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92" yWindow="707" windowWidth="9425" windowHeight="3940" tabRatio="942" firstSheet="41" activeTab="41"/>
  </bookViews>
  <sheets>
    <sheet name="Hejtman upravený (2)" sheetId="72" state="hidden" r:id="rId1"/>
    <sheet name="SR15" sheetId="97" state="hidden" r:id="rId2"/>
    <sheet name="Hejtman" sheetId="71" state="hidden" r:id="rId3"/>
    <sheet name="SR 2015 rozpis" sheetId="101" state="hidden" r:id="rId4"/>
    <sheet name="ZR 1 15" sheetId="98" state="hidden" r:id="rId5"/>
    <sheet name="ZR 2 15" sheetId="99" state="hidden" r:id="rId6"/>
    <sheet name="ZR 17 05" sheetId="100" state="hidden" r:id="rId7"/>
    <sheet name="ZR 24 15" sheetId="102" state="hidden" r:id="rId8"/>
    <sheet name="po ZK únor" sheetId="103" state="hidden" r:id="rId9"/>
    <sheet name="ZR 76 15" sheetId="104" state="hidden" r:id="rId10"/>
    <sheet name="ZR 80 15" sheetId="105" state="hidden" r:id="rId11"/>
    <sheet name="po Zk duben" sheetId="106" state="hidden" r:id="rId12"/>
    <sheet name=" ZR 120 15 po ZK květen" sheetId="108" state="hidden" r:id="rId13"/>
    <sheet name="ZR 133 15" sheetId="109" state="hidden" r:id="rId14"/>
    <sheet name="ZR 134 15" sheetId="110" state="hidden" r:id="rId15"/>
    <sheet name="ZR 138 15" sheetId="111" state="hidden" r:id="rId16"/>
    <sheet name="ZR 147 15" sheetId="112" state="hidden" r:id="rId17"/>
    <sheet name="ZR 158 15" sheetId="113" state="hidden" r:id="rId18"/>
    <sheet name="ZR 159 15" sheetId="114" state="hidden" r:id="rId19"/>
    <sheet name="po ZK červen" sheetId="118" state="hidden" r:id="rId20"/>
    <sheet name="špatně ZR 191 15" sheetId="115" state="hidden" r:id="rId21"/>
    <sheet name="revokace ZR 191 15" sheetId="119" state="hidden" r:id="rId22"/>
    <sheet name="! sl. ZR 192 15" sheetId="116" state="hidden" r:id="rId23"/>
    <sheet name="ZR 200 15" sheetId="117" state="hidden" r:id="rId24"/>
    <sheet name="po Zk srpen" sheetId="121" state="hidden" r:id="rId25"/>
    <sheet name="ZR 229 15" sheetId="122" state="hidden" r:id="rId26"/>
    <sheet name="ZR 233 15" sheetId="123" state="hidden" r:id="rId27"/>
    <sheet name="ZR 257 15" sheetId="124" state="hidden" r:id="rId28"/>
    <sheet name="po Zk září" sheetId="130" state="hidden" r:id="rId29"/>
    <sheet name="RU 1 15" sheetId="131" state="hidden" r:id="rId30"/>
    <sheet name="RU 1 15 pro EO " sheetId="132" state="hidden" r:id="rId31"/>
    <sheet name="ZR 246 15" sheetId="125" state="hidden" r:id="rId32"/>
    <sheet name="ZR 244 15" sheetId="126" state="hidden" r:id="rId33"/>
    <sheet name="ZR 261 15 opravená" sheetId="127" state="hidden" r:id="rId34"/>
    <sheet name="ZR 249 15" sheetId="128" state="hidden" r:id="rId35"/>
    <sheet name="neprošlo!! ZR 266 15" sheetId="129" state="hidden" r:id="rId36"/>
    <sheet name="ZR 266 15" sheetId="133" state="hidden" r:id="rId37"/>
    <sheet name="po ZK říjen" sheetId="134" state="hidden" r:id="rId38"/>
    <sheet name="ZR 300" sheetId="135" state="hidden" r:id="rId39"/>
    <sheet name="ZR 301" sheetId="136" state="hidden" r:id="rId40"/>
    <sheet name="čistá navaz.na poZK říj." sheetId="138" state="hidden" r:id="rId41"/>
    <sheet name="917 04" sheetId="141" r:id="rId42"/>
    <sheet name="ZR 308_bilance PV" sheetId="140" r:id="rId43"/>
  </sheets>
  <definedNames>
    <definedName name="_xlnm.Print_Titles" localSheetId="2">Hejtman!$2:$4</definedName>
    <definedName name="_xlnm.Print_Titles" localSheetId="0">'Hejtman upravený (2)'!$2:$4</definedName>
    <definedName name="_xlnm.Print_Titles" localSheetId="1">'SR15'!$1:$3</definedName>
    <definedName name="_xlnm.Print_Area" localSheetId="12">' ZR 120 15 po ZK květen'!$A$1:$M$224</definedName>
    <definedName name="_xlnm.Print_Area" localSheetId="40">'čistá navaz.na poZK říj.'!$A$1:$Y$544</definedName>
    <definedName name="_xlnm.Print_Area" localSheetId="8">'po ZK únor'!$A$1:$I$199</definedName>
    <definedName name="_xlnm.Print_Area" localSheetId="18">'ZR 159 15'!$A$1:$O$226</definedName>
    <definedName name="_xlnm.Print_Area" localSheetId="23">'ZR 200 15'!$A$1:$Q$244</definedName>
    <definedName name="_xlnm.Print_Area" localSheetId="25">'ZR 229 15'!$A$1:$S$253</definedName>
    <definedName name="_xlnm.Print_Area" localSheetId="26">'ZR 233 15'!$A$1:$S$252</definedName>
    <definedName name="_xlnm.Print_Area" localSheetId="7">'ZR 24 15'!$A$1:$J$56</definedName>
    <definedName name="_xlnm.Print_Area" localSheetId="32">'ZR 244 15'!$A$1:$S$251</definedName>
    <definedName name="_xlnm.Print_Area" localSheetId="31">'ZR 246 15'!$A$1:$S$328</definedName>
    <definedName name="_xlnm.Print_Area" localSheetId="34">'ZR 249 15'!$A$1:$S$254</definedName>
    <definedName name="_xlnm.Print_Area" localSheetId="27">'ZR 257 15'!$A$1:$S$253</definedName>
    <definedName name="_xlnm.Print_Area" localSheetId="33">'ZR 261 15 opravená'!$A$1:$S$442</definedName>
    <definedName name="_xlnm.Print_Area" localSheetId="36">'ZR 266 15'!$A$1:$W$263</definedName>
  </definedNames>
  <calcPr calcId="145621"/>
</workbook>
</file>

<file path=xl/calcChain.xml><?xml version="1.0" encoding="utf-8"?>
<calcChain xmlns="http://schemas.openxmlformats.org/spreadsheetml/2006/main">
  <c r="D42" i="140" l="1"/>
  <c r="C42" i="140"/>
  <c r="E41" i="140"/>
  <c r="E40" i="140"/>
  <c r="E39" i="140"/>
  <c r="E38" i="140"/>
  <c r="E37" i="140"/>
  <c r="E36" i="140"/>
  <c r="E35" i="140"/>
  <c r="E34" i="140"/>
  <c r="E33" i="140"/>
  <c r="E32" i="140"/>
  <c r="E31" i="140"/>
  <c r="E30" i="140"/>
  <c r="E29" i="140"/>
  <c r="E28" i="140"/>
  <c r="E27" i="140"/>
  <c r="E26" i="140"/>
  <c r="E42" i="140" s="1"/>
  <c r="E22" i="140"/>
  <c r="E21" i="140"/>
  <c r="E20" i="140"/>
  <c r="E19" i="140"/>
  <c r="D18" i="140"/>
  <c r="C18" i="140"/>
  <c r="E18" i="140" s="1"/>
  <c r="E16" i="140"/>
  <c r="E15" i="140"/>
  <c r="E14" i="140"/>
  <c r="D13" i="140"/>
  <c r="C13" i="140"/>
  <c r="E13" i="140" s="1"/>
  <c r="E12" i="140"/>
  <c r="E11" i="140"/>
  <c r="E10" i="140"/>
  <c r="E9" i="140"/>
  <c r="D8" i="140"/>
  <c r="D7" i="140" s="1"/>
  <c r="C8" i="140"/>
  <c r="E8" i="140" s="1"/>
  <c r="C7" i="140"/>
  <c r="E7" i="140" s="1"/>
  <c r="E6" i="140"/>
  <c r="E5" i="140"/>
  <c r="E4" i="140"/>
  <c r="D3" i="140"/>
  <c r="D17" i="140" s="1"/>
  <c r="D23" i="140" s="1"/>
  <c r="C3" i="140"/>
  <c r="C23" i="140" s="1"/>
  <c r="E23" i="140" l="1"/>
  <c r="E3" i="140"/>
  <c r="C17" i="140"/>
  <c r="E17" i="140" s="1"/>
  <c r="V544" i="141"/>
  <c r="X544" i="141" s="1"/>
  <c r="W543" i="141"/>
  <c r="U543" i="141"/>
  <c r="V543" i="141" s="1"/>
  <c r="X543" i="141" s="1"/>
  <c r="V542" i="141"/>
  <c r="X542" i="141" s="1"/>
  <c r="W541" i="141"/>
  <c r="U541" i="141"/>
  <c r="V541" i="141" s="1"/>
  <c r="X541" i="141" s="1"/>
  <c r="V540" i="141"/>
  <c r="X540" i="141" s="1"/>
  <c r="W539" i="141"/>
  <c r="U539" i="141"/>
  <c r="V539" i="141" s="1"/>
  <c r="X539" i="141" s="1"/>
  <c r="V538" i="141"/>
  <c r="X538" i="141" s="1"/>
  <c r="W537" i="141"/>
  <c r="U537" i="141"/>
  <c r="V537" i="141" s="1"/>
  <c r="X537" i="141" s="1"/>
  <c r="V536" i="141"/>
  <c r="X536" i="141" s="1"/>
  <c r="W535" i="141"/>
  <c r="U535" i="141"/>
  <c r="V535" i="141" s="1"/>
  <c r="V534" i="141"/>
  <c r="X534" i="141" s="1"/>
  <c r="W533" i="141"/>
  <c r="U533" i="141"/>
  <c r="V533" i="141" s="1"/>
  <c r="X533" i="141" s="1"/>
  <c r="V532" i="141"/>
  <c r="X532" i="141" s="1"/>
  <c r="W531" i="141"/>
  <c r="U531" i="141"/>
  <c r="V531" i="141" s="1"/>
  <c r="X531" i="141" s="1"/>
  <c r="V530" i="141"/>
  <c r="X530" i="141" s="1"/>
  <c r="W529" i="141"/>
  <c r="U529" i="141"/>
  <c r="V529" i="141" s="1"/>
  <c r="X529" i="141" s="1"/>
  <c r="V528" i="141"/>
  <c r="X528" i="141" s="1"/>
  <c r="W527" i="141"/>
  <c r="U527" i="141"/>
  <c r="V527" i="141" s="1"/>
  <c r="X527" i="141" s="1"/>
  <c r="V526" i="141"/>
  <c r="X526" i="141" s="1"/>
  <c r="W525" i="141"/>
  <c r="U525" i="141"/>
  <c r="V525" i="141" s="1"/>
  <c r="X525" i="141" s="1"/>
  <c r="V524" i="141"/>
  <c r="X524" i="141" s="1"/>
  <c r="W523" i="141"/>
  <c r="U523" i="141"/>
  <c r="V523" i="141" s="1"/>
  <c r="X523" i="141" s="1"/>
  <c r="V522" i="141"/>
  <c r="X522" i="141" s="1"/>
  <c r="W521" i="141"/>
  <c r="U521" i="141"/>
  <c r="V521" i="141" s="1"/>
  <c r="X521" i="141" s="1"/>
  <c r="V520" i="141"/>
  <c r="X520" i="141" s="1"/>
  <c r="W519" i="141"/>
  <c r="U519" i="141"/>
  <c r="V519" i="141" s="1"/>
  <c r="X519" i="141" s="1"/>
  <c r="V518" i="141"/>
  <c r="X518" i="141" s="1"/>
  <c r="W517" i="141"/>
  <c r="U517" i="141"/>
  <c r="V517" i="141" s="1"/>
  <c r="X517" i="141" s="1"/>
  <c r="V516" i="141"/>
  <c r="X516" i="141" s="1"/>
  <c r="W515" i="141"/>
  <c r="U515" i="141"/>
  <c r="V515" i="141" s="1"/>
  <c r="X515" i="141" s="1"/>
  <c r="V514" i="141"/>
  <c r="X514" i="141" s="1"/>
  <c r="W513" i="141"/>
  <c r="U513" i="141"/>
  <c r="V513" i="141" s="1"/>
  <c r="X513" i="141" s="1"/>
  <c r="V512" i="141"/>
  <c r="X512" i="141" s="1"/>
  <c r="W511" i="141"/>
  <c r="U511" i="141"/>
  <c r="V511" i="141" s="1"/>
  <c r="X511" i="141" s="1"/>
  <c r="V510" i="141"/>
  <c r="X510" i="141" s="1"/>
  <c r="W509" i="141"/>
  <c r="U509" i="141"/>
  <c r="V509" i="141" s="1"/>
  <c r="X509" i="141" s="1"/>
  <c r="X508" i="141"/>
  <c r="V508" i="141"/>
  <c r="W507" i="141"/>
  <c r="U507" i="141"/>
  <c r="V507" i="141" s="1"/>
  <c r="X507" i="141" s="1"/>
  <c r="V506" i="141"/>
  <c r="X506" i="141" s="1"/>
  <c r="W505" i="141"/>
  <c r="V505" i="141"/>
  <c r="X505" i="141" s="1"/>
  <c r="U505" i="141"/>
  <c r="X504" i="141"/>
  <c r="V504" i="141"/>
  <c r="W503" i="141"/>
  <c r="U503" i="141"/>
  <c r="V503" i="141" s="1"/>
  <c r="X503" i="141" s="1"/>
  <c r="V502" i="141"/>
  <c r="X502" i="141" s="1"/>
  <c r="W501" i="141"/>
  <c r="V501" i="141"/>
  <c r="X501" i="141" s="1"/>
  <c r="U501" i="141"/>
  <c r="X500" i="141"/>
  <c r="V500" i="141"/>
  <c r="W499" i="141"/>
  <c r="U499" i="141"/>
  <c r="V499" i="141" s="1"/>
  <c r="X499" i="141" s="1"/>
  <c r="V498" i="141"/>
  <c r="X498" i="141" s="1"/>
  <c r="W497" i="141"/>
  <c r="V497" i="141"/>
  <c r="X497" i="141" s="1"/>
  <c r="U497" i="141"/>
  <c r="X496" i="141"/>
  <c r="V496" i="141"/>
  <c r="W495" i="141"/>
  <c r="U495" i="141"/>
  <c r="V495" i="141" s="1"/>
  <c r="X495" i="141" s="1"/>
  <c r="V494" i="141"/>
  <c r="X494" i="141" s="1"/>
  <c r="W493" i="141"/>
  <c r="V493" i="141"/>
  <c r="X493" i="141" s="1"/>
  <c r="U493" i="141"/>
  <c r="X492" i="141"/>
  <c r="V492" i="141"/>
  <c r="W491" i="141"/>
  <c r="U491" i="141"/>
  <c r="V491" i="141" s="1"/>
  <c r="X491" i="141" s="1"/>
  <c r="V490" i="141"/>
  <c r="X490" i="141" s="1"/>
  <c r="W489" i="141"/>
  <c r="V489" i="141"/>
  <c r="X489" i="141" s="1"/>
  <c r="U489" i="141"/>
  <c r="X488" i="141"/>
  <c r="V488" i="141"/>
  <c r="W487" i="141"/>
  <c r="U487" i="141"/>
  <c r="V487" i="141" s="1"/>
  <c r="X487" i="141" s="1"/>
  <c r="V486" i="141"/>
  <c r="X486" i="141" s="1"/>
  <c r="W485" i="141"/>
  <c r="V485" i="141"/>
  <c r="X485" i="141" s="1"/>
  <c r="U485" i="141"/>
  <c r="X484" i="141"/>
  <c r="V484" i="141"/>
  <c r="W483" i="141"/>
  <c r="U483" i="141"/>
  <c r="V483" i="141" s="1"/>
  <c r="X483" i="141" s="1"/>
  <c r="V482" i="141"/>
  <c r="X482" i="141" s="1"/>
  <c r="W481" i="141"/>
  <c r="V481" i="141"/>
  <c r="X481" i="141" s="1"/>
  <c r="U481" i="141"/>
  <c r="X480" i="141"/>
  <c r="V480" i="141"/>
  <c r="W479" i="141"/>
  <c r="U479" i="141"/>
  <c r="V479" i="141" s="1"/>
  <c r="X479" i="141" s="1"/>
  <c r="V478" i="141"/>
  <c r="X478" i="141" s="1"/>
  <c r="W477" i="141"/>
  <c r="V477" i="141"/>
  <c r="X477" i="141" s="1"/>
  <c r="U477" i="141"/>
  <c r="X476" i="141"/>
  <c r="V476" i="141"/>
  <c r="W475" i="141"/>
  <c r="U475" i="141"/>
  <c r="V475" i="141" s="1"/>
  <c r="X475" i="141" s="1"/>
  <c r="V474" i="141"/>
  <c r="X474" i="141" s="1"/>
  <c r="W473" i="141"/>
  <c r="V473" i="141"/>
  <c r="X473" i="141" s="1"/>
  <c r="U473" i="141"/>
  <c r="X472" i="141"/>
  <c r="V472" i="141"/>
  <c r="W471" i="141"/>
  <c r="U471" i="141"/>
  <c r="V471" i="141" s="1"/>
  <c r="X471" i="141" s="1"/>
  <c r="V470" i="141"/>
  <c r="X470" i="141" s="1"/>
  <c r="W469" i="141"/>
  <c r="V469" i="141"/>
  <c r="X469" i="141" s="1"/>
  <c r="U469" i="141"/>
  <c r="X468" i="141"/>
  <c r="V468" i="141"/>
  <c r="W467" i="141"/>
  <c r="U467" i="141"/>
  <c r="V467" i="141" s="1"/>
  <c r="X467" i="141" s="1"/>
  <c r="V466" i="141"/>
  <c r="X466" i="141" s="1"/>
  <c r="W465" i="141"/>
  <c r="V465" i="141"/>
  <c r="X465" i="141" s="1"/>
  <c r="U465" i="141"/>
  <c r="X464" i="141"/>
  <c r="V464" i="141"/>
  <c r="W463" i="141"/>
  <c r="U463" i="141"/>
  <c r="V463" i="141" s="1"/>
  <c r="X463" i="141" s="1"/>
  <c r="V462" i="141"/>
  <c r="X462" i="141" s="1"/>
  <c r="W461" i="141"/>
  <c r="V461" i="141"/>
  <c r="X461" i="141" s="1"/>
  <c r="U461" i="141"/>
  <c r="X460" i="141"/>
  <c r="V460" i="141"/>
  <c r="W459" i="141"/>
  <c r="U459" i="141"/>
  <c r="V459" i="141" s="1"/>
  <c r="X459" i="141" s="1"/>
  <c r="V458" i="141"/>
  <c r="X458" i="141" s="1"/>
  <c r="W457" i="141"/>
  <c r="V457" i="141"/>
  <c r="X457" i="141" s="1"/>
  <c r="U457" i="141"/>
  <c r="X456" i="141"/>
  <c r="V456" i="141"/>
  <c r="W455" i="141"/>
  <c r="U455" i="141"/>
  <c r="V455" i="141" s="1"/>
  <c r="X455" i="141" s="1"/>
  <c r="V454" i="141"/>
  <c r="X454" i="141" s="1"/>
  <c r="W453" i="141"/>
  <c r="V453" i="141"/>
  <c r="X453" i="141" s="1"/>
  <c r="U453" i="141"/>
  <c r="X452" i="141"/>
  <c r="V452" i="141"/>
  <c r="W451" i="141"/>
  <c r="U451" i="141"/>
  <c r="V451" i="141" s="1"/>
  <c r="X451" i="141" s="1"/>
  <c r="V450" i="141"/>
  <c r="X450" i="141" s="1"/>
  <c r="W449" i="141"/>
  <c r="V449" i="141"/>
  <c r="X449" i="141" s="1"/>
  <c r="U449" i="141"/>
  <c r="V448" i="141"/>
  <c r="X448" i="141" s="1"/>
  <c r="W447" i="141"/>
  <c r="V447" i="141"/>
  <c r="X447" i="141" s="1"/>
  <c r="U447" i="141"/>
  <c r="X446" i="141"/>
  <c r="V446" i="141"/>
  <c r="W445" i="141"/>
  <c r="U445" i="141"/>
  <c r="V445" i="141" s="1"/>
  <c r="X445" i="141" s="1"/>
  <c r="V444" i="141"/>
  <c r="X444" i="141" s="1"/>
  <c r="W443" i="141"/>
  <c r="V443" i="141"/>
  <c r="X443" i="141" s="1"/>
  <c r="U443" i="141"/>
  <c r="X442" i="141"/>
  <c r="V442" i="141"/>
  <c r="W441" i="141"/>
  <c r="U441" i="141"/>
  <c r="V441" i="141" s="1"/>
  <c r="X441" i="141" s="1"/>
  <c r="V440" i="141"/>
  <c r="X440" i="141" s="1"/>
  <c r="W439" i="141"/>
  <c r="V439" i="141"/>
  <c r="X439" i="141" s="1"/>
  <c r="U439" i="141"/>
  <c r="X438" i="141"/>
  <c r="V438" i="141"/>
  <c r="W437" i="141"/>
  <c r="U437" i="141"/>
  <c r="V437" i="141" s="1"/>
  <c r="X437" i="141" s="1"/>
  <c r="V436" i="141"/>
  <c r="X436" i="141" s="1"/>
  <c r="W435" i="141"/>
  <c r="V435" i="141"/>
  <c r="X435" i="141" s="1"/>
  <c r="U435" i="141"/>
  <c r="X434" i="141"/>
  <c r="V434" i="141"/>
  <c r="W433" i="141"/>
  <c r="U433" i="141"/>
  <c r="V433" i="141" s="1"/>
  <c r="X433" i="141" s="1"/>
  <c r="V432" i="141"/>
  <c r="X432" i="141" s="1"/>
  <c r="W431" i="141"/>
  <c r="V431" i="141"/>
  <c r="X431" i="141" s="1"/>
  <c r="U431" i="141"/>
  <c r="X430" i="141"/>
  <c r="V430" i="141"/>
  <c r="W429" i="141"/>
  <c r="U429" i="141"/>
  <c r="V429" i="141" s="1"/>
  <c r="X429" i="141" s="1"/>
  <c r="V428" i="141"/>
  <c r="X428" i="141" s="1"/>
  <c r="W427" i="141"/>
  <c r="V427" i="141"/>
  <c r="X427" i="141" s="1"/>
  <c r="U427" i="141"/>
  <c r="X426" i="141"/>
  <c r="V426" i="141"/>
  <c r="W425" i="141"/>
  <c r="U425" i="141"/>
  <c r="V425" i="141" s="1"/>
  <c r="X425" i="141" s="1"/>
  <c r="V424" i="141"/>
  <c r="X424" i="141" s="1"/>
  <c r="W423" i="141"/>
  <c r="V423" i="141"/>
  <c r="X423" i="141" s="1"/>
  <c r="U423" i="141"/>
  <c r="X422" i="141"/>
  <c r="V422" i="141"/>
  <c r="W421" i="141"/>
  <c r="U421" i="141"/>
  <c r="V421" i="141" s="1"/>
  <c r="X421" i="141" s="1"/>
  <c r="V420" i="141"/>
  <c r="X420" i="141" s="1"/>
  <c r="W419" i="141"/>
  <c r="V419" i="141"/>
  <c r="X419" i="141" s="1"/>
  <c r="U419" i="141"/>
  <c r="X418" i="141"/>
  <c r="V418" i="141"/>
  <c r="W417" i="141"/>
  <c r="U417" i="141"/>
  <c r="V417" i="141" s="1"/>
  <c r="X417" i="141" s="1"/>
  <c r="V416" i="141"/>
  <c r="X416" i="141" s="1"/>
  <c r="W415" i="141"/>
  <c r="V415" i="141"/>
  <c r="X415" i="141" s="1"/>
  <c r="U415" i="141"/>
  <c r="X414" i="141"/>
  <c r="V414" i="141"/>
  <c r="W413" i="141"/>
  <c r="U413" i="141"/>
  <c r="V413" i="141" s="1"/>
  <c r="X413" i="141" s="1"/>
  <c r="V412" i="141"/>
  <c r="X412" i="141" s="1"/>
  <c r="W411" i="141"/>
  <c r="V411" i="141"/>
  <c r="X411" i="141" s="1"/>
  <c r="U411" i="141"/>
  <c r="X410" i="141"/>
  <c r="V410" i="141"/>
  <c r="W409" i="141"/>
  <c r="U409" i="141"/>
  <c r="V409" i="141" s="1"/>
  <c r="X409" i="141" s="1"/>
  <c r="V408" i="141"/>
  <c r="X408" i="141" s="1"/>
  <c r="W407" i="141"/>
  <c r="V407" i="141"/>
  <c r="X407" i="141" s="1"/>
  <c r="U407" i="141"/>
  <c r="X406" i="141"/>
  <c r="V406" i="141"/>
  <c r="W405" i="141"/>
  <c r="U405" i="141"/>
  <c r="V405" i="141" s="1"/>
  <c r="X405" i="141" s="1"/>
  <c r="V404" i="141"/>
  <c r="X404" i="141" s="1"/>
  <c r="W403" i="141"/>
  <c r="V403" i="141"/>
  <c r="X403" i="141" s="1"/>
  <c r="U403" i="141"/>
  <c r="X402" i="141"/>
  <c r="V402" i="141"/>
  <c r="W401" i="141"/>
  <c r="U401" i="141"/>
  <c r="V401" i="141" s="1"/>
  <c r="X401" i="141" s="1"/>
  <c r="V400" i="141"/>
  <c r="X400" i="141" s="1"/>
  <c r="W399" i="141"/>
  <c r="V399" i="141"/>
  <c r="X399" i="141" s="1"/>
  <c r="U399" i="141"/>
  <c r="X398" i="141"/>
  <c r="V398" i="141"/>
  <c r="W397" i="141"/>
  <c r="U397" i="141"/>
  <c r="V397" i="141" s="1"/>
  <c r="X397" i="141" s="1"/>
  <c r="V396" i="141"/>
  <c r="X396" i="141" s="1"/>
  <c r="W395" i="141"/>
  <c r="V395" i="141"/>
  <c r="X395" i="141" s="1"/>
  <c r="U395" i="141"/>
  <c r="X394" i="141"/>
  <c r="V394" i="141"/>
  <c r="W393" i="141"/>
  <c r="U393" i="141"/>
  <c r="V393" i="141" s="1"/>
  <c r="X393" i="141" s="1"/>
  <c r="V392" i="141"/>
  <c r="X392" i="141" s="1"/>
  <c r="W391" i="141"/>
  <c r="V391" i="141"/>
  <c r="X391" i="141" s="1"/>
  <c r="U391" i="141"/>
  <c r="X390" i="141"/>
  <c r="V390" i="141"/>
  <c r="W389" i="141"/>
  <c r="U389" i="141"/>
  <c r="V389" i="141" s="1"/>
  <c r="X389" i="141" s="1"/>
  <c r="V388" i="141"/>
  <c r="X388" i="141" s="1"/>
  <c r="W387" i="141"/>
  <c r="V387" i="141"/>
  <c r="X387" i="141" s="1"/>
  <c r="U387" i="141"/>
  <c r="X386" i="141"/>
  <c r="V386" i="141"/>
  <c r="W385" i="141"/>
  <c r="U385" i="141"/>
  <c r="V385" i="141" s="1"/>
  <c r="X385" i="141" s="1"/>
  <c r="V384" i="141"/>
  <c r="X384" i="141" s="1"/>
  <c r="W383" i="141"/>
  <c r="V383" i="141"/>
  <c r="X383" i="141" s="1"/>
  <c r="U383" i="141"/>
  <c r="X382" i="141"/>
  <c r="V382" i="141"/>
  <c r="W381" i="141"/>
  <c r="U381" i="141"/>
  <c r="V381" i="141" s="1"/>
  <c r="X381" i="141" s="1"/>
  <c r="V380" i="141"/>
  <c r="X380" i="141" s="1"/>
  <c r="W379" i="141"/>
  <c r="V379" i="141"/>
  <c r="X379" i="141" s="1"/>
  <c r="U379" i="141"/>
  <c r="X378" i="141"/>
  <c r="V378" i="141"/>
  <c r="W377" i="141"/>
  <c r="U377" i="141"/>
  <c r="V377" i="141" s="1"/>
  <c r="X377" i="141" s="1"/>
  <c r="V376" i="141"/>
  <c r="X376" i="141" s="1"/>
  <c r="W375" i="141"/>
  <c r="V375" i="141"/>
  <c r="X375" i="141" s="1"/>
  <c r="U375" i="141"/>
  <c r="X374" i="141"/>
  <c r="V374" i="141"/>
  <c r="W373" i="141"/>
  <c r="U373" i="141"/>
  <c r="V373" i="141" s="1"/>
  <c r="X373" i="141" s="1"/>
  <c r="V372" i="141"/>
  <c r="X372" i="141" s="1"/>
  <c r="W371" i="141"/>
  <c r="V371" i="141"/>
  <c r="X371" i="141" s="1"/>
  <c r="U371" i="141"/>
  <c r="X370" i="141"/>
  <c r="V370" i="141"/>
  <c r="W369" i="141"/>
  <c r="U369" i="141"/>
  <c r="V369" i="141" s="1"/>
  <c r="X369" i="141" s="1"/>
  <c r="V368" i="141"/>
  <c r="X368" i="141" s="1"/>
  <c r="W367" i="141"/>
  <c r="V367" i="141"/>
  <c r="X367" i="141" s="1"/>
  <c r="U367" i="141"/>
  <c r="X366" i="141"/>
  <c r="V366" i="141"/>
  <c r="W365" i="141"/>
  <c r="U365" i="141"/>
  <c r="V365" i="141" s="1"/>
  <c r="X365" i="141" s="1"/>
  <c r="V364" i="141"/>
  <c r="X364" i="141" s="1"/>
  <c r="W363" i="141"/>
  <c r="V363" i="141"/>
  <c r="X363" i="141" s="1"/>
  <c r="U363" i="141"/>
  <c r="X362" i="141"/>
  <c r="V362" i="141"/>
  <c r="W361" i="141"/>
  <c r="U361" i="141"/>
  <c r="V361" i="141" s="1"/>
  <c r="X361" i="141" s="1"/>
  <c r="V360" i="141"/>
  <c r="X360" i="141" s="1"/>
  <c r="W359" i="141"/>
  <c r="V359" i="141"/>
  <c r="X359" i="141" s="1"/>
  <c r="U359" i="141"/>
  <c r="X358" i="141"/>
  <c r="V358" i="141"/>
  <c r="W357" i="141"/>
  <c r="U357" i="141"/>
  <c r="V357" i="141" s="1"/>
  <c r="X357" i="141" s="1"/>
  <c r="V356" i="141"/>
  <c r="X356" i="141" s="1"/>
  <c r="W355" i="141"/>
  <c r="V355" i="141"/>
  <c r="X355" i="141" s="1"/>
  <c r="U355" i="141"/>
  <c r="X354" i="141"/>
  <c r="V354" i="141"/>
  <c r="W353" i="141"/>
  <c r="U353" i="141"/>
  <c r="V353" i="141" s="1"/>
  <c r="X353" i="141" s="1"/>
  <c r="V352" i="141"/>
  <c r="X352" i="141" s="1"/>
  <c r="W351" i="141"/>
  <c r="U351" i="141"/>
  <c r="V351" i="141" s="1"/>
  <c r="X351" i="141" s="1"/>
  <c r="P350" i="141"/>
  <c r="R350" i="141" s="1"/>
  <c r="T350" i="141" s="1"/>
  <c r="V350" i="141" s="1"/>
  <c r="X350" i="141" s="1"/>
  <c r="W349" i="141"/>
  <c r="U349" i="141"/>
  <c r="O349" i="141"/>
  <c r="P349" i="141" s="1"/>
  <c r="R349" i="141" s="1"/>
  <c r="T349" i="141" s="1"/>
  <c r="V349" i="141" s="1"/>
  <c r="X349" i="141" s="1"/>
  <c r="O348" i="141"/>
  <c r="P348" i="141" s="1"/>
  <c r="R348" i="141" s="1"/>
  <c r="T348" i="141" s="1"/>
  <c r="V348" i="141" s="1"/>
  <c r="X348" i="141" s="1"/>
  <c r="R347" i="141"/>
  <c r="T347" i="141" s="1"/>
  <c r="V347" i="141" s="1"/>
  <c r="X347" i="141" s="1"/>
  <c r="Q346" i="141"/>
  <c r="R346" i="141" s="1"/>
  <c r="T346" i="141" s="1"/>
  <c r="V346" i="141" s="1"/>
  <c r="X346" i="141" s="1"/>
  <c r="P345" i="141"/>
  <c r="R345" i="141" s="1"/>
  <c r="T345" i="141" s="1"/>
  <c r="V345" i="141" s="1"/>
  <c r="X345" i="141" s="1"/>
  <c r="Q344" i="141"/>
  <c r="Q343" i="141" s="1"/>
  <c r="O344" i="141"/>
  <c r="P344" i="141" s="1"/>
  <c r="R344" i="141" s="1"/>
  <c r="T344" i="141" s="1"/>
  <c r="V344" i="141" s="1"/>
  <c r="X344" i="141" s="1"/>
  <c r="H342" i="141"/>
  <c r="J342" i="141" s="1"/>
  <c r="L342" i="141" s="1"/>
  <c r="N342" i="141" s="1"/>
  <c r="P342" i="141" s="1"/>
  <c r="R342" i="141" s="1"/>
  <c r="T342" i="141" s="1"/>
  <c r="V342" i="141" s="1"/>
  <c r="X342" i="141" s="1"/>
  <c r="G341" i="141"/>
  <c r="H341" i="141" s="1"/>
  <c r="J341" i="141" s="1"/>
  <c r="L341" i="141" s="1"/>
  <c r="N341" i="141" s="1"/>
  <c r="P341" i="141" s="1"/>
  <c r="R341" i="141" s="1"/>
  <c r="T341" i="141" s="1"/>
  <c r="V341" i="141" s="1"/>
  <c r="X341" i="141" s="1"/>
  <c r="H340" i="141"/>
  <c r="J340" i="141" s="1"/>
  <c r="L340" i="141" s="1"/>
  <c r="N340" i="141" s="1"/>
  <c r="P340" i="141" s="1"/>
  <c r="R340" i="141" s="1"/>
  <c r="T340" i="141" s="1"/>
  <c r="V340" i="141" s="1"/>
  <c r="X340" i="141" s="1"/>
  <c r="H339" i="141"/>
  <c r="J339" i="141" s="1"/>
  <c r="L339" i="141" s="1"/>
  <c r="N339" i="141" s="1"/>
  <c r="P339" i="141" s="1"/>
  <c r="R339" i="141" s="1"/>
  <c r="T339" i="141" s="1"/>
  <c r="V339" i="141" s="1"/>
  <c r="X339" i="141" s="1"/>
  <c r="G339" i="141"/>
  <c r="H338" i="141"/>
  <c r="J338" i="141" s="1"/>
  <c r="L338" i="141" s="1"/>
  <c r="N338" i="141" s="1"/>
  <c r="P338" i="141" s="1"/>
  <c r="R338" i="141" s="1"/>
  <c r="T338" i="141" s="1"/>
  <c r="V338" i="141" s="1"/>
  <c r="X338" i="141" s="1"/>
  <c r="G337" i="141"/>
  <c r="H337" i="141" s="1"/>
  <c r="J337" i="141" s="1"/>
  <c r="L337" i="141" s="1"/>
  <c r="N337" i="141" s="1"/>
  <c r="P337" i="141" s="1"/>
  <c r="R337" i="141" s="1"/>
  <c r="T337" i="141" s="1"/>
  <c r="V337" i="141" s="1"/>
  <c r="X337" i="141" s="1"/>
  <c r="J336" i="141"/>
  <c r="L336" i="141" s="1"/>
  <c r="N336" i="141" s="1"/>
  <c r="P336" i="141" s="1"/>
  <c r="R336" i="141" s="1"/>
  <c r="T336" i="141" s="1"/>
  <c r="V336" i="141" s="1"/>
  <c r="X336" i="141" s="1"/>
  <c r="H336" i="141"/>
  <c r="H335" i="141"/>
  <c r="J335" i="141" s="1"/>
  <c r="L335" i="141" s="1"/>
  <c r="N335" i="141" s="1"/>
  <c r="P335" i="141" s="1"/>
  <c r="R335" i="141" s="1"/>
  <c r="T335" i="141" s="1"/>
  <c r="V335" i="141" s="1"/>
  <c r="X335" i="141" s="1"/>
  <c r="G335" i="141"/>
  <c r="H334" i="141"/>
  <c r="J334" i="141" s="1"/>
  <c r="L334" i="141" s="1"/>
  <c r="N334" i="141" s="1"/>
  <c r="P334" i="141" s="1"/>
  <c r="R334" i="141" s="1"/>
  <c r="T334" i="141" s="1"/>
  <c r="V334" i="141" s="1"/>
  <c r="X334" i="141" s="1"/>
  <c r="G333" i="141"/>
  <c r="H333" i="141" s="1"/>
  <c r="J333" i="141" s="1"/>
  <c r="L333" i="141" s="1"/>
  <c r="N333" i="141" s="1"/>
  <c r="P333" i="141" s="1"/>
  <c r="R333" i="141" s="1"/>
  <c r="T333" i="141" s="1"/>
  <c r="V333" i="141" s="1"/>
  <c r="X333" i="141" s="1"/>
  <c r="J332" i="141"/>
  <c r="L332" i="141" s="1"/>
  <c r="N332" i="141" s="1"/>
  <c r="P332" i="141" s="1"/>
  <c r="R332" i="141" s="1"/>
  <c r="T332" i="141" s="1"/>
  <c r="V332" i="141" s="1"/>
  <c r="X332" i="141" s="1"/>
  <c r="H332" i="141"/>
  <c r="H331" i="141"/>
  <c r="J331" i="141" s="1"/>
  <c r="L331" i="141" s="1"/>
  <c r="N331" i="141" s="1"/>
  <c r="P331" i="141" s="1"/>
  <c r="R331" i="141" s="1"/>
  <c r="T331" i="141" s="1"/>
  <c r="V331" i="141" s="1"/>
  <c r="X331" i="141" s="1"/>
  <c r="G331" i="141"/>
  <c r="H330" i="141"/>
  <c r="J330" i="141" s="1"/>
  <c r="L330" i="141" s="1"/>
  <c r="N330" i="141" s="1"/>
  <c r="P330" i="141" s="1"/>
  <c r="R330" i="141" s="1"/>
  <c r="T330" i="141" s="1"/>
  <c r="V330" i="141" s="1"/>
  <c r="X330" i="141" s="1"/>
  <c r="G329" i="141"/>
  <c r="H329" i="141" s="1"/>
  <c r="J329" i="141" s="1"/>
  <c r="L329" i="141" s="1"/>
  <c r="N329" i="141" s="1"/>
  <c r="P329" i="141" s="1"/>
  <c r="R329" i="141" s="1"/>
  <c r="T329" i="141" s="1"/>
  <c r="V329" i="141" s="1"/>
  <c r="X329" i="141" s="1"/>
  <c r="J328" i="141"/>
  <c r="L328" i="141" s="1"/>
  <c r="N328" i="141" s="1"/>
  <c r="P328" i="141" s="1"/>
  <c r="R328" i="141" s="1"/>
  <c r="T328" i="141" s="1"/>
  <c r="V328" i="141" s="1"/>
  <c r="X328" i="141" s="1"/>
  <c r="H328" i="141"/>
  <c r="H327" i="141"/>
  <c r="J327" i="141" s="1"/>
  <c r="L327" i="141" s="1"/>
  <c r="N327" i="141" s="1"/>
  <c r="P327" i="141" s="1"/>
  <c r="R327" i="141" s="1"/>
  <c r="T327" i="141" s="1"/>
  <c r="V327" i="141" s="1"/>
  <c r="X327" i="141" s="1"/>
  <c r="G327" i="141"/>
  <c r="H326" i="141"/>
  <c r="J326" i="141" s="1"/>
  <c r="L326" i="141" s="1"/>
  <c r="N326" i="141" s="1"/>
  <c r="P326" i="141" s="1"/>
  <c r="R326" i="141" s="1"/>
  <c r="T326" i="141" s="1"/>
  <c r="V326" i="141" s="1"/>
  <c r="X326" i="141" s="1"/>
  <c r="G325" i="141"/>
  <c r="F325" i="141"/>
  <c r="H325" i="141" s="1"/>
  <c r="J325" i="141" s="1"/>
  <c r="L325" i="141" s="1"/>
  <c r="N325" i="141" s="1"/>
  <c r="P325" i="141" s="1"/>
  <c r="R325" i="141" s="1"/>
  <c r="T325" i="141" s="1"/>
  <c r="V325" i="141" s="1"/>
  <c r="X325" i="141" s="1"/>
  <c r="G324" i="141"/>
  <c r="H324" i="141" s="1"/>
  <c r="J324" i="141" s="1"/>
  <c r="L324" i="141" s="1"/>
  <c r="N324" i="141" s="1"/>
  <c r="P324" i="141" s="1"/>
  <c r="R324" i="141" s="1"/>
  <c r="T324" i="141" s="1"/>
  <c r="V324" i="141" s="1"/>
  <c r="X324" i="141" s="1"/>
  <c r="L323" i="141"/>
  <c r="N323" i="141" s="1"/>
  <c r="P323" i="141" s="1"/>
  <c r="R323" i="141" s="1"/>
  <c r="T323" i="141" s="1"/>
  <c r="V323" i="141" s="1"/>
  <c r="X323" i="141" s="1"/>
  <c r="K322" i="141"/>
  <c r="L322" i="141" s="1"/>
  <c r="N322" i="141" s="1"/>
  <c r="P322" i="141" s="1"/>
  <c r="R322" i="141" s="1"/>
  <c r="T322" i="141" s="1"/>
  <c r="V322" i="141" s="1"/>
  <c r="X322" i="141" s="1"/>
  <c r="L321" i="141"/>
  <c r="N321" i="141" s="1"/>
  <c r="P321" i="141" s="1"/>
  <c r="R321" i="141" s="1"/>
  <c r="T321" i="141" s="1"/>
  <c r="V321" i="141" s="1"/>
  <c r="X321" i="141" s="1"/>
  <c r="K320" i="141"/>
  <c r="L320" i="141" s="1"/>
  <c r="N320" i="141" s="1"/>
  <c r="P320" i="141" s="1"/>
  <c r="R320" i="141" s="1"/>
  <c r="T320" i="141" s="1"/>
  <c r="V320" i="141" s="1"/>
  <c r="X320" i="141" s="1"/>
  <c r="L319" i="141"/>
  <c r="N319" i="141" s="1"/>
  <c r="P319" i="141" s="1"/>
  <c r="R319" i="141" s="1"/>
  <c r="T319" i="141" s="1"/>
  <c r="V319" i="141" s="1"/>
  <c r="X319" i="141" s="1"/>
  <c r="K318" i="141"/>
  <c r="L318" i="141" s="1"/>
  <c r="N318" i="141" s="1"/>
  <c r="P318" i="141" s="1"/>
  <c r="R318" i="141" s="1"/>
  <c r="T318" i="141" s="1"/>
  <c r="V318" i="141" s="1"/>
  <c r="X318" i="141" s="1"/>
  <c r="L317" i="141"/>
  <c r="N317" i="141" s="1"/>
  <c r="P317" i="141" s="1"/>
  <c r="R317" i="141" s="1"/>
  <c r="T317" i="141" s="1"/>
  <c r="V317" i="141" s="1"/>
  <c r="X317" i="141" s="1"/>
  <c r="K316" i="141"/>
  <c r="L316" i="141" s="1"/>
  <c r="N316" i="141" s="1"/>
  <c r="P316" i="141" s="1"/>
  <c r="R316" i="141" s="1"/>
  <c r="T316" i="141" s="1"/>
  <c r="V316" i="141" s="1"/>
  <c r="X316" i="141" s="1"/>
  <c r="L315" i="141"/>
  <c r="N315" i="141" s="1"/>
  <c r="P315" i="141" s="1"/>
  <c r="R315" i="141" s="1"/>
  <c r="T315" i="141" s="1"/>
  <c r="V315" i="141" s="1"/>
  <c r="X315" i="141" s="1"/>
  <c r="K314" i="141"/>
  <c r="L314" i="141" s="1"/>
  <c r="N314" i="141" s="1"/>
  <c r="P314" i="141" s="1"/>
  <c r="R314" i="141" s="1"/>
  <c r="T314" i="141" s="1"/>
  <c r="V314" i="141" s="1"/>
  <c r="X314" i="141" s="1"/>
  <c r="L313" i="141"/>
  <c r="N313" i="141" s="1"/>
  <c r="P313" i="141" s="1"/>
  <c r="R313" i="141" s="1"/>
  <c r="T313" i="141" s="1"/>
  <c r="V313" i="141" s="1"/>
  <c r="X313" i="141" s="1"/>
  <c r="L312" i="141"/>
  <c r="N312" i="141" s="1"/>
  <c r="P312" i="141" s="1"/>
  <c r="R312" i="141" s="1"/>
  <c r="T312" i="141" s="1"/>
  <c r="V312" i="141" s="1"/>
  <c r="X312" i="141" s="1"/>
  <c r="K312" i="141"/>
  <c r="L311" i="141"/>
  <c r="N311" i="141" s="1"/>
  <c r="P311" i="141" s="1"/>
  <c r="R311" i="141" s="1"/>
  <c r="T311" i="141" s="1"/>
  <c r="V311" i="141" s="1"/>
  <c r="X311" i="141" s="1"/>
  <c r="K310" i="141"/>
  <c r="L310" i="141" s="1"/>
  <c r="N310" i="141" s="1"/>
  <c r="P310" i="141" s="1"/>
  <c r="R310" i="141" s="1"/>
  <c r="T310" i="141" s="1"/>
  <c r="V310" i="141" s="1"/>
  <c r="X310" i="141" s="1"/>
  <c r="L309" i="141"/>
  <c r="N309" i="141" s="1"/>
  <c r="P309" i="141" s="1"/>
  <c r="R309" i="141" s="1"/>
  <c r="T309" i="141" s="1"/>
  <c r="V309" i="141" s="1"/>
  <c r="X309" i="141" s="1"/>
  <c r="K308" i="141"/>
  <c r="L308" i="141" s="1"/>
  <c r="N308" i="141" s="1"/>
  <c r="P308" i="141" s="1"/>
  <c r="R308" i="141" s="1"/>
  <c r="T308" i="141" s="1"/>
  <c r="V308" i="141" s="1"/>
  <c r="X308" i="141" s="1"/>
  <c r="H307" i="141"/>
  <c r="J307" i="141" s="1"/>
  <c r="L307" i="141" s="1"/>
  <c r="N307" i="141" s="1"/>
  <c r="P307" i="141" s="1"/>
  <c r="R307" i="141" s="1"/>
  <c r="T307" i="141" s="1"/>
  <c r="V307" i="141" s="1"/>
  <c r="X307" i="141" s="1"/>
  <c r="G306" i="141"/>
  <c r="H306" i="141" s="1"/>
  <c r="J306" i="141" s="1"/>
  <c r="L306" i="141" s="1"/>
  <c r="N306" i="141" s="1"/>
  <c r="P306" i="141" s="1"/>
  <c r="R306" i="141" s="1"/>
  <c r="T306" i="141" s="1"/>
  <c r="V306" i="141" s="1"/>
  <c r="X306" i="141" s="1"/>
  <c r="H305" i="141"/>
  <c r="J305" i="141" s="1"/>
  <c r="L305" i="141" s="1"/>
  <c r="N305" i="141" s="1"/>
  <c r="P305" i="141" s="1"/>
  <c r="R305" i="141" s="1"/>
  <c r="T305" i="141" s="1"/>
  <c r="V305" i="141" s="1"/>
  <c r="X305" i="141" s="1"/>
  <c r="G304" i="141"/>
  <c r="H304" i="141" s="1"/>
  <c r="J304" i="141" s="1"/>
  <c r="L304" i="141" s="1"/>
  <c r="N304" i="141" s="1"/>
  <c r="P304" i="141" s="1"/>
  <c r="R304" i="141" s="1"/>
  <c r="T304" i="141" s="1"/>
  <c r="V304" i="141" s="1"/>
  <c r="X304" i="141" s="1"/>
  <c r="H303" i="141"/>
  <c r="J303" i="141" s="1"/>
  <c r="L303" i="141" s="1"/>
  <c r="N303" i="141" s="1"/>
  <c r="P303" i="141" s="1"/>
  <c r="R303" i="141" s="1"/>
  <c r="T303" i="141" s="1"/>
  <c r="V303" i="141" s="1"/>
  <c r="X303" i="141" s="1"/>
  <c r="H302" i="141"/>
  <c r="J302" i="141" s="1"/>
  <c r="L302" i="141" s="1"/>
  <c r="N302" i="141" s="1"/>
  <c r="P302" i="141" s="1"/>
  <c r="R302" i="141" s="1"/>
  <c r="T302" i="141" s="1"/>
  <c r="V302" i="141" s="1"/>
  <c r="X302" i="141" s="1"/>
  <c r="G302" i="141"/>
  <c r="X301" i="141"/>
  <c r="V301" i="141"/>
  <c r="W300" i="141"/>
  <c r="U300" i="141"/>
  <c r="V300" i="141" s="1"/>
  <c r="X300" i="141" s="1"/>
  <c r="H299" i="141"/>
  <c r="J299" i="141" s="1"/>
  <c r="L299" i="141" s="1"/>
  <c r="N299" i="141" s="1"/>
  <c r="P299" i="141" s="1"/>
  <c r="R299" i="141" s="1"/>
  <c r="T299" i="141" s="1"/>
  <c r="V299" i="141" s="1"/>
  <c r="X299" i="141" s="1"/>
  <c r="W298" i="141"/>
  <c r="U298" i="141"/>
  <c r="K298" i="141"/>
  <c r="G298" i="141"/>
  <c r="F298" i="141"/>
  <c r="H298" i="141" s="1"/>
  <c r="J298" i="141" s="1"/>
  <c r="L298" i="141" s="1"/>
  <c r="N298" i="141" s="1"/>
  <c r="P298" i="141" s="1"/>
  <c r="R298" i="141" s="1"/>
  <c r="T298" i="141" s="1"/>
  <c r="V298" i="141" s="1"/>
  <c r="X298" i="141" s="1"/>
  <c r="W297" i="141"/>
  <c r="U297" i="141"/>
  <c r="K297" i="141"/>
  <c r="H297" i="141"/>
  <c r="J297" i="141" s="1"/>
  <c r="L297" i="141" s="1"/>
  <c r="N297" i="141" s="1"/>
  <c r="P297" i="141" s="1"/>
  <c r="R297" i="141" s="1"/>
  <c r="T297" i="141" s="1"/>
  <c r="V297" i="141" s="1"/>
  <c r="X297" i="141" s="1"/>
  <c r="G297" i="141"/>
  <c r="N296" i="141"/>
  <c r="P296" i="141" s="1"/>
  <c r="R296" i="141" s="1"/>
  <c r="T296" i="141" s="1"/>
  <c r="V296" i="141" s="1"/>
  <c r="X296" i="141" s="1"/>
  <c r="M295" i="141"/>
  <c r="N295" i="141" s="1"/>
  <c r="P295" i="141" s="1"/>
  <c r="R295" i="141" s="1"/>
  <c r="T295" i="141" s="1"/>
  <c r="V295" i="141" s="1"/>
  <c r="X295" i="141" s="1"/>
  <c r="H294" i="141"/>
  <c r="J294" i="141" s="1"/>
  <c r="L294" i="141" s="1"/>
  <c r="N294" i="141" s="1"/>
  <c r="P294" i="141" s="1"/>
  <c r="R294" i="141" s="1"/>
  <c r="T294" i="141" s="1"/>
  <c r="V294" i="141" s="1"/>
  <c r="X294" i="141" s="1"/>
  <c r="G293" i="141"/>
  <c r="H293" i="141" s="1"/>
  <c r="J293" i="141" s="1"/>
  <c r="L293" i="141" s="1"/>
  <c r="N293" i="141" s="1"/>
  <c r="P293" i="141" s="1"/>
  <c r="R293" i="141" s="1"/>
  <c r="T293" i="141" s="1"/>
  <c r="V293" i="141" s="1"/>
  <c r="X293" i="141" s="1"/>
  <c r="H292" i="141"/>
  <c r="J292" i="141" s="1"/>
  <c r="L292" i="141" s="1"/>
  <c r="N292" i="141" s="1"/>
  <c r="P292" i="141" s="1"/>
  <c r="R292" i="141" s="1"/>
  <c r="T292" i="141" s="1"/>
  <c r="V292" i="141" s="1"/>
  <c r="X292" i="141" s="1"/>
  <c r="G291" i="141"/>
  <c r="H291" i="141" s="1"/>
  <c r="J291" i="141" s="1"/>
  <c r="L291" i="141" s="1"/>
  <c r="N291" i="141" s="1"/>
  <c r="P291" i="141" s="1"/>
  <c r="R291" i="141" s="1"/>
  <c r="T291" i="141" s="1"/>
  <c r="V291" i="141" s="1"/>
  <c r="X291" i="141" s="1"/>
  <c r="H290" i="141"/>
  <c r="J290" i="141" s="1"/>
  <c r="L290" i="141" s="1"/>
  <c r="N290" i="141" s="1"/>
  <c r="P290" i="141" s="1"/>
  <c r="R290" i="141" s="1"/>
  <c r="T290" i="141" s="1"/>
  <c r="V290" i="141" s="1"/>
  <c r="X290" i="141" s="1"/>
  <c r="G289" i="141"/>
  <c r="H289" i="141" s="1"/>
  <c r="J289" i="141" s="1"/>
  <c r="L289" i="141" s="1"/>
  <c r="N289" i="141" s="1"/>
  <c r="P289" i="141" s="1"/>
  <c r="R289" i="141" s="1"/>
  <c r="T289" i="141" s="1"/>
  <c r="V289" i="141" s="1"/>
  <c r="X289" i="141" s="1"/>
  <c r="H288" i="141"/>
  <c r="J288" i="141" s="1"/>
  <c r="L288" i="141" s="1"/>
  <c r="N288" i="141" s="1"/>
  <c r="P288" i="141" s="1"/>
  <c r="R288" i="141" s="1"/>
  <c r="T288" i="141" s="1"/>
  <c r="V288" i="141" s="1"/>
  <c r="X288" i="141" s="1"/>
  <c r="G287" i="141"/>
  <c r="H287" i="141" s="1"/>
  <c r="J287" i="141" s="1"/>
  <c r="L287" i="141" s="1"/>
  <c r="N287" i="141" s="1"/>
  <c r="P287" i="141" s="1"/>
  <c r="R287" i="141" s="1"/>
  <c r="T287" i="141" s="1"/>
  <c r="V287" i="141" s="1"/>
  <c r="X287" i="141" s="1"/>
  <c r="H286" i="141"/>
  <c r="J286" i="141" s="1"/>
  <c r="L286" i="141" s="1"/>
  <c r="N286" i="141" s="1"/>
  <c r="P286" i="141" s="1"/>
  <c r="R286" i="141" s="1"/>
  <c r="T286" i="141" s="1"/>
  <c r="V286" i="141" s="1"/>
  <c r="X286" i="141" s="1"/>
  <c r="G285" i="141"/>
  <c r="H285" i="141" s="1"/>
  <c r="J285" i="141" s="1"/>
  <c r="L285" i="141" s="1"/>
  <c r="N285" i="141" s="1"/>
  <c r="P285" i="141" s="1"/>
  <c r="R285" i="141" s="1"/>
  <c r="T285" i="141" s="1"/>
  <c r="V285" i="141" s="1"/>
  <c r="X285" i="141" s="1"/>
  <c r="H284" i="141"/>
  <c r="J284" i="141" s="1"/>
  <c r="L284" i="141" s="1"/>
  <c r="N284" i="141" s="1"/>
  <c r="P284" i="141" s="1"/>
  <c r="R284" i="141" s="1"/>
  <c r="T284" i="141" s="1"/>
  <c r="V284" i="141" s="1"/>
  <c r="X284" i="141" s="1"/>
  <c r="G283" i="141"/>
  <c r="H283" i="141" s="1"/>
  <c r="J283" i="141" s="1"/>
  <c r="L283" i="141" s="1"/>
  <c r="N283" i="141" s="1"/>
  <c r="P283" i="141" s="1"/>
  <c r="R283" i="141" s="1"/>
  <c r="T283" i="141" s="1"/>
  <c r="V283" i="141" s="1"/>
  <c r="X283" i="141" s="1"/>
  <c r="H282" i="141"/>
  <c r="J282" i="141" s="1"/>
  <c r="L282" i="141" s="1"/>
  <c r="N282" i="141" s="1"/>
  <c r="P282" i="141" s="1"/>
  <c r="R282" i="141" s="1"/>
  <c r="T282" i="141" s="1"/>
  <c r="V282" i="141" s="1"/>
  <c r="X282" i="141" s="1"/>
  <c r="G281" i="141"/>
  <c r="H281" i="141" s="1"/>
  <c r="J281" i="141" s="1"/>
  <c r="L281" i="141" s="1"/>
  <c r="N281" i="141" s="1"/>
  <c r="P281" i="141" s="1"/>
  <c r="R281" i="141" s="1"/>
  <c r="T281" i="141" s="1"/>
  <c r="V281" i="141" s="1"/>
  <c r="X281" i="141" s="1"/>
  <c r="H280" i="141"/>
  <c r="J280" i="141" s="1"/>
  <c r="L280" i="141" s="1"/>
  <c r="N280" i="141" s="1"/>
  <c r="P280" i="141" s="1"/>
  <c r="R280" i="141" s="1"/>
  <c r="T280" i="141" s="1"/>
  <c r="V280" i="141" s="1"/>
  <c r="X280" i="141" s="1"/>
  <c r="G279" i="141"/>
  <c r="H279" i="141" s="1"/>
  <c r="J279" i="141" s="1"/>
  <c r="L279" i="141" s="1"/>
  <c r="N279" i="141" s="1"/>
  <c r="P279" i="141" s="1"/>
  <c r="R279" i="141" s="1"/>
  <c r="T279" i="141" s="1"/>
  <c r="V279" i="141" s="1"/>
  <c r="X279" i="141" s="1"/>
  <c r="H278" i="141"/>
  <c r="J278" i="141" s="1"/>
  <c r="L278" i="141" s="1"/>
  <c r="N278" i="141" s="1"/>
  <c r="P278" i="141" s="1"/>
  <c r="R278" i="141" s="1"/>
  <c r="T278" i="141" s="1"/>
  <c r="V278" i="141" s="1"/>
  <c r="X278" i="141" s="1"/>
  <c r="G277" i="141"/>
  <c r="F277" i="141"/>
  <c r="H277" i="141" s="1"/>
  <c r="J277" i="141" s="1"/>
  <c r="L277" i="141" s="1"/>
  <c r="N277" i="141" s="1"/>
  <c r="P277" i="141" s="1"/>
  <c r="R277" i="141" s="1"/>
  <c r="T277" i="141" s="1"/>
  <c r="V277" i="141" s="1"/>
  <c r="X277" i="141" s="1"/>
  <c r="M276" i="141"/>
  <c r="H275" i="141"/>
  <c r="J275" i="141" s="1"/>
  <c r="L275" i="141" s="1"/>
  <c r="N275" i="141" s="1"/>
  <c r="P275" i="141" s="1"/>
  <c r="R275" i="141" s="1"/>
  <c r="T275" i="141" s="1"/>
  <c r="V275" i="141" s="1"/>
  <c r="X275" i="141" s="1"/>
  <c r="G274" i="141"/>
  <c r="H274" i="141" s="1"/>
  <c r="J274" i="141" s="1"/>
  <c r="L274" i="141" s="1"/>
  <c r="N274" i="141" s="1"/>
  <c r="P274" i="141" s="1"/>
  <c r="R274" i="141" s="1"/>
  <c r="T274" i="141" s="1"/>
  <c r="V274" i="141" s="1"/>
  <c r="X274" i="141" s="1"/>
  <c r="H273" i="141"/>
  <c r="J273" i="141" s="1"/>
  <c r="L273" i="141" s="1"/>
  <c r="N273" i="141" s="1"/>
  <c r="P273" i="141" s="1"/>
  <c r="R273" i="141" s="1"/>
  <c r="T273" i="141" s="1"/>
  <c r="V273" i="141" s="1"/>
  <c r="X273" i="141" s="1"/>
  <c r="H272" i="141"/>
  <c r="J272" i="141" s="1"/>
  <c r="L272" i="141" s="1"/>
  <c r="N272" i="141" s="1"/>
  <c r="P272" i="141" s="1"/>
  <c r="R272" i="141" s="1"/>
  <c r="T272" i="141" s="1"/>
  <c r="V272" i="141" s="1"/>
  <c r="X272" i="141" s="1"/>
  <c r="G272" i="141"/>
  <c r="H271" i="141"/>
  <c r="J271" i="141" s="1"/>
  <c r="L271" i="141" s="1"/>
  <c r="N271" i="141" s="1"/>
  <c r="P271" i="141" s="1"/>
  <c r="R271" i="141" s="1"/>
  <c r="T271" i="141" s="1"/>
  <c r="V271" i="141" s="1"/>
  <c r="X271" i="141" s="1"/>
  <c r="G270" i="141"/>
  <c r="H270" i="141" s="1"/>
  <c r="J270" i="141" s="1"/>
  <c r="L270" i="141" s="1"/>
  <c r="N270" i="141" s="1"/>
  <c r="P270" i="141" s="1"/>
  <c r="R270" i="141" s="1"/>
  <c r="T270" i="141" s="1"/>
  <c r="V270" i="141" s="1"/>
  <c r="X270" i="141" s="1"/>
  <c r="J269" i="141"/>
  <c r="L269" i="141" s="1"/>
  <c r="N269" i="141" s="1"/>
  <c r="P269" i="141" s="1"/>
  <c r="R269" i="141" s="1"/>
  <c r="T269" i="141" s="1"/>
  <c r="V269" i="141" s="1"/>
  <c r="X269" i="141" s="1"/>
  <c r="H269" i="141"/>
  <c r="H268" i="141"/>
  <c r="J268" i="141" s="1"/>
  <c r="L268" i="141" s="1"/>
  <c r="N268" i="141" s="1"/>
  <c r="P268" i="141" s="1"/>
  <c r="R268" i="141" s="1"/>
  <c r="T268" i="141" s="1"/>
  <c r="V268" i="141" s="1"/>
  <c r="X268" i="141" s="1"/>
  <c r="G268" i="141"/>
  <c r="H267" i="141"/>
  <c r="J267" i="141" s="1"/>
  <c r="L267" i="141" s="1"/>
  <c r="N267" i="141" s="1"/>
  <c r="P267" i="141" s="1"/>
  <c r="R267" i="141" s="1"/>
  <c r="T267" i="141" s="1"/>
  <c r="V267" i="141" s="1"/>
  <c r="X267" i="141" s="1"/>
  <c r="G266" i="141"/>
  <c r="H266" i="141" s="1"/>
  <c r="J266" i="141" s="1"/>
  <c r="L266" i="141" s="1"/>
  <c r="N266" i="141" s="1"/>
  <c r="P266" i="141" s="1"/>
  <c r="R266" i="141" s="1"/>
  <c r="T266" i="141" s="1"/>
  <c r="V266" i="141" s="1"/>
  <c r="X266" i="141" s="1"/>
  <c r="J265" i="141"/>
  <c r="L265" i="141" s="1"/>
  <c r="N265" i="141" s="1"/>
  <c r="P265" i="141" s="1"/>
  <c r="R265" i="141" s="1"/>
  <c r="T265" i="141" s="1"/>
  <c r="V265" i="141" s="1"/>
  <c r="X265" i="141" s="1"/>
  <c r="H265" i="141"/>
  <c r="G264" i="141"/>
  <c r="F264" i="141"/>
  <c r="G263" i="141"/>
  <c r="H263" i="141" s="1"/>
  <c r="J263" i="141" s="1"/>
  <c r="L263" i="141" s="1"/>
  <c r="N263" i="141" s="1"/>
  <c r="P263" i="141" s="1"/>
  <c r="R263" i="141" s="1"/>
  <c r="T263" i="141" s="1"/>
  <c r="V263" i="141" s="1"/>
  <c r="X263" i="141" s="1"/>
  <c r="J262" i="141"/>
  <c r="L262" i="141" s="1"/>
  <c r="N262" i="141" s="1"/>
  <c r="P262" i="141" s="1"/>
  <c r="R262" i="141" s="1"/>
  <c r="T262" i="141" s="1"/>
  <c r="V262" i="141" s="1"/>
  <c r="X262" i="141" s="1"/>
  <c r="H262" i="141"/>
  <c r="H261" i="141"/>
  <c r="J261" i="141" s="1"/>
  <c r="L261" i="141" s="1"/>
  <c r="N261" i="141" s="1"/>
  <c r="P261" i="141" s="1"/>
  <c r="R261" i="141" s="1"/>
  <c r="T261" i="141" s="1"/>
  <c r="V261" i="141" s="1"/>
  <c r="X261" i="141" s="1"/>
  <c r="G261" i="141"/>
  <c r="H260" i="141"/>
  <c r="J260" i="141" s="1"/>
  <c r="L260" i="141" s="1"/>
  <c r="N260" i="141" s="1"/>
  <c r="P260" i="141" s="1"/>
  <c r="R260" i="141" s="1"/>
  <c r="T260" i="141" s="1"/>
  <c r="V260" i="141" s="1"/>
  <c r="X260" i="141" s="1"/>
  <c r="G259" i="141"/>
  <c r="H259" i="141" s="1"/>
  <c r="J259" i="141" s="1"/>
  <c r="L259" i="141" s="1"/>
  <c r="N259" i="141" s="1"/>
  <c r="P259" i="141" s="1"/>
  <c r="R259" i="141" s="1"/>
  <c r="T259" i="141" s="1"/>
  <c r="V259" i="141" s="1"/>
  <c r="X259" i="141" s="1"/>
  <c r="J258" i="141"/>
  <c r="L258" i="141" s="1"/>
  <c r="N258" i="141" s="1"/>
  <c r="P258" i="141" s="1"/>
  <c r="R258" i="141" s="1"/>
  <c r="T258" i="141" s="1"/>
  <c r="V258" i="141" s="1"/>
  <c r="X258" i="141" s="1"/>
  <c r="H258" i="141"/>
  <c r="H257" i="141"/>
  <c r="J257" i="141" s="1"/>
  <c r="L257" i="141" s="1"/>
  <c r="N257" i="141" s="1"/>
  <c r="P257" i="141" s="1"/>
  <c r="R257" i="141" s="1"/>
  <c r="T257" i="141" s="1"/>
  <c r="V257" i="141" s="1"/>
  <c r="X257" i="141" s="1"/>
  <c r="G257" i="141"/>
  <c r="H256" i="141"/>
  <c r="J256" i="141" s="1"/>
  <c r="L256" i="141" s="1"/>
  <c r="N256" i="141" s="1"/>
  <c r="P256" i="141" s="1"/>
  <c r="R256" i="141" s="1"/>
  <c r="T256" i="141" s="1"/>
  <c r="V256" i="141" s="1"/>
  <c r="X256" i="141" s="1"/>
  <c r="G255" i="141"/>
  <c r="H255" i="141" s="1"/>
  <c r="J255" i="141" s="1"/>
  <c r="L255" i="141" s="1"/>
  <c r="N255" i="141" s="1"/>
  <c r="P255" i="141" s="1"/>
  <c r="R255" i="141" s="1"/>
  <c r="T255" i="141" s="1"/>
  <c r="V255" i="141" s="1"/>
  <c r="X255" i="141" s="1"/>
  <c r="J254" i="141"/>
  <c r="L254" i="141" s="1"/>
  <c r="N254" i="141" s="1"/>
  <c r="P254" i="141" s="1"/>
  <c r="R254" i="141" s="1"/>
  <c r="T254" i="141" s="1"/>
  <c r="V254" i="141" s="1"/>
  <c r="X254" i="141" s="1"/>
  <c r="H254" i="141"/>
  <c r="H253" i="141"/>
  <c r="J253" i="141" s="1"/>
  <c r="L253" i="141" s="1"/>
  <c r="N253" i="141" s="1"/>
  <c r="P253" i="141" s="1"/>
  <c r="R253" i="141" s="1"/>
  <c r="T253" i="141" s="1"/>
  <c r="V253" i="141" s="1"/>
  <c r="X253" i="141" s="1"/>
  <c r="G253" i="141"/>
  <c r="H252" i="141"/>
  <c r="J252" i="141" s="1"/>
  <c r="L252" i="141" s="1"/>
  <c r="N252" i="141" s="1"/>
  <c r="P252" i="141" s="1"/>
  <c r="R252" i="141" s="1"/>
  <c r="T252" i="141" s="1"/>
  <c r="V252" i="141" s="1"/>
  <c r="X252" i="141" s="1"/>
  <c r="G251" i="141"/>
  <c r="H251" i="141" s="1"/>
  <c r="J251" i="141" s="1"/>
  <c r="L251" i="141" s="1"/>
  <c r="N251" i="141" s="1"/>
  <c r="P251" i="141" s="1"/>
  <c r="R251" i="141" s="1"/>
  <c r="T251" i="141" s="1"/>
  <c r="V251" i="141" s="1"/>
  <c r="X251" i="141" s="1"/>
  <c r="J250" i="141"/>
  <c r="L250" i="141" s="1"/>
  <c r="N250" i="141" s="1"/>
  <c r="P250" i="141" s="1"/>
  <c r="R250" i="141" s="1"/>
  <c r="T250" i="141" s="1"/>
  <c r="V250" i="141" s="1"/>
  <c r="X250" i="141" s="1"/>
  <c r="H250" i="141"/>
  <c r="H249" i="141"/>
  <c r="J249" i="141" s="1"/>
  <c r="L249" i="141" s="1"/>
  <c r="N249" i="141" s="1"/>
  <c r="P249" i="141" s="1"/>
  <c r="R249" i="141" s="1"/>
  <c r="T249" i="141" s="1"/>
  <c r="V249" i="141" s="1"/>
  <c r="X249" i="141" s="1"/>
  <c r="G249" i="141"/>
  <c r="H248" i="141"/>
  <c r="J248" i="141" s="1"/>
  <c r="L248" i="141" s="1"/>
  <c r="N248" i="141" s="1"/>
  <c r="P248" i="141" s="1"/>
  <c r="R248" i="141" s="1"/>
  <c r="T248" i="141" s="1"/>
  <c r="V248" i="141" s="1"/>
  <c r="X248" i="141" s="1"/>
  <c r="G247" i="141"/>
  <c r="H247" i="141" s="1"/>
  <c r="J247" i="141" s="1"/>
  <c r="L247" i="141" s="1"/>
  <c r="N247" i="141" s="1"/>
  <c r="P247" i="141" s="1"/>
  <c r="R247" i="141" s="1"/>
  <c r="T247" i="141" s="1"/>
  <c r="V247" i="141" s="1"/>
  <c r="X247" i="141" s="1"/>
  <c r="J246" i="141"/>
  <c r="L246" i="141" s="1"/>
  <c r="N246" i="141" s="1"/>
  <c r="P246" i="141" s="1"/>
  <c r="R246" i="141" s="1"/>
  <c r="T246" i="141" s="1"/>
  <c r="V246" i="141" s="1"/>
  <c r="X246" i="141" s="1"/>
  <c r="H246" i="141"/>
  <c r="G245" i="141"/>
  <c r="H245" i="141" s="1"/>
  <c r="J245" i="141" s="1"/>
  <c r="L245" i="141" s="1"/>
  <c r="N245" i="141" s="1"/>
  <c r="P245" i="141" s="1"/>
  <c r="R245" i="141" s="1"/>
  <c r="T245" i="141" s="1"/>
  <c r="V245" i="141" s="1"/>
  <c r="X245" i="141" s="1"/>
  <c r="H244" i="141"/>
  <c r="J244" i="141" s="1"/>
  <c r="L244" i="141" s="1"/>
  <c r="N244" i="141" s="1"/>
  <c r="P244" i="141" s="1"/>
  <c r="R244" i="141" s="1"/>
  <c r="T244" i="141" s="1"/>
  <c r="V244" i="141" s="1"/>
  <c r="X244" i="141" s="1"/>
  <c r="G243" i="141"/>
  <c r="H243" i="141" s="1"/>
  <c r="J243" i="141" s="1"/>
  <c r="L243" i="141" s="1"/>
  <c r="N243" i="141" s="1"/>
  <c r="P243" i="141" s="1"/>
  <c r="R243" i="141" s="1"/>
  <c r="T243" i="141" s="1"/>
  <c r="V243" i="141" s="1"/>
  <c r="X243" i="141" s="1"/>
  <c r="J242" i="141"/>
  <c r="L242" i="141" s="1"/>
  <c r="N242" i="141" s="1"/>
  <c r="P242" i="141" s="1"/>
  <c r="R242" i="141" s="1"/>
  <c r="T242" i="141" s="1"/>
  <c r="V242" i="141" s="1"/>
  <c r="X242" i="141" s="1"/>
  <c r="H242" i="141"/>
  <c r="H241" i="141"/>
  <c r="J241" i="141" s="1"/>
  <c r="L241" i="141" s="1"/>
  <c r="N241" i="141" s="1"/>
  <c r="P241" i="141" s="1"/>
  <c r="R241" i="141" s="1"/>
  <c r="T241" i="141" s="1"/>
  <c r="V241" i="141" s="1"/>
  <c r="X241" i="141" s="1"/>
  <c r="G241" i="141"/>
  <c r="H240" i="141"/>
  <c r="J240" i="141" s="1"/>
  <c r="L240" i="141" s="1"/>
  <c r="N240" i="141" s="1"/>
  <c r="P240" i="141" s="1"/>
  <c r="R240" i="141" s="1"/>
  <c r="T240" i="141" s="1"/>
  <c r="V240" i="141" s="1"/>
  <c r="X240" i="141" s="1"/>
  <c r="O239" i="141"/>
  <c r="G239" i="141"/>
  <c r="H239" i="141" s="1"/>
  <c r="J239" i="141" s="1"/>
  <c r="L239" i="141" s="1"/>
  <c r="N239" i="141" s="1"/>
  <c r="P239" i="141" s="1"/>
  <c r="R239" i="141" s="1"/>
  <c r="T239" i="141" s="1"/>
  <c r="V239" i="141" s="1"/>
  <c r="X239" i="141" s="1"/>
  <c r="H238" i="141"/>
  <c r="J238" i="141" s="1"/>
  <c r="L238" i="141" s="1"/>
  <c r="N238" i="141" s="1"/>
  <c r="P238" i="141" s="1"/>
  <c r="R238" i="141" s="1"/>
  <c r="T238" i="141" s="1"/>
  <c r="V238" i="141" s="1"/>
  <c r="X238" i="141" s="1"/>
  <c r="O237" i="141"/>
  <c r="G237" i="141"/>
  <c r="H237" i="141" s="1"/>
  <c r="J237" i="141" s="1"/>
  <c r="L237" i="141" s="1"/>
  <c r="N237" i="141" s="1"/>
  <c r="P237" i="141" s="1"/>
  <c r="R237" i="141" s="1"/>
  <c r="T237" i="141" s="1"/>
  <c r="V237" i="141" s="1"/>
  <c r="X237" i="141" s="1"/>
  <c r="H236" i="141"/>
  <c r="J236" i="141" s="1"/>
  <c r="L236" i="141" s="1"/>
  <c r="N236" i="141" s="1"/>
  <c r="P236" i="141" s="1"/>
  <c r="R236" i="141" s="1"/>
  <c r="T236" i="141" s="1"/>
  <c r="V236" i="141" s="1"/>
  <c r="X236" i="141" s="1"/>
  <c r="G235" i="141"/>
  <c r="H235" i="141" s="1"/>
  <c r="J235" i="141" s="1"/>
  <c r="L235" i="141" s="1"/>
  <c r="N235" i="141" s="1"/>
  <c r="P235" i="141" s="1"/>
  <c r="R235" i="141" s="1"/>
  <c r="T235" i="141" s="1"/>
  <c r="V235" i="141" s="1"/>
  <c r="X235" i="141" s="1"/>
  <c r="H234" i="141"/>
  <c r="J234" i="141" s="1"/>
  <c r="L234" i="141" s="1"/>
  <c r="N234" i="141" s="1"/>
  <c r="P234" i="141" s="1"/>
  <c r="R234" i="141" s="1"/>
  <c r="T234" i="141" s="1"/>
  <c r="V234" i="141" s="1"/>
  <c r="X234" i="141" s="1"/>
  <c r="G233" i="141"/>
  <c r="H233" i="141" s="1"/>
  <c r="J233" i="141" s="1"/>
  <c r="L233" i="141" s="1"/>
  <c r="N233" i="141" s="1"/>
  <c r="P233" i="141" s="1"/>
  <c r="R233" i="141" s="1"/>
  <c r="T233" i="141" s="1"/>
  <c r="V233" i="141" s="1"/>
  <c r="X233" i="141" s="1"/>
  <c r="H232" i="141"/>
  <c r="J232" i="141" s="1"/>
  <c r="L232" i="141" s="1"/>
  <c r="N232" i="141" s="1"/>
  <c r="P232" i="141" s="1"/>
  <c r="R232" i="141" s="1"/>
  <c r="T232" i="141" s="1"/>
  <c r="V232" i="141" s="1"/>
  <c r="X232" i="141" s="1"/>
  <c r="G231" i="141"/>
  <c r="H231" i="141" s="1"/>
  <c r="J231" i="141" s="1"/>
  <c r="L231" i="141" s="1"/>
  <c r="N231" i="141" s="1"/>
  <c r="P231" i="141" s="1"/>
  <c r="R231" i="141" s="1"/>
  <c r="T231" i="141" s="1"/>
  <c r="V231" i="141" s="1"/>
  <c r="X231" i="141" s="1"/>
  <c r="H230" i="141"/>
  <c r="J230" i="141" s="1"/>
  <c r="L230" i="141" s="1"/>
  <c r="N230" i="141" s="1"/>
  <c r="P230" i="141" s="1"/>
  <c r="R230" i="141" s="1"/>
  <c r="T230" i="141" s="1"/>
  <c r="V230" i="141" s="1"/>
  <c r="X230" i="141" s="1"/>
  <c r="O229" i="141"/>
  <c r="G229" i="141"/>
  <c r="H229" i="141" s="1"/>
  <c r="J229" i="141" s="1"/>
  <c r="L229" i="141" s="1"/>
  <c r="N229" i="141" s="1"/>
  <c r="P229" i="141" s="1"/>
  <c r="R229" i="141" s="1"/>
  <c r="T229" i="141" s="1"/>
  <c r="V229" i="141" s="1"/>
  <c r="X229" i="141" s="1"/>
  <c r="H228" i="141"/>
  <c r="J228" i="141" s="1"/>
  <c r="L228" i="141" s="1"/>
  <c r="N228" i="141" s="1"/>
  <c r="P228" i="141" s="1"/>
  <c r="R228" i="141" s="1"/>
  <c r="T228" i="141" s="1"/>
  <c r="V228" i="141" s="1"/>
  <c r="X228" i="141" s="1"/>
  <c r="G227" i="141"/>
  <c r="H227" i="141" s="1"/>
  <c r="J227" i="141" s="1"/>
  <c r="L227" i="141" s="1"/>
  <c r="N227" i="141" s="1"/>
  <c r="P227" i="141" s="1"/>
  <c r="R227" i="141" s="1"/>
  <c r="T227" i="141" s="1"/>
  <c r="V227" i="141" s="1"/>
  <c r="X227" i="141" s="1"/>
  <c r="H226" i="141"/>
  <c r="J226" i="141" s="1"/>
  <c r="L226" i="141" s="1"/>
  <c r="N226" i="141" s="1"/>
  <c r="P226" i="141" s="1"/>
  <c r="R226" i="141" s="1"/>
  <c r="T226" i="141" s="1"/>
  <c r="V226" i="141" s="1"/>
  <c r="X226" i="141" s="1"/>
  <c r="O225" i="141"/>
  <c r="G225" i="141"/>
  <c r="H225" i="141" s="1"/>
  <c r="J225" i="141" s="1"/>
  <c r="L225" i="141" s="1"/>
  <c r="N225" i="141" s="1"/>
  <c r="P225" i="141" s="1"/>
  <c r="R225" i="141" s="1"/>
  <c r="T225" i="141" s="1"/>
  <c r="V225" i="141" s="1"/>
  <c r="X225" i="141" s="1"/>
  <c r="H224" i="141"/>
  <c r="J224" i="141" s="1"/>
  <c r="L224" i="141" s="1"/>
  <c r="N224" i="141" s="1"/>
  <c r="P224" i="141" s="1"/>
  <c r="R224" i="141" s="1"/>
  <c r="T224" i="141" s="1"/>
  <c r="V224" i="141" s="1"/>
  <c r="X224" i="141" s="1"/>
  <c r="G223" i="141"/>
  <c r="H223" i="141" s="1"/>
  <c r="J223" i="141" s="1"/>
  <c r="L223" i="141" s="1"/>
  <c r="N223" i="141" s="1"/>
  <c r="P223" i="141" s="1"/>
  <c r="R223" i="141" s="1"/>
  <c r="T223" i="141" s="1"/>
  <c r="V223" i="141" s="1"/>
  <c r="X223" i="141" s="1"/>
  <c r="H222" i="141"/>
  <c r="J222" i="141" s="1"/>
  <c r="L222" i="141" s="1"/>
  <c r="N222" i="141" s="1"/>
  <c r="P222" i="141" s="1"/>
  <c r="R222" i="141" s="1"/>
  <c r="T222" i="141" s="1"/>
  <c r="V222" i="141" s="1"/>
  <c r="X222" i="141" s="1"/>
  <c r="W221" i="141"/>
  <c r="U221" i="141"/>
  <c r="G221" i="141"/>
  <c r="H221" i="141" s="1"/>
  <c r="J221" i="141" s="1"/>
  <c r="L221" i="141" s="1"/>
  <c r="N221" i="141" s="1"/>
  <c r="P221" i="141" s="1"/>
  <c r="R221" i="141" s="1"/>
  <c r="T221" i="141" s="1"/>
  <c r="V221" i="141" s="1"/>
  <c r="X221" i="141" s="1"/>
  <c r="H220" i="141"/>
  <c r="J220" i="141" s="1"/>
  <c r="L220" i="141" s="1"/>
  <c r="N220" i="141" s="1"/>
  <c r="P220" i="141" s="1"/>
  <c r="R220" i="141" s="1"/>
  <c r="T220" i="141" s="1"/>
  <c r="V220" i="141" s="1"/>
  <c r="X220" i="141" s="1"/>
  <c r="G219" i="141"/>
  <c r="H219" i="141" s="1"/>
  <c r="J219" i="141" s="1"/>
  <c r="L219" i="141" s="1"/>
  <c r="N219" i="141" s="1"/>
  <c r="P219" i="141" s="1"/>
  <c r="R219" i="141" s="1"/>
  <c r="T219" i="141" s="1"/>
  <c r="V219" i="141" s="1"/>
  <c r="X219" i="141" s="1"/>
  <c r="H218" i="141"/>
  <c r="J218" i="141" s="1"/>
  <c r="L218" i="141" s="1"/>
  <c r="N218" i="141" s="1"/>
  <c r="P218" i="141" s="1"/>
  <c r="R218" i="141" s="1"/>
  <c r="T218" i="141" s="1"/>
  <c r="V218" i="141" s="1"/>
  <c r="X218" i="141" s="1"/>
  <c r="G217" i="141"/>
  <c r="H217" i="141" s="1"/>
  <c r="J217" i="141" s="1"/>
  <c r="L217" i="141" s="1"/>
  <c r="N217" i="141" s="1"/>
  <c r="P217" i="141" s="1"/>
  <c r="R217" i="141" s="1"/>
  <c r="T217" i="141" s="1"/>
  <c r="V217" i="141" s="1"/>
  <c r="X217" i="141" s="1"/>
  <c r="H216" i="141"/>
  <c r="J216" i="141" s="1"/>
  <c r="L216" i="141" s="1"/>
  <c r="N216" i="141" s="1"/>
  <c r="P216" i="141" s="1"/>
  <c r="R216" i="141" s="1"/>
  <c r="T216" i="141" s="1"/>
  <c r="V216" i="141" s="1"/>
  <c r="X216" i="141" s="1"/>
  <c r="G215" i="141"/>
  <c r="H215" i="141" s="1"/>
  <c r="J215" i="141" s="1"/>
  <c r="L215" i="141" s="1"/>
  <c r="N215" i="141" s="1"/>
  <c r="P215" i="141" s="1"/>
  <c r="R215" i="141" s="1"/>
  <c r="T215" i="141" s="1"/>
  <c r="V215" i="141" s="1"/>
  <c r="X215" i="141" s="1"/>
  <c r="H214" i="141"/>
  <c r="J214" i="141" s="1"/>
  <c r="L214" i="141" s="1"/>
  <c r="N214" i="141" s="1"/>
  <c r="P214" i="141" s="1"/>
  <c r="R214" i="141" s="1"/>
  <c r="T214" i="141" s="1"/>
  <c r="V214" i="141" s="1"/>
  <c r="X214" i="141" s="1"/>
  <c r="O213" i="141"/>
  <c r="G213" i="141"/>
  <c r="H213" i="141" s="1"/>
  <c r="J213" i="141" s="1"/>
  <c r="L213" i="141" s="1"/>
  <c r="N213" i="141" s="1"/>
  <c r="P213" i="141" s="1"/>
  <c r="R213" i="141" s="1"/>
  <c r="T213" i="141" s="1"/>
  <c r="V213" i="141" s="1"/>
  <c r="X213" i="141" s="1"/>
  <c r="H212" i="141"/>
  <c r="J212" i="141" s="1"/>
  <c r="L212" i="141" s="1"/>
  <c r="N212" i="141" s="1"/>
  <c r="P212" i="141" s="1"/>
  <c r="R212" i="141" s="1"/>
  <c r="T212" i="141" s="1"/>
  <c r="V212" i="141" s="1"/>
  <c r="X212" i="141" s="1"/>
  <c r="G211" i="141"/>
  <c r="H211" i="141" s="1"/>
  <c r="J211" i="141" s="1"/>
  <c r="L211" i="141" s="1"/>
  <c r="N211" i="141" s="1"/>
  <c r="P211" i="141" s="1"/>
  <c r="R211" i="141" s="1"/>
  <c r="T211" i="141" s="1"/>
  <c r="V211" i="141" s="1"/>
  <c r="X211" i="141" s="1"/>
  <c r="H210" i="141"/>
  <c r="J210" i="141" s="1"/>
  <c r="L210" i="141" s="1"/>
  <c r="N210" i="141" s="1"/>
  <c r="P210" i="141" s="1"/>
  <c r="R210" i="141" s="1"/>
  <c r="T210" i="141" s="1"/>
  <c r="V210" i="141" s="1"/>
  <c r="X210" i="141" s="1"/>
  <c r="G209" i="141"/>
  <c r="H209" i="141" s="1"/>
  <c r="J209" i="141" s="1"/>
  <c r="L209" i="141" s="1"/>
  <c r="N209" i="141" s="1"/>
  <c r="P209" i="141" s="1"/>
  <c r="R209" i="141" s="1"/>
  <c r="T209" i="141" s="1"/>
  <c r="V209" i="141" s="1"/>
  <c r="X209" i="141" s="1"/>
  <c r="H208" i="141"/>
  <c r="J208" i="141" s="1"/>
  <c r="L208" i="141" s="1"/>
  <c r="N208" i="141" s="1"/>
  <c r="P208" i="141" s="1"/>
  <c r="R208" i="141" s="1"/>
  <c r="T208" i="141" s="1"/>
  <c r="V208" i="141" s="1"/>
  <c r="X208" i="141" s="1"/>
  <c r="G207" i="141"/>
  <c r="H207" i="141" s="1"/>
  <c r="J207" i="141" s="1"/>
  <c r="L207" i="141" s="1"/>
  <c r="N207" i="141" s="1"/>
  <c r="P207" i="141" s="1"/>
  <c r="R207" i="141" s="1"/>
  <c r="T207" i="141" s="1"/>
  <c r="V207" i="141" s="1"/>
  <c r="X207" i="141" s="1"/>
  <c r="H206" i="141"/>
  <c r="J206" i="141" s="1"/>
  <c r="L206" i="141" s="1"/>
  <c r="N206" i="141" s="1"/>
  <c r="P206" i="141" s="1"/>
  <c r="R206" i="141" s="1"/>
  <c r="T206" i="141" s="1"/>
  <c r="V206" i="141" s="1"/>
  <c r="X206" i="141" s="1"/>
  <c r="O205" i="141"/>
  <c r="G205" i="141"/>
  <c r="H205" i="141" s="1"/>
  <c r="J205" i="141" s="1"/>
  <c r="L205" i="141" s="1"/>
  <c r="N205" i="141" s="1"/>
  <c r="H204" i="141"/>
  <c r="J204" i="141" s="1"/>
  <c r="L204" i="141" s="1"/>
  <c r="N204" i="141" s="1"/>
  <c r="P204" i="141" s="1"/>
  <c r="R204" i="141" s="1"/>
  <c r="T204" i="141" s="1"/>
  <c r="V204" i="141" s="1"/>
  <c r="X204" i="141" s="1"/>
  <c r="G203" i="141"/>
  <c r="H203" i="141" s="1"/>
  <c r="J203" i="141" s="1"/>
  <c r="L203" i="141" s="1"/>
  <c r="N203" i="141" s="1"/>
  <c r="P203" i="141" s="1"/>
  <c r="R203" i="141" s="1"/>
  <c r="T203" i="141" s="1"/>
  <c r="V203" i="141" s="1"/>
  <c r="X203" i="141" s="1"/>
  <c r="H202" i="141"/>
  <c r="J202" i="141" s="1"/>
  <c r="L202" i="141" s="1"/>
  <c r="N202" i="141" s="1"/>
  <c r="P202" i="141" s="1"/>
  <c r="R202" i="141" s="1"/>
  <c r="T202" i="141" s="1"/>
  <c r="V202" i="141" s="1"/>
  <c r="X202" i="141" s="1"/>
  <c r="G201" i="141"/>
  <c r="H201" i="141" s="1"/>
  <c r="J201" i="141" s="1"/>
  <c r="L201" i="141" s="1"/>
  <c r="N201" i="141" s="1"/>
  <c r="P201" i="141" s="1"/>
  <c r="R201" i="141" s="1"/>
  <c r="T201" i="141" s="1"/>
  <c r="V201" i="141" s="1"/>
  <c r="X201" i="141" s="1"/>
  <c r="H200" i="141"/>
  <c r="J200" i="141" s="1"/>
  <c r="L200" i="141" s="1"/>
  <c r="N200" i="141" s="1"/>
  <c r="P200" i="141" s="1"/>
  <c r="R200" i="141" s="1"/>
  <c r="T200" i="141" s="1"/>
  <c r="V200" i="141" s="1"/>
  <c r="X200" i="141" s="1"/>
  <c r="G199" i="141"/>
  <c r="H199" i="141" s="1"/>
  <c r="J199" i="141" s="1"/>
  <c r="L199" i="141" s="1"/>
  <c r="N199" i="141" s="1"/>
  <c r="P199" i="141" s="1"/>
  <c r="R199" i="141" s="1"/>
  <c r="T199" i="141" s="1"/>
  <c r="V199" i="141" s="1"/>
  <c r="X199" i="141" s="1"/>
  <c r="H198" i="141"/>
  <c r="J198" i="141" s="1"/>
  <c r="L198" i="141" s="1"/>
  <c r="N198" i="141" s="1"/>
  <c r="P198" i="141" s="1"/>
  <c r="R198" i="141" s="1"/>
  <c r="T198" i="141" s="1"/>
  <c r="V198" i="141" s="1"/>
  <c r="X198" i="141" s="1"/>
  <c r="G197" i="141"/>
  <c r="H197" i="141" s="1"/>
  <c r="J197" i="141" s="1"/>
  <c r="L197" i="141" s="1"/>
  <c r="N197" i="141" s="1"/>
  <c r="P197" i="141" s="1"/>
  <c r="R197" i="141" s="1"/>
  <c r="T197" i="141" s="1"/>
  <c r="V197" i="141" s="1"/>
  <c r="X197" i="141" s="1"/>
  <c r="H196" i="141"/>
  <c r="J196" i="141" s="1"/>
  <c r="L196" i="141" s="1"/>
  <c r="N196" i="141" s="1"/>
  <c r="P196" i="141" s="1"/>
  <c r="R196" i="141" s="1"/>
  <c r="T196" i="141" s="1"/>
  <c r="V196" i="141" s="1"/>
  <c r="X196" i="141" s="1"/>
  <c r="G195" i="141"/>
  <c r="H195" i="141" s="1"/>
  <c r="J195" i="141" s="1"/>
  <c r="L195" i="141" s="1"/>
  <c r="N195" i="141" s="1"/>
  <c r="P195" i="141" s="1"/>
  <c r="R195" i="141" s="1"/>
  <c r="T195" i="141" s="1"/>
  <c r="V195" i="141" s="1"/>
  <c r="X195" i="141" s="1"/>
  <c r="N194" i="141"/>
  <c r="P194" i="141" s="1"/>
  <c r="R194" i="141" s="1"/>
  <c r="T194" i="141" s="1"/>
  <c r="V194" i="141" s="1"/>
  <c r="X194" i="141" s="1"/>
  <c r="M193" i="141"/>
  <c r="N193" i="141" s="1"/>
  <c r="P193" i="141" s="1"/>
  <c r="R193" i="141" s="1"/>
  <c r="T193" i="141" s="1"/>
  <c r="V193" i="141" s="1"/>
  <c r="X193" i="141" s="1"/>
  <c r="N192" i="141"/>
  <c r="P192" i="141" s="1"/>
  <c r="R192" i="141" s="1"/>
  <c r="T192" i="141" s="1"/>
  <c r="V192" i="141" s="1"/>
  <c r="X192" i="141" s="1"/>
  <c r="M191" i="141"/>
  <c r="N191" i="141" s="1"/>
  <c r="P191" i="141" s="1"/>
  <c r="R191" i="141" s="1"/>
  <c r="T191" i="141" s="1"/>
  <c r="V191" i="141" s="1"/>
  <c r="X191" i="141" s="1"/>
  <c r="V190" i="141"/>
  <c r="X190" i="141" s="1"/>
  <c r="W189" i="141"/>
  <c r="U189" i="141"/>
  <c r="V189" i="141" s="1"/>
  <c r="X189" i="141" s="1"/>
  <c r="V188" i="141"/>
  <c r="X188" i="141" s="1"/>
  <c r="W187" i="141"/>
  <c r="U187" i="141"/>
  <c r="V187" i="141" s="1"/>
  <c r="X187" i="141" s="1"/>
  <c r="V186" i="141"/>
  <c r="X186" i="141" s="1"/>
  <c r="W185" i="141"/>
  <c r="U185" i="141"/>
  <c r="V185" i="141" s="1"/>
  <c r="X185" i="141" s="1"/>
  <c r="H184" i="141"/>
  <c r="J184" i="141" s="1"/>
  <c r="L184" i="141" s="1"/>
  <c r="N184" i="141" s="1"/>
  <c r="P184" i="141" s="1"/>
  <c r="R184" i="141" s="1"/>
  <c r="T184" i="141" s="1"/>
  <c r="V184" i="141" s="1"/>
  <c r="X184" i="141" s="1"/>
  <c r="W183" i="141"/>
  <c r="U183" i="141"/>
  <c r="O183" i="141"/>
  <c r="M183" i="141"/>
  <c r="G183" i="141"/>
  <c r="F183" i="141"/>
  <c r="W182" i="141"/>
  <c r="W181" i="141" s="1"/>
  <c r="O182" i="141"/>
  <c r="M182" i="141"/>
  <c r="M181" i="141" s="1"/>
  <c r="G182" i="141"/>
  <c r="H182" i="141" s="1"/>
  <c r="Q181" i="141"/>
  <c r="I181" i="141"/>
  <c r="F181" i="141"/>
  <c r="X180" i="141"/>
  <c r="V180" i="141"/>
  <c r="X179" i="141"/>
  <c r="V179" i="141"/>
  <c r="W178" i="141"/>
  <c r="U178" i="141"/>
  <c r="V178" i="141" s="1"/>
  <c r="X178" i="141" s="1"/>
  <c r="H177" i="141"/>
  <c r="J177" i="141" s="1"/>
  <c r="L177" i="141" s="1"/>
  <c r="N177" i="141" s="1"/>
  <c r="P177" i="141" s="1"/>
  <c r="R177" i="141" s="1"/>
  <c r="T177" i="141" s="1"/>
  <c r="V177" i="141" s="1"/>
  <c r="X177" i="141" s="1"/>
  <c r="G176" i="141"/>
  <c r="H176" i="141" s="1"/>
  <c r="J176" i="141" s="1"/>
  <c r="L176" i="141" s="1"/>
  <c r="N176" i="141" s="1"/>
  <c r="P176" i="141" s="1"/>
  <c r="R176" i="141" s="1"/>
  <c r="T176" i="141" s="1"/>
  <c r="V176" i="141" s="1"/>
  <c r="X176" i="141" s="1"/>
  <c r="J175" i="141"/>
  <c r="L175" i="141" s="1"/>
  <c r="N175" i="141" s="1"/>
  <c r="P175" i="141" s="1"/>
  <c r="R175" i="141" s="1"/>
  <c r="T175" i="141" s="1"/>
  <c r="V175" i="141" s="1"/>
  <c r="X175" i="141" s="1"/>
  <c r="H175" i="141"/>
  <c r="M174" i="141"/>
  <c r="G174" i="141"/>
  <c r="F174" i="141"/>
  <c r="H174" i="141" s="1"/>
  <c r="J174" i="141" s="1"/>
  <c r="L174" i="141" s="1"/>
  <c r="N174" i="141" s="1"/>
  <c r="P174" i="141" s="1"/>
  <c r="R174" i="141" s="1"/>
  <c r="T174" i="141" s="1"/>
  <c r="V174" i="141" s="1"/>
  <c r="X174" i="141" s="1"/>
  <c r="P173" i="141"/>
  <c r="R173" i="141" s="1"/>
  <c r="T173" i="141" s="1"/>
  <c r="V173" i="141" s="1"/>
  <c r="X173" i="141" s="1"/>
  <c r="N173" i="141"/>
  <c r="M172" i="141"/>
  <c r="N172" i="141" s="1"/>
  <c r="P172" i="141" s="1"/>
  <c r="R172" i="141" s="1"/>
  <c r="T172" i="141" s="1"/>
  <c r="V172" i="141" s="1"/>
  <c r="X172" i="141" s="1"/>
  <c r="N171" i="141"/>
  <c r="P171" i="141" s="1"/>
  <c r="R171" i="141" s="1"/>
  <c r="T171" i="141" s="1"/>
  <c r="V171" i="141" s="1"/>
  <c r="X171" i="141" s="1"/>
  <c r="M170" i="141"/>
  <c r="N170" i="141" s="1"/>
  <c r="P170" i="141" s="1"/>
  <c r="R170" i="141" s="1"/>
  <c r="T170" i="141" s="1"/>
  <c r="V170" i="141" s="1"/>
  <c r="X170" i="141" s="1"/>
  <c r="H169" i="141"/>
  <c r="J169" i="141" s="1"/>
  <c r="L169" i="141" s="1"/>
  <c r="N169" i="141" s="1"/>
  <c r="P169" i="141" s="1"/>
  <c r="R169" i="141" s="1"/>
  <c r="T169" i="141" s="1"/>
  <c r="V169" i="141" s="1"/>
  <c r="X169" i="141" s="1"/>
  <c r="M168" i="141"/>
  <c r="F168" i="141"/>
  <c r="H168" i="141" s="1"/>
  <c r="J168" i="141" s="1"/>
  <c r="L168" i="141" s="1"/>
  <c r="N168" i="141" s="1"/>
  <c r="P168" i="141" s="1"/>
  <c r="R168" i="141" s="1"/>
  <c r="T168" i="141" s="1"/>
  <c r="V168" i="141" s="1"/>
  <c r="X168" i="141" s="1"/>
  <c r="H167" i="141"/>
  <c r="J167" i="141" s="1"/>
  <c r="L167" i="141" s="1"/>
  <c r="N167" i="141" s="1"/>
  <c r="P167" i="141" s="1"/>
  <c r="R167" i="141" s="1"/>
  <c r="T167" i="141" s="1"/>
  <c r="V167" i="141" s="1"/>
  <c r="X167" i="141" s="1"/>
  <c r="J166" i="141"/>
  <c r="L166" i="141" s="1"/>
  <c r="N166" i="141" s="1"/>
  <c r="P166" i="141" s="1"/>
  <c r="R166" i="141" s="1"/>
  <c r="T166" i="141" s="1"/>
  <c r="V166" i="141" s="1"/>
  <c r="X166" i="141" s="1"/>
  <c r="F166" i="141"/>
  <c r="H166" i="141" s="1"/>
  <c r="N165" i="141"/>
  <c r="P165" i="141" s="1"/>
  <c r="R165" i="141" s="1"/>
  <c r="T165" i="141" s="1"/>
  <c r="V165" i="141" s="1"/>
  <c r="X165" i="141" s="1"/>
  <c r="N164" i="141"/>
  <c r="P164" i="141" s="1"/>
  <c r="R164" i="141" s="1"/>
  <c r="T164" i="141" s="1"/>
  <c r="V164" i="141" s="1"/>
  <c r="X164" i="141" s="1"/>
  <c r="M164" i="141"/>
  <c r="N163" i="141"/>
  <c r="P163" i="141" s="1"/>
  <c r="R163" i="141" s="1"/>
  <c r="T163" i="141" s="1"/>
  <c r="V163" i="141" s="1"/>
  <c r="X163" i="141" s="1"/>
  <c r="M162" i="141"/>
  <c r="N162" i="141" s="1"/>
  <c r="P162" i="141" s="1"/>
  <c r="R162" i="141" s="1"/>
  <c r="T162" i="141" s="1"/>
  <c r="V162" i="141" s="1"/>
  <c r="X162" i="141" s="1"/>
  <c r="J161" i="141"/>
  <c r="L161" i="141" s="1"/>
  <c r="N161" i="141" s="1"/>
  <c r="P161" i="141" s="1"/>
  <c r="R161" i="141" s="1"/>
  <c r="T161" i="141" s="1"/>
  <c r="V161" i="141" s="1"/>
  <c r="X161" i="141" s="1"/>
  <c r="H161" i="141"/>
  <c r="M160" i="141"/>
  <c r="F160" i="141"/>
  <c r="H159" i="141"/>
  <c r="J159" i="141" s="1"/>
  <c r="L159" i="141" s="1"/>
  <c r="N159" i="141" s="1"/>
  <c r="P159" i="141" s="1"/>
  <c r="R159" i="141" s="1"/>
  <c r="T159" i="141" s="1"/>
  <c r="V159" i="141" s="1"/>
  <c r="X159" i="141" s="1"/>
  <c r="H158" i="141"/>
  <c r="J158" i="141" s="1"/>
  <c r="L158" i="141" s="1"/>
  <c r="N158" i="141" s="1"/>
  <c r="P158" i="141" s="1"/>
  <c r="R158" i="141" s="1"/>
  <c r="T158" i="141" s="1"/>
  <c r="V158" i="141" s="1"/>
  <c r="X158" i="141" s="1"/>
  <c r="F158" i="141"/>
  <c r="M157" i="141"/>
  <c r="G157" i="141"/>
  <c r="X156" i="141"/>
  <c r="V156" i="141"/>
  <c r="X155" i="141"/>
  <c r="V155" i="141"/>
  <c r="W154" i="141"/>
  <c r="V154" i="141"/>
  <c r="X154" i="141" s="1"/>
  <c r="U154" i="141"/>
  <c r="L153" i="141"/>
  <c r="N153" i="141" s="1"/>
  <c r="P153" i="141" s="1"/>
  <c r="R153" i="141" s="1"/>
  <c r="T153" i="141" s="1"/>
  <c r="V153" i="141" s="1"/>
  <c r="X153" i="141" s="1"/>
  <c r="H153" i="141"/>
  <c r="J153" i="141" s="1"/>
  <c r="M152" i="141"/>
  <c r="L152" i="141"/>
  <c r="N152" i="141" s="1"/>
  <c r="P152" i="141" s="1"/>
  <c r="R152" i="141" s="1"/>
  <c r="T152" i="141" s="1"/>
  <c r="V152" i="141" s="1"/>
  <c r="X152" i="141" s="1"/>
  <c r="H152" i="141"/>
  <c r="J152" i="141" s="1"/>
  <c r="F152" i="141"/>
  <c r="T151" i="141"/>
  <c r="V151" i="141" s="1"/>
  <c r="X151" i="141" s="1"/>
  <c r="P151" i="141"/>
  <c r="R151" i="141" s="1"/>
  <c r="N151" i="141"/>
  <c r="M150" i="141"/>
  <c r="N150" i="141" s="1"/>
  <c r="P150" i="141" s="1"/>
  <c r="R150" i="141" s="1"/>
  <c r="T150" i="141" s="1"/>
  <c r="V150" i="141" s="1"/>
  <c r="X150" i="141" s="1"/>
  <c r="R149" i="141"/>
  <c r="T149" i="141" s="1"/>
  <c r="V149" i="141" s="1"/>
  <c r="X149" i="141" s="1"/>
  <c r="P149" i="141"/>
  <c r="P148" i="141"/>
  <c r="R148" i="141" s="1"/>
  <c r="T148" i="141" s="1"/>
  <c r="V148" i="141" s="1"/>
  <c r="X148" i="141" s="1"/>
  <c r="O148" i="141"/>
  <c r="H147" i="141"/>
  <c r="J147" i="141" s="1"/>
  <c r="L147" i="141" s="1"/>
  <c r="N147" i="141" s="1"/>
  <c r="P147" i="141" s="1"/>
  <c r="R147" i="141" s="1"/>
  <c r="T147" i="141" s="1"/>
  <c r="V147" i="141" s="1"/>
  <c r="X147" i="141" s="1"/>
  <c r="O146" i="141"/>
  <c r="L146" i="141"/>
  <c r="N146" i="141" s="1"/>
  <c r="P146" i="141" s="1"/>
  <c r="R146" i="141" s="1"/>
  <c r="T146" i="141" s="1"/>
  <c r="V146" i="141" s="1"/>
  <c r="X146" i="141" s="1"/>
  <c r="H146" i="141"/>
  <c r="J146" i="141" s="1"/>
  <c r="F146" i="141"/>
  <c r="L145" i="141"/>
  <c r="N145" i="141" s="1"/>
  <c r="P145" i="141" s="1"/>
  <c r="R145" i="141" s="1"/>
  <c r="T145" i="141" s="1"/>
  <c r="V145" i="141" s="1"/>
  <c r="X145" i="141" s="1"/>
  <c r="H145" i="141"/>
  <c r="J145" i="141" s="1"/>
  <c r="F144" i="141"/>
  <c r="H144" i="141" s="1"/>
  <c r="J144" i="141" s="1"/>
  <c r="L144" i="141" s="1"/>
  <c r="N144" i="141" s="1"/>
  <c r="P144" i="141" s="1"/>
  <c r="R144" i="141" s="1"/>
  <c r="T144" i="141" s="1"/>
  <c r="V144" i="141" s="1"/>
  <c r="X144" i="141" s="1"/>
  <c r="J143" i="141"/>
  <c r="L143" i="141" s="1"/>
  <c r="N143" i="141" s="1"/>
  <c r="P143" i="141" s="1"/>
  <c r="R143" i="141" s="1"/>
  <c r="T143" i="141" s="1"/>
  <c r="V143" i="141" s="1"/>
  <c r="X143" i="141" s="1"/>
  <c r="J142" i="141"/>
  <c r="L142" i="141" s="1"/>
  <c r="N142" i="141" s="1"/>
  <c r="P142" i="141" s="1"/>
  <c r="R142" i="141" s="1"/>
  <c r="T142" i="141" s="1"/>
  <c r="V142" i="141" s="1"/>
  <c r="X142" i="141" s="1"/>
  <c r="I142" i="141"/>
  <c r="J141" i="141"/>
  <c r="L141" i="141" s="1"/>
  <c r="N141" i="141" s="1"/>
  <c r="P141" i="141" s="1"/>
  <c r="R141" i="141" s="1"/>
  <c r="T141" i="141" s="1"/>
  <c r="V141" i="141" s="1"/>
  <c r="X141" i="141" s="1"/>
  <c r="H141" i="141"/>
  <c r="I140" i="141"/>
  <c r="F140" i="141"/>
  <c r="H140" i="141" s="1"/>
  <c r="J140" i="141" s="1"/>
  <c r="L140" i="141" s="1"/>
  <c r="N140" i="141" s="1"/>
  <c r="P140" i="141" s="1"/>
  <c r="R140" i="141" s="1"/>
  <c r="T140" i="141" s="1"/>
  <c r="V140" i="141" s="1"/>
  <c r="X140" i="141" s="1"/>
  <c r="J139" i="141"/>
  <c r="L139" i="141" s="1"/>
  <c r="N139" i="141" s="1"/>
  <c r="P139" i="141" s="1"/>
  <c r="R139" i="141" s="1"/>
  <c r="T139" i="141" s="1"/>
  <c r="V139" i="141" s="1"/>
  <c r="X139" i="141" s="1"/>
  <c r="H139" i="141"/>
  <c r="W138" i="141"/>
  <c r="U138" i="141"/>
  <c r="H138" i="141"/>
  <c r="J138" i="141" s="1"/>
  <c r="L138" i="141" s="1"/>
  <c r="N138" i="141" s="1"/>
  <c r="P138" i="141" s="1"/>
  <c r="R138" i="141" s="1"/>
  <c r="T138" i="141" s="1"/>
  <c r="V138" i="141" s="1"/>
  <c r="X138" i="141" s="1"/>
  <c r="F138" i="141"/>
  <c r="L137" i="141"/>
  <c r="N137" i="141" s="1"/>
  <c r="P137" i="141" s="1"/>
  <c r="R137" i="141" s="1"/>
  <c r="T137" i="141" s="1"/>
  <c r="V137" i="141" s="1"/>
  <c r="X137" i="141" s="1"/>
  <c r="J137" i="141"/>
  <c r="H136" i="141"/>
  <c r="J136" i="141" s="1"/>
  <c r="L136" i="141" s="1"/>
  <c r="N136" i="141" s="1"/>
  <c r="P136" i="141" s="1"/>
  <c r="R136" i="141" s="1"/>
  <c r="T136" i="141" s="1"/>
  <c r="V136" i="141" s="1"/>
  <c r="X136" i="141" s="1"/>
  <c r="J135" i="141"/>
  <c r="L135" i="141" s="1"/>
  <c r="N135" i="141" s="1"/>
  <c r="P135" i="141" s="1"/>
  <c r="R135" i="141" s="1"/>
  <c r="T135" i="141" s="1"/>
  <c r="V135" i="141" s="1"/>
  <c r="X135" i="141" s="1"/>
  <c r="H135" i="141"/>
  <c r="I134" i="141"/>
  <c r="F134" i="141"/>
  <c r="H134" i="141" s="1"/>
  <c r="J134" i="141" s="1"/>
  <c r="L134" i="141" s="1"/>
  <c r="N134" i="141" s="1"/>
  <c r="P134" i="141" s="1"/>
  <c r="R134" i="141" s="1"/>
  <c r="T134" i="141" s="1"/>
  <c r="V134" i="141" s="1"/>
  <c r="X134" i="141" s="1"/>
  <c r="V133" i="141"/>
  <c r="X133" i="141" s="1"/>
  <c r="W132" i="141"/>
  <c r="U132" i="141"/>
  <c r="V132" i="141" s="1"/>
  <c r="X132" i="141" s="1"/>
  <c r="V131" i="141"/>
  <c r="X131" i="141" s="1"/>
  <c r="W130" i="141"/>
  <c r="U130" i="141"/>
  <c r="V130" i="141" s="1"/>
  <c r="X130" i="141" s="1"/>
  <c r="J129" i="141"/>
  <c r="L129" i="141" s="1"/>
  <c r="N129" i="141" s="1"/>
  <c r="P129" i="141" s="1"/>
  <c r="R129" i="141" s="1"/>
  <c r="T129" i="141" s="1"/>
  <c r="V129" i="141" s="1"/>
  <c r="X129" i="141" s="1"/>
  <c r="H129" i="141"/>
  <c r="W128" i="141"/>
  <c r="U128" i="141"/>
  <c r="H128" i="141"/>
  <c r="J128" i="141" s="1"/>
  <c r="L128" i="141" s="1"/>
  <c r="N128" i="141" s="1"/>
  <c r="P128" i="141" s="1"/>
  <c r="R128" i="141" s="1"/>
  <c r="T128" i="141" s="1"/>
  <c r="V128" i="141" s="1"/>
  <c r="X128" i="141" s="1"/>
  <c r="F128" i="141"/>
  <c r="H127" i="141"/>
  <c r="J127" i="141" s="1"/>
  <c r="L127" i="141" s="1"/>
  <c r="N127" i="141" s="1"/>
  <c r="P127" i="141" s="1"/>
  <c r="R127" i="141" s="1"/>
  <c r="T127" i="141" s="1"/>
  <c r="V127" i="141" s="1"/>
  <c r="X127" i="141" s="1"/>
  <c r="G126" i="141"/>
  <c r="H126" i="141" s="1"/>
  <c r="J126" i="141" s="1"/>
  <c r="L126" i="141" s="1"/>
  <c r="N126" i="141" s="1"/>
  <c r="P126" i="141" s="1"/>
  <c r="R126" i="141" s="1"/>
  <c r="T126" i="141" s="1"/>
  <c r="V126" i="141" s="1"/>
  <c r="X126" i="141" s="1"/>
  <c r="J125" i="141"/>
  <c r="L125" i="141" s="1"/>
  <c r="N125" i="141" s="1"/>
  <c r="P125" i="141" s="1"/>
  <c r="R125" i="141" s="1"/>
  <c r="T125" i="141" s="1"/>
  <c r="V125" i="141" s="1"/>
  <c r="X125" i="141" s="1"/>
  <c r="H125" i="141"/>
  <c r="H124" i="141"/>
  <c r="J124" i="141" s="1"/>
  <c r="L124" i="141" s="1"/>
  <c r="N124" i="141" s="1"/>
  <c r="P124" i="141" s="1"/>
  <c r="R124" i="141" s="1"/>
  <c r="T124" i="141" s="1"/>
  <c r="V124" i="141" s="1"/>
  <c r="X124" i="141" s="1"/>
  <c r="G124" i="141"/>
  <c r="H123" i="141"/>
  <c r="J123" i="141" s="1"/>
  <c r="L123" i="141" s="1"/>
  <c r="N123" i="141" s="1"/>
  <c r="P123" i="141" s="1"/>
  <c r="R123" i="141" s="1"/>
  <c r="T123" i="141" s="1"/>
  <c r="V123" i="141" s="1"/>
  <c r="X123" i="141" s="1"/>
  <c r="W122" i="141"/>
  <c r="H122" i="141"/>
  <c r="J122" i="141" s="1"/>
  <c r="L122" i="141" s="1"/>
  <c r="N122" i="141" s="1"/>
  <c r="P122" i="141" s="1"/>
  <c r="R122" i="141" s="1"/>
  <c r="T122" i="141" s="1"/>
  <c r="V122" i="141" s="1"/>
  <c r="X122" i="141" s="1"/>
  <c r="G122" i="141"/>
  <c r="H121" i="141"/>
  <c r="J121" i="141" s="1"/>
  <c r="L121" i="141" s="1"/>
  <c r="N121" i="141" s="1"/>
  <c r="P121" i="141" s="1"/>
  <c r="R121" i="141" s="1"/>
  <c r="T121" i="141" s="1"/>
  <c r="V121" i="141" s="1"/>
  <c r="X121" i="141" s="1"/>
  <c r="W120" i="141"/>
  <c r="H120" i="141"/>
  <c r="J120" i="141" s="1"/>
  <c r="L120" i="141" s="1"/>
  <c r="N120" i="141" s="1"/>
  <c r="P120" i="141" s="1"/>
  <c r="R120" i="141" s="1"/>
  <c r="T120" i="141" s="1"/>
  <c r="V120" i="141" s="1"/>
  <c r="X120" i="141" s="1"/>
  <c r="G120" i="141"/>
  <c r="H119" i="141"/>
  <c r="J119" i="141" s="1"/>
  <c r="L119" i="141" s="1"/>
  <c r="N119" i="141" s="1"/>
  <c r="P119" i="141" s="1"/>
  <c r="R119" i="141" s="1"/>
  <c r="T119" i="141" s="1"/>
  <c r="V119" i="141" s="1"/>
  <c r="X119" i="141" s="1"/>
  <c r="G118" i="141"/>
  <c r="H118" i="141" s="1"/>
  <c r="J118" i="141" s="1"/>
  <c r="L118" i="141" s="1"/>
  <c r="N118" i="141" s="1"/>
  <c r="P118" i="141" s="1"/>
  <c r="R118" i="141" s="1"/>
  <c r="T118" i="141" s="1"/>
  <c r="V118" i="141" s="1"/>
  <c r="X118" i="141" s="1"/>
  <c r="J117" i="141"/>
  <c r="L117" i="141" s="1"/>
  <c r="N117" i="141" s="1"/>
  <c r="P117" i="141" s="1"/>
  <c r="R117" i="141" s="1"/>
  <c r="T117" i="141" s="1"/>
  <c r="V117" i="141" s="1"/>
  <c r="X117" i="141" s="1"/>
  <c r="H117" i="141"/>
  <c r="H116" i="141"/>
  <c r="J116" i="141" s="1"/>
  <c r="L116" i="141" s="1"/>
  <c r="N116" i="141" s="1"/>
  <c r="P116" i="141" s="1"/>
  <c r="R116" i="141" s="1"/>
  <c r="T116" i="141" s="1"/>
  <c r="V116" i="141" s="1"/>
  <c r="X116" i="141" s="1"/>
  <c r="G116" i="141"/>
  <c r="H115" i="141"/>
  <c r="J115" i="141" s="1"/>
  <c r="L115" i="141" s="1"/>
  <c r="N115" i="141" s="1"/>
  <c r="P115" i="141" s="1"/>
  <c r="R115" i="141" s="1"/>
  <c r="T115" i="141" s="1"/>
  <c r="V115" i="141" s="1"/>
  <c r="X115" i="141" s="1"/>
  <c r="G114" i="141"/>
  <c r="H114" i="141" s="1"/>
  <c r="J114" i="141" s="1"/>
  <c r="L114" i="141" s="1"/>
  <c r="N114" i="141" s="1"/>
  <c r="P114" i="141" s="1"/>
  <c r="R114" i="141" s="1"/>
  <c r="T114" i="141" s="1"/>
  <c r="V114" i="141" s="1"/>
  <c r="X114" i="141" s="1"/>
  <c r="J113" i="141"/>
  <c r="L113" i="141" s="1"/>
  <c r="N113" i="141" s="1"/>
  <c r="P113" i="141" s="1"/>
  <c r="R113" i="141" s="1"/>
  <c r="T113" i="141" s="1"/>
  <c r="V113" i="141" s="1"/>
  <c r="X113" i="141" s="1"/>
  <c r="H113" i="141"/>
  <c r="W112" i="141"/>
  <c r="G112" i="141"/>
  <c r="H112" i="141" s="1"/>
  <c r="J112" i="141" s="1"/>
  <c r="L112" i="141" s="1"/>
  <c r="N112" i="141" s="1"/>
  <c r="P112" i="141" s="1"/>
  <c r="R112" i="141" s="1"/>
  <c r="T112" i="141" s="1"/>
  <c r="V112" i="141" s="1"/>
  <c r="X112" i="141" s="1"/>
  <c r="J111" i="141"/>
  <c r="L111" i="141" s="1"/>
  <c r="N111" i="141" s="1"/>
  <c r="P111" i="141" s="1"/>
  <c r="R111" i="141" s="1"/>
  <c r="T111" i="141" s="1"/>
  <c r="V111" i="141" s="1"/>
  <c r="X111" i="141" s="1"/>
  <c r="H111" i="141"/>
  <c r="W110" i="141"/>
  <c r="G110" i="141"/>
  <c r="H110" i="141" s="1"/>
  <c r="J110" i="141" s="1"/>
  <c r="L110" i="141" s="1"/>
  <c r="N110" i="141" s="1"/>
  <c r="P110" i="141" s="1"/>
  <c r="R110" i="141" s="1"/>
  <c r="T110" i="141" s="1"/>
  <c r="V110" i="141" s="1"/>
  <c r="X110" i="141" s="1"/>
  <c r="J109" i="141"/>
  <c r="L109" i="141" s="1"/>
  <c r="N109" i="141" s="1"/>
  <c r="P109" i="141" s="1"/>
  <c r="R109" i="141" s="1"/>
  <c r="T109" i="141" s="1"/>
  <c r="V109" i="141" s="1"/>
  <c r="X109" i="141" s="1"/>
  <c r="H109" i="141"/>
  <c r="W108" i="141"/>
  <c r="M108" i="141"/>
  <c r="I108" i="141"/>
  <c r="G108" i="141"/>
  <c r="F108" i="141"/>
  <c r="H108" i="141" s="1"/>
  <c r="J108" i="141" s="1"/>
  <c r="L108" i="141" s="1"/>
  <c r="N108" i="141" s="1"/>
  <c r="P108" i="141" s="1"/>
  <c r="R108" i="141" s="1"/>
  <c r="T108" i="141" s="1"/>
  <c r="V108" i="141" s="1"/>
  <c r="X108" i="141" s="1"/>
  <c r="H107" i="141"/>
  <c r="J107" i="141" s="1"/>
  <c r="L107" i="141" s="1"/>
  <c r="N107" i="141" s="1"/>
  <c r="P107" i="141" s="1"/>
  <c r="R107" i="141" s="1"/>
  <c r="T107" i="141" s="1"/>
  <c r="V107" i="141" s="1"/>
  <c r="X107" i="141" s="1"/>
  <c r="G106" i="141"/>
  <c r="H106" i="141" s="1"/>
  <c r="J106" i="141" s="1"/>
  <c r="L106" i="141" s="1"/>
  <c r="N106" i="141" s="1"/>
  <c r="P106" i="141" s="1"/>
  <c r="R106" i="141" s="1"/>
  <c r="T106" i="141" s="1"/>
  <c r="V106" i="141" s="1"/>
  <c r="X106" i="141" s="1"/>
  <c r="J105" i="141"/>
  <c r="L105" i="141" s="1"/>
  <c r="N105" i="141" s="1"/>
  <c r="P105" i="141" s="1"/>
  <c r="R105" i="141" s="1"/>
  <c r="T105" i="141" s="1"/>
  <c r="V105" i="141" s="1"/>
  <c r="X105" i="141" s="1"/>
  <c r="H105" i="141"/>
  <c r="H104" i="141"/>
  <c r="J104" i="141" s="1"/>
  <c r="L104" i="141" s="1"/>
  <c r="N104" i="141" s="1"/>
  <c r="P104" i="141" s="1"/>
  <c r="R104" i="141" s="1"/>
  <c r="T104" i="141" s="1"/>
  <c r="V104" i="141" s="1"/>
  <c r="X104" i="141" s="1"/>
  <c r="G104" i="141"/>
  <c r="H103" i="141"/>
  <c r="J103" i="141" s="1"/>
  <c r="L103" i="141" s="1"/>
  <c r="N103" i="141" s="1"/>
  <c r="P103" i="141" s="1"/>
  <c r="R103" i="141" s="1"/>
  <c r="T103" i="141" s="1"/>
  <c r="V103" i="141" s="1"/>
  <c r="X103" i="141" s="1"/>
  <c r="M102" i="141"/>
  <c r="H102" i="141"/>
  <c r="J102" i="141" s="1"/>
  <c r="L102" i="141" s="1"/>
  <c r="N102" i="141" s="1"/>
  <c r="P102" i="141" s="1"/>
  <c r="R102" i="141" s="1"/>
  <c r="T102" i="141" s="1"/>
  <c r="V102" i="141" s="1"/>
  <c r="X102" i="141" s="1"/>
  <c r="G102" i="141"/>
  <c r="H101" i="141"/>
  <c r="J101" i="141" s="1"/>
  <c r="L101" i="141" s="1"/>
  <c r="N101" i="141" s="1"/>
  <c r="P101" i="141" s="1"/>
  <c r="R101" i="141" s="1"/>
  <c r="T101" i="141" s="1"/>
  <c r="V101" i="141" s="1"/>
  <c r="X101" i="141" s="1"/>
  <c r="G100" i="141"/>
  <c r="H100" i="141" s="1"/>
  <c r="J100" i="141" s="1"/>
  <c r="L100" i="141" s="1"/>
  <c r="N100" i="141" s="1"/>
  <c r="P100" i="141" s="1"/>
  <c r="R100" i="141" s="1"/>
  <c r="T100" i="141" s="1"/>
  <c r="V100" i="141" s="1"/>
  <c r="X100" i="141" s="1"/>
  <c r="R99" i="141"/>
  <c r="T99" i="141" s="1"/>
  <c r="V99" i="141" s="1"/>
  <c r="X99" i="141" s="1"/>
  <c r="R98" i="141"/>
  <c r="T98" i="141" s="1"/>
  <c r="V98" i="141" s="1"/>
  <c r="X98" i="141" s="1"/>
  <c r="Q98" i="141"/>
  <c r="H97" i="141"/>
  <c r="J97" i="141" s="1"/>
  <c r="L97" i="141" s="1"/>
  <c r="N97" i="141" s="1"/>
  <c r="P97" i="141" s="1"/>
  <c r="R97" i="141" s="1"/>
  <c r="T97" i="141" s="1"/>
  <c r="V97" i="141" s="1"/>
  <c r="X97" i="141" s="1"/>
  <c r="J96" i="141"/>
  <c r="L96" i="141" s="1"/>
  <c r="N96" i="141" s="1"/>
  <c r="P96" i="141" s="1"/>
  <c r="R96" i="141" s="1"/>
  <c r="T96" i="141" s="1"/>
  <c r="V96" i="141" s="1"/>
  <c r="X96" i="141" s="1"/>
  <c r="H96" i="141"/>
  <c r="W95" i="141"/>
  <c r="U95" i="141"/>
  <c r="S95" i="141"/>
  <c r="Q95" i="141"/>
  <c r="M95" i="141"/>
  <c r="M11" i="141" s="1"/>
  <c r="M10" i="141" s="1"/>
  <c r="G95" i="141"/>
  <c r="F95" i="141"/>
  <c r="H95" i="141" s="1"/>
  <c r="J95" i="141" s="1"/>
  <c r="L95" i="141" s="1"/>
  <c r="N95" i="141" s="1"/>
  <c r="P95" i="141" s="1"/>
  <c r="R95" i="141" s="1"/>
  <c r="T95" i="141" s="1"/>
  <c r="V95" i="141" s="1"/>
  <c r="X95" i="141" s="1"/>
  <c r="X94" i="141"/>
  <c r="V94" i="141"/>
  <c r="W93" i="141"/>
  <c r="V93" i="141"/>
  <c r="X93" i="141" s="1"/>
  <c r="U93" i="141"/>
  <c r="X92" i="141"/>
  <c r="V92" i="141"/>
  <c r="W91" i="141"/>
  <c r="V91" i="141"/>
  <c r="X91" i="141" s="1"/>
  <c r="U91" i="141"/>
  <c r="X90" i="141"/>
  <c r="V90" i="141"/>
  <c r="W89" i="141"/>
  <c r="V89" i="141"/>
  <c r="X89" i="141" s="1"/>
  <c r="U89" i="141"/>
  <c r="X88" i="141"/>
  <c r="V88" i="141"/>
  <c r="W87" i="141"/>
  <c r="V87" i="141"/>
  <c r="X87" i="141" s="1"/>
  <c r="U87" i="141"/>
  <c r="X86" i="141"/>
  <c r="V86" i="141"/>
  <c r="W85" i="141"/>
  <c r="V85" i="141"/>
  <c r="X85" i="141" s="1"/>
  <c r="U85" i="141"/>
  <c r="X84" i="141"/>
  <c r="V84" i="141"/>
  <c r="W83" i="141"/>
  <c r="V83" i="141"/>
  <c r="X83" i="141" s="1"/>
  <c r="U83" i="141"/>
  <c r="X82" i="141"/>
  <c r="V82" i="141"/>
  <c r="W81" i="141"/>
  <c r="V81" i="141"/>
  <c r="X81" i="141" s="1"/>
  <c r="U81" i="141"/>
  <c r="X80" i="141"/>
  <c r="V80" i="141"/>
  <c r="W79" i="141"/>
  <c r="V79" i="141"/>
  <c r="X79" i="141" s="1"/>
  <c r="U79" i="141"/>
  <c r="X78" i="141"/>
  <c r="V78" i="141"/>
  <c r="W77" i="141"/>
  <c r="V77" i="141"/>
  <c r="X77" i="141" s="1"/>
  <c r="U77" i="141"/>
  <c r="X76" i="141"/>
  <c r="V76" i="141"/>
  <c r="W75" i="141"/>
  <c r="V75" i="141"/>
  <c r="X75" i="141" s="1"/>
  <c r="U75" i="141"/>
  <c r="X74" i="141"/>
  <c r="V74" i="141"/>
  <c r="W73" i="141"/>
  <c r="V73" i="141"/>
  <c r="X73" i="141" s="1"/>
  <c r="U73" i="141"/>
  <c r="X72" i="141"/>
  <c r="V72" i="141"/>
  <c r="W71" i="141"/>
  <c r="V71" i="141"/>
  <c r="X71" i="141" s="1"/>
  <c r="U71" i="141"/>
  <c r="X70" i="141"/>
  <c r="V70" i="141"/>
  <c r="W69" i="141"/>
  <c r="V69" i="141"/>
  <c r="X69" i="141" s="1"/>
  <c r="U69" i="141"/>
  <c r="X68" i="141"/>
  <c r="V68" i="141"/>
  <c r="W67" i="141"/>
  <c r="V67" i="141"/>
  <c r="X67" i="141" s="1"/>
  <c r="U67" i="141"/>
  <c r="X66" i="141"/>
  <c r="V66" i="141"/>
  <c r="W65" i="141"/>
  <c r="V65" i="141"/>
  <c r="X65" i="141" s="1"/>
  <c r="U65" i="141"/>
  <c r="X64" i="141"/>
  <c r="V64" i="141"/>
  <c r="W63" i="141"/>
  <c r="V63" i="141"/>
  <c r="X63" i="141" s="1"/>
  <c r="U63" i="141"/>
  <c r="X62" i="141"/>
  <c r="V62" i="141"/>
  <c r="W61" i="141"/>
  <c r="V61" i="141"/>
  <c r="X61" i="141" s="1"/>
  <c r="U61" i="141"/>
  <c r="X60" i="141"/>
  <c r="V60" i="141"/>
  <c r="W59" i="141"/>
  <c r="V59" i="141"/>
  <c r="X59" i="141" s="1"/>
  <c r="U59" i="141"/>
  <c r="X58" i="141"/>
  <c r="V58" i="141"/>
  <c r="W57" i="141"/>
  <c r="V57" i="141"/>
  <c r="X57" i="141" s="1"/>
  <c r="U57" i="141"/>
  <c r="X56" i="141"/>
  <c r="V56" i="141"/>
  <c r="W55" i="141"/>
  <c r="V55" i="141"/>
  <c r="X55" i="141" s="1"/>
  <c r="U55" i="141"/>
  <c r="X54" i="141"/>
  <c r="V54" i="141"/>
  <c r="W53" i="141"/>
  <c r="V53" i="141"/>
  <c r="X53" i="141" s="1"/>
  <c r="U53" i="141"/>
  <c r="X52" i="141"/>
  <c r="V52" i="141"/>
  <c r="W51" i="141"/>
  <c r="V51" i="141"/>
  <c r="X51" i="141" s="1"/>
  <c r="U51" i="141"/>
  <c r="X50" i="141"/>
  <c r="V50" i="141"/>
  <c r="W49" i="141"/>
  <c r="V49" i="141"/>
  <c r="X49" i="141" s="1"/>
  <c r="U49" i="141"/>
  <c r="X48" i="141"/>
  <c r="V48" i="141"/>
  <c r="W47" i="141"/>
  <c r="V47" i="141"/>
  <c r="X47" i="141" s="1"/>
  <c r="U47" i="141"/>
  <c r="X46" i="141"/>
  <c r="V46" i="141"/>
  <c r="W45" i="141"/>
  <c r="V45" i="141"/>
  <c r="X45" i="141" s="1"/>
  <c r="U45" i="141"/>
  <c r="X44" i="141"/>
  <c r="V44" i="141"/>
  <c r="W43" i="141"/>
  <c r="V43" i="141"/>
  <c r="X43" i="141" s="1"/>
  <c r="U43" i="141"/>
  <c r="X42" i="141"/>
  <c r="V42" i="141"/>
  <c r="W41" i="141"/>
  <c r="V41" i="141"/>
  <c r="X41" i="141" s="1"/>
  <c r="U41" i="141"/>
  <c r="X40" i="141"/>
  <c r="V40" i="141"/>
  <c r="W39" i="141"/>
  <c r="V39" i="141"/>
  <c r="X39" i="141" s="1"/>
  <c r="U39" i="141"/>
  <c r="X38" i="141"/>
  <c r="V38" i="141"/>
  <c r="W37" i="141"/>
  <c r="V37" i="141"/>
  <c r="X37" i="141" s="1"/>
  <c r="U37" i="141"/>
  <c r="X36" i="141"/>
  <c r="V36" i="141"/>
  <c r="W35" i="141"/>
  <c r="V35" i="141"/>
  <c r="X35" i="141" s="1"/>
  <c r="U35" i="141"/>
  <c r="X34" i="141"/>
  <c r="V34" i="141"/>
  <c r="W33" i="141"/>
  <c r="V33" i="141"/>
  <c r="X33" i="141" s="1"/>
  <c r="U33" i="141"/>
  <c r="X32" i="141"/>
  <c r="V32" i="141"/>
  <c r="W31" i="141"/>
  <c r="V31" i="141"/>
  <c r="X31" i="141" s="1"/>
  <c r="U31" i="141"/>
  <c r="X30" i="141"/>
  <c r="V30" i="141"/>
  <c r="W29" i="141"/>
  <c r="V29" i="141"/>
  <c r="X29" i="141" s="1"/>
  <c r="U29" i="141"/>
  <c r="X28" i="141"/>
  <c r="V28" i="141"/>
  <c r="W27" i="141"/>
  <c r="V27" i="141"/>
  <c r="X27" i="141" s="1"/>
  <c r="U27" i="141"/>
  <c r="X26" i="141"/>
  <c r="V26" i="141"/>
  <c r="W25" i="141"/>
  <c r="V25" i="141"/>
  <c r="X25" i="141" s="1"/>
  <c r="U25" i="141"/>
  <c r="X24" i="141"/>
  <c r="V24" i="141"/>
  <c r="W23" i="141"/>
  <c r="V23" i="141"/>
  <c r="X23" i="141" s="1"/>
  <c r="U23" i="141"/>
  <c r="X22" i="141"/>
  <c r="V22" i="141"/>
  <c r="W21" i="141"/>
  <c r="V21" i="141"/>
  <c r="X21" i="141" s="1"/>
  <c r="U21" i="141"/>
  <c r="X20" i="141"/>
  <c r="V20" i="141"/>
  <c r="W19" i="141"/>
  <c r="V19" i="141"/>
  <c r="X19" i="141" s="1"/>
  <c r="U19" i="141"/>
  <c r="X18" i="141"/>
  <c r="V18" i="141"/>
  <c r="W17" i="141"/>
  <c r="V17" i="141"/>
  <c r="X17" i="141" s="1"/>
  <c r="U17" i="141"/>
  <c r="H16" i="141"/>
  <c r="J16" i="141" s="1"/>
  <c r="L16" i="141" s="1"/>
  <c r="N16" i="141" s="1"/>
  <c r="P16" i="141" s="1"/>
  <c r="R16" i="141" s="1"/>
  <c r="T16" i="141" s="1"/>
  <c r="V16" i="141" s="1"/>
  <c r="X16" i="141" s="1"/>
  <c r="J15" i="141"/>
  <c r="L15" i="141" s="1"/>
  <c r="N15" i="141" s="1"/>
  <c r="P15" i="141" s="1"/>
  <c r="R15" i="141" s="1"/>
  <c r="T15" i="141" s="1"/>
  <c r="V15" i="141" s="1"/>
  <c r="X15" i="141" s="1"/>
  <c r="H15" i="141"/>
  <c r="W14" i="141"/>
  <c r="U14" i="141"/>
  <c r="H14" i="141"/>
  <c r="J14" i="141" s="1"/>
  <c r="L14" i="141" s="1"/>
  <c r="N14" i="141" s="1"/>
  <c r="P14" i="141" s="1"/>
  <c r="R14" i="141" s="1"/>
  <c r="T14" i="141" s="1"/>
  <c r="V14" i="141" s="1"/>
  <c r="X14" i="141" s="1"/>
  <c r="F14" i="141"/>
  <c r="T13" i="141"/>
  <c r="V13" i="141" s="1"/>
  <c r="X13" i="141" s="1"/>
  <c r="R13" i="141"/>
  <c r="Q12" i="141"/>
  <c r="R12" i="141" s="1"/>
  <c r="T12" i="141" s="1"/>
  <c r="V12" i="141" s="1"/>
  <c r="X12" i="141" s="1"/>
  <c r="W11" i="141"/>
  <c r="U11" i="141"/>
  <c r="O11" i="141"/>
  <c r="I11" i="141"/>
  <c r="G11" i="141"/>
  <c r="K10" i="141"/>
  <c r="I10" i="141"/>
  <c r="X535" i="141" l="1"/>
  <c r="H264" i="141"/>
  <c r="J264" i="141" s="1"/>
  <c r="L264" i="141" s="1"/>
  <c r="N264" i="141" s="1"/>
  <c r="P264" i="141" s="1"/>
  <c r="R264" i="141" s="1"/>
  <c r="T264" i="141" s="1"/>
  <c r="V264" i="141" s="1"/>
  <c r="X264" i="141" s="1"/>
  <c r="W10" i="141"/>
  <c r="U182" i="141"/>
  <c r="U181" i="141" s="1"/>
  <c r="U10" i="141" s="1"/>
  <c r="H183" i="141"/>
  <c r="J183" i="141" s="1"/>
  <c r="L183" i="141" s="1"/>
  <c r="N183" i="141" s="1"/>
  <c r="P183" i="141" s="1"/>
  <c r="R183" i="141" s="1"/>
  <c r="T183" i="141" s="1"/>
  <c r="V183" i="141" s="1"/>
  <c r="X183" i="141" s="1"/>
  <c r="P205" i="141"/>
  <c r="R205" i="141" s="1"/>
  <c r="T205" i="141" s="1"/>
  <c r="V205" i="141" s="1"/>
  <c r="X205" i="141" s="1"/>
  <c r="F11" i="141"/>
  <c r="Q11" i="141"/>
  <c r="Q10" i="141" s="1"/>
  <c r="H160" i="141"/>
  <c r="J160" i="141" s="1"/>
  <c r="L160" i="141" s="1"/>
  <c r="N160" i="141" s="1"/>
  <c r="P160" i="141" s="1"/>
  <c r="R160" i="141" s="1"/>
  <c r="T160" i="141" s="1"/>
  <c r="V160" i="141" s="1"/>
  <c r="X160" i="141" s="1"/>
  <c r="F157" i="141"/>
  <c r="H157" i="141" s="1"/>
  <c r="J157" i="141" s="1"/>
  <c r="L157" i="141" s="1"/>
  <c r="N157" i="141" s="1"/>
  <c r="P157" i="141" s="1"/>
  <c r="R157" i="141" s="1"/>
  <c r="T157" i="141" s="1"/>
  <c r="V157" i="141" s="1"/>
  <c r="X157" i="141" s="1"/>
  <c r="J182" i="141"/>
  <c r="G276" i="141"/>
  <c r="O343" i="141"/>
  <c r="P343" i="141" s="1"/>
  <c r="R343" i="141" s="1"/>
  <c r="T343" i="141" s="1"/>
  <c r="V343" i="141" s="1"/>
  <c r="X343" i="141" s="1"/>
  <c r="X544" i="138"/>
  <c r="V544" i="138"/>
  <c r="W543" i="138"/>
  <c r="V543" i="138"/>
  <c r="X543" i="138" s="1"/>
  <c r="U543" i="138"/>
  <c r="X542" i="138"/>
  <c r="V542" i="138"/>
  <c r="W541" i="138"/>
  <c r="V541" i="138"/>
  <c r="X541" i="138" s="1"/>
  <c r="U541" i="138"/>
  <c r="X540" i="138"/>
  <c r="V540" i="138"/>
  <c r="W539" i="138"/>
  <c r="V539" i="138"/>
  <c r="X539" i="138" s="1"/>
  <c r="U539" i="138"/>
  <c r="X538" i="138"/>
  <c r="V538" i="138"/>
  <c r="W537" i="138"/>
  <c r="V537" i="138"/>
  <c r="X537" i="138" s="1"/>
  <c r="U537" i="138"/>
  <c r="X536" i="138"/>
  <c r="V536" i="138"/>
  <c r="W535" i="138"/>
  <c r="V535" i="138"/>
  <c r="X535" i="138" s="1"/>
  <c r="U535" i="138"/>
  <c r="X534" i="138"/>
  <c r="V534" i="138"/>
  <c r="W533" i="138"/>
  <c r="V533" i="138"/>
  <c r="X533" i="138" s="1"/>
  <c r="U533" i="138"/>
  <c r="X532" i="138"/>
  <c r="V532" i="138"/>
  <c r="W531" i="138"/>
  <c r="V531" i="138"/>
  <c r="X531" i="138" s="1"/>
  <c r="U531" i="138"/>
  <c r="X530" i="138"/>
  <c r="V530" i="138"/>
  <c r="W529" i="138"/>
  <c r="V529" i="138"/>
  <c r="X529" i="138" s="1"/>
  <c r="U529" i="138"/>
  <c r="X528" i="138"/>
  <c r="V528" i="138"/>
  <c r="W527" i="138"/>
  <c r="V527" i="138"/>
  <c r="X527" i="138" s="1"/>
  <c r="U527" i="138"/>
  <c r="X526" i="138"/>
  <c r="V526" i="138"/>
  <c r="W525" i="138"/>
  <c r="V525" i="138"/>
  <c r="X525" i="138" s="1"/>
  <c r="U525" i="138"/>
  <c r="X524" i="138"/>
  <c r="V524" i="138"/>
  <c r="W523" i="138"/>
  <c r="V523" i="138"/>
  <c r="X523" i="138" s="1"/>
  <c r="U523" i="138"/>
  <c r="X522" i="138"/>
  <c r="V522" i="138"/>
  <c r="W521" i="138"/>
  <c r="V521" i="138"/>
  <c r="X521" i="138" s="1"/>
  <c r="U521" i="138"/>
  <c r="X520" i="138"/>
  <c r="V520" i="138"/>
  <c r="W519" i="138"/>
  <c r="V519" i="138"/>
  <c r="X519" i="138" s="1"/>
  <c r="U519" i="138"/>
  <c r="X518" i="138"/>
  <c r="V518" i="138"/>
  <c r="W517" i="138"/>
  <c r="V517" i="138"/>
  <c r="X517" i="138" s="1"/>
  <c r="U517" i="138"/>
  <c r="X516" i="138"/>
  <c r="V516" i="138"/>
  <c r="W515" i="138"/>
  <c r="V515" i="138"/>
  <c r="X515" i="138" s="1"/>
  <c r="U515" i="138"/>
  <c r="X514" i="138"/>
  <c r="V514" i="138"/>
  <c r="W513" i="138"/>
  <c r="V513" i="138"/>
  <c r="X513" i="138" s="1"/>
  <c r="U513" i="138"/>
  <c r="X512" i="138"/>
  <c r="V512" i="138"/>
  <c r="W511" i="138"/>
  <c r="V511" i="138"/>
  <c r="X511" i="138" s="1"/>
  <c r="U511" i="138"/>
  <c r="X510" i="138"/>
  <c r="V510" i="138"/>
  <c r="W509" i="138"/>
  <c r="V509" i="138"/>
  <c r="X509" i="138" s="1"/>
  <c r="U509" i="138"/>
  <c r="X508" i="138"/>
  <c r="V508" i="138"/>
  <c r="W507" i="138"/>
  <c r="V507" i="138"/>
  <c r="X507" i="138" s="1"/>
  <c r="U507" i="138"/>
  <c r="X506" i="138"/>
  <c r="V506" i="138"/>
  <c r="W505" i="138"/>
  <c r="V505" i="138"/>
  <c r="X505" i="138" s="1"/>
  <c r="U505" i="138"/>
  <c r="X504" i="138"/>
  <c r="V504" i="138"/>
  <c r="W503" i="138"/>
  <c r="V503" i="138"/>
  <c r="X503" i="138" s="1"/>
  <c r="U503" i="138"/>
  <c r="X502" i="138"/>
  <c r="V502" i="138"/>
  <c r="W501" i="138"/>
  <c r="V501" i="138"/>
  <c r="X501" i="138" s="1"/>
  <c r="U501" i="138"/>
  <c r="X500" i="138"/>
  <c r="V500" i="138"/>
  <c r="W499" i="138"/>
  <c r="V499" i="138"/>
  <c r="X499" i="138" s="1"/>
  <c r="U499" i="138"/>
  <c r="X498" i="138"/>
  <c r="V498" i="138"/>
  <c r="W497" i="138"/>
  <c r="V497" i="138"/>
  <c r="X497" i="138" s="1"/>
  <c r="U497" i="138"/>
  <c r="X496" i="138"/>
  <c r="V496" i="138"/>
  <c r="W495" i="138"/>
  <c r="V495" i="138"/>
  <c r="X495" i="138" s="1"/>
  <c r="U495" i="138"/>
  <c r="X494" i="138"/>
  <c r="V494" i="138"/>
  <c r="W493" i="138"/>
  <c r="V493" i="138"/>
  <c r="X493" i="138" s="1"/>
  <c r="U493" i="138"/>
  <c r="X492" i="138"/>
  <c r="V492" i="138"/>
  <c r="W491" i="138"/>
  <c r="V491" i="138"/>
  <c r="X491" i="138" s="1"/>
  <c r="U491" i="138"/>
  <c r="X490" i="138"/>
  <c r="V490" i="138"/>
  <c r="W489" i="138"/>
  <c r="V489" i="138"/>
  <c r="X489" i="138" s="1"/>
  <c r="U489" i="138"/>
  <c r="X488" i="138"/>
  <c r="V488" i="138"/>
  <c r="W487" i="138"/>
  <c r="V487" i="138"/>
  <c r="X487" i="138" s="1"/>
  <c r="U487" i="138"/>
  <c r="X486" i="138"/>
  <c r="V486" i="138"/>
  <c r="W485" i="138"/>
  <c r="V485" i="138"/>
  <c r="X485" i="138" s="1"/>
  <c r="U485" i="138"/>
  <c r="X484" i="138"/>
  <c r="V484" i="138"/>
  <c r="W483" i="138"/>
  <c r="V483" i="138"/>
  <c r="X483" i="138" s="1"/>
  <c r="U483" i="138"/>
  <c r="X482" i="138"/>
  <c r="V482" i="138"/>
  <c r="W481" i="138"/>
  <c r="V481" i="138"/>
  <c r="X481" i="138" s="1"/>
  <c r="U481" i="138"/>
  <c r="X480" i="138"/>
  <c r="V480" i="138"/>
  <c r="W479" i="138"/>
  <c r="V479" i="138"/>
  <c r="X479" i="138" s="1"/>
  <c r="U479" i="138"/>
  <c r="X478" i="138"/>
  <c r="V478" i="138"/>
  <c r="W477" i="138"/>
  <c r="V477" i="138"/>
  <c r="X477" i="138" s="1"/>
  <c r="U477" i="138"/>
  <c r="X476" i="138"/>
  <c r="V476" i="138"/>
  <c r="W475" i="138"/>
  <c r="V475" i="138"/>
  <c r="X475" i="138" s="1"/>
  <c r="U475" i="138"/>
  <c r="X474" i="138"/>
  <c r="V474" i="138"/>
  <c r="W473" i="138"/>
  <c r="V473" i="138"/>
  <c r="X473" i="138" s="1"/>
  <c r="U473" i="138"/>
  <c r="X472" i="138"/>
  <c r="V472" i="138"/>
  <c r="W471" i="138"/>
  <c r="V471" i="138"/>
  <c r="X471" i="138" s="1"/>
  <c r="U471" i="138"/>
  <c r="X470" i="138"/>
  <c r="V470" i="138"/>
  <c r="W469" i="138"/>
  <c r="V469" i="138"/>
  <c r="X469" i="138" s="1"/>
  <c r="U469" i="138"/>
  <c r="X468" i="138"/>
  <c r="V468" i="138"/>
  <c r="W467" i="138"/>
  <c r="V467" i="138"/>
  <c r="X467" i="138" s="1"/>
  <c r="U467" i="138"/>
  <c r="X466" i="138"/>
  <c r="V466" i="138"/>
  <c r="W465" i="138"/>
  <c r="V465" i="138"/>
  <c r="X465" i="138" s="1"/>
  <c r="U465" i="138"/>
  <c r="X464" i="138"/>
  <c r="V464" i="138"/>
  <c r="W463" i="138"/>
  <c r="V463" i="138"/>
  <c r="X463" i="138" s="1"/>
  <c r="U463" i="138"/>
  <c r="X462" i="138"/>
  <c r="V462" i="138"/>
  <c r="W461" i="138"/>
  <c r="V461" i="138"/>
  <c r="X461" i="138" s="1"/>
  <c r="U461" i="138"/>
  <c r="X460" i="138"/>
  <c r="V460" i="138"/>
  <c r="W459" i="138"/>
  <c r="V459" i="138"/>
  <c r="X459" i="138" s="1"/>
  <c r="U459" i="138"/>
  <c r="X458" i="138"/>
  <c r="V458" i="138"/>
  <c r="W457" i="138"/>
  <c r="V457" i="138"/>
  <c r="X457" i="138" s="1"/>
  <c r="U457" i="138"/>
  <c r="X456" i="138"/>
  <c r="V456" i="138"/>
  <c r="W455" i="138"/>
  <c r="V455" i="138"/>
  <c r="X455" i="138" s="1"/>
  <c r="U455" i="138"/>
  <c r="X454" i="138"/>
  <c r="V454" i="138"/>
  <c r="W453" i="138"/>
  <c r="V453" i="138"/>
  <c r="X453" i="138" s="1"/>
  <c r="U453" i="138"/>
  <c r="X452" i="138"/>
  <c r="V452" i="138"/>
  <c r="W451" i="138"/>
  <c r="V451" i="138"/>
  <c r="X451" i="138" s="1"/>
  <c r="U451" i="138"/>
  <c r="X450" i="138"/>
  <c r="V450" i="138"/>
  <c r="W449" i="138"/>
  <c r="V449" i="138"/>
  <c r="X449" i="138" s="1"/>
  <c r="U449" i="138"/>
  <c r="X448" i="138"/>
  <c r="V448" i="138"/>
  <c r="W447" i="138"/>
  <c r="V447" i="138"/>
  <c r="X447" i="138" s="1"/>
  <c r="U447" i="138"/>
  <c r="X446" i="138"/>
  <c r="V446" i="138"/>
  <c r="W445" i="138"/>
  <c r="V445" i="138"/>
  <c r="X445" i="138" s="1"/>
  <c r="U445" i="138"/>
  <c r="X444" i="138"/>
  <c r="V444" i="138"/>
  <c r="W443" i="138"/>
  <c r="V443" i="138"/>
  <c r="X443" i="138" s="1"/>
  <c r="U443" i="138"/>
  <c r="X442" i="138"/>
  <c r="V442" i="138"/>
  <c r="W441" i="138"/>
  <c r="V441" i="138"/>
  <c r="X441" i="138" s="1"/>
  <c r="U441" i="138"/>
  <c r="X440" i="138"/>
  <c r="V440" i="138"/>
  <c r="W439" i="138"/>
  <c r="V439" i="138"/>
  <c r="X439" i="138" s="1"/>
  <c r="U439" i="138"/>
  <c r="X438" i="138"/>
  <c r="V438" i="138"/>
  <c r="W437" i="138"/>
  <c r="V437" i="138"/>
  <c r="X437" i="138" s="1"/>
  <c r="U437" i="138"/>
  <c r="X436" i="138"/>
  <c r="V436" i="138"/>
  <c r="W435" i="138"/>
  <c r="V435" i="138"/>
  <c r="X435" i="138" s="1"/>
  <c r="U435" i="138"/>
  <c r="X434" i="138"/>
  <c r="V434" i="138"/>
  <c r="W433" i="138"/>
  <c r="V433" i="138"/>
  <c r="X433" i="138" s="1"/>
  <c r="U433" i="138"/>
  <c r="X432" i="138"/>
  <c r="V432" i="138"/>
  <c r="W431" i="138"/>
  <c r="V431" i="138"/>
  <c r="X431" i="138" s="1"/>
  <c r="U431" i="138"/>
  <c r="X430" i="138"/>
  <c r="V430" i="138"/>
  <c r="W429" i="138"/>
  <c r="V429" i="138"/>
  <c r="X429" i="138" s="1"/>
  <c r="U429" i="138"/>
  <c r="X428" i="138"/>
  <c r="V428" i="138"/>
  <c r="W427" i="138"/>
  <c r="V427" i="138"/>
  <c r="X427" i="138" s="1"/>
  <c r="U427" i="138"/>
  <c r="X426" i="138"/>
  <c r="V426" i="138"/>
  <c r="W425" i="138"/>
  <c r="V425" i="138"/>
  <c r="X425" i="138" s="1"/>
  <c r="U425" i="138"/>
  <c r="X424" i="138"/>
  <c r="V424" i="138"/>
  <c r="W423" i="138"/>
  <c r="V423" i="138"/>
  <c r="X423" i="138" s="1"/>
  <c r="U423" i="138"/>
  <c r="X422" i="138"/>
  <c r="V422" i="138"/>
  <c r="W421" i="138"/>
  <c r="V421" i="138"/>
  <c r="X421" i="138" s="1"/>
  <c r="U421" i="138"/>
  <c r="X420" i="138"/>
  <c r="V420" i="138"/>
  <c r="W419" i="138"/>
  <c r="V419" i="138"/>
  <c r="X419" i="138" s="1"/>
  <c r="U419" i="138"/>
  <c r="X418" i="138"/>
  <c r="V418" i="138"/>
  <c r="W417" i="138"/>
  <c r="V417" i="138"/>
  <c r="X417" i="138" s="1"/>
  <c r="U417" i="138"/>
  <c r="X416" i="138"/>
  <c r="V416" i="138"/>
  <c r="W415" i="138"/>
  <c r="V415" i="138"/>
  <c r="X415" i="138" s="1"/>
  <c r="U415" i="138"/>
  <c r="X414" i="138"/>
  <c r="V414" i="138"/>
  <c r="W413" i="138"/>
  <c r="V413" i="138"/>
  <c r="X413" i="138" s="1"/>
  <c r="U413" i="138"/>
  <c r="X412" i="138"/>
  <c r="V412" i="138"/>
  <c r="W411" i="138"/>
  <c r="V411" i="138"/>
  <c r="X411" i="138" s="1"/>
  <c r="U411" i="138"/>
  <c r="X410" i="138"/>
  <c r="V410" i="138"/>
  <c r="W409" i="138"/>
  <c r="V409" i="138"/>
  <c r="X409" i="138" s="1"/>
  <c r="U409" i="138"/>
  <c r="X408" i="138"/>
  <c r="V408" i="138"/>
  <c r="W407" i="138"/>
  <c r="V407" i="138"/>
  <c r="X407" i="138" s="1"/>
  <c r="U407" i="138"/>
  <c r="X406" i="138"/>
  <c r="V406" i="138"/>
  <c r="W405" i="138"/>
  <c r="V405" i="138"/>
  <c r="X405" i="138" s="1"/>
  <c r="U405" i="138"/>
  <c r="X404" i="138"/>
  <c r="V404" i="138"/>
  <c r="W403" i="138"/>
  <c r="V403" i="138"/>
  <c r="X403" i="138" s="1"/>
  <c r="U403" i="138"/>
  <c r="X402" i="138"/>
  <c r="V402" i="138"/>
  <c r="W401" i="138"/>
  <c r="V401" i="138"/>
  <c r="X401" i="138" s="1"/>
  <c r="U401" i="138"/>
  <c r="X400" i="138"/>
  <c r="V400" i="138"/>
  <c r="W399" i="138"/>
  <c r="V399" i="138"/>
  <c r="X399" i="138" s="1"/>
  <c r="U399" i="138"/>
  <c r="X398" i="138"/>
  <c r="V398" i="138"/>
  <c r="W397" i="138"/>
  <c r="V397" i="138"/>
  <c r="X397" i="138" s="1"/>
  <c r="U397" i="138"/>
  <c r="X396" i="138"/>
  <c r="V396" i="138"/>
  <c r="W395" i="138"/>
  <c r="V395" i="138"/>
  <c r="X395" i="138" s="1"/>
  <c r="U395" i="138"/>
  <c r="X394" i="138"/>
  <c r="V394" i="138"/>
  <c r="W393" i="138"/>
  <c r="V393" i="138"/>
  <c r="X393" i="138" s="1"/>
  <c r="U393" i="138"/>
  <c r="X392" i="138"/>
  <c r="V392" i="138"/>
  <c r="W391" i="138"/>
  <c r="V391" i="138"/>
  <c r="X391" i="138" s="1"/>
  <c r="U391" i="138"/>
  <c r="X390" i="138"/>
  <c r="V390" i="138"/>
  <c r="W389" i="138"/>
  <c r="V389" i="138"/>
  <c r="X389" i="138" s="1"/>
  <c r="U389" i="138"/>
  <c r="X388" i="138"/>
  <c r="V388" i="138"/>
  <c r="W387" i="138"/>
  <c r="V387" i="138"/>
  <c r="X387" i="138" s="1"/>
  <c r="U387" i="138"/>
  <c r="X386" i="138"/>
  <c r="V386" i="138"/>
  <c r="W385" i="138"/>
  <c r="V385" i="138"/>
  <c r="X385" i="138" s="1"/>
  <c r="U385" i="138"/>
  <c r="X384" i="138"/>
  <c r="V384" i="138"/>
  <c r="W383" i="138"/>
  <c r="V383" i="138"/>
  <c r="X383" i="138" s="1"/>
  <c r="U383" i="138"/>
  <c r="X382" i="138"/>
  <c r="V382" i="138"/>
  <c r="W381" i="138"/>
  <c r="V381" i="138"/>
  <c r="X381" i="138" s="1"/>
  <c r="U381" i="138"/>
  <c r="X380" i="138"/>
  <c r="V380" i="138"/>
  <c r="W379" i="138"/>
  <c r="V379" i="138"/>
  <c r="X379" i="138" s="1"/>
  <c r="U379" i="138"/>
  <c r="X378" i="138"/>
  <c r="V378" i="138"/>
  <c r="W377" i="138"/>
  <c r="V377" i="138"/>
  <c r="X377" i="138" s="1"/>
  <c r="U377" i="138"/>
  <c r="X376" i="138"/>
  <c r="V376" i="138"/>
  <c r="W375" i="138"/>
  <c r="V375" i="138"/>
  <c r="X375" i="138" s="1"/>
  <c r="U375" i="138"/>
  <c r="X374" i="138"/>
  <c r="V374" i="138"/>
  <c r="W373" i="138"/>
  <c r="V373" i="138"/>
  <c r="X373" i="138" s="1"/>
  <c r="U373" i="138"/>
  <c r="X372" i="138"/>
  <c r="V372" i="138"/>
  <c r="W371" i="138"/>
  <c r="V371" i="138"/>
  <c r="X371" i="138" s="1"/>
  <c r="U371" i="138"/>
  <c r="X370" i="138"/>
  <c r="V370" i="138"/>
  <c r="W369" i="138"/>
  <c r="V369" i="138"/>
  <c r="X369" i="138" s="1"/>
  <c r="U369" i="138"/>
  <c r="X368" i="138"/>
  <c r="V368" i="138"/>
  <c r="W367" i="138"/>
  <c r="V367" i="138"/>
  <c r="X367" i="138" s="1"/>
  <c r="U367" i="138"/>
  <c r="X366" i="138"/>
  <c r="V366" i="138"/>
  <c r="W365" i="138"/>
  <c r="V365" i="138"/>
  <c r="X365" i="138" s="1"/>
  <c r="U365" i="138"/>
  <c r="X364" i="138"/>
  <c r="V364" i="138"/>
  <c r="W363" i="138"/>
  <c r="V363" i="138"/>
  <c r="X363" i="138" s="1"/>
  <c r="U363" i="138"/>
  <c r="X362" i="138"/>
  <c r="V362" i="138"/>
  <c r="W361" i="138"/>
  <c r="V361" i="138"/>
  <c r="X361" i="138" s="1"/>
  <c r="U361" i="138"/>
  <c r="X360" i="138"/>
  <c r="V360" i="138"/>
  <c r="W359" i="138"/>
  <c r="V359" i="138"/>
  <c r="X359" i="138" s="1"/>
  <c r="U359" i="138"/>
  <c r="X358" i="138"/>
  <c r="V358" i="138"/>
  <c r="W357" i="138"/>
  <c r="V357" i="138"/>
  <c r="X357" i="138" s="1"/>
  <c r="U357" i="138"/>
  <c r="X356" i="138"/>
  <c r="V356" i="138"/>
  <c r="W355" i="138"/>
  <c r="V355" i="138"/>
  <c r="X355" i="138" s="1"/>
  <c r="U355" i="138"/>
  <c r="X354" i="138"/>
  <c r="V354" i="138"/>
  <c r="W353" i="138"/>
  <c r="V353" i="138"/>
  <c r="X353" i="138" s="1"/>
  <c r="U353" i="138"/>
  <c r="X352" i="138"/>
  <c r="V352" i="138"/>
  <c r="W351" i="138"/>
  <c r="V351" i="138"/>
  <c r="X351" i="138" s="1"/>
  <c r="U351" i="138"/>
  <c r="X350" i="138"/>
  <c r="P350" i="138"/>
  <c r="R350" i="138" s="1"/>
  <c r="T350" i="138" s="1"/>
  <c r="V350" i="138" s="1"/>
  <c r="W349" i="138"/>
  <c r="U349" i="138"/>
  <c r="O349" i="138"/>
  <c r="V347" i="138"/>
  <c r="X347" i="138" s="1"/>
  <c r="R347" i="138"/>
  <c r="T347" i="138" s="1"/>
  <c r="V346" i="138"/>
  <c r="X346" i="138" s="1"/>
  <c r="R346" i="138"/>
  <c r="T346" i="138" s="1"/>
  <c r="Q346" i="138"/>
  <c r="T345" i="138"/>
  <c r="V345" i="138" s="1"/>
  <c r="X345" i="138" s="1"/>
  <c r="P345" i="138"/>
  <c r="R345" i="138" s="1"/>
  <c r="Q344" i="138"/>
  <c r="P344" i="138"/>
  <c r="R344" i="138" s="1"/>
  <c r="T344" i="138" s="1"/>
  <c r="V344" i="138" s="1"/>
  <c r="X344" i="138" s="1"/>
  <c r="O344" i="138"/>
  <c r="Q343" i="138"/>
  <c r="O343" i="138"/>
  <c r="P343" i="138" s="1"/>
  <c r="R343" i="138" s="1"/>
  <c r="T343" i="138" s="1"/>
  <c r="V343" i="138" s="1"/>
  <c r="X343" i="138" s="1"/>
  <c r="R342" i="138"/>
  <c r="T342" i="138" s="1"/>
  <c r="V342" i="138" s="1"/>
  <c r="X342" i="138" s="1"/>
  <c r="J342" i="138"/>
  <c r="L342" i="138" s="1"/>
  <c r="N342" i="138" s="1"/>
  <c r="P342" i="138" s="1"/>
  <c r="H342" i="138"/>
  <c r="P341" i="138"/>
  <c r="R341" i="138" s="1"/>
  <c r="T341" i="138" s="1"/>
  <c r="V341" i="138" s="1"/>
  <c r="X341" i="138" s="1"/>
  <c r="H341" i="138"/>
  <c r="J341" i="138" s="1"/>
  <c r="L341" i="138" s="1"/>
  <c r="N341" i="138" s="1"/>
  <c r="G341" i="138"/>
  <c r="P340" i="138"/>
  <c r="R340" i="138" s="1"/>
  <c r="T340" i="138" s="1"/>
  <c r="V340" i="138" s="1"/>
  <c r="X340" i="138" s="1"/>
  <c r="H340" i="138"/>
  <c r="J340" i="138" s="1"/>
  <c r="L340" i="138" s="1"/>
  <c r="N340" i="138" s="1"/>
  <c r="R339" i="138"/>
  <c r="T339" i="138" s="1"/>
  <c r="V339" i="138" s="1"/>
  <c r="X339" i="138" s="1"/>
  <c r="J339" i="138"/>
  <c r="L339" i="138" s="1"/>
  <c r="N339" i="138" s="1"/>
  <c r="P339" i="138" s="1"/>
  <c r="G339" i="138"/>
  <c r="H339" i="138" s="1"/>
  <c r="N338" i="138"/>
  <c r="P338" i="138" s="1"/>
  <c r="R338" i="138" s="1"/>
  <c r="T338" i="138" s="1"/>
  <c r="V338" i="138" s="1"/>
  <c r="X338" i="138" s="1"/>
  <c r="J338" i="138"/>
  <c r="L338" i="138" s="1"/>
  <c r="H338" i="138"/>
  <c r="L337" i="138"/>
  <c r="N337" i="138" s="1"/>
  <c r="P337" i="138" s="1"/>
  <c r="R337" i="138" s="1"/>
  <c r="T337" i="138" s="1"/>
  <c r="V337" i="138" s="1"/>
  <c r="X337" i="138" s="1"/>
  <c r="H337" i="138"/>
  <c r="J337" i="138" s="1"/>
  <c r="G337" i="138"/>
  <c r="L336" i="138"/>
  <c r="N336" i="138" s="1"/>
  <c r="P336" i="138" s="1"/>
  <c r="R336" i="138" s="1"/>
  <c r="T336" i="138" s="1"/>
  <c r="V336" i="138" s="1"/>
  <c r="X336" i="138" s="1"/>
  <c r="H336" i="138"/>
  <c r="J336" i="138" s="1"/>
  <c r="G335" i="138"/>
  <c r="H335" i="138" s="1"/>
  <c r="J335" i="138" s="1"/>
  <c r="L335" i="138" s="1"/>
  <c r="N335" i="138" s="1"/>
  <c r="P335" i="138" s="1"/>
  <c r="R335" i="138" s="1"/>
  <c r="T335" i="138" s="1"/>
  <c r="V335" i="138" s="1"/>
  <c r="X335" i="138" s="1"/>
  <c r="J334" i="138"/>
  <c r="L334" i="138" s="1"/>
  <c r="N334" i="138" s="1"/>
  <c r="P334" i="138" s="1"/>
  <c r="R334" i="138" s="1"/>
  <c r="T334" i="138" s="1"/>
  <c r="V334" i="138" s="1"/>
  <c r="X334" i="138" s="1"/>
  <c r="H334" i="138"/>
  <c r="H333" i="138"/>
  <c r="J333" i="138" s="1"/>
  <c r="L333" i="138" s="1"/>
  <c r="N333" i="138" s="1"/>
  <c r="P333" i="138" s="1"/>
  <c r="R333" i="138" s="1"/>
  <c r="T333" i="138" s="1"/>
  <c r="V333" i="138" s="1"/>
  <c r="X333" i="138" s="1"/>
  <c r="G333" i="138"/>
  <c r="H332" i="138"/>
  <c r="J332" i="138" s="1"/>
  <c r="L332" i="138" s="1"/>
  <c r="N332" i="138" s="1"/>
  <c r="P332" i="138" s="1"/>
  <c r="R332" i="138" s="1"/>
  <c r="T332" i="138" s="1"/>
  <c r="V332" i="138" s="1"/>
  <c r="X332" i="138" s="1"/>
  <c r="J331" i="138"/>
  <c r="L331" i="138" s="1"/>
  <c r="N331" i="138" s="1"/>
  <c r="P331" i="138" s="1"/>
  <c r="R331" i="138" s="1"/>
  <c r="T331" i="138" s="1"/>
  <c r="V331" i="138" s="1"/>
  <c r="X331" i="138" s="1"/>
  <c r="G331" i="138"/>
  <c r="H331" i="138" s="1"/>
  <c r="V330" i="138"/>
  <c r="X330" i="138" s="1"/>
  <c r="N330" i="138"/>
  <c r="P330" i="138" s="1"/>
  <c r="R330" i="138" s="1"/>
  <c r="T330" i="138" s="1"/>
  <c r="J330" i="138"/>
  <c r="L330" i="138" s="1"/>
  <c r="H330" i="138"/>
  <c r="T329" i="138"/>
  <c r="V329" i="138" s="1"/>
  <c r="X329" i="138" s="1"/>
  <c r="L329" i="138"/>
  <c r="N329" i="138" s="1"/>
  <c r="P329" i="138" s="1"/>
  <c r="R329" i="138" s="1"/>
  <c r="H329" i="138"/>
  <c r="J329" i="138" s="1"/>
  <c r="G329" i="138"/>
  <c r="T328" i="138"/>
  <c r="V328" i="138" s="1"/>
  <c r="X328" i="138" s="1"/>
  <c r="L328" i="138"/>
  <c r="N328" i="138" s="1"/>
  <c r="P328" i="138" s="1"/>
  <c r="R328" i="138" s="1"/>
  <c r="H328" i="138"/>
  <c r="J328" i="138" s="1"/>
  <c r="H327" i="138"/>
  <c r="J327" i="138" s="1"/>
  <c r="L327" i="138" s="1"/>
  <c r="N327" i="138" s="1"/>
  <c r="P327" i="138" s="1"/>
  <c r="R327" i="138" s="1"/>
  <c r="T327" i="138" s="1"/>
  <c r="V327" i="138" s="1"/>
  <c r="X327" i="138" s="1"/>
  <c r="G327" i="138"/>
  <c r="H326" i="138"/>
  <c r="J326" i="138" s="1"/>
  <c r="L326" i="138" s="1"/>
  <c r="N326" i="138" s="1"/>
  <c r="P326" i="138" s="1"/>
  <c r="R326" i="138" s="1"/>
  <c r="T326" i="138" s="1"/>
  <c r="V326" i="138" s="1"/>
  <c r="X326" i="138" s="1"/>
  <c r="G325" i="138"/>
  <c r="F325" i="138"/>
  <c r="H325" i="138" s="1"/>
  <c r="J325" i="138" s="1"/>
  <c r="L325" i="138" s="1"/>
  <c r="N325" i="138" s="1"/>
  <c r="P325" i="138" s="1"/>
  <c r="R325" i="138" s="1"/>
  <c r="T325" i="138" s="1"/>
  <c r="V325" i="138" s="1"/>
  <c r="X325" i="138" s="1"/>
  <c r="P323" i="138"/>
  <c r="R323" i="138" s="1"/>
  <c r="T323" i="138" s="1"/>
  <c r="V323" i="138" s="1"/>
  <c r="X323" i="138" s="1"/>
  <c r="L323" i="138"/>
  <c r="N323" i="138" s="1"/>
  <c r="N322" i="138"/>
  <c r="P322" i="138" s="1"/>
  <c r="R322" i="138" s="1"/>
  <c r="T322" i="138" s="1"/>
  <c r="V322" i="138" s="1"/>
  <c r="X322" i="138" s="1"/>
  <c r="K322" i="138"/>
  <c r="L322" i="138" s="1"/>
  <c r="N321" i="138"/>
  <c r="P321" i="138" s="1"/>
  <c r="R321" i="138" s="1"/>
  <c r="T321" i="138" s="1"/>
  <c r="V321" i="138" s="1"/>
  <c r="X321" i="138" s="1"/>
  <c r="L321" i="138"/>
  <c r="P320" i="138"/>
  <c r="R320" i="138" s="1"/>
  <c r="T320" i="138" s="1"/>
  <c r="V320" i="138" s="1"/>
  <c r="X320" i="138" s="1"/>
  <c r="L320" i="138"/>
  <c r="N320" i="138" s="1"/>
  <c r="K320" i="138"/>
  <c r="L319" i="138"/>
  <c r="N319" i="138" s="1"/>
  <c r="P319" i="138" s="1"/>
  <c r="R319" i="138" s="1"/>
  <c r="T319" i="138" s="1"/>
  <c r="V319" i="138" s="1"/>
  <c r="X319" i="138" s="1"/>
  <c r="K318" i="138"/>
  <c r="L318" i="138" s="1"/>
  <c r="N318" i="138" s="1"/>
  <c r="P318" i="138" s="1"/>
  <c r="R318" i="138" s="1"/>
  <c r="T318" i="138" s="1"/>
  <c r="V318" i="138" s="1"/>
  <c r="X318" i="138" s="1"/>
  <c r="R317" i="138"/>
  <c r="T317" i="138" s="1"/>
  <c r="V317" i="138" s="1"/>
  <c r="X317" i="138" s="1"/>
  <c r="N317" i="138"/>
  <c r="P317" i="138" s="1"/>
  <c r="L317" i="138"/>
  <c r="L316" i="138"/>
  <c r="N316" i="138" s="1"/>
  <c r="P316" i="138" s="1"/>
  <c r="R316" i="138" s="1"/>
  <c r="T316" i="138" s="1"/>
  <c r="V316" i="138" s="1"/>
  <c r="X316" i="138" s="1"/>
  <c r="K316" i="138"/>
  <c r="P315" i="138"/>
  <c r="R315" i="138" s="1"/>
  <c r="T315" i="138" s="1"/>
  <c r="V315" i="138" s="1"/>
  <c r="X315" i="138" s="1"/>
  <c r="L315" i="138"/>
  <c r="N315" i="138" s="1"/>
  <c r="N314" i="138"/>
  <c r="P314" i="138" s="1"/>
  <c r="R314" i="138" s="1"/>
  <c r="T314" i="138" s="1"/>
  <c r="V314" i="138" s="1"/>
  <c r="X314" i="138" s="1"/>
  <c r="K314" i="138"/>
  <c r="L314" i="138" s="1"/>
  <c r="N313" i="138"/>
  <c r="P313" i="138" s="1"/>
  <c r="R313" i="138" s="1"/>
  <c r="T313" i="138" s="1"/>
  <c r="V313" i="138" s="1"/>
  <c r="X313" i="138" s="1"/>
  <c r="L313" i="138"/>
  <c r="P312" i="138"/>
  <c r="R312" i="138" s="1"/>
  <c r="T312" i="138" s="1"/>
  <c r="V312" i="138" s="1"/>
  <c r="X312" i="138" s="1"/>
  <c r="L312" i="138"/>
  <c r="N312" i="138" s="1"/>
  <c r="K312" i="138"/>
  <c r="L311" i="138"/>
  <c r="N311" i="138" s="1"/>
  <c r="P311" i="138" s="1"/>
  <c r="R311" i="138" s="1"/>
  <c r="T311" i="138" s="1"/>
  <c r="V311" i="138" s="1"/>
  <c r="X311" i="138" s="1"/>
  <c r="K310" i="138"/>
  <c r="R309" i="138"/>
  <c r="T309" i="138" s="1"/>
  <c r="V309" i="138" s="1"/>
  <c r="X309" i="138" s="1"/>
  <c r="N309" i="138"/>
  <c r="P309" i="138" s="1"/>
  <c r="L309" i="138"/>
  <c r="L308" i="138"/>
  <c r="N308" i="138" s="1"/>
  <c r="P308" i="138" s="1"/>
  <c r="R308" i="138" s="1"/>
  <c r="T308" i="138" s="1"/>
  <c r="V308" i="138" s="1"/>
  <c r="X308" i="138" s="1"/>
  <c r="K308" i="138"/>
  <c r="H307" i="138"/>
  <c r="J307" i="138" s="1"/>
  <c r="L307" i="138" s="1"/>
  <c r="N307" i="138" s="1"/>
  <c r="P307" i="138" s="1"/>
  <c r="R307" i="138" s="1"/>
  <c r="T307" i="138" s="1"/>
  <c r="V307" i="138" s="1"/>
  <c r="X307" i="138" s="1"/>
  <c r="J306" i="138"/>
  <c r="L306" i="138" s="1"/>
  <c r="N306" i="138" s="1"/>
  <c r="P306" i="138" s="1"/>
  <c r="R306" i="138" s="1"/>
  <c r="T306" i="138" s="1"/>
  <c r="V306" i="138" s="1"/>
  <c r="X306" i="138" s="1"/>
  <c r="G306" i="138"/>
  <c r="H306" i="138" s="1"/>
  <c r="N305" i="138"/>
  <c r="P305" i="138" s="1"/>
  <c r="R305" i="138" s="1"/>
  <c r="T305" i="138" s="1"/>
  <c r="V305" i="138" s="1"/>
  <c r="X305" i="138" s="1"/>
  <c r="J305" i="138"/>
  <c r="L305" i="138" s="1"/>
  <c r="H305" i="138"/>
  <c r="L304" i="138"/>
  <c r="N304" i="138" s="1"/>
  <c r="P304" i="138" s="1"/>
  <c r="R304" i="138" s="1"/>
  <c r="T304" i="138" s="1"/>
  <c r="V304" i="138" s="1"/>
  <c r="X304" i="138" s="1"/>
  <c r="H304" i="138"/>
  <c r="J304" i="138" s="1"/>
  <c r="G304" i="138"/>
  <c r="L303" i="138"/>
  <c r="N303" i="138" s="1"/>
  <c r="P303" i="138" s="1"/>
  <c r="R303" i="138" s="1"/>
  <c r="T303" i="138" s="1"/>
  <c r="V303" i="138" s="1"/>
  <c r="X303" i="138" s="1"/>
  <c r="H303" i="138"/>
  <c r="J303" i="138" s="1"/>
  <c r="G302" i="138"/>
  <c r="H302" i="138" s="1"/>
  <c r="J302" i="138" s="1"/>
  <c r="L302" i="138" s="1"/>
  <c r="N302" i="138" s="1"/>
  <c r="P302" i="138" s="1"/>
  <c r="R302" i="138" s="1"/>
  <c r="T302" i="138" s="1"/>
  <c r="V302" i="138" s="1"/>
  <c r="X302" i="138" s="1"/>
  <c r="V301" i="138"/>
  <c r="X301" i="138" s="1"/>
  <c r="W300" i="138"/>
  <c r="W297" i="138" s="1"/>
  <c r="U300" i="138"/>
  <c r="N299" i="138"/>
  <c r="P299" i="138" s="1"/>
  <c r="R299" i="138" s="1"/>
  <c r="T299" i="138" s="1"/>
  <c r="V299" i="138" s="1"/>
  <c r="X299" i="138" s="1"/>
  <c r="J299" i="138"/>
  <c r="L299" i="138" s="1"/>
  <c r="H299" i="138"/>
  <c r="W298" i="138"/>
  <c r="U298" i="138"/>
  <c r="K298" i="138"/>
  <c r="G298" i="138"/>
  <c r="F298" i="138"/>
  <c r="G297" i="138"/>
  <c r="H297" i="138" s="1"/>
  <c r="J297" i="138" s="1"/>
  <c r="R296" i="138"/>
  <c r="T296" i="138" s="1"/>
  <c r="V296" i="138" s="1"/>
  <c r="X296" i="138" s="1"/>
  <c r="N296" i="138"/>
  <c r="P296" i="138" s="1"/>
  <c r="N295" i="138"/>
  <c r="P295" i="138" s="1"/>
  <c r="R295" i="138" s="1"/>
  <c r="T295" i="138" s="1"/>
  <c r="V295" i="138" s="1"/>
  <c r="X295" i="138" s="1"/>
  <c r="M295" i="138"/>
  <c r="H294" i="138"/>
  <c r="J294" i="138" s="1"/>
  <c r="L294" i="138" s="1"/>
  <c r="N294" i="138" s="1"/>
  <c r="P294" i="138" s="1"/>
  <c r="R294" i="138" s="1"/>
  <c r="T294" i="138" s="1"/>
  <c r="V294" i="138" s="1"/>
  <c r="X294" i="138" s="1"/>
  <c r="J293" i="138"/>
  <c r="L293" i="138" s="1"/>
  <c r="N293" i="138" s="1"/>
  <c r="P293" i="138" s="1"/>
  <c r="R293" i="138" s="1"/>
  <c r="T293" i="138" s="1"/>
  <c r="V293" i="138" s="1"/>
  <c r="X293" i="138" s="1"/>
  <c r="G293" i="138"/>
  <c r="H293" i="138" s="1"/>
  <c r="N292" i="138"/>
  <c r="P292" i="138" s="1"/>
  <c r="R292" i="138" s="1"/>
  <c r="T292" i="138" s="1"/>
  <c r="V292" i="138" s="1"/>
  <c r="X292" i="138" s="1"/>
  <c r="J292" i="138"/>
  <c r="L292" i="138" s="1"/>
  <c r="H292" i="138"/>
  <c r="L291" i="138"/>
  <c r="N291" i="138" s="1"/>
  <c r="P291" i="138" s="1"/>
  <c r="R291" i="138" s="1"/>
  <c r="T291" i="138" s="1"/>
  <c r="V291" i="138" s="1"/>
  <c r="X291" i="138" s="1"/>
  <c r="H291" i="138"/>
  <c r="J291" i="138" s="1"/>
  <c r="G291" i="138"/>
  <c r="H290" i="138"/>
  <c r="J290" i="138" s="1"/>
  <c r="L290" i="138" s="1"/>
  <c r="N290" i="138" s="1"/>
  <c r="P290" i="138" s="1"/>
  <c r="R290" i="138" s="1"/>
  <c r="T290" i="138" s="1"/>
  <c r="V290" i="138" s="1"/>
  <c r="X290" i="138" s="1"/>
  <c r="G289" i="138"/>
  <c r="H289" i="138" s="1"/>
  <c r="J289" i="138" s="1"/>
  <c r="L289" i="138" s="1"/>
  <c r="N289" i="138" s="1"/>
  <c r="P289" i="138" s="1"/>
  <c r="R289" i="138" s="1"/>
  <c r="T289" i="138" s="1"/>
  <c r="V289" i="138" s="1"/>
  <c r="X289" i="138" s="1"/>
  <c r="J288" i="138"/>
  <c r="L288" i="138" s="1"/>
  <c r="N288" i="138" s="1"/>
  <c r="P288" i="138" s="1"/>
  <c r="R288" i="138" s="1"/>
  <c r="T288" i="138" s="1"/>
  <c r="V288" i="138" s="1"/>
  <c r="X288" i="138" s="1"/>
  <c r="H288" i="138"/>
  <c r="H287" i="138"/>
  <c r="J287" i="138" s="1"/>
  <c r="L287" i="138" s="1"/>
  <c r="N287" i="138" s="1"/>
  <c r="P287" i="138" s="1"/>
  <c r="R287" i="138" s="1"/>
  <c r="T287" i="138" s="1"/>
  <c r="V287" i="138" s="1"/>
  <c r="X287" i="138" s="1"/>
  <c r="G287" i="138"/>
  <c r="L286" i="138"/>
  <c r="N286" i="138" s="1"/>
  <c r="P286" i="138" s="1"/>
  <c r="R286" i="138" s="1"/>
  <c r="T286" i="138" s="1"/>
  <c r="V286" i="138" s="1"/>
  <c r="X286" i="138" s="1"/>
  <c r="H286" i="138"/>
  <c r="J286" i="138" s="1"/>
  <c r="G285" i="138"/>
  <c r="H285" i="138" s="1"/>
  <c r="J285" i="138" s="1"/>
  <c r="L285" i="138" s="1"/>
  <c r="N285" i="138" s="1"/>
  <c r="P285" i="138" s="1"/>
  <c r="R285" i="138" s="1"/>
  <c r="T285" i="138" s="1"/>
  <c r="V285" i="138" s="1"/>
  <c r="X285" i="138" s="1"/>
  <c r="J284" i="138"/>
  <c r="L284" i="138" s="1"/>
  <c r="N284" i="138" s="1"/>
  <c r="P284" i="138" s="1"/>
  <c r="R284" i="138" s="1"/>
  <c r="T284" i="138" s="1"/>
  <c r="V284" i="138" s="1"/>
  <c r="X284" i="138" s="1"/>
  <c r="H284" i="138"/>
  <c r="H283" i="138"/>
  <c r="J283" i="138" s="1"/>
  <c r="L283" i="138" s="1"/>
  <c r="N283" i="138" s="1"/>
  <c r="P283" i="138" s="1"/>
  <c r="R283" i="138" s="1"/>
  <c r="T283" i="138" s="1"/>
  <c r="V283" i="138" s="1"/>
  <c r="X283" i="138" s="1"/>
  <c r="G283" i="138"/>
  <c r="H282" i="138"/>
  <c r="J282" i="138" s="1"/>
  <c r="L282" i="138" s="1"/>
  <c r="N282" i="138" s="1"/>
  <c r="P282" i="138" s="1"/>
  <c r="R282" i="138" s="1"/>
  <c r="T282" i="138" s="1"/>
  <c r="V282" i="138" s="1"/>
  <c r="X282" i="138" s="1"/>
  <c r="J281" i="138"/>
  <c r="L281" i="138" s="1"/>
  <c r="N281" i="138" s="1"/>
  <c r="P281" i="138" s="1"/>
  <c r="R281" i="138" s="1"/>
  <c r="T281" i="138" s="1"/>
  <c r="V281" i="138" s="1"/>
  <c r="X281" i="138" s="1"/>
  <c r="G281" i="138"/>
  <c r="H281" i="138" s="1"/>
  <c r="N280" i="138"/>
  <c r="P280" i="138" s="1"/>
  <c r="R280" i="138" s="1"/>
  <c r="T280" i="138" s="1"/>
  <c r="V280" i="138" s="1"/>
  <c r="X280" i="138" s="1"/>
  <c r="J280" i="138"/>
  <c r="L280" i="138" s="1"/>
  <c r="H280" i="138"/>
  <c r="L279" i="138"/>
  <c r="N279" i="138" s="1"/>
  <c r="P279" i="138" s="1"/>
  <c r="R279" i="138" s="1"/>
  <c r="T279" i="138" s="1"/>
  <c r="V279" i="138" s="1"/>
  <c r="X279" i="138" s="1"/>
  <c r="H279" i="138"/>
  <c r="J279" i="138" s="1"/>
  <c r="G279" i="138"/>
  <c r="L278" i="138"/>
  <c r="N278" i="138" s="1"/>
  <c r="P278" i="138" s="1"/>
  <c r="R278" i="138" s="1"/>
  <c r="T278" i="138" s="1"/>
  <c r="V278" i="138" s="1"/>
  <c r="X278" i="138" s="1"/>
  <c r="H278" i="138"/>
  <c r="J278" i="138" s="1"/>
  <c r="G277" i="138"/>
  <c r="G276" i="138" s="1"/>
  <c r="H276" i="138" s="1"/>
  <c r="J276" i="138" s="1"/>
  <c r="L276" i="138" s="1"/>
  <c r="N276" i="138" s="1"/>
  <c r="P276" i="138" s="1"/>
  <c r="R276" i="138" s="1"/>
  <c r="T276" i="138" s="1"/>
  <c r="V276" i="138" s="1"/>
  <c r="X276" i="138" s="1"/>
  <c r="F277" i="138"/>
  <c r="M276" i="138"/>
  <c r="N275" i="138"/>
  <c r="P275" i="138" s="1"/>
  <c r="R275" i="138" s="1"/>
  <c r="T275" i="138" s="1"/>
  <c r="V275" i="138" s="1"/>
  <c r="X275" i="138" s="1"/>
  <c r="J275" i="138"/>
  <c r="L275" i="138" s="1"/>
  <c r="H275" i="138"/>
  <c r="L274" i="138"/>
  <c r="N274" i="138" s="1"/>
  <c r="P274" i="138" s="1"/>
  <c r="R274" i="138" s="1"/>
  <c r="T274" i="138" s="1"/>
  <c r="V274" i="138" s="1"/>
  <c r="X274" i="138" s="1"/>
  <c r="H274" i="138"/>
  <c r="J274" i="138" s="1"/>
  <c r="G274" i="138"/>
  <c r="L273" i="138"/>
  <c r="N273" i="138" s="1"/>
  <c r="P273" i="138" s="1"/>
  <c r="R273" i="138" s="1"/>
  <c r="T273" i="138" s="1"/>
  <c r="V273" i="138" s="1"/>
  <c r="X273" i="138" s="1"/>
  <c r="H273" i="138"/>
  <c r="J273" i="138" s="1"/>
  <c r="G272" i="138"/>
  <c r="H272" i="138" s="1"/>
  <c r="J272" i="138" s="1"/>
  <c r="L272" i="138" s="1"/>
  <c r="N272" i="138" s="1"/>
  <c r="P272" i="138" s="1"/>
  <c r="R272" i="138" s="1"/>
  <c r="T272" i="138" s="1"/>
  <c r="V272" i="138" s="1"/>
  <c r="X272" i="138" s="1"/>
  <c r="J271" i="138"/>
  <c r="L271" i="138" s="1"/>
  <c r="N271" i="138" s="1"/>
  <c r="P271" i="138" s="1"/>
  <c r="R271" i="138" s="1"/>
  <c r="T271" i="138" s="1"/>
  <c r="V271" i="138" s="1"/>
  <c r="X271" i="138" s="1"/>
  <c r="H271" i="138"/>
  <c r="H270" i="138"/>
  <c r="J270" i="138" s="1"/>
  <c r="L270" i="138" s="1"/>
  <c r="N270" i="138" s="1"/>
  <c r="P270" i="138" s="1"/>
  <c r="R270" i="138" s="1"/>
  <c r="T270" i="138" s="1"/>
  <c r="V270" i="138" s="1"/>
  <c r="X270" i="138" s="1"/>
  <c r="G270" i="138"/>
  <c r="H269" i="138"/>
  <c r="J269" i="138" s="1"/>
  <c r="L269" i="138" s="1"/>
  <c r="N269" i="138" s="1"/>
  <c r="P269" i="138" s="1"/>
  <c r="R269" i="138" s="1"/>
  <c r="T269" i="138" s="1"/>
  <c r="V269" i="138" s="1"/>
  <c r="X269" i="138" s="1"/>
  <c r="J268" i="138"/>
  <c r="L268" i="138" s="1"/>
  <c r="N268" i="138" s="1"/>
  <c r="P268" i="138" s="1"/>
  <c r="R268" i="138" s="1"/>
  <c r="T268" i="138" s="1"/>
  <c r="V268" i="138" s="1"/>
  <c r="X268" i="138" s="1"/>
  <c r="G268" i="138"/>
  <c r="H268" i="138" s="1"/>
  <c r="N267" i="138"/>
  <c r="P267" i="138" s="1"/>
  <c r="R267" i="138" s="1"/>
  <c r="T267" i="138" s="1"/>
  <c r="V267" i="138" s="1"/>
  <c r="X267" i="138" s="1"/>
  <c r="J267" i="138"/>
  <c r="L267" i="138" s="1"/>
  <c r="H267" i="138"/>
  <c r="L266" i="138"/>
  <c r="N266" i="138" s="1"/>
  <c r="P266" i="138" s="1"/>
  <c r="R266" i="138" s="1"/>
  <c r="T266" i="138" s="1"/>
  <c r="V266" i="138" s="1"/>
  <c r="X266" i="138" s="1"/>
  <c r="H266" i="138"/>
  <c r="J266" i="138" s="1"/>
  <c r="G266" i="138"/>
  <c r="L265" i="138"/>
  <c r="N265" i="138" s="1"/>
  <c r="P265" i="138" s="1"/>
  <c r="R265" i="138" s="1"/>
  <c r="T265" i="138" s="1"/>
  <c r="V265" i="138" s="1"/>
  <c r="X265" i="138" s="1"/>
  <c r="H265" i="138"/>
  <c r="J265" i="138" s="1"/>
  <c r="G264" i="138"/>
  <c r="F264" i="138"/>
  <c r="G263" i="138"/>
  <c r="H263" i="138" s="1"/>
  <c r="J263" i="138" s="1"/>
  <c r="L263" i="138" s="1"/>
  <c r="N263" i="138" s="1"/>
  <c r="P263" i="138" s="1"/>
  <c r="R263" i="138" s="1"/>
  <c r="T263" i="138" s="1"/>
  <c r="V263" i="138" s="1"/>
  <c r="X263" i="138" s="1"/>
  <c r="J262" i="138"/>
  <c r="L262" i="138" s="1"/>
  <c r="N262" i="138" s="1"/>
  <c r="P262" i="138" s="1"/>
  <c r="R262" i="138" s="1"/>
  <c r="T262" i="138" s="1"/>
  <c r="V262" i="138" s="1"/>
  <c r="X262" i="138" s="1"/>
  <c r="H262" i="138"/>
  <c r="H261" i="138"/>
  <c r="J261" i="138" s="1"/>
  <c r="L261" i="138" s="1"/>
  <c r="N261" i="138" s="1"/>
  <c r="P261" i="138" s="1"/>
  <c r="R261" i="138" s="1"/>
  <c r="T261" i="138" s="1"/>
  <c r="V261" i="138" s="1"/>
  <c r="X261" i="138" s="1"/>
  <c r="G261" i="138"/>
  <c r="H260" i="138"/>
  <c r="J260" i="138" s="1"/>
  <c r="L260" i="138" s="1"/>
  <c r="N260" i="138" s="1"/>
  <c r="P260" i="138" s="1"/>
  <c r="R260" i="138" s="1"/>
  <c r="T260" i="138" s="1"/>
  <c r="V260" i="138" s="1"/>
  <c r="X260" i="138" s="1"/>
  <c r="G259" i="138"/>
  <c r="H259" i="138" s="1"/>
  <c r="J259" i="138" s="1"/>
  <c r="L259" i="138" s="1"/>
  <c r="N259" i="138" s="1"/>
  <c r="P259" i="138" s="1"/>
  <c r="R259" i="138" s="1"/>
  <c r="T259" i="138" s="1"/>
  <c r="V259" i="138" s="1"/>
  <c r="X259" i="138" s="1"/>
  <c r="J258" i="138"/>
  <c r="L258" i="138" s="1"/>
  <c r="N258" i="138" s="1"/>
  <c r="P258" i="138" s="1"/>
  <c r="R258" i="138" s="1"/>
  <c r="T258" i="138" s="1"/>
  <c r="V258" i="138" s="1"/>
  <c r="X258" i="138" s="1"/>
  <c r="H258" i="138"/>
  <c r="H257" i="138"/>
  <c r="J257" i="138" s="1"/>
  <c r="L257" i="138" s="1"/>
  <c r="N257" i="138" s="1"/>
  <c r="P257" i="138" s="1"/>
  <c r="R257" i="138" s="1"/>
  <c r="T257" i="138" s="1"/>
  <c r="V257" i="138" s="1"/>
  <c r="X257" i="138" s="1"/>
  <c r="G257" i="138"/>
  <c r="H256" i="138"/>
  <c r="J256" i="138" s="1"/>
  <c r="L256" i="138" s="1"/>
  <c r="N256" i="138" s="1"/>
  <c r="P256" i="138" s="1"/>
  <c r="R256" i="138" s="1"/>
  <c r="T256" i="138" s="1"/>
  <c r="V256" i="138" s="1"/>
  <c r="X256" i="138" s="1"/>
  <c r="G255" i="138"/>
  <c r="H255" i="138" s="1"/>
  <c r="J255" i="138" s="1"/>
  <c r="L255" i="138" s="1"/>
  <c r="N255" i="138" s="1"/>
  <c r="P255" i="138" s="1"/>
  <c r="R255" i="138" s="1"/>
  <c r="T255" i="138" s="1"/>
  <c r="V255" i="138" s="1"/>
  <c r="X255" i="138" s="1"/>
  <c r="J254" i="138"/>
  <c r="L254" i="138" s="1"/>
  <c r="N254" i="138" s="1"/>
  <c r="P254" i="138" s="1"/>
  <c r="R254" i="138" s="1"/>
  <c r="T254" i="138" s="1"/>
  <c r="V254" i="138" s="1"/>
  <c r="X254" i="138" s="1"/>
  <c r="H254" i="138"/>
  <c r="H253" i="138"/>
  <c r="J253" i="138" s="1"/>
  <c r="L253" i="138" s="1"/>
  <c r="N253" i="138" s="1"/>
  <c r="P253" i="138" s="1"/>
  <c r="R253" i="138" s="1"/>
  <c r="T253" i="138" s="1"/>
  <c r="V253" i="138" s="1"/>
  <c r="X253" i="138" s="1"/>
  <c r="G253" i="138"/>
  <c r="H252" i="138"/>
  <c r="J252" i="138" s="1"/>
  <c r="L252" i="138" s="1"/>
  <c r="N252" i="138" s="1"/>
  <c r="P252" i="138" s="1"/>
  <c r="R252" i="138" s="1"/>
  <c r="T252" i="138" s="1"/>
  <c r="V252" i="138" s="1"/>
  <c r="X252" i="138" s="1"/>
  <c r="G251" i="138"/>
  <c r="H251" i="138" s="1"/>
  <c r="J251" i="138" s="1"/>
  <c r="L251" i="138" s="1"/>
  <c r="N251" i="138" s="1"/>
  <c r="P251" i="138" s="1"/>
  <c r="R251" i="138" s="1"/>
  <c r="T251" i="138" s="1"/>
  <c r="V251" i="138" s="1"/>
  <c r="X251" i="138" s="1"/>
  <c r="J250" i="138"/>
  <c r="L250" i="138" s="1"/>
  <c r="N250" i="138" s="1"/>
  <c r="P250" i="138" s="1"/>
  <c r="R250" i="138" s="1"/>
  <c r="T250" i="138" s="1"/>
  <c r="V250" i="138" s="1"/>
  <c r="X250" i="138" s="1"/>
  <c r="H250" i="138"/>
  <c r="H249" i="138"/>
  <c r="J249" i="138" s="1"/>
  <c r="L249" i="138" s="1"/>
  <c r="N249" i="138" s="1"/>
  <c r="P249" i="138" s="1"/>
  <c r="R249" i="138" s="1"/>
  <c r="T249" i="138" s="1"/>
  <c r="V249" i="138" s="1"/>
  <c r="X249" i="138" s="1"/>
  <c r="G249" i="138"/>
  <c r="H248" i="138"/>
  <c r="J248" i="138" s="1"/>
  <c r="L248" i="138" s="1"/>
  <c r="N248" i="138" s="1"/>
  <c r="P248" i="138" s="1"/>
  <c r="R248" i="138" s="1"/>
  <c r="T248" i="138" s="1"/>
  <c r="V248" i="138" s="1"/>
  <c r="X248" i="138" s="1"/>
  <c r="G247" i="138"/>
  <c r="H247" i="138" s="1"/>
  <c r="J247" i="138" s="1"/>
  <c r="L247" i="138" s="1"/>
  <c r="N247" i="138" s="1"/>
  <c r="P247" i="138" s="1"/>
  <c r="R247" i="138" s="1"/>
  <c r="T247" i="138" s="1"/>
  <c r="V247" i="138" s="1"/>
  <c r="X247" i="138" s="1"/>
  <c r="J246" i="138"/>
  <c r="L246" i="138" s="1"/>
  <c r="N246" i="138" s="1"/>
  <c r="P246" i="138" s="1"/>
  <c r="R246" i="138" s="1"/>
  <c r="T246" i="138" s="1"/>
  <c r="V246" i="138" s="1"/>
  <c r="X246" i="138" s="1"/>
  <c r="H246" i="138"/>
  <c r="H245" i="138"/>
  <c r="J245" i="138" s="1"/>
  <c r="L245" i="138" s="1"/>
  <c r="N245" i="138" s="1"/>
  <c r="P245" i="138" s="1"/>
  <c r="R245" i="138" s="1"/>
  <c r="T245" i="138" s="1"/>
  <c r="V245" i="138" s="1"/>
  <c r="X245" i="138" s="1"/>
  <c r="G245" i="138"/>
  <c r="H244" i="138"/>
  <c r="J244" i="138" s="1"/>
  <c r="L244" i="138" s="1"/>
  <c r="N244" i="138" s="1"/>
  <c r="P244" i="138" s="1"/>
  <c r="R244" i="138" s="1"/>
  <c r="T244" i="138" s="1"/>
  <c r="V244" i="138" s="1"/>
  <c r="X244" i="138" s="1"/>
  <c r="G243" i="138"/>
  <c r="H243" i="138" s="1"/>
  <c r="J243" i="138" s="1"/>
  <c r="L243" i="138" s="1"/>
  <c r="N243" i="138" s="1"/>
  <c r="P243" i="138" s="1"/>
  <c r="R243" i="138" s="1"/>
  <c r="T243" i="138" s="1"/>
  <c r="V243" i="138" s="1"/>
  <c r="X243" i="138" s="1"/>
  <c r="J242" i="138"/>
  <c r="L242" i="138" s="1"/>
  <c r="N242" i="138" s="1"/>
  <c r="P242" i="138" s="1"/>
  <c r="R242" i="138" s="1"/>
  <c r="T242" i="138" s="1"/>
  <c r="V242" i="138" s="1"/>
  <c r="X242" i="138" s="1"/>
  <c r="H242" i="138"/>
  <c r="H241" i="138"/>
  <c r="J241" i="138" s="1"/>
  <c r="L241" i="138" s="1"/>
  <c r="N241" i="138" s="1"/>
  <c r="P241" i="138" s="1"/>
  <c r="R241" i="138" s="1"/>
  <c r="T241" i="138" s="1"/>
  <c r="V241" i="138" s="1"/>
  <c r="X241" i="138" s="1"/>
  <c r="G241" i="138"/>
  <c r="H240" i="138"/>
  <c r="J240" i="138" s="1"/>
  <c r="L240" i="138" s="1"/>
  <c r="N240" i="138" s="1"/>
  <c r="P240" i="138" s="1"/>
  <c r="R240" i="138" s="1"/>
  <c r="T240" i="138" s="1"/>
  <c r="V240" i="138" s="1"/>
  <c r="X240" i="138" s="1"/>
  <c r="O239" i="138"/>
  <c r="H239" i="138"/>
  <c r="J239" i="138" s="1"/>
  <c r="L239" i="138" s="1"/>
  <c r="N239" i="138" s="1"/>
  <c r="P239" i="138" s="1"/>
  <c r="R239" i="138" s="1"/>
  <c r="T239" i="138" s="1"/>
  <c r="V239" i="138" s="1"/>
  <c r="X239" i="138" s="1"/>
  <c r="G239" i="138"/>
  <c r="H238" i="138"/>
  <c r="J238" i="138" s="1"/>
  <c r="L238" i="138" s="1"/>
  <c r="N238" i="138" s="1"/>
  <c r="P238" i="138" s="1"/>
  <c r="R238" i="138" s="1"/>
  <c r="T238" i="138" s="1"/>
  <c r="V238" i="138" s="1"/>
  <c r="X238" i="138" s="1"/>
  <c r="O237" i="138"/>
  <c r="H237" i="138"/>
  <c r="J237" i="138" s="1"/>
  <c r="L237" i="138" s="1"/>
  <c r="N237" i="138" s="1"/>
  <c r="P237" i="138" s="1"/>
  <c r="R237" i="138" s="1"/>
  <c r="T237" i="138" s="1"/>
  <c r="V237" i="138" s="1"/>
  <c r="X237" i="138" s="1"/>
  <c r="G237" i="138"/>
  <c r="H236" i="138"/>
  <c r="J236" i="138" s="1"/>
  <c r="L236" i="138" s="1"/>
  <c r="N236" i="138" s="1"/>
  <c r="P236" i="138" s="1"/>
  <c r="R236" i="138" s="1"/>
  <c r="T236" i="138" s="1"/>
  <c r="V236" i="138" s="1"/>
  <c r="X236" i="138" s="1"/>
  <c r="J235" i="138"/>
  <c r="L235" i="138" s="1"/>
  <c r="N235" i="138" s="1"/>
  <c r="P235" i="138" s="1"/>
  <c r="R235" i="138" s="1"/>
  <c r="T235" i="138" s="1"/>
  <c r="V235" i="138" s="1"/>
  <c r="X235" i="138" s="1"/>
  <c r="G235" i="138"/>
  <c r="H235" i="138" s="1"/>
  <c r="J234" i="138"/>
  <c r="L234" i="138" s="1"/>
  <c r="N234" i="138" s="1"/>
  <c r="P234" i="138" s="1"/>
  <c r="R234" i="138" s="1"/>
  <c r="T234" i="138" s="1"/>
  <c r="V234" i="138" s="1"/>
  <c r="X234" i="138" s="1"/>
  <c r="H234" i="138"/>
  <c r="H233" i="138"/>
  <c r="J233" i="138" s="1"/>
  <c r="L233" i="138" s="1"/>
  <c r="N233" i="138" s="1"/>
  <c r="P233" i="138" s="1"/>
  <c r="R233" i="138" s="1"/>
  <c r="T233" i="138" s="1"/>
  <c r="V233" i="138" s="1"/>
  <c r="X233" i="138" s="1"/>
  <c r="G233" i="138"/>
  <c r="H232" i="138"/>
  <c r="J232" i="138" s="1"/>
  <c r="L232" i="138" s="1"/>
  <c r="N232" i="138" s="1"/>
  <c r="P232" i="138" s="1"/>
  <c r="R232" i="138" s="1"/>
  <c r="T232" i="138" s="1"/>
  <c r="V232" i="138" s="1"/>
  <c r="X232" i="138" s="1"/>
  <c r="G231" i="138"/>
  <c r="H231" i="138" s="1"/>
  <c r="J231" i="138" s="1"/>
  <c r="L231" i="138" s="1"/>
  <c r="N231" i="138" s="1"/>
  <c r="P231" i="138" s="1"/>
  <c r="R231" i="138" s="1"/>
  <c r="T231" i="138" s="1"/>
  <c r="V231" i="138" s="1"/>
  <c r="X231" i="138" s="1"/>
  <c r="J230" i="138"/>
  <c r="L230" i="138" s="1"/>
  <c r="N230" i="138" s="1"/>
  <c r="P230" i="138" s="1"/>
  <c r="R230" i="138" s="1"/>
  <c r="T230" i="138" s="1"/>
  <c r="V230" i="138" s="1"/>
  <c r="X230" i="138" s="1"/>
  <c r="H230" i="138"/>
  <c r="O229" i="138"/>
  <c r="G229" i="138"/>
  <c r="H229" i="138" s="1"/>
  <c r="J229" i="138" s="1"/>
  <c r="L229" i="138" s="1"/>
  <c r="N229" i="138" s="1"/>
  <c r="P229" i="138" s="1"/>
  <c r="R229" i="138" s="1"/>
  <c r="T229" i="138" s="1"/>
  <c r="V229" i="138" s="1"/>
  <c r="X229" i="138" s="1"/>
  <c r="J228" i="138"/>
  <c r="L228" i="138" s="1"/>
  <c r="N228" i="138" s="1"/>
  <c r="P228" i="138" s="1"/>
  <c r="R228" i="138" s="1"/>
  <c r="T228" i="138" s="1"/>
  <c r="V228" i="138" s="1"/>
  <c r="X228" i="138" s="1"/>
  <c r="H228" i="138"/>
  <c r="H227" i="138"/>
  <c r="J227" i="138" s="1"/>
  <c r="L227" i="138" s="1"/>
  <c r="N227" i="138" s="1"/>
  <c r="P227" i="138" s="1"/>
  <c r="R227" i="138" s="1"/>
  <c r="T227" i="138" s="1"/>
  <c r="V227" i="138" s="1"/>
  <c r="X227" i="138" s="1"/>
  <c r="G227" i="138"/>
  <c r="H226" i="138"/>
  <c r="J226" i="138" s="1"/>
  <c r="L226" i="138" s="1"/>
  <c r="N226" i="138" s="1"/>
  <c r="P226" i="138" s="1"/>
  <c r="R226" i="138" s="1"/>
  <c r="T226" i="138" s="1"/>
  <c r="V226" i="138" s="1"/>
  <c r="X226" i="138" s="1"/>
  <c r="O225" i="138"/>
  <c r="H225" i="138"/>
  <c r="J225" i="138" s="1"/>
  <c r="L225" i="138" s="1"/>
  <c r="N225" i="138" s="1"/>
  <c r="P225" i="138" s="1"/>
  <c r="R225" i="138" s="1"/>
  <c r="T225" i="138" s="1"/>
  <c r="V225" i="138" s="1"/>
  <c r="X225" i="138" s="1"/>
  <c r="G225" i="138"/>
  <c r="H224" i="138"/>
  <c r="J224" i="138" s="1"/>
  <c r="L224" i="138" s="1"/>
  <c r="N224" i="138" s="1"/>
  <c r="P224" i="138" s="1"/>
  <c r="R224" i="138" s="1"/>
  <c r="T224" i="138" s="1"/>
  <c r="V224" i="138" s="1"/>
  <c r="X224" i="138" s="1"/>
  <c r="G223" i="138"/>
  <c r="H223" i="138" s="1"/>
  <c r="J223" i="138" s="1"/>
  <c r="L223" i="138" s="1"/>
  <c r="N223" i="138" s="1"/>
  <c r="P223" i="138" s="1"/>
  <c r="R223" i="138" s="1"/>
  <c r="T223" i="138" s="1"/>
  <c r="V223" i="138" s="1"/>
  <c r="X223" i="138" s="1"/>
  <c r="J222" i="138"/>
  <c r="L222" i="138" s="1"/>
  <c r="N222" i="138" s="1"/>
  <c r="P222" i="138" s="1"/>
  <c r="R222" i="138" s="1"/>
  <c r="T222" i="138" s="1"/>
  <c r="V222" i="138" s="1"/>
  <c r="X222" i="138" s="1"/>
  <c r="H222" i="138"/>
  <c r="W221" i="138"/>
  <c r="U221" i="138"/>
  <c r="H221" i="138"/>
  <c r="J221" i="138" s="1"/>
  <c r="L221" i="138" s="1"/>
  <c r="N221" i="138" s="1"/>
  <c r="P221" i="138" s="1"/>
  <c r="R221" i="138" s="1"/>
  <c r="T221" i="138" s="1"/>
  <c r="V221" i="138" s="1"/>
  <c r="X221" i="138" s="1"/>
  <c r="G221" i="138"/>
  <c r="H220" i="138"/>
  <c r="J220" i="138" s="1"/>
  <c r="L220" i="138" s="1"/>
  <c r="N220" i="138" s="1"/>
  <c r="P220" i="138" s="1"/>
  <c r="R220" i="138" s="1"/>
  <c r="T220" i="138" s="1"/>
  <c r="V220" i="138" s="1"/>
  <c r="X220" i="138" s="1"/>
  <c r="G219" i="138"/>
  <c r="H219" i="138" s="1"/>
  <c r="J219" i="138" s="1"/>
  <c r="L219" i="138" s="1"/>
  <c r="N219" i="138" s="1"/>
  <c r="P219" i="138" s="1"/>
  <c r="R219" i="138" s="1"/>
  <c r="T219" i="138" s="1"/>
  <c r="V219" i="138" s="1"/>
  <c r="X219" i="138" s="1"/>
  <c r="J218" i="138"/>
  <c r="L218" i="138" s="1"/>
  <c r="N218" i="138" s="1"/>
  <c r="P218" i="138" s="1"/>
  <c r="R218" i="138" s="1"/>
  <c r="T218" i="138" s="1"/>
  <c r="V218" i="138" s="1"/>
  <c r="X218" i="138" s="1"/>
  <c r="H218" i="138"/>
  <c r="H217" i="138"/>
  <c r="J217" i="138" s="1"/>
  <c r="L217" i="138" s="1"/>
  <c r="N217" i="138" s="1"/>
  <c r="P217" i="138" s="1"/>
  <c r="R217" i="138" s="1"/>
  <c r="T217" i="138" s="1"/>
  <c r="V217" i="138" s="1"/>
  <c r="X217" i="138" s="1"/>
  <c r="G217" i="138"/>
  <c r="H216" i="138"/>
  <c r="J216" i="138" s="1"/>
  <c r="L216" i="138" s="1"/>
  <c r="N216" i="138" s="1"/>
  <c r="P216" i="138" s="1"/>
  <c r="R216" i="138" s="1"/>
  <c r="T216" i="138" s="1"/>
  <c r="V216" i="138" s="1"/>
  <c r="X216" i="138" s="1"/>
  <c r="G215" i="138"/>
  <c r="H215" i="138" s="1"/>
  <c r="J215" i="138" s="1"/>
  <c r="L215" i="138" s="1"/>
  <c r="N215" i="138" s="1"/>
  <c r="P215" i="138" s="1"/>
  <c r="R215" i="138" s="1"/>
  <c r="T215" i="138" s="1"/>
  <c r="V215" i="138" s="1"/>
  <c r="X215" i="138" s="1"/>
  <c r="J214" i="138"/>
  <c r="L214" i="138" s="1"/>
  <c r="N214" i="138" s="1"/>
  <c r="P214" i="138" s="1"/>
  <c r="R214" i="138" s="1"/>
  <c r="T214" i="138" s="1"/>
  <c r="V214" i="138" s="1"/>
  <c r="X214" i="138" s="1"/>
  <c r="H214" i="138"/>
  <c r="O213" i="138"/>
  <c r="G213" i="138"/>
  <c r="H213" i="138" s="1"/>
  <c r="J213" i="138" s="1"/>
  <c r="L213" i="138" s="1"/>
  <c r="N213" i="138" s="1"/>
  <c r="P213" i="138" s="1"/>
  <c r="R213" i="138" s="1"/>
  <c r="T213" i="138" s="1"/>
  <c r="V213" i="138" s="1"/>
  <c r="X213" i="138" s="1"/>
  <c r="J212" i="138"/>
  <c r="L212" i="138" s="1"/>
  <c r="N212" i="138" s="1"/>
  <c r="P212" i="138" s="1"/>
  <c r="R212" i="138" s="1"/>
  <c r="T212" i="138" s="1"/>
  <c r="V212" i="138" s="1"/>
  <c r="X212" i="138" s="1"/>
  <c r="H212" i="138"/>
  <c r="H211" i="138"/>
  <c r="J211" i="138" s="1"/>
  <c r="L211" i="138" s="1"/>
  <c r="N211" i="138" s="1"/>
  <c r="P211" i="138" s="1"/>
  <c r="R211" i="138" s="1"/>
  <c r="T211" i="138" s="1"/>
  <c r="V211" i="138" s="1"/>
  <c r="X211" i="138" s="1"/>
  <c r="G211" i="138"/>
  <c r="H210" i="138"/>
  <c r="J210" i="138" s="1"/>
  <c r="L210" i="138" s="1"/>
  <c r="N210" i="138" s="1"/>
  <c r="P210" i="138" s="1"/>
  <c r="R210" i="138" s="1"/>
  <c r="T210" i="138" s="1"/>
  <c r="V210" i="138" s="1"/>
  <c r="X210" i="138" s="1"/>
  <c r="G209" i="138"/>
  <c r="H209" i="138" s="1"/>
  <c r="J209" i="138" s="1"/>
  <c r="L209" i="138" s="1"/>
  <c r="N209" i="138" s="1"/>
  <c r="P209" i="138" s="1"/>
  <c r="R209" i="138" s="1"/>
  <c r="T209" i="138" s="1"/>
  <c r="V209" i="138" s="1"/>
  <c r="X209" i="138" s="1"/>
  <c r="J208" i="138"/>
  <c r="L208" i="138" s="1"/>
  <c r="N208" i="138" s="1"/>
  <c r="P208" i="138" s="1"/>
  <c r="R208" i="138" s="1"/>
  <c r="T208" i="138" s="1"/>
  <c r="V208" i="138" s="1"/>
  <c r="X208" i="138" s="1"/>
  <c r="H208" i="138"/>
  <c r="H207" i="138"/>
  <c r="J207" i="138" s="1"/>
  <c r="L207" i="138" s="1"/>
  <c r="N207" i="138" s="1"/>
  <c r="P207" i="138" s="1"/>
  <c r="R207" i="138" s="1"/>
  <c r="T207" i="138" s="1"/>
  <c r="V207" i="138" s="1"/>
  <c r="X207" i="138" s="1"/>
  <c r="G207" i="138"/>
  <c r="H206" i="138"/>
  <c r="J206" i="138" s="1"/>
  <c r="L206" i="138" s="1"/>
  <c r="N206" i="138" s="1"/>
  <c r="P206" i="138" s="1"/>
  <c r="R206" i="138" s="1"/>
  <c r="T206" i="138" s="1"/>
  <c r="V206" i="138" s="1"/>
  <c r="X206" i="138" s="1"/>
  <c r="O205" i="138"/>
  <c r="H205" i="138"/>
  <c r="J205" i="138" s="1"/>
  <c r="L205" i="138" s="1"/>
  <c r="N205" i="138" s="1"/>
  <c r="P205" i="138" s="1"/>
  <c r="R205" i="138" s="1"/>
  <c r="T205" i="138" s="1"/>
  <c r="V205" i="138" s="1"/>
  <c r="X205" i="138" s="1"/>
  <c r="G205" i="138"/>
  <c r="H204" i="138"/>
  <c r="J204" i="138" s="1"/>
  <c r="L204" i="138" s="1"/>
  <c r="N204" i="138" s="1"/>
  <c r="P204" i="138" s="1"/>
  <c r="R204" i="138" s="1"/>
  <c r="T204" i="138" s="1"/>
  <c r="V204" i="138" s="1"/>
  <c r="X204" i="138" s="1"/>
  <c r="G203" i="138"/>
  <c r="H203" i="138" s="1"/>
  <c r="J203" i="138" s="1"/>
  <c r="L203" i="138" s="1"/>
  <c r="N203" i="138" s="1"/>
  <c r="P203" i="138" s="1"/>
  <c r="R203" i="138" s="1"/>
  <c r="T203" i="138" s="1"/>
  <c r="V203" i="138" s="1"/>
  <c r="X203" i="138" s="1"/>
  <c r="J202" i="138"/>
  <c r="L202" i="138" s="1"/>
  <c r="N202" i="138" s="1"/>
  <c r="P202" i="138" s="1"/>
  <c r="R202" i="138" s="1"/>
  <c r="T202" i="138" s="1"/>
  <c r="V202" i="138" s="1"/>
  <c r="X202" i="138" s="1"/>
  <c r="H202" i="138"/>
  <c r="H201" i="138"/>
  <c r="J201" i="138" s="1"/>
  <c r="L201" i="138" s="1"/>
  <c r="N201" i="138" s="1"/>
  <c r="P201" i="138" s="1"/>
  <c r="R201" i="138" s="1"/>
  <c r="T201" i="138" s="1"/>
  <c r="V201" i="138" s="1"/>
  <c r="X201" i="138" s="1"/>
  <c r="G201" i="138"/>
  <c r="H200" i="138"/>
  <c r="J200" i="138" s="1"/>
  <c r="L200" i="138" s="1"/>
  <c r="N200" i="138" s="1"/>
  <c r="P200" i="138" s="1"/>
  <c r="R200" i="138" s="1"/>
  <c r="T200" i="138" s="1"/>
  <c r="V200" i="138" s="1"/>
  <c r="X200" i="138" s="1"/>
  <c r="G199" i="138"/>
  <c r="H199" i="138" s="1"/>
  <c r="J199" i="138" s="1"/>
  <c r="L199" i="138" s="1"/>
  <c r="N199" i="138" s="1"/>
  <c r="P199" i="138" s="1"/>
  <c r="R199" i="138" s="1"/>
  <c r="T199" i="138" s="1"/>
  <c r="V199" i="138" s="1"/>
  <c r="X199" i="138" s="1"/>
  <c r="J198" i="138"/>
  <c r="L198" i="138" s="1"/>
  <c r="N198" i="138" s="1"/>
  <c r="P198" i="138" s="1"/>
  <c r="R198" i="138" s="1"/>
  <c r="T198" i="138" s="1"/>
  <c r="V198" i="138" s="1"/>
  <c r="X198" i="138" s="1"/>
  <c r="H198" i="138"/>
  <c r="H197" i="138"/>
  <c r="J197" i="138" s="1"/>
  <c r="L197" i="138" s="1"/>
  <c r="N197" i="138" s="1"/>
  <c r="P197" i="138" s="1"/>
  <c r="R197" i="138" s="1"/>
  <c r="T197" i="138" s="1"/>
  <c r="V197" i="138" s="1"/>
  <c r="X197" i="138" s="1"/>
  <c r="G197" i="138"/>
  <c r="H196" i="138"/>
  <c r="J196" i="138" s="1"/>
  <c r="L196" i="138" s="1"/>
  <c r="N196" i="138" s="1"/>
  <c r="P196" i="138" s="1"/>
  <c r="R196" i="138" s="1"/>
  <c r="T196" i="138" s="1"/>
  <c r="V196" i="138" s="1"/>
  <c r="X196" i="138" s="1"/>
  <c r="G195" i="138"/>
  <c r="H195" i="138" s="1"/>
  <c r="J195" i="138" s="1"/>
  <c r="L195" i="138" s="1"/>
  <c r="N195" i="138" s="1"/>
  <c r="P195" i="138" s="1"/>
  <c r="R195" i="138" s="1"/>
  <c r="T195" i="138" s="1"/>
  <c r="V195" i="138" s="1"/>
  <c r="X195" i="138" s="1"/>
  <c r="N194" i="138"/>
  <c r="P194" i="138" s="1"/>
  <c r="R194" i="138" s="1"/>
  <c r="T194" i="138" s="1"/>
  <c r="V194" i="138" s="1"/>
  <c r="X194" i="138" s="1"/>
  <c r="N193" i="138"/>
  <c r="P193" i="138" s="1"/>
  <c r="R193" i="138" s="1"/>
  <c r="T193" i="138" s="1"/>
  <c r="V193" i="138" s="1"/>
  <c r="X193" i="138" s="1"/>
  <c r="M193" i="138"/>
  <c r="P192" i="138"/>
  <c r="R192" i="138" s="1"/>
  <c r="T192" i="138" s="1"/>
  <c r="V192" i="138" s="1"/>
  <c r="X192" i="138" s="1"/>
  <c r="N192" i="138"/>
  <c r="M191" i="138"/>
  <c r="N191" i="138" s="1"/>
  <c r="P191" i="138" s="1"/>
  <c r="R191" i="138" s="1"/>
  <c r="T191" i="138" s="1"/>
  <c r="V191" i="138" s="1"/>
  <c r="X191" i="138" s="1"/>
  <c r="V190" i="138"/>
  <c r="X190" i="138" s="1"/>
  <c r="W189" i="138"/>
  <c r="U189" i="138"/>
  <c r="V189" i="138" s="1"/>
  <c r="X189" i="138" s="1"/>
  <c r="V188" i="138"/>
  <c r="X188" i="138" s="1"/>
  <c r="W187" i="138"/>
  <c r="U187" i="138"/>
  <c r="V187" i="138" s="1"/>
  <c r="X187" i="138" s="1"/>
  <c r="V186" i="138"/>
  <c r="X186" i="138" s="1"/>
  <c r="W185" i="138"/>
  <c r="U185" i="138"/>
  <c r="V185" i="138" s="1"/>
  <c r="X185" i="138" s="1"/>
  <c r="J184" i="138"/>
  <c r="L184" i="138" s="1"/>
  <c r="N184" i="138" s="1"/>
  <c r="P184" i="138" s="1"/>
  <c r="R184" i="138" s="1"/>
  <c r="T184" i="138" s="1"/>
  <c r="V184" i="138" s="1"/>
  <c r="X184" i="138" s="1"/>
  <c r="H184" i="138"/>
  <c r="W183" i="138"/>
  <c r="U183" i="138"/>
  <c r="O183" i="138"/>
  <c r="M183" i="138"/>
  <c r="G183" i="138"/>
  <c r="F183" i="138"/>
  <c r="H183" i="138" s="1"/>
  <c r="J183" i="138" s="1"/>
  <c r="L183" i="138" s="1"/>
  <c r="N183" i="138" s="1"/>
  <c r="P183" i="138" s="1"/>
  <c r="R183" i="138" s="1"/>
  <c r="T183" i="138" s="1"/>
  <c r="V183" i="138" s="1"/>
  <c r="X183" i="138" s="1"/>
  <c r="W182" i="138"/>
  <c r="U182" i="138"/>
  <c r="O182" i="138"/>
  <c r="M182" i="138"/>
  <c r="M181" i="138" s="1"/>
  <c r="G182" i="138"/>
  <c r="H182" i="138" s="1"/>
  <c r="W181" i="138"/>
  <c r="Q181" i="138"/>
  <c r="I181" i="138"/>
  <c r="F181" i="138"/>
  <c r="X180" i="138"/>
  <c r="V180" i="138"/>
  <c r="X179" i="138"/>
  <c r="V179" i="138"/>
  <c r="W178" i="138"/>
  <c r="V178" i="138"/>
  <c r="X178" i="138" s="1"/>
  <c r="U178" i="138"/>
  <c r="H177" i="138"/>
  <c r="J177" i="138" s="1"/>
  <c r="L177" i="138" s="1"/>
  <c r="N177" i="138" s="1"/>
  <c r="P177" i="138" s="1"/>
  <c r="R177" i="138" s="1"/>
  <c r="T177" i="138" s="1"/>
  <c r="V177" i="138" s="1"/>
  <c r="X177" i="138" s="1"/>
  <c r="G176" i="138"/>
  <c r="H176" i="138" s="1"/>
  <c r="J176" i="138" s="1"/>
  <c r="L176" i="138" s="1"/>
  <c r="N176" i="138" s="1"/>
  <c r="P176" i="138" s="1"/>
  <c r="R176" i="138" s="1"/>
  <c r="T176" i="138" s="1"/>
  <c r="V176" i="138" s="1"/>
  <c r="X176" i="138" s="1"/>
  <c r="J175" i="138"/>
  <c r="L175" i="138" s="1"/>
  <c r="N175" i="138" s="1"/>
  <c r="P175" i="138" s="1"/>
  <c r="R175" i="138" s="1"/>
  <c r="T175" i="138" s="1"/>
  <c r="V175" i="138" s="1"/>
  <c r="X175" i="138" s="1"/>
  <c r="H175" i="138"/>
  <c r="M174" i="138"/>
  <c r="G174" i="138"/>
  <c r="F174" i="138"/>
  <c r="H174" i="138" s="1"/>
  <c r="J174" i="138" s="1"/>
  <c r="L174" i="138" s="1"/>
  <c r="N174" i="138" s="1"/>
  <c r="P174" i="138" s="1"/>
  <c r="R174" i="138" s="1"/>
  <c r="T174" i="138" s="1"/>
  <c r="V174" i="138" s="1"/>
  <c r="X174" i="138" s="1"/>
  <c r="P173" i="138"/>
  <c r="R173" i="138" s="1"/>
  <c r="T173" i="138" s="1"/>
  <c r="V173" i="138" s="1"/>
  <c r="X173" i="138" s="1"/>
  <c r="N173" i="138"/>
  <c r="M172" i="138"/>
  <c r="N172" i="138" s="1"/>
  <c r="P172" i="138" s="1"/>
  <c r="R172" i="138" s="1"/>
  <c r="T172" i="138" s="1"/>
  <c r="V172" i="138" s="1"/>
  <c r="X172" i="138" s="1"/>
  <c r="N171" i="138"/>
  <c r="P171" i="138" s="1"/>
  <c r="R171" i="138" s="1"/>
  <c r="T171" i="138" s="1"/>
  <c r="V171" i="138" s="1"/>
  <c r="X171" i="138" s="1"/>
  <c r="N170" i="138"/>
  <c r="P170" i="138" s="1"/>
  <c r="R170" i="138" s="1"/>
  <c r="T170" i="138" s="1"/>
  <c r="V170" i="138" s="1"/>
  <c r="X170" i="138" s="1"/>
  <c r="M170" i="138"/>
  <c r="H169" i="138"/>
  <c r="J169" i="138" s="1"/>
  <c r="L169" i="138" s="1"/>
  <c r="N169" i="138" s="1"/>
  <c r="P169" i="138" s="1"/>
  <c r="R169" i="138" s="1"/>
  <c r="T169" i="138" s="1"/>
  <c r="V169" i="138" s="1"/>
  <c r="X169" i="138" s="1"/>
  <c r="M168" i="138"/>
  <c r="H168" i="138"/>
  <c r="J168" i="138" s="1"/>
  <c r="L168" i="138" s="1"/>
  <c r="N168" i="138" s="1"/>
  <c r="P168" i="138" s="1"/>
  <c r="R168" i="138" s="1"/>
  <c r="T168" i="138" s="1"/>
  <c r="V168" i="138" s="1"/>
  <c r="X168" i="138" s="1"/>
  <c r="F168" i="138"/>
  <c r="H167" i="138"/>
  <c r="J167" i="138" s="1"/>
  <c r="L167" i="138" s="1"/>
  <c r="N167" i="138" s="1"/>
  <c r="P167" i="138" s="1"/>
  <c r="R167" i="138" s="1"/>
  <c r="T167" i="138" s="1"/>
  <c r="V167" i="138" s="1"/>
  <c r="X167" i="138" s="1"/>
  <c r="F166" i="138"/>
  <c r="H166" i="138" s="1"/>
  <c r="J166" i="138" s="1"/>
  <c r="L166" i="138" s="1"/>
  <c r="N166" i="138" s="1"/>
  <c r="P166" i="138" s="1"/>
  <c r="R166" i="138" s="1"/>
  <c r="T166" i="138" s="1"/>
  <c r="V166" i="138" s="1"/>
  <c r="X166" i="138" s="1"/>
  <c r="N165" i="138"/>
  <c r="P165" i="138" s="1"/>
  <c r="R165" i="138" s="1"/>
  <c r="T165" i="138" s="1"/>
  <c r="V165" i="138" s="1"/>
  <c r="X165" i="138" s="1"/>
  <c r="N164" i="138"/>
  <c r="P164" i="138" s="1"/>
  <c r="R164" i="138" s="1"/>
  <c r="T164" i="138" s="1"/>
  <c r="V164" i="138" s="1"/>
  <c r="X164" i="138" s="1"/>
  <c r="M164" i="138"/>
  <c r="P163" i="138"/>
  <c r="R163" i="138" s="1"/>
  <c r="T163" i="138" s="1"/>
  <c r="V163" i="138" s="1"/>
  <c r="X163" i="138" s="1"/>
  <c r="N163" i="138"/>
  <c r="M162" i="138"/>
  <c r="N162" i="138" s="1"/>
  <c r="P162" i="138" s="1"/>
  <c r="R162" i="138" s="1"/>
  <c r="T162" i="138" s="1"/>
  <c r="V162" i="138" s="1"/>
  <c r="X162" i="138" s="1"/>
  <c r="J161" i="138"/>
  <c r="L161" i="138" s="1"/>
  <c r="N161" i="138" s="1"/>
  <c r="P161" i="138" s="1"/>
  <c r="R161" i="138" s="1"/>
  <c r="T161" i="138" s="1"/>
  <c r="V161" i="138" s="1"/>
  <c r="X161" i="138" s="1"/>
  <c r="H161" i="138"/>
  <c r="M160" i="138"/>
  <c r="F160" i="138"/>
  <c r="H160" i="138" s="1"/>
  <c r="J160" i="138" s="1"/>
  <c r="L160" i="138" s="1"/>
  <c r="N160" i="138" s="1"/>
  <c r="P160" i="138" s="1"/>
  <c r="R160" i="138" s="1"/>
  <c r="T160" i="138" s="1"/>
  <c r="V160" i="138" s="1"/>
  <c r="X160" i="138" s="1"/>
  <c r="J159" i="138"/>
  <c r="L159" i="138" s="1"/>
  <c r="N159" i="138" s="1"/>
  <c r="P159" i="138" s="1"/>
  <c r="R159" i="138" s="1"/>
  <c r="T159" i="138" s="1"/>
  <c r="V159" i="138" s="1"/>
  <c r="X159" i="138" s="1"/>
  <c r="H159" i="138"/>
  <c r="H158" i="138"/>
  <c r="J158" i="138" s="1"/>
  <c r="L158" i="138" s="1"/>
  <c r="N158" i="138" s="1"/>
  <c r="P158" i="138" s="1"/>
  <c r="R158" i="138" s="1"/>
  <c r="T158" i="138" s="1"/>
  <c r="V158" i="138" s="1"/>
  <c r="X158" i="138" s="1"/>
  <c r="F158" i="138"/>
  <c r="M157" i="138"/>
  <c r="G157" i="138"/>
  <c r="X156" i="138"/>
  <c r="V156" i="138"/>
  <c r="X155" i="138"/>
  <c r="V155" i="138"/>
  <c r="W154" i="138"/>
  <c r="V154" i="138"/>
  <c r="X154" i="138" s="1"/>
  <c r="U154" i="138"/>
  <c r="L153" i="138"/>
  <c r="N153" i="138" s="1"/>
  <c r="P153" i="138" s="1"/>
  <c r="R153" i="138" s="1"/>
  <c r="T153" i="138" s="1"/>
  <c r="V153" i="138" s="1"/>
  <c r="X153" i="138" s="1"/>
  <c r="H153" i="138"/>
  <c r="J153" i="138" s="1"/>
  <c r="M152" i="138"/>
  <c r="L152" i="138"/>
  <c r="N152" i="138" s="1"/>
  <c r="P152" i="138" s="1"/>
  <c r="R152" i="138" s="1"/>
  <c r="T152" i="138" s="1"/>
  <c r="V152" i="138" s="1"/>
  <c r="X152" i="138" s="1"/>
  <c r="H152" i="138"/>
  <c r="J152" i="138" s="1"/>
  <c r="F152" i="138"/>
  <c r="T151" i="138"/>
  <c r="V151" i="138" s="1"/>
  <c r="X151" i="138" s="1"/>
  <c r="P151" i="138"/>
  <c r="R151" i="138" s="1"/>
  <c r="N151" i="138"/>
  <c r="M150" i="138"/>
  <c r="N150" i="138" s="1"/>
  <c r="P150" i="138" s="1"/>
  <c r="R150" i="138" s="1"/>
  <c r="T150" i="138" s="1"/>
  <c r="V150" i="138" s="1"/>
  <c r="X150" i="138" s="1"/>
  <c r="R149" i="138"/>
  <c r="T149" i="138" s="1"/>
  <c r="V149" i="138" s="1"/>
  <c r="X149" i="138" s="1"/>
  <c r="P149" i="138"/>
  <c r="P148" i="138"/>
  <c r="R148" i="138" s="1"/>
  <c r="T148" i="138" s="1"/>
  <c r="V148" i="138" s="1"/>
  <c r="X148" i="138" s="1"/>
  <c r="O148" i="138"/>
  <c r="H147" i="138"/>
  <c r="J147" i="138" s="1"/>
  <c r="L147" i="138" s="1"/>
  <c r="N147" i="138" s="1"/>
  <c r="P147" i="138" s="1"/>
  <c r="R147" i="138" s="1"/>
  <c r="T147" i="138" s="1"/>
  <c r="V147" i="138" s="1"/>
  <c r="X147" i="138" s="1"/>
  <c r="O146" i="138"/>
  <c r="L146" i="138"/>
  <c r="N146" i="138" s="1"/>
  <c r="P146" i="138" s="1"/>
  <c r="R146" i="138" s="1"/>
  <c r="T146" i="138" s="1"/>
  <c r="V146" i="138" s="1"/>
  <c r="X146" i="138" s="1"/>
  <c r="H146" i="138"/>
  <c r="J146" i="138" s="1"/>
  <c r="F146" i="138"/>
  <c r="L145" i="138"/>
  <c r="N145" i="138" s="1"/>
  <c r="P145" i="138" s="1"/>
  <c r="R145" i="138" s="1"/>
  <c r="T145" i="138" s="1"/>
  <c r="V145" i="138" s="1"/>
  <c r="X145" i="138" s="1"/>
  <c r="H145" i="138"/>
  <c r="J145" i="138" s="1"/>
  <c r="F144" i="138"/>
  <c r="H144" i="138" s="1"/>
  <c r="J144" i="138" s="1"/>
  <c r="L144" i="138" s="1"/>
  <c r="N144" i="138" s="1"/>
  <c r="P144" i="138" s="1"/>
  <c r="R144" i="138" s="1"/>
  <c r="T144" i="138" s="1"/>
  <c r="V144" i="138" s="1"/>
  <c r="X144" i="138" s="1"/>
  <c r="J143" i="138"/>
  <c r="L143" i="138" s="1"/>
  <c r="N143" i="138" s="1"/>
  <c r="P143" i="138" s="1"/>
  <c r="R143" i="138" s="1"/>
  <c r="T143" i="138" s="1"/>
  <c r="V143" i="138" s="1"/>
  <c r="X143" i="138" s="1"/>
  <c r="J142" i="138"/>
  <c r="L142" i="138" s="1"/>
  <c r="N142" i="138" s="1"/>
  <c r="P142" i="138" s="1"/>
  <c r="R142" i="138" s="1"/>
  <c r="T142" i="138" s="1"/>
  <c r="V142" i="138" s="1"/>
  <c r="X142" i="138" s="1"/>
  <c r="I142" i="138"/>
  <c r="H141" i="138"/>
  <c r="J141" i="138" s="1"/>
  <c r="L141" i="138" s="1"/>
  <c r="N141" i="138" s="1"/>
  <c r="P141" i="138" s="1"/>
  <c r="R141" i="138" s="1"/>
  <c r="T141" i="138" s="1"/>
  <c r="V141" i="138" s="1"/>
  <c r="X141" i="138" s="1"/>
  <c r="I140" i="138"/>
  <c r="H140" i="138"/>
  <c r="J140" i="138" s="1"/>
  <c r="L140" i="138" s="1"/>
  <c r="N140" i="138" s="1"/>
  <c r="P140" i="138" s="1"/>
  <c r="R140" i="138" s="1"/>
  <c r="T140" i="138" s="1"/>
  <c r="V140" i="138" s="1"/>
  <c r="X140" i="138" s="1"/>
  <c r="F140" i="138"/>
  <c r="J139" i="138"/>
  <c r="L139" i="138" s="1"/>
  <c r="N139" i="138" s="1"/>
  <c r="P139" i="138" s="1"/>
  <c r="R139" i="138" s="1"/>
  <c r="T139" i="138" s="1"/>
  <c r="V139" i="138" s="1"/>
  <c r="X139" i="138" s="1"/>
  <c r="H139" i="138"/>
  <c r="W138" i="138"/>
  <c r="U138" i="138"/>
  <c r="H138" i="138"/>
  <c r="J138" i="138" s="1"/>
  <c r="L138" i="138" s="1"/>
  <c r="N138" i="138" s="1"/>
  <c r="P138" i="138" s="1"/>
  <c r="R138" i="138" s="1"/>
  <c r="T138" i="138" s="1"/>
  <c r="V138" i="138" s="1"/>
  <c r="X138" i="138" s="1"/>
  <c r="F138" i="138"/>
  <c r="L137" i="138"/>
  <c r="N137" i="138" s="1"/>
  <c r="P137" i="138" s="1"/>
  <c r="R137" i="138" s="1"/>
  <c r="T137" i="138" s="1"/>
  <c r="V137" i="138" s="1"/>
  <c r="X137" i="138" s="1"/>
  <c r="J137" i="138"/>
  <c r="H136" i="138"/>
  <c r="J136" i="138" s="1"/>
  <c r="L136" i="138" s="1"/>
  <c r="N136" i="138" s="1"/>
  <c r="P136" i="138" s="1"/>
  <c r="R136" i="138" s="1"/>
  <c r="T136" i="138" s="1"/>
  <c r="V136" i="138" s="1"/>
  <c r="X136" i="138" s="1"/>
  <c r="J135" i="138"/>
  <c r="L135" i="138" s="1"/>
  <c r="N135" i="138" s="1"/>
  <c r="P135" i="138" s="1"/>
  <c r="R135" i="138" s="1"/>
  <c r="T135" i="138" s="1"/>
  <c r="V135" i="138" s="1"/>
  <c r="X135" i="138" s="1"/>
  <c r="H135" i="138"/>
  <c r="I134" i="138"/>
  <c r="F134" i="138"/>
  <c r="H134" i="138" s="1"/>
  <c r="J134" i="138" s="1"/>
  <c r="L134" i="138" s="1"/>
  <c r="N134" i="138" s="1"/>
  <c r="P134" i="138" s="1"/>
  <c r="R134" i="138" s="1"/>
  <c r="T134" i="138" s="1"/>
  <c r="V134" i="138" s="1"/>
  <c r="X134" i="138" s="1"/>
  <c r="V133" i="138"/>
  <c r="X133" i="138" s="1"/>
  <c r="W132" i="138"/>
  <c r="U132" i="138"/>
  <c r="V132" i="138" s="1"/>
  <c r="X132" i="138" s="1"/>
  <c r="V131" i="138"/>
  <c r="X131" i="138" s="1"/>
  <c r="W130" i="138"/>
  <c r="U130" i="138"/>
  <c r="V130" i="138" s="1"/>
  <c r="X130" i="138" s="1"/>
  <c r="J129" i="138"/>
  <c r="L129" i="138" s="1"/>
  <c r="N129" i="138" s="1"/>
  <c r="P129" i="138" s="1"/>
  <c r="R129" i="138" s="1"/>
  <c r="T129" i="138" s="1"/>
  <c r="V129" i="138" s="1"/>
  <c r="X129" i="138" s="1"/>
  <c r="H129" i="138"/>
  <c r="W128" i="138"/>
  <c r="U128" i="138"/>
  <c r="H128" i="138"/>
  <c r="J128" i="138" s="1"/>
  <c r="L128" i="138" s="1"/>
  <c r="N128" i="138" s="1"/>
  <c r="P128" i="138" s="1"/>
  <c r="R128" i="138" s="1"/>
  <c r="T128" i="138" s="1"/>
  <c r="V128" i="138" s="1"/>
  <c r="X128" i="138" s="1"/>
  <c r="F128" i="138"/>
  <c r="H127" i="138"/>
  <c r="J127" i="138" s="1"/>
  <c r="L127" i="138" s="1"/>
  <c r="N127" i="138" s="1"/>
  <c r="P127" i="138" s="1"/>
  <c r="R127" i="138" s="1"/>
  <c r="T127" i="138" s="1"/>
  <c r="V127" i="138" s="1"/>
  <c r="X127" i="138" s="1"/>
  <c r="G126" i="138"/>
  <c r="H126" i="138" s="1"/>
  <c r="J126" i="138" s="1"/>
  <c r="L126" i="138" s="1"/>
  <c r="N126" i="138" s="1"/>
  <c r="P126" i="138" s="1"/>
  <c r="R126" i="138" s="1"/>
  <c r="T126" i="138" s="1"/>
  <c r="V126" i="138" s="1"/>
  <c r="X126" i="138" s="1"/>
  <c r="J125" i="138"/>
  <c r="L125" i="138" s="1"/>
  <c r="N125" i="138" s="1"/>
  <c r="P125" i="138" s="1"/>
  <c r="R125" i="138" s="1"/>
  <c r="T125" i="138" s="1"/>
  <c r="V125" i="138" s="1"/>
  <c r="X125" i="138" s="1"/>
  <c r="H125" i="138"/>
  <c r="H124" i="138"/>
  <c r="J124" i="138" s="1"/>
  <c r="L124" i="138" s="1"/>
  <c r="N124" i="138" s="1"/>
  <c r="P124" i="138" s="1"/>
  <c r="R124" i="138" s="1"/>
  <c r="T124" i="138" s="1"/>
  <c r="V124" i="138" s="1"/>
  <c r="X124" i="138" s="1"/>
  <c r="G124" i="138"/>
  <c r="H123" i="138"/>
  <c r="J123" i="138" s="1"/>
  <c r="L123" i="138" s="1"/>
  <c r="N123" i="138" s="1"/>
  <c r="P123" i="138" s="1"/>
  <c r="R123" i="138" s="1"/>
  <c r="T123" i="138" s="1"/>
  <c r="V123" i="138" s="1"/>
  <c r="X123" i="138" s="1"/>
  <c r="G122" i="138"/>
  <c r="H122" i="138" s="1"/>
  <c r="J122" i="138" s="1"/>
  <c r="L122" i="138" s="1"/>
  <c r="N122" i="138" s="1"/>
  <c r="P122" i="138" s="1"/>
  <c r="R122" i="138" s="1"/>
  <c r="T122" i="138" s="1"/>
  <c r="V122" i="138" s="1"/>
  <c r="X122" i="138" s="1"/>
  <c r="J121" i="138"/>
  <c r="L121" i="138" s="1"/>
  <c r="N121" i="138" s="1"/>
  <c r="P121" i="138" s="1"/>
  <c r="R121" i="138" s="1"/>
  <c r="T121" i="138" s="1"/>
  <c r="V121" i="138" s="1"/>
  <c r="X121" i="138" s="1"/>
  <c r="H121" i="138"/>
  <c r="H120" i="138"/>
  <c r="J120" i="138" s="1"/>
  <c r="L120" i="138" s="1"/>
  <c r="N120" i="138" s="1"/>
  <c r="P120" i="138" s="1"/>
  <c r="R120" i="138" s="1"/>
  <c r="T120" i="138" s="1"/>
  <c r="V120" i="138" s="1"/>
  <c r="X120" i="138" s="1"/>
  <c r="G120" i="138"/>
  <c r="H119" i="138"/>
  <c r="J119" i="138" s="1"/>
  <c r="L119" i="138" s="1"/>
  <c r="N119" i="138" s="1"/>
  <c r="P119" i="138" s="1"/>
  <c r="R119" i="138" s="1"/>
  <c r="T119" i="138" s="1"/>
  <c r="V119" i="138" s="1"/>
  <c r="X119" i="138" s="1"/>
  <c r="G118" i="138"/>
  <c r="H118" i="138" s="1"/>
  <c r="J118" i="138" s="1"/>
  <c r="L118" i="138" s="1"/>
  <c r="N118" i="138" s="1"/>
  <c r="P118" i="138" s="1"/>
  <c r="R118" i="138" s="1"/>
  <c r="T118" i="138" s="1"/>
  <c r="V118" i="138" s="1"/>
  <c r="X118" i="138" s="1"/>
  <c r="J117" i="138"/>
  <c r="L117" i="138" s="1"/>
  <c r="N117" i="138" s="1"/>
  <c r="P117" i="138" s="1"/>
  <c r="R117" i="138" s="1"/>
  <c r="T117" i="138" s="1"/>
  <c r="V117" i="138" s="1"/>
  <c r="X117" i="138" s="1"/>
  <c r="H117" i="138"/>
  <c r="H116" i="138"/>
  <c r="J116" i="138" s="1"/>
  <c r="L116" i="138" s="1"/>
  <c r="N116" i="138" s="1"/>
  <c r="P116" i="138" s="1"/>
  <c r="R116" i="138" s="1"/>
  <c r="T116" i="138" s="1"/>
  <c r="V116" i="138" s="1"/>
  <c r="X116" i="138" s="1"/>
  <c r="G116" i="138"/>
  <c r="H115" i="138"/>
  <c r="J115" i="138" s="1"/>
  <c r="L115" i="138" s="1"/>
  <c r="N115" i="138" s="1"/>
  <c r="P115" i="138" s="1"/>
  <c r="R115" i="138" s="1"/>
  <c r="T115" i="138" s="1"/>
  <c r="V115" i="138" s="1"/>
  <c r="X115" i="138" s="1"/>
  <c r="G114" i="138"/>
  <c r="H114" i="138" s="1"/>
  <c r="J114" i="138" s="1"/>
  <c r="L114" i="138" s="1"/>
  <c r="N114" i="138" s="1"/>
  <c r="P114" i="138" s="1"/>
  <c r="R114" i="138" s="1"/>
  <c r="T114" i="138" s="1"/>
  <c r="V114" i="138" s="1"/>
  <c r="X114" i="138" s="1"/>
  <c r="J113" i="138"/>
  <c r="L113" i="138" s="1"/>
  <c r="N113" i="138" s="1"/>
  <c r="P113" i="138" s="1"/>
  <c r="R113" i="138" s="1"/>
  <c r="T113" i="138" s="1"/>
  <c r="V113" i="138" s="1"/>
  <c r="X113" i="138" s="1"/>
  <c r="H113" i="138"/>
  <c r="H112" i="138"/>
  <c r="J112" i="138" s="1"/>
  <c r="L112" i="138" s="1"/>
  <c r="N112" i="138" s="1"/>
  <c r="P112" i="138" s="1"/>
  <c r="R112" i="138" s="1"/>
  <c r="T112" i="138" s="1"/>
  <c r="V112" i="138" s="1"/>
  <c r="X112" i="138" s="1"/>
  <c r="G112" i="138"/>
  <c r="H111" i="138"/>
  <c r="J111" i="138" s="1"/>
  <c r="L111" i="138" s="1"/>
  <c r="N111" i="138" s="1"/>
  <c r="P111" i="138" s="1"/>
  <c r="R111" i="138" s="1"/>
  <c r="T111" i="138" s="1"/>
  <c r="V111" i="138" s="1"/>
  <c r="X111" i="138" s="1"/>
  <c r="G110" i="138"/>
  <c r="H110" i="138" s="1"/>
  <c r="J110" i="138" s="1"/>
  <c r="L110" i="138" s="1"/>
  <c r="N110" i="138" s="1"/>
  <c r="P110" i="138" s="1"/>
  <c r="R110" i="138" s="1"/>
  <c r="T110" i="138" s="1"/>
  <c r="V110" i="138" s="1"/>
  <c r="X110" i="138" s="1"/>
  <c r="J109" i="138"/>
  <c r="L109" i="138" s="1"/>
  <c r="N109" i="138" s="1"/>
  <c r="P109" i="138" s="1"/>
  <c r="R109" i="138" s="1"/>
  <c r="T109" i="138" s="1"/>
  <c r="V109" i="138" s="1"/>
  <c r="X109" i="138" s="1"/>
  <c r="H109" i="138"/>
  <c r="M108" i="138"/>
  <c r="I108" i="138"/>
  <c r="G108" i="138"/>
  <c r="F108" i="138"/>
  <c r="H108" i="138" s="1"/>
  <c r="J108" i="138" s="1"/>
  <c r="L108" i="138" s="1"/>
  <c r="N108" i="138" s="1"/>
  <c r="P108" i="138" s="1"/>
  <c r="R108" i="138" s="1"/>
  <c r="T108" i="138" s="1"/>
  <c r="V108" i="138" s="1"/>
  <c r="X108" i="138" s="1"/>
  <c r="J107" i="138"/>
  <c r="L107" i="138" s="1"/>
  <c r="N107" i="138" s="1"/>
  <c r="P107" i="138" s="1"/>
  <c r="R107" i="138" s="1"/>
  <c r="T107" i="138" s="1"/>
  <c r="V107" i="138" s="1"/>
  <c r="X107" i="138" s="1"/>
  <c r="H107" i="138"/>
  <c r="H106" i="138"/>
  <c r="J106" i="138" s="1"/>
  <c r="L106" i="138" s="1"/>
  <c r="N106" i="138" s="1"/>
  <c r="P106" i="138" s="1"/>
  <c r="R106" i="138" s="1"/>
  <c r="T106" i="138" s="1"/>
  <c r="V106" i="138" s="1"/>
  <c r="X106" i="138" s="1"/>
  <c r="G106" i="138"/>
  <c r="H105" i="138"/>
  <c r="J105" i="138" s="1"/>
  <c r="L105" i="138" s="1"/>
  <c r="N105" i="138" s="1"/>
  <c r="P105" i="138" s="1"/>
  <c r="R105" i="138" s="1"/>
  <c r="T105" i="138" s="1"/>
  <c r="V105" i="138" s="1"/>
  <c r="X105" i="138" s="1"/>
  <c r="G104" i="138"/>
  <c r="H104" i="138" s="1"/>
  <c r="J104" i="138" s="1"/>
  <c r="L104" i="138" s="1"/>
  <c r="N104" i="138" s="1"/>
  <c r="P104" i="138" s="1"/>
  <c r="R104" i="138" s="1"/>
  <c r="T104" i="138" s="1"/>
  <c r="V104" i="138" s="1"/>
  <c r="X104" i="138" s="1"/>
  <c r="J103" i="138"/>
  <c r="L103" i="138" s="1"/>
  <c r="N103" i="138" s="1"/>
  <c r="P103" i="138" s="1"/>
  <c r="R103" i="138" s="1"/>
  <c r="T103" i="138" s="1"/>
  <c r="V103" i="138" s="1"/>
  <c r="X103" i="138" s="1"/>
  <c r="H103" i="138"/>
  <c r="M102" i="138"/>
  <c r="G102" i="138"/>
  <c r="H102" i="138" s="1"/>
  <c r="J102" i="138" s="1"/>
  <c r="L102" i="138" s="1"/>
  <c r="N102" i="138" s="1"/>
  <c r="P102" i="138" s="1"/>
  <c r="R102" i="138" s="1"/>
  <c r="T102" i="138" s="1"/>
  <c r="V102" i="138" s="1"/>
  <c r="X102" i="138" s="1"/>
  <c r="J101" i="138"/>
  <c r="L101" i="138" s="1"/>
  <c r="N101" i="138" s="1"/>
  <c r="P101" i="138" s="1"/>
  <c r="R101" i="138" s="1"/>
  <c r="T101" i="138" s="1"/>
  <c r="V101" i="138" s="1"/>
  <c r="X101" i="138" s="1"/>
  <c r="H101" i="138"/>
  <c r="H100" i="138"/>
  <c r="J100" i="138" s="1"/>
  <c r="L100" i="138" s="1"/>
  <c r="N100" i="138" s="1"/>
  <c r="P100" i="138" s="1"/>
  <c r="R100" i="138" s="1"/>
  <c r="T100" i="138" s="1"/>
  <c r="V100" i="138" s="1"/>
  <c r="X100" i="138" s="1"/>
  <c r="G100" i="138"/>
  <c r="T99" i="138"/>
  <c r="V99" i="138" s="1"/>
  <c r="X99" i="138" s="1"/>
  <c r="R99" i="138"/>
  <c r="Q98" i="138"/>
  <c r="R98" i="138" s="1"/>
  <c r="T98" i="138" s="1"/>
  <c r="V98" i="138" s="1"/>
  <c r="X98" i="138" s="1"/>
  <c r="J97" i="138"/>
  <c r="L97" i="138" s="1"/>
  <c r="N97" i="138" s="1"/>
  <c r="P97" i="138" s="1"/>
  <c r="R97" i="138" s="1"/>
  <c r="T97" i="138" s="1"/>
  <c r="V97" i="138" s="1"/>
  <c r="X97" i="138" s="1"/>
  <c r="H97" i="138"/>
  <c r="H96" i="138"/>
  <c r="J96" i="138" s="1"/>
  <c r="L96" i="138" s="1"/>
  <c r="N96" i="138" s="1"/>
  <c r="P96" i="138" s="1"/>
  <c r="R96" i="138" s="1"/>
  <c r="T96" i="138" s="1"/>
  <c r="V96" i="138" s="1"/>
  <c r="X96" i="138" s="1"/>
  <c r="W95" i="138"/>
  <c r="U95" i="138"/>
  <c r="S95" i="138"/>
  <c r="Q95" i="138"/>
  <c r="M95" i="138"/>
  <c r="G95" i="138"/>
  <c r="F95" i="138"/>
  <c r="H95" i="138" s="1"/>
  <c r="J95" i="138" s="1"/>
  <c r="L95" i="138" s="1"/>
  <c r="N95" i="138" s="1"/>
  <c r="P95" i="138" s="1"/>
  <c r="R95" i="138" s="1"/>
  <c r="T95" i="138" s="1"/>
  <c r="V95" i="138" s="1"/>
  <c r="X95" i="138" s="1"/>
  <c r="V94" i="138"/>
  <c r="X94" i="138" s="1"/>
  <c r="W93" i="138"/>
  <c r="U93" i="138"/>
  <c r="V93" i="138" s="1"/>
  <c r="X93" i="138" s="1"/>
  <c r="V92" i="138"/>
  <c r="X92" i="138" s="1"/>
  <c r="W91" i="138"/>
  <c r="U91" i="138"/>
  <c r="V91" i="138" s="1"/>
  <c r="X91" i="138" s="1"/>
  <c r="V90" i="138"/>
  <c r="X90" i="138" s="1"/>
  <c r="W89" i="138"/>
  <c r="U89" i="138"/>
  <c r="V89" i="138" s="1"/>
  <c r="X89" i="138" s="1"/>
  <c r="V88" i="138"/>
  <c r="X88" i="138" s="1"/>
  <c r="W87" i="138"/>
  <c r="U87" i="138"/>
  <c r="V87" i="138" s="1"/>
  <c r="X87" i="138" s="1"/>
  <c r="V86" i="138"/>
  <c r="X86" i="138" s="1"/>
  <c r="W85" i="138"/>
  <c r="U85" i="138"/>
  <c r="V85" i="138" s="1"/>
  <c r="X85" i="138" s="1"/>
  <c r="V84" i="138"/>
  <c r="X84" i="138" s="1"/>
  <c r="W83" i="138"/>
  <c r="U83" i="138"/>
  <c r="V83" i="138" s="1"/>
  <c r="X83" i="138" s="1"/>
  <c r="V82" i="138"/>
  <c r="X82" i="138" s="1"/>
  <c r="W81" i="138"/>
  <c r="U81" i="138"/>
  <c r="V81" i="138" s="1"/>
  <c r="X81" i="138" s="1"/>
  <c r="V80" i="138"/>
  <c r="X80" i="138" s="1"/>
  <c r="W79" i="138"/>
  <c r="U79" i="138"/>
  <c r="V79" i="138" s="1"/>
  <c r="X79" i="138" s="1"/>
  <c r="V78" i="138"/>
  <c r="X78" i="138" s="1"/>
  <c r="W77" i="138"/>
  <c r="U77" i="138"/>
  <c r="V77" i="138" s="1"/>
  <c r="X77" i="138" s="1"/>
  <c r="V76" i="138"/>
  <c r="X76" i="138" s="1"/>
  <c r="W75" i="138"/>
  <c r="U75" i="138"/>
  <c r="V75" i="138" s="1"/>
  <c r="X75" i="138" s="1"/>
  <c r="V74" i="138"/>
  <c r="X74" i="138" s="1"/>
  <c r="W73" i="138"/>
  <c r="U73" i="138"/>
  <c r="V73" i="138" s="1"/>
  <c r="X73" i="138" s="1"/>
  <c r="V72" i="138"/>
  <c r="X72" i="138" s="1"/>
  <c r="W71" i="138"/>
  <c r="U71" i="138"/>
  <c r="V71" i="138" s="1"/>
  <c r="X71" i="138" s="1"/>
  <c r="V70" i="138"/>
  <c r="X70" i="138" s="1"/>
  <c r="W69" i="138"/>
  <c r="U69" i="138"/>
  <c r="V69" i="138" s="1"/>
  <c r="X69" i="138" s="1"/>
  <c r="V68" i="138"/>
  <c r="X68" i="138" s="1"/>
  <c r="W67" i="138"/>
  <c r="U67" i="138"/>
  <c r="V67" i="138" s="1"/>
  <c r="X67" i="138" s="1"/>
  <c r="V66" i="138"/>
  <c r="X66" i="138" s="1"/>
  <c r="W65" i="138"/>
  <c r="U65" i="138"/>
  <c r="V65" i="138" s="1"/>
  <c r="X65" i="138" s="1"/>
  <c r="V64" i="138"/>
  <c r="X64" i="138" s="1"/>
  <c r="W63" i="138"/>
  <c r="U63" i="138"/>
  <c r="V63" i="138" s="1"/>
  <c r="X63" i="138" s="1"/>
  <c r="V62" i="138"/>
  <c r="X62" i="138" s="1"/>
  <c r="W61" i="138"/>
  <c r="U61" i="138"/>
  <c r="V61" i="138" s="1"/>
  <c r="X61" i="138" s="1"/>
  <c r="V60" i="138"/>
  <c r="X60" i="138" s="1"/>
  <c r="W59" i="138"/>
  <c r="U59" i="138"/>
  <c r="V59" i="138" s="1"/>
  <c r="X59" i="138" s="1"/>
  <c r="V58" i="138"/>
  <c r="X58" i="138" s="1"/>
  <c r="W57" i="138"/>
  <c r="U57" i="138"/>
  <c r="V57" i="138" s="1"/>
  <c r="X57" i="138" s="1"/>
  <c r="V56" i="138"/>
  <c r="X56" i="138" s="1"/>
  <c r="W55" i="138"/>
  <c r="U55" i="138"/>
  <c r="V55" i="138" s="1"/>
  <c r="X55" i="138" s="1"/>
  <c r="V54" i="138"/>
  <c r="X54" i="138" s="1"/>
  <c r="W53" i="138"/>
  <c r="U53" i="138"/>
  <c r="V53" i="138" s="1"/>
  <c r="V52" i="138"/>
  <c r="X52" i="138" s="1"/>
  <c r="W51" i="138"/>
  <c r="U51" i="138"/>
  <c r="V51" i="138" s="1"/>
  <c r="X51" i="138" s="1"/>
  <c r="V50" i="138"/>
  <c r="X50" i="138" s="1"/>
  <c r="W49" i="138"/>
  <c r="U49" i="138"/>
  <c r="V49" i="138" s="1"/>
  <c r="V48" i="138"/>
  <c r="X48" i="138" s="1"/>
  <c r="W47" i="138"/>
  <c r="U47" i="138"/>
  <c r="V47" i="138" s="1"/>
  <c r="X47" i="138" s="1"/>
  <c r="V46" i="138"/>
  <c r="X46" i="138" s="1"/>
  <c r="W45" i="138"/>
  <c r="U45" i="138"/>
  <c r="V45" i="138" s="1"/>
  <c r="V44" i="138"/>
  <c r="X44" i="138" s="1"/>
  <c r="W43" i="138"/>
  <c r="U43" i="138"/>
  <c r="V43" i="138" s="1"/>
  <c r="X43" i="138" s="1"/>
  <c r="V42" i="138"/>
  <c r="X42" i="138" s="1"/>
  <c r="W41" i="138"/>
  <c r="U41" i="138"/>
  <c r="V41" i="138" s="1"/>
  <c r="V40" i="138"/>
  <c r="X40" i="138" s="1"/>
  <c r="W39" i="138"/>
  <c r="U39" i="138"/>
  <c r="V39" i="138" s="1"/>
  <c r="X39" i="138" s="1"/>
  <c r="V38" i="138"/>
  <c r="X38" i="138" s="1"/>
  <c r="W37" i="138"/>
  <c r="U37" i="138"/>
  <c r="V37" i="138" s="1"/>
  <c r="V36" i="138"/>
  <c r="X36" i="138" s="1"/>
  <c r="W35" i="138"/>
  <c r="U35" i="138"/>
  <c r="V35" i="138" s="1"/>
  <c r="X35" i="138" s="1"/>
  <c r="V34" i="138"/>
  <c r="X34" i="138" s="1"/>
  <c r="W33" i="138"/>
  <c r="U33" i="138"/>
  <c r="V33" i="138" s="1"/>
  <c r="V32" i="138"/>
  <c r="X32" i="138" s="1"/>
  <c r="W31" i="138"/>
  <c r="U31" i="138"/>
  <c r="V31" i="138" s="1"/>
  <c r="X31" i="138" s="1"/>
  <c r="V30" i="138"/>
  <c r="X30" i="138" s="1"/>
  <c r="W29" i="138"/>
  <c r="U29" i="138"/>
  <c r="V29" i="138" s="1"/>
  <c r="V28" i="138"/>
  <c r="X28" i="138" s="1"/>
  <c r="W27" i="138"/>
  <c r="U27" i="138"/>
  <c r="V27" i="138" s="1"/>
  <c r="X27" i="138" s="1"/>
  <c r="V26" i="138"/>
  <c r="X26" i="138" s="1"/>
  <c r="W25" i="138"/>
  <c r="U25" i="138"/>
  <c r="V25" i="138" s="1"/>
  <c r="V24" i="138"/>
  <c r="X24" i="138" s="1"/>
  <c r="W23" i="138"/>
  <c r="U23" i="138"/>
  <c r="V23" i="138" s="1"/>
  <c r="X23" i="138" s="1"/>
  <c r="V22" i="138"/>
  <c r="X22" i="138" s="1"/>
  <c r="W21" i="138"/>
  <c r="U21" i="138"/>
  <c r="V21" i="138" s="1"/>
  <c r="V20" i="138"/>
  <c r="X20" i="138" s="1"/>
  <c r="W19" i="138"/>
  <c r="U19" i="138"/>
  <c r="V19" i="138" s="1"/>
  <c r="X19" i="138" s="1"/>
  <c r="V18" i="138"/>
  <c r="X18" i="138" s="1"/>
  <c r="W17" i="138"/>
  <c r="U17" i="138"/>
  <c r="V17" i="138" s="1"/>
  <c r="J16" i="138"/>
  <c r="L16" i="138" s="1"/>
  <c r="N16" i="138" s="1"/>
  <c r="P16" i="138" s="1"/>
  <c r="R16" i="138" s="1"/>
  <c r="T16" i="138" s="1"/>
  <c r="V16" i="138" s="1"/>
  <c r="X16" i="138" s="1"/>
  <c r="H16" i="138"/>
  <c r="H15" i="138"/>
  <c r="J15" i="138" s="1"/>
  <c r="L15" i="138" s="1"/>
  <c r="N15" i="138" s="1"/>
  <c r="P15" i="138" s="1"/>
  <c r="R15" i="138" s="1"/>
  <c r="T15" i="138" s="1"/>
  <c r="V15" i="138" s="1"/>
  <c r="X15" i="138" s="1"/>
  <c r="W14" i="138"/>
  <c r="W11" i="138" s="1"/>
  <c r="U14" i="138"/>
  <c r="U11" i="138" s="1"/>
  <c r="F14" i="138"/>
  <c r="H14" i="138" s="1"/>
  <c r="J14" i="138" s="1"/>
  <c r="L14" i="138" s="1"/>
  <c r="N14" i="138" s="1"/>
  <c r="P14" i="138" s="1"/>
  <c r="R14" i="138" s="1"/>
  <c r="T14" i="138" s="1"/>
  <c r="V14" i="138" s="1"/>
  <c r="X14" i="138" s="1"/>
  <c r="R13" i="138"/>
  <c r="T13" i="138" s="1"/>
  <c r="V13" i="138" s="1"/>
  <c r="X13" i="138" s="1"/>
  <c r="R12" i="138"/>
  <c r="T12" i="138" s="1"/>
  <c r="V12" i="138" s="1"/>
  <c r="X12" i="138" s="1"/>
  <c r="Q12" i="138"/>
  <c r="Q11" i="138"/>
  <c r="Q10" i="138" s="1"/>
  <c r="O11" i="138"/>
  <c r="M11" i="138"/>
  <c r="I11" i="138"/>
  <c r="G11" i="138"/>
  <c r="F11" i="138"/>
  <c r="W10" i="138"/>
  <c r="M10" i="138"/>
  <c r="K10" i="138"/>
  <c r="I10" i="138"/>
  <c r="H276" i="141" l="1"/>
  <c r="G181" i="141"/>
  <c r="G10" i="141" s="1"/>
  <c r="L182" i="141"/>
  <c r="N182" i="141" s="1"/>
  <c r="P182" i="141" s="1"/>
  <c r="R182" i="141" s="1"/>
  <c r="T182" i="141" s="1"/>
  <c r="V182" i="141" s="1"/>
  <c r="X182" i="141" s="1"/>
  <c r="O181" i="141"/>
  <c r="O10" i="141" s="1"/>
  <c r="H11" i="141"/>
  <c r="F10" i="141"/>
  <c r="H11" i="138"/>
  <c r="X17" i="138"/>
  <c r="X21" i="138"/>
  <c r="X25" i="138"/>
  <c r="X29" i="138"/>
  <c r="X33" i="138"/>
  <c r="X37" i="138"/>
  <c r="X41" i="138"/>
  <c r="X45" i="138"/>
  <c r="X49" i="138"/>
  <c r="X53" i="138"/>
  <c r="J182" i="138"/>
  <c r="F157" i="138"/>
  <c r="H157" i="138" s="1"/>
  <c r="J157" i="138" s="1"/>
  <c r="L157" i="138" s="1"/>
  <c r="N157" i="138" s="1"/>
  <c r="P157" i="138" s="1"/>
  <c r="R157" i="138" s="1"/>
  <c r="T157" i="138" s="1"/>
  <c r="V157" i="138" s="1"/>
  <c r="X157" i="138" s="1"/>
  <c r="H264" i="138"/>
  <c r="J264" i="138" s="1"/>
  <c r="L264" i="138" s="1"/>
  <c r="N264" i="138" s="1"/>
  <c r="P264" i="138" s="1"/>
  <c r="R264" i="138" s="1"/>
  <c r="T264" i="138" s="1"/>
  <c r="V264" i="138" s="1"/>
  <c r="X264" i="138" s="1"/>
  <c r="H277" i="138"/>
  <c r="J277" i="138" s="1"/>
  <c r="L277" i="138" s="1"/>
  <c r="N277" i="138" s="1"/>
  <c r="P277" i="138" s="1"/>
  <c r="R277" i="138" s="1"/>
  <c r="T277" i="138" s="1"/>
  <c r="V277" i="138" s="1"/>
  <c r="X277" i="138" s="1"/>
  <c r="H298" i="138"/>
  <c r="J298" i="138" s="1"/>
  <c r="L298" i="138" s="1"/>
  <c r="N298" i="138" s="1"/>
  <c r="P298" i="138" s="1"/>
  <c r="R298" i="138" s="1"/>
  <c r="T298" i="138" s="1"/>
  <c r="V298" i="138" s="1"/>
  <c r="X298" i="138" s="1"/>
  <c r="V300" i="138"/>
  <c r="X300" i="138" s="1"/>
  <c r="U297" i="138"/>
  <c r="U181" i="138" s="1"/>
  <c r="U10" i="138" s="1"/>
  <c r="G324" i="138"/>
  <c r="L310" i="138"/>
  <c r="N310" i="138" s="1"/>
  <c r="P310" i="138" s="1"/>
  <c r="R310" i="138" s="1"/>
  <c r="T310" i="138" s="1"/>
  <c r="V310" i="138" s="1"/>
  <c r="X310" i="138" s="1"/>
  <c r="K297" i="138"/>
  <c r="L297" i="138" s="1"/>
  <c r="N297" i="138" s="1"/>
  <c r="P297" i="138" s="1"/>
  <c r="R297" i="138" s="1"/>
  <c r="T297" i="138" s="1"/>
  <c r="V297" i="138" s="1"/>
  <c r="X297" i="138" s="1"/>
  <c r="P349" i="138"/>
  <c r="R349" i="138" s="1"/>
  <c r="T349" i="138" s="1"/>
  <c r="V349" i="138" s="1"/>
  <c r="X349" i="138" s="1"/>
  <c r="O348" i="138"/>
  <c r="P348" i="138" s="1"/>
  <c r="R348" i="138" s="1"/>
  <c r="T348" i="138" s="1"/>
  <c r="V348" i="138" s="1"/>
  <c r="X348" i="138" s="1"/>
  <c r="R270" i="136"/>
  <c r="T270" i="136" s="1"/>
  <c r="V270" i="136" s="1"/>
  <c r="P270" i="136"/>
  <c r="O269" i="136"/>
  <c r="P269" i="136" s="1"/>
  <c r="R269" i="136" s="1"/>
  <c r="T269" i="136" s="1"/>
  <c r="V269" i="136" s="1"/>
  <c r="R267" i="136"/>
  <c r="T267" i="136" s="1"/>
  <c r="V267" i="136" s="1"/>
  <c r="Q266" i="136"/>
  <c r="R266" i="136" s="1"/>
  <c r="T266" i="136" s="1"/>
  <c r="V266" i="136" s="1"/>
  <c r="P265" i="136"/>
  <c r="R265" i="136" s="1"/>
  <c r="T265" i="136" s="1"/>
  <c r="V265" i="136" s="1"/>
  <c r="Q264" i="136"/>
  <c r="O264" i="136"/>
  <c r="P264" i="136" s="1"/>
  <c r="R264" i="136" s="1"/>
  <c r="T264" i="136" s="1"/>
  <c r="V264" i="136" s="1"/>
  <c r="Q263" i="136"/>
  <c r="O263" i="136"/>
  <c r="P263" i="136" s="1"/>
  <c r="R263" i="136" s="1"/>
  <c r="T263" i="136" s="1"/>
  <c r="V263" i="136" s="1"/>
  <c r="H262" i="136"/>
  <c r="J262" i="136" s="1"/>
  <c r="L262" i="136" s="1"/>
  <c r="N262" i="136" s="1"/>
  <c r="P262" i="136" s="1"/>
  <c r="R262" i="136" s="1"/>
  <c r="T262" i="136" s="1"/>
  <c r="V262" i="136" s="1"/>
  <c r="G261" i="136"/>
  <c r="H261" i="136" s="1"/>
  <c r="J261" i="136" s="1"/>
  <c r="L261" i="136" s="1"/>
  <c r="N261" i="136" s="1"/>
  <c r="P261" i="136" s="1"/>
  <c r="R261" i="136" s="1"/>
  <c r="T261" i="136" s="1"/>
  <c r="V261" i="136" s="1"/>
  <c r="H260" i="136"/>
  <c r="J260" i="136" s="1"/>
  <c r="L260" i="136" s="1"/>
  <c r="N260" i="136" s="1"/>
  <c r="P260" i="136" s="1"/>
  <c r="R260" i="136" s="1"/>
  <c r="T260" i="136" s="1"/>
  <c r="V260" i="136" s="1"/>
  <c r="H259" i="136"/>
  <c r="J259" i="136" s="1"/>
  <c r="L259" i="136" s="1"/>
  <c r="N259" i="136" s="1"/>
  <c r="P259" i="136" s="1"/>
  <c r="R259" i="136" s="1"/>
  <c r="T259" i="136" s="1"/>
  <c r="V259" i="136" s="1"/>
  <c r="G259" i="136"/>
  <c r="J258" i="136"/>
  <c r="L258" i="136" s="1"/>
  <c r="N258" i="136" s="1"/>
  <c r="P258" i="136" s="1"/>
  <c r="R258" i="136" s="1"/>
  <c r="T258" i="136" s="1"/>
  <c r="V258" i="136" s="1"/>
  <c r="H258" i="136"/>
  <c r="G257" i="136"/>
  <c r="H257" i="136" s="1"/>
  <c r="J257" i="136" s="1"/>
  <c r="L257" i="136" s="1"/>
  <c r="N257" i="136" s="1"/>
  <c r="P257" i="136" s="1"/>
  <c r="R257" i="136" s="1"/>
  <c r="T257" i="136" s="1"/>
  <c r="V257" i="136" s="1"/>
  <c r="H256" i="136"/>
  <c r="J256" i="136" s="1"/>
  <c r="L256" i="136" s="1"/>
  <c r="N256" i="136" s="1"/>
  <c r="P256" i="136" s="1"/>
  <c r="R256" i="136" s="1"/>
  <c r="T256" i="136" s="1"/>
  <c r="V256" i="136" s="1"/>
  <c r="G255" i="136"/>
  <c r="H255" i="136" s="1"/>
  <c r="J255" i="136" s="1"/>
  <c r="L255" i="136" s="1"/>
  <c r="N255" i="136" s="1"/>
  <c r="P255" i="136" s="1"/>
  <c r="R255" i="136" s="1"/>
  <c r="T255" i="136" s="1"/>
  <c r="V255" i="136" s="1"/>
  <c r="H254" i="136"/>
  <c r="J254" i="136" s="1"/>
  <c r="L254" i="136" s="1"/>
  <c r="N254" i="136" s="1"/>
  <c r="P254" i="136" s="1"/>
  <c r="R254" i="136" s="1"/>
  <c r="T254" i="136" s="1"/>
  <c r="V254" i="136" s="1"/>
  <c r="G253" i="136"/>
  <c r="H253" i="136" s="1"/>
  <c r="J253" i="136" s="1"/>
  <c r="L253" i="136" s="1"/>
  <c r="N253" i="136" s="1"/>
  <c r="P253" i="136" s="1"/>
  <c r="R253" i="136" s="1"/>
  <c r="T253" i="136" s="1"/>
  <c r="V253" i="136" s="1"/>
  <c r="H252" i="136"/>
  <c r="J252" i="136" s="1"/>
  <c r="L252" i="136" s="1"/>
  <c r="N252" i="136" s="1"/>
  <c r="P252" i="136" s="1"/>
  <c r="R252" i="136" s="1"/>
  <c r="T252" i="136" s="1"/>
  <c r="V252" i="136" s="1"/>
  <c r="H251" i="136"/>
  <c r="J251" i="136" s="1"/>
  <c r="L251" i="136" s="1"/>
  <c r="N251" i="136" s="1"/>
  <c r="P251" i="136" s="1"/>
  <c r="R251" i="136" s="1"/>
  <c r="T251" i="136" s="1"/>
  <c r="V251" i="136" s="1"/>
  <c r="G251" i="136"/>
  <c r="J250" i="136"/>
  <c r="L250" i="136" s="1"/>
  <c r="N250" i="136" s="1"/>
  <c r="P250" i="136" s="1"/>
  <c r="R250" i="136" s="1"/>
  <c r="T250" i="136" s="1"/>
  <c r="V250" i="136" s="1"/>
  <c r="H250" i="136"/>
  <c r="G249" i="136"/>
  <c r="H249" i="136" s="1"/>
  <c r="J249" i="136" s="1"/>
  <c r="L249" i="136" s="1"/>
  <c r="N249" i="136" s="1"/>
  <c r="P249" i="136" s="1"/>
  <c r="R249" i="136" s="1"/>
  <c r="T249" i="136" s="1"/>
  <c r="V249" i="136" s="1"/>
  <c r="H248" i="136"/>
  <c r="J248" i="136" s="1"/>
  <c r="L248" i="136" s="1"/>
  <c r="N248" i="136" s="1"/>
  <c r="P248" i="136" s="1"/>
  <c r="R248" i="136" s="1"/>
  <c r="T248" i="136" s="1"/>
  <c r="V248" i="136" s="1"/>
  <c r="H247" i="136"/>
  <c r="J247" i="136" s="1"/>
  <c r="L247" i="136" s="1"/>
  <c r="N247" i="136" s="1"/>
  <c r="P247" i="136" s="1"/>
  <c r="R247" i="136" s="1"/>
  <c r="T247" i="136" s="1"/>
  <c r="V247" i="136" s="1"/>
  <c r="G247" i="136"/>
  <c r="J246" i="136"/>
  <c r="L246" i="136" s="1"/>
  <c r="N246" i="136" s="1"/>
  <c r="P246" i="136" s="1"/>
  <c r="R246" i="136" s="1"/>
  <c r="T246" i="136" s="1"/>
  <c r="V246" i="136" s="1"/>
  <c r="H246" i="136"/>
  <c r="G245" i="136"/>
  <c r="F245" i="136"/>
  <c r="H245" i="136" s="1"/>
  <c r="J245" i="136" s="1"/>
  <c r="L245" i="136" s="1"/>
  <c r="N245" i="136" s="1"/>
  <c r="P245" i="136" s="1"/>
  <c r="R245" i="136" s="1"/>
  <c r="T245" i="136" s="1"/>
  <c r="V245" i="136" s="1"/>
  <c r="G244" i="136"/>
  <c r="H244" i="136" s="1"/>
  <c r="J244" i="136" s="1"/>
  <c r="L244" i="136" s="1"/>
  <c r="N244" i="136" s="1"/>
  <c r="P244" i="136" s="1"/>
  <c r="R244" i="136" s="1"/>
  <c r="T244" i="136" s="1"/>
  <c r="V244" i="136" s="1"/>
  <c r="P243" i="136"/>
  <c r="R243" i="136" s="1"/>
  <c r="T243" i="136" s="1"/>
  <c r="V243" i="136" s="1"/>
  <c r="L243" i="136"/>
  <c r="N243" i="136" s="1"/>
  <c r="L242" i="136"/>
  <c r="N242" i="136" s="1"/>
  <c r="P242" i="136" s="1"/>
  <c r="R242" i="136" s="1"/>
  <c r="T242" i="136" s="1"/>
  <c r="V242" i="136" s="1"/>
  <c r="K242" i="136"/>
  <c r="N241" i="136"/>
  <c r="P241" i="136" s="1"/>
  <c r="R241" i="136" s="1"/>
  <c r="T241" i="136" s="1"/>
  <c r="V241" i="136" s="1"/>
  <c r="L241" i="136"/>
  <c r="K240" i="136"/>
  <c r="L240" i="136" s="1"/>
  <c r="N240" i="136" s="1"/>
  <c r="P240" i="136" s="1"/>
  <c r="R240" i="136" s="1"/>
  <c r="T240" i="136" s="1"/>
  <c r="V240" i="136" s="1"/>
  <c r="L239" i="136"/>
  <c r="N239" i="136" s="1"/>
  <c r="P239" i="136" s="1"/>
  <c r="R239" i="136" s="1"/>
  <c r="T239" i="136" s="1"/>
  <c r="V239" i="136" s="1"/>
  <c r="L238" i="136"/>
  <c r="N238" i="136" s="1"/>
  <c r="P238" i="136" s="1"/>
  <c r="R238" i="136" s="1"/>
  <c r="T238" i="136" s="1"/>
  <c r="V238" i="136" s="1"/>
  <c r="K238" i="136"/>
  <c r="N237" i="136"/>
  <c r="P237" i="136" s="1"/>
  <c r="R237" i="136" s="1"/>
  <c r="T237" i="136" s="1"/>
  <c r="V237" i="136" s="1"/>
  <c r="L237" i="136"/>
  <c r="K236" i="136"/>
  <c r="L236" i="136" s="1"/>
  <c r="N236" i="136" s="1"/>
  <c r="P236" i="136" s="1"/>
  <c r="R236" i="136" s="1"/>
  <c r="T236" i="136" s="1"/>
  <c r="V236" i="136" s="1"/>
  <c r="L235" i="136"/>
  <c r="N235" i="136" s="1"/>
  <c r="P235" i="136" s="1"/>
  <c r="R235" i="136" s="1"/>
  <c r="T235" i="136" s="1"/>
  <c r="V235" i="136" s="1"/>
  <c r="L234" i="136"/>
  <c r="N234" i="136" s="1"/>
  <c r="P234" i="136" s="1"/>
  <c r="R234" i="136" s="1"/>
  <c r="T234" i="136" s="1"/>
  <c r="V234" i="136" s="1"/>
  <c r="K234" i="136"/>
  <c r="N233" i="136"/>
  <c r="P233" i="136" s="1"/>
  <c r="R233" i="136" s="1"/>
  <c r="T233" i="136" s="1"/>
  <c r="V233" i="136" s="1"/>
  <c r="L233" i="136"/>
  <c r="K232" i="136"/>
  <c r="L232" i="136" s="1"/>
  <c r="N232" i="136" s="1"/>
  <c r="P232" i="136" s="1"/>
  <c r="R232" i="136" s="1"/>
  <c r="T232" i="136" s="1"/>
  <c r="V232" i="136" s="1"/>
  <c r="L231" i="136"/>
  <c r="N231" i="136" s="1"/>
  <c r="P231" i="136" s="1"/>
  <c r="R231" i="136" s="1"/>
  <c r="T231" i="136" s="1"/>
  <c r="V231" i="136" s="1"/>
  <c r="L230" i="136"/>
  <c r="N230" i="136" s="1"/>
  <c r="P230" i="136" s="1"/>
  <c r="R230" i="136" s="1"/>
  <c r="T230" i="136" s="1"/>
  <c r="V230" i="136" s="1"/>
  <c r="K230" i="136"/>
  <c r="N229" i="136"/>
  <c r="P229" i="136" s="1"/>
  <c r="R229" i="136" s="1"/>
  <c r="T229" i="136" s="1"/>
  <c r="V229" i="136" s="1"/>
  <c r="L229" i="136"/>
  <c r="K228" i="136"/>
  <c r="L228" i="136" s="1"/>
  <c r="N228" i="136" s="1"/>
  <c r="P228" i="136" s="1"/>
  <c r="R228" i="136" s="1"/>
  <c r="T228" i="136" s="1"/>
  <c r="V228" i="136" s="1"/>
  <c r="H227" i="136"/>
  <c r="J227" i="136" s="1"/>
  <c r="L227" i="136" s="1"/>
  <c r="N227" i="136" s="1"/>
  <c r="P227" i="136" s="1"/>
  <c r="R227" i="136" s="1"/>
  <c r="T227" i="136" s="1"/>
  <c r="V227" i="136" s="1"/>
  <c r="H226" i="136"/>
  <c r="J226" i="136" s="1"/>
  <c r="L226" i="136" s="1"/>
  <c r="N226" i="136" s="1"/>
  <c r="P226" i="136" s="1"/>
  <c r="R226" i="136" s="1"/>
  <c r="T226" i="136" s="1"/>
  <c r="V226" i="136" s="1"/>
  <c r="G226" i="136"/>
  <c r="J225" i="136"/>
  <c r="L225" i="136" s="1"/>
  <c r="N225" i="136" s="1"/>
  <c r="P225" i="136" s="1"/>
  <c r="R225" i="136" s="1"/>
  <c r="T225" i="136" s="1"/>
  <c r="V225" i="136" s="1"/>
  <c r="H225" i="136"/>
  <c r="G224" i="136"/>
  <c r="H224" i="136" s="1"/>
  <c r="J224" i="136" s="1"/>
  <c r="L224" i="136" s="1"/>
  <c r="N224" i="136" s="1"/>
  <c r="P224" i="136" s="1"/>
  <c r="R224" i="136" s="1"/>
  <c r="T224" i="136" s="1"/>
  <c r="V224" i="136" s="1"/>
  <c r="H223" i="136"/>
  <c r="J223" i="136" s="1"/>
  <c r="L223" i="136" s="1"/>
  <c r="N223" i="136" s="1"/>
  <c r="P223" i="136" s="1"/>
  <c r="R223" i="136" s="1"/>
  <c r="T223" i="136" s="1"/>
  <c r="V223" i="136" s="1"/>
  <c r="H222" i="136"/>
  <c r="J222" i="136" s="1"/>
  <c r="L222" i="136" s="1"/>
  <c r="N222" i="136" s="1"/>
  <c r="P222" i="136" s="1"/>
  <c r="R222" i="136" s="1"/>
  <c r="T222" i="136" s="1"/>
  <c r="V222" i="136" s="1"/>
  <c r="G222" i="136"/>
  <c r="V221" i="136"/>
  <c r="U220" i="136"/>
  <c r="V220" i="136" s="1"/>
  <c r="H219" i="136"/>
  <c r="J219" i="136" s="1"/>
  <c r="L219" i="136" s="1"/>
  <c r="N219" i="136" s="1"/>
  <c r="P219" i="136" s="1"/>
  <c r="R219" i="136" s="1"/>
  <c r="T219" i="136" s="1"/>
  <c r="V219" i="136" s="1"/>
  <c r="U218" i="136"/>
  <c r="K218" i="136"/>
  <c r="G218" i="136"/>
  <c r="F218" i="136"/>
  <c r="H218" i="136" s="1"/>
  <c r="J218" i="136" s="1"/>
  <c r="L218" i="136" s="1"/>
  <c r="N218" i="136" s="1"/>
  <c r="P218" i="136" s="1"/>
  <c r="R218" i="136" s="1"/>
  <c r="T218" i="136" s="1"/>
  <c r="V218" i="136" s="1"/>
  <c r="U217" i="136"/>
  <c r="K217" i="136"/>
  <c r="N216" i="136"/>
  <c r="P216" i="136" s="1"/>
  <c r="R216" i="136" s="1"/>
  <c r="T216" i="136" s="1"/>
  <c r="V216" i="136" s="1"/>
  <c r="M215" i="136"/>
  <c r="N215" i="136" s="1"/>
  <c r="P215" i="136" s="1"/>
  <c r="R215" i="136" s="1"/>
  <c r="T215" i="136" s="1"/>
  <c r="V215" i="136" s="1"/>
  <c r="H214" i="136"/>
  <c r="J214" i="136" s="1"/>
  <c r="L214" i="136" s="1"/>
  <c r="N214" i="136" s="1"/>
  <c r="P214" i="136" s="1"/>
  <c r="R214" i="136" s="1"/>
  <c r="T214" i="136" s="1"/>
  <c r="V214" i="136" s="1"/>
  <c r="H213" i="136"/>
  <c r="J213" i="136" s="1"/>
  <c r="L213" i="136" s="1"/>
  <c r="N213" i="136" s="1"/>
  <c r="P213" i="136" s="1"/>
  <c r="R213" i="136" s="1"/>
  <c r="T213" i="136" s="1"/>
  <c r="V213" i="136" s="1"/>
  <c r="G213" i="136"/>
  <c r="J212" i="136"/>
  <c r="L212" i="136" s="1"/>
  <c r="N212" i="136" s="1"/>
  <c r="P212" i="136" s="1"/>
  <c r="R212" i="136" s="1"/>
  <c r="T212" i="136" s="1"/>
  <c r="V212" i="136" s="1"/>
  <c r="H212" i="136"/>
  <c r="G211" i="136"/>
  <c r="H211" i="136" s="1"/>
  <c r="J211" i="136" s="1"/>
  <c r="L211" i="136" s="1"/>
  <c r="N211" i="136" s="1"/>
  <c r="P211" i="136" s="1"/>
  <c r="R211" i="136" s="1"/>
  <c r="T211" i="136" s="1"/>
  <c r="V211" i="136" s="1"/>
  <c r="H210" i="136"/>
  <c r="J210" i="136" s="1"/>
  <c r="L210" i="136" s="1"/>
  <c r="N210" i="136" s="1"/>
  <c r="P210" i="136" s="1"/>
  <c r="R210" i="136" s="1"/>
  <c r="T210" i="136" s="1"/>
  <c r="V210" i="136" s="1"/>
  <c r="H209" i="136"/>
  <c r="J209" i="136" s="1"/>
  <c r="L209" i="136" s="1"/>
  <c r="N209" i="136" s="1"/>
  <c r="P209" i="136" s="1"/>
  <c r="R209" i="136" s="1"/>
  <c r="T209" i="136" s="1"/>
  <c r="V209" i="136" s="1"/>
  <c r="G209" i="136"/>
  <c r="N208" i="136"/>
  <c r="P208" i="136" s="1"/>
  <c r="R208" i="136" s="1"/>
  <c r="T208" i="136" s="1"/>
  <c r="V208" i="136" s="1"/>
  <c r="J208" i="136"/>
  <c r="L208" i="136" s="1"/>
  <c r="H208" i="136"/>
  <c r="J207" i="136"/>
  <c r="L207" i="136" s="1"/>
  <c r="N207" i="136" s="1"/>
  <c r="P207" i="136" s="1"/>
  <c r="R207" i="136" s="1"/>
  <c r="T207" i="136" s="1"/>
  <c r="V207" i="136" s="1"/>
  <c r="G207" i="136"/>
  <c r="H207" i="136" s="1"/>
  <c r="L206" i="136"/>
  <c r="N206" i="136" s="1"/>
  <c r="P206" i="136" s="1"/>
  <c r="R206" i="136" s="1"/>
  <c r="T206" i="136" s="1"/>
  <c r="V206" i="136" s="1"/>
  <c r="H206" i="136"/>
  <c r="J206" i="136" s="1"/>
  <c r="L205" i="136"/>
  <c r="N205" i="136" s="1"/>
  <c r="P205" i="136" s="1"/>
  <c r="R205" i="136" s="1"/>
  <c r="T205" i="136" s="1"/>
  <c r="V205" i="136" s="1"/>
  <c r="H205" i="136"/>
  <c r="J205" i="136" s="1"/>
  <c r="G205" i="136"/>
  <c r="J204" i="136"/>
  <c r="L204" i="136" s="1"/>
  <c r="N204" i="136" s="1"/>
  <c r="P204" i="136" s="1"/>
  <c r="R204" i="136" s="1"/>
  <c r="T204" i="136" s="1"/>
  <c r="V204" i="136" s="1"/>
  <c r="H204" i="136"/>
  <c r="G203" i="136"/>
  <c r="H203" i="136" s="1"/>
  <c r="J203" i="136" s="1"/>
  <c r="L203" i="136" s="1"/>
  <c r="N203" i="136" s="1"/>
  <c r="P203" i="136" s="1"/>
  <c r="R203" i="136" s="1"/>
  <c r="T203" i="136" s="1"/>
  <c r="V203" i="136" s="1"/>
  <c r="H202" i="136"/>
  <c r="J202" i="136" s="1"/>
  <c r="L202" i="136" s="1"/>
  <c r="N202" i="136" s="1"/>
  <c r="P202" i="136" s="1"/>
  <c r="R202" i="136" s="1"/>
  <c r="T202" i="136" s="1"/>
  <c r="V202" i="136" s="1"/>
  <c r="H201" i="136"/>
  <c r="J201" i="136" s="1"/>
  <c r="L201" i="136" s="1"/>
  <c r="N201" i="136" s="1"/>
  <c r="P201" i="136" s="1"/>
  <c r="R201" i="136" s="1"/>
  <c r="T201" i="136" s="1"/>
  <c r="V201" i="136" s="1"/>
  <c r="G201" i="136"/>
  <c r="N200" i="136"/>
  <c r="P200" i="136" s="1"/>
  <c r="R200" i="136" s="1"/>
  <c r="T200" i="136" s="1"/>
  <c r="V200" i="136" s="1"/>
  <c r="J200" i="136"/>
  <c r="L200" i="136" s="1"/>
  <c r="H200" i="136"/>
  <c r="J199" i="136"/>
  <c r="L199" i="136" s="1"/>
  <c r="N199" i="136" s="1"/>
  <c r="P199" i="136" s="1"/>
  <c r="R199" i="136" s="1"/>
  <c r="T199" i="136" s="1"/>
  <c r="V199" i="136" s="1"/>
  <c r="G199" i="136"/>
  <c r="H199" i="136" s="1"/>
  <c r="L198" i="136"/>
  <c r="N198" i="136" s="1"/>
  <c r="P198" i="136" s="1"/>
  <c r="R198" i="136" s="1"/>
  <c r="T198" i="136" s="1"/>
  <c r="V198" i="136" s="1"/>
  <c r="H198" i="136"/>
  <c r="J198" i="136" s="1"/>
  <c r="G197" i="136"/>
  <c r="F197" i="136"/>
  <c r="H197" i="136" s="1"/>
  <c r="J197" i="136" s="1"/>
  <c r="L197" i="136" s="1"/>
  <c r="N197" i="136" s="1"/>
  <c r="P197" i="136" s="1"/>
  <c r="R197" i="136" s="1"/>
  <c r="T197" i="136" s="1"/>
  <c r="V197" i="136" s="1"/>
  <c r="M196" i="136"/>
  <c r="G196" i="136"/>
  <c r="H196" i="136" s="1"/>
  <c r="J196" i="136" s="1"/>
  <c r="L196" i="136" s="1"/>
  <c r="N196" i="136" s="1"/>
  <c r="P196" i="136" s="1"/>
  <c r="R196" i="136" s="1"/>
  <c r="T196" i="136" s="1"/>
  <c r="V196" i="136" s="1"/>
  <c r="H195" i="136"/>
  <c r="J195" i="136" s="1"/>
  <c r="L195" i="136" s="1"/>
  <c r="N195" i="136" s="1"/>
  <c r="P195" i="136" s="1"/>
  <c r="R195" i="136" s="1"/>
  <c r="T195" i="136" s="1"/>
  <c r="V195" i="136" s="1"/>
  <c r="H194" i="136"/>
  <c r="J194" i="136" s="1"/>
  <c r="L194" i="136" s="1"/>
  <c r="N194" i="136" s="1"/>
  <c r="P194" i="136" s="1"/>
  <c r="R194" i="136" s="1"/>
  <c r="T194" i="136" s="1"/>
  <c r="V194" i="136" s="1"/>
  <c r="G194" i="136"/>
  <c r="J193" i="136"/>
  <c r="L193" i="136" s="1"/>
  <c r="N193" i="136" s="1"/>
  <c r="P193" i="136" s="1"/>
  <c r="R193" i="136" s="1"/>
  <c r="T193" i="136" s="1"/>
  <c r="V193" i="136" s="1"/>
  <c r="H193" i="136"/>
  <c r="G192" i="136"/>
  <c r="H192" i="136" s="1"/>
  <c r="J192" i="136" s="1"/>
  <c r="L192" i="136" s="1"/>
  <c r="N192" i="136" s="1"/>
  <c r="P192" i="136" s="1"/>
  <c r="R192" i="136" s="1"/>
  <c r="T192" i="136" s="1"/>
  <c r="V192" i="136" s="1"/>
  <c r="H191" i="136"/>
  <c r="J191" i="136" s="1"/>
  <c r="L191" i="136" s="1"/>
  <c r="N191" i="136" s="1"/>
  <c r="P191" i="136" s="1"/>
  <c r="R191" i="136" s="1"/>
  <c r="T191" i="136" s="1"/>
  <c r="V191" i="136" s="1"/>
  <c r="H190" i="136"/>
  <c r="J190" i="136" s="1"/>
  <c r="L190" i="136" s="1"/>
  <c r="N190" i="136" s="1"/>
  <c r="P190" i="136" s="1"/>
  <c r="R190" i="136" s="1"/>
  <c r="T190" i="136" s="1"/>
  <c r="V190" i="136" s="1"/>
  <c r="G190" i="136"/>
  <c r="J189" i="136"/>
  <c r="L189" i="136" s="1"/>
  <c r="N189" i="136" s="1"/>
  <c r="P189" i="136" s="1"/>
  <c r="R189" i="136" s="1"/>
  <c r="T189" i="136" s="1"/>
  <c r="V189" i="136" s="1"/>
  <c r="H189" i="136"/>
  <c r="G188" i="136"/>
  <c r="H188" i="136" s="1"/>
  <c r="J188" i="136" s="1"/>
  <c r="L188" i="136" s="1"/>
  <c r="N188" i="136" s="1"/>
  <c r="P188" i="136" s="1"/>
  <c r="R188" i="136" s="1"/>
  <c r="T188" i="136" s="1"/>
  <c r="V188" i="136" s="1"/>
  <c r="H187" i="136"/>
  <c r="J187" i="136" s="1"/>
  <c r="L187" i="136" s="1"/>
  <c r="N187" i="136" s="1"/>
  <c r="P187" i="136" s="1"/>
  <c r="R187" i="136" s="1"/>
  <c r="T187" i="136" s="1"/>
  <c r="V187" i="136" s="1"/>
  <c r="H186" i="136"/>
  <c r="J186" i="136" s="1"/>
  <c r="L186" i="136" s="1"/>
  <c r="N186" i="136" s="1"/>
  <c r="P186" i="136" s="1"/>
  <c r="R186" i="136" s="1"/>
  <c r="T186" i="136" s="1"/>
  <c r="V186" i="136" s="1"/>
  <c r="G186" i="136"/>
  <c r="J185" i="136"/>
  <c r="L185" i="136" s="1"/>
  <c r="N185" i="136" s="1"/>
  <c r="P185" i="136" s="1"/>
  <c r="R185" i="136" s="1"/>
  <c r="T185" i="136" s="1"/>
  <c r="V185" i="136" s="1"/>
  <c r="H185" i="136"/>
  <c r="G184" i="136"/>
  <c r="F184" i="136"/>
  <c r="H184" i="136" s="1"/>
  <c r="J184" i="136" s="1"/>
  <c r="L184" i="136" s="1"/>
  <c r="N184" i="136" s="1"/>
  <c r="P184" i="136" s="1"/>
  <c r="R184" i="136" s="1"/>
  <c r="T184" i="136" s="1"/>
  <c r="V184" i="136" s="1"/>
  <c r="G183" i="136"/>
  <c r="H183" i="136" s="1"/>
  <c r="J183" i="136" s="1"/>
  <c r="L183" i="136" s="1"/>
  <c r="N183" i="136" s="1"/>
  <c r="P183" i="136" s="1"/>
  <c r="R183" i="136" s="1"/>
  <c r="T183" i="136" s="1"/>
  <c r="V183" i="136" s="1"/>
  <c r="H182" i="136"/>
  <c r="J182" i="136" s="1"/>
  <c r="L182" i="136" s="1"/>
  <c r="N182" i="136" s="1"/>
  <c r="P182" i="136" s="1"/>
  <c r="R182" i="136" s="1"/>
  <c r="T182" i="136" s="1"/>
  <c r="V182" i="136" s="1"/>
  <c r="H181" i="136"/>
  <c r="J181" i="136" s="1"/>
  <c r="L181" i="136" s="1"/>
  <c r="N181" i="136" s="1"/>
  <c r="P181" i="136" s="1"/>
  <c r="R181" i="136" s="1"/>
  <c r="T181" i="136" s="1"/>
  <c r="V181" i="136" s="1"/>
  <c r="G181" i="136"/>
  <c r="J180" i="136"/>
  <c r="L180" i="136" s="1"/>
  <c r="N180" i="136" s="1"/>
  <c r="P180" i="136" s="1"/>
  <c r="R180" i="136" s="1"/>
  <c r="T180" i="136" s="1"/>
  <c r="V180" i="136" s="1"/>
  <c r="H180" i="136"/>
  <c r="G179" i="136"/>
  <c r="H179" i="136" s="1"/>
  <c r="J179" i="136" s="1"/>
  <c r="L179" i="136" s="1"/>
  <c r="N179" i="136" s="1"/>
  <c r="P179" i="136" s="1"/>
  <c r="R179" i="136" s="1"/>
  <c r="T179" i="136" s="1"/>
  <c r="V179" i="136" s="1"/>
  <c r="H178" i="136"/>
  <c r="J178" i="136" s="1"/>
  <c r="L178" i="136" s="1"/>
  <c r="N178" i="136" s="1"/>
  <c r="P178" i="136" s="1"/>
  <c r="R178" i="136" s="1"/>
  <c r="T178" i="136" s="1"/>
  <c r="V178" i="136" s="1"/>
  <c r="H177" i="136"/>
  <c r="J177" i="136" s="1"/>
  <c r="L177" i="136" s="1"/>
  <c r="N177" i="136" s="1"/>
  <c r="P177" i="136" s="1"/>
  <c r="R177" i="136" s="1"/>
  <c r="T177" i="136" s="1"/>
  <c r="V177" i="136" s="1"/>
  <c r="G177" i="136"/>
  <c r="J176" i="136"/>
  <c r="L176" i="136" s="1"/>
  <c r="N176" i="136" s="1"/>
  <c r="P176" i="136" s="1"/>
  <c r="R176" i="136" s="1"/>
  <c r="T176" i="136" s="1"/>
  <c r="V176" i="136" s="1"/>
  <c r="H176" i="136"/>
  <c r="G175" i="136"/>
  <c r="H175" i="136" s="1"/>
  <c r="J175" i="136" s="1"/>
  <c r="L175" i="136" s="1"/>
  <c r="N175" i="136" s="1"/>
  <c r="P175" i="136" s="1"/>
  <c r="R175" i="136" s="1"/>
  <c r="T175" i="136" s="1"/>
  <c r="V175" i="136" s="1"/>
  <c r="H174" i="136"/>
  <c r="J174" i="136" s="1"/>
  <c r="L174" i="136" s="1"/>
  <c r="N174" i="136" s="1"/>
  <c r="P174" i="136" s="1"/>
  <c r="R174" i="136" s="1"/>
  <c r="T174" i="136" s="1"/>
  <c r="V174" i="136" s="1"/>
  <c r="H173" i="136"/>
  <c r="J173" i="136" s="1"/>
  <c r="L173" i="136" s="1"/>
  <c r="N173" i="136" s="1"/>
  <c r="P173" i="136" s="1"/>
  <c r="R173" i="136" s="1"/>
  <c r="T173" i="136" s="1"/>
  <c r="V173" i="136" s="1"/>
  <c r="G173" i="136"/>
  <c r="J172" i="136"/>
  <c r="L172" i="136" s="1"/>
  <c r="N172" i="136" s="1"/>
  <c r="P172" i="136" s="1"/>
  <c r="R172" i="136" s="1"/>
  <c r="T172" i="136" s="1"/>
  <c r="V172" i="136" s="1"/>
  <c r="H172" i="136"/>
  <c r="G171" i="136"/>
  <c r="H171" i="136" s="1"/>
  <c r="J171" i="136" s="1"/>
  <c r="L171" i="136" s="1"/>
  <c r="N171" i="136" s="1"/>
  <c r="P171" i="136" s="1"/>
  <c r="R171" i="136" s="1"/>
  <c r="T171" i="136" s="1"/>
  <c r="V171" i="136" s="1"/>
  <c r="H170" i="136"/>
  <c r="J170" i="136" s="1"/>
  <c r="L170" i="136" s="1"/>
  <c r="N170" i="136" s="1"/>
  <c r="P170" i="136" s="1"/>
  <c r="R170" i="136" s="1"/>
  <c r="T170" i="136" s="1"/>
  <c r="V170" i="136" s="1"/>
  <c r="H169" i="136"/>
  <c r="J169" i="136" s="1"/>
  <c r="L169" i="136" s="1"/>
  <c r="N169" i="136" s="1"/>
  <c r="P169" i="136" s="1"/>
  <c r="R169" i="136" s="1"/>
  <c r="T169" i="136" s="1"/>
  <c r="V169" i="136" s="1"/>
  <c r="G169" i="136"/>
  <c r="J168" i="136"/>
  <c r="L168" i="136" s="1"/>
  <c r="N168" i="136" s="1"/>
  <c r="P168" i="136" s="1"/>
  <c r="R168" i="136" s="1"/>
  <c r="T168" i="136" s="1"/>
  <c r="V168" i="136" s="1"/>
  <c r="H168" i="136"/>
  <c r="G167" i="136"/>
  <c r="H167" i="136" s="1"/>
  <c r="J167" i="136" s="1"/>
  <c r="L167" i="136" s="1"/>
  <c r="N167" i="136" s="1"/>
  <c r="P167" i="136" s="1"/>
  <c r="R167" i="136" s="1"/>
  <c r="T167" i="136" s="1"/>
  <c r="V167" i="136" s="1"/>
  <c r="H166" i="136"/>
  <c r="J166" i="136" s="1"/>
  <c r="L166" i="136" s="1"/>
  <c r="N166" i="136" s="1"/>
  <c r="P166" i="136" s="1"/>
  <c r="R166" i="136" s="1"/>
  <c r="T166" i="136" s="1"/>
  <c r="V166" i="136" s="1"/>
  <c r="H165" i="136"/>
  <c r="J165" i="136" s="1"/>
  <c r="L165" i="136" s="1"/>
  <c r="N165" i="136" s="1"/>
  <c r="P165" i="136" s="1"/>
  <c r="R165" i="136" s="1"/>
  <c r="T165" i="136" s="1"/>
  <c r="V165" i="136" s="1"/>
  <c r="G165" i="136"/>
  <c r="J164" i="136"/>
  <c r="L164" i="136" s="1"/>
  <c r="N164" i="136" s="1"/>
  <c r="P164" i="136" s="1"/>
  <c r="R164" i="136" s="1"/>
  <c r="T164" i="136" s="1"/>
  <c r="V164" i="136" s="1"/>
  <c r="H164" i="136"/>
  <c r="G163" i="136"/>
  <c r="H163" i="136" s="1"/>
  <c r="J163" i="136" s="1"/>
  <c r="L163" i="136" s="1"/>
  <c r="N163" i="136" s="1"/>
  <c r="P163" i="136" s="1"/>
  <c r="R163" i="136" s="1"/>
  <c r="T163" i="136" s="1"/>
  <c r="V163" i="136" s="1"/>
  <c r="L162" i="136"/>
  <c r="N162" i="136" s="1"/>
  <c r="P162" i="136" s="1"/>
  <c r="R162" i="136" s="1"/>
  <c r="T162" i="136" s="1"/>
  <c r="V162" i="136" s="1"/>
  <c r="H162" i="136"/>
  <c r="J162" i="136" s="1"/>
  <c r="L161" i="136"/>
  <c r="N161" i="136" s="1"/>
  <c r="P161" i="136" s="1"/>
  <c r="R161" i="136" s="1"/>
  <c r="T161" i="136" s="1"/>
  <c r="V161" i="136" s="1"/>
  <c r="H161" i="136"/>
  <c r="J161" i="136" s="1"/>
  <c r="G161" i="136"/>
  <c r="J160" i="136"/>
  <c r="L160" i="136" s="1"/>
  <c r="N160" i="136" s="1"/>
  <c r="P160" i="136" s="1"/>
  <c r="R160" i="136" s="1"/>
  <c r="T160" i="136" s="1"/>
  <c r="V160" i="136" s="1"/>
  <c r="H160" i="136"/>
  <c r="O159" i="136"/>
  <c r="H159" i="136"/>
  <c r="J159" i="136" s="1"/>
  <c r="L159" i="136" s="1"/>
  <c r="N159" i="136" s="1"/>
  <c r="P159" i="136" s="1"/>
  <c r="R159" i="136" s="1"/>
  <c r="T159" i="136" s="1"/>
  <c r="V159" i="136" s="1"/>
  <c r="G159" i="136"/>
  <c r="N158" i="136"/>
  <c r="P158" i="136" s="1"/>
  <c r="R158" i="136" s="1"/>
  <c r="T158" i="136" s="1"/>
  <c r="V158" i="136" s="1"/>
  <c r="J158" i="136"/>
  <c r="L158" i="136" s="1"/>
  <c r="H158" i="136"/>
  <c r="O157" i="136"/>
  <c r="H157" i="136"/>
  <c r="J157" i="136" s="1"/>
  <c r="L157" i="136" s="1"/>
  <c r="N157" i="136" s="1"/>
  <c r="P157" i="136" s="1"/>
  <c r="R157" i="136" s="1"/>
  <c r="T157" i="136" s="1"/>
  <c r="V157" i="136" s="1"/>
  <c r="G157" i="136"/>
  <c r="J156" i="136"/>
  <c r="L156" i="136" s="1"/>
  <c r="N156" i="136" s="1"/>
  <c r="P156" i="136" s="1"/>
  <c r="R156" i="136" s="1"/>
  <c r="T156" i="136" s="1"/>
  <c r="V156" i="136" s="1"/>
  <c r="H156" i="136"/>
  <c r="G155" i="136"/>
  <c r="H155" i="136" s="1"/>
  <c r="J155" i="136" s="1"/>
  <c r="L155" i="136" s="1"/>
  <c r="N155" i="136" s="1"/>
  <c r="P155" i="136" s="1"/>
  <c r="R155" i="136" s="1"/>
  <c r="T155" i="136" s="1"/>
  <c r="V155" i="136" s="1"/>
  <c r="H154" i="136"/>
  <c r="J154" i="136" s="1"/>
  <c r="L154" i="136" s="1"/>
  <c r="N154" i="136" s="1"/>
  <c r="P154" i="136" s="1"/>
  <c r="R154" i="136" s="1"/>
  <c r="T154" i="136" s="1"/>
  <c r="V154" i="136" s="1"/>
  <c r="H153" i="136"/>
  <c r="J153" i="136" s="1"/>
  <c r="L153" i="136" s="1"/>
  <c r="N153" i="136" s="1"/>
  <c r="P153" i="136" s="1"/>
  <c r="R153" i="136" s="1"/>
  <c r="T153" i="136" s="1"/>
  <c r="V153" i="136" s="1"/>
  <c r="G153" i="136"/>
  <c r="J152" i="136"/>
  <c r="L152" i="136" s="1"/>
  <c r="N152" i="136" s="1"/>
  <c r="P152" i="136" s="1"/>
  <c r="R152" i="136" s="1"/>
  <c r="T152" i="136" s="1"/>
  <c r="V152" i="136" s="1"/>
  <c r="H152" i="136"/>
  <c r="G151" i="136"/>
  <c r="H151" i="136" s="1"/>
  <c r="J151" i="136" s="1"/>
  <c r="L151" i="136" s="1"/>
  <c r="N151" i="136" s="1"/>
  <c r="P151" i="136" s="1"/>
  <c r="R151" i="136" s="1"/>
  <c r="T151" i="136" s="1"/>
  <c r="V151" i="136" s="1"/>
  <c r="H150" i="136"/>
  <c r="J150" i="136" s="1"/>
  <c r="L150" i="136" s="1"/>
  <c r="N150" i="136" s="1"/>
  <c r="P150" i="136" s="1"/>
  <c r="R150" i="136" s="1"/>
  <c r="T150" i="136" s="1"/>
  <c r="V150" i="136" s="1"/>
  <c r="O149" i="136"/>
  <c r="G149" i="136"/>
  <c r="H149" i="136" s="1"/>
  <c r="J149" i="136" s="1"/>
  <c r="L149" i="136" s="1"/>
  <c r="N149" i="136" s="1"/>
  <c r="P149" i="136" s="1"/>
  <c r="R149" i="136" s="1"/>
  <c r="T149" i="136" s="1"/>
  <c r="V149" i="136" s="1"/>
  <c r="H148" i="136"/>
  <c r="J148" i="136" s="1"/>
  <c r="L148" i="136" s="1"/>
  <c r="N148" i="136" s="1"/>
  <c r="P148" i="136" s="1"/>
  <c r="R148" i="136" s="1"/>
  <c r="T148" i="136" s="1"/>
  <c r="V148" i="136" s="1"/>
  <c r="H147" i="136"/>
  <c r="J147" i="136" s="1"/>
  <c r="L147" i="136" s="1"/>
  <c r="N147" i="136" s="1"/>
  <c r="P147" i="136" s="1"/>
  <c r="R147" i="136" s="1"/>
  <c r="T147" i="136" s="1"/>
  <c r="V147" i="136" s="1"/>
  <c r="G147" i="136"/>
  <c r="J146" i="136"/>
  <c r="L146" i="136" s="1"/>
  <c r="N146" i="136" s="1"/>
  <c r="P146" i="136" s="1"/>
  <c r="R146" i="136" s="1"/>
  <c r="T146" i="136" s="1"/>
  <c r="V146" i="136" s="1"/>
  <c r="H146" i="136"/>
  <c r="O145" i="136"/>
  <c r="H145" i="136"/>
  <c r="J145" i="136" s="1"/>
  <c r="L145" i="136" s="1"/>
  <c r="N145" i="136" s="1"/>
  <c r="P145" i="136" s="1"/>
  <c r="R145" i="136" s="1"/>
  <c r="T145" i="136" s="1"/>
  <c r="V145" i="136" s="1"/>
  <c r="G145" i="136"/>
  <c r="J144" i="136"/>
  <c r="L144" i="136" s="1"/>
  <c r="N144" i="136" s="1"/>
  <c r="P144" i="136" s="1"/>
  <c r="R144" i="136" s="1"/>
  <c r="T144" i="136" s="1"/>
  <c r="V144" i="136" s="1"/>
  <c r="H144" i="136"/>
  <c r="G143" i="136"/>
  <c r="H143" i="136" s="1"/>
  <c r="J143" i="136" s="1"/>
  <c r="L143" i="136" s="1"/>
  <c r="N143" i="136" s="1"/>
  <c r="P143" i="136" s="1"/>
  <c r="R143" i="136" s="1"/>
  <c r="T143" i="136" s="1"/>
  <c r="V143" i="136" s="1"/>
  <c r="H142" i="136"/>
  <c r="J142" i="136" s="1"/>
  <c r="L142" i="136" s="1"/>
  <c r="N142" i="136" s="1"/>
  <c r="P142" i="136" s="1"/>
  <c r="R142" i="136" s="1"/>
  <c r="T142" i="136" s="1"/>
  <c r="V142" i="136" s="1"/>
  <c r="U141" i="136"/>
  <c r="G141" i="136"/>
  <c r="H141" i="136" s="1"/>
  <c r="J141" i="136" s="1"/>
  <c r="L141" i="136" s="1"/>
  <c r="N141" i="136" s="1"/>
  <c r="P141" i="136" s="1"/>
  <c r="R141" i="136" s="1"/>
  <c r="T141" i="136" s="1"/>
  <c r="V141" i="136" s="1"/>
  <c r="H140" i="136"/>
  <c r="J140" i="136" s="1"/>
  <c r="L140" i="136" s="1"/>
  <c r="N140" i="136" s="1"/>
  <c r="P140" i="136" s="1"/>
  <c r="R140" i="136" s="1"/>
  <c r="T140" i="136" s="1"/>
  <c r="V140" i="136" s="1"/>
  <c r="H139" i="136"/>
  <c r="J139" i="136" s="1"/>
  <c r="L139" i="136" s="1"/>
  <c r="N139" i="136" s="1"/>
  <c r="P139" i="136" s="1"/>
  <c r="R139" i="136" s="1"/>
  <c r="T139" i="136" s="1"/>
  <c r="V139" i="136" s="1"/>
  <c r="G139" i="136"/>
  <c r="J138" i="136"/>
  <c r="L138" i="136" s="1"/>
  <c r="N138" i="136" s="1"/>
  <c r="P138" i="136" s="1"/>
  <c r="R138" i="136" s="1"/>
  <c r="T138" i="136" s="1"/>
  <c r="V138" i="136" s="1"/>
  <c r="H138" i="136"/>
  <c r="G137" i="136"/>
  <c r="H137" i="136" s="1"/>
  <c r="J137" i="136" s="1"/>
  <c r="L137" i="136" s="1"/>
  <c r="N137" i="136" s="1"/>
  <c r="P137" i="136" s="1"/>
  <c r="R137" i="136" s="1"/>
  <c r="T137" i="136" s="1"/>
  <c r="V137" i="136" s="1"/>
  <c r="H136" i="136"/>
  <c r="J136" i="136" s="1"/>
  <c r="L136" i="136" s="1"/>
  <c r="N136" i="136" s="1"/>
  <c r="P136" i="136" s="1"/>
  <c r="R136" i="136" s="1"/>
  <c r="T136" i="136" s="1"/>
  <c r="V136" i="136" s="1"/>
  <c r="H135" i="136"/>
  <c r="J135" i="136" s="1"/>
  <c r="L135" i="136" s="1"/>
  <c r="N135" i="136" s="1"/>
  <c r="P135" i="136" s="1"/>
  <c r="R135" i="136" s="1"/>
  <c r="T135" i="136" s="1"/>
  <c r="V135" i="136" s="1"/>
  <c r="G135" i="136"/>
  <c r="J134" i="136"/>
  <c r="L134" i="136" s="1"/>
  <c r="N134" i="136" s="1"/>
  <c r="P134" i="136" s="1"/>
  <c r="R134" i="136" s="1"/>
  <c r="T134" i="136" s="1"/>
  <c r="V134" i="136" s="1"/>
  <c r="H134" i="136"/>
  <c r="O133" i="136"/>
  <c r="H133" i="136"/>
  <c r="J133" i="136" s="1"/>
  <c r="L133" i="136" s="1"/>
  <c r="N133" i="136" s="1"/>
  <c r="P133" i="136" s="1"/>
  <c r="R133" i="136" s="1"/>
  <c r="T133" i="136" s="1"/>
  <c r="V133" i="136" s="1"/>
  <c r="G133" i="136"/>
  <c r="J132" i="136"/>
  <c r="L132" i="136" s="1"/>
  <c r="N132" i="136" s="1"/>
  <c r="P132" i="136" s="1"/>
  <c r="R132" i="136" s="1"/>
  <c r="T132" i="136" s="1"/>
  <c r="V132" i="136" s="1"/>
  <c r="H132" i="136"/>
  <c r="G131" i="136"/>
  <c r="H131" i="136" s="1"/>
  <c r="J131" i="136" s="1"/>
  <c r="L131" i="136" s="1"/>
  <c r="N131" i="136" s="1"/>
  <c r="P131" i="136" s="1"/>
  <c r="R131" i="136" s="1"/>
  <c r="T131" i="136" s="1"/>
  <c r="V131" i="136" s="1"/>
  <c r="H130" i="136"/>
  <c r="J130" i="136" s="1"/>
  <c r="L130" i="136" s="1"/>
  <c r="N130" i="136" s="1"/>
  <c r="P130" i="136" s="1"/>
  <c r="R130" i="136" s="1"/>
  <c r="T130" i="136" s="1"/>
  <c r="V130" i="136" s="1"/>
  <c r="H129" i="136"/>
  <c r="J129" i="136" s="1"/>
  <c r="L129" i="136" s="1"/>
  <c r="N129" i="136" s="1"/>
  <c r="P129" i="136" s="1"/>
  <c r="R129" i="136" s="1"/>
  <c r="T129" i="136" s="1"/>
  <c r="V129" i="136" s="1"/>
  <c r="G129" i="136"/>
  <c r="J128" i="136"/>
  <c r="L128" i="136" s="1"/>
  <c r="N128" i="136" s="1"/>
  <c r="P128" i="136" s="1"/>
  <c r="R128" i="136" s="1"/>
  <c r="T128" i="136" s="1"/>
  <c r="V128" i="136" s="1"/>
  <c r="H128" i="136"/>
  <c r="G127" i="136"/>
  <c r="H127" i="136" s="1"/>
  <c r="J127" i="136" s="1"/>
  <c r="L127" i="136" s="1"/>
  <c r="N127" i="136" s="1"/>
  <c r="P127" i="136" s="1"/>
  <c r="R127" i="136" s="1"/>
  <c r="T127" i="136" s="1"/>
  <c r="V127" i="136" s="1"/>
  <c r="H126" i="136"/>
  <c r="J126" i="136" s="1"/>
  <c r="L126" i="136" s="1"/>
  <c r="N126" i="136" s="1"/>
  <c r="P126" i="136" s="1"/>
  <c r="R126" i="136" s="1"/>
  <c r="T126" i="136" s="1"/>
  <c r="V126" i="136" s="1"/>
  <c r="O125" i="136"/>
  <c r="G125" i="136"/>
  <c r="H125" i="136" s="1"/>
  <c r="J125" i="136" s="1"/>
  <c r="L125" i="136" s="1"/>
  <c r="N125" i="136" s="1"/>
  <c r="P125" i="136" s="1"/>
  <c r="R125" i="136" s="1"/>
  <c r="T125" i="136" s="1"/>
  <c r="V125" i="136" s="1"/>
  <c r="H124" i="136"/>
  <c r="J124" i="136" s="1"/>
  <c r="L124" i="136" s="1"/>
  <c r="N124" i="136" s="1"/>
  <c r="P124" i="136" s="1"/>
  <c r="R124" i="136" s="1"/>
  <c r="T124" i="136" s="1"/>
  <c r="V124" i="136" s="1"/>
  <c r="H123" i="136"/>
  <c r="J123" i="136" s="1"/>
  <c r="L123" i="136" s="1"/>
  <c r="N123" i="136" s="1"/>
  <c r="P123" i="136" s="1"/>
  <c r="R123" i="136" s="1"/>
  <c r="T123" i="136" s="1"/>
  <c r="V123" i="136" s="1"/>
  <c r="G123" i="136"/>
  <c r="J122" i="136"/>
  <c r="L122" i="136" s="1"/>
  <c r="N122" i="136" s="1"/>
  <c r="P122" i="136" s="1"/>
  <c r="R122" i="136" s="1"/>
  <c r="T122" i="136" s="1"/>
  <c r="V122" i="136" s="1"/>
  <c r="H122" i="136"/>
  <c r="G121" i="136"/>
  <c r="H121" i="136" s="1"/>
  <c r="J121" i="136" s="1"/>
  <c r="L121" i="136" s="1"/>
  <c r="N121" i="136" s="1"/>
  <c r="P121" i="136" s="1"/>
  <c r="R121" i="136" s="1"/>
  <c r="T121" i="136" s="1"/>
  <c r="V121" i="136" s="1"/>
  <c r="H120" i="136"/>
  <c r="J120" i="136" s="1"/>
  <c r="L120" i="136" s="1"/>
  <c r="N120" i="136" s="1"/>
  <c r="P120" i="136" s="1"/>
  <c r="R120" i="136" s="1"/>
  <c r="T120" i="136" s="1"/>
  <c r="V120" i="136" s="1"/>
  <c r="H119" i="136"/>
  <c r="J119" i="136" s="1"/>
  <c r="L119" i="136" s="1"/>
  <c r="N119" i="136" s="1"/>
  <c r="P119" i="136" s="1"/>
  <c r="R119" i="136" s="1"/>
  <c r="T119" i="136" s="1"/>
  <c r="V119" i="136" s="1"/>
  <c r="G119" i="136"/>
  <c r="J118" i="136"/>
  <c r="L118" i="136" s="1"/>
  <c r="N118" i="136" s="1"/>
  <c r="P118" i="136" s="1"/>
  <c r="R118" i="136" s="1"/>
  <c r="T118" i="136" s="1"/>
  <c r="V118" i="136" s="1"/>
  <c r="H118" i="136"/>
  <c r="G117" i="136"/>
  <c r="H117" i="136" s="1"/>
  <c r="J117" i="136" s="1"/>
  <c r="L117" i="136" s="1"/>
  <c r="N117" i="136" s="1"/>
  <c r="P117" i="136" s="1"/>
  <c r="R117" i="136" s="1"/>
  <c r="T117" i="136" s="1"/>
  <c r="V117" i="136" s="1"/>
  <c r="H116" i="136"/>
  <c r="J116" i="136" s="1"/>
  <c r="L116" i="136" s="1"/>
  <c r="N116" i="136" s="1"/>
  <c r="P116" i="136" s="1"/>
  <c r="R116" i="136" s="1"/>
  <c r="T116" i="136" s="1"/>
  <c r="V116" i="136" s="1"/>
  <c r="H115" i="136"/>
  <c r="J115" i="136" s="1"/>
  <c r="L115" i="136" s="1"/>
  <c r="N115" i="136" s="1"/>
  <c r="P115" i="136" s="1"/>
  <c r="R115" i="136" s="1"/>
  <c r="T115" i="136" s="1"/>
  <c r="V115" i="136" s="1"/>
  <c r="G115" i="136"/>
  <c r="N114" i="136"/>
  <c r="P114" i="136" s="1"/>
  <c r="R114" i="136" s="1"/>
  <c r="T114" i="136" s="1"/>
  <c r="V114" i="136" s="1"/>
  <c r="M113" i="136"/>
  <c r="N113" i="136" s="1"/>
  <c r="P113" i="136" s="1"/>
  <c r="R113" i="136" s="1"/>
  <c r="T113" i="136" s="1"/>
  <c r="V113" i="136" s="1"/>
  <c r="P112" i="136"/>
  <c r="R112" i="136" s="1"/>
  <c r="T112" i="136" s="1"/>
  <c r="V112" i="136" s="1"/>
  <c r="N112" i="136"/>
  <c r="N111" i="136"/>
  <c r="P111" i="136" s="1"/>
  <c r="R111" i="136" s="1"/>
  <c r="T111" i="136" s="1"/>
  <c r="V111" i="136" s="1"/>
  <c r="M111" i="136"/>
  <c r="V110" i="136"/>
  <c r="U109" i="136"/>
  <c r="V109" i="136" s="1"/>
  <c r="V108" i="136"/>
  <c r="V107" i="136"/>
  <c r="U107" i="136"/>
  <c r="V106" i="136"/>
  <c r="U105" i="136"/>
  <c r="V105" i="136" s="1"/>
  <c r="H104" i="136"/>
  <c r="J104" i="136" s="1"/>
  <c r="L104" i="136" s="1"/>
  <c r="N104" i="136" s="1"/>
  <c r="P104" i="136" s="1"/>
  <c r="R104" i="136" s="1"/>
  <c r="T104" i="136" s="1"/>
  <c r="V104" i="136" s="1"/>
  <c r="U103" i="136"/>
  <c r="U102" i="136" s="1"/>
  <c r="U101" i="136" s="1"/>
  <c r="O103" i="136"/>
  <c r="O102" i="136" s="1"/>
  <c r="M103" i="136"/>
  <c r="M102" i="136" s="1"/>
  <c r="M101" i="136" s="1"/>
  <c r="G103" i="136"/>
  <c r="G102" i="136" s="1"/>
  <c r="F103" i="136"/>
  <c r="H103" i="136" s="1"/>
  <c r="J103" i="136" s="1"/>
  <c r="L103" i="136" s="1"/>
  <c r="N103" i="136" s="1"/>
  <c r="P103" i="136" s="1"/>
  <c r="R103" i="136" s="1"/>
  <c r="T103" i="136" s="1"/>
  <c r="V103" i="136" s="1"/>
  <c r="Q101" i="136"/>
  <c r="I101" i="136"/>
  <c r="F101" i="136"/>
  <c r="H100" i="136"/>
  <c r="J100" i="136" s="1"/>
  <c r="L100" i="136" s="1"/>
  <c r="N100" i="136" s="1"/>
  <c r="P100" i="136" s="1"/>
  <c r="R100" i="136" s="1"/>
  <c r="T100" i="136" s="1"/>
  <c r="V100" i="136" s="1"/>
  <c r="H99" i="136"/>
  <c r="J99" i="136" s="1"/>
  <c r="L99" i="136" s="1"/>
  <c r="N99" i="136" s="1"/>
  <c r="P99" i="136" s="1"/>
  <c r="R99" i="136" s="1"/>
  <c r="T99" i="136" s="1"/>
  <c r="V99" i="136" s="1"/>
  <c r="G99" i="136"/>
  <c r="N98" i="136"/>
  <c r="P98" i="136" s="1"/>
  <c r="R98" i="136" s="1"/>
  <c r="T98" i="136" s="1"/>
  <c r="V98" i="136" s="1"/>
  <c r="J98" i="136"/>
  <c r="L98" i="136" s="1"/>
  <c r="H98" i="136"/>
  <c r="M97" i="136"/>
  <c r="G97" i="136"/>
  <c r="F97" i="136"/>
  <c r="H97" i="136" s="1"/>
  <c r="J97" i="136" s="1"/>
  <c r="L97" i="136" s="1"/>
  <c r="N97" i="136" s="1"/>
  <c r="P97" i="136" s="1"/>
  <c r="R97" i="136" s="1"/>
  <c r="T97" i="136" s="1"/>
  <c r="V97" i="136" s="1"/>
  <c r="P96" i="136"/>
  <c r="R96" i="136" s="1"/>
  <c r="T96" i="136" s="1"/>
  <c r="V96" i="136" s="1"/>
  <c r="N96" i="136"/>
  <c r="N95" i="136"/>
  <c r="P95" i="136" s="1"/>
  <c r="R95" i="136" s="1"/>
  <c r="T95" i="136" s="1"/>
  <c r="V95" i="136" s="1"/>
  <c r="M95" i="136"/>
  <c r="N94" i="136"/>
  <c r="P94" i="136" s="1"/>
  <c r="R94" i="136" s="1"/>
  <c r="T94" i="136" s="1"/>
  <c r="V94" i="136" s="1"/>
  <c r="M93" i="136"/>
  <c r="N93" i="136" s="1"/>
  <c r="P93" i="136" s="1"/>
  <c r="R93" i="136" s="1"/>
  <c r="T93" i="136" s="1"/>
  <c r="V93" i="136" s="1"/>
  <c r="H92" i="136"/>
  <c r="J92" i="136" s="1"/>
  <c r="L92" i="136" s="1"/>
  <c r="N92" i="136" s="1"/>
  <c r="P92" i="136" s="1"/>
  <c r="R92" i="136" s="1"/>
  <c r="T92" i="136" s="1"/>
  <c r="V92" i="136" s="1"/>
  <c r="M91" i="136"/>
  <c r="F91" i="136"/>
  <c r="H91" i="136" s="1"/>
  <c r="J91" i="136" s="1"/>
  <c r="L91" i="136" s="1"/>
  <c r="N91" i="136" s="1"/>
  <c r="P91" i="136" s="1"/>
  <c r="R91" i="136" s="1"/>
  <c r="T91" i="136" s="1"/>
  <c r="V91" i="136" s="1"/>
  <c r="H90" i="136"/>
  <c r="J90" i="136" s="1"/>
  <c r="L90" i="136" s="1"/>
  <c r="N90" i="136" s="1"/>
  <c r="P90" i="136" s="1"/>
  <c r="R90" i="136" s="1"/>
  <c r="T90" i="136" s="1"/>
  <c r="V90" i="136" s="1"/>
  <c r="H89" i="136"/>
  <c r="J89" i="136" s="1"/>
  <c r="L89" i="136" s="1"/>
  <c r="N89" i="136" s="1"/>
  <c r="P89" i="136" s="1"/>
  <c r="R89" i="136" s="1"/>
  <c r="T89" i="136" s="1"/>
  <c r="V89" i="136" s="1"/>
  <c r="F89" i="136"/>
  <c r="N88" i="136"/>
  <c r="P88" i="136" s="1"/>
  <c r="R88" i="136" s="1"/>
  <c r="T88" i="136" s="1"/>
  <c r="V88" i="136" s="1"/>
  <c r="M87" i="136"/>
  <c r="N87" i="136" s="1"/>
  <c r="P87" i="136" s="1"/>
  <c r="R87" i="136" s="1"/>
  <c r="T87" i="136" s="1"/>
  <c r="V87" i="136" s="1"/>
  <c r="P86" i="136"/>
  <c r="R86" i="136" s="1"/>
  <c r="T86" i="136" s="1"/>
  <c r="V86" i="136" s="1"/>
  <c r="N86" i="136"/>
  <c r="N85" i="136"/>
  <c r="P85" i="136" s="1"/>
  <c r="R85" i="136" s="1"/>
  <c r="T85" i="136" s="1"/>
  <c r="V85" i="136" s="1"/>
  <c r="M85" i="136"/>
  <c r="J84" i="136"/>
  <c r="L84" i="136" s="1"/>
  <c r="N84" i="136" s="1"/>
  <c r="P84" i="136" s="1"/>
  <c r="R84" i="136" s="1"/>
  <c r="T84" i="136" s="1"/>
  <c r="V84" i="136" s="1"/>
  <c r="H84" i="136"/>
  <c r="M83" i="136"/>
  <c r="H83" i="136"/>
  <c r="J83" i="136" s="1"/>
  <c r="L83" i="136" s="1"/>
  <c r="N83" i="136" s="1"/>
  <c r="P83" i="136" s="1"/>
  <c r="R83" i="136" s="1"/>
  <c r="T83" i="136" s="1"/>
  <c r="V83" i="136" s="1"/>
  <c r="F83" i="136"/>
  <c r="J82" i="136"/>
  <c r="L82" i="136" s="1"/>
  <c r="N82" i="136" s="1"/>
  <c r="P82" i="136" s="1"/>
  <c r="R82" i="136" s="1"/>
  <c r="T82" i="136" s="1"/>
  <c r="V82" i="136" s="1"/>
  <c r="H82" i="136"/>
  <c r="F81" i="136"/>
  <c r="H81" i="136" s="1"/>
  <c r="J81" i="136" s="1"/>
  <c r="L81" i="136" s="1"/>
  <c r="N81" i="136" s="1"/>
  <c r="P81" i="136" s="1"/>
  <c r="R81" i="136" s="1"/>
  <c r="T81" i="136" s="1"/>
  <c r="V81" i="136" s="1"/>
  <c r="M80" i="136"/>
  <c r="G80" i="136"/>
  <c r="V79" i="136"/>
  <c r="H79" i="136"/>
  <c r="J79" i="136" s="1"/>
  <c r="L79" i="136" s="1"/>
  <c r="N79" i="136" s="1"/>
  <c r="P79" i="136" s="1"/>
  <c r="R79" i="136" s="1"/>
  <c r="U78" i="136"/>
  <c r="V78" i="136" s="1"/>
  <c r="V77" i="136"/>
  <c r="V76" i="136"/>
  <c r="U76" i="136"/>
  <c r="V75" i="136"/>
  <c r="U74" i="136"/>
  <c r="V74" i="136" s="1"/>
  <c r="V73" i="136"/>
  <c r="V72" i="136"/>
  <c r="U72" i="136"/>
  <c r="J71" i="136"/>
  <c r="L71" i="136" s="1"/>
  <c r="N71" i="136" s="1"/>
  <c r="P71" i="136" s="1"/>
  <c r="R71" i="136" s="1"/>
  <c r="T71" i="136" s="1"/>
  <c r="V71" i="136" s="1"/>
  <c r="H71" i="136"/>
  <c r="M70" i="136"/>
  <c r="H70" i="136"/>
  <c r="J70" i="136" s="1"/>
  <c r="L70" i="136" s="1"/>
  <c r="N70" i="136" s="1"/>
  <c r="P70" i="136" s="1"/>
  <c r="R70" i="136" s="1"/>
  <c r="T70" i="136" s="1"/>
  <c r="V70" i="136" s="1"/>
  <c r="F70" i="136"/>
  <c r="N69" i="136"/>
  <c r="P69" i="136" s="1"/>
  <c r="R69" i="136" s="1"/>
  <c r="T69" i="136" s="1"/>
  <c r="V69" i="136" s="1"/>
  <c r="M68" i="136"/>
  <c r="N68" i="136" s="1"/>
  <c r="P68" i="136" s="1"/>
  <c r="R68" i="136" s="1"/>
  <c r="T68" i="136" s="1"/>
  <c r="V68" i="136" s="1"/>
  <c r="P67" i="136"/>
  <c r="R67" i="136" s="1"/>
  <c r="T67" i="136" s="1"/>
  <c r="V67" i="136" s="1"/>
  <c r="P66" i="136"/>
  <c r="R66" i="136" s="1"/>
  <c r="T66" i="136" s="1"/>
  <c r="V66" i="136" s="1"/>
  <c r="O66" i="136"/>
  <c r="J65" i="136"/>
  <c r="L65" i="136" s="1"/>
  <c r="N65" i="136" s="1"/>
  <c r="P65" i="136" s="1"/>
  <c r="R65" i="136" s="1"/>
  <c r="T65" i="136" s="1"/>
  <c r="V65" i="136" s="1"/>
  <c r="H65" i="136"/>
  <c r="O64" i="136"/>
  <c r="H64" i="136"/>
  <c r="J64" i="136" s="1"/>
  <c r="L64" i="136" s="1"/>
  <c r="N64" i="136" s="1"/>
  <c r="P64" i="136" s="1"/>
  <c r="R64" i="136" s="1"/>
  <c r="T64" i="136" s="1"/>
  <c r="V64" i="136" s="1"/>
  <c r="F64" i="136"/>
  <c r="J63" i="136"/>
  <c r="L63" i="136" s="1"/>
  <c r="N63" i="136" s="1"/>
  <c r="P63" i="136" s="1"/>
  <c r="R63" i="136" s="1"/>
  <c r="T63" i="136" s="1"/>
  <c r="V63" i="136" s="1"/>
  <c r="H63" i="136"/>
  <c r="F62" i="136"/>
  <c r="H62" i="136" s="1"/>
  <c r="J62" i="136" s="1"/>
  <c r="L62" i="136" s="1"/>
  <c r="N62" i="136" s="1"/>
  <c r="P62" i="136" s="1"/>
  <c r="R62" i="136" s="1"/>
  <c r="T62" i="136" s="1"/>
  <c r="V62" i="136" s="1"/>
  <c r="L61" i="136"/>
  <c r="N61" i="136" s="1"/>
  <c r="P61" i="136" s="1"/>
  <c r="R61" i="136" s="1"/>
  <c r="T61" i="136" s="1"/>
  <c r="V61" i="136" s="1"/>
  <c r="J61" i="136"/>
  <c r="J60" i="136"/>
  <c r="L60" i="136" s="1"/>
  <c r="N60" i="136" s="1"/>
  <c r="P60" i="136" s="1"/>
  <c r="R60" i="136" s="1"/>
  <c r="T60" i="136" s="1"/>
  <c r="V60" i="136" s="1"/>
  <c r="I60" i="136"/>
  <c r="J59" i="136"/>
  <c r="L59" i="136" s="1"/>
  <c r="N59" i="136" s="1"/>
  <c r="P59" i="136" s="1"/>
  <c r="R59" i="136" s="1"/>
  <c r="T59" i="136" s="1"/>
  <c r="V59" i="136" s="1"/>
  <c r="H59" i="136"/>
  <c r="I58" i="136"/>
  <c r="H58" i="136"/>
  <c r="J58" i="136" s="1"/>
  <c r="L58" i="136" s="1"/>
  <c r="N58" i="136" s="1"/>
  <c r="P58" i="136" s="1"/>
  <c r="R58" i="136" s="1"/>
  <c r="T58" i="136" s="1"/>
  <c r="V58" i="136" s="1"/>
  <c r="F58" i="136"/>
  <c r="J57" i="136"/>
  <c r="L57" i="136" s="1"/>
  <c r="N57" i="136" s="1"/>
  <c r="P57" i="136" s="1"/>
  <c r="R57" i="136" s="1"/>
  <c r="T57" i="136" s="1"/>
  <c r="V57" i="136" s="1"/>
  <c r="H57" i="136"/>
  <c r="F56" i="136"/>
  <c r="H56" i="136" s="1"/>
  <c r="J56" i="136" s="1"/>
  <c r="L56" i="136" s="1"/>
  <c r="N56" i="136" s="1"/>
  <c r="P56" i="136" s="1"/>
  <c r="R56" i="136" s="1"/>
  <c r="T56" i="136" s="1"/>
  <c r="V56" i="136" s="1"/>
  <c r="L55" i="136"/>
  <c r="N55" i="136" s="1"/>
  <c r="P55" i="136" s="1"/>
  <c r="R55" i="136" s="1"/>
  <c r="T55" i="136" s="1"/>
  <c r="V55" i="136" s="1"/>
  <c r="J55" i="136"/>
  <c r="J54" i="136"/>
  <c r="L54" i="136" s="1"/>
  <c r="N54" i="136" s="1"/>
  <c r="P54" i="136" s="1"/>
  <c r="R54" i="136" s="1"/>
  <c r="T54" i="136" s="1"/>
  <c r="V54" i="136" s="1"/>
  <c r="H54" i="136"/>
  <c r="J53" i="136"/>
  <c r="L53" i="136" s="1"/>
  <c r="N53" i="136" s="1"/>
  <c r="P53" i="136" s="1"/>
  <c r="R53" i="136" s="1"/>
  <c r="T53" i="136" s="1"/>
  <c r="V53" i="136" s="1"/>
  <c r="H53" i="136"/>
  <c r="I52" i="136"/>
  <c r="H52" i="136"/>
  <c r="J52" i="136" s="1"/>
  <c r="L52" i="136" s="1"/>
  <c r="N52" i="136" s="1"/>
  <c r="P52" i="136" s="1"/>
  <c r="R52" i="136" s="1"/>
  <c r="T52" i="136" s="1"/>
  <c r="V52" i="136" s="1"/>
  <c r="F52" i="136"/>
  <c r="J51" i="136"/>
  <c r="L51" i="136" s="1"/>
  <c r="N51" i="136" s="1"/>
  <c r="P51" i="136" s="1"/>
  <c r="R51" i="136" s="1"/>
  <c r="T51" i="136" s="1"/>
  <c r="V51" i="136" s="1"/>
  <c r="H51" i="136"/>
  <c r="F50" i="136"/>
  <c r="H50" i="136" s="1"/>
  <c r="J50" i="136" s="1"/>
  <c r="L50" i="136" s="1"/>
  <c r="N50" i="136" s="1"/>
  <c r="P50" i="136" s="1"/>
  <c r="R50" i="136" s="1"/>
  <c r="T50" i="136" s="1"/>
  <c r="V50" i="136" s="1"/>
  <c r="H49" i="136"/>
  <c r="J49" i="136" s="1"/>
  <c r="L49" i="136" s="1"/>
  <c r="N49" i="136" s="1"/>
  <c r="P49" i="136" s="1"/>
  <c r="R49" i="136" s="1"/>
  <c r="T49" i="136" s="1"/>
  <c r="V49" i="136" s="1"/>
  <c r="H48" i="136"/>
  <c r="J48" i="136" s="1"/>
  <c r="L48" i="136" s="1"/>
  <c r="N48" i="136" s="1"/>
  <c r="P48" i="136" s="1"/>
  <c r="R48" i="136" s="1"/>
  <c r="T48" i="136" s="1"/>
  <c r="V48" i="136" s="1"/>
  <c r="G48" i="136"/>
  <c r="J47" i="136"/>
  <c r="L47" i="136" s="1"/>
  <c r="N47" i="136" s="1"/>
  <c r="P47" i="136" s="1"/>
  <c r="R47" i="136" s="1"/>
  <c r="T47" i="136" s="1"/>
  <c r="V47" i="136" s="1"/>
  <c r="H47" i="136"/>
  <c r="G46" i="136"/>
  <c r="H46" i="136" s="1"/>
  <c r="J46" i="136" s="1"/>
  <c r="L46" i="136" s="1"/>
  <c r="N46" i="136" s="1"/>
  <c r="P46" i="136" s="1"/>
  <c r="R46" i="136" s="1"/>
  <c r="T46" i="136" s="1"/>
  <c r="V46" i="136" s="1"/>
  <c r="H45" i="136"/>
  <c r="J45" i="136" s="1"/>
  <c r="L45" i="136" s="1"/>
  <c r="N45" i="136" s="1"/>
  <c r="P45" i="136" s="1"/>
  <c r="R45" i="136" s="1"/>
  <c r="T45" i="136" s="1"/>
  <c r="V45" i="136" s="1"/>
  <c r="H44" i="136"/>
  <c r="J44" i="136" s="1"/>
  <c r="L44" i="136" s="1"/>
  <c r="N44" i="136" s="1"/>
  <c r="P44" i="136" s="1"/>
  <c r="R44" i="136" s="1"/>
  <c r="T44" i="136" s="1"/>
  <c r="V44" i="136" s="1"/>
  <c r="G44" i="136"/>
  <c r="J43" i="136"/>
  <c r="L43" i="136" s="1"/>
  <c r="N43" i="136" s="1"/>
  <c r="P43" i="136" s="1"/>
  <c r="R43" i="136" s="1"/>
  <c r="T43" i="136" s="1"/>
  <c r="V43" i="136" s="1"/>
  <c r="H43" i="136"/>
  <c r="G42" i="136"/>
  <c r="H42" i="136" s="1"/>
  <c r="J42" i="136" s="1"/>
  <c r="L42" i="136" s="1"/>
  <c r="N42" i="136" s="1"/>
  <c r="P42" i="136" s="1"/>
  <c r="R42" i="136" s="1"/>
  <c r="T42" i="136" s="1"/>
  <c r="V42" i="136" s="1"/>
  <c r="H41" i="136"/>
  <c r="J41" i="136" s="1"/>
  <c r="L41" i="136" s="1"/>
  <c r="N41" i="136" s="1"/>
  <c r="P41" i="136" s="1"/>
  <c r="R41" i="136" s="1"/>
  <c r="T41" i="136" s="1"/>
  <c r="V41" i="136" s="1"/>
  <c r="H40" i="136"/>
  <c r="J40" i="136" s="1"/>
  <c r="L40" i="136" s="1"/>
  <c r="N40" i="136" s="1"/>
  <c r="P40" i="136" s="1"/>
  <c r="R40" i="136" s="1"/>
  <c r="T40" i="136" s="1"/>
  <c r="V40" i="136" s="1"/>
  <c r="G40" i="136"/>
  <c r="J39" i="136"/>
  <c r="L39" i="136" s="1"/>
  <c r="N39" i="136" s="1"/>
  <c r="P39" i="136" s="1"/>
  <c r="R39" i="136" s="1"/>
  <c r="T39" i="136" s="1"/>
  <c r="V39" i="136" s="1"/>
  <c r="H39" i="136"/>
  <c r="G38" i="136"/>
  <c r="H38" i="136" s="1"/>
  <c r="J38" i="136" s="1"/>
  <c r="L38" i="136" s="1"/>
  <c r="N38" i="136" s="1"/>
  <c r="P38" i="136" s="1"/>
  <c r="R38" i="136" s="1"/>
  <c r="T38" i="136" s="1"/>
  <c r="V38" i="136" s="1"/>
  <c r="H37" i="136"/>
  <c r="J37" i="136" s="1"/>
  <c r="L37" i="136" s="1"/>
  <c r="N37" i="136" s="1"/>
  <c r="P37" i="136" s="1"/>
  <c r="R37" i="136" s="1"/>
  <c r="T37" i="136" s="1"/>
  <c r="V37" i="136" s="1"/>
  <c r="H36" i="136"/>
  <c r="J36" i="136" s="1"/>
  <c r="L36" i="136" s="1"/>
  <c r="N36" i="136" s="1"/>
  <c r="P36" i="136" s="1"/>
  <c r="R36" i="136" s="1"/>
  <c r="T36" i="136" s="1"/>
  <c r="V36" i="136" s="1"/>
  <c r="G36" i="136"/>
  <c r="J35" i="136"/>
  <c r="L35" i="136" s="1"/>
  <c r="N35" i="136" s="1"/>
  <c r="P35" i="136" s="1"/>
  <c r="R35" i="136" s="1"/>
  <c r="T35" i="136" s="1"/>
  <c r="V35" i="136" s="1"/>
  <c r="H35" i="136"/>
  <c r="G34" i="136"/>
  <c r="H34" i="136" s="1"/>
  <c r="J34" i="136" s="1"/>
  <c r="L34" i="136" s="1"/>
  <c r="N34" i="136" s="1"/>
  <c r="P34" i="136" s="1"/>
  <c r="R34" i="136" s="1"/>
  <c r="T34" i="136" s="1"/>
  <c r="V34" i="136" s="1"/>
  <c r="H33" i="136"/>
  <c r="J33" i="136" s="1"/>
  <c r="L33" i="136" s="1"/>
  <c r="N33" i="136" s="1"/>
  <c r="P33" i="136" s="1"/>
  <c r="R33" i="136" s="1"/>
  <c r="T33" i="136" s="1"/>
  <c r="V33" i="136" s="1"/>
  <c r="H32" i="136"/>
  <c r="J32" i="136" s="1"/>
  <c r="L32" i="136" s="1"/>
  <c r="N32" i="136" s="1"/>
  <c r="P32" i="136" s="1"/>
  <c r="R32" i="136" s="1"/>
  <c r="T32" i="136" s="1"/>
  <c r="V32" i="136" s="1"/>
  <c r="G32" i="136"/>
  <c r="J31" i="136"/>
  <c r="L31" i="136" s="1"/>
  <c r="N31" i="136" s="1"/>
  <c r="P31" i="136" s="1"/>
  <c r="R31" i="136" s="1"/>
  <c r="T31" i="136" s="1"/>
  <c r="V31" i="136" s="1"/>
  <c r="H31" i="136"/>
  <c r="M30" i="136"/>
  <c r="I30" i="136"/>
  <c r="G30" i="136"/>
  <c r="F30" i="136"/>
  <c r="H30" i="136" s="1"/>
  <c r="J30" i="136" s="1"/>
  <c r="L30" i="136" s="1"/>
  <c r="N30" i="136" s="1"/>
  <c r="P30" i="136" s="1"/>
  <c r="R30" i="136" s="1"/>
  <c r="T30" i="136" s="1"/>
  <c r="V30" i="136" s="1"/>
  <c r="J29" i="136"/>
  <c r="L29" i="136" s="1"/>
  <c r="N29" i="136" s="1"/>
  <c r="P29" i="136" s="1"/>
  <c r="R29" i="136" s="1"/>
  <c r="T29" i="136" s="1"/>
  <c r="V29" i="136" s="1"/>
  <c r="H29" i="136"/>
  <c r="G28" i="136"/>
  <c r="H28" i="136" s="1"/>
  <c r="J28" i="136" s="1"/>
  <c r="L28" i="136" s="1"/>
  <c r="N28" i="136" s="1"/>
  <c r="P28" i="136" s="1"/>
  <c r="R28" i="136" s="1"/>
  <c r="T28" i="136" s="1"/>
  <c r="V28" i="136" s="1"/>
  <c r="H27" i="136"/>
  <c r="J27" i="136" s="1"/>
  <c r="L27" i="136" s="1"/>
  <c r="N27" i="136" s="1"/>
  <c r="P27" i="136" s="1"/>
  <c r="R27" i="136" s="1"/>
  <c r="T27" i="136" s="1"/>
  <c r="V27" i="136" s="1"/>
  <c r="H26" i="136"/>
  <c r="J26" i="136" s="1"/>
  <c r="L26" i="136" s="1"/>
  <c r="N26" i="136" s="1"/>
  <c r="P26" i="136" s="1"/>
  <c r="R26" i="136" s="1"/>
  <c r="T26" i="136" s="1"/>
  <c r="V26" i="136" s="1"/>
  <c r="G26" i="136"/>
  <c r="J25" i="136"/>
  <c r="L25" i="136" s="1"/>
  <c r="N25" i="136" s="1"/>
  <c r="P25" i="136" s="1"/>
  <c r="R25" i="136" s="1"/>
  <c r="T25" i="136" s="1"/>
  <c r="V25" i="136" s="1"/>
  <c r="H25" i="136"/>
  <c r="M24" i="136"/>
  <c r="H24" i="136"/>
  <c r="J24" i="136" s="1"/>
  <c r="L24" i="136" s="1"/>
  <c r="N24" i="136" s="1"/>
  <c r="P24" i="136" s="1"/>
  <c r="R24" i="136" s="1"/>
  <c r="T24" i="136" s="1"/>
  <c r="V24" i="136" s="1"/>
  <c r="G24" i="136"/>
  <c r="J23" i="136"/>
  <c r="L23" i="136" s="1"/>
  <c r="N23" i="136" s="1"/>
  <c r="P23" i="136" s="1"/>
  <c r="R23" i="136" s="1"/>
  <c r="T23" i="136" s="1"/>
  <c r="V23" i="136" s="1"/>
  <c r="H23" i="136"/>
  <c r="G22" i="136"/>
  <c r="H22" i="136" s="1"/>
  <c r="J22" i="136" s="1"/>
  <c r="L22" i="136" s="1"/>
  <c r="N22" i="136" s="1"/>
  <c r="P22" i="136" s="1"/>
  <c r="R22" i="136" s="1"/>
  <c r="T22" i="136" s="1"/>
  <c r="V22" i="136" s="1"/>
  <c r="T21" i="136"/>
  <c r="V21" i="136" s="1"/>
  <c r="R21" i="136"/>
  <c r="R20" i="136"/>
  <c r="T20" i="136" s="1"/>
  <c r="V20" i="136" s="1"/>
  <c r="Q20" i="136"/>
  <c r="J19" i="136"/>
  <c r="L19" i="136" s="1"/>
  <c r="N19" i="136" s="1"/>
  <c r="P19" i="136" s="1"/>
  <c r="R19" i="136" s="1"/>
  <c r="T19" i="136" s="1"/>
  <c r="V19" i="136" s="1"/>
  <c r="H19" i="136"/>
  <c r="J18" i="136"/>
  <c r="L18" i="136" s="1"/>
  <c r="N18" i="136" s="1"/>
  <c r="P18" i="136" s="1"/>
  <c r="R18" i="136" s="1"/>
  <c r="T18" i="136" s="1"/>
  <c r="V18" i="136" s="1"/>
  <c r="H18" i="136"/>
  <c r="S17" i="136"/>
  <c r="Q17" i="136"/>
  <c r="M17" i="136"/>
  <c r="G17" i="136"/>
  <c r="F17" i="136"/>
  <c r="H17" i="136" s="1"/>
  <c r="J17" i="136" s="1"/>
  <c r="L17" i="136" s="1"/>
  <c r="N17" i="136" s="1"/>
  <c r="P17" i="136" s="1"/>
  <c r="R17" i="136" s="1"/>
  <c r="T17" i="136" s="1"/>
  <c r="V17" i="136" s="1"/>
  <c r="H16" i="136"/>
  <c r="J16" i="136" s="1"/>
  <c r="L16" i="136" s="1"/>
  <c r="N16" i="136" s="1"/>
  <c r="P16" i="136" s="1"/>
  <c r="R16" i="136" s="1"/>
  <c r="T16" i="136" s="1"/>
  <c r="V16" i="136" s="1"/>
  <c r="H15" i="136"/>
  <c r="J15" i="136" s="1"/>
  <c r="L15" i="136" s="1"/>
  <c r="N15" i="136" s="1"/>
  <c r="P15" i="136" s="1"/>
  <c r="R15" i="136" s="1"/>
  <c r="T15" i="136" s="1"/>
  <c r="V15" i="136" s="1"/>
  <c r="H14" i="136"/>
  <c r="J14" i="136" s="1"/>
  <c r="L14" i="136" s="1"/>
  <c r="N14" i="136" s="1"/>
  <c r="P14" i="136" s="1"/>
  <c r="R14" i="136" s="1"/>
  <c r="T14" i="136" s="1"/>
  <c r="V14" i="136" s="1"/>
  <c r="F14" i="136"/>
  <c r="R13" i="136"/>
  <c r="T13" i="136" s="1"/>
  <c r="V13" i="136" s="1"/>
  <c r="Q12" i="136"/>
  <c r="R12" i="136" s="1"/>
  <c r="T12" i="136" s="1"/>
  <c r="V12" i="136" s="1"/>
  <c r="U11" i="136"/>
  <c r="U10" i="136" s="1"/>
  <c r="O11" i="136"/>
  <c r="M11" i="136"/>
  <c r="I11" i="136"/>
  <c r="G11" i="136"/>
  <c r="F11" i="136"/>
  <c r="H11" i="136" s="1"/>
  <c r="M10" i="136"/>
  <c r="K10" i="136"/>
  <c r="I10" i="136"/>
  <c r="J11" i="141" l="1"/>
  <c r="J276" i="141"/>
  <c r="H181" i="141"/>
  <c r="H10" i="141" s="1"/>
  <c r="H324" i="138"/>
  <c r="G181" i="138"/>
  <c r="G10" i="138" s="1"/>
  <c r="O181" i="138"/>
  <c r="O10" i="138" s="1"/>
  <c r="L182" i="138"/>
  <c r="N182" i="138" s="1"/>
  <c r="P182" i="138" s="1"/>
  <c r="R182" i="138" s="1"/>
  <c r="T182" i="138" s="1"/>
  <c r="V182" i="138" s="1"/>
  <c r="X182" i="138" s="1"/>
  <c r="J11" i="138"/>
  <c r="F10" i="138"/>
  <c r="J11" i="136"/>
  <c r="H102" i="136"/>
  <c r="Q11" i="136"/>
  <c r="Q10" i="136" s="1"/>
  <c r="F80" i="136"/>
  <c r="G217" i="136"/>
  <c r="H217" i="136" s="1"/>
  <c r="J217" i="136" s="1"/>
  <c r="L217" i="136" s="1"/>
  <c r="N217" i="136" s="1"/>
  <c r="P217" i="136" s="1"/>
  <c r="R217" i="136" s="1"/>
  <c r="T217" i="136" s="1"/>
  <c r="V217" i="136" s="1"/>
  <c r="O268" i="136"/>
  <c r="P268" i="136" s="1"/>
  <c r="R268" i="136" s="1"/>
  <c r="T268" i="136" s="1"/>
  <c r="V268" i="136" s="1"/>
  <c r="L276" i="141" l="1"/>
  <c r="N276" i="141" s="1"/>
  <c r="P276" i="141" s="1"/>
  <c r="R276" i="141" s="1"/>
  <c r="T276" i="141" s="1"/>
  <c r="V276" i="141" s="1"/>
  <c r="X276" i="141" s="1"/>
  <c r="J181" i="141"/>
  <c r="L181" i="141" s="1"/>
  <c r="N181" i="141" s="1"/>
  <c r="P181" i="141" s="1"/>
  <c r="R181" i="141" s="1"/>
  <c r="T181" i="141" s="1"/>
  <c r="V181" i="141" s="1"/>
  <c r="X181" i="141" s="1"/>
  <c r="L11" i="141"/>
  <c r="N11" i="141" s="1"/>
  <c r="P11" i="141" s="1"/>
  <c r="R11" i="141" s="1"/>
  <c r="T11" i="141" s="1"/>
  <c r="V11" i="141" s="1"/>
  <c r="X11" i="141" s="1"/>
  <c r="L11" i="138"/>
  <c r="N11" i="138" s="1"/>
  <c r="P11" i="138" s="1"/>
  <c r="R11" i="138" s="1"/>
  <c r="T11" i="138" s="1"/>
  <c r="V11" i="138" s="1"/>
  <c r="X11" i="138" s="1"/>
  <c r="J324" i="138"/>
  <c r="H181" i="138"/>
  <c r="H10" i="138" s="1"/>
  <c r="G101" i="136"/>
  <c r="G10" i="136" s="1"/>
  <c r="H80" i="136"/>
  <c r="F10" i="136"/>
  <c r="O101" i="136"/>
  <c r="O10" i="136" s="1"/>
  <c r="H101" i="136"/>
  <c r="J102" i="136"/>
  <c r="L11" i="136"/>
  <c r="N11" i="136" s="1"/>
  <c r="P11" i="136" s="1"/>
  <c r="R11" i="136" s="1"/>
  <c r="T11" i="136" s="1"/>
  <c r="V11" i="136" s="1"/>
  <c r="J10" i="141" l="1"/>
  <c r="L10" i="141" s="1"/>
  <c r="N10" i="141" s="1"/>
  <c r="P10" i="141" s="1"/>
  <c r="R10" i="141" s="1"/>
  <c r="T10" i="141" s="1"/>
  <c r="V10" i="141" s="1"/>
  <c r="X10" i="141" s="1"/>
  <c r="L324" i="138"/>
  <c r="N324" i="138" s="1"/>
  <c r="P324" i="138" s="1"/>
  <c r="R324" i="138" s="1"/>
  <c r="T324" i="138" s="1"/>
  <c r="V324" i="138" s="1"/>
  <c r="X324" i="138" s="1"/>
  <c r="J181" i="138"/>
  <c r="L102" i="136"/>
  <c r="N102" i="136" s="1"/>
  <c r="P102" i="136" s="1"/>
  <c r="R102" i="136" s="1"/>
  <c r="T102" i="136" s="1"/>
  <c r="V102" i="136" s="1"/>
  <c r="J101" i="136"/>
  <c r="L101" i="136" s="1"/>
  <c r="N101" i="136" s="1"/>
  <c r="P101" i="136" s="1"/>
  <c r="R101" i="136" s="1"/>
  <c r="T101" i="136" s="1"/>
  <c r="V101" i="136" s="1"/>
  <c r="J80" i="136"/>
  <c r="H10" i="136"/>
  <c r="L181" i="138" l="1"/>
  <c r="N181" i="138" s="1"/>
  <c r="P181" i="138" s="1"/>
  <c r="R181" i="138" s="1"/>
  <c r="T181" i="138" s="1"/>
  <c r="V181" i="138" s="1"/>
  <c r="X181" i="138" s="1"/>
  <c r="J10" i="138"/>
  <c r="L10" i="138" s="1"/>
  <c r="N10" i="138" s="1"/>
  <c r="P10" i="138" s="1"/>
  <c r="R10" i="138" s="1"/>
  <c r="T10" i="138" s="1"/>
  <c r="V10" i="138" s="1"/>
  <c r="X10" i="138" s="1"/>
  <c r="L80" i="136"/>
  <c r="N80" i="136" s="1"/>
  <c r="P80" i="136" s="1"/>
  <c r="R80" i="136" s="1"/>
  <c r="T80" i="136" s="1"/>
  <c r="V80" i="136" s="1"/>
  <c r="J10" i="136"/>
  <c r="L10" i="136" s="1"/>
  <c r="N10" i="136" s="1"/>
  <c r="P10" i="136" s="1"/>
  <c r="R10" i="136" s="1"/>
  <c r="T10" i="136" s="1"/>
  <c r="V10" i="136" s="1"/>
  <c r="P270" i="135" l="1"/>
  <c r="R270" i="135" s="1"/>
  <c r="T270" i="135" s="1"/>
  <c r="V270" i="135" s="1"/>
  <c r="P269" i="135"/>
  <c r="R269" i="135" s="1"/>
  <c r="T269" i="135" s="1"/>
  <c r="V269" i="135" s="1"/>
  <c r="O269" i="135"/>
  <c r="O268" i="135"/>
  <c r="P268" i="135" s="1"/>
  <c r="R268" i="135" s="1"/>
  <c r="T268" i="135" s="1"/>
  <c r="V268" i="135" s="1"/>
  <c r="T267" i="135"/>
  <c r="V267" i="135" s="1"/>
  <c r="R267" i="135"/>
  <c r="R266" i="135"/>
  <c r="T266" i="135" s="1"/>
  <c r="V266" i="135" s="1"/>
  <c r="Q266" i="135"/>
  <c r="R265" i="135"/>
  <c r="T265" i="135" s="1"/>
  <c r="V265" i="135" s="1"/>
  <c r="P265" i="135"/>
  <c r="Q264" i="135"/>
  <c r="P264" i="135"/>
  <c r="R264" i="135" s="1"/>
  <c r="T264" i="135" s="1"/>
  <c r="V264" i="135" s="1"/>
  <c r="O264" i="135"/>
  <c r="Q263" i="135"/>
  <c r="P263" i="135"/>
  <c r="R263" i="135" s="1"/>
  <c r="T263" i="135" s="1"/>
  <c r="V263" i="135" s="1"/>
  <c r="O263" i="135"/>
  <c r="J262" i="135"/>
  <c r="L262" i="135" s="1"/>
  <c r="N262" i="135" s="1"/>
  <c r="P262" i="135" s="1"/>
  <c r="R262" i="135" s="1"/>
  <c r="T262" i="135" s="1"/>
  <c r="V262" i="135" s="1"/>
  <c r="H262" i="135"/>
  <c r="G261" i="135"/>
  <c r="H261" i="135" s="1"/>
  <c r="J261" i="135" s="1"/>
  <c r="L261" i="135" s="1"/>
  <c r="N261" i="135" s="1"/>
  <c r="P261" i="135" s="1"/>
  <c r="R261" i="135" s="1"/>
  <c r="T261" i="135" s="1"/>
  <c r="V261" i="135" s="1"/>
  <c r="H260" i="135"/>
  <c r="J260" i="135" s="1"/>
  <c r="L260" i="135" s="1"/>
  <c r="N260" i="135" s="1"/>
  <c r="P260" i="135" s="1"/>
  <c r="R260" i="135" s="1"/>
  <c r="T260" i="135" s="1"/>
  <c r="V260" i="135" s="1"/>
  <c r="H259" i="135"/>
  <c r="J259" i="135" s="1"/>
  <c r="L259" i="135" s="1"/>
  <c r="N259" i="135" s="1"/>
  <c r="P259" i="135" s="1"/>
  <c r="R259" i="135" s="1"/>
  <c r="T259" i="135" s="1"/>
  <c r="V259" i="135" s="1"/>
  <c r="G259" i="135"/>
  <c r="J258" i="135"/>
  <c r="L258" i="135" s="1"/>
  <c r="N258" i="135" s="1"/>
  <c r="P258" i="135" s="1"/>
  <c r="R258" i="135" s="1"/>
  <c r="T258" i="135" s="1"/>
  <c r="V258" i="135" s="1"/>
  <c r="H258" i="135"/>
  <c r="G257" i="135"/>
  <c r="H257" i="135" s="1"/>
  <c r="J257" i="135" s="1"/>
  <c r="L257" i="135" s="1"/>
  <c r="N257" i="135" s="1"/>
  <c r="P257" i="135" s="1"/>
  <c r="R257" i="135" s="1"/>
  <c r="T257" i="135" s="1"/>
  <c r="V257" i="135" s="1"/>
  <c r="H256" i="135"/>
  <c r="J256" i="135" s="1"/>
  <c r="L256" i="135" s="1"/>
  <c r="N256" i="135" s="1"/>
  <c r="P256" i="135" s="1"/>
  <c r="R256" i="135" s="1"/>
  <c r="T256" i="135" s="1"/>
  <c r="V256" i="135" s="1"/>
  <c r="H255" i="135"/>
  <c r="J255" i="135" s="1"/>
  <c r="L255" i="135" s="1"/>
  <c r="N255" i="135" s="1"/>
  <c r="P255" i="135" s="1"/>
  <c r="R255" i="135" s="1"/>
  <c r="T255" i="135" s="1"/>
  <c r="V255" i="135" s="1"/>
  <c r="G255" i="135"/>
  <c r="J254" i="135"/>
  <c r="L254" i="135" s="1"/>
  <c r="N254" i="135" s="1"/>
  <c r="P254" i="135" s="1"/>
  <c r="R254" i="135" s="1"/>
  <c r="T254" i="135" s="1"/>
  <c r="V254" i="135" s="1"/>
  <c r="H254" i="135"/>
  <c r="G253" i="135"/>
  <c r="H253" i="135" s="1"/>
  <c r="J253" i="135" s="1"/>
  <c r="L253" i="135" s="1"/>
  <c r="N253" i="135" s="1"/>
  <c r="P253" i="135" s="1"/>
  <c r="R253" i="135" s="1"/>
  <c r="T253" i="135" s="1"/>
  <c r="V253" i="135" s="1"/>
  <c r="H252" i="135"/>
  <c r="J252" i="135" s="1"/>
  <c r="L252" i="135" s="1"/>
  <c r="N252" i="135" s="1"/>
  <c r="P252" i="135" s="1"/>
  <c r="R252" i="135" s="1"/>
  <c r="T252" i="135" s="1"/>
  <c r="V252" i="135" s="1"/>
  <c r="H251" i="135"/>
  <c r="J251" i="135" s="1"/>
  <c r="L251" i="135" s="1"/>
  <c r="N251" i="135" s="1"/>
  <c r="P251" i="135" s="1"/>
  <c r="R251" i="135" s="1"/>
  <c r="T251" i="135" s="1"/>
  <c r="V251" i="135" s="1"/>
  <c r="G251" i="135"/>
  <c r="J250" i="135"/>
  <c r="L250" i="135" s="1"/>
  <c r="N250" i="135" s="1"/>
  <c r="P250" i="135" s="1"/>
  <c r="R250" i="135" s="1"/>
  <c r="T250" i="135" s="1"/>
  <c r="V250" i="135" s="1"/>
  <c r="H250" i="135"/>
  <c r="G249" i="135"/>
  <c r="H249" i="135" s="1"/>
  <c r="J249" i="135" s="1"/>
  <c r="L249" i="135" s="1"/>
  <c r="N249" i="135" s="1"/>
  <c r="P249" i="135" s="1"/>
  <c r="R249" i="135" s="1"/>
  <c r="T249" i="135" s="1"/>
  <c r="V249" i="135" s="1"/>
  <c r="H248" i="135"/>
  <c r="J248" i="135" s="1"/>
  <c r="L248" i="135" s="1"/>
  <c r="N248" i="135" s="1"/>
  <c r="P248" i="135" s="1"/>
  <c r="R248" i="135" s="1"/>
  <c r="T248" i="135" s="1"/>
  <c r="V248" i="135" s="1"/>
  <c r="H247" i="135"/>
  <c r="J247" i="135" s="1"/>
  <c r="L247" i="135" s="1"/>
  <c r="N247" i="135" s="1"/>
  <c r="P247" i="135" s="1"/>
  <c r="R247" i="135" s="1"/>
  <c r="T247" i="135" s="1"/>
  <c r="V247" i="135" s="1"/>
  <c r="G247" i="135"/>
  <c r="J246" i="135"/>
  <c r="L246" i="135" s="1"/>
  <c r="N246" i="135" s="1"/>
  <c r="P246" i="135" s="1"/>
  <c r="R246" i="135" s="1"/>
  <c r="T246" i="135" s="1"/>
  <c r="V246" i="135" s="1"/>
  <c r="H246" i="135"/>
  <c r="G245" i="135"/>
  <c r="F245" i="135"/>
  <c r="H245" i="135" s="1"/>
  <c r="J245" i="135" s="1"/>
  <c r="L245" i="135" s="1"/>
  <c r="N245" i="135" s="1"/>
  <c r="P245" i="135" s="1"/>
  <c r="R245" i="135" s="1"/>
  <c r="T245" i="135" s="1"/>
  <c r="V245" i="135" s="1"/>
  <c r="G244" i="135"/>
  <c r="H244" i="135" s="1"/>
  <c r="J244" i="135" s="1"/>
  <c r="L244" i="135" s="1"/>
  <c r="N244" i="135" s="1"/>
  <c r="P244" i="135" s="1"/>
  <c r="R244" i="135" s="1"/>
  <c r="T244" i="135" s="1"/>
  <c r="V244" i="135" s="1"/>
  <c r="P243" i="135"/>
  <c r="R243" i="135" s="1"/>
  <c r="T243" i="135" s="1"/>
  <c r="V243" i="135" s="1"/>
  <c r="L243" i="135"/>
  <c r="N243" i="135" s="1"/>
  <c r="K242" i="135"/>
  <c r="L242" i="135" s="1"/>
  <c r="N242" i="135" s="1"/>
  <c r="P242" i="135" s="1"/>
  <c r="R242" i="135" s="1"/>
  <c r="T242" i="135" s="1"/>
  <c r="V242" i="135" s="1"/>
  <c r="L241" i="135"/>
  <c r="N241" i="135" s="1"/>
  <c r="P241" i="135" s="1"/>
  <c r="R241" i="135" s="1"/>
  <c r="T241" i="135" s="1"/>
  <c r="V241" i="135" s="1"/>
  <c r="L240" i="135"/>
  <c r="N240" i="135" s="1"/>
  <c r="P240" i="135" s="1"/>
  <c r="R240" i="135" s="1"/>
  <c r="T240" i="135" s="1"/>
  <c r="V240" i="135" s="1"/>
  <c r="K240" i="135"/>
  <c r="N239" i="135"/>
  <c r="P239" i="135" s="1"/>
  <c r="R239" i="135" s="1"/>
  <c r="T239" i="135" s="1"/>
  <c r="V239" i="135" s="1"/>
  <c r="L239" i="135"/>
  <c r="K238" i="135"/>
  <c r="L238" i="135" s="1"/>
  <c r="N238" i="135" s="1"/>
  <c r="P238" i="135" s="1"/>
  <c r="R238" i="135" s="1"/>
  <c r="T238" i="135" s="1"/>
  <c r="V238" i="135" s="1"/>
  <c r="L237" i="135"/>
  <c r="N237" i="135" s="1"/>
  <c r="P237" i="135" s="1"/>
  <c r="R237" i="135" s="1"/>
  <c r="T237" i="135" s="1"/>
  <c r="V237" i="135" s="1"/>
  <c r="L236" i="135"/>
  <c r="N236" i="135" s="1"/>
  <c r="P236" i="135" s="1"/>
  <c r="R236" i="135" s="1"/>
  <c r="T236" i="135" s="1"/>
  <c r="V236" i="135" s="1"/>
  <c r="K236" i="135"/>
  <c r="N235" i="135"/>
  <c r="P235" i="135" s="1"/>
  <c r="R235" i="135" s="1"/>
  <c r="T235" i="135" s="1"/>
  <c r="V235" i="135" s="1"/>
  <c r="L235" i="135"/>
  <c r="K234" i="135"/>
  <c r="L234" i="135" s="1"/>
  <c r="N234" i="135" s="1"/>
  <c r="P234" i="135" s="1"/>
  <c r="R234" i="135" s="1"/>
  <c r="T234" i="135" s="1"/>
  <c r="V234" i="135" s="1"/>
  <c r="L233" i="135"/>
  <c r="N233" i="135" s="1"/>
  <c r="P233" i="135" s="1"/>
  <c r="R233" i="135" s="1"/>
  <c r="T233" i="135" s="1"/>
  <c r="V233" i="135" s="1"/>
  <c r="L232" i="135"/>
  <c r="N232" i="135" s="1"/>
  <c r="P232" i="135" s="1"/>
  <c r="R232" i="135" s="1"/>
  <c r="T232" i="135" s="1"/>
  <c r="V232" i="135" s="1"/>
  <c r="K232" i="135"/>
  <c r="N231" i="135"/>
  <c r="P231" i="135" s="1"/>
  <c r="R231" i="135" s="1"/>
  <c r="T231" i="135" s="1"/>
  <c r="V231" i="135" s="1"/>
  <c r="L231" i="135"/>
  <c r="K230" i="135"/>
  <c r="L230" i="135" s="1"/>
  <c r="N230" i="135" s="1"/>
  <c r="P230" i="135" s="1"/>
  <c r="R230" i="135" s="1"/>
  <c r="T230" i="135" s="1"/>
  <c r="V230" i="135" s="1"/>
  <c r="L229" i="135"/>
  <c r="N229" i="135" s="1"/>
  <c r="P229" i="135" s="1"/>
  <c r="R229" i="135" s="1"/>
  <c r="T229" i="135" s="1"/>
  <c r="V229" i="135" s="1"/>
  <c r="L228" i="135"/>
  <c r="N228" i="135" s="1"/>
  <c r="P228" i="135" s="1"/>
  <c r="R228" i="135" s="1"/>
  <c r="T228" i="135" s="1"/>
  <c r="V228" i="135" s="1"/>
  <c r="K228" i="135"/>
  <c r="J227" i="135"/>
  <c r="L227" i="135" s="1"/>
  <c r="N227" i="135" s="1"/>
  <c r="P227" i="135" s="1"/>
  <c r="R227" i="135" s="1"/>
  <c r="T227" i="135" s="1"/>
  <c r="V227" i="135" s="1"/>
  <c r="H227" i="135"/>
  <c r="G226" i="135"/>
  <c r="H226" i="135" s="1"/>
  <c r="J226" i="135" s="1"/>
  <c r="L226" i="135" s="1"/>
  <c r="N226" i="135" s="1"/>
  <c r="P226" i="135" s="1"/>
  <c r="R226" i="135" s="1"/>
  <c r="T226" i="135" s="1"/>
  <c r="V226" i="135" s="1"/>
  <c r="H225" i="135"/>
  <c r="J225" i="135" s="1"/>
  <c r="L225" i="135" s="1"/>
  <c r="N225" i="135" s="1"/>
  <c r="P225" i="135" s="1"/>
  <c r="R225" i="135" s="1"/>
  <c r="T225" i="135" s="1"/>
  <c r="V225" i="135" s="1"/>
  <c r="H224" i="135"/>
  <c r="J224" i="135" s="1"/>
  <c r="L224" i="135" s="1"/>
  <c r="N224" i="135" s="1"/>
  <c r="P224" i="135" s="1"/>
  <c r="R224" i="135" s="1"/>
  <c r="T224" i="135" s="1"/>
  <c r="V224" i="135" s="1"/>
  <c r="G224" i="135"/>
  <c r="J223" i="135"/>
  <c r="L223" i="135" s="1"/>
  <c r="N223" i="135" s="1"/>
  <c r="P223" i="135" s="1"/>
  <c r="R223" i="135" s="1"/>
  <c r="T223" i="135" s="1"/>
  <c r="V223" i="135" s="1"/>
  <c r="H223" i="135"/>
  <c r="G222" i="135"/>
  <c r="H222" i="135" s="1"/>
  <c r="J222" i="135" s="1"/>
  <c r="L222" i="135" s="1"/>
  <c r="N222" i="135" s="1"/>
  <c r="P222" i="135" s="1"/>
  <c r="R222" i="135" s="1"/>
  <c r="T222" i="135" s="1"/>
  <c r="V222" i="135" s="1"/>
  <c r="V221" i="135"/>
  <c r="V220" i="135"/>
  <c r="U220" i="135"/>
  <c r="J219" i="135"/>
  <c r="L219" i="135" s="1"/>
  <c r="N219" i="135" s="1"/>
  <c r="P219" i="135" s="1"/>
  <c r="R219" i="135" s="1"/>
  <c r="T219" i="135" s="1"/>
  <c r="V219" i="135" s="1"/>
  <c r="H219" i="135"/>
  <c r="U218" i="135"/>
  <c r="K218" i="135"/>
  <c r="G218" i="135"/>
  <c r="F218" i="135"/>
  <c r="H218" i="135" s="1"/>
  <c r="J218" i="135" s="1"/>
  <c r="L218" i="135" s="1"/>
  <c r="N218" i="135" s="1"/>
  <c r="P218" i="135" s="1"/>
  <c r="R218" i="135" s="1"/>
  <c r="T218" i="135" s="1"/>
  <c r="V218" i="135" s="1"/>
  <c r="U217" i="135"/>
  <c r="K217" i="135"/>
  <c r="G217" i="135"/>
  <c r="H217" i="135" s="1"/>
  <c r="J217" i="135" s="1"/>
  <c r="L217" i="135" s="1"/>
  <c r="N217" i="135" s="1"/>
  <c r="P217" i="135" s="1"/>
  <c r="R217" i="135" s="1"/>
  <c r="T217" i="135" s="1"/>
  <c r="V217" i="135" s="1"/>
  <c r="P216" i="135"/>
  <c r="R216" i="135" s="1"/>
  <c r="T216" i="135" s="1"/>
  <c r="V216" i="135" s="1"/>
  <c r="N216" i="135"/>
  <c r="N215" i="135"/>
  <c r="P215" i="135" s="1"/>
  <c r="R215" i="135" s="1"/>
  <c r="T215" i="135" s="1"/>
  <c r="V215" i="135" s="1"/>
  <c r="M215" i="135"/>
  <c r="N214" i="135"/>
  <c r="P214" i="135" s="1"/>
  <c r="R214" i="135" s="1"/>
  <c r="T214" i="135" s="1"/>
  <c r="V214" i="135" s="1"/>
  <c r="J214" i="135"/>
  <c r="L214" i="135" s="1"/>
  <c r="H214" i="135"/>
  <c r="J213" i="135"/>
  <c r="L213" i="135" s="1"/>
  <c r="N213" i="135" s="1"/>
  <c r="P213" i="135" s="1"/>
  <c r="R213" i="135" s="1"/>
  <c r="T213" i="135" s="1"/>
  <c r="V213" i="135" s="1"/>
  <c r="G213" i="135"/>
  <c r="H213" i="135" s="1"/>
  <c r="J212" i="135"/>
  <c r="L212" i="135" s="1"/>
  <c r="N212" i="135" s="1"/>
  <c r="P212" i="135" s="1"/>
  <c r="R212" i="135" s="1"/>
  <c r="T212" i="135" s="1"/>
  <c r="V212" i="135" s="1"/>
  <c r="H212" i="135"/>
  <c r="G211" i="135"/>
  <c r="H211" i="135" s="1"/>
  <c r="J211" i="135" s="1"/>
  <c r="L211" i="135" s="1"/>
  <c r="N211" i="135" s="1"/>
  <c r="P211" i="135" s="1"/>
  <c r="R211" i="135" s="1"/>
  <c r="T211" i="135" s="1"/>
  <c r="V211" i="135" s="1"/>
  <c r="H210" i="135"/>
  <c r="J210" i="135" s="1"/>
  <c r="L210" i="135" s="1"/>
  <c r="N210" i="135" s="1"/>
  <c r="P210" i="135" s="1"/>
  <c r="R210" i="135" s="1"/>
  <c r="T210" i="135" s="1"/>
  <c r="V210" i="135" s="1"/>
  <c r="H209" i="135"/>
  <c r="J209" i="135" s="1"/>
  <c r="L209" i="135" s="1"/>
  <c r="N209" i="135" s="1"/>
  <c r="P209" i="135" s="1"/>
  <c r="R209" i="135" s="1"/>
  <c r="T209" i="135" s="1"/>
  <c r="V209" i="135" s="1"/>
  <c r="G209" i="135"/>
  <c r="J208" i="135"/>
  <c r="L208" i="135" s="1"/>
  <c r="N208" i="135" s="1"/>
  <c r="P208" i="135" s="1"/>
  <c r="R208" i="135" s="1"/>
  <c r="T208" i="135" s="1"/>
  <c r="V208" i="135" s="1"/>
  <c r="H208" i="135"/>
  <c r="G207" i="135"/>
  <c r="H207" i="135" s="1"/>
  <c r="J207" i="135" s="1"/>
  <c r="L207" i="135" s="1"/>
  <c r="N207" i="135" s="1"/>
  <c r="P207" i="135" s="1"/>
  <c r="R207" i="135" s="1"/>
  <c r="T207" i="135" s="1"/>
  <c r="V207" i="135" s="1"/>
  <c r="H206" i="135"/>
  <c r="J206" i="135" s="1"/>
  <c r="L206" i="135" s="1"/>
  <c r="N206" i="135" s="1"/>
  <c r="P206" i="135" s="1"/>
  <c r="R206" i="135" s="1"/>
  <c r="T206" i="135" s="1"/>
  <c r="V206" i="135" s="1"/>
  <c r="H205" i="135"/>
  <c r="J205" i="135" s="1"/>
  <c r="L205" i="135" s="1"/>
  <c r="N205" i="135" s="1"/>
  <c r="P205" i="135" s="1"/>
  <c r="R205" i="135" s="1"/>
  <c r="T205" i="135" s="1"/>
  <c r="V205" i="135" s="1"/>
  <c r="G205" i="135"/>
  <c r="J204" i="135"/>
  <c r="L204" i="135" s="1"/>
  <c r="N204" i="135" s="1"/>
  <c r="P204" i="135" s="1"/>
  <c r="R204" i="135" s="1"/>
  <c r="T204" i="135" s="1"/>
  <c r="V204" i="135" s="1"/>
  <c r="H204" i="135"/>
  <c r="G203" i="135"/>
  <c r="H203" i="135" s="1"/>
  <c r="J203" i="135" s="1"/>
  <c r="L203" i="135" s="1"/>
  <c r="N203" i="135" s="1"/>
  <c r="P203" i="135" s="1"/>
  <c r="R203" i="135" s="1"/>
  <c r="T203" i="135" s="1"/>
  <c r="V203" i="135" s="1"/>
  <c r="H202" i="135"/>
  <c r="J202" i="135" s="1"/>
  <c r="L202" i="135" s="1"/>
  <c r="N202" i="135" s="1"/>
  <c r="P202" i="135" s="1"/>
  <c r="R202" i="135" s="1"/>
  <c r="T202" i="135" s="1"/>
  <c r="V202" i="135" s="1"/>
  <c r="H201" i="135"/>
  <c r="J201" i="135" s="1"/>
  <c r="L201" i="135" s="1"/>
  <c r="N201" i="135" s="1"/>
  <c r="P201" i="135" s="1"/>
  <c r="R201" i="135" s="1"/>
  <c r="T201" i="135" s="1"/>
  <c r="V201" i="135" s="1"/>
  <c r="G201" i="135"/>
  <c r="J200" i="135"/>
  <c r="L200" i="135" s="1"/>
  <c r="N200" i="135" s="1"/>
  <c r="P200" i="135" s="1"/>
  <c r="R200" i="135" s="1"/>
  <c r="T200" i="135" s="1"/>
  <c r="V200" i="135" s="1"/>
  <c r="H200" i="135"/>
  <c r="G199" i="135"/>
  <c r="H199" i="135" s="1"/>
  <c r="J199" i="135" s="1"/>
  <c r="L199" i="135" s="1"/>
  <c r="N199" i="135" s="1"/>
  <c r="P199" i="135" s="1"/>
  <c r="R199" i="135" s="1"/>
  <c r="T199" i="135" s="1"/>
  <c r="V199" i="135" s="1"/>
  <c r="H198" i="135"/>
  <c r="J198" i="135" s="1"/>
  <c r="L198" i="135" s="1"/>
  <c r="N198" i="135" s="1"/>
  <c r="P198" i="135" s="1"/>
  <c r="R198" i="135" s="1"/>
  <c r="T198" i="135" s="1"/>
  <c r="V198" i="135" s="1"/>
  <c r="G197" i="135"/>
  <c r="F197" i="135"/>
  <c r="H197" i="135" s="1"/>
  <c r="J197" i="135" s="1"/>
  <c r="L197" i="135" s="1"/>
  <c r="N197" i="135" s="1"/>
  <c r="P197" i="135" s="1"/>
  <c r="R197" i="135" s="1"/>
  <c r="T197" i="135" s="1"/>
  <c r="V197" i="135" s="1"/>
  <c r="M196" i="135"/>
  <c r="G196" i="135"/>
  <c r="H196" i="135" s="1"/>
  <c r="J196" i="135" s="1"/>
  <c r="L196" i="135" s="1"/>
  <c r="N196" i="135" s="1"/>
  <c r="P196" i="135" s="1"/>
  <c r="R196" i="135" s="1"/>
  <c r="T196" i="135" s="1"/>
  <c r="V196" i="135" s="1"/>
  <c r="H195" i="135"/>
  <c r="J195" i="135" s="1"/>
  <c r="L195" i="135" s="1"/>
  <c r="N195" i="135" s="1"/>
  <c r="P195" i="135" s="1"/>
  <c r="R195" i="135" s="1"/>
  <c r="T195" i="135" s="1"/>
  <c r="V195" i="135" s="1"/>
  <c r="H194" i="135"/>
  <c r="J194" i="135" s="1"/>
  <c r="L194" i="135" s="1"/>
  <c r="N194" i="135" s="1"/>
  <c r="P194" i="135" s="1"/>
  <c r="R194" i="135" s="1"/>
  <c r="T194" i="135" s="1"/>
  <c r="V194" i="135" s="1"/>
  <c r="G194" i="135"/>
  <c r="J193" i="135"/>
  <c r="L193" i="135" s="1"/>
  <c r="N193" i="135" s="1"/>
  <c r="P193" i="135" s="1"/>
  <c r="R193" i="135" s="1"/>
  <c r="T193" i="135" s="1"/>
  <c r="V193" i="135" s="1"/>
  <c r="H193" i="135"/>
  <c r="G192" i="135"/>
  <c r="H192" i="135" s="1"/>
  <c r="J192" i="135" s="1"/>
  <c r="L192" i="135" s="1"/>
  <c r="N192" i="135" s="1"/>
  <c r="P192" i="135" s="1"/>
  <c r="R192" i="135" s="1"/>
  <c r="T192" i="135" s="1"/>
  <c r="V192" i="135" s="1"/>
  <c r="H191" i="135"/>
  <c r="J191" i="135" s="1"/>
  <c r="L191" i="135" s="1"/>
  <c r="N191" i="135" s="1"/>
  <c r="P191" i="135" s="1"/>
  <c r="R191" i="135" s="1"/>
  <c r="T191" i="135" s="1"/>
  <c r="V191" i="135" s="1"/>
  <c r="H190" i="135"/>
  <c r="J190" i="135" s="1"/>
  <c r="L190" i="135" s="1"/>
  <c r="N190" i="135" s="1"/>
  <c r="P190" i="135" s="1"/>
  <c r="R190" i="135" s="1"/>
  <c r="T190" i="135" s="1"/>
  <c r="V190" i="135" s="1"/>
  <c r="G190" i="135"/>
  <c r="J189" i="135"/>
  <c r="L189" i="135" s="1"/>
  <c r="N189" i="135" s="1"/>
  <c r="P189" i="135" s="1"/>
  <c r="R189" i="135" s="1"/>
  <c r="T189" i="135" s="1"/>
  <c r="V189" i="135" s="1"/>
  <c r="H189" i="135"/>
  <c r="G188" i="135"/>
  <c r="H188" i="135" s="1"/>
  <c r="J188" i="135" s="1"/>
  <c r="L188" i="135" s="1"/>
  <c r="N188" i="135" s="1"/>
  <c r="P188" i="135" s="1"/>
  <c r="R188" i="135" s="1"/>
  <c r="T188" i="135" s="1"/>
  <c r="V188" i="135" s="1"/>
  <c r="H187" i="135"/>
  <c r="J187" i="135" s="1"/>
  <c r="L187" i="135" s="1"/>
  <c r="N187" i="135" s="1"/>
  <c r="P187" i="135" s="1"/>
  <c r="R187" i="135" s="1"/>
  <c r="T187" i="135" s="1"/>
  <c r="V187" i="135" s="1"/>
  <c r="H186" i="135"/>
  <c r="J186" i="135" s="1"/>
  <c r="L186" i="135" s="1"/>
  <c r="N186" i="135" s="1"/>
  <c r="P186" i="135" s="1"/>
  <c r="R186" i="135" s="1"/>
  <c r="T186" i="135" s="1"/>
  <c r="V186" i="135" s="1"/>
  <c r="G186" i="135"/>
  <c r="N185" i="135"/>
  <c r="P185" i="135" s="1"/>
  <c r="R185" i="135" s="1"/>
  <c r="T185" i="135" s="1"/>
  <c r="V185" i="135" s="1"/>
  <c r="J185" i="135"/>
  <c r="L185" i="135" s="1"/>
  <c r="H185" i="135"/>
  <c r="G184" i="135"/>
  <c r="F184" i="135"/>
  <c r="H184" i="135" s="1"/>
  <c r="J184" i="135" s="1"/>
  <c r="L184" i="135" s="1"/>
  <c r="N184" i="135" s="1"/>
  <c r="P184" i="135" s="1"/>
  <c r="R184" i="135" s="1"/>
  <c r="T184" i="135" s="1"/>
  <c r="V184" i="135" s="1"/>
  <c r="J183" i="135"/>
  <c r="L183" i="135" s="1"/>
  <c r="N183" i="135" s="1"/>
  <c r="P183" i="135" s="1"/>
  <c r="R183" i="135" s="1"/>
  <c r="T183" i="135" s="1"/>
  <c r="V183" i="135" s="1"/>
  <c r="G183" i="135"/>
  <c r="H183" i="135" s="1"/>
  <c r="L182" i="135"/>
  <c r="N182" i="135" s="1"/>
  <c r="P182" i="135" s="1"/>
  <c r="R182" i="135" s="1"/>
  <c r="T182" i="135" s="1"/>
  <c r="V182" i="135" s="1"/>
  <c r="H182" i="135"/>
  <c r="J182" i="135" s="1"/>
  <c r="L181" i="135"/>
  <c r="N181" i="135" s="1"/>
  <c r="P181" i="135" s="1"/>
  <c r="R181" i="135" s="1"/>
  <c r="T181" i="135" s="1"/>
  <c r="V181" i="135" s="1"/>
  <c r="H181" i="135"/>
  <c r="J181" i="135" s="1"/>
  <c r="G181" i="135"/>
  <c r="J180" i="135"/>
  <c r="L180" i="135" s="1"/>
  <c r="N180" i="135" s="1"/>
  <c r="P180" i="135" s="1"/>
  <c r="R180" i="135" s="1"/>
  <c r="T180" i="135" s="1"/>
  <c r="V180" i="135" s="1"/>
  <c r="H180" i="135"/>
  <c r="G179" i="135"/>
  <c r="H179" i="135" s="1"/>
  <c r="J179" i="135" s="1"/>
  <c r="L179" i="135" s="1"/>
  <c r="N179" i="135" s="1"/>
  <c r="P179" i="135" s="1"/>
  <c r="R179" i="135" s="1"/>
  <c r="T179" i="135" s="1"/>
  <c r="V179" i="135" s="1"/>
  <c r="H178" i="135"/>
  <c r="J178" i="135" s="1"/>
  <c r="L178" i="135" s="1"/>
  <c r="N178" i="135" s="1"/>
  <c r="P178" i="135" s="1"/>
  <c r="R178" i="135" s="1"/>
  <c r="T178" i="135" s="1"/>
  <c r="V178" i="135" s="1"/>
  <c r="H177" i="135"/>
  <c r="J177" i="135" s="1"/>
  <c r="L177" i="135" s="1"/>
  <c r="N177" i="135" s="1"/>
  <c r="P177" i="135" s="1"/>
  <c r="R177" i="135" s="1"/>
  <c r="T177" i="135" s="1"/>
  <c r="V177" i="135" s="1"/>
  <c r="G177" i="135"/>
  <c r="N176" i="135"/>
  <c r="P176" i="135" s="1"/>
  <c r="R176" i="135" s="1"/>
  <c r="T176" i="135" s="1"/>
  <c r="V176" i="135" s="1"/>
  <c r="J176" i="135"/>
  <c r="L176" i="135" s="1"/>
  <c r="H176" i="135"/>
  <c r="J175" i="135"/>
  <c r="L175" i="135" s="1"/>
  <c r="N175" i="135" s="1"/>
  <c r="P175" i="135" s="1"/>
  <c r="R175" i="135" s="1"/>
  <c r="T175" i="135" s="1"/>
  <c r="V175" i="135" s="1"/>
  <c r="G175" i="135"/>
  <c r="H175" i="135" s="1"/>
  <c r="L174" i="135"/>
  <c r="N174" i="135" s="1"/>
  <c r="P174" i="135" s="1"/>
  <c r="R174" i="135" s="1"/>
  <c r="T174" i="135" s="1"/>
  <c r="V174" i="135" s="1"/>
  <c r="H174" i="135"/>
  <c r="J174" i="135" s="1"/>
  <c r="L173" i="135"/>
  <c r="N173" i="135" s="1"/>
  <c r="P173" i="135" s="1"/>
  <c r="R173" i="135" s="1"/>
  <c r="T173" i="135" s="1"/>
  <c r="V173" i="135" s="1"/>
  <c r="H173" i="135"/>
  <c r="J173" i="135" s="1"/>
  <c r="G173" i="135"/>
  <c r="J172" i="135"/>
  <c r="L172" i="135" s="1"/>
  <c r="N172" i="135" s="1"/>
  <c r="P172" i="135" s="1"/>
  <c r="R172" i="135" s="1"/>
  <c r="T172" i="135" s="1"/>
  <c r="V172" i="135" s="1"/>
  <c r="H172" i="135"/>
  <c r="G171" i="135"/>
  <c r="H171" i="135" s="1"/>
  <c r="J171" i="135" s="1"/>
  <c r="L171" i="135" s="1"/>
  <c r="N171" i="135" s="1"/>
  <c r="P171" i="135" s="1"/>
  <c r="R171" i="135" s="1"/>
  <c r="T171" i="135" s="1"/>
  <c r="V171" i="135" s="1"/>
  <c r="H170" i="135"/>
  <c r="J170" i="135" s="1"/>
  <c r="L170" i="135" s="1"/>
  <c r="N170" i="135" s="1"/>
  <c r="P170" i="135" s="1"/>
  <c r="R170" i="135" s="1"/>
  <c r="T170" i="135" s="1"/>
  <c r="V170" i="135" s="1"/>
  <c r="G169" i="135"/>
  <c r="H169" i="135" s="1"/>
  <c r="J169" i="135" s="1"/>
  <c r="L169" i="135" s="1"/>
  <c r="N169" i="135" s="1"/>
  <c r="P169" i="135" s="1"/>
  <c r="R169" i="135" s="1"/>
  <c r="T169" i="135" s="1"/>
  <c r="V169" i="135" s="1"/>
  <c r="H168" i="135"/>
  <c r="J168" i="135" s="1"/>
  <c r="L168" i="135" s="1"/>
  <c r="N168" i="135" s="1"/>
  <c r="P168" i="135" s="1"/>
  <c r="R168" i="135" s="1"/>
  <c r="T168" i="135" s="1"/>
  <c r="V168" i="135" s="1"/>
  <c r="H167" i="135"/>
  <c r="J167" i="135" s="1"/>
  <c r="L167" i="135" s="1"/>
  <c r="N167" i="135" s="1"/>
  <c r="P167" i="135" s="1"/>
  <c r="R167" i="135" s="1"/>
  <c r="T167" i="135" s="1"/>
  <c r="V167" i="135" s="1"/>
  <c r="G167" i="135"/>
  <c r="J166" i="135"/>
  <c r="L166" i="135" s="1"/>
  <c r="N166" i="135" s="1"/>
  <c r="P166" i="135" s="1"/>
  <c r="R166" i="135" s="1"/>
  <c r="T166" i="135" s="1"/>
  <c r="V166" i="135" s="1"/>
  <c r="H166" i="135"/>
  <c r="G165" i="135"/>
  <c r="H165" i="135" s="1"/>
  <c r="J165" i="135" s="1"/>
  <c r="L165" i="135" s="1"/>
  <c r="N165" i="135" s="1"/>
  <c r="P165" i="135" s="1"/>
  <c r="R165" i="135" s="1"/>
  <c r="T165" i="135" s="1"/>
  <c r="V165" i="135" s="1"/>
  <c r="H164" i="135"/>
  <c r="J164" i="135" s="1"/>
  <c r="L164" i="135" s="1"/>
  <c r="N164" i="135" s="1"/>
  <c r="P164" i="135" s="1"/>
  <c r="R164" i="135" s="1"/>
  <c r="T164" i="135" s="1"/>
  <c r="V164" i="135" s="1"/>
  <c r="H163" i="135"/>
  <c r="J163" i="135" s="1"/>
  <c r="L163" i="135" s="1"/>
  <c r="N163" i="135" s="1"/>
  <c r="P163" i="135" s="1"/>
  <c r="R163" i="135" s="1"/>
  <c r="T163" i="135" s="1"/>
  <c r="V163" i="135" s="1"/>
  <c r="G163" i="135"/>
  <c r="J162" i="135"/>
  <c r="L162" i="135" s="1"/>
  <c r="N162" i="135" s="1"/>
  <c r="P162" i="135" s="1"/>
  <c r="R162" i="135" s="1"/>
  <c r="T162" i="135" s="1"/>
  <c r="V162" i="135" s="1"/>
  <c r="H162" i="135"/>
  <c r="G161" i="135"/>
  <c r="H161" i="135" s="1"/>
  <c r="J161" i="135" s="1"/>
  <c r="L161" i="135" s="1"/>
  <c r="N161" i="135" s="1"/>
  <c r="P161" i="135" s="1"/>
  <c r="R161" i="135" s="1"/>
  <c r="T161" i="135" s="1"/>
  <c r="V161" i="135" s="1"/>
  <c r="H160" i="135"/>
  <c r="J160" i="135" s="1"/>
  <c r="L160" i="135" s="1"/>
  <c r="N160" i="135" s="1"/>
  <c r="P160" i="135" s="1"/>
  <c r="R160" i="135" s="1"/>
  <c r="T160" i="135" s="1"/>
  <c r="V160" i="135" s="1"/>
  <c r="O159" i="135"/>
  <c r="G159" i="135"/>
  <c r="H159" i="135" s="1"/>
  <c r="J159" i="135" s="1"/>
  <c r="L159" i="135" s="1"/>
  <c r="N159" i="135" s="1"/>
  <c r="P159" i="135" s="1"/>
  <c r="R159" i="135" s="1"/>
  <c r="T159" i="135" s="1"/>
  <c r="V159" i="135" s="1"/>
  <c r="H158" i="135"/>
  <c r="J158" i="135" s="1"/>
  <c r="L158" i="135" s="1"/>
  <c r="N158" i="135" s="1"/>
  <c r="P158" i="135" s="1"/>
  <c r="R158" i="135" s="1"/>
  <c r="T158" i="135" s="1"/>
  <c r="V158" i="135" s="1"/>
  <c r="O157" i="135"/>
  <c r="G157" i="135"/>
  <c r="H157" i="135" s="1"/>
  <c r="J157" i="135" s="1"/>
  <c r="L157" i="135" s="1"/>
  <c r="N157" i="135" s="1"/>
  <c r="P157" i="135" s="1"/>
  <c r="R157" i="135" s="1"/>
  <c r="T157" i="135" s="1"/>
  <c r="V157" i="135" s="1"/>
  <c r="H156" i="135"/>
  <c r="J156" i="135" s="1"/>
  <c r="L156" i="135" s="1"/>
  <c r="N156" i="135" s="1"/>
  <c r="P156" i="135" s="1"/>
  <c r="R156" i="135" s="1"/>
  <c r="T156" i="135" s="1"/>
  <c r="V156" i="135" s="1"/>
  <c r="H155" i="135"/>
  <c r="J155" i="135" s="1"/>
  <c r="L155" i="135" s="1"/>
  <c r="N155" i="135" s="1"/>
  <c r="P155" i="135" s="1"/>
  <c r="R155" i="135" s="1"/>
  <c r="T155" i="135" s="1"/>
  <c r="V155" i="135" s="1"/>
  <c r="G155" i="135"/>
  <c r="J154" i="135"/>
  <c r="L154" i="135" s="1"/>
  <c r="N154" i="135" s="1"/>
  <c r="P154" i="135" s="1"/>
  <c r="R154" i="135" s="1"/>
  <c r="T154" i="135" s="1"/>
  <c r="V154" i="135" s="1"/>
  <c r="H154" i="135"/>
  <c r="G153" i="135"/>
  <c r="H153" i="135" s="1"/>
  <c r="J153" i="135" s="1"/>
  <c r="L153" i="135" s="1"/>
  <c r="N153" i="135" s="1"/>
  <c r="P153" i="135" s="1"/>
  <c r="R153" i="135" s="1"/>
  <c r="T153" i="135" s="1"/>
  <c r="V153" i="135" s="1"/>
  <c r="H152" i="135"/>
  <c r="J152" i="135" s="1"/>
  <c r="L152" i="135" s="1"/>
  <c r="N152" i="135" s="1"/>
  <c r="P152" i="135" s="1"/>
  <c r="R152" i="135" s="1"/>
  <c r="T152" i="135" s="1"/>
  <c r="V152" i="135" s="1"/>
  <c r="H151" i="135"/>
  <c r="J151" i="135" s="1"/>
  <c r="L151" i="135" s="1"/>
  <c r="N151" i="135" s="1"/>
  <c r="P151" i="135" s="1"/>
  <c r="R151" i="135" s="1"/>
  <c r="T151" i="135" s="1"/>
  <c r="V151" i="135" s="1"/>
  <c r="G151" i="135"/>
  <c r="J150" i="135"/>
  <c r="L150" i="135" s="1"/>
  <c r="N150" i="135" s="1"/>
  <c r="P150" i="135" s="1"/>
  <c r="R150" i="135" s="1"/>
  <c r="T150" i="135" s="1"/>
  <c r="V150" i="135" s="1"/>
  <c r="H150" i="135"/>
  <c r="O149" i="135"/>
  <c r="H149" i="135"/>
  <c r="J149" i="135" s="1"/>
  <c r="L149" i="135" s="1"/>
  <c r="N149" i="135" s="1"/>
  <c r="P149" i="135" s="1"/>
  <c r="R149" i="135" s="1"/>
  <c r="T149" i="135" s="1"/>
  <c r="V149" i="135" s="1"/>
  <c r="G149" i="135"/>
  <c r="J148" i="135"/>
  <c r="L148" i="135" s="1"/>
  <c r="N148" i="135" s="1"/>
  <c r="P148" i="135" s="1"/>
  <c r="R148" i="135" s="1"/>
  <c r="T148" i="135" s="1"/>
  <c r="V148" i="135" s="1"/>
  <c r="H148" i="135"/>
  <c r="G147" i="135"/>
  <c r="H147" i="135" s="1"/>
  <c r="J147" i="135" s="1"/>
  <c r="L147" i="135" s="1"/>
  <c r="N147" i="135" s="1"/>
  <c r="P147" i="135" s="1"/>
  <c r="R147" i="135" s="1"/>
  <c r="T147" i="135" s="1"/>
  <c r="V147" i="135" s="1"/>
  <c r="H146" i="135"/>
  <c r="J146" i="135" s="1"/>
  <c r="L146" i="135" s="1"/>
  <c r="N146" i="135" s="1"/>
  <c r="P146" i="135" s="1"/>
  <c r="R146" i="135" s="1"/>
  <c r="T146" i="135" s="1"/>
  <c r="V146" i="135" s="1"/>
  <c r="O145" i="135"/>
  <c r="G145" i="135"/>
  <c r="H145" i="135" s="1"/>
  <c r="J145" i="135" s="1"/>
  <c r="L145" i="135" s="1"/>
  <c r="N145" i="135" s="1"/>
  <c r="P145" i="135" s="1"/>
  <c r="R145" i="135" s="1"/>
  <c r="T145" i="135" s="1"/>
  <c r="V145" i="135" s="1"/>
  <c r="H144" i="135"/>
  <c r="J144" i="135" s="1"/>
  <c r="L144" i="135" s="1"/>
  <c r="N144" i="135" s="1"/>
  <c r="P144" i="135" s="1"/>
  <c r="R144" i="135" s="1"/>
  <c r="T144" i="135" s="1"/>
  <c r="V144" i="135" s="1"/>
  <c r="H143" i="135"/>
  <c r="J143" i="135" s="1"/>
  <c r="L143" i="135" s="1"/>
  <c r="N143" i="135" s="1"/>
  <c r="P143" i="135" s="1"/>
  <c r="R143" i="135" s="1"/>
  <c r="T143" i="135" s="1"/>
  <c r="V143" i="135" s="1"/>
  <c r="G143" i="135"/>
  <c r="J142" i="135"/>
  <c r="L142" i="135" s="1"/>
  <c r="N142" i="135" s="1"/>
  <c r="P142" i="135" s="1"/>
  <c r="R142" i="135" s="1"/>
  <c r="T142" i="135" s="1"/>
  <c r="V142" i="135" s="1"/>
  <c r="H142" i="135"/>
  <c r="U141" i="135"/>
  <c r="H141" i="135"/>
  <c r="J141" i="135" s="1"/>
  <c r="L141" i="135" s="1"/>
  <c r="N141" i="135" s="1"/>
  <c r="P141" i="135" s="1"/>
  <c r="R141" i="135" s="1"/>
  <c r="T141" i="135" s="1"/>
  <c r="V141" i="135" s="1"/>
  <c r="G141" i="135"/>
  <c r="J140" i="135"/>
  <c r="L140" i="135" s="1"/>
  <c r="N140" i="135" s="1"/>
  <c r="P140" i="135" s="1"/>
  <c r="R140" i="135" s="1"/>
  <c r="T140" i="135" s="1"/>
  <c r="V140" i="135" s="1"/>
  <c r="H140" i="135"/>
  <c r="G139" i="135"/>
  <c r="H139" i="135" s="1"/>
  <c r="J139" i="135" s="1"/>
  <c r="L139" i="135" s="1"/>
  <c r="N139" i="135" s="1"/>
  <c r="P139" i="135" s="1"/>
  <c r="R139" i="135" s="1"/>
  <c r="T139" i="135" s="1"/>
  <c r="V139" i="135" s="1"/>
  <c r="H138" i="135"/>
  <c r="J138" i="135" s="1"/>
  <c r="L138" i="135" s="1"/>
  <c r="N138" i="135" s="1"/>
  <c r="P138" i="135" s="1"/>
  <c r="R138" i="135" s="1"/>
  <c r="T138" i="135" s="1"/>
  <c r="V138" i="135" s="1"/>
  <c r="H137" i="135"/>
  <c r="J137" i="135" s="1"/>
  <c r="L137" i="135" s="1"/>
  <c r="N137" i="135" s="1"/>
  <c r="P137" i="135" s="1"/>
  <c r="R137" i="135" s="1"/>
  <c r="T137" i="135" s="1"/>
  <c r="V137" i="135" s="1"/>
  <c r="G137" i="135"/>
  <c r="J136" i="135"/>
  <c r="L136" i="135" s="1"/>
  <c r="N136" i="135" s="1"/>
  <c r="P136" i="135" s="1"/>
  <c r="R136" i="135" s="1"/>
  <c r="T136" i="135" s="1"/>
  <c r="V136" i="135" s="1"/>
  <c r="H136" i="135"/>
  <c r="G135" i="135"/>
  <c r="H135" i="135" s="1"/>
  <c r="J135" i="135" s="1"/>
  <c r="L135" i="135" s="1"/>
  <c r="N135" i="135" s="1"/>
  <c r="P135" i="135" s="1"/>
  <c r="R135" i="135" s="1"/>
  <c r="T135" i="135" s="1"/>
  <c r="V135" i="135" s="1"/>
  <c r="H134" i="135"/>
  <c r="J134" i="135" s="1"/>
  <c r="L134" i="135" s="1"/>
  <c r="N134" i="135" s="1"/>
  <c r="P134" i="135" s="1"/>
  <c r="R134" i="135" s="1"/>
  <c r="T134" i="135" s="1"/>
  <c r="V134" i="135" s="1"/>
  <c r="O133" i="135"/>
  <c r="G133" i="135"/>
  <c r="H133" i="135" s="1"/>
  <c r="J133" i="135" s="1"/>
  <c r="L133" i="135" s="1"/>
  <c r="N133" i="135" s="1"/>
  <c r="P133" i="135" s="1"/>
  <c r="R133" i="135" s="1"/>
  <c r="T133" i="135" s="1"/>
  <c r="V133" i="135" s="1"/>
  <c r="H132" i="135"/>
  <c r="J132" i="135" s="1"/>
  <c r="L132" i="135" s="1"/>
  <c r="N132" i="135" s="1"/>
  <c r="P132" i="135" s="1"/>
  <c r="R132" i="135" s="1"/>
  <c r="T132" i="135" s="1"/>
  <c r="V132" i="135" s="1"/>
  <c r="H131" i="135"/>
  <c r="J131" i="135" s="1"/>
  <c r="L131" i="135" s="1"/>
  <c r="N131" i="135" s="1"/>
  <c r="P131" i="135" s="1"/>
  <c r="R131" i="135" s="1"/>
  <c r="T131" i="135" s="1"/>
  <c r="V131" i="135" s="1"/>
  <c r="G131" i="135"/>
  <c r="J130" i="135"/>
  <c r="L130" i="135" s="1"/>
  <c r="N130" i="135" s="1"/>
  <c r="P130" i="135" s="1"/>
  <c r="R130" i="135" s="1"/>
  <c r="T130" i="135" s="1"/>
  <c r="V130" i="135" s="1"/>
  <c r="H130" i="135"/>
  <c r="G129" i="135"/>
  <c r="H129" i="135" s="1"/>
  <c r="J129" i="135" s="1"/>
  <c r="L129" i="135" s="1"/>
  <c r="N129" i="135" s="1"/>
  <c r="P129" i="135" s="1"/>
  <c r="R129" i="135" s="1"/>
  <c r="T129" i="135" s="1"/>
  <c r="V129" i="135" s="1"/>
  <c r="H128" i="135"/>
  <c r="J128" i="135" s="1"/>
  <c r="L128" i="135" s="1"/>
  <c r="N128" i="135" s="1"/>
  <c r="P128" i="135" s="1"/>
  <c r="R128" i="135" s="1"/>
  <c r="T128" i="135" s="1"/>
  <c r="V128" i="135" s="1"/>
  <c r="H127" i="135"/>
  <c r="J127" i="135" s="1"/>
  <c r="L127" i="135" s="1"/>
  <c r="N127" i="135" s="1"/>
  <c r="P127" i="135" s="1"/>
  <c r="R127" i="135" s="1"/>
  <c r="T127" i="135" s="1"/>
  <c r="V127" i="135" s="1"/>
  <c r="G127" i="135"/>
  <c r="J126" i="135"/>
  <c r="L126" i="135" s="1"/>
  <c r="N126" i="135" s="1"/>
  <c r="P126" i="135" s="1"/>
  <c r="R126" i="135" s="1"/>
  <c r="T126" i="135" s="1"/>
  <c r="V126" i="135" s="1"/>
  <c r="H126" i="135"/>
  <c r="O125" i="135"/>
  <c r="H125" i="135"/>
  <c r="J125" i="135" s="1"/>
  <c r="L125" i="135" s="1"/>
  <c r="N125" i="135" s="1"/>
  <c r="P125" i="135" s="1"/>
  <c r="R125" i="135" s="1"/>
  <c r="T125" i="135" s="1"/>
  <c r="V125" i="135" s="1"/>
  <c r="G125" i="135"/>
  <c r="J124" i="135"/>
  <c r="L124" i="135" s="1"/>
  <c r="N124" i="135" s="1"/>
  <c r="P124" i="135" s="1"/>
  <c r="R124" i="135" s="1"/>
  <c r="T124" i="135" s="1"/>
  <c r="V124" i="135" s="1"/>
  <c r="H124" i="135"/>
  <c r="J123" i="135"/>
  <c r="L123" i="135" s="1"/>
  <c r="N123" i="135" s="1"/>
  <c r="P123" i="135" s="1"/>
  <c r="R123" i="135" s="1"/>
  <c r="T123" i="135" s="1"/>
  <c r="V123" i="135" s="1"/>
  <c r="G123" i="135"/>
  <c r="H123" i="135" s="1"/>
  <c r="L122" i="135"/>
  <c r="N122" i="135" s="1"/>
  <c r="P122" i="135" s="1"/>
  <c r="R122" i="135" s="1"/>
  <c r="T122" i="135" s="1"/>
  <c r="V122" i="135" s="1"/>
  <c r="H122" i="135"/>
  <c r="J122" i="135" s="1"/>
  <c r="L121" i="135"/>
  <c r="N121" i="135" s="1"/>
  <c r="P121" i="135" s="1"/>
  <c r="R121" i="135" s="1"/>
  <c r="T121" i="135" s="1"/>
  <c r="V121" i="135" s="1"/>
  <c r="H121" i="135"/>
  <c r="J121" i="135" s="1"/>
  <c r="G121" i="135"/>
  <c r="J120" i="135"/>
  <c r="L120" i="135" s="1"/>
  <c r="N120" i="135" s="1"/>
  <c r="P120" i="135" s="1"/>
  <c r="R120" i="135" s="1"/>
  <c r="T120" i="135" s="1"/>
  <c r="V120" i="135" s="1"/>
  <c r="H120" i="135"/>
  <c r="G119" i="135"/>
  <c r="H119" i="135" s="1"/>
  <c r="J119" i="135" s="1"/>
  <c r="L119" i="135" s="1"/>
  <c r="N119" i="135" s="1"/>
  <c r="P119" i="135" s="1"/>
  <c r="R119" i="135" s="1"/>
  <c r="T119" i="135" s="1"/>
  <c r="V119" i="135" s="1"/>
  <c r="H118" i="135"/>
  <c r="J118" i="135" s="1"/>
  <c r="L118" i="135" s="1"/>
  <c r="N118" i="135" s="1"/>
  <c r="P118" i="135" s="1"/>
  <c r="R118" i="135" s="1"/>
  <c r="T118" i="135" s="1"/>
  <c r="V118" i="135" s="1"/>
  <c r="H117" i="135"/>
  <c r="J117" i="135" s="1"/>
  <c r="L117" i="135" s="1"/>
  <c r="N117" i="135" s="1"/>
  <c r="P117" i="135" s="1"/>
  <c r="R117" i="135" s="1"/>
  <c r="T117" i="135" s="1"/>
  <c r="V117" i="135" s="1"/>
  <c r="G117" i="135"/>
  <c r="J116" i="135"/>
  <c r="L116" i="135" s="1"/>
  <c r="N116" i="135" s="1"/>
  <c r="P116" i="135" s="1"/>
  <c r="R116" i="135" s="1"/>
  <c r="T116" i="135" s="1"/>
  <c r="V116" i="135" s="1"/>
  <c r="H116" i="135"/>
  <c r="G115" i="135"/>
  <c r="H115" i="135" s="1"/>
  <c r="J115" i="135" s="1"/>
  <c r="L115" i="135" s="1"/>
  <c r="N115" i="135" s="1"/>
  <c r="P115" i="135" s="1"/>
  <c r="R115" i="135" s="1"/>
  <c r="T115" i="135" s="1"/>
  <c r="V115" i="135" s="1"/>
  <c r="P114" i="135"/>
  <c r="R114" i="135" s="1"/>
  <c r="T114" i="135" s="1"/>
  <c r="V114" i="135" s="1"/>
  <c r="N114" i="135"/>
  <c r="N113" i="135"/>
  <c r="P113" i="135" s="1"/>
  <c r="R113" i="135" s="1"/>
  <c r="T113" i="135" s="1"/>
  <c r="V113" i="135" s="1"/>
  <c r="M113" i="135"/>
  <c r="N112" i="135"/>
  <c r="P112" i="135" s="1"/>
  <c r="R112" i="135" s="1"/>
  <c r="T112" i="135" s="1"/>
  <c r="V112" i="135" s="1"/>
  <c r="M111" i="135"/>
  <c r="N111" i="135" s="1"/>
  <c r="P111" i="135" s="1"/>
  <c r="R111" i="135" s="1"/>
  <c r="T111" i="135" s="1"/>
  <c r="V111" i="135" s="1"/>
  <c r="V110" i="135"/>
  <c r="V109" i="135"/>
  <c r="U109" i="135"/>
  <c r="V108" i="135"/>
  <c r="U107" i="135"/>
  <c r="V107" i="135" s="1"/>
  <c r="V106" i="135"/>
  <c r="V105" i="135"/>
  <c r="U105" i="135"/>
  <c r="J104" i="135"/>
  <c r="L104" i="135" s="1"/>
  <c r="N104" i="135" s="1"/>
  <c r="P104" i="135" s="1"/>
  <c r="R104" i="135" s="1"/>
  <c r="T104" i="135" s="1"/>
  <c r="V104" i="135" s="1"/>
  <c r="H104" i="135"/>
  <c r="U103" i="135"/>
  <c r="O103" i="135"/>
  <c r="M103" i="135"/>
  <c r="G103" i="135"/>
  <c r="F103" i="135"/>
  <c r="H103" i="135" s="1"/>
  <c r="J103" i="135" s="1"/>
  <c r="L103" i="135" s="1"/>
  <c r="N103" i="135" s="1"/>
  <c r="P103" i="135" s="1"/>
  <c r="R103" i="135" s="1"/>
  <c r="T103" i="135" s="1"/>
  <c r="V103" i="135" s="1"/>
  <c r="U102" i="135"/>
  <c r="O102" i="135"/>
  <c r="O101" i="135" s="1"/>
  <c r="O10" i="135" s="1"/>
  <c r="M102" i="135"/>
  <c r="M101" i="135" s="1"/>
  <c r="M10" i="135" s="1"/>
  <c r="G102" i="135"/>
  <c r="H102" i="135" s="1"/>
  <c r="U101" i="135"/>
  <c r="Q101" i="135"/>
  <c r="I101" i="135"/>
  <c r="G101" i="135"/>
  <c r="F101" i="135"/>
  <c r="J100" i="135"/>
  <c r="L100" i="135" s="1"/>
  <c r="N100" i="135" s="1"/>
  <c r="P100" i="135" s="1"/>
  <c r="R100" i="135" s="1"/>
  <c r="T100" i="135" s="1"/>
  <c r="V100" i="135" s="1"/>
  <c r="H100" i="135"/>
  <c r="G99" i="135"/>
  <c r="H99" i="135" s="1"/>
  <c r="J99" i="135" s="1"/>
  <c r="L99" i="135" s="1"/>
  <c r="N99" i="135" s="1"/>
  <c r="P99" i="135" s="1"/>
  <c r="R99" i="135" s="1"/>
  <c r="T99" i="135" s="1"/>
  <c r="V99" i="135" s="1"/>
  <c r="H98" i="135"/>
  <c r="J98" i="135" s="1"/>
  <c r="L98" i="135" s="1"/>
  <c r="N98" i="135" s="1"/>
  <c r="P98" i="135" s="1"/>
  <c r="R98" i="135" s="1"/>
  <c r="T98" i="135" s="1"/>
  <c r="V98" i="135" s="1"/>
  <c r="M97" i="135"/>
  <c r="G97" i="135"/>
  <c r="F97" i="135"/>
  <c r="H97" i="135" s="1"/>
  <c r="J97" i="135" s="1"/>
  <c r="L97" i="135" s="1"/>
  <c r="N97" i="135" s="1"/>
  <c r="P97" i="135" s="1"/>
  <c r="R97" i="135" s="1"/>
  <c r="T97" i="135" s="1"/>
  <c r="V97" i="135" s="1"/>
  <c r="N96" i="135"/>
  <c r="P96" i="135" s="1"/>
  <c r="R96" i="135" s="1"/>
  <c r="T96" i="135" s="1"/>
  <c r="V96" i="135" s="1"/>
  <c r="M95" i="135"/>
  <c r="N95" i="135" s="1"/>
  <c r="P95" i="135" s="1"/>
  <c r="R95" i="135" s="1"/>
  <c r="T95" i="135" s="1"/>
  <c r="V95" i="135" s="1"/>
  <c r="P94" i="135"/>
  <c r="R94" i="135" s="1"/>
  <c r="T94" i="135" s="1"/>
  <c r="V94" i="135" s="1"/>
  <c r="N94" i="135"/>
  <c r="N93" i="135"/>
  <c r="P93" i="135" s="1"/>
  <c r="R93" i="135" s="1"/>
  <c r="T93" i="135" s="1"/>
  <c r="V93" i="135" s="1"/>
  <c r="M93" i="135"/>
  <c r="J92" i="135"/>
  <c r="L92" i="135" s="1"/>
  <c r="N92" i="135" s="1"/>
  <c r="P92" i="135" s="1"/>
  <c r="R92" i="135" s="1"/>
  <c r="T92" i="135" s="1"/>
  <c r="V92" i="135" s="1"/>
  <c r="H92" i="135"/>
  <c r="M91" i="135"/>
  <c r="H91" i="135"/>
  <c r="J91" i="135" s="1"/>
  <c r="L91" i="135" s="1"/>
  <c r="N91" i="135" s="1"/>
  <c r="P91" i="135" s="1"/>
  <c r="R91" i="135" s="1"/>
  <c r="T91" i="135" s="1"/>
  <c r="V91" i="135" s="1"/>
  <c r="F91" i="135"/>
  <c r="J90" i="135"/>
  <c r="L90" i="135" s="1"/>
  <c r="N90" i="135" s="1"/>
  <c r="P90" i="135" s="1"/>
  <c r="R90" i="135" s="1"/>
  <c r="T90" i="135" s="1"/>
  <c r="V90" i="135" s="1"/>
  <c r="H90" i="135"/>
  <c r="F89" i="135"/>
  <c r="H89" i="135" s="1"/>
  <c r="J89" i="135" s="1"/>
  <c r="L89" i="135" s="1"/>
  <c r="N89" i="135" s="1"/>
  <c r="P89" i="135" s="1"/>
  <c r="R89" i="135" s="1"/>
  <c r="T89" i="135" s="1"/>
  <c r="V89" i="135" s="1"/>
  <c r="P88" i="135"/>
  <c r="R88" i="135" s="1"/>
  <c r="T88" i="135" s="1"/>
  <c r="V88" i="135" s="1"/>
  <c r="N88" i="135"/>
  <c r="N87" i="135"/>
  <c r="P87" i="135" s="1"/>
  <c r="R87" i="135" s="1"/>
  <c r="T87" i="135" s="1"/>
  <c r="V87" i="135" s="1"/>
  <c r="M87" i="135"/>
  <c r="N86" i="135"/>
  <c r="P86" i="135" s="1"/>
  <c r="R86" i="135" s="1"/>
  <c r="T86" i="135" s="1"/>
  <c r="V86" i="135" s="1"/>
  <c r="M85" i="135"/>
  <c r="N85" i="135" s="1"/>
  <c r="P85" i="135" s="1"/>
  <c r="R85" i="135" s="1"/>
  <c r="T85" i="135" s="1"/>
  <c r="V85" i="135" s="1"/>
  <c r="H84" i="135"/>
  <c r="J84" i="135" s="1"/>
  <c r="L84" i="135" s="1"/>
  <c r="N84" i="135" s="1"/>
  <c r="P84" i="135" s="1"/>
  <c r="R84" i="135" s="1"/>
  <c r="T84" i="135" s="1"/>
  <c r="V84" i="135" s="1"/>
  <c r="M83" i="135"/>
  <c r="F83" i="135"/>
  <c r="H83" i="135" s="1"/>
  <c r="J83" i="135" s="1"/>
  <c r="L83" i="135" s="1"/>
  <c r="N83" i="135" s="1"/>
  <c r="P83" i="135" s="1"/>
  <c r="R83" i="135" s="1"/>
  <c r="T83" i="135" s="1"/>
  <c r="V83" i="135" s="1"/>
  <c r="H82" i="135"/>
  <c r="J82" i="135" s="1"/>
  <c r="L82" i="135" s="1"/>
  <c r="N82" i="135" s="1"/>
  <c r="P82" i="135" s="1"/>
  <c r="R82" i="135" s="1"/>
  <c r="T82" i="135" s="1"/>
  <c r="V82" i="135" s="1"/>
  <c r="H81" i="135"/>
  <c r="J81" i="135" s="1"/>
  <c r="L81" i="135" s="1"/>
  <c r="N81" i="135" s="1"/>
  <c r="P81" i="135" s="1"/>
  <c r="R81" i="135" s="1"/>
  <c r="T81" i="135" s="1"/>
  <c r="V81" i="135" s="1"/>
  <c r="F81" i="135"/>
  <c r="M80" i="135"/>
  <c r="G80" i="135"/>
  <c r="F80" i="135"/>
  <c r="H80" i="135" s="1"/>
  <c r="J80" i="135" s="1"/>
  <c r="L80" i="135" s="1"/>
  <c r="N80" i="135" s="1"/>
  <c r="P80" i="135" s="1"/>
  <c r="R80" i="135" s="1"/>
  <c r="T80" i="135" s="1"/>
  <c r="V80" i="135" s="1"/>
  <c r="V79" i="135"/>
  <c r="H79" i="135"/>
  <c r="J79" i="135" s="1"/>
  <c r="L79" i="135" s="1"/>
  <c r="N79" i="135" s="1"/>
  <c r="P79" i="135" s="1"/>
  <c r="R79" i="135" s="1"/>
  <c r="U78" i="135"/>
  <c r="V78" i="135" s="1"/>
  <c r="V77" i="135"/>
  <c r="V76" i="135"/>
  <c r="U76" i="135"/>
  <c r="V75" i="135"/>
  <c r="U74" i="135"/>
  <c r="V74" i="135" s="1"/>
  <c r="V73" i="135"/>
  <c r="V72" i="135"/>
  <c r="U72" i="135"/>
  <c r="J71" i="135"/>
  <c r="L71" i="135" s="1"/>
  <c r="N71" i="135" s="1"/>
  <c r="P71" i="135" s="1"/>
  <c r="R71" i="135" s="1"/>
  <c r="T71" i="135" s="1"/>
  <c r="V71" i="135" s="1"/>
  <c r="H71" i="135"/>
  <c r="M70" i="135"/>
  <c r="H70" i="135"/>
  <c r="J70" i="135" s="1"/>
  <c r="L70" i="135" s="1"/>
  <c r="N70" i="135" s="1"/>
  <c r="P70" i="135" s="1"/>
  <c r="R70" i="135" s="1"/>
  <c r="T70" i="135" s="1"/>
  <c r="V70" i="135" s="1"/>
  <c r="F70" i="135"/>
  <c r="N69" i="135"/>
  <c r="P69" i="135" s="1"/>
  <c r="R69" i="135" s="1"/>
  <c r="T69" i="135" s="1"/>
  <c r="V69" i="135" s="1"/>
  <c r="M68" i="135"/>
  <c r="N68" i="135" s="1"/>
  <c r="P68" i="135" s="1"/>
  <c r="R68" i="135" s="1"/>
  <c r="T68" i="135" s="1"/>
  <c r="V68" i="135" s="1"/>
  <c r="P67" i="135"/>
  <c r="R67" i="135" s="1"/>
  <c r="T67" i="135" s="1"/>
  <c r="V67" i="135" s="1"/>
  <c r="P66" i="135"/>
  <c r="R66" i="135" s="1"/>
  <c r="T66" i="135" s="1"/>
  <c r="V66" i="135" s="1"/>
  <c r="O66" i="135"/>
  <c r="J65" i="135"/>
  <c r="L65" i="135" s="1"/>
  <c r="N65" i="135" s="1"/>
  <c r="P65" i="135" s="1"/>
  <c r="R65" i="135" s="1"/>
  <c r="T65" i="135" s="1"/>
  <c r="V65" i="135" s="1"/>
  <c r="H65" i="135"/>
  <c r="O64" i="135"/>
  <c r="H64" i="135"/>
  <c r="J64" i="135" s="1"/>
  <c r="L64" i="135" s="1"/>
  <c r="N64" i="135" s="1"/>
  <c r="P64" i="135" s="1"/>
  <c r="R64" i="135" s="1"/>
  <c r="T64" i="135" s="1"/>
  <c r="V64" i="135" s="1"/>
  <c r="F64" i="135"/>
  <c r="J63" i="135"/>
  <c r="L63" i="135" s="1"/>
  <c r="N63" i="135" s="1"/>
  <c r="P63" i="135" s="1"/>
  <c r="R63" i="135" s="1"/>
  <c r="T63" i="135" s="1"/>
  <c r="V63" i="135" s="1"/>
  <c r="H63" i="135"/>
  <c r="F62" i="135"/>
  <c r="H62" i="135" s="1"/>
  <c r="J62" i="135" s="1"/>
  <c r="L62" i="135" s="1"/>
  <c r="N62" i="135" s="1"/>
  <c r="P62" i="135" s="1"/>
  <c r="R62" i="135" s="1"/>
  <c r="T62" i="135" s="1"/>
  <c r="V62" i="135" s="1"/>
  <c r="J61" i="135"/>
  <c r="L61" i="135" s="1"/>
  <c r="N61" i="135" s="1"/>
  <c r="P61" i="135" s="1"/>
  <c r="R61" i="135" s="1"/>
  <c r="T61" i="135" s="1"/>
  <c r="V61" i="135" s="1"/>
  <c r="I60" i="135"/>
  <c r="J60" i="135" s="1"/>
  <c r="L60" i="135" s="1"/>
  <c r="N60" i="135" s="1"/>
  <c r="P60" i="135" s="1"/>
  <c r="R60" i="135" s="1"/>
  <c r="T60" i="135" s="1"/>
  <c r="V60" i="135" s="1"/>
  <c r="H59" i="135"/>
  <c r="J59" i="135" s="1"/>
  <c r="L59" i="135" s="1"/>
  <c r="N59" i="135" s="1"/>
  <c r="P59" i="135" s="1"/>
  <c r="R59" i="135" s="1"/>
  <c r="T59" i="135" s="1"/>
  <c r="V59" i="135" s="1"/>
  <c r="I58" i="135"/>
  <c r="H58" i="135"/>
  <c r="J58" i="135" s="1"/>
  <c r="L58" i="135" s="1"/>
  <c r="N58" i="135" s="1"/>
  <c r="P58" i="135" s="1"/>
  <c r="R58" i="135" s="1"/>
  <c r="T58" i="135" s="1"/>
  <c r="V58" i="135" s="1"/>
  <c r="F58" i="135"/>
  <c r="H57" i="135"/>
  <c r="J57" i="135" s="1"/>
  <c r="L57" i="135" s="1"/>
  <c r="N57" i="135" s="1"/>
  <c r="P57" i="135" s="1"/>
  <c r="R57" i="135" s="1"/>
  <c r="T57" i="135" s="1"/>
  <c r="V57" i="135" s="1"/>
  <c r="F56" i="135"/>
  <c r="H56" i="135" s="1"/>
  <c r="J56" i="135" s="1"/>
  <c r="L56" i="135" s="1"/>
  <c r="N56" i="135" s="1"/>
  <c r="P56" i="135" s="1"/>
  <c r="R56" i="135" s="1"/>
  <c r="T56" i="135" s="1"/>
  <c r="V56" i="135" s="1"/>
  <c r="J55" i="135"/>
  <c r="L55" i="135" s="1"/>
  <c r="N55" i="135" s="1"/>
  <c r="P55" i="135" s="1"/>
  <c r="R55" i="135" s="1"/>
  <c r="T55" i="135" s="1"/>
  <c r="V55" i="135" s="1"/>
  <c r="H54" i="135"/>
  <c r="J54" i="135" s="1"/>
  <c r="L54" i="135" s="1"/>
  <c r="N54" i="135" s="1"/>
  <c r="P54" i="135" s="1"/>
  <c r="R54" i="135" s="1"/>
  <c r="T54" i="135" s="1"/>
  <c r="V54" i="135" s="1"/>
  <c r="H53" i="135"/>
  <c r="J53" i="135" s="1"/>
  <c r="L53" i="135" s="1"/>
  <c r="N53" i="135" s="1"/>
  <c r="P53" i="135" s="1"/>
  <c r="R53" i="135" s="1"/>
  <c r="T53" i="135" s="1"/>
  <c r="V53" i="135" s="1"/>
  <c r="I52" i="135"/>
  <c r="H52" i="135"/>
  <c r="J52" i="135" s="1"/>
  <c r="L52" i="135" s="1"/>
  <c r="N52" i="135" s="1"/>
  <c r="P52" i="135" s="1"/>
  <c r="R52" i="135" s="1"/>
  <c r="T52" i="135" s="1"/>
  <c r="V52" i="135" s="1"/>
  <c r="F52" i="135"/>
  <c r="J51" i="135"/>
  <c r="L51" i="135" s="1"/>
  <c r="N51" i="135" s="1"/>
  <c r="P51" i="135" s="1"/>
  <c r="R51" i="135" s="1"/>
  <c r="T51" i="135" s="1"/>
  <c r="V51" i="135" s="1"/>
  <c r="H51" i="135"/>
  <c r="F50" i="135"/>
  <c r="H50" i="135" s="1"/>
  <c r="J50" i="135" s="1"/>
  <c r="L50" i="135" s="1"/>
  <c r="N50" i="135" s="1"/>
  <c r="P50" i="135" s="1"/>
  <c r="R50" i="135" s="1"/>
  <c r="T50" i="135" s="1"/>
  <c r="V50" i="135" s="1"/>
  <c r="H49" i="135"/>
  <c r="J49" i="135" s="1"/>
  <c r="L49" i="135" s="1"/>
  <c r="N49" i="135" s="1"/>
  <c r="P49" i="135" s="1"/>
  <c r="R49" i="135" s="1"/>
  <c r="T49" i="135" s="1"/>
  <c r="V49" i="135" s="1"/>
  <c r="H48" i="135"/>
  <c r="J48" i="135" s="1"/>
  <c r="L48" i="135" s="1"/>
  <c r="N48" i="135" s="1"/>
  <c r="P48" i="135" s="1"/>
  <c r="R48" i="135" s="1"/>
  <c r="T48" i="135" s="1"/>
  <c r="V48" i="135" s="1"/>
  <c r="G48" i="135"/>
  <c r="J47" i="135"/>
  <c r="L47" i="135" s="1"/>
  <c r="N47" i="135" s="1"/>
  <c r="P47" i="135" s="1"/>
  <c r="R47" i="135" s="1"/>
  <c r="T47" i="135" s="1"/>
  <c r="V47" i="135" s="1"/>
  <c r="H47" i="135"/>
  <c r="G46" i="135"/>
  <c r="H46" i="135" s="1"/>
  <c r="J46" i="135" s="1"/>
  <c r="L46" i="135" s="1"/>
  <c r="N46" i="135" s="1"/>
  <c r="P46" i="135" s="1"/>
  <c r="R46" i="135" s="1"/>
  <c r="T46" i="135" s="1"/>
  <c r="V46" i="135" s="1"/>
  <c r="H45" i="135"/>
  <c r="J45" i="135" s="1"/>
  <c r="L45" i="135" s="1"/>
  <c r="N45" i="135" s="1"/>
  <c r="P45" i="135" s="1"/>
  <c r="R45" i="135" s="1"/>
  <c r="T45" i="135" s="1"/>
  <c r="V45" i="135" s="1"/>
  <c r="H44" i="135"/>
  <c r="J44" i="135" s="1"/>
  <c r="L44" i="135" s="1"/>
  <c r="N44" i="135" s="1"/>
  <c r="P44" i="135" s="1"/>
  <c r="R44" i="135" s="1"/>
  <c r="T44" i="135" s="1"/>
  <c r="V44" i="135" s="1"/>
  <c r="G44" i="135"/>
  <c r="J43" i="135"/>
  <c r="L43" i="135" s="1"/>
  <c r="N43" i="135" s="1"/>
  <c r="P43" i="135" s="1"/>
  <c r="R43" i="135" s="1"/>
  <c r="T43" i="135" s="1"/>
  <c r="V43" i="135" s="1"/>
  <c r="H43" i="135"/>
  <c r="G42" i="135"/>
  <c r="H42" i="135" s="1"/>
  <c r="J42" i="135" s="1"/>
  <c r="L42" i="135" s="1"/>
  <c r="N42" i="135" s="1"/>
  <c r="P42" i="135" s="1"/>
  <c r="R42" i="135" s="1"/>
  <c r="T42" i="135" s="1"/>
  <c r="V42" i="135" s="1"/>
  <c r="H41" i="135"/>
  <c r="J41" i="135" s="1"/>
  <c r="L41" i="135" s="1"/>
  <c r="N41" i="135" s="1"/>
  <c r="P41" i="135" s="1"/>
  <c r="R41" i="135" s="1"/>
  <c r="T41" i="135" s="1"/>
  <c r="V41" i="135" s="1"/>
  <c r="H40" i="135"/>
  <c r="J40" i="135" s="1"/>
  <c r="L40" i="135" s="1"/>
  <c r="N40" i="135" s="1"/>
  <c r="P40" i="135" s="1"/>
  <c r="R40" i="135" s="1"/>
  <c r="T40" i="135" s="1"/>
  <c r="V40" i="135" s="1"/>
  <c r="G40" i="135"/>
  <c r="J39" i="135"/>
  <c r="L39" i="135" s="1"/>
  <c r="N39" i="135" s="1"/>
  <c r="P39" i="135" s="1"/>
  <c r="R39" i="135" s="1"/>
  <c r="T39" i="135" s="1"/>
  <c r="V39" i="135" s="1"/>
  <c r="H39" i="135"/>
  <c r="G38" i="135"/>
  <c r="H38" i="135" s="1"/>
  <c r="J38" i="135" s="1"/>
  <c r="L38" i="135" s="1"/>
  <c r="N38" i="135" s="1"/>
  <c r="P38" i="135" s="1"/>
  <c r="R38" i="135" s="1"/>
  <c r="T38" i="135" s="1"/>
  <c r="V38" i="135" s="1"/>
  <c r="H37" i="135"/>
  <c r="J37" i="135" s="1"/>
  <c r="L37" i="135" s="1"/>
  <c r="N37" i="135" s="1"/>
  <c r="P37" i="135" s="1"/>
  <c r="R37" i="135" s="1"/>
  <c r="T37" i="135" s="1"/>
  <c r="V37" i="135" s="1"/>
  <c r="H36" i="135"/>
  <c r="J36" i="135" s="1"/>
  <c r="L36" i="135" s="1"/>
  <c r="N36" i="135" s="1"/>
  <c r="P36" i="135" s="1"/>
  <c r="R36" i="135" s="1"/>
  <c r="T36" i="135" s="1"/>
  <c r="V36" i="135" s="1"/>
  <c r="G36" i="135"/>
  <c r="J35" i="135"/>
  <c r="L35" i="135" s="1"/>
  <c r="N35" i="135" s="1"/>
  <c r="P35" i="135" s="1"/>
  <c r="R35" i="135" s="1"/>
  <c r="T35" i="135" s="1"/>
  <c r="V35" i="135" s="1"/>
  <c r="H35" i="135"/>
  <c r="G34" i="135"/>
  <c r="H34" i="135" s="1"/>
  <c r="J34" i="135" s="1"/>
  <c r="L34" i="135" s="1"/>
  <c r="N34" i="135" s="1"/>
  <c r="P34" i="135" s="1"/>
  <c r="R34" i="135" s="1"/>
  <c r="T34" i="135" s="1"/>
  <c r="V34" i="135" s="1"/>
  <c r="H33" i="135"/>
  <c r="J33" i="135" s="1"/>
  <c r="L33" i="135" s="1"/>
  <c r="N33" i="135" s="1"/>
  <c r="P33" i="135" s="1"/>
  <c r="R33" i="135" s="1"/>
  <c r="T33" i="135" s="1"/>
  <c r="V33" i="135" s="1"/>
  <c r="H32" i="135"/>
  <c r="J32" i="135" s="1"/>
  <c r="L32" i="135" s="1"/>
  <c r="N32" i="135" s="1"/>
  <c r="P32" i="135" s="1"/>
  <c r="R32" i="135" s="1"/>
  <c r="T32" i="135" s="1"/>
  <c r="V32" i="135" s="1"/>
  <c r="G32" i="135"/>
  <c r="J31" i="135"/>
  <c r="L31" i="135" s="1"/>
  <c r="N31" i="135" s="1"/>
  <c r="P31" i="135" s="1"/>
  <c r="R31" i="135" s="1"/>
  <c r="T31" i="135" s="1"/>
  <c r="V31" i="135" s="1"/>
  <c r="H31" i="135"/>
  <c r="M30" i="135"/>
  <c r="I30" i="135"/>
  <c r="G30" i="135"/>
  <c r="F30" i="135"/>
  <c r="H30" i="135" s="1"/>
  <c r="J30" i="135" s="1"/>
  <c r="L30" i="135" s="1"/>
  <c r="N30" i="135" s="1"/>
  <c r="P30" i="135" s="1"/>
  <c r="R30" i="135" s="1"/>
  <c r="T30" i="135" s="1"/>
  <c r="V30" i="135" s="1"/>
  <c r="J29" i="135"/>
  <c r="L29" i="135" s="1"/>
  <c r="N29" i="135" s="1"/>
  <c r="P29" i="135" s="1"/>
  <c r="R29" i="135" s="1"/>
  <c r="T29" i="135" s="1"/>
  <c r="V29" i="135" s="1"/>
  <c r="H29" i="135"/>
  <c r="G28" i="135"/>
  <c r="H28" i="135" s="1"/>
  <c r="J28" i="135" s="1"/>
  <c r="L28" i="135" s="1"/>
  <c r="N28" i="135" s="1"/>
  <c r="P28" i="135" s="1"/>
  <c r="R28" i="135" s="1"/>
  <c r="T28" i="135" s="1"/>
  <c r="V28" i="135" s="1"/>
  <c r="H27" i="135"/>
  <c r="J27" i="135" s="1"/>
  <c r="L27" i="135" s="1"/>
  <c r="N27" i="135" s="1"/>
  <c r="P27" i="135" s="1"/>
  <c r="R27" i="135" s="1"/>
  <c r="T27" i="135" s="1"/>
  <c r="V27" i="135" s="1"/>
  <c r="H26" i="135"/>
  <c r="J26" i="135" s="1"/>
  <c r="L26" i="135" s="1"/>
  <c r="N26" i="135" s="1"/>
  <c r="P26" i="135" s="1"/>
  <c r="R26" i="135" s="1"/>
  <c r="T26" i="135" s="1"/>
  <c r="V26" i="135" s="1"/>
  <c r="G26" i="135"/>
  <c r="H25" i="135"/>
  <c r="J25" i="135" s="1"/>
  <c r="L25" i="135" s="1"/>
  <c r="N25" i="135" s="1"/>
  <c r="P25" i="135" s="1"/>
  <c r="R25" i="135" s="1"/>
  <c r="T25" i="135" s="1"/>
  <c r="V25" i="135" s="1"/>
  <c r="M24" i="135"/>
  <c r="H24" i="135"/>
  <c r="J24" i="135" s="1"/>
  <c r="L24" i="135" s="1"/>
  <c r="N24" i="135" s="1"/>
  <c r="P24" i="135" s="1"/>
  <c r="R24" i="135" s="1"/>
  <c r="T24" i="135" s="1"/>
  <c r="V24" i="135" s="1"/>
  <c r="G24" i="135"/>
  <c r="H23" i="135"/>
  <c r="J23" i="135" s="1"/>
  <c r="L23" i="135" s="1"/>
  <c r="N23" i="135" s="1"/>
  <c r="P23" i="135" s="1"/>
  <c r="R23" i="135" s="1"/>
  <c r="T23" i="135" s="1"/>
  <c r="V23" i="135" s="1"/>
  <c r="G22" i="135"/>
  <c r="H22" i="135" s="1"/>
  <c r="J22" i="135" s="1"/>
  <c r="L22" i="135" s="1"/>
  <c r="N22" i="135" s="1"/>
  <c r="P22" i="135" s="1"/>
  <c r="R22" i="135" s="1"/>
  <c r="T22" i="135" s="1"/>
  <c r="V22" i="135" s="1"/>
  <c r="R21" i="135"/>
  <c r="T21" i="135" s="1"/>
  <c r="V21" i="135" s="1"/>
  <c r="Q20" i="135"/>
  <c r="R20" i="135" s="1"/>
  <c r="T20" i="135" s="1"/>
  <c r="V20" i="135" s="1"/>
  <c r="H19" i="135"/>
  <c r="J19" i="135" s="1"/>
  <c r="L19" i="135" s="1"/>
  <c r="N19" i="135" s="1"/>
  <c r="P19" i="135" s="1"/>
  <c r="R19" i="135" s="1"/>
  <c r="T19" i="135" s="1"/>
  <c r="V19" i="135" s="1"/>
  <c r="J18" i="135"/>
  <c r="L18" i="135" s="1"/>
  <c r="N18" i="135" s="1"/>
  <c r="P18" i="135" s="1"/>
  <c r="R18" i="135" s="1"/>
  <c r="T18" i="135" s="1"/>
  <c r="V18" i="135" s="1"/>
  <c r="H18" i="135"/>
  <c r="S17" i="135"/>
  <c r="Q17" i="135"/>
  <c r="M17" i="135"/>
  <c r="G17" i="135"/>
  <c r="F17" i="135"/>
  <c r="H17" i="135" s="1"/>
  <c r="J17" i="135" s="1"/>
  <c r="L17" i="135" s="1"/>
  <c r="N17" i="135" s="1"/>
  <c r="P17" i="135" s="1"/>
  <c r="R17" i="135" s="1"/>
  <c r="T17" i="135" s="1"/>
  <c r="V17" i="135" s="1"/>
  <c r="H16" i="135"/>
  <c r="J16" i="135" s="1"/>
  <c r="L16" i="135" s="1"/>
  <c r="N16" i="135" s="1"/>
  <c r="P16" i="135" s="1"/>
  <c r="R16" i="135" s="1"/>
  <c r="T16" i="135" s="1"/>
  <c r="V16" i="135" s="1"/>
  <c r="H15" i="135"/>
  <c r="J15" i="135" s="1"/>
  <c r="L15" i="135" s="1"/>
  <c r="N15" i="135" s="1"/>
  <c r="P15" i="135" s="1"/>
  <c r="R15" i="135" s="1"/>
  <c r="T15" i="135" s="1"/>
  <c r="V15" i="135" s="1"/>
  <c r="H14" i="135"/>
  <c r="J14" i="135" s="1"/>
  <c r="L14" i="135" s="1"/>
  <c r="N14" i="135" s="1"/>
  <c r="P14" i="135" s="1"/>
  <c r="R14" i="135" s="1"/>
  <c r="T14" i="135" s="1"/>
  <c r="V14" i="135" s="1"/>
  <c r="F14" i="135"/>
  <c r="R13" i="135"/>
  <c r="T13" i="135" s="1"/>
  <c r="V13" i="135" s="1"/>
  <c r="Q12" i="135"/>
  <c r="R12" i="135" s="1"/>
  <c r="T12" i="135" s="1"/>
  <c r="V12" i="135" s="1"/>
  <c r="U11" i="135"/>
  <c r="Q11" i="135"/>
  <c r="O11" i="135"/>
  <c r="M11" i="135"/>
  <c r="I11" i="135"/>
  <c r="G11" i="135"/>
  <c r="F11" i="135"/>
  <c r="H11" i="135" s="1"/>
  <c r="U10" i="135"/>
  <c r="Q10" i="135"/>
  <c r="K10" i="135"/>
  <c r="I10" i="135"/>
  <c r="G10" i="135"/>
  <c r="F10" i="135"/>
  <c r="J11" i="135" l="1"/>
  <c r="J102" i="135"/>
  <c r="H101" i="135"/>
  <c r="H10" i="135" s="1"/>
  <c r="L102" i="135" l="1"/>
  <c r="N102" i="135" s="1"/>
  <c r="P102" i="135" s="1"/>
  <c r="R102" i="135" s="1"/>
  <c r="T102" i="135" s="1"/>
  <c r="V102" i="135" s="1"/>
  <c r="J101" i="135"/>
  <c r="L101" i="135" s="1"/>
  <c r="N101" i="135" s="1"/>
  <c r="P101" i="135" s="1"/>
  <c r="R101" i="135" s="1"/>
  <c r="T101" i="135" s="1"/>
  <c r="V101" i="135" s="1"/>
  <c r="J10" i="135"/>
  <c r="L10" i="135" s="1"/>
  <c r="N10" i="135" s="1"/>
  <c r="P10" i="135" s="1"/>
  <c r="R10" i="135" s="1"/>
  <c r="T10" i="135" s="1"/>
  <c r="V10" i="135" s="1"/>
  <c r="L11" i="135"/>
  <c r="N11" i="135" s="1"/>
  <c r="P11" i="135" s="1"/>
  <c r="R11" i="135" s="1"/>
  <c r="T11" i="135" s="1"/>
  <c r="V11" i="135" s="1"/>
  <c r="U10" i="134" l="1"/>
  <c r="U181" i="134"/>
  <c r="U182" i="134"/>
  <c r="U297" i="134"/>
  <c r="V301" i="134"/>
  <c r="U300" i="134"/>
  <c r="V300" i="134" s="1"/>
  <c r="U298" i="134"/>
  <c r="U221" i="134"/>
  <c r="U183" i="134"/>
  <c r="V190" i="134"/>
  <c r="U189" i="134"/>
  <c r="V189" i="134" s="1"/>
  <c r="V188" i="134"/>
  <c r="V187" i="134"/>
  <c r="U187" i="134"/>
  <c r="V186" i="134"/>
  <c r="U185" i="134"/>
  <c r="V185" i="134" s="1"/>
  <c r="X209" i="133"/>
  <c r="Y209" i="133"/>
  <c r="V156" i="134"/>
  <c r="V155" i="134"/>
  <c r="U154" i="134"/>
  <c r="V154" i="134" s="1"/>
  <c r="U128" i="134" l="1"/>
  <c r="V133" i="134"/>
  <c r="U132" i="134"/>
  <c r="V132" i="134" s="1"/>
  <c r="V131" i="134"/>
  <c r="U130" i="134"/>
  <c r="V130" i="134" s="1"/>
  <c r="V544" i="134"/>
  <c r="U543" i="134"/>
  <c r="V543" i="134" s="1"/>
  <c r="V542" i="134"/>
  <c r="U541" i="134"/>
  <c r="V541" i="134" s="1"/>
  <c r="V540" i="134"/>
  <c r="U539" i="134"/>
  <c r="V539" i="134" s="1"/>
  <c r="V538" i="134"/>
  <c r="U537" i="134"/>
  <c r="V537" i="134" s="1"/>
  <c r="V536" i="134"/>
  <c r="U535" i="134"/>
  <c r="V535" i="134" s="1"/>
  <c r="V534" i="134"/>
  <c r="U533" i="134"/>
  <c r="V533" i="134" s="1"/>
  <c r="V532" i="134"/>
  <c r="U531" i="134"/>
  <c r="V531" i="134" s="1"/>
  <c r="V530" i="134"/>
  <c r="U529" i="134"/>
  <c r="V529" i="134" s="1"/>
  <c r="V528" i="134"/>
  <c r="U527" i="134"/>
  <c r="V527" i="134" s="1"/>
  <c r="V526" i="134"/>
  <c r="U525" i="134"/>
  <c r="V525" i="134" s="1"/>
  <c r="V524" i="134"/>
  <c r="U523" i="134"/>
  <c r="V523" i="134" s="1"/>
  <c r="V522" i="134"/>
  <c r="U521" i="134"/>
  <c r="V521" i="134" s="1"/>
  <c r="V520" i="134"/>
  <c r="U519" i="134"/>
  <c r="V519" i="134" s="1"/>
  <c r="V518" i="134"/>
  <c r="U517" i="134"/>
  <c r="V517" i="134" s="1"/>
  <c r="V516" i="134"/>
  <c r="U515" i="134"/>
  <c r="V515" i="134" s="1"/>
  <c r="V514" i="134"/>
  <c r="U513" i="134"/>
  <c r="V513" i="134" s="1"/>
  <c r="V512" i="134"/>
  <c r="V511" i="134"/>
  <c r="U511" i="134"/>
  <c r="V510" i="134"/>
  <c r="U509" i="134"/>
  <c r="V509" i="134" s="1"/>
  <c r="V508" i="134"/>
  <c r="U507" i="134"/>
  <c r="V507" i="134" s="1"/>
  <c r="V506" i="134"/>
  <c r="U505" i="134"/>
  <c r="V505" i="134" s="1"/>
  <c r="V504" i="134"/>
  <c r="U503" i="134"/>
  <c r="V503" i="134" s="1"/>
  <c r="V502" i="134"/>
  <c r="U501" i="134"/>
  <c r="V501" i="134" s="1"/>
  <c r="V500" i="134"/>
  <c r="U499" i="134"/>
  <c r="V499" i="134" s="1"/>
  <c r="V498" i="134"/>
  <c r="U497" i="134"/>
  <c r="V497" i="134" s="1"/>
  <c r="V496" i="134"/>
  <c r="U495" i="134"/>
  <c r="V495" i="134" s="1"/>
  <c r="V494" i="134"/>
  <c r="U493" i="134"/>
  <c r="V493" i="134" s="1"/>
  <c r="V492" i="134"/>
  <c r="U491" i="134"/>
  <c r="V491" i="134" s="1"/>
  <c r="V490" i="134"/>
  <c r="U489" i="134"/>
  <c r="V489" i="134" s="1"/>
  <c r="V488" i="134"/>
  <c r="U487" i="134"/>
  <c r="V487" i="134" s="1"/>
  <c r="V486" i="134"/>
  <c r="U485" i="134"/>
  <c r="V485" i="134" s="1"/>
  <c r="V484" i="134"/>
  <c r="U483" i="134"/>
  <c r="V483" i="134" s="1"/>
  <c r="V482" i="134"/>
  <c r="U481" i="134"/>
  <c r="V481" i="134" s="1"/>
  <c r="V480" i="134"/>
  <c r="U479" i="134"/>
  <c r="V479" i="134" s="1"/>
  <c r="V478" i="134"/>
  <c r="U477" i="134"/>
  <c r="V477" i="134" s="1"/>
  <c r="V476" i="134"/>
  <c r="U475" i="134"/>
  <c r="V475" i="134" s="1"/>
  <c r="V474" i="134"/>
  <c r="U473" i="134"/>
  <c r="V473" i="134" s="1"/>
  <c r="V472" i="134"/>
  <c r="U471" i="134"/>
  <c r="V471" i="134" s="1"/>
  <c r="V470" i="134"/>
  <c r="U469" i="134"/>
  <c r="V469" i="134" s="1"/>
  <c r="V468" i="134"/>
  <c r="U467" i="134"/>
  <c r="V467" i="134" s="1"/>
  <c r="V466" i="134"/>
  <c r="U465" i="134"/>
  <c r="V465" i="134" s="1"/>
  <c r="V464" i="134"/>
  <c r="U463" i="134"/>
  <c r="V463" i="134" s="1"/>
  <c r="V462" i="134"/>
  <c r="U461" i="134"/>
  <c r="V461" i="134" s="1"/>
  <c r="V460" i="134"/>
  <c r="V459" i="134"/>
  <c r="U459" i="134"/>
  <c r="V458" i="134"/>
  <c r="U457" i="134"/>
  <c r="V457" i="134" s="1"/>
  <c r="V456" i="134"/>
  <c r="U455" i="134"/>
  <c r="V455" i="134" s="1"/>
  <c r="V454" i="134"/>
  <c r="U453" i="134"/>
  <c r="V453" i="134" s="1"/>
  <c r="V452" i="134"/>
  <c r="U451" i="134"/>
  <c r="V451" i="134" s="1"/>
  <c r="V450" i="134"/>
  <c r="U449" i="134"/>
  <c r="V449" i="134" s="1"/>
  <c r="V448" i="134"/>
  <c r="U447" i="134"/>
  <c r="V447" i="134" s="1"/>
  <c r="V446" i="134"/>
  <c r="U445" i="134"/>
  <c r="V445" i="134" s="1"/>
  <c r="V444" i="134"/>
  <c r="U443" i="134"/>
  <c r="V443" i="134" s="1"/>
  <c r="V442" i="134"/>
  <c r="U441" i="134"/>
  <c r="V441" i="134" s="1"/>
  <c r="V440" i="134"/>
  <c r="U439" i="134"/>
  <c r="V439" i="134" s="1"/>
  <c r="V438" i="134"/>
  <c r="U437" i="134"/>
  <c r="V437" i="134" s="1"/>
  <c r="V436" i="134"/>
  <c r="U435" i="134"/>
  <c r="V435" i="134" s="1"/>
  <c r="V434" i="134"/>
  <c r="U433" i="134"/>
  <c r="V433" i="134" s="1"/>
  <c r="V432" i="134"/>
  <c r="U431" i="134"/>
  <c r="V431" i="134" s="1"/>
  <c r="V430" i="134"/>
  <c r="U429" i="134"/>
  <c r="V429" i="134" s="1"/>
  <c r="V428" i="134"/>
  <c r="U427" i="134"/>
  <c r="V427" i="134" s="1"/>
  <c r="V426" i="134"/>
  <c r="U425" i="134"/>
  <c r="V425" i="134" s="1"/>
  <c r="V424" i="134"/>
  <c r="U423" i="134"/>
  <c r="V423" i="134" s="1"/>
  <c r="V422" i="134"/>
  <c r="U421" i="134"/>
  <c r="V421" i="134" s="1"/>
  <c r="V420" i="134"/>
  <c r="U419" i="134"/>
  <c r="V419" i="134" s="1"/>
  <c r="V418" i="134"/>
  <c r="U417" i="134"/>
  <c r="V417" i="134" s="1"/>
  <c r="V416" i="134"/>
  <c r="U415" i="134"/>
  <c r="V415" i="134" s="1"/>
  <c r="V414" i="134"/>
  <c r="U413" i="134"/>
  <c r="V413" i="134" s="1"/>
  <c r="V412" i="134"/>
  <c r="U411" i="134"/>
  <c r="V411" i="134" s="1"/>
  <c r="V410" i="134"/>
  <c r="U409" i="134"/>
  <c r="V409" i="134" s="1"/>
  <c r="V408" i="134"/>
  <c r="V407" i="134"/>
  <c r="U407" i="134"/>
  <c r="V406" i="134"/>
  <c r="U405" i="134"/>
  <c r="V405" i="134" s="1"/>
  <c r="V404" i="134"/>
  <c r="U403" i="134"/>
  <c r="V403" i="134" s="1"/>
  <c r="V402" i="134"/>
  <c r="U401" i="134"/>
  <c r="V401" i="134" s="1"/>
  <c r="V400" i="134"/>
  <c r="U399" i="134"/>
  <c r="V399" i="134" s="1"/>
  <c r="V398" i="134"/>
  <c r="U397" i="134"/>
  <c r="V397" i="134" s="1"/>
  <c r="V396" i="134"/>
  <c r="U395" i="134"/>
  <c r="V395" i="134" s="1"/>
  <c r="V394" i="134"/>
  <c r="U393" i="134"/>
  <c r="V393" i="134" s="1"/>
  <c r="V392" i="134"/>
  <c r="V391" i="134"/>
  <c r="U391" i="134"/>
  <c r="V390" i="134"/>
  <c r="U389" i="134"/>
  <c r="V389" i="134" s="1"/>
  <c r="V388" i="134"/>
  <c r="U387" i="134"/>
  <c r="V387" i="134" s="1"/>
  <c r="V386" i="134"/>
  <c r="U385" i="134"/>
  <c r="V385" i="134" s="1"/>
  <c r="V384" i="134"/>
  <c r="U383" i="134"/>
  <c r="V383" i="134" s="1"/>
  <c r="V382" i="134"/>
  <c r="U381" i="134"/>
  <c r="V381" i="134" s="1"/>
  <c r="V380" i="134"/>
  <c r="U379" i="134"/>
  <c r="V379" i="134" s="1"/>
  <c r="V378" i="134"/>
  <c r="U377" i="134"/>
  <c r="V377" i="134" s="1"/>
  <c r="V376" i="134"/>
  <c r="U375" i="134"/>
  <c r="V375" i="134" s="1"/>
  <c r="V374" i="134"/>
  <c r="U373" i="134"/>
  <c r="V373" i="134" s="1"/>
  <c r="V372" i="134"/>
  <c r="U371" i="134"/>
  <c r="V371" i="134" s="1"/>
  <c r="V370" i="134"/>
  <c r="U369" i="134"/>
  <c r="V369" i="134" s="1"/>
  <c r="V368" i="134"/>
  <c r="U367" i="134"/>
  <c r="V367" i="134" s="1"/>
  <c r="V366" i="134"/>
  <c r="U365" i="134"/>
  <c r="V365" i="134" s="1"/>
  <c r="V364" i="134"/>
  <c r="U363" i="134"/>
  <c r="V363" i="134" s="1"/>
  <c r="V362" i="134"/>
  <c r="U361" i="134"/>
  <c r="V361" i="134" s="1"/>
  <c r="V360" i="134"/>
  <c r="U359" i="134"/>
  <c r="V359" i="134" s="1"/>
  <c r="V358" i="134"/>
  <c r="U357" i="134"/>
  <c r="V357" i="134" s="1"/>
  <c r="V356" i="134"/>
  <c r="U355" i="134"/>
  <c r="V355" i="134" s="1"/>
  <c r="V354" i="134"/>
  <c r="U353" i="134"/>
  <c r="V353" i="134" s="1"/>
  <c r="V352" i="134"/>
  <c r="U351" i="134"/>
  <c r="V351" i="134" s="1"/>
  <c r="U349" i="134"/>
  <c r="U178" i="134" l="1"/>
  <c r="V178" i="134" s="1"/>
  <c r="V179" i="134"/>
  <c r="V180" i="134"/>
  <c r="U138" i="134"/>
  <c r="V94" i="134" l="1"/>
  <c r="U93" i="134"/>
  <c r="V93" i="134" s="1"/>
  <c r="V92" i="134"/>
  <c r="U91" i="134"/>
  <c r="V91" i="134" s="1"/>
  <c r="V90" i="134"/>
  <c r="U89" i="134"/>
  <c r="V89" i="134" s="1"/>
  <c r="V88" i="134"/>
  <c r="U87" i="134"/>
  <c r="V87" i="134" s="1"/>
  <c r="V86" i="134"/>
  <c r="U85" i="134"/>
  <c r="V85" i="134" s="1"/>
  <c r="V84" i="134"/>
  <c r="U83" i="134"/>
  <c r="V83" i="134" s="1"/>
  <c r="V82" i="134"/>
  <c r="U81" i="134"/>
  <c r="V81" i="134" s="1"/>
  <c r="V80" i="134"/>
  <c r="U79" i="134"/>
  <c r="V79" i="134" s="1"/>
  <c r="V78" i="134"/>
  <c r="U77" i="134"/>
  <c r="V77" i="134" s="1"/>
  <c r="V76" i="134"/>
  <c r="U75" i="134"/>
  <c r="V75" i="134" s="1"/>
  <c r="V74" i="134"/>
  <c r="U73" i="134"/>
  <c r="V73" i="134" s="1"/>
  <c r="V72" i="134"/>
  <c r="U71" i="134"/>
  <c r="V71" i="134" s="1"/>
  <c r="V70" i="134"/>
  <c r="U69" i="134"/>
  <c r="V69" i="134" s="1"/>
  <c r="V68" i="134"/>
  <c r="U67" i="134"/>
  <c r="V67" i="134" s="1"/>
  <c r="V66" i="134"/>
  <c r="U65" i="134"/>
  <c r="V65" i="134" s="1"/>
  <c r="V64" i="134"/>
  <c r="U63" i="134"/>
  <c r="V63" i="134" s="1"/>
  <c r="V62" i="134"/>
  <c r="U61" i="134"/>
  <c r="V61" i="134" s="1"/>
  <c r="V60" i="134"/>
  <c r="V59" i="134"/>
  <c r="U59" i="134"/>
  <c r="V58" i="134"/>
  <c r="U57" i="134"/>
  <c r="V57" i="134" s="1"/>
  <c r="V56" i="134"/>
  <c r="U55" i="134"/>
  <c r="V55" i="134" s="1"/>
  <c r="V54" i="134"/>
  <c r="U53" i="134"/>
  <c r="V53" i="134" s="1"/>
  <c r="V52" i="134"/>
  <c r="U51" i="134"/>
  <c r="V51" i="134" s="1"/>
  <c r="V50" i="134"/>
  <c r="U49" i="134"/>
  <c r="V49" i="134" s="1"/>
  <c r="V48" i="134"/>
  <c r="U47" i="134"/>
  <c r="V47" i="134" s="1"/>
  <c r="V46" i="134"/>
  <c r="U45" i="134"/>
  <c r="V45" i="134" s="1"/>
  <c r="V44" i="134"/>
  <c r="U43" i="134"/>
  <c r="V43" i="134" s="1"/>
  <c r="V42" i="134"/>
  <c r="U41" i="134"/>
  <c r="V41" i="134" s="1"/>
  <c r="V40" i="134"/>
  <c r="U39" i="134"/>
  <c r="V39" i="134" s="1"/>
  <c r="V38" i="134"/>
  <c r="U37" i="134"/>
  <c r="V37" i="134" s="1"/>
  <c r="V36" i="134"/>
  <c r="U35" i="134"/>
  <c r="V35" i="134" s="1"/>
  <c r="V34" i="134"/>
  <c r="U33" i="134"/>
  <c r="V33" i="134" s="1"/>
  <c r="V32" i="134"/>
  <c r="U31" i="134"/>
  <c r="V31" i="134" s="1"/>
  <c r="V30" i="134"/>
  <c r="U29" i="134"/>
  <c r="V29" i="134" s="1"/>
  <c r="V28" i="134"/>
  <c r="U27" i="134"/>
  <c r="V27" i="134" s="1"/>
  <c r="V26" i="134"/>
  <c r="U25" i="134"/>
  <c r="V25" i="134" s="1"/>
  <c r="V24" i="134"/>
  <c r="U23" i="134"/>
  <c r="V23" i="134" s="1"/>
  <c r="V22" i="134"/>
  <c r="U21" i="134"/>
  <c r="V21" i="134" s="1"/>
  <c r="V20" i="134"/>
  <c r="U19" i="134"/>
  <c r="V19" i="134" s="1"/>
  <c r="V18" i="134"/>
  <c r="U17" i="134"/>
  <c r="V17" i="134" s="1"/>
  <c r="U14" i="134"/>
  <c r="U95" i="134"/>
  <c r="P350" i="134"/>
  <c r="R350" i="134" s="1"/>
  <c r="T350" i="134" s="1"/>
  <c r="V350" i="134" s="1"/>
  <c r="O349" i="134"/>
  <c r="P349" i="134" s="1"/>
  <c r="R349" i="134" s="1"/>
  <c r="T349" i="134" s="1"/>
  <c r="R347" i="134"/>
  <c r="T347" i="134" s="1"/>
  <c r="V347" i="134" s="1"/>
  <c r="Q346" i="134"/>
  <c r="R346" i="134" s="1"/>
  <c r="T346" i="134" s="1"/>
  <c r="V346" i="134" s="1"/>
  <c r="P345" i="134"/>
  <c r="R345" i="134" s="1"/>
  <c r="T345" i="134" s="1"/>
  <c r="V345" i="134" s="1"/>
  <c r="Q344" i="134"/>
  <c r="Q343" i="134" s="1"/>
  <c r="Q181" i="134" s="1"/>
  <c r="O344" i="134"/>
  <c r="P344" i="134" s="1"/>
  <c r="R344" i="134" s="1"/>
  <c r="T344" i="134" s="1"/>
  <c r="V344" i="134" s="1"/>
  <c r="O343" i="134"/>
  <c r="P343" i="134" s="1"/>
  <c r="H342" i="134"/>
  <c r="J342" i="134" s="1"/>
  <c r="L342" i="134" s="1"/>
  <c r="N342" i="134" s="1"/>
  <c r="P342" i="134" s="1"/>
  <c r="R342" i="134" s="1"/>
  <c r="T342" i="134" s="1"/>
  <c r="V342" i="134" s="1"/>
  <c r="G341" i="134"/>
  <c r="H341" i="134" s="1"/>
  <c r="J341" i="134" s="1"/>
  <c r="L341" i="134" s="1"/>
  <c r="N341" i="134" s="1"/>
  <c r="P341" i="134" s="1"/>
  <c r="R341" i="134" s="1"/>
  <c r="T341" i="134" s="1"/>
  <c r="V341" i="134" s="1"/>
  <c r="H340" i="134"/>
  <c r="J340" i="134" s="1"/>
  <c r="L340" i="134" s="1"/>
  <c r="N340" i="134" s="1"/>
  <c r="P340" i="134" s="1"/>
  <c r="R340" i="134" s="1"/>
  <c r="T340" i="134" s="1"/>
  <c r="V340" i="134" s="1"/>
  <c r="G339" i="134"/>
  <c r="H339" i="134" s="1"/>
  <c r="J339" i="134" s="1"/>
  <c r="L339" i="134" s="1"/>
  <c r="N339" i="134" s="1"/>
  <c r="P339" i="134" s="1"/>
  <c r="R339" i="134" s="1"/>
  <c r="T339" i="134" s="1"/>
  <c r="V339" i="134" s="1"/>
  <c r="H338" i="134"/>
  <c r="J338" i="134" s="1"/>
  <c r="L338" i="134" s="1"/>
  <c r="N338" i="134" s="1"/>
  <c r="P338" i="134" s="1"/>
  <c r="R338" i="134" s="1"/>
  <c r="T338" i="134" s="1"/>
  <c r="V338" i="134" s="1"/>
  <c r="G337" i="134"/>
  <c r="H337" i="134" s="1"/>
  <c r="J337" i="134" s="1"/>
  <c r="L337" i="134" s="1"/>
  <c r="N337" i="134" s="1"/>
  <c r="P337" i="134" s="1"/>
  <c r="R337" i="134" s="1"/>
  <c r="T337" i="134" s="1"/>
  <c r="V337" i="134" s="1"/>
  <c r="H336" i="134"/>
  <c r="J336" i="134" s="1"/>
  <c r="L336" i="134" s="1"/>
  <c r="N336" i="134" s="1"/>
  <c r="P336" i="134" s="1"/>
  <c r="R336" i="134" s="1"/>
  <c r="T336" i="134" s="1"/>
  <c r="V336" i="134" s="1"/>
  <c r="G335" i="134"/>
  <c r="H335" i="134" s="1"/>
  <c r="J335" i="134" s="1"/>
  <c r="L335" i="134" s="1"/>
  <c r="N335" i="134" s="1"/>
  <c r="P335" i="134" s="1"/>
  <c r="R335" i="134" s="1"/>
  <c r="T335" i="134" s="1"/>
  <c r="V335" i="134" s="1"/>
  <c r="H334" i="134"/>
  <c r="J334" i="134" s="1"/>
  <c r="L334" i="134" s="1"/>
  <c r="N334" i="134" s="1"/>
  <c r="P334" i="134" s="1"/>
  <c r="R334" i="134" s="1"/>
  <c r="T334" i="134" s="1"/>
  <c r="V334" i="134" s="1"/>
  <c r="G333" i="134"/>
  <c r="H333" i="134" s="1"/>
  <c r="J333" i="134" s="1"/>
  <c r="L333" i="134" s="1"/>
  <c r="N333" i="134" s="1"/>
  <c r="P333" i="134" s="1"/>
  <c r="R333" i="134" s="1"/>
  <c r="T333" i="134" s="1"/>
  <c r="V333" i="134" s="1"/>
  <c r="H332" i="134"/>
  <c r="J332" i="134" s="1"/>
  <c r="L332" i="134" s="1"/>
  <c r="N332" i="134" s="1"/>
  <c r="P332" i="134" s="1"/>
  <c r="R332" i="134" s="1"/>
  <c r="T332" i="134" s="1"/>
  <c r="V332" i="134" s="1"/>
  <c r="G331" i="134"/>
  <c r="H331" i="134" s="1"/>
  <c r="J331" i="134" s="1"/>
  <c r="L331" i="134" s="1"/>
  <c r="N331" i="134" s="1"/>
  <c r="P331" i="134" s="1"/>
  <c r="R331" i="134" s="1"/>
  <c r="T331" i="134" s="1"/>
  <c r="V331" i="134" s="1"/>
  <c r="H330" i="134"/>
  <c r="J330" i="134" s="1"/>
  <c r="L330" i="134" s="1"/>
  <c r="N330" i="134" s="1"/>
  <c r="P330" i="134" s="1"/>
  <c r="R330" i="134" s="1"/>
  <c r="T330" i="134" s="1"/>
  <c r="V330" i="134" s="1"/>
  <c r="G329" i="134"/>
  <c r="H329" i="134" s="1"/>
  <c r="J329" i="134" s="1"/>
  <c r="L329" i="134" s="1"/>
  <c r="N329" i="134" s="1"/>
  <c r="P329" i="134" s="1"/>
  <c r="R329" i="134" s="1"/>
  <c r="T329" i="134" s="1"/>
  <c r="V329" i="134" s="1"/>
  <c r="H328" i="134"/>
  <c r="J328" i="134" s="1"/>
  <c r="L328" i="134" s="1"/>
  <c r="N328" i="134" s="1"/>
  <c r="P328" i="134" s="1"/>
  <c r="R328" i="134" s="1"/>
  <c r="T328" i="134" s="1"/>
  <c r="V328" i="134" s="1"/>
  <c r="G327" i="134"/>
  <c r="H327" i="134" s="1"/>
  <c r="J327" i="134" s="1"/>
  <c r="L327" i="134" s="1"/>
  <c r="N327" i="134" s="1"/>
  <c r="P327" i="134" s="1"/>
  <c r="R327" i="134" s="1"/>
  <c r="T327" i="134" s="1"/>
  <c r="V327" i="134" s="1"/>
  <c r="H326" i="134"/>
  <c r="J326" i="134" s="1"/>
  <c r="L326" i="134" s="1"/>
  <c r="N326" i="134" s="1"/>
  <c r="P326" i="134" s="1"/>
  <c r="R326" i="134" s="1"/>
  <c r="T326" i="134" s="1"/>
  <c r="V326" i="134" s="1"/>
  <c r="G325" i="134"/>
  <c r="F325" i="134"/>
  <c r="G324" i="134"/>
  <c r="H324" i="134" s="1"/>
  <c r="J324" i="134" s="1"/>
  <c r="L324" i="134" s="1"/>
  <c r="N324" i="134" s="1"/>
  <c r="P324" i="134" s="1"/>
  <c r="R324" i="134" s="1"/>
  <c r="T324" i="134" s="1"/>
  <c r="L323" i="134"/>
  <c r="N323" i="134" s="1"/>
  <c r="P323" i="134" s="1"/>
  <c r="R323" i="134" s="1"/>
  <c r="T323" i="134" s="1"/>
  <c r="V323" i="134" s="1"/>
  <c r="K322" i="134"/>
  <c r="L322" i="134" s="1"/>
  <c r="N322" i="134" s="1"/>
  <c r="P322" i="134" s="1"/>
  <c r="R322" i="134" s="1"/>
  <c r="T322" i="134" s="1"/>
  <c r="V322" i="134" s="1"/>
  <c r="L321" i="134"/>
  <c r="N321" i="134" s="1"/>
  <c r="P321" i="134" s="1"/>
  <c r="R321" i="134" s="1"/>
  <c r="T321" i="134" s="1"/>
  <c r="V321" i="134" s="1"/>
  <c r="K320" i="134"/>
  <c r="L320" i="134" s="1"/>
  <c r="N320" i="134" s="1"/>
  <c r="P320" i="134" s="1"/>
  <c r="R320" i="134" s="1"/>
  <c r="T320" i="134" s="1"/>
  <c r="V320" i="134" s="1"/>
  <c r="L319" i="134"/>
  <c r="N319" i="134" s="1"/>
  <c r="P319" i="134" s="1"/>
  <c r="R319" i="134" s="1"/>
  <c r="T319" i="134" s="1"/>
  <c r="V319" i="134" s="1"/>
  <c r="K318" i="134"/>
  <c r="L318" i="134" s="1"/>
  <c r="N318" i="134" s="1"/>
  <c r="P318" i="134" s="1"/>
  <c r="R318" i="134" s="1"/>
  <c r="T318" i="134" s="1"/>
  <c r="V318" i="134" s="1"/>
  <c r="L317" i="134"/>
  <c r="N317" i="134" s="1"/>
  <c r="P317" i="134" s="1"/>
  <c r="R317" i="134" s="1"/>
  <c r="T317" i="134" s="1"/>
  <c r="V317" i="134" s="1"/>
  <c r="K316" i="134"/>
  <c r="L316" i="134" s="1"/>
  <c r="N316" i="134" s="1"/>
  <c r="P316" i="134" s="1"/>
  <c r="R316" i="134" s="1"/>
  <c r="T316" i="134" s="1"/>
  <c r="V316" i="134" s="1"/>
  <c r="L315" i="134"/>
  <c r="N315" i="134" s="1"/>
  <c r="P315" i="134" s="1"/>
  <c r="R315" i="134" s="1"/>
  <c r="T315" i="134" s="1"/>
  <c r="V315" i="134" s="1"/>
  <c r="K314" i="134"/>
  <c r="L314" i="134" s="1"/>
  <c r="N314" i="134" s="1"/>
  <c r="P314" i="134" s="1"/>
  <c r="R314" i="134" s="1"/>
  <c r="T314" i="134" s="1"/>
  <c r="V314" i="134" s="1"/>
  <c r="L313" i="134"/>
  <c r="N313" i="134" s="1"/>
  <c r="P313" i="134" s="1"/>
  <c r="R313" i="134" s="1"/>
  <c r="T313" i="134" s="1"/>
  <c r="V313" i="134" s="1"/>
  <c r="K312" i="134"/>
  <c r="L312" i="134" s="1"/>
  <c r="N312" i="134" s="1"/>
  <c r="P312" i="134" s="1"/>
  <c r="R312" i="134" s="1"/>
  <c r="T312" i="134" s="1"/>
  <c r="V312" i="134" s="1"/>
  <c r="L311" i="134"/>
  <c r="N311" i="134" s="1"/>
  <c r="P311" i="134" s="1"/>
  <c r="R311" i="134" s="1"/>
  <c r="T311" i="134" s="1"/>
  <c r="V311" i="134" s="1"/>
  <c r="K310" i="134"/>
  <c r="L310" i="134" s="1"/>
  <c r="N310" i="134" s="1"/>
  <c r="P310" i="134" s="1"/>
  <c r="R310" i="134" s="1"/>
  <c r="T310" i="134" s="1"/>
  <c r="V310" i="134" s="1"/>
  <c r="L309" i="134"/>
  <c r="N309" i="134" s="1"/>
  <c r="P309" i="134" s="1"/>
  <c r="R309" i="134" s="1"/>
  <c r="T309" i="134" s="1"/>
  <c r="V309" i="134" s="1"/>
  <c r="K308" i="134"/>
  <c r="L308" i="134" s="1"/>
  <c r="N308" i="134" s="1"/>
  <c r="P308" i="134" s="1"/>
  <c r="R308" i="134" s="1"/>
  <c r="T308" i="134" s="1"/>
  <c r="V308" i="134" s="1"/>
  <c r="H307" i="134"/>
  <c r="J307" i="134" s="1"/>
  <c r="L307" i="134" s="1"/>
  <c r="N307" i="134" s="1"/>
  <c r="P307" i="134" s="1"/>
  <c r="R307" i="134" s="1"/>
  <c r="T307" i="134" s="1"/>
  <c r="V307" i="134" s="1"/>
  <c r="G306" i="134"/>
  <c r="H306" i="134" s="1"/>
  <c r="J306" i="134" s="1"/>
  <c r="L306" i="134" s="1"/>
  <c r="N306" i="134" s="1"/>
  <c r="P306" i="134" s="1"/>
  <c r="R306" i="134" s="1"/>
  <c r="T306" i="134" s="1"/>
  <c r="V306" i="134" s="1"/>
  <c r="H305" i="134"/>
  <c r="J305" i="134" s="1"/>
  <c r="L305" i="134" s="1"/>
  <c r="N305" i="134" s="1"/>
  <c r="P305" i="134" s="1"/>
  <c r="R305" i="134" s="1"/>
  <c r="T305" i="134" s="1"/>
  <c r="V305" i="134" s="1"/>
  <c r="G304" i="134"/>
  <c r="H304" i="134" s="1"/>
  <c r="J304" i="134" s="1"/>
  <c r="L304" i="134" s="1"/>
  <c r="N304" i="134" s="1"/>
  <c r="P304" i="134" s="1"/>
  <c r="R304" i="134" s="1"/>
  <c r="T304" i="134" s="1"/>
  <c r="V304" i="134" s="1"/>
  <c r="H303" i="134"/>
  <c r="J303" i="134" s="1"/>
  <c r="L303" i="134" s="1"/>
  <c r="N303" i="134" s="1"/>
  <c r="P303" i="134" s="1"/>
  <c r="R303" i="134" s="1"/>
  <c r="T303" i="134" s="1"/>
  <c r="V303" i="134" s="1"/>
  <c r="G302" i="134"/>
  <c r="H299" i="134"/>
  <c r="J299" i="134" s="1"/>
  <c r="L299" i="134" s="1"/>
  <c r="N299" i="134" s="1"/>
  <c r="P299" i="134" s="1"/>
  <c r="R299" i="134" s="1"/>
  <c r="T299" i="134" s="1"/>
  <c r="V299" i="134" s="1"/>
  <c r="K298" i="134"/>
  <c r="K297" i="134" s="1"/>
  <c r="G298" i="134"/>
  <c r="F298" i="134"/>
  <c r="H298" i="134" s="1"/>
  <c r="J298" i="134" s="1"/>
  <c r="L298" i="134" s="1"/>
  <c r="N298" i="134" s="1"/>
  <c r="P298" i="134" s="1"/>
  <c r="R298" i="134" s="1"/>
  <c r="T298" i="134" s="1"/>
  <c r="V298" i="134" s="1"/>
  <c r="N296" i="134"/>
  <c r="P296" i="134" s="1"/>
  <c r="R296" i="134" s="1"/>
  <c r="T296" i="134" s="1"/>
  <c r="V296" i="134" s="1"/>
  <c r="M295" i="134"/>
  <c r="H294" i="134"/>
  <c r="J294" i="134" s="1"/>
  <c r="L294" i="134" s="1"/>
  <c r="N294" i="134" s="1"/>
  <c r="P294" i="134" s="1"/>
  <c r="R294" i="134" s="1"/>
  <c r="T294" i="134" s="1"/>
  <c r="V294" i="134" s="1"/>
  <c r="G293" i="134"/>
  <c r="H293" i="134" s="1"/>
  <c r="J293" i="134" s="1"/>
  <c r="L293" i="134" s="1"/>
  <c r="N293" i="134" s="1"/>
  <c r="P293" i="134" s="1"/>
  <c r="R293" i="134" s="1"/>
  <c r="T293" i="134" s="1"/>
  <c r="V293" i="134" s="1"/>
  <c r="H292" i="134"/>
  <c r="J292" i="134" s="1"/>
  <c r="L292" i="134" s="1"/>
  <c r="N292" i="134" s="1"/>
  <c r="P292" i="134" s="1"/>
  <c r="R292" i="134" s="1"/>
  <c r="T292" i="134" s="1"/>
  <c r="V292" i="134" s="1"/>
  <c r="G291" i="134"/>
  <c r="H291" i="134" s="1"/>
  <c r="J291" i="134" s="1"/>
  <c r="L291" i="134" s="1"/>
  <c r="N291" i="134" s="1"/>
  <c r="P291" i="134" s="1"/>
  <c r="R291" i="134" s="1"/>
  <c r="T291" i="134" s="1"/>
  <c r="V291" i="134" s="1"/>
  <c r="H290" i="134"/>
  <c r="J290" i="134" s="1"/>
  <c r="L290" i="134" s="1"/>
  <c r="N290" i="134" s="1"/>
  <c r="P290" i="134" s="1"/>
  <c r="R290" i="134" s="1"/>
  <c r="T290" i="134" s="1"/>
  <c r="V290" i="134" s="1"/>
  <c r="G289" i="134"/>
  <c r="H289" i="134" s="1"/>
  <c r="J289" i="134" s="1"/>
  <c r="L289" i="134" s="1"/>
  <c r="N289" i="134" s="1"/>
  <c r="P289" i="134" s="1"/>
  <c r="R289" i="134" s="1"/>
  <c r="T289" i="134" s="1"/>
  <c r="V289" i="134" s="1"/>
  <c r="H288" i="134"/>
  <c r="J288" i="134" s="1"/>
  <c r="L288" i="134" s="1"/>
  <c r="N288" i="134" s="1"/>
  <c r="P288" i="134" s="1"/>
  <c r="R288" i="134" s="1"/>
  <c r="T288" i="134" s="1"/>
  <c r="V288" i="134" s="1"/>
  <c r="G287" i="134"/>
  <c r="H287" i="134" s="1"/>
  <c r="J287" i="134" s="1"/>
  <c r="L287" i="134" s="1"/>
  <c r="N287" i="134" s="1"/>
  <c r="P287" i="134" s="1"/>
  <c r="R287" i="134" s="1"/>
  <c r="T287" i="134" s="1"/>
  <c r="V287" i="134" s="1"/>
  <c r="H286" i="134"/>
  <c r="J286" i="134" s="1"/>
  <c r="L286" i="134" s="1"/>
  <c r="N286" i="134" s="1"/>
  <c r="P286" i="134" s="1"/>
  <c r="R286" i="134" s="1"/>
  <c r="T286" i="134" s="1"/>
  <c r="V286" i="134" s="1"/>
  <c r="G285" i="134"/>
  <c r="H285" i="134" s="1"/>
  <c r="J285" i="134" s="1"/>
  <c r="L285" i="134" s="1"/>
  <c r="N285" i="134" s="1"/>
  <c r="P285" i="134" s="1"/>
  <c r="R285" i="134" s="1"/>
  <c r="T285" i="134" s="1"/>
  <c r="V285" i="134" s="1"/>
  <c r="H284" i="134"/>
  <c r="J284" i="134" s="1"/>
  <c r="L284" i="134" s="1"/>
  <c r="N284" i="134" s="1"/>
  <c r="P284" i="134" s="1"/>
  <c r="R284" i="134" s="1"/>
  <c r="T284" i="134" s="1"/>
  <c r="V284" i="134" s="1"/>
  <c r="G283" i="134"/>
  <c r="H283" i="134" s="1"/>
  <c r="J283" i="134" s="1"/>
  <c r="L283" i="134" s="1"/>
  <c r="N283" i="134" s="1"/>
  <c r="P283" i="134" s="1"/>
  <c r="R283" i="134" s="1"/>
  <c r="T283" i="134" s="1"/>
  <c r="V283" i="134" s="1"/>
  <c r="H282" i="134"/>
  <c r="J282" i="134" s="1"/>
  <c r="L282" i="134" s="1"/>
  <c r="N282" i="134" s="1"/>
  <c r="P282" i="134" s="1"/>
  <c r="R282" i="134" s="1"/>
  <c r="T282" i="134" s="1"/>
  <c r="V282" i="134" s="1"/>
  <c r="G281" i="134"/>
  <c r="H281" i="134" s="1"/>
  <c r="J281" i="134" s="1"/>
  <c r="L281" i="134" s="1"/>
  <c r="N281" i="134" s="1"/>
  <c r="P281" i="134" s="1"/>
  <c r="R281" i="134" s="1"/>
  <c r="T281" i="134" s="1"/>
  <c r="V281" i="134" s="1"/>
  <c r="H280" i="134"/>
  <c r="J280" i="134" s="1"/>
  <c r="L280" i="134" s="1"/>
  <c r="N280" i="134" s="1"/>
  <c r="P280" i="134" s="1"/>
  <c r="R280" i="134" s="1"/>
  <c r="T280" i="134" s="1"/>
  <c r="V280" i="134" s="1"/>
  <c r="G279" i="134"/>
  <c r="H279" i="134" s="1"/>
  <c r="J279" i="134" s="1"/>
  <c r="L279" i="134" s="1"/>
  <c r="N279" i="134" s="1"/>
  <c r="P279" i="134" s="1"/>
  <c r="R279" i="134" s="1"/>
  <c r="T279" i="134" s="1"/>
  <c r="V279" i="134" s="1"/>
  <c r="H278" i="134"/>
  <c r="J278" i="134" s="1"/>
  <c r="L278" i="134" s="1"/>
  <c r="N278" i="134" s="1"/>
  <c r="P278" i="134" s="1"/>
  <c r="R278" i="134" s="1"/>
  <c r="T278" i="134" s="1"/>
  <c r="V278" i="134" s="1"/>
  <c r="G277" i="134"/>
  <c r="F277" i="134"/>
  <c r="G276" i="134"/>
  <c r="H276" i="134" s="1"/>
  <c r="J276" i="134" s="1"/>
  <c r="L276" i="134" s="1"/>
  <c r="H275" i="134"/>
  <c r="J275" i="134" s="1"/>
  <c r="L275" i="134" s="1"/>
  <c r="N275" i="134" s="1"/>
  <c r="P275" i="134" s="1"/>
  <c r="R275" i="134" s="1"/>
  <c r="T275" i="134" s="1"/>
  <c r="V275" i="134" s="1"/>
  <c r="G274" i="134"/>
  <c r="H274" i="134" s="1"/>
  <c r="J274" i="134" s="1"/>
  <c r="L274" i="134" s="1"/>
  <c r="N274" i="134" s="1"/>
  <c r="P274" i="134" s="1"/>
  <c r="R274" i="134" s="1"/>
  <c r="T274" i="134" s="1"/>
  <c r="V274" i="134" s="1"/>
  <c r="H273" i="134"/>
  <c r="J273" i="134" s="1"/>
  <c r="L273" i="134" s="1"/>
  <c r="N273" i="134" s="1"/>
  <c r="P273" i="134" s="1"/>
  <c r="R273" i="134" s="1"/>
  <c r="T273" i="134" s="1"/>
  <c r="V273" i="134" s="1"/>
  <c r="G272" i="134"/>
  <c r="H272" i="134" s="1"/>
  <c r="J272" i="134" s="1"/>
  <c r="L272" i="134" s="1"/>
  <c r="N272" i="134" s="1"/>
  <c r="P272" i="134" s="1"/>
  <c r="R272" i="134" s="1"/>
  <c r="T272" i="134" s="1"/>
  <c r="V272" i="134" s="1"/>
  <c r="H271" i="134"/>
  <c r="J271" i="134" s="1"/>
  <c r="L271" i="134" s="1"/>
  <c r="N271" i="134" s="1"/>
  <c r="P271" i="134" s="1"/>
  <c r="R271" i="134" s="1"/>
  <c r="T271" i="134" s="1"/>
  <c r="V271" i="134" s="1"/>
  <c r="G270" i="134"/>
  <c r="H270" i="134" s="1"/>
  <c r="J270" i="134" s="1"/>
  <c r="L270" i="134" s="1"/>
  <c r="N270" i="134" s="1"/>
  <c r="P270" i="134" s="1"/>
  <c r="R270" i="134" s="1"/>
  <c r="T270" i="134" s="1"/>
  <c r="V270" i="134" s="1"/>
  <c r="H269" i="134"/>
  <c r="J269" i="134" s="1"/>
  <c r="L269" i="134" s="1"/>
  <c r="N269" i="134" s="1"/>
  <c r="P269" i="134" s="1"/>
  <c r="R269" i="134" s="1"/>
  <c r="T269" i="134" s="1"/>
  <c r="V269" i="134" s="1"/>
  <c r="G268" i="134"/>
  <c r="H268" i="134" s="1"/>
  <c r="J268" i="134" s="1"/>
  <c r="L268" i="134" s="1"/>
  <c r="N268" i="134" s="1"/>
  <c r="P268" i="134" s="1"/>
  <c r="R268" i="134" s="1"/>
  <c r="T268" i="134" s="1"/>
  <c r="V268" i="134" s="1"/>
  <c r="H267" i="134"/>
  <c r="J267" i="134" s="1"/>
  <c r="L267" i="134" s="1"/>
  <c r="N267" i="134" s="1"/>
  <c r="P267" i="134" s="1"/>
  <c r="R267" i="134" s="1"/>
  <c r="T267" i="134" s="1"/>
  <c r="V267" i="134" s="1"/>
  <c r="G266" i="134"/>
  <c r="H266" i="134" s="1"/>
  <c r="J266" i="134" s="1"/>
  <c r="L266" i="134" s="1"/>
  <c r="N266" i="134" s="1"/>
  <c r="P266" i="134" s="1"/>
  <c r="R266" i="134" s="1"/>
  <c r="T266" i="134" s="1"/>
  <c r="V266" i="134" s="1"/>
  <c r="H265" i="134"/>
  <c r="J265" i="134" s="1"/>
  <c r="L265" i="134" s="1"/>
  <c r="N265" i="134" s="1"/>
  <c r="P265" i="134" s="1"/>
  <c r="R265" i="134" s="1"/>
  <c r="T265" i="134" s="1"/>
  <c r="V265" i="134" s="1"/>
  <c r="G264" i="134"/>
  <c r="G263" i="134" s="1"/>
  <c r="H263" i="134" s="1"/>
  <c r="J263" i="134" s="1"/>
  <c r="L263" i="134" s="1"/>
  <c r="N263" i="134" s="1"/>
  <c r="P263" i="134" s="1"/>
  <c r="R263" i="134" s="1"/>
  <c r="T263" i="134" s="1"/>
  <c r="F264" i="134"/>
  <c r="H262" i="134"/>
  <c r="J262" i="134" s="1"/>
  <c r="L262" i="134" s="1"/>
  <c r="N262" i="134" s="1"/>
  <c r="P262" i="134" s="1"/>
  <c r="R262" i="134" s="1"/>
  <c r="T262" i="134" s="1"/>
  <c r="V262" i="134" s="1"/>
  <c r="G261" i="134"/>
  <c r="H261" i="134" s="1"/>
  <c r="J261" i="134" s="1"/>
  <c r="L261" i="134" s="1"/>
  <c r="N261" i="134" s="1"/>
  <c r="P261" i="134" s="1"/>
  <c r="R261" i="134" s="1"/>
  <c r="T261" i="134" s="1"/>
  <c r="V261" i="134" s="1"/>
  <c r="H260" i="134"/>
  <c r="J260" i="134" s="1"/>
  <c r="L260" i="134" s="1"/>
  <c r="N260" i="134" s="1"/>
  <c r="P260" i="134" s="1"/>
  <c r="R260" i="134" s="1"/>
  <c r="T260" i="134" s="1"/>
  <c r="V260" i="134" s="1"/>
  <c r="G259" i="134"/>
  <c r="H259" i="134" s="1"/>
  <c r="J259" i="134" s="1"/>
  <c r="L259" i="134" s="1"/>
  <c r="N259" i="134" s="1"/>
  <c r="P259" i="134" s="1"/>
  <c r="R259" i="134" s="1"/>
  <c r="T259" i="134" s="1"/>
  <c r="V259" i="134" s="1"/>
  <c r="H258" i="134"/>
  <c r="J258" i="134" s="1"/>
  <c r="L258" i="134" s="1"/>
  <c r="N258" i="134" s="1"/>
  <c r="P258" i="134" s="1"/>
  <c r="R258" i="134" s="1"/>
  <c r="T258" i="134" s="1"/>
  <c r="V258" i="134" s="1"/>
  <c r="G257" i="134"/>
  <c r="H257" i="134" s="1"/>
  <c r="J257" i="134" s="1"/>
  <c r="L257" i="134" s="1"/>
  <c r="N257" i="134" s="1"/>
  <c r="P257" i="134" s="1"/>
  <c r="R257" i="134" s="1"/>
  <c r="T257" i="134" s="1"/>
  <c r="V257" i="134" s="1"/>
  <c r="H256" i="134"/>
  <c r="J256" i="134" s="1"/>
  <c r="L256" i="134" s="1"/>
  <c r="N256" i="134" s="1"/>
  <c r="P256" i="134" s="1"/>
  <c r="R256" i="134" s="1"/>
  <c r="T256" i="134" s="1"/>
  <c r="V256" i="134" s="1"/>
  <c r="G255" i="134"/>
  <c r="H255" i="134" s="1"/>
  <c r="J255" i="134" s="1"/>
  <c r="L255" i="134" s="1"/>
  <c r="N255" i="134" s="1"/>
  <c r="P255" i="134" s="1"/>
  <c r="R255" i="134" s="1"/>
  <c r="T255" i="134" s="1"/>
  <c r="V255" i="134" s="1"/>
  <c r="H254" i="134"/>
  <c r="J254" i="134" s="1"/>
  <c r="L254" i="134" s="1"/>
  <c r="N254" i="134" s="1"/>
  <c r="P254" i="134" s="1"/>
  <c r="R254" i="134" s="1"/>
  <c r="T254" i="134" s="1"/>
  <c r="V254" i="134" s="1"/>
  <c r="G253" i="134"/>
  <c r="H253" i="134" s="1"/>
  <c r="J253" i="134" s="1"/>
  <c r="L253" i="134" s="1"/>
  <c r="N253" i="134" s="1"/>
  <c r="P253" i="134" s="1"/>
  <c r="R253" i="134" s="1"/>
  <c r="T253" i="134" s="1"/>
  <c r="V253" i="134" s="1"/>
  <c r="H252" i="134"/>
  <c r="J252" i="134" s="1"/>
  <c r="L252" i="134" s="1"/>
  <c r="N252" i="134" s="1"/>
  <c r="P252" i="134" s="1"/>
  <c r="R252" i="134" s="1"/>
  <c r="T252" i="134" s="1"/>
  <c r="V252" i="134" s="1"/>
  <c r="G251" i="134"/>
  <c r="H251" i="134" s="1"/>
  <c r="J251" i="134" s="1"/>
  <c r="L251" i="134" s="1"/>
  <c r="N251" i="134" s="1"/>
  <c r="P251" i="134" s="1"/>
  <c r="R251" i="134" s="1"/>
  <c r="T251" i="134" s="1"/>
  <c r="V251" i="134" s="1"/>
  <c r="H250" i="134"/>
  <c r="J250" i="134" s="1"/>
  <c r="L250" i="134" s="1"/>
  <c r="N250" i="134" s="1"/>
  <c r="P250" i="134" s="1"/>
  <c r="R250" i="134" s="1"/>
  <c r="T250" i="134" s="1"/>
  <c r="V250" i="134" s="1"/>
  <c r="G249" i="134"/>
  <c r="H249" i="134" s="1"/>
  <c r="J249" i="134" s="1"/>
  <c r="L249" i="134" s="1"/>
  <c r="N249" i="134" s="1"/>
  <c r="P249" i="134" s="1"/>
  <c r="R249" i="134" s="1"/>
  <c r="T249" i="134" s="1"/>
  <c r="V249" i="134" s="1"/>
  <c r="H248" i="134"/>
  <c r="J248" i="134" s="1"/>
  <c r="L248" i="134" s="1"/>
  <c r="N248" i="134" s="1"/>
  <c r="P248" i="134" s="1"/>
  <c r="R248" i="134" s="1"/>
  <c r="T248" i="134" s="1"/>
  <c r="V248" i="134" s="1"/>
  <c r="G247" i="134"/>
  <c r="H247" i="134" s="1"/>
  <c r="J247" i="134" s="1"/>
  <c r="L247" i="134" s="1"/>
  <c r="N247" i="134" s="1"/>
  <c r="P247" i="134" s="1"/>
  <c r="R247" i="134" s="1"/>
  <c r="T247" i="134" s="1"/>
  <c r="V247" i="134" s="1"/>
  <c r="H246" i="134"/>
  <c r="J246" i="134" s="1"/>
  <c r="L246" i="134" s="1"/>
  <c r="N246" i="134" s="1"/>
  <c r="P246" i="134" s="1"/>
  <c r="R246" i="134" s="1"/>
  <c r="T246" i="134" s="1"/>
  <c r="V246" i="134" s="1"/>
  <c r="G245" i="134"/>
  <c r="H245" i="134" s="1"/>
  <c r="J245" i="134" s="1"/>
  <c r="L245" i="134" s="1"/>
  <c r="N245" i="134" s="1"/>
  <c r="P245" i="134" s="1"/>
  <c r="R245" i="134" s="1"/>
  <c r="T245" i="134" s="1"/>
  <c r="V245" i="134" s="1"/>
  <c r="H244" i="134"/>
  <c r="J244" i="134" s="1"/>
  <c r="L244" i="134" s="1"/>
  <c r="N244" i="134" s="1"/>
  <c r="P244" i="134" s="1"/>
  <c r="R244" i="134" s="1"/>
  <c r="T244" i="134" s="1"/>
  <c r="V244" i="134" s="1"/>
  <c r="G243" i="134"/>
  <c r="H243" i="134" s="1"/>
  <c r="J243" i="134" s="1"/>
  <c r="L243" i="134" s="1"/>
  <c r="N243" i="134" s="1"/>
  <c r="P243" i="134" s="1"/>
  <c r="R243" i="134" s="1"/>
  <c r="T243" i="134" s="1"/>
  <c r="V243" i="134" s="1"/>
  <c r="H242" i="134"/>
  <c r="J242" i="134" s="1"/>
  <c r="L242" i="134" s="1"/>
  <c r="N242" i="134" s="1"/>
  <c r="P242" i="134" s="1"/>
  <c r="R242" i="134" s="1"/>
  <c r="T242" i="134" s="1"/>
  <c r="V242" i="134" s="1"/>
  <c r="G241" i="134"/>
  <c r="H241" i="134" s="1"/>
  <c r="J241" i="134" s="1"/>
  <c r="L241" i="134" s="1"/>
  <c r="N241" i="134" s="1"/>
  <c r="P241" i="134" s="1"/>
  <c r="R241" i="134" s="1"/>
  <c r="T241" i="134" s="1"/>
  <c r="V241" i="134" s="1"/>
  <c r="H240" i="134"/>
  <c r="J240" i="134" s="1"/>
  <c r="L240" i="134" s="1"/>
  <c r="N240" i="134" s="1"/>
  <c r="P240" i="134" s="1"/>
  <c r="R240" i="134" s="1"/>
  <c r="T240" i="134" s="1"/>
  <c r="V240" i="134" s="1"/>
  <c r="O239" i="134"/>
  <c r="G239" i="134"/>
  <c r="H239" i="134" s="1"/>
  <c r="J239" i="134" s="1"/>
  <c r="L239" i="134" s="1"/>
  <c r="N239" i="134" s="1"/>
  <c r="H238" i="134"/>
  <c r="J238" i="134" s="1"/>
  <c r="L238" i="134" s="1"/>
  <c r="N238" i="134" s="1"/>
  <c r="P238" i="134" s="1"/>
  <c r="R238" i="134" s="1"/>
  <c r="T238" i="134" s="1"/>
  <c r="V238" i="134" s="1"/>
  <c r="O237" i="134"/>
  <c r="G237" i="134"/>
  <c r="H237" i="134" s="1"/>
  <c r="J237" i="134" s="1"/>
  <c r="L237" i="134" s="1"/>
  <c r="N237" i="134" s="1"/>
  <c r="P237" i="134" s="1"/>
  <c r="R237" i="134" s="1"/>
  <c r="T237" i="134" s="1"/>
  <c r="V237" i="134" s="1"/>
  <c r="H236" i="134"/>
  <c r="J236" i="134" s="1"/>
  <c r="L236" i="134" s="1"/>
  <c r="N236" i="134" s="1"/>
  <c r="P236" i="134" s="1"/>
  <c r="R236" i="134" s="1"/>
  <c r="T236" i="134" s="1"/>
  <c r="V236" i="134" s="1"/>
  <c r="G235" i="134"/>
  <c r="H235" i="134" s="1"/>
  <c r="J235" i="134" s="1"/>
  <c r="L235" i="134" s="1"/>
  <c r="N235" i="134" s="1"/>
  <c r="P235" i="134" s="1"/>
  <c r="R235" i="134" s="1"/>
  <c r="T235" i="134" s="1"/>
  <c r="V235" i="134" s="1"/>
  <c r="H234" i="134"/>
  <c r="J234" i="134" s="1"/>
  <c r="L234" i="134" s="1"/>
  <c r="N234" i="134" s="1"/>
  <c r="P234" i="134" s="1"/>
  <c r="R234" i="134" s="1"/>
  <c r="T234" i="134" s="1"/>
  <c r="V234" i="134" s="1"/>
  <c r="G233" i="134"/>
  <c r="H233" i="134" s="1"/>
  <c r="J233" i="134" s="1"/>
  <c r="L233" i="134" s="1"/>
  <c r="N233" i="134" s="1"/>
  <c r="P233" i="134" s="1"/>
  <c r="R233" i="134" s="1"/>
  <c r="T233" i="134" s="1"/>
  <c r="V233" i="134" s="1"/>
  <c r="H232" i="134"/>
  <c r="J232" i="134" s="1"/>
  <c r="L232" i="134" s="1"/>
  <c r="N232" i="134" s="1"/>
  <c r="P232" i="134" s="1"/>
  <c r="R232" i="134" s="1"/>
  <c r="T232" i="134" s="1"/>
  <c r="V232" i="134" s="1"/>
  <c r="G231" i="134"/>
  <c r="H231" i="134" s="1"/>
  <c r="J231" i="134" s="1"/>
  <c r="L231" i="134" s="1"/>
  <c r="N231" i="134" s="1"/>
  <c r="P231" i="134" s="1"/>
  <c r="R231" i="134" s="1"/>
  <c r="T231" i="134" s="1"/>
  <c r="V231" i="134" s="1"/>
  <c r="H230" i="134"/>
  <c r="J230" i="134" s="1"/>
  <c r="L230" i="134" s="1"/>
  <c r="N230" i="134" s="1"/>
  <c r="P230" i="134" s="1"/>
  <c r="R230" i="134" s="1"/>
  <c r="T230" i="134" s="1"/>
  <c r="V230" i="134" s="1"/>
  <c r="O229" i="134"/>
  <c r="G229" i="134"/>
  <c r="H229" i="134" s="1"/>
  <c r="J229" i="134" s="1"/>
  <c r="L229" i="134" s="1"/>
  <c r="N229" i="134" s="1"/>
  <c r="H228" i="134"/>
  <c r="J228" i="134" s="1"/>
  <c r="L228" i="134" s="1"/>
  <c r="N228" i="134" s="1"/>
  <c r="P228" i="134" s="1"/>
  <c r="R228" i="134" s="1"/>
  <c r="T228" i="134" s="1"/>
  <c r="V228" i="134" s="1"/>
  <c r="G227" i="134"/>
  <c r="H227" i="134" s="1"/>
  <c r="J227" i="134" s="1"/>
  <c r="L227" i="134" s="1"/>
  <c r="N227" i="134" s="1"/>
  <c r="P227" i="134" s="1"/>
  <c r="R227" i="134" s="1"/>
  <c r="T227" i="134" s="1"/>
  <c r="V227" i="134" s="1"/>
  <c r="H226" i="134"/>
  <c r="J226" i="134" s="1"/>
  <c r="L226" i="134" s="1"/>
  <c r="N226" i="134" s="1"/>
  <c r="P226" i="134" s="1"/>
  <c r="R226" i="134" s="1"/>
  <c r="T226" i="134" s="1"/>
  <c r="V226" i="134" s="1"/>
  <c r="O225" i="134"/>
  <c r="G225" i="134"/>
  <c r="H225" i="134" s="1"/>
  <c r="J225" i="134" s="1"/>
  <c r="L225" i="134" s="1"/>
  <c r="N225" i="134" s="1"/>
  <c r="H224" i="134"/>
  <c r="J224" i="134" s="1"/>
  <c r="L224" i="134" s="1"/>
  <c r="N224" i="134" s="1"/>
  <c r="P224" i="134" s="1"/>
  <c r="R224" i="134" s="1"/>
  <c r="T224" i="134" s="1"/>
  <c r="V224" i="134" s="1"/>
  <c r="G223" i="134"/>
  <c r="H223" i="134" s="1"/>
  <c r="J223" i="134" s="1"/>
  <c r="L223" i="134" s="1"/>
  <c r="N223" i="134" s="1"/>
  <c r="P223" i="134" s="1"/>
  <c r="R223" i="134" s="1"/>
  <c r="T223" i="134" s="1"/>
  <c r="V223" i="134" s="1"/>
  <c r="H222" i="134"/>
  <c r="J222" i="134" s="1"/>
  <c r="L222" i="134" s="1"/>
  <c r="N222" i="134" s="1"/>
  <c r="P222" i="134" s="1"/>
  <c r="R222" i="134" s="1"/>
  <c r="T222" i="134" s="1"/>
  <c r="V222" i="134" s="1"/>
  <c r="G221" i="134"/>
  <c r="H221" i="134" s="1"/>
  <c r="J221" i="134" s="1"/>
  <c r="L221" i="134" s="1"/>
  <c r="N221" i="134" s="1"/>
  <c r="P221" i="134" s="1"/>
  <c r="R221" i="134" s="1"/>
  <c r="T221" i="134" s="1"/>
  <c r="V221" i="134" s="1"/>
  <c r="H220" i="134"/>
  <c r="J220" i="134" s="1"/>
  <c r="L220" i="134" s="1"/>
  <c r="N220" i="134" s="1"/>
  <c r="P220" i="134" s="1"/>
  <c r="R220" i="134" s="1"/>
  <c r="T220" i="134" s="1"/>
  <c r="V220" i="134" s="1"/>
  <c r="G219" i="134"/>
  <c r="H219" i="134" s="1"/>
  <c r="J219" i="134" s="1"/>
  <c r="L219" i="134" s="1"/>
  <c r="N219" i="134" s="1"/>
  <c r="P219" i="134" s="1"/>
  <c r="R219" i="134" s="1"/>
  <c r="T219" i="134" s="1"/>
  <c r="V219" i="134" s="1"/>
  <c r="H218" i="134"/>
  <c r="J218" i="134" s="1"/>
  <c r="L218" i="134" s="1"/>
  <c r="N218" i="134" s="1"/>
  <c r="P218" i="134" s="1"/>
  <c r="R218" i="134" s="1"/>
  <c r="T218" i="134" s="1"/>
  <c r="V218" i="134" s="1"/>
  <c r="G217" i="134"/>
  <c r="H217" i="134" s="1"/>
  <c r="J217" i="134" s="1"/>
  <c r="L217" i="134" s="1"/>
  <c r="N217" i="134" s="1"/>
  <c r="P217" i="134" s="1"/>
  <c r="R217" i="134" s="1"/>
  <c r="T217" i="134" s="1"/>
  <c r="V217" i="134" s="1"/>
  <c r="H216" i="134"/>
  <c r="J216" i="134" s="1"/>
  <c r="L216" i="134" s="1"/>
  <c r="N216" i="134" s="1"/>
  <c r="P216" i="134" s="1"/>
  <c r="R216" i="134" s="1"/>
  <c r="T216" i="134" s="1"/>
  <c r="V216" i="134" s="1"/>
  <c r="G215" i="134"/>
  <c r="H215" i="134" s="1"/>
  <c r="J215" i="134" s="1"/>
  <c r="L215" i="134" s="1"/>
  <c r="N215" i="134" s="1"/>
  <c r="P215" i="134" s="1"/>
  <c r="R215" i="134" s="1"/>
  <c r="T215" i="134" s="1"/>
  <c r="V215" i="134" s="1"/>
  <c r="H214" i="134"/>
  <c r="J214" i="134" s="1"/>
  <c r="L214" i="134" s="1"/>
  <c r="N214" i="134" s="1"/>
  <c r="P214" i="134" s="1"/>
  <c r="R214" i="134" s="1"/>
  <c r="T214" i="134" s="1"/>
  <c r="V214" i="134" s="1"/>
  <c r="O213" i="134"/>
  <c r="G213" i="134"/>
  <c r="H213" i="134" s="1"/>
  <c r="J213" i="134" s="1"/>
  <c r="L213" i="134" s="1"/>
  <c r="N213" i="134" s="1"/>
  <c r="H212" i="134"/>
  <c r="J212" i="134" s="1"/>
  <c r="L212" i="134" s="1"/>
  <c r="N212" i="134" s="1"/>
  <c r="P212" i="134" s="1"/>
  <c r="R212" i="134" s="1"/>
  <c r="T212" i="134" s="1"/>
  <c r="V212" i="134" s="1"/>
  <c r="G211" i="134"/>
  <c r="H211" i="134" s="1"/>
  <c r="J211" i="134" s="1"/>
  <c r="L211" i="134" s="1"/>
  <c r="N211" i="134" s="1"/>
  <c r="P211" i="134" s="1"/>
  <c r="R211" i="134" s="1"/>
  <c r="T211" i="134" s="1"/>
  <c r="V211" i="134" s="1"/>
  <c r="H210" i="134"/>
  <c r="J210" i="134" s="1"/>
  <c r="L210" i="134" s="1"/>
  <c r="N210" i="134" s="1"/>
  <c r="P210" i="134" s="1"/>
  <c r="R210" i="134" s="1"/>
  <c r="T210" i="134" s="1"/>
  <c r="V210" i="134" s="1"/>
  <c r="G209" i="134"/>
  <c r="H209" i="134" s="1"/>
  <c r="J209" i="134" s="1"/>
  <c r="L209" i="134" s="1"/>
  <c r="N209" i="134" s="1"/>
  <c r="P209" i="134" s="1"/>
  <c r="R209" i="134" s="1"/>
  <c r="T209" i="134" s="1"/>
  <c r="V209" i="134" s="1"/>
  <c r="H208" i="134"/>
  <c r="J208" i="134" s="1"/>
  <c r="L208" i="134" s="1"/>
  <c r="N208" i="134" s="1"/>
  <c r="P208" i="134" s="1"/>
  <c r="R208" i="134" s="1"/>
  <c r="T208" i="134" s="1"/>
  <c r="V208" i="134" s="1"/>
  <c r="G207" i="134"/>
  <c r="H207" i="134" s="1"/>
  <c r="J207" i="134" s="1"/>
  <c r="L207" i="134" s="1"/>
  <c r="N207" i="134" s="1"/>
  <c r="P207" i="134" s="1"/>
  <c r="R207" i="134" s="1"/>
  <c r="T207" i="134" s="1"/>
  <c r="V207" i="134" s="1"/>
  <c r="H206" i="134"/>
  <c r="J206" i="134" s="1"/>
  <c r="L206" i="134" s="1"/>
  <c r="N206" i="134" s="1"/>
  <c r="P206" i="134" s="1"/>
  <c r="R206" i="134" s="1"/>
  <c r="T206" i="134" s="1"/>
  <c r="V206" i="134" s="1"/>
  <c r="O205" i="134"/>
  <c r="G205" i="134"/>
  <c r="H205" i="134" s="1"/>
  <c r="J205" i="134" s="1"/>
  <c r="L205" i="134" s="1"/>
  <c r="N205" i="134" s="1"/>
  <c r="H204" i="134"/>
  <c r="J204" i="134" s="1"/>
  <c r="L204" i="134" s="1"/>
  <c r="N204" i="134" s="1"/>
  <c r="P204" i="134" s="1"/>
  <c r="R204" i="134" s="1"/>
  <c r="T204" i="134" s="1"/>
  <c r="V204" i="134" s="1"/>
  <c r="G203" i="134"/>
  <c r="H203" i="134" s="1"/>
  <c r="J203" i="134" s="1"/>
  <c r="L203" i="134" s="1"/>
  <c r="N203" i="134" s="1"/>
  <c r="P203" i="134" s="1"/>
  <c r="R203" i="134" s="1"/>
  <c r="T203" i="134" s="1"/>
  <c r="V203" i="134" s="1"/>
  <c r="H202" i="134"/>
  <c r="J202" i="134" s="1"/>
  <c r="L202" i="134" s="1"/>
  <c r="N202" i="134" s="1"/>
  <c r="P202" i="134" s="1"/>
  <c r="R202" i="134" s="1"/>
  <c r="T202" i="134" s="1"/>
  <c r="V202" i="134" s="1"/>
  <c r="G201" i="134"/>
  <c r="H201" i="134" s="1"/>
  <c r="J201" i="134" s="1"/>
  <c r="L201" i="134" s="1"/>
  <c r="N201" i="134" s="1"/>
  <c r="P201" i="134" s="1"/>
  <c r="R201" i="134" s="1"/>
  <c r="T201" i="134" s="1"/>
  <c r="V201" i="134" s="1"/>
  <c r="H200" i="134"/>
  <c r="J200" i="134" s="1"/>
  <c r="L200" i="134" s="1"/>
  <c r="N200" i="134" s="1"/>
  <c r="P200" i="134" s="1"/>
  <c r="R200" i="134" s="1"/>
  <c r="T200" i="134" s="1"/>
  <c r="V200" i="134" s="1"/>
  <c r="G199" i="134"/>
  <c r="H199" i="134" s="1"/>
  <c r="J199" i="134" s="1"/>
  <c r="L199" i="134" s="1"/>
  <c r="N199" i="134" s="1"/>
  <c r="P199" i="134" s="1"/>
  <c r="R199" i="134" s="1"/>
  <c r="T199" i="134" s="1"/>
  <c r="V199" i="134" s="1"/>
  <c r="H198" i="134"/>
  <c r="J198" i="134" s="1"/>
  <c r="L198" i="134" s="1"/>
  <c r="N198" i="134" s="1"/>
  <c r="P198" i="134" s="1"/>
  <c r="R198" i="134" s="1"/>
  <c r="T198" i="134" s="1"/>
  <c r="V198" i="134" s="1"/>
  <c r="G197" i="134"/>
  <c r="H197" i="134" s="1"/>
  <c r="J197" i="134" s="1"/>
  <c r="L197" i="134" s="1"/>
  <c r="N197" i="134" s="1"/>
  <c r="P197" i="134" s="1"/>
  <c r="R197" i="134" s="1"/>
  <c r="T197" i="134" s="1"/>
  <c r="V197" i="134" s="1"/>
  <c r="H196" i="134"/>
  <c r="J196" i="134" s="1"/>
  <c r="L196" i="134" s="1"/>
  <c r="N196" i="134" s="1"/>
  <c r="P196" i="134" s="1"/>
  <c r="R196" i="134" s="1"/>
  <c r="T196" i="134" s="1"/>
  <c r="V196" i="134" s="1"/>
  <c r="G195" i="134"/>
  <c r="H195" i="134" s="1"/>
  <c r="J195" i="134" s="1"/>
  <c r="L195" i="134" s="1"/>
  <c r="N195" i="134" s="1"/>
  <c r="P195" i="134" s="1"/>
  <c r="R195" i="134" s="1"/>
  <c r="T195" i="134" s="1"/>
  <c r="V195" i="134" s="1"/>
  <c r="N194" i="134"/>
  <c r="P194" i="134" s="1"/>
  <c r="R194" i="134" s="1"/>
  <c r="T194" i="134" s="1"/>
  <c r="V194" i="134" s="1"/>
  <c r="M193" i="134"/>
  <c r="N193" i="134" s="1"/>
  <c r="P193" i="134" s="1"/>
  <c r="R193" i="134" s="1"/>
  <c r="T193" i="134" s="1"/>
  <c r="V193" i="134" s="1"/>
  <c r="N192" i="134"/>
  <c r="P192" i="134" s="1"/>
  <c r="R192" i="134" s="1"/>
  <c r="T192" i="134" s="1"/>
  <c r="V192" i="134" s="1"/>
  <c r="M191" i="134"/>
  <c r="N191" i="134" s="1"/>
  <c r="P191" i="134" s="1"/>
  <c r="R191" i="134" s="1"/>
  <c r="T191" i="134" s="1"/>
  <c r="V191" i="134" s="1"/>
  <c r="H184" i="134"/>
  <c r="J184" i="134" s="1"/>
  <c r="L184" i="134" s="1"/>
  <c r="N184" i="134" s="1"/>
  <c r="P184" i="134" s="1"/>
  <c r="R184" i="134" s="1"/>
  <c r="T184" i="134" s="1"/>
  <c r="V184" i="134" s="1"/>
  <c r="O183" i="134"/>
  <c r="M183" i="134"/>
  <c r="G183" i="134"/>
  <c r="F183" i="134"/>
  <c r="I181" i="134"/>
  <c r="F181" i="134"/>
  <c r="H177" i="134"/>
  <c r="J177" i="134" s="1"/>
  <c r="L177" i="134" s="1"/>
  <c r="N177" i="134" s="1"/>
  <c r="P177" i="134" s="1"/>
  <c r="R177" i="134" s="1"/>
  <c r="T177" i="134" s="1"/>
  <c r="V177" i="134" s="1"/>
  <c r="G176" i="134"/>
  <c r="H176" i="134" s="1"/>
  <c r="J176" i="134" s="1"/>
  <c r="L176" i="134" s="1"/>
  <c r="N176" i="134" s="1"/>
  <c r="P176" i="134" s="1"/>
  <c r="R176" i="134" s="1"/>
  <c r="T176" i="134" s="1"/>
  <c r="V176" i="134" s="1"/>
  <c r="H175" i="134"/>
  <c r="J175" i="134" s="1"/>
  <c r="L175" i="134" s="1"/>
  <c r="N175" i="134" s="1"/>
  <c r="P175" i="134" s="1"/>
  <c r="R175" i="134" s="1"/>
  <c r="T175" i="134" s="1"/>
  <c r="V175" i="134" s="1"/>
  <c r="M174" i="134"/>
  <c r="G174" i="134"/>
  <c r="F174" i="134"/>
  <c r="N173" i="134"/>
  <c r="P173" i="134" s="1"/>
  <c r="R173" i="134" s="1"/>
  <c r="T173" i="134" s="1"/>
  <c r="V173" i="134" s="1"/>
  <c r="M172" i="134"/>
  <c r="N172" i="134" s="1"/>
  <c r="P172" i="134" s="1"/>
  <c r="R172" i="134" s="1"/>
  <c r="T172" i="134" s="1"/>
  <c r="V172" i="134" s="1"/>
  <c r="N171" i="134"/>
  <c r="P171" i="134" s="1"/>
  <c r="R171" i="134" s="1"/>
  <c r="T171" i="134" s="1"/>
  <c r="V171" i="134" s="1"/>
  <c r="M170" i="134"/>
  <c r="N170" i="134" s="1"/>
  <c r="P170" i="134" s="1"/>
  <c r="R170" i="134" s="1"/>
  <c r="T170" i="134" s="1"/>
  <c r="V170" i="134" s="1"/>
  <c r="H169" i="134"/>
  <c r="J169" i="134" s="1"/>
  <c r="L169" i="134" s="1"/>
  <c r="N169" i="134" s="1"/>
  <c r="P169" i="134" s="1"/>
  <c r="R169" i="134" s="1"/>
  <c r="T169" i="134" s="1"/>
  <c r="V169" i="134" s="1"/>
  <c r="M168" i="134"/>
  <c r="F168" i="134"/>
  <c r="H168" i="134" s="1"/>
  <c r="J168" i="134" s="1"/>
  <c r="L168" i="134" s="1"/>
  <c r="H167" i="134"/>
  <c r="J167" i="134" s="1"/>
  <c r="L167" i="134" s="1"/>
  <c r="N167" i="134" s="1"/>
  <c r="P167" i="134" s="1"/>
  <c r="R167" i="134" s="1"/>
  <c r="T167" i="134" s="1"/>
  <c r="V167" i="134" s="1"/>
  <c r="F166" i="134"/>
  <c r="H166" i="134" s="1"/>
  <c r="J166" i="134" s="1"/>
  <c r="L166" i="134" s="1"/>
  <c r="N166" i="134" s="1"/>
  <c r="P166" i="134" s="1"/>
  <c r="R166" i="134" s="1"/>
  <c r="T166" i="134" s="1"/>
  <c r="V166" i="134" s="1"/>
  <c r="N165" i="134"/>
  <c r="P165" i="134" s="1"/>
  <c r="R165" i="134" s="1"/>
  <c r="T165" i="134" s="1"/>
  <c r="V165" i="134" s="1"/>
  <c r="M164" i="134"/>
  <c r="N164" i="134" s="1"/>
  <c r="P164" i="134" s="1"/>
  <c r="R164" i="134" s="1"/>
  <c r="T164" i="134" s="1"/>
  <c r="V164" i="134" s="1"/>
  <c r="N163" i="134"/>
  <c r="P163" i="134" s="1"/>
  <c r="R163" i="134" s="1"/>
  <c r="T163" i="134" s="1"/>
  <c r="V163" i="134" s="1"/>
  <c r="M162" i="134"/>
  <c r="N162" i="134" s="1"/>
  <c r="P162" i="134" s="1"/>
  <c r="R162" i="134" s="1"/>
  <c r="T162" i="134" s="1"/>
  <c r="V162" i="134" s="1"/>
  <c r="H161" i="134"/>
  <c r="J161" i="134" s="1"/>
  <c r="L161" i="134" s="1"/>
  <c r="N161" i="134" s="1"/>
  <c r="P161" i="134" s="1"/>
  <c r="R161" i="134" s="1"/>
  <c r="T161" i="134" s="1"/>
  <c r="V161" i="134" s="1"/>
  <c r="M160" i="134"/>
  <c r="F160" i="134"/>
  <c r="H160" i="134" s="1"/>
  <c r="J160" i="134" s="1"/>
  <c r="L160" i="134" s="1"/>
  <c r="N160" i="134" s="1"/>
  <c r="P160" i="134" s="1"/>
  <c r="R160" i="134" s="1"/>
  <c r="T160" i="134" s="1"/>
  <c r="V160" i="134" s="1"/>
  <c r="H159" i="134"/>
  <c r="J159" i="134" s="1"/>
  <c r="L159" i="134" s="1"/>
  <c r="N159" i="134" s="1"/>
  <c r="P159" i="134" s="1"/>
  <c r="R159" i="134" s="1"/>
  <c r="T159" i="134" s="1"/>
  <c r="V159" i="134" s="1"/>
  <c r="F158" i="134"/>
  <c r="H158" i="134" s="1"/>
  <c r="J158" i="134" s="1"/>
  <c r="L158" i="134" s="1"/>
  <c r="N158" i="134" s="1"/>
  <c r="P158" i="134" s="1"/>
  <c r="R158" i="134" s="1"/>
  <c r="T158" i="134" s="1"/>
  <c r="V158" i="134" s="1"/>
  <c r="H153" i="134"/>
  <c r="J153" i="134" s="1"/>
  <c r="L153" i="134" s="1"/>
  <c r="N153" i="134" s="1"/>
  <c r="P153" i="134" s="1"/>
  <c r="R153" i="134" s="1"/>
  <c r="T153" i="134" s="1"/>
  <c r="V153" i="134" s="1"/>
  <c r="M152" i="134"/>
  <c r="F152" i="134"/>
  <c r="H152" i="134" s="1"/>
  <c r="J152" i="134" s="1"/>
  <c r="L152" i="134" s="1"/>
  <c r="N151" i="134"/>
  <c r="P151" i="134" s="1"/>
  <c r="R151" i="134" s="1"/>
  <c r="T151" i="134" s="1"/>
  <c r="V151" i="134" s="1"/>
  <c r="M150" i="134"/>
  <c r="N150" i="134" s="1"/>
  <c r="P150" i="134" s="1"/>
  <c r="R150" i="134" s="1"/>
  <c r="T150" i="134" s="1"/>
  <c r="V150" i="134" s="1"/>
  <c r="P149" i="134"/>
  <c r="R149" i="134" s="1"/>
  <c r="T149" i="134" s="1"/>
  <c r="V149" i="134" s="1"/>
  <c r="O148" i="134"/>
  <c r="P148" i="134" s="1"/>
  <c r="R148" i="134" s="1"/>
  <c r="T148" i="134" s="1"/>
  <c r="V148" i="134" s="1"/>
  <c r="H147" i="134"/>
  <c r="J147" i="134" s="1"/>
  <c r="L147" i="134" s="1"/>
  <c r="N147" i="134" s="1"/>
  <c r="P147" i="134" s="1"/>
  <c r="R147" i="134" s="1"/>
  <c r="T147" i="134" s="1"/>
  <c r="V147" i="134" s="1"/>
  <c r="O146" i="134"/>
  <c r="F146" i="134"/>
  <c r="H146" i="134" s="1"/>
  <c r="J146" i="134" s="1"/>
  <c r="L146" i="134" s="1"/>
  <c r="N146" i="134" s="1"/>
  <c r="H145" i="134"/>
  <c r="J145" i="134" s="1"/>
  <c r="L145" i="134" s="1"/>
  <c r="N145" i="134" s="1"/>
  <c r="P145" i="134" s="1"/>
  <c r="R145" i="134" s="1"/>
  <c r="T145" i="134" s="1"/>
  <c r="V145" i="134" s="1"/>
  <c r="F144" i="134"/>
  <c r="H144" i="134" s="1"/>
  <c r="J144" i="134" s="1"/>
  <c r="L144" i="134" s="1"/>
  <c r="N144" i="134" s="1"/>
  <c r="P144" i="134" s="1"/>
  <c r="R144" i="134" s="1"/>
  <c r="T144" i="134" s="1"/>
  <c r="V144" i="134" s="1"/>
  <c r="J143" i="134"/>
  <c r="L143" i="134" s="1"/>
  <c r="N143" i="134" s="1"/>
  <c r="P143" i="134" s="1"/>
  <c r="R143" i="134" s="1"/>
  <c r="T143" i="134" s="1"/>
  <c r="V143" i="134" s="1"/>
  <c r="I142" i="134"/>
  <c r="J142" i="134" s="1"/>
  <c r="L142" i="134" s="1"/>
  <c r="N142" i="134" s="1"/>
  <c r="P142" i="134" s="1"/>
  <c r="R142" i="134" s="1"/>
  <c r="T142" i="134" s="1"/>
  <c r="V142" i="134" s="1"/>
  <c r="H141" i="134"/>
  <c r="J141" i="134" s="1"/>
  <c r="L141" i="134" s="1"/>
  <c r="N141" i="134" s="1"/>
  <c r="P141" i="134" s="1"/>
  <c r="R141" i="134" s="1"/>
  <c r="T141" i="134" s="1"/>
  <c r="V141" i="134" s="1"/>
  <c r="I140" i="134"/>
  <c r="F140" i="134"/>
  <c r="H140" i="134" s="1"/>
  <c r="H139" i="134"/>
  <c r="J139" i="134" s="1"/>
  <c r="L139" i="134" s="1"/>
  <c r="N139" i="134" s="1"/>
  <c r="P139" i="134" s="1"/>
  <c r="R139" i="134" s="1"/>
  <c r="T139" i="134" s="1"/>
  <c r="V139" i="134" s="1"/>
  <c r="F138" i="134"/>
  <c r="H138" i="134" s="1"/>
  <c r="J138" i="134" s="1"/>
  <c r="L138" i="134" s="1"/>
  <c r="N138" i="134" s="1"/>
  <c r="P138" i="134" s="1"/>
  <c r="R138" i="134" s="1"/>
  <c r="T138" i="134" s="1"/>
  <c r="V138" i="134" s="1"/>
  <c r="J137" i="134"/>
  <c r="L137" i="134" s="1"/>
  <c r="N137" i="134" s="1"/>
  <c r="P137" i="134" s="1"/>
  <c r="R137" i="134" s="1"/>
  <c r="T137" i="134" s="1"/>
  <c r="V137" i="134" s="1"/>
  <c r="H136" i="134"/>
  <c r="J136" i="134" s="1"/>
  <c r="L136" i="134" s="1"/>
  <c r="N136" i="134" s="1"/>
  <c r="P136" i="134" s="1"/>
  <c r="R136" i="134" s="1"/>
  <c r="T136" i="134" s="1"/>
  <c r="V136" i="134" s="1"/>
  <c r="H135" i="134"/>
  <c r="J135" i="134" s="1"/>
  <c r="L135" i="134" s="1"/>
  <c r="N135" i="134" s="1"/>
  <c r="P135" i="134" s="1"/>
  <c r="R135" i="134" s="1"/>
  <c r="T135" i="134" s="1"/>
  <c r="V135" i="134" s="1"/>
  <c r="I134" i="134"/>
  <c r="F134" i="134"/>
  <c r="H134" i="134" s="1"/>
  <c r="H129" i="134"/>
  <c r="J129" i="134" s="1"/>
  <c r="L129" i="134" s="1"/>
  <c r="N129" i="134" s="1"/>
  <c r="P129" i="134" s="1"/>
  <c r="R129" i="134" s="1"/>
  <c r="T129" i="134" s="1"/>
  <c r="V129" i="134" s="1"/>
  <c r="F128" i="134"/>
  <c r="H128" i="134" s="1"/>
  <c r="J128" i="134" s="1"/>
  <c r="L128" i="134" s="1"/>
  <c r="N128" i="134" s="1"/>
  <c r="P128" i="134" s="1"/>
  <c r="R128" i="134" s="1"/>
  <c r="T128" i="134" s="1"/>
  <c r="V128" i="134" s="1"/>
  <c r="H127" i="134"/>
  <c r="J127" i="134" s="1"/>
  <c r="L127" i="134" s="1"/>
  <c r="N127" i="134" s="1"/>
  <c r="P127" i="134" s="1"/>
  <c r="R127" i="134" s="1"/>
  <c r="T127" i="134" s="1"/>
  <c r="V127" i="134" s="1"/>
  <c r="G126" i="134"/>
  <c r="H126" i="134" s="1"/>
  <c r="J126" i="134" s="1"/>
  <c r="L126" i="134" s="1"/>
  <c r="N126" i="134" s="1"/>
  <c r="P126" i="134" s="1"/>
  <c r="R126" i="134" s="1"/>
  <c r="T126" i="134" s="1"/>
  <c r="V126" i="134" s="1"/>
  <c r="H125" i="134"/>
  <c r="J125" i="134" s="1"/>
  <c r="L125" i="134" s="1"/>
  <c r="N125" i="134" s="1"/>
  <c r="P125" i="134" s="1"/>
  <c r="R125" i="134" s="1"/>
  <c r="T125" i="134" s="1"/>
  <c r="V125" i="134" s="1"/>
  <c r="G124" i="134"/>
  <c r="H124" i="134" s="1"/>
  <c r="J124" i="134" s="1"/>
  <c r="L124" i="134" s="1"/>
  <c r="N124" i="134" s="1"/>
  <c r="P124" i="134" s="1"/>
  <c r="R124" i="134" s="1"/>
  <c r="T124" i="134" s="1"/>
  <c r="V124" i="134" s="1"/>
  <c r="H123" i="134"/>
  <c r="J123" i="134" s="1"/>
  <c r="L123" i="134" s="1"/>
  <c r="N123" i="134" s="1"/>
  <c r="P123" i="134" s="1"/>
  <c r="R123" i="134" s="1"/>
  <c r="T123" i="134" s="1"/>
  <c r="V123" i="134" s="1"/>
  <c r="G122" i="134"/>
  <c r="H122" i="134" s="1"/>
  <c r="J122" i="134" s="1"/>
  <c r="L122" i="134" s="1"/>
  <c r="N122" i="134" s="1"/>
  <c r="P122" i="134" s="1"/>
  <c r="R122" i="134" s="1"/>
  <c r="T122" i="134" s="1"/>
  <c r="V122" i="134" s="1"/>
  <c r="H121" i="134"/>
  <c r="J121" i="134" s="1"/>
  <c r="L121" i="134" s="1"/>
  <c r="N121" i="134" s="1"/>
  <c r="P121" i="134" s="1"/>
  <c r="R121" i="134" s="1"/>
  <c r="T121" i="134" s="1"/>
  <c r="V121" i="134" s="1"/>
  <c r="G120" i="134"/>
  <c r="H120" i="134" s="1"/>
  <c r="J120" i="134" s="1"/>
  <c r="L120" i="134" s="1"/>
  <c r="N120" i="134" s="1"/>
  <c r="P120" i="134" s="1"/>
  <c r="R120" i="134" s="1"/>
  <c r="T120" i="134" s="1"/>
  <c r="V120" i="134" s="1"/>
  <c r="H119" i="134"/>
  <c r="J119" i="134" s="1"/>
  <c r="L119" i="134" s="1"/>
  <c r="N119" i="134" s="1"/>
  <c r="P119" i="134" s="1"/>
  <c r="R119" i="134" s="1"/>
  <c r="T119" i="134" s="1"/>
  <c r="V119" i="134" s="1"/>
  <c r="G118" i="134"/>
  <c r="H118" i="134" s="1"/>
  <c r="J118" i="134" s="1"/>
  <c r="L118" i="134" s="1"/>
  <c r="N118" i="134" s="1"/>
  <c r="P118" i="134" s="1"/>
  <c r="R118" i="134" s="1"/>
  <c r="T118" i="134" s="1"/>
  <c r="V118" i="134" s="1"/>
  <c r="H117" i="134"/>
  <c r="J117" i="134" s="1"/>
  <c r="L117" i="134" s="1"/>
  <c r="N117" i="134" s="1"/>
  <c r="P117" i="134" s="1"/>
  <c r="R117" i="134" s="1"/>
  <c r="T117" i="134" s="1"/>
  <c r="V117" i="134" s="1"/>
  <c r="G116" i="134"/>
  <c r="H116" i="134" s="1"/>
  <c r="J116" i="134" s="1"/>
  <c r="L116" i="134" s="1"/>
  <c r="N116" i="134" s="1"/>
  <c r="P116" i="134" s="1"/>
  <c r="R116" i="134" s="1"/>
  <c r="T116" i="134" s="1"/>
  <c r="V116" i="134" s="1"/>
  <c r="H115" i="134"/>
  <c r="J115" i="134" s="1"/>
  <c r="L115" i="134" s="1"/>
  <c r="N115" i="134" s="1"/>
  <c r="P115" i="134" s="1"/>
  <c r="R115" i="134" s="1"/>
  <c r="T115" i="134" s="1"/>
  <c r="V115" i="134" s="1"/>
  <c r="G114" i="134"/>
  <c r="H114" i="134" s="1"/>
  <c r="J114" i="134" s="1"/>
  <c r="L114" i="134" s="1"/>
  <c r="N114" i="134" s="1"/>
  <c r="P114" i="134" s="1"/>
  <c r="R114" i="134" s="1"/>
  <c r="T114" i="134" s="1"/>
  <c r="V114" i="134" s="1"/>
  <c r="H113" i="134"/>
  <c r="J113" i="134" s="1"/>
  <c r="L113" i="134" s="1"/>
  <c r="N113" i="134" s="1"/>
  <c r="P113" i="134" s="1"/>
  <c r="R113" i="134" s="1"/>
  <c r="T113" i="134" s="1"/>
  <c r="V113" i="134" s="1"/>
  <c r="G112" i="134"/>
  <c r="H112" i="134" s="1"/>
  <c r="J112" i="134" s="1"/>
  <c r="L112" i="134" s="1"/>
  <c r="N112" i="134" s="1"/>
  <c r="P112" i="134" s="1"/>
  <c r="R112" i="134" s="1"/>
  <c r="T112" i="134" s="1"/>
  <c r="V112" i="134" s="1"/>
  <c r="H111" i="134"/>
  <c r="J111" i="134" s="1"/>
  <c r="L111" i="134" s="1"/>
  <c r="N111" i="134" s="1"/>
  <c r="P111" i="134" s="1"/>
  <c r="R111" i="134" s="1"/>
  <c r="T111" i="134" s="1"/>
  <c r="V111" i="134" s="1"/>
  <c r="G110" i="134"/>
  <c r="H110" i="134" s="1"/>
  <c r="J110" i="134" s="1"/>
  <c r="L110" i="134" s="1"/>
  <c r="N110" i="134" s="1"/>
  <c r="P110" i="134" s="1"/>
  <c r="R110" i="134" s="1"/>
  <c r="T110" i="134" s="1"/>
  <c r="V110" i="134" s="1"/>
  <c r="H109" i="134"/>
  <c r="J109" i="134" s="1"/>
  <c r="L109" i="134" s="1"/>
  <c r="N109" i="134" s="1"/>
  <c r="P109" i="134" s="1"/>
  <c r="R109" i="134" s="1"/>
  <c r="T109" i="134" s="1"/>
  <c r="V109" i="134" s="1"/>
  <c r="M108" i="134"/>
  <c r="I108" i="134"/>
  <c r="I11" i="134" s="1"/>
  <c r="I10" i="134" s="1"/>
  <c r="G108" i="134"/>
  <c r="F108" i="134"/>
  <c r="H108" i="134" s="1"/>
  <c r="J108" i="134" s="1"/>
  <c r="L108" i="134" s="1"/>
  <c r="N108" i="134" s="1"/>
  <c r="P108" i="134" s="1"/>
  <c r="R108" i="134" s="1"/>
  <c r="T108" i="134" s="1"/>
  <c r="V108" i="134" s="1"/>
  <c r="H107" i="134"/>
  <c r="J107" i="134" s="1"/>
  <c r="L107" i="134" s="1"/>
  <c r="N107" i="134" s="1"/>
  <c r="P107" i="134" s="1"/>
  <c r="R107" i="134" s="1"/>
  <c r="T107" i="134" s="1"/>
  <c r="V107" i="134" s="1"/>
  <c r="H106" i="134"/>
  <c r="J106" i="134" s="1"/>
  <c r="L106" i="134" s="1"/>
  <c r="N106" i="134" s="1"/>
  <c r="P106" i="134" s="1"/>
  <c r="R106" i="134" s="1"/>
  <c r="T106" i="134" s="1"/>
  <c r="V106" i="134" s="1"/>
  <c r="G106" i="134"/>
  <c r="H105" i="134"/>
  <c r="J105" i="134" s="1"/>
  <c r="L105" i="134" s="1"/>
  <c r="N105" i="134" s="1"/>
  <c r="P105" i="134" s="1"/>
  <c r="R105" i="134" s="1"/>
  <c r="T105" i="134" s="1"/>
  <c r="V105" i="134" s="1"/>
  <c r="G104" i="134"/>
  <c r="H104" i="134" s="1"/>
  <c r="J104" i="134" s="1"/>
  <c r="L104" i="134" s="1"/>
  <c r="N104" i="134" s="1"/>
  <c r="P104" i="134" s="1"/>
  <c r="R104" i="134" s="1"/>
  <c r="T104" i="134" s="1"/>
  <c r="V104" i="134" s="1"/>
  <c r="H103" i="134"/>
  <c r="J103" i="134" s="1"/>
  <c r="L103" i="134" s="1"/>
  <c r="N103" i="134" s="1"/>
  <c r="P103" i="134" s="1"/>
  <c r="R103" i="134" s="1"/>
  <c r="T103" i="134" s="1"/>
  <c r="V103" i="134" s="1"/>
  <c r="M102" i="134"/>
  <c r="G102" i="134"/>
  <c r="H102" i="134" s="1"/>
  <c r="J102" i="134" s="1"/>
  <c r="L102" i="134" s="1"/>
  <c r="N102" i="134" s="1"/>
  <c r="P102" i="134" s="1"/>
  <c r="R102" i="134" s="1"/>
  <c r="T102" i="134" s="1"/>
  <c r="V102" i="134" s="1"/>
  <c r="H101" i="134"/>
  <c r="J101" i="134" s="1"/>
  <c r="L101" i="134" s="1"/>
  <c r="N101" i="134" s="1"/>
  <c r="P101" i="134" s="1"/>
  <c r="R101" i="134" s="1"/>
  <c r="T101" i="134" s="1"/>
  <c r="V101" i="134" s="1"/>
  <c r="H100" i="134"/>
  <c r="J100" i="134" s="1"/>
  <c r="L100" i="134" s="1"/>
  <c r="N100" i="134" s="1"/>
  <c r="P100" i="134" s="1"/>
  <c r="R100" i="134" s="1"/>
  <c r="T100" i="134" s="1"/>
  <c r="V100" i="134" s="1"/>
  <c r="G100" i="134"/>
  <c r="R99" i="134"/>
  <c r="T99" i="134" s="1"/>
  <c r="V99" i="134" s="1"/>
  <c r="Q98" i="134"/>
  <c r="R98" i="134" s="1"/>
  <c r="T98" i="134" s="1"/>
  <c r="V98" i="134" s="1"/>
  <c r="H97" i="134"/>
  <c r="J97" i="134" s="1"/>
  <c r="L97" i="134" s="1"/>
  <c r="N97" i="134" s="1"/>
  <c r="P97" i="134" s="1"/>
  <c r="R97" i="134" s="1"/>
  <c r="T97" i="134" s="1"/>
  <c r="V97" i="134" s="1"/>
  <c r="H96" i="134"/>
  <c r="J96" i="134" s="1"/>
  <c r="L96" i="134" s="1"/>
  <c r="N96" i="134" s="1"/>
  <c r="P96" i="134" s="1"/>
  <c r="R96" i="134" s="1"/>
  <c r="T96" i="134" s="1"/>
  <c r="V96" i="134" s="1"/>
  <c r="S95" i="134"/>
  <c r="Q95" i="134"/>
  <c r="M95" i="134"/>
  <c r="M11" i="134" s="1"/>
  <c r="G95" i="134"/>
  <c r="F95" i="134"/>
  <c r="H95" i="134" s="1"/>
  <c r="J95" i="134" s="1"/>
  <c r="L95" i="134" s="1"/>
  <c r="N95" i="134" s="1"/>
  <c r="P95" i="134" s="1"/>
  <c r="R95" i="134" s="1"/>
  <c r="T95" i="134" s="1"/>
  <c r="V95" i="134" s="1"/>
  <c r="H16" i="134"/>
  <c r="J16" i="134" s="1"/>
  <c r="L16" i="134" s="1"/>
  <c r="N16" i="134" s="1"/>
  <c r="P16" i="134" s="1"/>
  <c r="R16" i="134" s="1"/>
  <c r="T16" i="134" s="1"/>
  <c r="V16" i="134" s="1"/>
  <c r="H15" i="134"/>
  <c r="J15" i="134" s="1"/>
  <c r="L15" i="134" s="1"/>
  <c r="N15" i="134" s="1"/>
  <c r="P15" i="134" s="1"/>
  <c r="R15" i="134" s="1"/>
  <c r="T15" i="134" s="1"/>
  <c r="V15" i="134" s="1"/>
  <c r="F14" i="134"/>
  <c r="H14" i="134" s="1"/>
  <c r="J14" i="134" s="1"/>
  <c r="L14" i="134" s="1"/>
  <c r="N14" i="134" s="1"/>
  <c r="P14" i="134" s="1"/>
  <c r="R14" i="134" s="1"/>
  <c r="T14" i="134" s="1"/>
  <c r="R13" i="134"/>
  <c r="T13" i="134" s="1"/>
  <c r="V13" i="134" s="1"/>
  <c r="Q12" i="134"/>
  <c r="R12" i="134" s="1"/>
  <c r="T12" i="134" s="1"/>
  <c r="V12" i="134" s="1"/>
  <c r="O11" i="134"/>
  <c r="K10" i="134"/>
  <c r="J134" i="134" l="1"/>
  <c r="L134" i="134" s="1"/>
  <c r="N134" i="134" s="1"/>
  <c r="P134" i="134" s="1"/>
  <c r="R134" i="134" s="1"/>
  <c r="T134" i="134" s="1"/>
  <c r="V134" i="134" s="1"/>
  <c r="J140" i="134"/>
  <c r="L140" i="134" s="1"/>
  <c r="N140" i="134" s="1"/>
  <c r="P140" i="134" s="1"/>
  <c r="R140" i="134" s="1"/>
  <c r="T140" i="134" s="1"/>
  <c r="V140" i="134" s="1"/>
  <c r="P146" i="134"/>
  <c r="R146" i="134" s="1"/>
  <c r="T146" i="134" s="1"/>
  <c r="V146" i="134" s="1"/>
  <c r="N152" i="134"/>
  <c r="P152" i="134" s="1"/>
  <c r="R152" i="134" s="1"/>
  <c r="T152" i="134" s="1"/>
  <c r="V152" i="134" s="1"/>
  <c r="V263" i="134"/>
  <c r="V324" i="134"/>
  <c r="P205" i="134"/>
  <c r="R205" i="134" s="1"/>
  <c r="T205" i="134" s="1"/>
  <c r="V205" i="134" s="1"/>
  <c r="P225" i="134"/>
  <c r="R225" i="134" s="1"/>
  <c r="T225" i="134" s="1"/>
  <c r="V225" i="134" s="1"/>
  <c r="G157" i="134"/>
  <c r="M182" i="134"/>
  <c r="H277" i="134"/>
  <c r="J277" i="134" s="1"/>
  <c r="L277" i="134" s="1"/>
  <c r="N277" i="134" s="1"/>
  <c r="P277" i="134" s="1"/>
  <c r="R277" i="134" s="1"/>
  <c r="T277" i="134" s="1"/>
  <c r="V277" i="134" s="1"/>
  <c r="O348" i="134"/>
  <c r="P348" i="134" s="1"/>
  <c r="R348" i="134" s="1"/>
  <c r="T348" i="134" s="1"/>
  <c r="U11" i="134"/>
  <c r="O182" i="134"/>
  <c r="O181" i="134" s="1"/>
  <c r="O10" i="134" s="1"/>
  <c r="V349" i="134"/>
  <c r="N295" i="134"/>
  <c r="P295" i="134" s="1"/>
  <c r="R295" i="134" s="1"/>
  <c r="T295" i="134" s="1"/>
  <c r="V295" i="134" s="1"/>
  <c r="M276" i="134"/>
  <c r="N276" i="134" s="1"/>
  <c r="P276" i="134" s="1"/>
  <c r="R276" i="134" s="1"/>
  <c r="T276" i="134" s="1"/>
  <c r="H302" i="134"/>
  <c r="J302" i="134" s="1"/>
  <c r="L302" i="134" s="1"/>
  <c r="N302" i="134" s="1"/>
  <c r="P302" i="134" s="1"/>
  <c r="R302" i="134" s="1"/>
  <c r="T302" i="134" s="1"/>
  <c r="V302" i="134" s="1"/>
  <c r="G297" i="134"/>
  <c r="H297" i="134" s="1"/>
  <c r="J297" i="134" s="1"/>
  <c r="L297" i="134" s="1"/>
  <c r="N297" i="134" s="1"/>
  <c r="P297" i="134" s="1"/>
  <c r="R297" i="134" s="1"/>
  <c r="T297" i="134" s="1"/>
  <c r="M181" i="134"/>
  <c r="F11" i="134"/>
  <c r="Q11" i="134"/>
  <c r="Q10" i="134" s="1"/>
  <c r="V14" i="134"/>
  <c r="F157" i="134"/>
  <c r="H157" i="134" s="1"/>
  <c r="J157" i="134" s="1"/>
  <c r="L157" i="134" s="1"/>
  <c r="N168" i="134"/>
  <c r="P168" i="134" s="1"/>
  <c r="R168" i="134" s="1"/>
  <c r="T168" i="134" s="1"/>
  <c r="V168" i="134" s="1"/>
  <c r="H174" i="134"/>
  <c r="J174" i="134" s="1"/>
  <c r="L174" i="134" s="1"/>
  <c r="N174" i="134" s="1"/>
  <c r="P174" i="134" s="1"/>
  <c r="R174" i="134" s="1"/>
  <c r="T174" i="134" s="1"/>
  <c r="V174" i="134" s="1"/>
  <c r="G182" i="134"/>
  <c r="H183" i="134"/>
  <c r="J183" i="134" s="1"/>
  <c r="L183" i="134" s="1"/>
  <c r="N183" i="134" s="1"/>
  <c r="P183" i="134" s="1"/>
  <c r="R183" i="134" s="1"/>
  <c r="T183" i="134" s="1"/>
  <c r="V183" i="134" s="1"/>
  <c r="P213" i="134"/>
  <c r="R213" i="134" s="1"/>
  <c r="T213" i="134" s="1"/>
  <c r="V213" i="134" s="1"/>
  <c r="P229" i="134"/>
  <c r="R229" i="134" s="1"/>
  <c r="T229" i="134" s="1"/>
  <c r="V229" i="134" s="1"/>
  <c r="P239" i="134"/>
  <c r="R239" i="134" s="1"/>
  <c r="T239" i="134" s="1"/>
  <c r="V239" i="134" s="1"/>
  <c r="H264" i="134"/>
  <c r="J264" i="134" s="1"/>
  <c r="L264" i="134" s="1"/>
  <c r="N264" i="134" s="1"/>
  <c r="P264" i="134" s="1"/>
  <c r="R264" i="134" s="1"/>
  <c r="T264" i="134" s="1"/>
  <c r="V264" i="134" s="1"/>
  <c r="H325" i="134"/>
  <c r="J325" i="134" s="1"/>
  <c r="L325" i="134" s="1"/>
  <c r="N325" i="134" s="1"/>
  <c r="P325" i="134" s="1"/>
  <c r="R325" i="134" s="1"/>
  <c r="T325" i="134" s="1"/>
  <c r="V325" i="134" s="1"/>
  <c r="R343" i="134"/>
  <c r="T343" i="134" s="1"/>
  <c r="G11" i="134"/>
  <c r="M157" i="134"/>
  <c r="U93" i="133"/>
  <c r="U10" i="133"/>
  <c r="V94" i="133"/>
  <c r="V95" i="133"/>
  <c r="V96" i="133"/>
  <c r="V97" i="133"/>
  <c r="V98" i="133"/>
  <c r="V99" i="133"/>
  <c r="V100" i="133"/>
  <c r="V101" i="133"/>
  <c r="V102" i="133"/>
  <c r="V103" i="133"/>
  <c r="V104" i="133"/>
  <c r="V105" i="133"/>
  <c r="V106" i="133"/>
  <c r="V107" i="133"/>
  <c r="V108" i="133"/>
  <c r="V109" i="133"/>
  <c r="V110" i="133"/>
  <c r="V111" i="133"/>
  <c r="V112" i="133"/>
  <c r="V113" i="133"/>
  <c r="V114" i="133"/>
  <c r="V115" i="133"/>
  <c r="V116" i="133"/>
  <c r="V117" i="133"/>
  <c r="V118" i="133"/>
  <c r="V119" i="133"/>
  <c r="V120" i="133"/>
  <c r="V121" i="133"/>
  <c r="V122" i="133"/>
  <c r="V123" i="133"/>
  <c r="V124" i="133"/>
  <c r="V125" i="133"/>
  <c r="V126" i="133"/>
  <c r="V127" i="133"/>
  <c r="V128" i="133"/>
  <c r="V129" i="133"/>
  <c r="V130" i="133"/>
  <c r="V131" i="133"/>
  <c r="V132" i="133"/>
  <c r="V133" i="133"/>
  <c r="V134" i="133"/>
  <c r="V135" i="133"/>
  <c r="V136" i="133"/>
  <c r="V137" i="133"/>
  <c r="V138" i="133"/>
  <c r="V139" i="133"/>
  <c r="V140" i="133"/>
  <c r="V141" i="133"/>
  <c r="V142" i="133"/>
  <c r="V143" i="133"/>
  <c r="V144" i="133"/>
  <c r="V145" i="133"/>
  <c r="V146" i="133"/>
  <c r="V147" i="133"/>
  <c r="V148" i="133"/>
  <c r="V149" i="133"/>
  <c r="V150" i="133"/>
  <c r="V151" i="133"/>
  <c r="V152" i="133"/>
  <c r="V153" i="133"/>
  <c r="V154" i="133"/>
  <c r="V155" i="133"/>
  <c r="V156" i="133"/>
  <c r="V157" i="133"/>
  <c r="V158" i="133"/>
  <c r="V159" i="133"/>
  <c r="V160" i="133"/>
  <c r="V161" i="133"/>
  <c r="V162" i="133"/>
  <c r="V163" i="133"/>
  <c r="V164" i="133"/>
  <c r="V165" i="133"/>
  <c r="V166" i="133"/>
  <c r="V167" i="133"/>
  <c r="V168" i="133"/>
  <c r="V169" i="133"/>
  <c r="V170" i="133"/>
  <c r="V171" i="133"/>
  <c r="V172" i="133"/>
  <c r="V173" i="133"/>
  <c r="V174" i="133"/>
  <c r="V209" i="133"/>
  <c r="V210" i="133"/>
  <c r="V211" i="133"/>
  <c r="V212" i="133"/>
  <c r="V213" i="133"/>
  <c r="V214" i="133"/>
  <c r="V215" i="133"/>
  <c r="V216" i="133"/>
  <c r="V217" i="133"/>
  <c r="V218" i="133"/>
  <c r="V219" i="133"/>
  <c r="V220" i="133"/>
  <c r="V221" i="133"/>
  <c r="V222" i="133"/>
  <c r="V223" i="133"/>
  <c r="V224" i="133"/>
  <c r="V225" i="133"/>
  <c r="V226" i="133"/>
  <c r="V227" i="133"/>
  <c r="V228" i="133"/>
  <c r="V229" i="133"/>
  <c r="V230" i="133"/>
  <c r="U209" i="133"/>
  <c r="U210" i="133"/>
  <c r="U212" i="133"/>
  <c r="U94" i="133"/>
  <c r="U133" i="133"/>
  <c r="U101" i="133"/>
  <c r="U99" i="133"/>
  <c r="U97" i="133"/>
  <c r="U95" i="133"/>
  <c r="P262" i="133"/>
  <c r="R262" i="133" s="1"/>
  <c r="T262" i="133" s="1"/>
  <c r="V262" i="133" s="1"/>
  <c r="O261" i="133"/>
  <c r="O260" i="133" s="1"/>
  <c r="P260" i="133" s="1"/>
  <c r="R260" i="133" s="1"/>
  <c r="T260" i="133" s="1"/>
  <c r="V260" i="133" s="1"/>
  <c r="R259" i="133"/>
  <c r="T259" i="133" s="1"/>
  <c r="V259" i="133" s="1"/>
  <c r="Q258" i="133"/>
  <c r="R258" i="133" s="1"/>
  <c r="T258" i="133" s="1"/>
  <c r="V258" i="133" s="1"/>
  <c r="P257" i="133"/>
  <c r="R257" i="133" s="1"/>
  <c r="T257" i="133" s="1"/>
  <c r="V257" i="133" s="1"/>
  <c r="Q256" i="133"/>
  <c r="O256" i="133"/>
  <c r="P256" i="133" s="1"/>
  <c r="H254" i="133"/>
  <c r="J254" i="133" s="1"/>
  <c r="L254" i="133" s="1"/>
  <c r="N254" i="133" s="1"/>
  <c r="P254" i="133" s="1"/>
  <c r="R254" i="133" s="1"/>
  <c r="T254" i="133" s="1"/>
  <c r="V254" i="133" s="1"/>
  <c r="G253" i="133"/>
  <c r="H253" i="133" s="1"/>
  <c r="J253" i="133" s="1"/>
  <c r="L253" i="133" s="1"/>
  <c r="N253" i="133" s="1"/>
  <c r="P253" i="133" s="1"/>
  <c r="R253" i="133" s="1"/>
  <c r="T253" i="133" s="1"/>
  <c r="V253" i="133" s="1"/>
  <c r="H252" i="133"/>
  <c r="J252" i="133" s="1"/>
  <c r="L252" i="133" s="1"/>
  <c r="N252" i="133" s="1"/>
  <c r="P252" i="133" s="1"/>
  <c r="R252" i="133" s="1"/>
  <c r="T252" i="133" s="1"/>
  <c r="V252" i="133" s="1"/>
  <c r="G251" i="133"/>
  <c r="H251" i="133" s="1"/>
  <c r="J251" i="133" s="1"/>
  <c r="L251" i="133" s="1"/>
  <c r="N251" i="133" s="1"/>
  <c r="P251" i="133" s="1"/>
  <c r="R251" i="133" s="1"/>
  <c r="T251" i="133" s="1"/>
  <c r="V251" i="133" s="1"/>
  <c r="H250" i="133"/>
  <c r="J250" i="133" s="1"/>
  <c r="L250" i="133" s="1"/>
  <c r="N250" i="133" s="1"/>
  <c r="P250" i="133" s="1"/>
  <c r="R250" i="133" s="1"/>
  <c r="T250" i="133" s="1"/>
  <c r="V250" i="133" s="1"/>
  <c r="G249" i="133"/>
  <c r="H249" i="133" s="1"/>
  <c r="J249" i="133" s="1"/>
  <c r="L249" i="133" s="1"/>
  <c r="N249" i="133" s="1"/>
  <c r="P249" i="133" s="1"/>
  <c r="R249" i="133" s="1"/>
  <c r="T249" i="133" s="1"/>
  <c r="V249" i="133" s="1"/>
  <c r="H248" i="133"/>
  <c r="J248" i="133" s="1"/>
  <c r="L248" i="133" s="1"/>
  <c r="N248" i="133" s="1"/>
  <c r="P248" i="133" s="1"/>
  <c r="R248" i="133" s="1"/>
  <c r="T248" i="133" s="1"/>
  <c r="V248" i="133" s="1"/>
  <c r="G247" i="133"/>
  <c r="H247" i="133" s="1"/>
  <c r="J247" i="133" s="1"/>
  <c r="L247" i="133" s="1"/>
  <c r="N247" i="133" s="1"/>
  <c r="P247" i="133" s="1"/>
  <c r="R247" i="133" s="1"/>
  <c r="T247" i="133" s="1"/>
  <c r="V247" i="133" s="1"/>
  <c r="H246" i="133"/>
  <c r="J246" i="133" s="1"/>
  <c r="L246" i="133" s="1"/>
  <c r="N246" i="133" s="1"/>
  <c r="P246" i="133" s="1"/>
  <c r="R246" i="133" s="1"/>
  <c r="T246" i="133" s="1"/>
  <c r="V246" i="133" s="1"/>
  <c r="H245" i="133"/>
  <c r="J245" i="133" s="1"/>
  <c r="L245" i="133" s="1"/>
  <c r="N245" i="133" s="1"/>
  <c r="P245" i="133" s="1"/>
  <c r="R245" i="133" s="1"/>
  <c r="T245" i="133" s="1"/>
  <c r="V245" i="133" s="1"/>
  <c r="G245" i="133"/>
  <c r="H244" i="133"/>
  <c r="J244" i="133" s="1"/>
  <c r="L244" i="133" s="1"/>
  <c r="N244" i="133" s="1"/>
  <c r="P244" i="133" s="1"/>
  <c r="R244" i="133" s="1"/>
  <c r="T244" i="133" s="1"/>
  <c r="V244" i="133" s="1"/>
  <c r="G243" i="133"/>
  <c r="H243" i="133" s="1"/>
  <c r="J243" i="133" s="1"/>
  <c r="L243" i="133" s="1"/>
  <c r="N243" i="133" s="1"/>
  <c r="P243" i="133" s="1"/>
  <c r="R243" i="133" s="1"/>
  <c r="T243" i="133" s="1"/>
  <c r="V243" i="133" s="1"/>
  <c r="H242" i="133"/>
  <c r="J242" i="133" s="1"/>
  <c r="L242" i="133" s="1"/>
  <c r="N242" i="133" s="1"/>
  <c r="P242" i="133" s="1"/>
  <c r="R242" i="133" s="1"/>
  <c r="T242" i="133" s="1"/>
  <c r="V242" i="133" s="1"/>
  <c r="G241" i="133"/>
  <c r="H240" i="133"/>
  <c r="J240" i="133" s="1"/>
  <c r="L240" i="133" s="1"/>
  <c r="N240" i="133" s="1"/>
  <c r="P240" i="133" s="1"/>
  <c r="R240" i="133" s="1"/>
  <c r="T240" i="133" s="1"/>
  <c r="V240" i="133" s="1"/>
  <c r="G239" i="133"/>
  <c r="H239" i="133" s="1"/>
  <c r="J239" i="133" s="1"/>
  <c r="L239" i="133" s="1"/>
  <c r="N239" i="133" s="1"/>
  <c r="P239" i="133" s="1"/>
  <c r="R239" i="133" s="1"/>
  <c r="T239" i="133" s="1"/>
  <c r="V239" i="133" s="1"/>
  <c r="H238" i="133"/>
  <c r="J238" i="133" s="1"/>
  <c r="L238" i="133" s="1"/>
  <c r="N238" i="133" s="1"/>
  <c r="P238" i="133" s="1"/>
  <c r="R238" i="133" s="1"/>
  <c r="T238" i="133" s="1"/>
  <c r="V238" i="133" s="1"/>
  <c r="G237" i="133"/>
  <c r="F237" i="133"/>
  <c r="H237" i="133" s="1"/>
  <c r="J237" i="133" s="1"/>
  <c r="L237" i="133" s="1"/>
  <c r="N237" i="133" s="1"/>
  <c r="P237" i="133" s="1"/>
  <c r="R237" i="133" s="1"/>
  <c r="T237" i="133" s="1"/>
  <c r="V237" i="133" s="1"/>
  <c r="L235" i="133"/>
  <c r="N235" i="133" s="1"/>
  <c r="P235" i="133" s="1"/>
  <c r="R235" i="133" s="1"/>
  <c r="T235" i="133" s="1"/>
  <c r="V235" i="133" s="1"/>
  <c r="K234" i="133"/>
  <c r="L234" i="133" s="1"/>
  <c r="N234" i="133" s="1"/>
  <c r="P234" i="133" s="1"/>
  <c r="R234" i="133" s="1"/>
  <c r="T234" i="133" s="1"/>
  <c r="V234" i="133" s="1"/>
  <c r="L233" i="133"/>
  <c r="N233" i="133" s="1"/>
  <c r="P233" i="133" s="1"/>
  <c r="R233" i="133" s="1"/>
  <c r="T233" i="133" s="1"/>
  <c r="V233" i="133" s="1"/>
  <c r="K232" i="133"/>
  <c r="L232" i="133" s="1"/>
  <c r="N232" i="133" s="1"/>
  <c r="P232" i="133" s="1"/>
  <c r="R232" i="133" s="1"/>
  <c r="T232" i="133" s="1"/>
  <c r="V232" i="133" s="1"/>
  <c r="L231" i="133"/>
  <c r="N231" i="133" s="1"/>
  <c r="P231" i="133" s="1"/>
  <c r="R231" i="133" s="1"/>
  <c r="T231" i="133" s="1"/>
  <c r="V231" i="133" s="1"/>
  <c r="K230" i="133"/>
  <c r="L230" i="133" s="1"/>
  <c r="N230" i="133" s="1"/>
  <c r="P230" i="133" s="1"/>
  <c r="R230" i="133" s="1"/>
  <c r="T230" i="133" s="1"/>
  <c r="L229" i="133"/>
  <c r="N229" i="133" s="1"/>
  <c r="P229" i="133" s="1"/>
  <c r="R229" i="133" s="1"/>
  <c r="T229" i="133" s="1"/>
  <c r="K228" i="133"/>
  <c r="L228" i="133" s="1"/>
  <c r="N228" i="133" s="1"/>
  <c r="P228" i="133" s="1"/>
  <c r="R228" i="133" s="1"/>
  <c r="T228" i="133" s="1"/>
  <c r="L227" i="133"/>
  <c r="N227" i="133" s="1"/>
  <c r="P227" i="133" s="1"/>
  <c r="R227" i="133" s="1"/>
  <c r="T227" i="133" s="1"/>
  <c r="K226" i="133"/>
  <c r="L226" i="133" s="1"/>
  <c r="N226" i="133" s="1"/>
  <c r="P226" i="133" s="1"/>
  <c r="R226" i="133" s="1"/>
  <c r="T226" i="133" s="1"/>
  <c r="L225" i="133"/>
  <c r="N225" i="133" s="1"/>
  <c r="P225" i="133" s="1"/>
  <c r="R225" i="133" s="1"/>
  <c r="T225" i="133" s="1"/>
  <c r="L224" i="133"/>
  <c r="N224" i="133" s="1"/>
  <c r="P224" i="133" s="1"/>
  <c r="R224" i="133" s="1"/>
  <c r="T224" i="133" s="1"/>
  <c r="K224" i="133"/>
  <c r="L223" i="133"/>
  <c r="N223" i="133" s="1"/>
  <c r="P223" i="133" s="1"/>
  <c r="R223" i="133" s="1"/>
  <c r="T223" i="133" s="1"/>
  <c r="K222" i="133"/>
  <c r="L222" i="133" s="1"/>
  <c r="N222" i="133" s="1"/>
  <c r="P222" i="133" s="1"/>
  <c r="R222" i="133" s="1"/>
  <c r="T222" i="133" s="1"/>
  <c r="L221" i="133"/>
  <c r="N221" i="133" s="1"/>
  <c r="P221" i="133" s="1"/>
  <c r="R221" i="133" s="1"/>
  <c r="T221" i="133" s="1"/>
  <c r="K220" i="133"/>
  <c r="L220" i="133" s="1"/>
  <c r="N220" i="133" s="1"/>
  <c r="P220" i="133" s="1"/>
  <c r="R220" i="133" s="1"/>
  <c r="T220" i="133" s="1"/>
  <c r="H219" i="133"/>
  <c r="J219" i="133" s="1"/>
  <c r="L219" i="133" s="1"/>
  <c r="N219" i="133" s="1"/>
  <c r="P219" i="133" s="1"/>
  <c r="R219" i="133" s="1"/>
  <c r="T219" i="133" s="1"/>
  <c r="G218" i="133"/>
  <c r="H218" i="133" s="1"/>
  <c r="J218" i="133" s="1"/>
  <c r="L218" i="133" s="1"/>
  <c r="N218" i="133" s="1"/>
  <c r="P218" i="133" s="1"/>
  <c r="R218" i="133" s="1"/>
  <c r="T218" i="133" s="1"/>
  <c r="H217" i="133"/>
  <c r="J217" i="133" s="1"/>
  <c r="L217" i="133" s="1"/>
  <c r="N217" i="133" s="1"/>
  <c r="P217" i="133" s="1"/>
  <c r="R217" i="133" s="1"/>
  <c r="T217" i="133" s="1"/>
  <c r="G216" i="133"/>
  <c r="H216" i="133" s="1"/>
  <c r="J216" i="133" s="1"/>
  <c r="L216" i="133" s="1"/>
  <c r="N216" i="133" s="1"/>
  <c r="P216" i="133" s="1"/>
  <c r="R216" i="133" s="1"/>
  <c r="T216" i="133" s="1"/>
  <c r="H215" i="133"/>
  <c r="J215" i="133" s="1"/>
  <c r="L215" i="133" s="1"/>
  <c r="N215" i="133" s="1"/>
  <c r="P215" i="133" s="1"/>
  <c r="R215" i="133" s="1"/>
  <c r="T215" i="133" s="1"/>
  <c r="G214" i="133"/>
  <c r="H214" i="133" s="1"/>
  <c r="J214" i="133" s="1"/>
  <c r="L214" i="133" s="1"/>
  <c r="N214" i="133" s="1"/>
  <c r="P214" i="133" s="1"/>
  <c r="R214" i="133" s="1"/>
  <c r="T214" i="133" s="1"/>
  <c r="H211" i="133"/>
  <c r="J211" i="133" s="1"/>
  <c r="L211" i="133" s="1"/>
  <c r="N211" i="133" s="1"/>
  <c r="P211" i="133" s="1"/>
  <c r="R211" i="133" s="1"/>
  <c r="T211" i="133" s="1"/>
  <c r="K210" i="133"/>
  <c r="G210" i="133"/>
  <c r="F210" i="133"/>
  <c r="N208" i="133"/>
  <c r="P208" i="133" s="1"/>
  <c r="R208" i="133" s="1"/>
  <c r="T208" i="133" s="1"/>
  <c r="V208" i="133" s="1"/>
  <c r="M207" i="133"/>
  <c r="N207" i="133" s="1"/>
  <c r="P207" i="133" s="1"/>
  <c r="R207" i="133" s="1"/>
  <c r="T207" i="133" s="1"/>
  <c r="V207" i="133" s="1"/>
  <c r="H206" i="133"/>
  <c r="J206" i="133" s="1"/>
  <c r="L206" i="133" s="1"/>
  <c r="N206" i="133" s="1"/>
  <c r="P206" i="133" s="1"/>
  <c r="R206" i="133" s="1"/>
  <c r="T206" i="133" s="1"/>
  <c r="V206" i="133" s="1"/>
  <c r="G205" i="133"/>
  <c r="H205" i="133" s="1"/>
  <c r="J205" i="133" s="1"/>
  <c r="L205" i="133" s="1"/>
  <c r="N205" i="133" s="1"/>
  <c r="P205" i="133" s="1"/>
  <c r="R205" i="133" s="1"/>
  <c r="T205" i="133" s="1"/>
  <c r="V205" i="133" s="1"/>
  <c r="H204" i="133"/>
  <c r="J204" i="133" s="1"/>
  <c r="L204" i="133" s="1"/>
  <c r="N204" i="133" s="1"/>
  <c r="P204" i="133" s="1"/>
  <c r="R204" i="133" s="1"/>
  <c r="T204" i="133" s="1"/>
  <c r="V204" i="133" s="1"/>
  <c r="G203" i="133"/>
  <c r="H203" i="133" s="1"/>
  <c r="J203" i="133" s="1"/>
  <c r="L203" i="133" s="1"/>
  <c r="N203" i="133" s="1"/>
  <c r="P203" i="133" s="1"/>
  <c r="R203" i="133" s="1"/>
  <c r="T203" i="133" s="1"/>
  <c r="V203" i="133" s="1"/>
  <c r="H202" i="133"/>
  <c r="J202" i="133" s="1"/>
  <c r="L202" i="133" s="1"/>
  <c r="N202" i="133" s="1"/>
  <c r="P202" i="133" s="1"/>
  <c r="R202" i="133" s="1"/>
  <c r="T202" i="133" s="1"/>
  <c r="V202" i="133" s="1"/>
  <c r="G201" i="133"/>
  <c r="H201" i="133" s="1"/>
  <c r="J201" i="133" s="1"/>
  <c r="L201" i="133" s="1"/>
  <c r="N201" i="133" s="1"/>
  <c r="P201" i="133" s="1"/>
  <c r="R201" i="133" s="1"/>
  <c r="T201" i="133" s="1"/>
  <c r="V201" i="133" s="1"/>
  <c r="H200" i="133"/>
  <c r="J200" i="133" s="1"/>
  <c r="L200" i="133" s="1"/>
  <c r="N200" i="133" s="1"/>
  <c r="P200" i="133" s="1"/>
  <c r="R200" i="133" s="1"/>
  <c r="T200" i="133" s="1"/>
  <c r="V200" i="133" s="1"/>
  <c r="G199" i="133"/>
  <c r="H199" i="133" s="1"/>
  <c r="J199" i="133" s="1"/>
  <c r="L199" i="133" s="1"/>
  <c r="N199" i="133" s="1"/>
  <c r="P199" i="133" s="1"/>
  <c r="R199" i="133" s="1"/>
  <c r="T199" i="133" s="1"/>
  <c r="V199" i="133" s="1"/>
  <c r="H198" i="133"/>
  <c r="J198" i="133" s="1"/>
  <c r="L198" i="133" s="1"/>
  <c r="N198" i="133" s="1"/>
  <c r="P198" i="133" s="1"/>
  <c r="R198" i="133" s="1"/>
  <c r="T198" i="133" s="1"/>
  <c r="V198" i="133" s="1"/>
  <c r="G197" i="133"/>
  <c r="H197" i="133" s="1"/>
  <c r="J197" i="133" s="1"/>
  <c r="L197" i="133" s="1"/>
  <c r="N197" i="133" s="1"/>
  <c r="P197" i="133" s="1"/>
  <c r="R197" i="133" s="1"/>
  <c r="T197" i="133" s="1"/>
  <c r="V197" i="133" s="1"/>
  <c r="H196" i="133"/>
  <c r="J196" i="133" s="1"/>
  <c r="L196" i="133" s="1"/>
  <c r="N196" i="133" s="1"/>
  <c r="P196" i="133" s="1"/>
  <c r="R196" i="133" s="1"/>
  <c r="T196" i="133" s="1"/>
  <c r="V196" i="133" s="1"/>
  <c r="G195" i="133"/>
  <c r="H195" i="133" s="1"/>
  <c r="J195" i="133" s="1"/>
  <c r="L195" i="133" s="1"/>
  <c r="N195" i="133" s="1"/>
  <c r="P195" i="133" s="1"/>
  <c r="R195" i="133" s="1"/>
  <c r="T195" i="133" s="1"/>
  <c r="V195" i="133" s="1"/>
  <c r="H194" i="133"/>
  <c r="J194" i="133" s="1"/>
  <c r="L194" i="133" s="1"/>
  <c r="N194" i="133" s="1"/>
  <c r="P194" i="133" s="1"/>
  <c r="R194" i="133" s="1"/>
  <c r="T194" i="133" s="1"/>
  <c r="V194" i="133" s="1"/>
  <c r="G193" i="133"/>
  <c r="H193" i="133" s="1"/>
  <c r="J193" i="133" s="1"/>
  <c r="L193" i="133" s="1"/>
  <c r="N193" i="133" s="1"/>
  <c r="P193" i="133" s="1"/>
  <c r="R193" i="133" s="1"/>
  <c r="T193" i="133" s="1"/>
  <c r="V193" i="133" s="1"/>
  <c r="H192" i="133"/>
  <c r="J192" i="133" s="1"/>
  <c r="L192" i="133" s="1"/>
  <c r="N192" i="133" s="1"/>
  <c r="P192" i="133" s="1"/>
  <c r="R192" i="133" s="1"/>
  <c r="T192" i="133" s="1"/>
  <c r="V192" i="133" s="1"/>
  <c r="G191" i="133"/>
  <c r="H191" i="133" s="1"/>
  <c r="J191" i="133" s="1"/>
  <c r="L191" i="133" s="1"/>
  <c r="N191" i="133" s="1"/>
  <c r="P191" i="133" s="1"/>
  <c r="R191" i="133" s="1"/>
  <c r="T191" i="133" s="1"/>
  <c r="V191" i="133" s="1"/>
  <c r="H190" i="133"/>
  <c r="J190" i="133" s="1"/>
  <c r="L190" i="133" s="1"/>
  <c r="N190" i="133" s="1"/>
  <c r="P190" i="133" s="1"/>
  <c r="R190" i="133" s="1"/>
  <c r="T190" i="133" s="1"/>
  <c r="V190" i="133" s="1"/>
  <c r="G189" i="133"/>
  <c r="F189" i="133"/>
  <c r="M188" i="133"/>
  <c r="H187" i="133"/>
  <c r="J187" i="133" s="1"/>
  <c r="L187" i="133" s="1"/>
  <c r="N187" i="133" s="1"/>
  <c r="P187" i="133" s="1"/>
  <c r="R187" i="133" s="1"/>
  <c r="T187" i="133" s="1"/>
  <c r="V187" i="133" s="1"/>
  <c r="G186" i="133"/>
  <c r="H186" i="133" s="1"/>
  <c r="J186" i="133" s="1"/>
  <c r="L186" i="133" s="1"/>
  <c r="N186" i="133" s="1"/>
  <c r="P186" i="133" s="1"/>
  <c r="R186" i="133" s="1"/>
  <c r="T186" i="133" s="1"/>
  <c r="V186" i="133" s="1"/>
  <c r="H185" i="133"/>
  <c r="J185" i="133" s="1"/>
  <c r="L185" i="133" s="1"/>
  <c r="N185" i="133" s="1"/>
  <c r="P185" i="133" s="1"/>
  <c r="R185" i="133" s="1"/>
  <c r="T185" i="133" s="1"/>
  <c r="V185" i="133" s="1"/>
  <c r="G184" i="133"/>
  <c r="H184" i="133" s="1"/>
  <c r="J184" i="133" s="1"/>
  <c r="L184" i="133" s="1"/>
  <c r="N184" i="133" s="1"/>
  <c r="P184" i="133" s="1"/>
  <c r="R184" i="133" s="1"/>
  <c r="T184" i="133" s="1"/>
  <c r="V184" i="133" s="1"/>
  <c r="H183" i="133"/>
  <c r="J183" i="133" s="1"/>
  <c r="L183" i="133" s="1"/>
  <c r="N183" i="133" s="1"/>
  <c r="P183" i="133" s="1"/>
  <c r="R183" i="133" s="1"/>
  <c r="T183" i="133" s="1"/>
  <c r="V183" i="133" s="1"/>
  <c r="G182" i="133"/>
  <c r="H182" i="133" s="1"/>
  <c r="J182" i="133" s="1"/>
  <c r="L182" i="133" s="1"/>
  <c r="N182" i="133" s="1"/>
  <c r="P182" i="133" s="1"/>
  <c r="R182" i="133" s="1"/>
  <c r="T182" i="133" s="1"/>
  <c r="V182" i="133" s="1"/>
  <c r="H181" i="133"/>
  <c r="J181" i="133" s="1"/>
  <c r="L181" i="133" s="1"/>
  <c r="N181" i="133" s="1"/>
  <c r="P181" i="133" s="1"/>
  <c r="R181" i="133" s="1"/>
  <c r="T181" i="133" s="1"/>
  <c r="V181" i="133" s="1"/>
  <c r="G180" i="133"/>
  <c r="H180" i="133" s="1"/>
  <c r="J180" i="133" s="1"/>
  <c r="L180" i="133" s="1"/>
  <c r="N180" i="133" s="1"/>
  <c r="P180" i="133" s="1"/>
  <c r="R180" i="133" s="1"/>
  <c r="T180" i="133" s="1"/>
  <c r="V180" i="133" s="1"/>
  <c r="H179" i="133"/>
  <c r="J179" i="133" s="1"/>
  <c r="L179" i="133" s="1"/>
  <c r="N179" i="133" s="1"/>
  <c r="P179" i="133" s="1"/>
  <c r="R179" i="133" s="1"/>
  <c r="T179" i="133" s="1"/>
  <c r="V179" i="133" s="1"/>
  <c r="G178" i="133"/>
  <c r="H177" i="133"/>
  <c r="J177" i="133" s="1"/>
  <c r="L177" i="133" s="1"/>
  <c r="N177" i="133" s="1"/>
  <c r="P177" i="133" s="1"/>
  <c r="R177" i="133" s="1"/>
  <c r="T177" i="133" s="1"/>
  <c r="V177" i="133" s="1"/>
  <c r="G176" i="133"/>
  <c r="F176" i="133"/>
  <c r="H174" i="133"/>
  <c r="J174" i="133" s="1"/>
  <c r="L174" i="133" s="1"/>
  <c r="N174" i="133" s="1"/>
  <c r="P174" i="133" s="1"/>
  <c r="R174" i="133" s="1"/>
  <c r="T174" i="133" s="1"/>
  <c r="G173" i="133"/>
  <c r="H173" i="133" s="1"/>
  <c r="J173" i="133" s="1"/>
  <c r="L173" i="133" s="1"/>
  <c r="N173" i="133" s="1"/>
  <c r="P173" i="133" s="1"/>
  <c r="R173" i="133" s="1"/>
  <c r="T173" i="133" s="1"/>
  <c r="H172" i="133"/>
  <c r="J172" i="133" s="1"/>
  <c r="L172" i="133" s="1"/>
  <c r="N172" i="133" s="1"/>
  <c r="P172" i="133" s="1"/>
  <c r="R172" i="133" s="1"/>
  <c r="T172" i="133" s="1"/>
  <c r="G171" i="133"/>
  <c r="H171" i="133" s="1"/>
  <c r="J171" i="133" s="1"/>
  <c r="L171" i="133" s="1"/>
  <c r="N171" i="133" s="1"/>
  <c r="P171" i="133" s="1"/>
  <c r="R171" i="133" s="1"/>
  <c r="T171" i="133" s="1"/>
  <c r="H170" i="133"/>
  <c r="J170" i="133" s="1"/>
  <c r="L170" i="133" s="1"/>
  <c r="N170" i="133" s="1"/>
  <c r="P170" i="133" s="1"/>
  <c r="R170" i="133" s="1"/>
  <c r="T170" i="133" s="1"/>
  <c r="G169" i="133"/>
  <c r="H169" i="133" s="1"/>
  <c r="J169" i="133" s="1"/>
  <c r="L169" i="133" s="1"/>
  <c r="N169" i="133" s="1"/>
  <c r="P169" i="133" s="1"/>
  <c r="R169" i="133" s="1"/>
  <c r="T169" i="133" s="1"/>
  <c r="H168" i="133"/>
  <c r="J168" i="133" s="1"/>
  <c r="L168" i="133" s="1"/>
  <c r="N168" i="133" s="1"/>
  <c r="P168" i="133" s="1"/>
  <c r="R168" i="133" s="1"/>
  <c r="T168" i="133" s="1"/>
  <c r="H167" i="133"/>
  <c r="J167" i="133" s="1"/>
  <c r="L167" i="133" s="1"/>
  <c r="N167" i="133" s="1"/>
  <c r="P167" i="133" s="1"/>
  <c r="R167" i="133" s="1"/>
  <c r="T167" i="133" s="1"/>
  <c r="G167" i="133"/>
  <c r="H166" i="133"/>
  <c r="J166" i="133" s="1"/>
  <c r="L166" i="133" s="1"/>
  <c r="N166" i="133" s="1"/>
  <c r="P166" i="133" s="1"/>
  <c r="R166" i="133" s="1"/>
  <c r="T166" i="133" s="1"/>
  <c r="G165" i="133"/>
  <c r="H165" i="133" s="1"/>
  <c r="J165" i="133" s="1"/>
  <c r="L165" i="133" s="1"/>
  <c r="N165" i="133" s="1"/>
  <c r="P165" i="133" s="1"/>
  <c r="R165" i="133" s="1"/>
  <c r="T165" i="133" s="1"/>
  <c r="H164" i="133"/>
  <c r="J164" i="133" s="1"/>
  <c r="L164" i="133" s="1"/>
  <c r="N164" i="133" s="1"/>
  <c r="P164" i="133" s="1"/>
  <c r="R164" i="133" s="1"/>
  <c r="T164" i="133" s="1"/>
  <c r="G163" i="133"/>
  <c r="H163" i="133" s="1"/>
  <c r="J163" i="133" s="1"/>
  <c r="L163" i="133" s="1"/>
  <c r="N163" i="133" s="1"/>
  <c r="P163" i="133" s="1"/>
  <c r="R163" i="133" s="1"/>
  <c r="T163" i="133" s="1"/>
  <c r="H162" i="133"/>
  <c r="J162" i="133" s="1"/>
  <c r="L162" i="133" s="1"/>
  <c r="N162" i="133" s="1"/>
  <c r="P162" i="133" s="1"/>
  <c r="R162" i="133" s="1"/>
  <c r="T162" i="133" s="1"/>
  <c r="G161" i="133"/>
  <c r="H161" i="133" s="1"/>
  <c r="J161" i="133" s="1"/>
  <c r="L161" i="133" s="1"/>
  <c r="N161" i="133" s="1"/>
  <c r="P161" i="133" s="1"/>
  <c r="R161" i="133" s="1"/>
  <c r="T161" i="133" s="1"/>
  <c r="H160" i="133"/>
  <c r="J160" i="133" s="1"/>
  <c r="L160" i="133" s="1"/>
  <c r="N160" i="133" s="1"/>
  <c r="P160" i="133" s="1"/>
  <c r="R160" i="133" s="1"/>
  <c r="T160" i="133" s="1"/>
  <c r="G159" i="133"/>
  <c r="H159" i="133" s="1"/>
  <c r="J159" i="133" s="1"/>
  <c r="L159" i="133" s="1"/>
  <c r="N159" i="133" s="1"/>
  <c r="P159" i="133" s="1"/>
  <c r="R159" i="133" s="1"/>
  <c r="T159" i="133" s="1"/>
  <c r="H158" i="133"/>
  <c r="J158" i="133" s="1"/>
  <c r="L158" i="133" s="1"/>
  <c r="N158" i="133" s="1"/>
  <c r="P158" i="133" s="1"/>
  <c r="R158" i="133" s="1"/>
  <c r="T158" i="133" s="1"/>
  <c r="G157" i="133"/>
  <c r="H157" i="133" s="1"/>
  <c r="J157" i="133" s="1"/>
  <c r="L157" i="133" s="1"/>
  <c r="N157" i="133" s="1"/>
  <c r="P157" i="133" s="1"/>
  <c r="R157" i="133" s="1"/>
  <c r="T157" i="133" s="1"/>
  <c r="H156" i="133"/>
  <c r="J156" i="133" s="1"/>
  <c r="L156" i="133" s="1"/>
  <c r="N156" i="133" s="1"/>
  <c r="P156" i="133" s="1"/>
  <c r="R156" i="133" s="1"/>
  <c r="T156" i="133" s="1"/>
  <c r="G155" i="133"/>
  <c r="H155" i="133" s="1"/>
  <c r="J155" i="133" s="1"/>
  <c r="L155" i="133" s="1"/>
  <c r="N155" i="133" s="1"/>
  <c r="P155" i="133" s="1"/>
  <c r="R155" i="133" s="1"/>
  <c r="T155" i="133" s="1"/>
  <c r="H154" i="133"/>
  <c r="J154" i="133" s="1"/>
  <c r="L154" i="133" s="1"/>
  <c r="N154" i="133" s="1"/>
  <c r="P154" i="133" s="1"/>
  <c r="R154" i="133" s="1"/>
  <c r="T154" i="133" s="1"/>
  <c r="G153" i="133"/>
  <c r="H153" i="133" s="1"/>
  <c r="J153" i="133" s="1"/>
  <c r="L153" i="133" s="1"/>
  <c r="N153" i="133" s="1"/>
  <c r="P153" i="133" s="1"/>
  <c r="R153" i="133" s="1"/>
  <c r="T153" i="133" s="1"/>
  <c r="H152" i="133"/>
  <c r="J152" i="133" s="1"/>
  <c r="L152" i="133" s="1"/>
  <c r="N152" i="133" s="1"/>
  <c r="P152" i="133" s="1"/>
  <c r="R152" i="133" s="1"/>
  <c r="T152" i="133" s="1"/>
  <c r="O151" i="133"/>
  <c r="G151" i="133"/>
  <c r="H151" i="133" s="1"/>
  <c r="J151" i="133" s="1"/>
  <c r="L151" i="133" s="1"/>
  <c r="N151" i="133" s="1"/>
  <c r="P151" i="133" s="1"/>
  <c r="R151" i="133" s="1"/>
  <c r="T151" i="133" s="1"/>
  <c r="H150" i="133"/>
  <c r="J150" i="133" s="1"/>
  <c r="L150" i="133" s="1"/>
  <c r="N150" i="133" s="1"/>
  <c r="P150" i="133" s="1"/>
  <c r="R150" i="133" s="1"/>
  <c r="T150" i="133" s="1"/>
  <c r="O149" i="133"/>
  <c r="G149" i="133"/>
  <c r="H149" i="133" s="1"/>
  <c r="J149" i="133" s="1"/>
  <c r="L149" i="133" s="1"/>
  <c r="N149" i="133" s="1"/>
  <c r="P149" i="133" s="1"/>
  <c r="R149" i="133" s="1"/>
  <c r="T149" i="133" s="1"/>
  <c r="H148" i="133"/>
  <c r="J148" i="133" s="1"/>
  <c r="L148" i="133" s="1"/>
  <c r="N148" i="133" s="1"/>
  <c r="P148" i="133" s="1"/>
  <c r="R148" i="133" s="1"/>
  <c r="T148" i="133" s="1"/>
  <c r="G147" i="133"/>
  <c r="H147" i="133" s="1"/>
  <c r="J147" i="133" s="1"/>
  <c r="L147" i="133" s="1"/>
  <c r="N147" i="133" s="1"/>
  <c r="P147" i="133" s="1"/>
  <c r="R147" i="133" s="1"/>
  <c r="T147" i="133" s="1"/>
  <c r="H146" i="133"/>
  <c r="J146" i="133" s="1"/>
  <c r="L146" i="133" s="1"/>
  <c r="N146" i="133" s="1"/>
  <c r="P146" i="133" s="1"/>
  <c r="R146" i="133" s="1"/>
  <c r="T146" i="133" s="1"/>
  <c r="G145" i="133"/>
  <c r="H145" i="133" s="1"/>
  <c r="J145" i="133" s="1"/>
  <c r="L145" i="133" s="1"/>
  <c r="N145" i="133" s="1"/>
  <c r="P145" i="133" s="1"/>
  <c r="R145" i="133" s="1"/>
  <c r="T145" i="133" s="1"/>
  <c r="H144" i="133"/>
  <c r="J144" i="133" s="1"/>
  <c r="L144" i="133" s="1"/>
  <c r="N144" i="133" s="1"/>
  <c r="P144" i="133" s="1"/>
  <c r="R144" i="133" s="1"/>
  <c r="T144" i="133" s="1"/>
  <c r="G143" i="133"/>
  <c r="H143" i="133" s="1"/>
  <c r="J143" i="133" s="1"/>
  <c r="L143" i="133" s="1"/>
  <c r="N143" i="133" s="1"/>
  <c r="P143" i="133" s="1"/>
  <c r="R143" i="133" s="1"/>
  <c r="T143" i="133" s="1"/>
  <c r="H142" i="133"/>
  <c r="J142" i="133" s="1"/>
  <c r="L142" i="133" s="1"/>
  <c r="N142" i="133" s="1"/>
  <c r="P142" i="133" s="1"/>
  <c r="R142" i="133" s="1"/>
  <c r="T142" i="133" s="1"/>
  <c r="O141" i="133"/>
  <c r="G141" i="133"/>
  <c r="H141" i="133" s="1"/>
  <c r="J141" i="133" s="1"/>
  <c r="L141" i="133" s="1"/>
  <c r="N141" i="133" s="1"/>
  <c r="P141" i="133" s="1"/>
  <c r="R141" i="133" s="1"/>
  <c r="T141" i="133" s="1"/>
  <c r="H140" i="133"/>
  <c r="J140" i="133" s="1"/>
  <c r="L140" i="133" s="1"/>
  <c r="N140" i="133" s="1"/>
  <c r="P140" i="133" s="1"/>
  <c r="R140" i="133" s="1"/>
  <c r="T140" i="133" s="1"/>
  <c r="G139" i="133"/>
  <c r="H139" i="133" s="1"/>
  <c r="J139" i="133" s="1"/>
  <c r="L139" i="133" s="1"/>
  <c r="N139" i="133" s="1"/>
  <c r="P139" i="133" s="1"/>
  <c r="R139" i="133" s="1"/>
  <c r="T139" i="133" s="1"/>
  <c r="H138" i="133"/>
  <c r="J138" i="133" s="1"/>
  <c r="L138" i="133" s="1"/>
  <c r="N138" i="133" s="1"/>
  <c r="P138" i="133" s="1"/>
  <c r="R138" i="133" s="1"/>
  <c r="T138" i="133" s="1"/>
  <c r="O137" i="133"/>
  <c r="H137" i="133"/>
  <c r="J137" i="133" s="1"/>
  <c r="L137" i="133" s="1"/>
  <c r="N137" i="133" s="1"/>
  <c r="P137" i="133" s="1"/>
  <c r="R137" i="133" s="1"/>
  <c r="T137" i="133" s="1"/>
  <c r="G137" i="133"/>
  <c r="H136" i="133"/>
  <c r="J136" i="133" s="1"/>
  <c r="L136" i="133" s="1"/>
  <c r="N136" i="133" s="1"/>
  <c r="P136" i="133" s="1"/>
  <c r="R136" i="133" s="1"/>
  <c r="T136" i="133" s="1"/>
  <c r="G135" i="133"/>
  <c r="H135" i="133" s="1"/>
  <c r="J135" i="133" s="1"/>
  <c r="L135" i="133" s="1"/>
  <c r="N135" i="133" s="1"/>
  <c r="P135" i="133" s="1"/>
  <c r="R135" i="133" s="1"/>
  <c r="T135" i="133" s="1"/>
  <c r="H134" i="133"/>
  <c r="J134" i="133" s="1"/>
  <c r="L134" i="133" s="1"/>
  <c r="N134" i="133" s="1"/>
  <c r="P134" i="133" s="1"/>
  <c r="R134" i="133" s="1"/>
  <c r="T134" i="133" s="1"/>
  <c r="G133" i="133"/>
  <c r="H133" i="133" s="1"/>
  <c r="J133" i="133" s="1"/>
  <c r="L133" i="133" s="1"/>
  <c r="N133" i="133" s="1"/>
  <c r="P133" i="133" s="1"/>
  <c r="R133" i="133" s="1"/>
  <c r="T133" i="133" s="1"/>
  <c r="H132" i="133"/>
  <c r="J132" i="133" s="1"/>
  <c r="L132" i="133" s="1"/>
  <c r="N132" i="133" s="1"/>
  <c r="P132" i="133" s="1"/>
  <c r="R132" i="133" s="1"/>
  <c r="T132" i="133" s="1"/>
  <c r="G131" i="133"/>
  <c r="H131" i="133" s="1"/>
  <c r="J131" i="133" s="1"/>
  <c r="L131" i="133" s="1"/>
  <c r="N131" i="133" s="1"/>
  <c r="P131" i="133" s="1"/>
  <c r="R131" i="133" s="1"/>
  <c r="T131" i="133" s="1"/>
  <c r="H130" i="133"/>
  <c r="J130" i="133" s="1"/>
  <c r="L130" i="133" s="1"/>
  <c r="N130" i="133" s="1"/>
  <c r="P130" i="133" s="1"/>
  <c r="R130" i="133" s="1"/>
  <c r="T130" i="133" s="1"/>
  <c r="G129" i="133"/>
  <c r="H129" i="133" s="1"/>
  <c r="J129" i="133" s="1"/>
  <c r="L129" i="133" s="1"/>
  <c r="N129" i="133" s="1"/>
  <c r="P129" i="133" s="1"/>
  <c r="R129" i="133" s="1"/>
  <c r="T129" i="133" s="1"/>
  <c r="H128" i="133"/>
  <c r="J128" i="133" s="1"/>
  <c r="L128" i="133" s="1"/>
  <c r="N128" i="133" s="1"/>
  <c r="P128" i="133" s="1"/>
  <c r="R128" i="133" s="1"/>
  <c r="T128" i="133" s="1"/>
  <c r="G127" i="133"/>
  <c r="H127" i="133" s="1"/>
  <c r="J127" i="133" s="1"/>
  <c r="L127" i="133" s="1"/>
  <c r="N127" i="133" s="1"/>
  <c r="P127" i="133" s="1"/>
  <c r="R127" i="133" s="1"/>
  <c r="T127" i="133" s="1"/>
  <c r="H126" i="133"/>
  <c r="J126" i="133" s="1"/>
  <c r="L126" i="133" s="1"/>
  <c r="N126" i="133" s="1"/>
  <c r="P126" i="133" s="1"/>
  <c r="R126" i="133" s="1"/>
  <c r="T126" i="133" s="1"/>
  <c r="O125" i="133"/>
  <c r="G125" i="133"/>
  <c r="H125" i="133" s="1"/>
  <c r="J125" i="133" s="1"/>
  <c r="L125" i="133" s="1"/>
  <c r="N125" i="133" s="1"/>
  <c r="P125" i="133" s="1"/>
  <c r="R125" i="133" s="1"/>
  <c r="T125" i="133" s="1"/>
  <c r="H124" i="133"/>
  <c r="J124" i="133" s="1"/>
  <c r="L124" i="133" s="1"/>
  <c r="N124" i="133" s="1"/>
  <c r="P124" i="133" s="1"/>
  <c r="R124" i="133" s="1"/>
  <c r="T124" i="133" s="1"/>
  <c r="G123" i="133"/>
  <c r="H123" i="133" s="1"/>
  <c r="J123" i="133" s="1"/>
  <c r="L123" i="133" s="1"/>
  <c r="N123" i="133" s="1"/>
  <c r="P123" i="133" s="1"/>
  <c r="R123" i="133" s="1"/>
  <c r="T123" i="133" s="1"/>
  <c r="H122" i="133"/>
  <c r="J122" i="133" s="1"/>
  <c r="L122" i="133" s="1"/>
  <c r="N122" i="133" s="1"/>
  <c r="P122" i="133" s="1"/>
  <c r="R122" i="133" s="1"/>
  <c r="T122" i="133" s="1"/>
  <c r="G121" i="133"/>
  <c r="H121" i="133" s="1"/>
  <c r="J121" i="133" s="1"/>
  <c r="L121" i="133" s="1"/>
  <c r="N121" i="133" s="1"/>
  <c r="P121" i="133" s="1"/>
  <c r="R121" i="133" s="1"/>
  <c r="T121" i="133" s="1"/>
  <c r="H120" i="133"/>
  <c r="J120" i="133" s="1"/>
  <c r="L120" i="133" s="1"/>
  <c r="N120" i="133" s="1"/>
  <c r="P120" i="133" s="1"/>
  <c r="R120" i="133" s="1"/>
  <c r="T120" i="133" s="1"/>
  <c r="G119" i="133"/>
  <c r="H119" i="133" s="1"/>
  <c r="J119" i="133" s="1"/>
  <c r="L119" i="133" s="1"/>
  <c r="N119" i="133" s="1"/>
  <c r="P119" i="133" s="1"/>
  <c r="R119" i="133" s="1"/>
  <c r="T119" i="133" s="1"/>
  <c r="H118" i="133"/>
  <c r="J118" i="133" s="1"/>
  <c r="L118" i="133" s="1"/>
  <c r="N118" i="133" s="1"/>
  <c r="P118" i="133" s="1"/>
  <c r="R118" i="133" s="1"/>
  <c r="T118" i="133" s="1"/>
  <c r="O117" i="133"/>
  <c r="G117" i="133"/>
  <c r="H117" i="133" s="1"/>
  <c r="J117" i="133" s="1"/>
  <c r="L117" i="133" s="1"/>
  <c r="N117" i="133" s="1"/>
  <c r="P117" i="133" s="1"/>
  <c r="R117" i="133" s="1"/>
  <c r="T117" i="133" s="1"/>
  <c r="H116" i="133"/>
  <c r="J116" i="133" s="1"/>
  <c r="L116" i="133" s="1"/>
  <c r="N116" i="133" s="1"/>
  <c r="P116" i="133" s="1"/>
  <c r="R116" i="133" s="1"/>
  <c r="T116" i="133" s="1"/>
  <c r="G115" i="133"/>
  <c r="H115" i="133" s="1"/>
  <c r="J115" i="133" s="1"/>
  <c r="L115" i="133" s="1"/>
  <c r="N115" i="133" s="1"/>
  <c r="P115" i="133" s="1"/>
  <c r="R115" i="133" s="1"/>
  <c r="T115" i="133" s="1"/>
  <c r="H114" i="133"/>
  <c r="J114" i="133" s="1"/>
  <c r="L114" i="133" s="1"/>
  <c r="N114" i="133" s="1"/>
  <c r="P114" i="133" s="1"/>
  <c r="R114" i="133" s="1"/>
  <c r="T114" i="133" s="1"/>
  <c r="G113" i="133"/>
  <c r="H113" i="133" s="1"/>
  <c r="J113" i="133" s="1"/>
  <c r="L113" i="133" s="1"/>
  <c r="N113" i="133" s="1"/>
  <c r="P113" i="133" s="1"/>
  <c r="R113" i="133" s="1"/>
  <c r="T113" i="133" s="1"/>
  <c r="H112" i="133"/>
  <c r="J112" i="133" s="1"/>
  <c r="L112" i="133" s="1"/>
  <c r="N112" i="133" s="1"/>
  <c r="P112" i="133" s="1"/>
  <c r="R112" i="133" s="1"/>
  <c r="T112" i="133" s="1"/>
  <c r="G111" i="133"/>
  <c r="H111" i="133" s="1"/>
  <c r="J111" i="133" s="1"/>
  <c r="L111" i="133" s="1"/>
  <c r="N111" i="133" s="1"/>
  <c r="P111" i="133" s="1"/>
  <c r="R111" i="133" s="1"/>
  <c r="T111" i="133" s="1"/>
  <c r="H110" i="133"/>
  <c r="J110" i="133" s="1"/>
  <c r="L110" i="133" s="1"/>
  <c r="N110" i="133" s="1"/>
  <c r="P110" i="133" s="1"/>
  <c r="R110" i="133" s="1"/>
  <c r="T110" i="133" s="1"/>
  <c r="G109" i="133"/>
  <c r="H109" i="133" s="1"/>
  <c r="J109" i="133" s="1"/>
  <c r="L109" i="133" s="1"/>
  <c r="N109" i="133" s="1"/>
  <c r="P109" i="133" s="1"/>
  <c r="R109" i="133" s="1"/>
  <c r="T109" i="133" s="1"/>
  <c r="H108" i="133"/>
  <c r="J108" i="133" s="1"/>
  <c r="L108" i="133" s="1"/>
  <c r="N108" i="133" s="1"/>
  <c r="P108" i="133" s="1"/>
  <c r="R108" i="133" s="1"/>
  <c r="T108" i="133" s="1"/>
  <c r="G107" i="133"/>
  <c r="H107" i="133" s="1"/>
  <c r="J107" i="133" s="1"/>
  <c r="L107" i="133" s="1"/>
  <c r="N107" i="133" s="1"/>
  <c r="P107" i="133" s="1"/>
  <c r="R107" i="133" s="1"/>
  <c r="T107" i="133" s="1"/>
  <c r="N106" i="133"/>
  <c r="P106" i="133" s="1"/>
  <c r="R106" i="133" s="1"/>
  <c r="T106" i="133" s="1"/>
  <c r="M105" i="133"/>
  <c r="N105" i="133" s="1"/>
  <c r="P105" i="133" s="1"/>
  <c r="R105" i="133" s="1"/>
  <c r="T105" i="133" s="1"/>
  <c r="N104" i="133"/>
  <c r="P104" i="133" s="1"/>
  <c r="R104" i="133" s="1"/>
  <c r="T104" i="133" s="1"/>
  <c r="M103" i="133"/>
  <c r="N103" i="133" s="1"/>
  <c r="P103" i="133" s="1"/>
  <c r="R103" i="133" s="1"/>
  <c r="T103" i="133" s="1"/>
  <c r="H96" i="133"/>
  <c r="J96" i="133" s="1"/>
  <c r="L96" i="133" s="1"/>
  <c r="N96" i="133" s="1"/>
  <c r="P96" i="133" s="1"/>
  <c r="R96" i="133" s="1"/>
  <c r="T96" i="133" s="1"/>
  <c r="O95" i="133"/>
  <c r="M95" i="133"/>
  <c r="G95" i="133"/>
  <c r="F95" i="133"/>
  <c r="I93" i="133"/>
  <c r="F93" i="133"/>
  <c r="H92" i="133"/>
  <c r="J92" i="133" s="1"/>
  <c r="L92" i="133" s="1"/>
  <c r="N92" i="133" s="1"/>
  <c r="P92" i="133" s="1"/>
  <c r="R92" i="133" s="1"/>
  <c r="T92" i="133" s="1"/>
  <c r="V92" i="133" s="1"/>
  <c r="G91" i="133"/>
  <c r="H91" i="133" s="1"/>
  <c r="J91" i="133" s="1"/>
  <c r="L91" i="133" s="1"/>
  <c r="N91" i="133" s="1"/>
  <c r="P91" i="133" s="1"/>
  <c r="R91" i="133" s="1"/>
  <c r="T91" i="133" s="1"/>
  <c r="V91" i="133" s="1"/>
  <c r="H90" i="133"/>
  <c r="J90" i="133" s="1"/>
  <c r="L90" i="133" s="1"/>
  <c r="N90" i="133" s="1"/>
  <c r="P90" i="133" s="1"/>
  <c r="R90" i="133" s="1"/>
  <c r="T90" i="133" s="1"/>
  <c r="V90" i="133" s="1"/>
  <c r="M89" i="133"/>
  <c r="G89" i="133"/>
  <c r="F89" i="133"/>
  <c r="N88" i="133"/>
  <c r="P88" i="133" s="1"/>
  <c r="R88" i="133" s="1"/>
  <c r="T88" i="133" s="1"/>
  <c r="V88" i="133" s="1"/>
  <c r="M87" i="133"/>
  <c r="N87" i="133" s="1"/>
  <c r="P87" i="133" s="1"/>
  <c r="R87" i="133" s="1"/>
  <c r="T87" i="133" s="1"/>
  <c r="V87" i="133" s="1"/>
  <c r="N86" i="133"/>
  <c r="P86" i="133" s="1"/>
  <c r="R86" i="133" s="1"/>
  <c r="T86" i="133" s="1"/>
  <c r="V86" i="133" s="1"/>
  <c r="M85" i="133"/>
  <c r="N85" i="133" s="1"/>
  <c r="P85" i="133" s="1"/>
  <c r="R85" i="133" s="1"/>
  <c r="T85" i="133" s="1"/>
  <c r="V85" i="133" s="1"/>
  <c r="H84" i="133"/>
  <c r="J84" i="133" s="1"/>
  <c r="L84" i="133" s="1"/>
  <c r="N84" i="133" s="1"/>
  <c r="P84" i="133" s="1"/>
  <c r="R84" i="133" s="1"/>
  <c r="T84" i="133" s="1"/>
  <c r="V84" i="133" s="1"/>
  <c r="M83" i="133"/>
  <c r="F83" i="133"/>
  <c r="H83" i="133" s="1"/>
  <c r="J83" i="133" s="1"/>
  <c r="L83" i="133" s="1"/>
  <c r="N83" i="133" s="1"/>
  <c r="P83" i="133" s="1"/>
  <c r="R83" i="133" s="1"/>
  <c r="T83" i="133" s="1"/>
  <c r="V83" i="133" s="1"/>
  <c r="H82" i="133"/>
  <c r="J82" i="133" s="1"/>
  <c r="L82" i="133" s="1"/>
  <c r="N82" i="133" s="1"/>
  <c r="P82" i="133" s="1"/>
  <c r="R82" i="133" s="1"/>
  <c r="T82" i="133" s="1"/>
  <c r="V82" i="133" s="1"/>
  <c r="F81" i="133"/>
  <c r="H81" i="133" s="1"/>
  <c r="J81" i="133" s="1"/>
  <c r="L81" i="133" s="1"/>
  <c r="N81" i="133" s="1"/>
  <c r="P81" i="133" s="1"/>
  <c r="R81" i="133" s="1"/>
  <c r="T81" i="133" s="1"/>
  <c r="V81" i="133" s="1"/>
  <c r="N80" i="133"/>
  <c r="P80" i="133" s="1"/>
  <c r="R80" i="133" s="1"/>
  <c r="T80" i="133" s="1"/>
  <c r="V80" i="133" s="1"/>
  <c r="M79" i="133"/>
  <c r="N79" i="133" s="1"/>
  <c r="P79" i="133" s="1"/>
  <c r="R79" i="133" s="1"/>
  <c r="T79" i="133" s="1"/>
  <c r="V79" i="133" s="1"/>
  <c r="N78" i="133"/>
  <c r="P78" i="133" s="1"/>
  <c r="R78" i="133" s="1"/>
  <c r="T78" i="133" s="1"/>
  <c r="V78" i="133" s="1"/>
  <c r="M77" i="133"/>
  <c r="N77" i="133" s="1"/>
  <c r="P77" i="133" s="1"/>
  <c r="R77" i="133" s="1"/>
  <c r="T77" i="133" s="1"/>
  <c r="V77" i="133" s="1"/>
  <c r="H76" i="133"/>
  <c r="J76" i="133" s="1"/>
  <c r="L76" i="133" s="1"/>
  <c r="N76" i="133" s="1"/>
  <c r="P76" i="133" s="1"/>
  <c r="R76" i="133" s="1"/>
  <c r="T76" i="133" s="1"/>
  <c r="V76" i="133" s="1"/>
  <c r="M75" i="133"/>
  <c r="F75" i="133"/>
  <c r="H75" i="133" s="1"/>
  <c r="J75" i="133" s="1"/>
  <c r="L75" i="133" s="1"/>
  <c r="H74" i="133"/>
  <c r="J74" i="133" s="1"/>
  <c r="L74" i="133" s="1"/>
  <c r="N74" i="133" s="1"/>
  <c r="P74" i="133" s="1"/>
  <c r="R74" i="133" s="1"/>
  <c r="T74" i="133" s="1"/>
  <c r="V74" i="133" s="1"/>
  <c r="F73" i="133"/>
  <c r="H73" i="133" s="1"/>
  <c r="J73" i="133" s="1"/>
  <c r="L73" i="133" s="1"/>
  <c r="N73" i="133" s="1"/>
  <c r="P73" i="133" s="1"/>
  <c r="R73" i="133" s="1"/>
  <c r="T73" i="133" s="1"/>
  <c r="V73" i="133" s="1"/>
  <c r="H71" i="133"/>
  <c r="J71" i="133" s="1"/>
  <c r="L71" i="133" s="1"/>
  <c r="N71" i="133" s="1"/>
  <c r="P71" i="133" s="1"/>
  <c r="R71" i="133" s="1"/>
  <c r="T71" i="133" s="1"/>
  <c r="V71" i="133" s="1"/>
  <c r="M70" i="133"/>
  <c r="F70" i="133"/>
  <c r="H70" i="133" s="1"/>
  <c r="J70" i="133" s="1"/>
  <c r="L70" i="133" s="1"/>
  <c r="N70" i="133" s="1"/>
  <c r="P70" i="133" s="1"/>
  <c r="R70" i="133" s="1"/>
  <c r="T70" i="133" s="1"/>
  <c r="V70" i="133" s="1"/>
  <c r="N69" i="133"/>
  <c r="P69" i="133" s="1"/>
  <c r="R69" i="133" s="1"/>
  <c r="T69" i="133" s="1"/>
  <c r="V69" i="133" s="1"/>
  <c r="M68" i="133"/>
  <c r="N68" i="133" s="1"/>
  <c r="P68" i="133" s="1"/>
  <c r="R68" i="133" s="1"/>
  <c r="T68" i="133" s="1"/>
  <c r="V68" i="133" s="1"/>
  <c r="P67" i="133"/>
  <c r="R67" i="133" s="1"/>
  <c r="T67" i="133" s="1"/>
  <c r="V67" i="133" s="1"/>
  <c r="O66" i="133"/>
  <c r="P66" i="133" s="1"/>
  <c r="R66" i="133" s="1"/>
  <c r="T66" i="133" s="1"/>
  <c r="V66" i="133" s="1"/>
  <c r="H65" i="133"/>
  <c r="J65" i="133" s="1"/>
  <c r="L65" i="133" s="1"/>
  <c r="N65" i="133" s="1"/>
  <c r="P65" i="133" s="1"/>
  <c r="R65" i="133" s="1"/>
  <c r="T65" i="133" s="1"/>
  <c r="V65" i="133" s="1"/>
  <c r="O64" i="133"/>
  <c r="F64" i="133"/>
  <c r="H64" i="133" s="1"/>
  <c r="J64" i="133" s="1"/>
  <c r="L64" i="133" s="1"/>
  <c r="N64" i="133" s="1"/>
  <c r="H63" i="133"/>
  <c r="J63" i="133" s="1"/>
  <c r="L63" i="133" s="1"/>
  <c r="N63" i="133" s="1"/>
  <c r="P63" i="133" s="1"/>
  <c r="R63" i="133" s="1"/>
  <c r="T63" i="133" s="1"/>
  <c r="V63" i="133" s="1"/>
  <c r="F62" i="133"/>
  <c r="H62" i="133" s="1"/>
  <c r="J62" i="133" s="1"/>
  <c r="L62" i="133" s="1"/>
  <c r="N62" i="133" s="1"/>
  <c r="P62" i="133" s="1"/>
  <c r="R62" i="133" s="1"/>
  <c r="T62" i="133" s="1"/>
  <c r="V62" i="133" s="1"/>
  <c r="J61" i="133"/>
  <c r="L61" i="133" s="1"/>
  <c r="N61" i="133" s="1"/>
  <c r="P61" i="133" s="1"/>
  <c r="R61" i="133" s="1"/>
  <c r="T61" i="133" s="1"/>
  <c r="V61" i="133" s="1"/>
  <c r="I60" i="133"/>
  <c r="J60" i="133" s="1"/>
  <c r="L60" i="133" s="1"/>
  <c r="N60" i="133" s="1"/>
  <c r="P60" i="133" s="1"/>
  <c r="R60" i="133" s="1"/>
  <c r="T60" i="133" s="1"/>
  <c r="V60" i="133" s="1"/>
  <c r="H59" i="133"/>
  <c r="J59" i="133" s="1"/>
  <c r="L59" i="133" s="1"/>
  <c r="N59" i="133" s="1"/>
  <c r="P59" i="133" s="1"/>
  <c r="R59" i="133" s="1"/>
  <c r="T59" i="133" s="1"/>
  <c r="V59" i="133" s="1"/>
  <c r="I58" i="133"/>
  <c r="F58" i="133"/>
  <c r="H58" i="133" s="1"/>
  <c r="H57" i="133"/>
  <c r="J57" i="133" s="1"/>
  <c r="L57" i="133" s="1"/>
  <c r="N57" i="133" s="1"/>
  <c r="P57" i="133" s="1"/>
  <c r="R57" i="133" s="1"/>
  <c r="T57" i="133" s="1"/>
  <c r="V57" i="133" s="1"/>
  <c r="F56" i="133"/>
  <c r="H56" i="133" s="1"/>
  <c r="J56" i="133" s="1"/>
  <c r="L56" i="133" s="1"/>
  <c r="N56" i="133" s="1"/>
  <c r="P56" i="133" s="1"/>
  <c r="R56" i="133" s="1"/>
  <c r="T56" i="133" s="1"/>
  <c r="V56" i="133" s="1"/>
  <c r="J55" i="133"/>
  <c r="L55" i="133" s="1"/>
  <c r="N55" i="133" s="1"/>
  <c r="P55" i="133" s="1"/>
  <c r="R55" i="133" s="1"/>
  <c r="T55" i="133" s="1"/>
  <c r="V55" i="133" s="1"/>
  <c r="H54" i="133"/>
  <c r="J54" i="133" s="1"/>
  <c r="L54" i="133" s="1"/>
  <c r="N54" i="133" s="1"/>
  <c r="P54" i="133" s="1"/>
  <c r="R54" i="133" s="1"/>
  <c r="T54" i="133" s="1"/>
  <c r="V54" i="133" s="1"/>
  <c r="H53" i="133"/>
  <c r="J53" i="133" s="1"/>
  <c r="L53" i="133" s="1"/>
  <c r="N53" i="133" s="1"/>
  <c r="P53" i="133" s="1"/>
  <c r="R53" i="133" s="1"/>
  <c r="T53" i="133" s="1"/>
  <c r="V53" i="133" s="1"/>
  <c r="I52" i="133"/>
  <c r="F52" i="133"/>
  <c r="H52" i="133" s="1"/>
  <c r="H51" i="133"/>
  <c r="J51" i="133" s="1"/>
  <c r="L51" i="133" s="1"/>
  <c r="N51" i="133" s="1"/>
  <c r="P51" i="133" s="1"/>
  <c r="R51" i="133" s="1"/>
  <c r="T51" i="133" s="1"/>
  <c r="V51" i="133" s="1"/>
  <c r="F50" i="133"/>
  <c r="H50" i="133" s="1"/>
  <c r="J50" i="133" s="1"/>
  <c r="L50" i="133" s="1"/>
  <c r="N50" i="133" s="1"/>
  <c r="P50" i="133" s="1"/>
  <c r="R50" i="133" s="1"/>
  <c r="T50" i="133" s="1"/>
  <c r="V50" i="133" s="1"/>
  <c r="H49" i="133"/>
  <c r="J49" i="133" s="1"/>
  <c r="L49" i="133" s="1"/>
  <c r="N49" i="133" s="1"/>
  <c r="P49" i="133" s="1"/>
  <c r="R49" i="133" s="1"/>
  <c r="T49" i="133" s="1"/>
  <c r="V49" i="133" s="1"/>
  <c r="G48" i="133"/>
  <c r="H48" i="133" s="1"/>
  <c r="J48" i="133" s="1"/>
  <c r="L48" i="133" s="1"/>
  <c r="N48" i="133" s="1"/>
  <c r="P48" i="133" s="1"/>
  <c r="R48" i="133" s="1"/>
  <c r="T48" i="133" s="1"/>
  <c r="V48" i="133" s="1"/>
  <c r="H47" i="133"/>
  <c r="J47" i="133" s="1"/>
  <c r="L47" i="133" s="1"/>
  <c r="N47" i="133" s="1"/>
  <c r="P47" i="133" s="1"/>
  <c r="R47" i="133" s="1"/>
  <c r="T47" i="133" s="1"/>
  <c r="V47" i="133" s="1"/>
  <c r="G46" i="133"/>
  <c r="H46" i="133" s="1"/>
  <c r="J46" i="133" s="1"/>
  <c r="L46" i="133" s="1"/>
  <c r="N46" i="133" s="1"/>
  <c r="P46" i="133" s="1"/>
  <c r="R46" i="133" s="1"/>
  <c r="T46" i="133" s="1"/>
  <c r="V46" i="133" s="1"/>
  <c r="H45" i="133"/>
  <c r="J45" i="133" s="1"/>
  <c r="L45" i="133" s="1"/>
  <c r="N45" i="133" s="1"/>
  <c r="P45" i="133" s="1"/>
  <c r="R45" i="133" s="1"/>
  <c r="T45" i="133" s="1"/>
  <c r="V45" i="133" s="1"/>
  <c r="G44" i="133"/>
  <c r="H44" i="133" s="1"/>
  <c r="J44" i="133" s="1"/>
  <c r="L44" i="133" s="1"/>
  <c r="N44" i="133" s="1"/>
  <c r="P44" i="133" s="1"/>
  <c r="R44" i="133" s="1"/>
  <c r="T44" i="133" s="1"/>
  <c r="V44" i="133" s="1"/>
  <c r="H43" i="133"/>
  <c r="J43" i="133" s="1"/>
  <c r="L43" i="133" s="1"/>
  <c r="N43" i="133" s="1"/>
  <c r="P43" i="133" s="1"/>
  <c r="R43" i="133" s="1"/>
  <c r="T43" i="133" s="1"/>
  <c r="V43" i="133" s="1"/>
  <c r="G42" i="133"/>
  <c r="H42" i="133" s="1"/>
  <c r="J42" i="133" s="1"/>
  <c r="L42" i="133" s="1"/>
  <c r="N42" i="133" s="1"/>
  <c r="P42" i="133" s="1"/>
  <c r="R42" i="133" s="1"/>
  <c r="T42" i="133" s="1"/>
  <c r="V42" i="133" s="1"/>
  <c r="H41" i="133"/>
  <c r="J41" i="133" s="1"/>
  <c r="L41" i="133" s="1"/>
  <c r="N41" i="133" s="1"/>
  <c r="P41" i="133" s="1"/>
  <c r="R41" i="133" s="1"/>
  <c r="T41" i="133" s="1"/>
  <c r="V41" i="133" s="1"/>
  <c r="G40" i="133"/>
  <c r="H40" i="133" s="1"/>
  <c r="J40" i="133" s="1"/>
  <c r="L40" i="133" s="1"/>
  <c r="N40" i="133" s="1"/>
  <c r="P40" i="133" s="1"/>
  <c r="R40" i="133" s="1"/>
  <c r="T40" i="133" s="1"/>
  <c r="V40" i="133" s="1"/>
  <c r="H39" i="133"/>
  <c r="J39" i="133" s="1"/>
  <c r="L39" i="133" s="1"/>
  <c r="N39" i="133" s="1"/>
  <c r="P39" i="133" s="1"/>
  <c r="R39" i="133" s="1"/>
  <c r="T39" i="133" s="1"/>
  <c r="V39" i="133" s="1"/>
  <c r="G38" i="133"/>
  <c r="H38" i="133" s="1"/>
  <c r="J38" i="133" s="1"/>
  <c r="L38" i="133" s="1"/>
  <c r="N38" i="133" s="1"/>
  <c r="P38" i="133" s="1"/>
  <c r="R38" i="133" s="1"/>
  <c r="T38" i="133" s="1"/>
  <c r="V38" i="133" s="1"/>
  <c r="H37" i="133"/>
  <c r="J37" i="133" s="1"/>
  <c r="L37" i="133" s="1"/>
  <c r="N37" i="133" s="1"/>
  <c r="P37" i="133" s="1"/>
  <c r="R37" i="133" s="1"/>
  <c r="T37" i="133" s="1"/>
  <c r="V37" i="133" s="1"/>
  <c r="G36" i="133"/>
  <c r="H36" i="133" s="1"/>
  <c r="J36" i="133" s="1"/>
  <c r="L36" i="133" s="1"/>
  <c r="N36" i="133" s="1"/>
  <c r="P36" i="133" s="1"/>
  <c r="R36" i="133" s="1"/>
  <c r="T36" i="133" s="1"/>
  <c r="V36" i="133" s="1"/>
  <c r="H35" i="133"/>
  <c r="J35" i="133" s="1"/>
  <c r="L35" i="133" s="1"/>
  <c r="N35" i="133" s="1"/>
  <c r="P35" i="133" s="1"/>
  <c r="R35" i="133" s="1"/>
  <c r="T35" i="133" s="1"/>
  <c r="V35" i="133" s="1"/>
  <c r="G34" i="133"/>
  <c r="H34" i="133" s="1"/>
  <c r="J34" i="133" s="1"/>
  <c r="L34" i="133" s="1"/>
  <c r="N34" i="133" s="1"/>
  <c r="P34" i="133" s="1"/>
  <c r="R34" i="133" s="1"/>
  <c r="T34" i="133" s="1"/>
  <c r="V34" i="133" s="1"/>
  <c r="H33" i="133"/>
  <c r="J33" i="133" s="1"/>
  <c r="L33" i="133" s="1"/>
  <c r="N33" i="133" s="1"/>
  <c r="P33" i="133" s="1"/>
  <c r="R33" i="133" s="1"/>
  <c r="T33" i="133" s="1"/>
  <c r="V33" i="133" s="1"/>
  <c r="G32" i="133"/>
  <c r="H32" i="133" s="1"/>
  <c r="J32" i="133" s="1"/>
  <c r="L32" i="133" s="1"/>
  <c r="N32" i="133" s="1"/>
  <c r="P32" i="133" s="1"/>
  <c r="R32" i="133" s="1"/>
  <c r="T32" i="133" s="1"/>
  <c r="V32" i="133" s="1"/>
  <c r="H31" i="133"/>
  <c r="J31" i="133" s="1"/>
  <c r="L31" i="133" s="1"/>
  <c r="N31" i="133" s="1"/>
  <c r="P31" i="133" s="1"/>
  <c r="R31" i="133" s="1"/>
  <c r="T31" i="133" s="1"/>
  <c r="V31" i="133" s="1"/>
  <c r="M30" i="133"/>
  <c r="I30" i="133"/>
  <c r="G30" i="133"/>
  <c r="F30" i="133"/>
  <c r="H29" i="133"/>
  <c r="J29" i="133" s="1"/>
  <c r="L29" i="133" s="1"/>
  <c r="N29" i="133" s="1"/>
  <c r="P29" i="133" s="1"/>
  <c r="R29" i="133" s="1"/>
  <c r="T29" i="133" s="1"/>
  <c r="V29" i="133" s="1"/>
  <c r="G28" i="133"/>
  <c r="H28" i="133" s="1"/>
  <c r="J28" i="133" s="1"/>
  <c r="L28" i="133" s="1"/>
  <c r="N28" i="133" s="1"/>
  <c r="P28" i="133" s="1"/>
  <c r="R28" i="133" s="1"/>
  <c r="T28" i="133" s="1"/>
  <c r="V28" i="133" s="1"/>
  <c r="H27" i="133"/>
  <c r="J27" i="133" s="1"/>
  <c r="L27" i="133" s="1"/>
  <c r="N27" i="133" s="1"/>
  <c r="P27" i="133" s="1"/>
  <c r="R27" i="133" s="1"/>
  <c r="T27" i="133" s="1"/>
  <c r="V27" i="133" s="1"/>
  <c r="G26" i="133"/>
  <c r="H26" i="133" s="1"/>
  <c r="J26" i="133" s="1"/>
  <c r="L26" i="133" s="1"/>
  <c r="N26" i="133" s="1"/>
  <c r="P26" i="133" s="1"/>
  <c r="R26" i="133" s="1"/>
  <c r="T26" i="133" s="1"/>
  <c r="V26" i="133" s="1"/>
  <c r="H25" i="133"/>
  <c r="J25" i="133" s="1"/>
  <c r="L25" i="133" s="1"/>
  <c r="N25" i="133" s="1"/>
  <c r="P25" i="133" s="1"/>
  <c r="R25" i="133" s="1"/>
  <c r="T25" i="133" s="1"/>
  <c r="V25" i="133" s="1"/>
  <c r="M24" i="133"/>
  <c r="G24" i="133"/>
  <c r="H24" i="133" s="1"/>
  <c r="J24" i="133" s="1"/>
  <c r="L24" i="133" s="1"/>
  <c r="N24" i="133" s="1"/>
  <c r="P24" i="133" s="1"/>
  <c r="R24" i="133" s="1"/>
  <c r="T24" i="133" s="1"/>
  <c r="V24" i="133" s="1"/>
  <c r="H23" i="133"/>
  <c r="J23" i="133" s="1"/>
  <c r="L23" i="133" s="1"/>
  <c r="N23" i="133" s="1"/>
  <c r="P23" i="133" s="1"/>
  <c r="R23" i="133" s="1"/>
  <c r="T23" i="133" s="1"/>
  <c r="V23" i="133" s="1"/>
  <c r="H22" i="133"/>
  <c r="J22" i="133" s="1"/>
  <c r="L22" i="133" s="1"/>
  <c r="N22" i="133" s="1"/>
  <c r="P22" i="133" s="1"/>
  <c r="R22" i="133" s="1"/>
  <c r="T22" i="133" s="1"/>
  <c r="V22" i="133" s="1"/>
  <c r="G22" i="133"/>
  <c r="R21" i="133"/>
  <c r="T21" i="133" s="1"/>
  <c r="V21" i="133" s="1"/>
  <c r="Q20" i="133"/>
  <c r="R20" i="133" s="1"/>
  <c r="T20" i="133" s="1"/>
  <c r="V20" i="133" s="1"/>
  <c r="H19" i="133"/>
  <c r="J19" i="133" s="1"/>
  <c r="L19" i="133" s="1"/>
  <c r="N19" i="133" s="1"/>
  <c r="P19" i="133" s="1"/>
  <c r="R19" i="133" s="1"/>
  <c r="T19" i="133" s="1"/>
  <c r="V19" i="133" s="1"/>
  <c r="H18" i="133"/>
  <c r="J18" i="133" s="1"/>
  <c r="L18" i="133" s="1"/>
  <c r="N18" i="133" s="1"/>
  <c r="P18" i="133" s="1"/>
  <c r="R18" i="133" s="1"/>
  <c r="T18" i="133" s="1"/>
  <c r="V18" i="133" s="1"/>
  <c r="S17" i="133"/>
  <c r="Q17" i="133"/>
  <c r="M17" i="133"/>
  <c r="G17" i="133"/>
  <c r="F17" i="133"/>
  <c r="H16" i="133"/>
  <c r="J16" i="133" s="1"/>
  <c r="L16" i="133" s="1"/>
  <c r="N16" i="133" s="1"/>
  <c r="P16" i="133" s="1"/>
  <c r="R16" i="133" s="1"/>
  <c r="T16" i="133" s="1"/>
  <c r="V16" i="133" s="1"/>
  <c r="H15" i="133"/>
  <c r="J15" i="133" s="1"/>
  <c r="L15" i="133" s="1"/>
  <c r="N15" i="133" s="1"/>
  <c r="P15" i="133" s="1"/>
  <c r="R15" i="133" s="1"/>
  <c r="T15" i="133" s="1"/>
  <c r="V15" i="133" s="1"/>
  <c r="F14" i="133"/>
  <c r="H14" i="133" s="1"/>
  <c r="J14" i="133" s="1"/>
  <c r="L14" i="133" s="1"/>
  <c r="N14" i="133" s="1"/>
  <c r="P14" i="133" s="1"/>
  <c r="R14" i="133" s="1"/>
  <c r="T14" i="133" s="1"/>
  <c r="V14" i="133" s="1"/>
  <c r="R13" i="133"/>
  <c r="T13" i="133" s="1"/>
  <c r="V13" i="133" s="1"/>
  <c r="Q12" i="133"/>
  <c r="K10" i="133"/>
  <c r="H189" i="133" l="1"/>
  <c r="J189" i="133" s="1"/>
  <c r="L189" i="133" s="1"/>
  <c r="N189" i="133" s="1"/>
  <c r="P189" i="133" s="1"/>
  <c r="R189" i="133" s="1"/>
  <c r="T189" i="133" s="1"/>
  <c r="V189" i="133" s="1"/>
  <c r="H176" i="133"/>
  <c r="J176" i="133" s="1"/>
  <c r="L176" i="133" s="1"/>
  <c r="N176" i="133" s="1"/>
  <c r="P176" i="133" s="1"/>
  <c r="R176" i="133" s="1"/>
  <c r="T176" i="133" s="1"/>
  <c r="V176" i="133" s="1"/>
  <c r="P64" i="133"/>
  <c r="R64" i="133" s="1"/>
  <c r="T64" i="133" s="1"/>
  <c r="V64" i="133" s="1"/>
  <c r="V343" i="134"/>
  <c r="V297" i="134"/>
  <c r="V276" i="134"/>
  <c r="V348" i="134"/>
  <c r="M10" i="134"/>
  <c r="F10" i="134"/>
  <c r="H182" i="134"/>
  <c r="G181" i="134"/>
  <c r="G10" i="134" s="1"/>
  <c r="N157" i="134"/>
  <c r="P157" i="134" s="1"/>
  <c r="R157" i="134" s="1"/>
  <c r="T157" i="134" s="1"/>
  <c r="H11" i="134"/>
  <c r="G94" i="133"/>
  <c r="F11" i="133"/>
  <c r="H17" i="133"/>
  <c r="J17" i="133" s="1"/>
  <c r="L17" i="133" s="1"/>
  <c r="N17" i="133" s="1"/>
  <c r="P17" i="133" s="1"/>
  <c r="R17" i="133" s="1"/>
  <c r="T17" i="133" s="1"/>
  <c r="V17" i="133" s="1"/>
  <c r="M72" i="133"/>
  <c r="H89" i="133"/>
  <c r="J89" i="133" s="1"/>
  <c r="L89" i="133" s="1"/>
  <c r="N89" i="133" s="1"/>
  <c r="P89" i="133" s="1"/>
  <c r="R89" i="133" s="1"/>
  <c r="T89" i="133" s="1"/>
  <c r="V89" i="133" s="1"/>
  <c r="O94" i="133"/>
  <c r="R12" i="133"/>
  <c r="T12" i="133" s="1"/>
  <c r="V12" i="133" s="1"/>
  <c r="Q11" i="133"/>
  <c r="H95" i="133"/>
  <c r="J95" i="133" s="1"/>
  <c r="L95" i="133" s="1"/>
  <c r="N95" i="133" s="1"/>
  <c r="P95" i="133" s="1"/>
  <c r="R95" i="133" s="1"/>
  <c r="T95" i="133" s="1"/>
  <c r="H30" i="133"/>
  <c r="J30" i="133" s="1"/>
  <c r="L30" i="133" s="1"/>
  <c r="N30" i="133" s="1"/>
  <c r="P30" i="133" s="1"/>
  <c r="R30" i="133" s="1"/>
  <c r="T30" i="133" s="1"/>
  <c r="V30" i="133" s="1"/>
  <c r="O11" i="133"/>
  <c r="M94" i="133"/>
  <c r="Q255" i="133"/>
  <c r="Q93" i="133" s="1"/>
  <c r="P261" i="133"/>
  <c r="R261" i="133" s="1"/>
  <c r="T261" i="133" s="1"/>
  <c r="V261" i="133" s="1"/>
  <c r="I11" i="133"/>
  <c r="I10" i="133" s="1"/>
  <c r="O255" i="133"/>
  <c r="P255" i="133" s="1"/>
  <c r="J58" i="133"/>
  <c r="L58" i="133" s="1"/>
  <c r="N58" i="133" s="1"/>
  <c r="P58" i="133" s="1"/>
  <c r="R58" i="133" s="1"/>
  <c r="T58" i="133" s="1"/>
  <c r="V58" i="133" s="1"/>
  <c r="M11" i="133"/>
  <c r="J52" i="133"/>
  <c r="L52" i="133" s="1"/>
  <c r="N52" i="133" s="1"/>
  <c r="P52" i="133" s="1"/>
  <c r="R52" i="133" s="1"/>
  <c r="T52" i="133" s="1"/>
  <c r="V52" i="133" s="1"/>
  <c r="H94" i="133"/>
  <c r="G11" i="133"/>
  <c r="H11" i="133" s="1"/>
  <c r="N75" i="133"/>
  <c r="P75" i="133" s="1"/>
  <c r="R75" i="133" s="1"/>
  <c r="T75" i="133" s="1"/>
  <c r="V75" i="133" s="1"/>
  <c r="M93" i="133"/>
  <c r="G72" i="133"/>
  <c r="K209" i="133"/>
  <c r="F72" i="133"/>
  <c r="F10" i="133" s="1"/>
  <c r="H178" i="133"/>
  <c r="J178" i="133" s="1"/>
  <c r="L178" i="133" s="1"/>
  <c r="N178" i="133" s="1"/>
  <c r="P178" i="133" s="1"/>
  <c r="R178" i="133" s="1"/>
  <c r="T178" i="133" s="1"/>
  <c r="V178" i="133" s="1"/>
  <c r="G175" i="133"/>
  <c r="H175" i="133" s="1"/>
  <c r="J175" i="133" s="1"/>
  <c r="L175" i="133" s="1"/>
  <c r="N175" i="133" s="1"/>
  <c r="P175" i="133" s="1"/>
  <c r="R175" i="133" s="1"/>
  <c r="T175" i="133" s="1"/>
  <c r="V175" i="133" s="1"/>
  <c r="G188" i="133"/>
  <c r="H188" i="133" s="1"/>
  <c r="J188" i="133" s="1"/>
  <c r="L188" i="133" s="1"/>
  <c r="N188" i="133" s="1"/>
  <c r="P188" i="133" s="1"/>
  <c r="R188" i="133" s="1"/>
  <c r="T188" i="133" s="1"/>
  <c r="V188" i="133" s="1"/>
  <c r="H210" i="133"/>
  <c r="J210" i="133" s="1"/>
  <c r="L210" i="133" s="1"/>
  <c r="N210" i="133" s="1"/>
  <c r="P210" i="133" s="1"/>
  <c r="R210" i="133" s="1"/>
  <c r="T210" i="133" s="1"/>
  <c r="G209" i="133"/>
  <c r="H209" i="133" s="1"/>
  <c r="J209" i="133" s="1"/>
  <c r="R256" i="133"/>
  <c r="T256" i="133" s="1"/>
  <c r="V256" i="133" s="1"/>
  <c r="H241" i="133"/>
  <c r="J241" i="133" s="1"/>
  <c r="L241" i="133" s="1"/>
  <c r="N241" i="133" s="1"/>
  <c r="P241" i="133" s="1"/>
  <c r="R241" i="133" s="1"/>
  <c r="T241" i="133" s="1"/>
  <c r="V241" i="133" s="1"/>
  <c r="G236" i="133"/>
  <c r="H236" i="133" s="1"/>
  <c r="J236" i="133" s="1"/>
  <c r="L236" i="133" s="1"/>
  <c r="N236" i="133" s="1"/>
  <c r="P236" i="133" s="1"/>
  <c r="R236" i="133" s="1"/>
  <c r="T236" i="133" s="1"/>
  <c r="V236" i="133" s="1"/>
  <c r="T254" i="132"/>
  <c r="P254" i="132"/>
  <c r="R254" i="132" s="1"/>
  <c r="P253" i="132"/>
  <c r="R253" i="132" s="1"/>
  <c r="T253" i="132" s="1"/>
  <c r="O253" i="132"/>
  <c r="O252" i="132"/>
  <c r="P252" i="132" s="1"/>
  <c r="R252" i="132" s="1"/>
  <c r="T252" i="132" s="1"/>
  <c r="R251" i="132"/>
  <c r="T251" i="132" s="1"/>
  <c r="Q250" i="132"/>
  <c r="R250" i="132" s="1"/>
  <c r="T250" i="132" s="1"/>
  <c r="R249" i="132"/>
  <c r="T249" i="132" s="1"/>
  <c r="P249" i="132"/>
  <c r="Q248" i="132"/>
  <c r="Q247" i="132" s="1"/>
  <c r="O248" i="132"/>
  <c r="P248" i="132" s="1"/>
  <c r="R248" i="132" s="1"/>
  <c r="T248" i="132" s="1"/>
  <c r="O247" i="132"/>
  <c r="P247" i="132" s="1"/>
  <c r="R247" i="132" s="1"/>
  <c r="T247" i="132" s="1"/>
  <c r="H246" i="132"/>
  <c r="J246" i="132" s="1"/>
  <c r="L246" i="132" s="1"/>
  <c r="N246" i="132" s="1"/>
  <c r="P246" i="132" s="1"/>
  <c r="R246" i="132" s="1"/>
  <c r="T246" i="132" s="1"/>
  <c r="N245" i="132"/>
  <c r="P245" i="132" s="1"/>
  <c r="R245" i="132" s="1"/>
  <c r="T245" i="132" s="1"/>
  <c r="L245" i="132"/>
  <c r="G245" i="132"/>
  <c r="H245" i="132" s="1"/>
  <c r="J245" i="132" s="1"/>
  <c r="L244" i="132"/>
  <c r="N244" i="132" s="1"/>
  <c r="P244" i="132" s="1"/>
  <c r="R244" i="132" s="1"/>
  <c r="T244" i="132" s="1"/>
  <c r="H244" i="132"/>
  <c r="J244" i="132" s="1"/>
  <c r="G243" i="132"/>
  <c r="H243" i="132" s="1"/>
  <c r="J243" i="132" s="1"/>
  <c r="L243" i="132" s="1"/>
  <c r="N243" i="132" s="1"/>
  <c r="P243" i="132" s="1"/>
  <c r="R243" i="132" s="1"/>
  <c r="T243" i="132" s="1"/>
  <c r="J242" i="132"/>
  <c r="L242" i="132" s="1"/>
  <c r="N242" i="132" s="1"/>
  <c r="P242" i="132" s="1"/>
  <c r="R242" i="132" s="1"/>
  <c r="T242" i="132" s="1"/>
  <c r="H242" i="132"/>
  <c r="G241" i="132"/>
  <c r="H241" i="132" s="1"/>
  <c r="J241" i="132" s="1"/>
  <c r="L241" i="132" s="1"/>
  <c r="N241" i="132" s="1"/>
  <c r="P241" i="132" s="1"/>
  <c r="R241" i="132" s="1"/>
  <c r="T241" i="132" s="1"/>
  <c r="H240" i="132"/>
  <c r="J240" i="132" s="1"/>
  <c r="L240" i="132" s="1"/>
  <c r="N240" i="132" s="1"/>
  <c r="P240" i="132" s="1"/>
  <c r="R240" i="132" s="1"/>
  <c r="T240" i="132" s="1"/>
  <c r="H239" i="132"/>
  <c r="J239" i="132" s="1"/>
  <c r="L239" i="132" s="1"/>
  <c r="N239" i="132" s="1"/>
  <c r="P239" i="132" s="1"/>
  <c r="R239" i="132" s="1"/>
  <c r="T239" i="132" s="1"/>
  <c r="G239" i="132"/>
  <c r="H238" i="132"/>
  <c r="J238" i="132" s="1"/>
  <c r="L238" i="132" s="1"/>
  <c r="N238" i="132" s="1"/>
  <c r="P238" i="132" s="1"/>
  <c r="R238" i="132" s="1"/>
  <c r="T238" i="132" s="1"/>
  <c r="G237" i="132"/>
  <c r="H237" i="132" s="1"/>
  <c r="J237" i="132" s="1"/>
  <c r="L237" i="132" s="1"/>
  <c r="N237" i="132" s="1"/>
  <c r="P237" i="132" s="1"/>
  <c r="R237" i="132" s="1"/>
  <c r="T237" i="132" s="1"/>
  <c r="H236" i="132"/>
  <c r="J236" i="132" s="1"/>
  <c r="L236" i="132" s="1"/>
  <c r="N236" i="132" s="1"/>
  <c r="P236" i="132" s="1"/>
  <c r="R236" i="132" s="1"/>
  <c r="T236" i="132" s="1"/>
  <c r="G235" i="132"/>
  <c r="H235" i="132" s="1"/>
  <c r="J235" i="132" s="1"/>
  <c r="L235" i="132" s="1"/>
  <c r="N235" i="132" s="1"/>
  <c r="P235" i="132" s="1"/>
  <c r="R235" i="132" s="1"/>
  <c r="T235" i="132" s="1"/>
  <c r="H234" i="132"/>
  <c r="J234" i="132" s="1"/>
  <c r="L234" i="132" s="1"/>
  <c r="N234" i="132" s="1"/>
  <c r="P234" i="132" s="1"/>
  <c r="R234" i="132" s="1"/>
  <c r="T234" i="132" s="1"/>
  <c r="H233" i="132"/>
  <c r="J233" i="132" s="1"/>
  <c r="L233" i="132" s="1"/>
  <c r="N233" i="132" s="1"/>
  <c r="P233" i="132" s="1"/>
  <c r="R233" i="132" s="1"/>
  <c r="T233" i="132" s="1"/>
  <c r="G233" i="132"/>
  <c r="H232" i="132"/>
  <c r="J232" i="132" s="1"/>
  <c r="L232" i="132" s="1"/>
  <c r="N232" i="132" s="1"/>
  <c r="P232" i="132" s="1"/>
  <c r="R232" i="132" s="1"/>
  <c r="T232" i="132" s="1"/>
  <c r="G231" i="132"/>
  <c r="H230" i="132"/>
  <c r="J230" i="132" s="1"/>
  <c r="L230" i="132" s="1"/>
  <c r="N230" i="132" s="1"/>
  <c r="P230" i="132" s="1"/>
  <c r="R230" i="132" s="1"/>
  <c r="T230" i="132" s="1"/>
  <c r="G229" i="132"/>
  <c r="F229" i="132"/>
  <c r="P227" i="132"/>
  <c r="R227" i="132" s="1"/>
  <c r="T227" i="132" s="1"/>
  <c r="N227" i="132"/>
  <c r="L227" i="132"/>
  <c r="P226" i="132"/>
  <c r="R226" i="132" s="1"/>
  <c r="T226" i="132" s="1"/>
  <c r="K226" i="132"/>
  <c r="L226" i="132" s="1"/>
  <c r="N226" i="132" s="1"/>
  <c r="L225" i="132"/>
  <c r="N225" i="132" s="1"/>
  <c r="P225" i="132" s="1"/>
  <c r="R225" i="132" s="1"/>
  <c r="T225" i="132" s="1"/>
  <c r="K224" i="132"/>
  <c r="L224" i="132" s="1"/>
  <c r="N224" i="132" s="1"/>
  <c r="P224" i="132" s="1"/>
  <c r="R224" i="132" s="1"/>
  <c r="T224" i="132" s="1"/>
  <c r="T223" i="132"/>
  <c r="R223" i="132"/>
  <c r="L223" i="132"/>
  <c r="N223" i="132" s="1"/>
  <c r="P223" i="132" s="1"/>
  <c r="N222" i="132"/>
  <c r="P222" i="132" s="1"/>
  <c r="R222" i="132" s="1"/>
  <c r="T222" i="132" s="1"/>
  <c r="L222" i="132"/>
  <c r="K222" i="132"/>
  <c r="P221" i="132"/>
  <c r="R221" i="132" s="1"/>
  <c r="T221" i="132" s="1"/>
  <c r="L221" i="132"/>
  <c r="N221" i="132" s="1"/>
  <c r="K220" i="132"/>
  <c r="L220" i="132" s="1"/>
  <c r="N220" i="132" s="1"/>
  <c r="P220" i="132" s="1"/>
  <c r="R220" i="132" s="1"/>
  <c r="T220" i="132" s="1"/>
  <c r="N219" i="132"/>
  <c r="P219" i="132" s="1"/>
  <c r="R219" i="132" s="1"/>
  <c r="T219" i="132" s="1"/>
  <c r="L219" i="132"/>
  <c r="K218" i="132"/>
  <c r="L218" i="132" s="1"/>
  <c r="N218" i="132" s="1"/>
  <c r="P218" i="132" s="1"/>
  <c r="R218" i="132" s="1"/>
  <c r="T218" i="132" s="1"/>
  <c r="T217" i="132"/>
  <c r="N217" i="132"/>
  <c r="P217" i="132" s="1"/>
  <c r="R217" i="132" s="1"/>
  <c r="L217" i="132"/>
  <c r="N216" i="132"/>
  <c r="P216" i="132" s="1"/>
  <c r="R216" i="132" s="1"/>
  <c r="T216" i="132" s="1"/>
  <c r="K216" i="132"/>
  <c r="L216" i="132" s="1"/>
  <c r="L215" i="132"/>
  <c r="N215" i="132" s="1"/>
  <c r="P215" i="132" s="1"/>
  <c r="R215" i="132" s="1"/>
  <c r="T215" i="132" s="1"/>
  <c r="L214" i="132"/>
  <c r="N214" i="132" s="1"/>
  <c r="P214" i="132" s="1"/>
  <c r="R214" i="132" s="1"/>
  <c r="T214" i="132" s="1"/>
  <c r="K214" i="132"/>
  <c r="L213" i="132"/>
  <c r="N213" i="132" s="1"/>
  <c r="P213" i="132" s="1"/>
  <c r="R213" i="132" s="1"/>
  <c r="T213" i="132" s="1"/>
  <c r="K212" i="132"/>
  <c r="L212" i="132" s="1"/>
  <c r="N212" i="132" s="1"/>
  <c r="P212" i="132" s="1"/>
  <c r="R212" i="132" s="1"/>
  <c r="T212" i="132" s="1"/>
  <c r="H211" i="132"/>
  <c r="J211" i="132" s="1"/>
  <c r="L211" i="132" s="1"/>
  <c r="N211" i="132" s="1"/>
  <c r="P211" i="132" s="1"/>
  <c r="R211" i="132" s="1"/>
  <c r="T211" i="132" s="1"/>
  <c r="N210" i="132"/>
  <c r="P210" i="132" s="1"/>
  <c r="R210" i="132" s="1"/>
  <c r="T210" i="132" s="1"/>
  <c r="L210" i="132"/>
  <c r="G210" i="132"/>
  <c r="H210" i="132" s="1"/>
  <c r="J210" i="132" s="1"/>
  <c r="L209" i="132"/>
  <c r="N209" i="132" s="1"/>
  <c r="P209" i="132" s="1"/>
  <c r="R209" i="132" s="1"/>
  <c r="T209" i="132" s="1"/>
  <c r="H209" i="132"/>
  <c r="J209" i="132" s="1"/>
  <c r="G208" i="132"/>
  <c r="H208" i="132" s="1"/>
  <c r="J208" i="132" s="1"/>
  <c r="L208" i="132" s="1"/>
  <c r="N208" i="132" s="1"/>
  <c r="P208" i="132" s="1"/>
  <c r="R208" i="132" s="1"/>
  <c r="T208" i="132" s="1"/>
  <c r="T207" i="132"/>
  <c r="J207" i="132"/>
  <c r="L207" i="132" s="1"/>
  <c r="N207" i="132" s="1"/>
  <c r="P207" i="132" s="1"/>
  <c r="R207" i="132" s="1"/>
  <c r="H207" i="132"/>
  <c r="H206" i="132"/>
  <c r="J206" i="132" s="1"/>
  <c r="L206" i="132" s="1"/>
  <c r="N206" i="132" s="1"/>
  <c r="P206" i="132" s="1"/>
  <c r="R206" i="132" s="1"/>
  <c r="T206" i="132" s="1"/>
  <c r="G206" i="132"/>
  <c r="H205" i="132"/>
  <c r="J205" i="132" s="1"/>
  <c r="L205" i="132" s="1"/>
  <c r="N205" i="132" s="1"/>
  <c r="P205" i="132" s="1"/>
  <c r="R205" i="132" s="1"/>
  <c r="T205" i="132" s="1"/>
  <c r="K204" i="132"/>
  <c r="H204" i="132"/>
  <c r="J204" i="132" s="1"/>
  <c r="L204" i="132" s="1"/>
  <c r="N204" i="132" s="1"/>
  <c r="P204" i="132" s="1"/>
  <c r="R204" i="132" s="1"/>
  <c r="T204" i="132" s="1"/>
  <c r="G204" i="132"/>
  <c r="F204" i="132"/>
  <c r="N202" i="132"/>
  <c r="P202" i="132" s="1"/>
  <c r="R202" i="132" s="1"/>
  <c r="T202" i="132" s="1"/>
  <c r="N201" i="132"/>
  <c r="P201" i="132" s="1"/>
  <c r="R201" i="132" s="1"/>
  <c r="T201" i="132" s="1"/>
  <c r="M201" i="132"/>
  <c r="H200" i="132"/>
  <c r="J200" i="132" s="1"/>
  <c r="L200" i="132" s="1"/>
  <c r="N200" i="132" s="1"/>
  <c r="P200" i="132" s="1"/>
  <c r="R200" i="132" s="1"/>
  <c r="T200" i="132" s="1"/>
  <c r="L199" i="132"/>
  <c r="N199" i="132" s="1"/>
  <c r="P199" i="132" s="1"/>
  <c r="R199" i="132" s="1"/>
  <c r="T199" i="132" s="1"/>
  <c r="G199" i="132"/>
  <c r="H199" i="132" s="1"/>
  <c r="J199" i="132" s="1"/>
  <c r="L198" i="132"/>
  <c r="N198" i="132" s="1"/>
  <c r="P198" i="132" s="1"/>
  <c r="R198" i="132" s="1"/>
  <c r="T198" i="132" s="1"/>
  <c r="H198" i="132"/>
  <c r="J198" i="132" s="1"/>
  <c r="J197" i="132"/>
  <c r="L197" i="132" s="1"/>
  <c r="N197" i="132" s="1"/>
  <c r="P197" i="132" s="1"/>
  <c r="R197" i="132" s="1"/>
  <c r="T197" i="132" s="1"/>
  <c r="G197" i="132"/>
  <c r="H197" i="132" s="1"/>
  <c r="L196" i="132"/>
  <c r="N196" i="132" s="1"/>
  <c r="P196" i="132" s="1"/>
  <c r="R196" i="132" s="1"/>
  <c r="T196" i="132" s="1"/>
  <c r="J196" i="132"/>
  <c r="H196" i="132"/>
  <c r="H195" i="132"/>
  <c r="J195" i="132" s="1"/>
  <c r="L195" i="132" s="1"/>
  <c r="N195" i="132" s="1"/>
  <c r="P195" i="132" s="1"/>
  <c r="R195" i="132" s="1"/>
  <c r="T195" i="132" s="1"/>
  <c r="G195" i="132"/>
  <c r="H194" i="132"/>
  <c r="J194" i="132" s="1"/>
  <c r="L194" i="132" s="1"/>
  <c r="N194" i="132" s="1"/>
  <c r="P194" i="132" s="1"/>
  <c r="R194" i="132" s="1"/>
  <c r="T194" i="132" s="1"/>
  <c r="G193" i="132"/>
  <c r="H193" i="132" s="1"/>
  <c r="J193" i="132" s="1"/>
  <c r="L193" i="132" s="1"/>
  <c r="N193" i="132" s="1"/>
  <c r="P193" i="132" s="1"/>
  <c r="R193" i="132" s="1"/>
  <c r="T193" i="132" s="1"/>
  <c r="H192" i="132"/>
  <c r="J192" i="132" s="1"/>
  <c r="L192" i="132" s="1"/>
  <c r="N192" i="132" s="1"/>
  <c r="P192" i="132" s="1"/>
  <c r="R192" i="132" s="1"/>
  <c r="T192" i="132" s="1"/>
  <c r="G191" i="132"/>
  <c r="H191" i="132" s="1"/>
  <c r="J191" i="132" s="1"/>
  <c r="L191" i="132" s="1"/>
  <c r="N191" i="132" s="1"/>
  <c r="P191" i="132" s="1"/>
  <c r="R191" i="132" s="1"/>
  <c r="T191" i="132" s="1"/>
  <c r="H190" i="132"/>
  <c r="J190" i="132" s="1"/>
  <c r="L190" i="132" s="1"/>
  <c r="N190" i="132" s="1"/>
  <c r="P190" i="132" s="1"/>
  <c r="R190" i="132" s="1"/>
  <c r="T190" i="132" s="1"/>
  <c r="G189" i="132"/>
  <c r="H189" i="132" s="1"/>
  <c r="J189" i="132" s="1"/>
  <c r="L189" i="132" s="1"/>
  <c r="N189" i="132" s="1"/>
  <c r="P189" i="132" s="1"/>
  <c r="R189" i="132" s="1"/>
  <c r="T189" i="132" s="1"/>
  <c r="R188" i="132"/>
  <c r="T188" i="132" s="1"/>
  <c r="H188" i="132"/>
  <c r="J188" i="132" s="1"/>
  <c r="L188" i="132" s="1"/>
  <c r="N188" i="132" s="1"/>
  <c r="P188" i="132" s="1"/>
  <c r="G187" i="132"/>
  <c r="N186" i="132"/>
  <c r="P186" i="132" s="1"/>
  <c r="R186" i="132" s="1"/>
  <c r="T186" i="132" s="1"/>
  <c r="H186" i="132"/>
  <c r="J186" i="132" s="1"/>
  <c r="L186" i="132" s="1"/>
  <c r="G185" i="132"/>
  <c r="H185" i="132" s="1"/>
  <c r="J185" i="132" s="1"/>
  <c r="L185" i="132" s="1"/>
  <c r="N185" i="132" s="1"/>
  <c r="P185" i="132" s="1"/>
  <c r="R185" i="132" s="1"/>
  <c r="T185" i="132" s="1"/>
  <c r="H184" i="132"/>
  <c r="J184" i="132" s="1"/>
  <c r="L184" i="132" s="1"/>
  <c r="N184" i="132" s="1"/>
  <c r="P184" i="132" s="1"/>
  <c r="R184" i="132" s="1"/>
  <c r="T184" i="132" s="1"/>
  <c r="G183" i="132"/>
  <c r="F183" i="132"/>
  <c r="M182" i="132"/>
  <c r="H181" i="132"/>
  <c r="J181" i="132" s="1"/>
  <c r="L181" i="132" s="1"/>
  <c r="N181" i="132" s="1"/>
  <c r="P181" i="132" s="1"/>
  <c r="R181" i="132" s="1"/>
  <c r="T181" i="132" s="1"/>
  <c r="G180" i="132"/>
  <c r="H180" i="132" s="1"/>
  <c r="J180" i="132" s="1"/>
  <c r="L180" i="132" s="1"/>
  <c r="N180" i="132" s="1"/>
  <c r="P180" i="132" s="1"/>
  <c r="R180" i="132" s="1"/>
  <c r="T180" i="132" s="1"/>
  <c r="J179" i="132"/>
  <c r="L179" i="132" s="1"/>
  <c r="N179" i="132" s="1"/>
  <c r="P179" i="132" s="1"/>
  <c r="R179" i="132" s="1"/>
  <c r="T179" i="132" s="1"/>
  <c r="H179" i="132"/>
  <c r="G178" i="132"/>
  <c r="H178" i="132" s="1"/>
  <c r="J178" i="132" s="1"/>
  <c r="L178" i="132" s="1"/>
  <c r="N178" i="132" s="1"/>
  <c r="P178" i="132" s="1"/>
  <c r="R178" i="132" s="1"/>
  <c r="T178" i="132" s="1"/>
  <c r="J177" i="132"/>
  <c r="L177" i="132" s="1"/>
  <c r="N177" i="132" s="1"/>
  <c r="P177" i="132" s="1"/>
  <c r="R177" i="132" s="1"/>
  <c r="T177" i="132" s="1"/>
  <c r="H177" i="132"/>
  <c r="G176" i="132"/>
  <c r="H176" i="132" s="1"/>
  <c r="J176" i="132" s="1"/>
  <c r="L176" i="132" s="1"/>
  <c r="N176" i="132" s="1"/>
  <c r="P176" i="132" s="1"/>
  <c r="R176" i="132" s="1"/>
  <c r="T176" i="132" s="1"/>
  <c r="J175" i="132"/>
  <c r="L175" i="132" s="1"/>
  <c r="N175" i="132" s="1"/>
  <c r="P175" i="132" s="1"/>
  <c r="R175" i="132" s="1"/>
  <c r="T175" i="132" s="1"/>
  <c r="H175" i="132"/>
  <c r="G174" i="132"/>
  <c r="H173" i="132"/>
  <c r="J173" i="132" s="1"/>
  <c r="L173" i="132" s="1"/>
  <c r="N173" i="132" s="1"/>
  <c r="P173" i="132" s="1"/>
  <c r="R173" i="132" s="1"/>
  <c r="T173" i="132" s="1"/>
  <c r="N172" i="132"/>
  <c r="P172" i="132" s="1"/>
  <c r="R172" i="132" s="1"/>
  <c r="T172" i="132" s="1"/>
  <c r="L172" i="132"/>
  <c r="J172" i="132"/>
  <c r="G172" i="132"/>
  <c r="H172" i="132" s="1"/>
  <c r="J171" i="132"/>
  <c r="L171" i="132" s="1"/>
  <c r="N171" i="132" s="1"/>
  <c r="P171" i="132" s="1"/>
  <c r="R171" i="132" s="1"/>
  <c r="T171" i="132" s="1"/>
  <c r="H171" i="132"/>
  <c r="G170" i="132"/>
  <c r="F170" i="132"/>
  <c r="R168" i="132"/>
  <c r="T168" i="132" s="1"/>
  <c r="J168" i="132"/>
  <c r="L168" i="132" s="1"/>
  <c r="N168" i="132" s="1"/>
  <c r="P168" i="132" s="1"/>
  <c r="H168" i="132"/>
  <c r="H167" i="132"/>
  <c r="J167" i="132" s="1"/>
  <c r="L167" i="132" s="1"/>
  <c r="N167" i="132" s="1"/>
  <c r="P167" i="132" s="1"/>
  <c r="R167" i="132" s="1"/>
  <c r="T167" i="132" s="1"/>
  <c r="G167" i="132"/>
  <c r="J166" i="132"/>
  <c r="L166" i="132" s="1"/>
  <c r="N166" i="132" s="1"/>
  <c r="P166" i="132" s="1"/>
  <c r="R166" i="132" s="1"/>
  <c r="T166" i="132" s="1"/>
  <c r="H166" i="132"/>
  <c r="N165" i="132"/>
  <c r="P165" i="132" s="1"/>
  <c r="R165" i="132" s="1"/>
  <c r="T165" i="132" s="1"/>
  <c r="G165" i="132"/>
  <c r="H165" i="132" s="1"/>
  <c r="J165" i="132" s="1"/>
  <c r="L165" i="132" s="1"/>
  <c r="J164" i="132"/>
  <c r="L164" i="132" s="1"/>
  <c r="N164" i="132" s="1"/>
  <c r="P164" i="132" s="1"/>
  <c r="R164" i="132" s="1"/>
  <c r="T164" i="132" s="1"/>
  <c r="H164" i="132"/>
  <c r="L163" i="132"/>
  <c r="N163" i="132" s="1"/>
  <c r="P163" i="132" s="1"/>
  <c r="R163" i="132" s="1"/>
  <c r="T163" i="132" s="1"/>
  <c r="H163" i="132"/>
  <c r="J163" i="132" s="1"/>
  <c r="G163" i="132"/>
  <c r="H162" i="132"/>
  <c r="J162" i="132" s="1"/>
  <c r="L162" i="132" s="1"/>
  <c r="N162" i="132" s="1"/>
  <c r="P162" i="132" s="1"/>
  <c r="R162" i="132" s="1"/>
  <c r="T162" i="132" s="1"/>
  <c r="J161" i="132"/>
  <c r="L161" i="132" s="1"/>
  <c r="N161" i="132" s="1"/>
  <c r="P161" i="132" s="1"/>
  <c r="R161" i="132" s="1"/>
  <c r="T161" i="132" s="1"/>
  <c r="G161" i="132"/>
  <c r="H161" i="132" s="1"/>
  <c r="J160" i="132"/>
  <c r="L160" i="132" s="1"/>
  <c r="N160" i="132" s="1"/>
  <c r="P160" i="132" s="1"/>
  <c r="R160" i="132" s="1"/>
  <c r="T160" i="132" s="1"/>
  <c r="H160" i="132"/>
  <c r="G159" i="132"/>
  <c r="H159" i="132" s="1"/>
  <c r="J159" i="132" s="1"/>
  <c r="L159" i="132" s="1"/>
  <c r="N159" i="132" s="1"/>
  <c r="P159" i="132" s="1"/>
  <c r="R159" i="132" s="1"/>
  <c r="T159" i="132" s="1"/>
  <c r="H158" i="132"/>
  <c r="J158" i="132" s="1"/>
  <c r="L158" i="132" s="1"/>
  <c r="N158" i="132" s="1"/>
  <c r="P158" i="132" s="1"/>
  <c r="R158" i="132" s="1"/>
  <c r="T158" i="132" s="1"/>
  <c r="J157" i="132"/>
  <c r="L157" i="132" s="1"/>
  <c r="N157" i="132" s="1"/>
  <c r="P157" i="132" s="1"/>
  <c r="R157" i="132" s="1"/>
  <c r="T157" i="132" s="1"/>
  <c r="H157" i="132"/>
  <c r="G157" i="132"/>
  <c r="P156" i="132"/>
  <c r="R156" i="132" s="1"/>
  <c r="T156" i="132" s="1"/>
  <c r="H156" i="132"/>
  <c r="J156" i="132" s="1"/>
  <c r="L156" i="132" s="1"/>
  <c r="N156" i="132" s="1"/>
  <c r="H155" i="132"/>
  <c r="J155" i="132" s="1"/>
  <c r="L155" i="132" s="1"/>
  <c r="N155" i="132" s="1"/>
  <c r="P155" i="132" s="1"/>
  <c r="R155" i="132" s="1"/>
  <c r="T155" i="132" s="1"/>
  <c r="G155" i="132"/>
  <c r="N154" i="132"/>
  <c r="P154" i="132" s="1"/>
  <c r="R154" i="132" s="1"/>
  <c r="T154" i="132" s="1"/>
  <c r="L154" i="132"/>
  <c r="H154" i="132"/>
  <c r="J154" i="132" s="1"/>
  <c r="G153" i="132"/>
  <c r="H153" i="132" s="1"/>
  <c r="J153" i="132" s="1"/>
  <c r="L153" i="132" s="1"/>
  <c r="N153" i="132" s="1"/>
  <c r="P153" i="132" s="1"/>
  <c r="R153" i="132" s="1"/>
  <c r="T153" i="132" s="1"/>
  <c r="L152" i="132"/>
  <c r="N152" i="132" s="1"/>
  <c r="P152" i="132" s="1"/>
  <c r="R152" i="132" s="1"/>
  <c r="T152" i="132" s="1"/>
  <c r="J152" i="132"/>
  <c r="H152" i="132"/>
  <c r="H151" i="132"/>
  <c r="J151" i="132" s="1"/>
  <c r="L151" i="132" s="1"/>
  <c r="N151" i="132" s="1"/>
  <c r="P151" i="132" s="1"/>
  <c r="R151" i="132" s="1"/>
  <c r="T151" i="132" s="1"/>
  <c r="G151" i="132"/>
  <c r="H150" i="132"/>
  <c r="J150" i="132" s="1"/>
  <c r="L150" i="132" s="1"/>
  <c r="N150" i="132" s="1"/>
  <c r="P150" i="132" s="1"/>
  <c r="R150" i="132" s="1"/>
  <c r="T150" i="132" s="1"/>
  <c r="H149" i="132"/>
  <c r="J149" i="132" s="1"/>
  <c r="L149" i="132" s="1"/>
  <c r="N149" i="132" s="1"/>
  <c r="P149" i="132" s="1"/>
  <c r="R149" i="132" s="1"/>
  <c r="T149" i="132" s="1"/>
  <c r="G149" i="132"/>
  <c r="J148" i="132"/>
  <c r="L148" i="132" s="1"/>
  <c r="N148" i="132" s="1"/>
  <c r="P148" i="132" s="1"/>
  <c r="R148" i="132" s="1"/>
  <c r="T148" i="132" s="1"/>
  <c r="H148" i="132"/>
  <c r="H147" i="132"/>
  <c r="J147" i="132" s="1"/>
  <c r="L147" i="132" s="1"/>
  <c r="N147" i="132" s="1"/>
  <c r="P147" i="132" s="1"/>
  <c r="R147" i="132" s="1"/>
  <c r="T147" i="132" s="1"/>
  <c r="G147" i="132"/>
  <c r="L146" i="132"/>
  <c r="N146" i="132" s="1"/>
  <c r="P146" i="132" s="1"/>
  <c r="R146" i="132" s="1"/>
  <c r="T146" i="132" s="1"/>
  <c r="H146" i="132"/>
  <c r="J146" i="132" s="1"/>
  <c r="O145" i="132"/>
  <c r="G145" i="132"/>
  <c r="H145" i="132" s="1"/>
  <c r="J145" i="132" s="1"/>
  <c r="L145" i="132" s="1"/>
  <c r="N145" i="132" s="1"/>
  <c r="N144" i="132"/>
  <c r="P144" i="132" s="1"/>
  <c r="R144" i="132" s="1"/>
  <c r="T144" i="132" s="1"/>
  <c r="L144" i="132"/>
  <c r="H144" i="132"/>
  <c r="J144" i="132" s="1"/>
  <c r="O143" i="132"/>
  <c r="G143" i="132"/>
  <c r="H143" i="132" s="1"/>
  <c r="J143" i="132" s="1"/>
  <c r="L143" i="132" s="1"/>
  <c r="N143" i="132" s="1"/>
  <c r="P143" i="132" s="1"/>
  <c r="R143" i="132" s="1"/>
  <c r="T143" i="132" s="1"/>
  <c r="N142" i="132"/>
  <c r="P142" i="132" s="1"/>
  <c r="R142" i="132" s="1"/>
  <c r="T142" i="132" s="1"/>
  <c r="L142" i="132"/>
  <c r="H142" i="132"/>
  <c r="J142" i="132" s="1"/>
  <c r="N141" i="132"/>
  <c r="P141" i="132" s="1"/>
  <c r="R141" i="132" s="1"/>
  <c r="T141" i="132" s="1"/>
  <c r="G141" i="132"/>
  <c r="H141" i="132" s="1"/>
  <c r="J141" i="132" s="1"/>
  <c r="L141" i="132" s="1"/>
  <c r="J140" i="132"/>
  <c r="L140" i="132" s="1"/>
  <c r="N140" i="132" s="1"/>
  <c r="P140" i="132" s="1"/>
  <c r="R140" i="132" s="1"/>
  <c r="T140" i="132" s="1"/>
  <c r="H140" i="132"/>
  <c r="H139" i="132"/>
  <c r="J139" i="132" s="1"/>
  <c r="L139" i="132" s="1"/>
  <c r="N139" i="132" s="1"/>
  <c r="P139" i="132" s="1"/>
  <c r="R139" i="132" s="1"/>
  <c r="T139" i="132" s="1"/>
  <c r="G139" i="132"/>
  <c r="H138" i="132"/>
  <c r="J138" i="132" s="1"/>
  <c r="L138" i="132" s="1"/>
  <c r="N138" i="132" s="1"/>
  <c r="P138" i="132" s="1"/>
  <c r="R138" i="132" s="1"/>
  <c r="T138" i="132" s="1"/>
  <c r="H137" i="132"/>
  <c r="J137" i="132" s="1"/>
  <c r="L137" i="132" s="1"/>
  <c r="N137" i="132" s="1"/>
  <c r="P137" i="132" s="1"/>
  <c r="R137" i="132" s="1"/>
  <c r="T137" i="132" s="1"/>
  <c r="G137" i="132"/>
  <c r="H136" i="132"/>
  <c r="J136" i="132" s="1"/>
  <c r="L136" i="132" s="1"/>
  <c r="N136" i="132" s="1"/>
  <c r="P136" i="132" s="1"/>
  <c r="R136" i="132" s="1"/>
  <c r="T136" i="132" s="1"/>
  <c r="O135" i="132"/>
  <c r="G135" i="132"/>
  <c r="H135" i="132" s="1"/>
  <c r="J135" i="132" s="1"/>
  <c r="L135" i="132" s="1"/>
  <c r="N135" i="132" s="1"/>
  <c r="J134" i="132"/>
  <c r="L134" i="132" s="1"/>
  <c r="N134" i="132" s="1"/>
  <c r="P134" i="132" s="1"/>
  <c r="R134" i="132" s="1"/>
  <c r="T134" i="132" s="1"/>
  <c r="H134" i="132"/>
  <c r="G133" i="132"/>
  <c r="H133" i="132" s="1"/>
  <c r="J133" i="132" s="1"/>
  <c r="L133" i="132" s="1"/>
  <c r="N133" i="132" s="1"/>
  <c r="P133" i="132" s="1"/>
  <c r="R133" i="132" s="1"/>
  <c r="T133" i="132" s="1"/>
  <c r="L132" i="132"/>
  <c r="N132" i="132" s="1"/>
  <c r="P132" i="132" s="1"/>
  <c r="R132" i="132" s="1"/>
  <c r="T132" i="132" s="1"/>
  <c r="H132" i="132"/>
  <c r="J132" i="132" s="1"/>
  <c r="O131" i="132"/>
  <c r="G131" i="132"/>
  <c r="H131" i="132" s="1"/>
  <c r="J131" i="132" s="1"/>
  <c r="L131" i="132" s="1"/>
  <c r="N131" i="132" s="1"/>
  <c r="P131" i="132" s="1"/>
  <c r="R131" i="132" s="1"/>
  <c r="T131" i="132" s="1"/>
  <c r="H130" i="132"/>
  <c r="J130" i="132" s="1"/>
  <c r="L130" i="132" s="1"/>
  <c r="N130" i="132" s="1"/>
  <c r="P130" i="132" s="1"/>
  <c r="R130" i="132" s="1"/>
  <c r="T130" i="132" s="1"/>
  <c r="J129" i="132"/>
  <c r="L129" i="132" s="1"/>
  <c r="N129" i="132" s="1"/>
  <c r="P129" i="132" s="1"/>
  <c r="R129" i="132" s="1"/>
  <c r="T129" i="132" s="1"/>
  <c r="G129" i="132"/>
  <c r="H129" i="132" s="1"/>
  <c r="H128" i="132"/>
  <c r="J128" i="132" s="1"/>
  <c r="L128" i="132" s="1"/>
  <c r="N128" i="132" s="1"/>
  <c r="P128" i="132" s="1"/>
  <c r="R128" i="132" s="1"/>
  <c r="T128" i="132" s="1"/>
  <c r="J127" i="132"/>
  <c r="L127" i="132" s="1"/>
  <c r="N127" i="132" s="1"/>
  <c r="P127" i="132" s="1"/>
  <c r="R127" i="132" s="1"/>
  <c r="T127" i="132" s="1"/>
  <c r="H127" i="132"/>
  <c r="G127" i="132"/>
  <c r="H126" i="132"/>
  <c r="J126" i="132" s="1"/>
  <c r="L126" i="132" s="1"/>
  <c r="N126" i="132" s="1"/>
  <c r="P126" i="132" s="1"/>
  <c r="R126" i="132" s="1"/>
  <c r="T126" i="132" s="1"/>
  <c r="G125" i="132"/>
  <c r="H125" i="132" s="1"/>
  <c r="J125" i="132" s="1"/>
  <c r="L125" i="132" s="1"/>
  <c r="N125" i="132" s="1"/>
  <c r="P125" i="132" s="1"/>
  <c r="R125" i="132" s="1"/>
  <c r="T125" i="132" s="1"/>
  <c r="H124" i="132"/>
  <c r="J124" i="132" s="1"/>
  <c r="L124" i="132" s="1"/>
  <c r="N124" i="132" s="1"/>
  <c r="P124" i="132" s="1"/>
  <c r="R124" i="132" s="1"/>
  <c r="T124" i="132" s="1"/>
  <c r="L123" i="132"/>
  <c r="N123" i="132" s="1"/>
  <c r="P123" i="132" s="1"/>
  <c r="R123" i="132" s="1"/>
  <c r="T123" i="132" s="1"/>
  <c r="H123" i="132"/>
  <c r="J123" i="132" s="1"/>
  <c r="G123" i="132"/>
  <c r="H122" i="132"/>
  <c r="J122" i="132" s="1"/>
  <c r="L122" i="132" s="1"/>
  <c r="N122" i="132" s="1"/>
  <c r="P122" i="132" s="1"/>
  <c r="R122" i="132" s="1"/>
  <c r="T122" i="132" s="1"/>
  <c r="J121" i="132"/>
  <c r="L121" i="132" s="1"/>
  <c r="N121" i="132" s="1"/>
  <c r="P121" i="132" s="1"/>
  <c r="R121" i="132" s="1"/>
  <c r="T121" i="132" s="1"/>
  <c r="G121" i="132"/>
  <c r="H121" i="132" s="1"/>
  <c r="L120" i="132"/>
  <c r="N120" i="132" s="1"/>
  <c r="P120" i="132" s="1"/>
  <c r="R120" i="132" s="1"/>
  <c r="T120" i="132" s="1"/>
  <c r="J120" i="132"/>
  <c r="H120" i="132"/>
  <c r="O119" i="132"/>
  <c r="N119" i="132"/>
  <c r="G119" i="132"/>
  <c r="H119" i="132" s="1"/>
  <c r="J119" i="132" s="1"/>
  <c r="L119" i="132" s="1"/>
  <c r="J118" i="132"/>
  <c r="L118" i="132" s="1"/>
  <c r="N118" i="132" s="1"/>
  <c r="P118" i="132" s="1"/>
  <c r="R118" i="132" s="1"/>
  <c r="T118" i="132" s="1"/>
  <c r="H118" i="132"/>
  <c r="H117" i="132"/>
  <c r="J117" i="132" s="1"/>
  <c r="L117" i="132" s="1"/>
  <c r="N117" i="132" s="1"/>
  <c r="P117" i="132" s="1"/>
  <c r="R117" i="132" s="1"/>
  <c r="T117" i="132" s="1"/>
  <c r="G117" i="132"/>
  <c r="H116" i="132"/>
  <c r="J116" i="132" s="1"/>
  <c r="L116" i="132" s="1"/>
  <c r="N116" i="132" s="1"/>
  <c r="P116" i="132" s="1"/>
  <c r="R116" i="132" s="1"/>
  <c r="T116" i="132" s="1"/>
  <c r="P115" i="132"/>
  <c r="R115" i="132" s="1"/>
  <c r="T115" i="132" s="1"/>
  <c r="H115" i="132"/>
  <c r="J115" i="132" s="1"/>
  <c r="L115" i="132" s="1"/>
  <c r="N115" i="132" s="1"/>
  <c r="G115" i="132"/>
  <c r="H114" i="132"/>
  <c r="J114" i="132" s="1"/>
  <c r="L114" i="132" s="1"/>
  <c r="N114" i="132" s="1"/>
  <c r="P114" i="132" s="1"/>
  <c r="R114" i="132" s="1"/>
  <c r="T114" i="132" s="1"/>
  <c r="G113" i="132"/>
  <c r="H113" i="132" s="1"/>
  <c r="J113" i="132" s="1"/>
  <c r="L113" i="132" s="1"/>
  <c r="N113" i="132" s="1"/>
  <c r="P113" i="132" s="1"/>
  <c r="R113" i="132" s="1"/>
  <c r="T113" i="132" s="1"/>
  <c r="H112" i="132"/>
  <c r="J112" i="132" s="1"/>
  <c r="L112" i="132" s="1"/>
  <c r="N112" i="132" s="1"/>
  <c r="P112" i="132" s="1"/>
  <c r="R112" i="132" s="1"/>
  <c r="T112" i="132" s="1"/>
  <c r="O111" i="132"/>
  <c r="G111" i="132"/>
  <c r="H111" i="132" s="1"/>
  <c r="J111" i="132" s="1"/>
  <c r="L111" i="132" s="1"/>
  <c r="N111" i="132" s="1"/>
  <c r="P111" i="132" s="1"/>
  <c r="R111" i="132" s="1"/>
  <c r="T111" i="132" s="1"/>
  <c r="H110" i="132"/>
  <c r="J110" i="132" s="1"/>
  <c r="L110" i="132" s="1"/>
  <c r="N110" i="132" s="1"/>
  <c r="P110" i="132" s="1"/>
  <c r="R110" i="132" s="1"/>
  <c r="T110" i="132" s="1"/>
  <c r="N109" i="132"/>
  <c r="P109" i="132" s="1"/>
  <c r="R109" i="132" s="1"/>
  <c r="T109" i="132" s="1"/>
  <c r="L109" i="132"/>
  <c r="G109" i="132"/>
  <c r="H109" i="132" s="1"/>
  <c r="J109" i="132" s="1"/>
  <c r="N108" i="132"/>
  <c r="P108" i="132" s="1"/>
  <c r="R108" i="132" s="1"/>
  <c r="T108" i="132" s="1"/>
  <c r="L108" i="132"/>
  <c r="J108" i="132"/>
  <c r="H108" i="132"/>
  <c r="J107" i="132"/>
  <c r="L107" i="132" s="1"/>
  <c r="N107" i="132" s="1"/>
  <c r="P107" i="132" s="1"/>
  <c r="R107" i="132" s="1"/>
  <c r="T107" i="132" s="1"/>
  <c r="H107" i="132"/>
  <c r="G107" i="132"/>
  <c r="J106" i="132"/>
  <c r="L106" i="132" s="1"/>
  <c r="N106" i="132" s="1"/>
  <c r="P106" i="132" s="1"/>
  <c r="R106" i="132" s="1"/>
  <c r="T106" i="132" s="1"/>
  <c r="H106" i="132"/>
  <c r="G105" i="132"/>
  <c r="H105" i="132" s="1"/>
  <c r="J105" i="132" s="1"/>
  <c r="L105" i="132" s="1"/>
  <c r="N105" i="132" s="1"/>
  <c r="P105" i="132" s="1"/>
  <c r="R105" i="132" s="1"/>
  <c r="T105" i="132" s="1"/>
  <c r="H104" i="132"/>
  <c r="J104" i="132" s="1"/>
  <c r="L104" i="132" s="1"/>
  <c r="N104" i="132" s="1"/>
  <c r="P104" i="132" s="1"/>
  <c r="R104" i="132" s="1"/>
  <c r="T104" i="132" s="1"/>
  <c r="G103" i="132"/>
  <c r="H103" i="132" s="1"/>
  <c r="J103" i="132" s="1"/>
  <c r="L103" i="132" s="1"/>
  <c r="N103" i="132" s="1"/>
  <c r="P103" i="132" s="1"/>
  <c r="R103" i="132" s="1"/>
  <c r="T103" i="132" s="1"/>
  <c r="N102" i="132"/>
  <c r="P102" i="132" s="1"/>
  <c r="R102" i="132" s="1"/>
  <c r="T102" i="132" s="1"/>
  <c r="L102" i="132"/>
  <c r="H102" i="132"/>
  <c r="J102" i="132" s="1"/>
  <c r="G101" i="132"/>
  <c r="H101" i="132" s="1"/>
  <c r="J101" i="132" s="1"/>
  <c r="L101" i="132" s="1"/>
  <c r="N101" i="132" s="1"/>
  <c r="P101" i="132" s="1"/>
  <c r="R101" i="132" s="1"/>
  <c r="T101" i="132" s="1"/>
  <c r="N100" i="132"/>
  <c r="P100" i="132" s="1"/>
  <c r="R100" i="132" s="1"/>
  <c r="T100" i="132" s="1"/>
  <c r="M99" i="132"/>
  <c r="N99" i="132" s="1"/>
  <c r="P99" i="132" s="1"/>
  <c r="R99" i="132" s="1"/>
  <c r="T99" i="132" s="1"/>
  <c r="P98" i="132"/>
  <c r="R98" i="132" s="1"/>
  <c r="T98" i="132" s="1"/>
  <c r="N98" i="132"/>
  <c r="M97" i="132"/>
  <c r="N97" i="132" s="1"/>
  <c r="P97" i="132" s="1"/>
  <c r="R97" i="132" s="1"/>
  <c r="T97" i="132" s="1"/>
  <c r="H96" i="132"/>
  <c r="J96" i="132" s="1"/>
  <c r="L96" i="132" s="1"/>
  <c r="N96" i="132" s="1"/>
  <c r="P96" i="132" s="1"/>
  <c r="R96" i="132" s="1"/>
  <c r="T96" i="132" s="1"/>
  <c r="O95" i="132"/>
  <c r="O94" i="132" s="1"/>
  <c r="O93" i="132" s="1"/>
  <c r="M95" i="132"/>
  <c r="G95" i="132"/>
  <c r="H95" i="132" s="1"/>
  <c r="J95" i="132" s="1"/>
  <c r="L95" i="132" s="1"/>
  <c r="N95" i="132" s="1"/>
  <c r="P95" i="132" s="1"/>
  <c r="R95" i="132" s="1"/>
  <c r="T95" i="132" s="1"/>
  <c r="F95" i="132"/>
  <c r="Q93" i="132"/>
  <c r="I93" i="132"/>
  <c r="F93" i="132"/>
  <c r="H92" i="132"/>
  <c r="J92" i="132" s="1"/>
  <c r="L92" i="132" s="1"/>
  <c r="N92" i="132" s="1"/>
  <c r="P92" i="132" s="1"/>
  <c r="R92" i="132" s="1"/>
  <c r="T92" i="132" s="1"/>
  <c r="G91" i="132"/>
  <c r="H91" i="132" s="1"/>
  <c r="J91" i="132" s="1"/>
  <c r="L91" i="132" s="1"/>
  <c r="N91" i="132" s="1"/>
  <c r="P91" i="132" s="1"/>
  <c r="R91" i="132" s="1"/>
  <c r="T91" i="132" s="1"/>
  <c r="H90" i="132"/>
  <c r="J90" i="132" s="1"/>
  <c r="L90" i="132" s="1"/>
  <c r="N90" i="132" s="1"/>
  <c r="P90" i="132" s="1"/>
  <c r="R90" i="132" s="1"/>
  <c r="T90" i="132" s="1"/>
  <c r="M89" i="132"/>
  <c r="G89" i="132"/>
  <c r="F89" i="132"/>
  <c r="N88" i="132"/>
  <c r="P88" i="132" s="1"/>
  <c r="R88" i="132" s="1"/>
  <c r="T88" i="132" s="1"/>
  <c r="M87" i="132"/>
  <c r="N87" i="132" s="1"/>
  <c r="P87" i="132" s="1"/>
  <c r="R87" i="132" s="1"/>
  <c r="T87" i="132" s="1"/>
  <c r="N86" i="132"/>
  <c r="P86" i="132" s="1"/>
  <c r="R86" i="132" s="1"/>
  <c r="T86" i="132" s="1"/>
  <c r="M85" i="132"/>
  <c r="N85" i="132" s="1"/>
  <c r="P85" i="132" s="1"/>
  <c r="R85" i="132" s="1"/>
  <c r="T85" i="132" s="1"/>
  <c r="H84" i="132"/>
  <c r="J84" i="132" s="1"/>
  <c r="L84" i="132" s="1"/>
  <c r="N84" i="132" s="1"/>
  <c r="P84" i="132" s="1"/>
  <c r="R84" i="132" s="1"/>
  <c r="T84" i="132" s="1"/>
  <c r="M83" i="132"/>
  <c r="F83" i="132"/>
  <c r="H83" i="132" s="1"/>
  <c r="J83" i="132" s="1"/>
  <c r="L83" i="132" s="1"/>
  <c r="N83" i="132" s="1"/>
  <c r="P83" i="132" s="1"/>
  <c r="R83" i="132" s="1"/>
  <c r="T83" i="132" s="1"/>
  <c r="H82" i="132"/>
  <c r="J82" i="132" s="1"/>
  <c r="L82" i="132" s="1"/>
  <c r="N82" i="132" s="1"/>
  <c r="P82" i="132" s="1"/>
  <c r="R82" i="132" s="1"/>
  <c r="T82" i="132" s="1"/>
  <c r="F81" i="132"/>
  <c r="H81" i="132" s="1"/>
  <c r="J81" i="132" s="1"/>
  <c r="L81" i="132" s="1"/>
  <c r="N81" i="132" s="1"/>
  <c r="P81" i="132" s="1"/>
  <c r="R81" i="132" s="1"/>
  <c r="T81" i="132" s="1"/>
  <c r="R80" i="132"/>
  <c r="T80" i="132" s="1"/>
  <c r="N80" i="132"/>
  <c r="P80" i="132" s="1"/>
  <c r="M79" i="132"/>
  <c r="N79" i="132" s="1"/>
  <c r="P79" i="132" s="1"/>
  <c r="R79" i="132" s="1"/>
  <c r="T79" i="132" s="1"/>
  <c r="N78" i="132"/>
  <c r="P78" i="132" s="1"/>
  <c r="R78" i="132" s="1"/>
  <c r="T78" i="132" s="1"/>
  <c r="M77" i="132"/>
  <c r="N77" i="132" s="1"/>
  <c r="P77" i="132" s="1"/>
  <c r="R77" i="132" s="1"/>
  <c r="T77" i="132" s="1"/>
  <c r="H76" i="132"/>
  <c r="J76" i="132" s="1"/>
  <c r="L76" i="132" s="1"/>
  <c r="N76" i="132" s="1"/>
  <c r="P76" i="132" s="1"/>
  <c r="R76" i="132" s="1"/>
  <c r="T76" i="132" s="1"/>
  <c r="M75" i="132"/>
  <c r="F75" i="132"/>
  <c r="H75" i="132" s="1"/>
  <c r="J75" i="132" s="1"/>
  <c r="L75" i="132" s="1"/>
  <c r="N75" i="132" s="1"/>
  <c r="P75" i="132" s="1"/>
  <c r="R75" i="132" s="1"/>
  <c r="T75" i="132" s="1"/>
  <c r="H74" i="132"/>
  <c r="J74" i="132" s="1"/>
  <c r="L74" i="132" s="1"/>
  <c r="N74" i="132" s="1"/>
  <c r="P74" i="132" s="1"/>
  <c r="R74" i="132" s="1"/>
  <c r="T74" i="132" s="1"/>
  <c r="F73" i="132"/>
  <c r="H71" i="132"/>
  <c r="J71" i="132" s="1"/>
  <c r="L71" i="132" s="1"/>
  <c r="N71" i="132" s="1"/>
  <c r="P71" i="132" s="1"/>
  <c r="R71" i="132" s="1"/>
  <c r="T71" i="132" s="1"/>
  <c r="M70" i="132"/>
  <c r="H70" i="132"/>
  <c r="J70" i="132" s="1"/>
  <c r="L70" i="132" s="1"/>
  <c r="N70" i="132" s="1"/>
  <c r="P70" i="132" s="1"/>
  <c r="R70" i="132" s="1"/>
  <c r="T70" i="132" s="1"/>
  <c r="F70" i="132"/>
  <c r="P69" i="132"/>
  <c r="R69" i="132" s="1"/>
  <c r="T69" i="132" s="1"/>
  <c r="N69" i="132"/>
  <c r="M68" i="132"/>
  <c r="N68" i="132" s="1"/>
  <c r="P68" i="132" s="1"/>
  <c r="R68" i="132" s="1"/>
  <c r="T68" i="132" s="1"/>
  <c r="T67" i="132"/>
  <c r="R67" i="132"/>
  <c r="P67" i="132"/>
  <c r="T66" i="132"/>
  <c r="R66" i="132"/>
  <c r="P66" i="132"/>
  <c r="O66" i="132"/>
  <c r="J65" i="132"/>
  <c r="L65" i="132" s="1"/>
  <c r="N65" i="132" s="1"/>
  <c r="P65" i="132" s="1"/>
  <c r="R65" i="132" s="1"/>
  <c r="T65" i="132" s="1"/>
  <c r="H65" i="132"/>
  <c r="O64" i="132"/>
  <c r="O11" i="132" s="1"/>
  <c r="H64" i="132"/>
  <c r="J64" i="132" s="1"/>
  <c r="L64" i="132" s="1"/>
  <c r="N64" i="132" s="1"/>
  <c r="P64" i="132" s="1"/>
  <c r="R64" i="132" s="1"/>
  <c r="T64" i="132" s="1"/>
  <c r="F64" i="132"/>
  <c r="L63" i="132"/>
  <c r="N63" i="132" s="1"/>
  <c r="P63" i="132" s="1"/>
  <c r="R63" i="132" s="1"/>
  <c r="T63" i="132" s="1"/>
  <c r="J63" i="132"/>
  <c r="H63" i="132"/>
  <c r="F62" i="132"/>
  <c r="H62" i="132" s="1"/>
  <c r="J62" i="132" s="1"/>
  <c r="L62" i="132" s="1"/>
  <c r="N62" i="132" s="1"/>
  <c r="P62" i="132" s="1"/>
  <c r="R62" i="132" s="1"/>
  <c r="T62" i="132" s="1"/>
  <c r="J61" i="132"/>
  <c r="L61" i="132" s="1"/>
  <c r="N61" i="132" s="1"/>
  <c r="P61" i="132" s="1"/>
  <c r="R61" i="132" s="1"/>
  <c r="T61" i="132" s="1"/>
  <c r="L60" i="132"/>
  <c r="N60" i="132" s="1"/>
  <c r="P60" i="132" s="1"/>
  <c r="R60" i="132" s="1"/>
  <c r="T60" i="132" s="1"/>
  <c r="J60" i="132"/>
  <c r="I60" i="132"/>
  <c r="H59" i="132"/>
  <c r="J59" i="132" s="1"/>
  <c r="L59" i="132" s="1"/>
  <c r="N59" i="132" s="1"/>
  <c r="P59" i="132" s="1"/>
  <c r="R59" i="132" s="1"/>
  <c r="T59" i="132" s="1"/>
  <c r="J58" i="132"/>
  <c r="L58" i="132" s="1"/>
  <c r="N58" i="132" s="1"/>
  <c r="P58" i="132" s="1"/>
  <c r="R58" i="132" s="1"/>
  <c r="T58" i="132" s="1"/>
  <c r="I58" i="132"/>
  <c r="H58" i="132"/>
  <c r="F58" i="132"/>
  <c r="J57" i="132"/>
  <c r="L57" i="132" s="1"/>
  <c r="N57" i="132" s="1"/>
  <c r="P57" i="132" s="1"/>
  <c r="R57" i="132" s="1"/>
  <c r="T57" i="132" s="1"/>
  <c r="H57" i="132"/>
  <c r="F56" i="132"/>
  <c r="H56" i="132" s="1"/>
  <c r="J56" i="132" s="1"/>
  <c r="L56" i="132" s="1"/>
  <c r="N56" i="132" s="1"/>
  <c r="P56" i="132" s="1"/>
  <c r="R56" i="132" s="1"/>
  <c r="T56" i="132" s="1"/>
  <c r="J55" i="132"/>
  <c r="L55" i="132" s="1"/>
  <c r="N55" i="132" s="1"/>
  <c r="P55" i="132" s="1"/>
  <c r="R55" i="132" s="1"/>
  <c r="T55" i="132" s="1"/>
  <c r="J54" i="132"/>
  <c r="L54" i="132" s="1"/>
  <c r="N54" i="132" s="1"/>
  <c r="P54" i="132" s="1"/>
  <c r="R54" i="132" s="1"/>
  <c r="T54" i="132" s="1"/>
  <c r="H54" i="132"/>
  <c r="H53" i="132"/>
  <c r="J53" i="132" s="1"/>
  <c r="L53" i="132" s="1"/>
  <c r="N53" i="132" s="1"/>
  <c r="P53" i="132" s="1"/>
  <c r="R53" i="132" s="1"/>
  <c r="T53" i="132" s="1"/>
  <c r="I52" i="132"/>
  <c r="J52" i="132" s="1"/>
  <c r="L52" i="132" s="1"/>
  <c r="N52" i="132" s="1"/>
  <c r="P52" i="132" s="1"/>
  <c r="R52" i="132" s="1"/>
  <c r="T52" i="132" s="1"/>
  <c r="H52" i="132"/>
  <c r="F52" i="132"/>
  <c r="H51" i="132"/>
  <c r="J51" i="132" s="1"/>
  <c r="L51" i="132" s="1"/>
  <c r="N51" i="132" s="1"/>
  <c r="P51" i="132" s="1"/>
  <c r="R51" i="132" s="1"/>
  <c r="T51" i="132" s="1"/>
  <c r="J50" i="132"/>
  <c r="L50" i="132" s="1"/>
  <c r="N50" i="132" s="1"/>
  <c r="P50" i="132" s="1"/>
  <c r="R50" i="132" s="1"/>
  <c r="T50" i="132" s="1"/>
  <c r="H50" i="132"/>
  <c r="F50" i="132"/>
  <c r="H49" i="132"/>
  <c r="J49" i="132" s="1"/>
  <c r="L49" i="132" s="1"/>
  <c r="N49" i="132" s="1"/>
  <c r="P49" i="132" s="1"/>
  <c r="R49" i="132" s="1"/>
  <c r="T49" i="132" s="1"/>
  <c r="H48" i="132"/>
  <c r="J48" i="132" s="1"/>
  <c r="L48" i="132" s="1"/>
  <c r="N48" i="132" s="1"/>
  <c r="P48" i="132" s="1"/>
  <c r="R48" i="132" s="1"/>
  <c r="T48" i="132" s="1"/>
  <c r="G48" i="132"/>
  <c r="H47" i="132"/>
  <c r="J47" i="132" s="1"/>
  <c r="L47" i="132" s="1"/>
  <c r="N47" i="132" s="1"/>
  <c r="P47" i="132" s="1"/>
  <c r="R47" i="132" s="1"/>
  <c r="T47" i="132" s="1"/>
  <c r="G46" i="132"/>
  <c r="H46" i="132" s="1"/>
  <c r="J46" i="132" s="1"/>
  <c r="L46" i="132" s="1"/>
  <c r="N46" i="132" s="1"/>
  <c r="P46" i="132" s="1"/>
  <c r="R46" i="132" s="1"/>
  <c r="T46" i="132" s="1"/>
  <c r="L45" i="132"/>
  <c r="N45" i="132" s="1"/>
  <c r="P45" i="132" s="1"/>
  <c r="R45" i="132" s="1"/>
  <c r="T45" i="132" s="1"/>
  <c r="J45" i="132"/>
  <c r="H45" i="132"/>
  <c r="J44" i="132"/>
  <c r="L44" i="132" s="1"/>
  <c r="N44" i="132" s="1"/>
  <c r="P44" i="132" s="1"/>
  <c r="R44" i="132" s="1"/>
  <c r="T44" i="132" s="1"/>
  <c r="H44" i="132"/>
  <c r="G44" i="132"/>
  <c r="J43" i="132"/>
  <c r="L43" i="132" s="1"/>
  <c r="N43" i="132" s="1"/>
  <c r="P43" i="132" s="1"/>
  <c r="R43" i="132" s="1"/>
  <c r="T43" i="132" s="1"/>
  <c r="H43" i="132"/>
  <c r="H42" i="132"/>
  <c r="J42" i="132" s="1"/>
  <c r="L42" i="132" s="1"/>
  <c r="N42" i="132" s="1"/>
  <c r="P42" i="132" s="1"/>
  <c r="R42" i="132" s="1"/>
  <c r="T42" i="132" s="1"/>
  <c r="G42" i="132"/>
  <c r="H41" i="132"/>
  <c r="J41" i="132" s="1"/>
  <c r="L41" i="132" s="1"/>
  <c r="N41" i="132" s="1"/>
  <c r="P41" i="132" s="1"/>
  <c r="R41" i="132" s="1"/>
  <c r="T41" i="132" s="1"/>
  <c r="N40" i="132"/>
  <c r="P40" i="132" s="1"/>
  <c r="R40" i="132" s="1"/>
  <c r="T40" i="132" s="1"/>
  <c r="G40" i="132"/>
  <c r="H40" i="132" s="1"/>
  <c r="J40" i="132" s="1"/>
  <c r="L40" i="132" s="1"/>
  <c r="H39" i="132"/>
  <c r="J39" i="132" s="1"/>
  <c r="L39" i="132" s="1"/>
  <c r="N39" i="132" s="1"/>
  <c r="P39" i="132" s="1"/>
  <c r="R39" i="132" s="1"/>
  <c r="T39" i="132" s="1"/>
  <c r="G38" i="132"/>
  <c r="H38" i="132" s="1"/>
  <c r="J38" i="132" s="1"/>
  <c r="L38" i="132" s="1"/>
  <c r="N38" i="132" s="1"/>
  <c r="P38" i="132" s="1"/>
  <c r="R38" i="132" s="1"/>
  <c r="T38" i="132" s="1"/>
  <c r="T37" i="132"/>
  <c r="L37" i="132"/>
  <c r="N37" i="132" s="1"/>
  <c r="P37" i="132" s="1"/>
  <c r="R37" i="132" s="1"/>
  <c r="J37" i="132"/>
  <c r="H37" i="132"/>
  <c r="R36" i="132"/>
  <c r="T36" i="132" s="1"/>
  <c r="J36" i="132"/>
  <c r="L36" i="132" s="1"/>
  <c r="N36" i="132" s="1"/>
  <c r="P36" i="132" s="1"/>
  <c r="H36" i="132"/>
  <c r="G36" i="132"/>
  <c r="R35" i="132"/>
  <c r="T35" i="132" s="1"/>
  <c r="J35" i="132"/>
  <c r="L35" i="132" s="1"/>
  <c r="N35" i="132" s="1"/>
  <c r="P35" i="132" s="1"/>
  <c r="H35" i="132"/>
  <c r="H34" i="132"/>
  <c r="J34" i="132" s="1"/>
  <c r="L34" i="132" s="1"/>
  <c r="N34" i="132" s="1"/>
  <c r="P34" i="132" s="1"/>
  <c r="R34" i="132" s="1"/>
  <c r="T34" i="132" s="1"/>
  <c r="G34" i="132"/>
  <c r="H33" i="132"/>
  <c r="J33" i="132" s="1"/>
  <c r="L33" i="132" s="1"/>
  <c r="N33" i="132" s="1"/>
  <c r="P33" i="132" s="1"/>
  <c r="R33" i="132" s="1"/>
  <c r="T33" i="132" s="1"/>
  <c r="N32" i="132"/>
  <c r="P32" i="132" s="1"/>
  <c r="R32" i="132" s="1"/>
  <c r="T32" i="132" s="1"/>
  <c r="G32" i="132"/>
  <c r="H32" i="132" s="1"/>
  <c r="J32" i="132" s="1"/>
  <c r="L32" i="132" s="1"/>
  <c r="H31" i="132"/>
  <c r="J31" i="132" s="1"/>
  <c r="L31" i="132" s="1"/>
  <c r="N31" i="132" s="1"/>
  <c r="P31" i="132" s="1"/>
  <c r="R31" i="132" s="1"/>
  <c r="T31" i="132" s="1"/>
  <c r="T30" i="132"/>
  <c r="M30" i="132"/>
  <c r="I30" i="132"/>
  <c r="H30" i="132"/>
  <c r="J30" i="132" s="1"/>
  <c r="L30" i="132" s="1"/>
  <c r="N30" i="132" s="1"/>
  <c r="P30" i="132" s="1"/>
  <c r="R30" i="132" s="1"/>
  <c r="G30" i="132"/>
  <c r="F30" i="132"/>
  <c r="J29" i="132"/>
  <c r="L29" i="132" s="1"/>
  <c r="N29" i="132" s="1"/>
  <c r="P29" i="132" s="1"/>
  <c r="R29" i="132" s="1"/>
  <c r="T29" i="132" s="1"/>
  <c r="H29" i="132"/>
  <c r="P28" i="132"/>
  <c r="R28" i="132" s="1"/>
  <c r="T28" i="132" s="1"/>
  <c r="H28" i="132"/>
  <c r="J28" i="132" s="1"/>
  <c r="L28" i="132" s="1"/>
  <c r="N28" i="132" s="1"/>
  <c r="G28" i="132"/>
  <c r="P27" i="132"/>
  <c r="R27" i="132" s="1"/>
  <c r="T27" i="132" s="1"/>
  <c r="H27" i="132"/>
  <c r="J27" i="132" s="1"/>
  <c r="L27" i="132" s="1"/>
  <c r="N27" i="132" s="1"/>
  <c r="G26" i="132"/>
  <c r="H26" i="132" s="1"/>
  <c r="J26" i="132" s="1"/>
  <c r="L26" i="132" s="1"/>
  <c r="N26" i="132" s="1"/>
  <c r="P26" i="132" s="1"/>
  <c r="R26" i="132" s="1"/>
  <c r="T26" i="132" s="1"/>
  <c r="N25" i="132"/>
  <c r="P25" i="132" s="1"/>
  <c r="R25" i="132" s="1"/>
  <c r="T25" i="132" s="1"/>
  <c r="H25" i="132"/>
  <c r="J25" i="132" s="1"/>
  <c r="L25" i="132" s="1"/>
  <c r="M24" i="132"/>
  <c r="M11" i="132" s="1"/>
  <c r="G24" i="132"/>
  <c r="H24" i="132" s="1"/>
  <c r="J24" i="132" s="1"/>
  <c r="L24" i="132" s="1"/>
  <c r="N24" i="132" s="1"/>
  <c r="P24" i="132" s="1"/>
  <c r="R24" i="132" s="1"/>
  <c r="T24" i="132" s="1"/>
  <c r="N23" i="132"/>
  <c r="P23" i="132" s="1"/>
  <c r="R23" i="132" s="1"/>
  <c r="T23" i="132" s="1"/>
  <c r="H23" i="132"/>
  <c r="J23" i="132" s="1"/>
  <c r="L23" i="132" s="1"/>
  <c r="G22" i="132"/>
  <c r="T21" i="132"/>
  <c r="R21" i="132"/>
  <c r="Q20" i="132"/>
  <c r="R20" i="132" s="1"/>
  <c r="T20" i="132" s="1"/>
  <c r="N19" i="132"/>
  <c r="P19" i="132" s="1"/>
  <c r="R19" i="132" s="1"/>
  <c r="T19" i="132" s="1"/>
  <c r="H19" i="132"/>
  <c r="J19" i="132" s="1"/>
  <c r="L19" i="132" s="1"/>
  <c r="L18" i="132"/>
  <c r="N18" i="132" s="1"/>
  <c r="P18" i="132" s="1"/>
  <c r="R18" i="132" s="1"/>
  <c r="T18" i="132" s="1"/>
  <c r="J18" i="132"/>
  <c r="H18" i="132"/>
  <c r="S17" i="132"/>
  <c r="Q17" i="132"/>
  <c r="M17" i="132"/>
  <c r="H17" i="132"/>
  <c r="J17" i="132" s="1"/>
  <c r="L17" i="132" s="1"/>
  <c r="N17" i="132" s="1"/>
  <c r="P17" i="132" s="1"/>
  <c r="R17" i="132" s="1"/>
  <c r="T17" i="132" s="1"/>
  <c r="G17" i="132"/>
  <c r="F17" i="132"/>
  <c r="J16" i="132"/>
  <c r="L16" i="132" s="1"/>
  <c r="N16" i="132" s="1"/>
  <c r="P16" i="132" s="1"/>
  <c r="R16" i="132" s="1"/>
  <c r="T16" i="132" s="1"/>
  <c r="H16" i="132"/>
  <c r="P15" i="132"/>
  <c r="R15" i="132" s="1"/>
  <c r="T15" i="132" s="1"/>
  <c r="H15" i="132"/>
  <c r="J15" i="132" s="1"/>
  <c r="L15" i="132" s="1"/>
  <c r="N15" i="132" s="1"/>
  <c r="F14" i="132"/>
  <c r="T13" i="132"/>
  <c r="R13" i="132"/>
  <c r="R12" i="132"/>
  <c r="T12" i="132" s="1"/>
  <c r="Q12" i="132"/>
  <c r="K10" i="132"/>
  <c r="V157" i="134" l="1"/>
  <c r="J182" i="134"/>
  <c r="H181" i="134"/>
  <c r="J11" i="134"/>
  <c r="H10" i="134"/>
  <c r="R255" i="133"/>
  <c r="T255" i="133" s="1"/>
  <c r="V255" i="133" s="1"/>
  <c r="Q10" i="133"/>
  <c r="M10" i="133"/>
  <c r="O93" i="133"/>
  <c r="O10" i="133" s="1"/>
  <c r="J11" i="133"/>
  <c r="H72" i="133"/>
  <c r="J72" i="133" s="1"/>
  <c r="L72" i="133" s="1"/>
  <c r="N72" i="133" s="1"/>
  <c r="P72" i="133" s="1"/>
  <c r="R72" i="133" s="1"/>
  <c r="T72" i="133" s="1"/>
  <c r="V72" i="133" s="1"/>
  <c r="G93" i="133"/>
  <c r="G10" i="133" s="1"/>
  <c r="L209" i="133"/>
  <c r="N209" i="133" s="1"/>
  <c r="P209" i="133" s="1"/>
  <c r="R209" i="133" s="1"/>
  <c r="T209" i="133" s="1"/>
  <c r="H93" i="133"/>
  <c r="J94" i="133"/>
  <c r="H231" i="132"/>
  <c r="J231" i="132" s="1"/>
  <c r="L231" i="132" s="1"/>
  <c r="N231" i="132" s="1"/>
  <c r="P231" i="132" s="1"/>
  <c r="R231" i="132" s="1"/>
  <c r="T231" i="132" s="1"/>
  <c r="G228" i="132"/>
  <c r="H228" i="132" s="1"/>
  <c r="J228" i="132" s="1"/>
  <c r="L228" i="132" s="1"/>
  <c r="N228" i="132" s="1"/>
  <c r="P228" i="132" s="1"/>
  <c r="R228" i="132" s="1"/>
  <c r="T228" i="132" s="1"/>
  <c r="O10" i="132"/>
  <c r="H183" i="132"/>
  <c r="J183" i="132" s="1"/>
  <c r="L183" i="132" s="1"/>
  <c r="N183" i="132" s="1"/>
  <c r="P183" i="132" s="1"/>
  <c r="R183" i="132" s="1"/>
  <c r="T183" i="132" s="1"/>
  <c r="K203" i="132"/>
  <c r="P145" i="132"/>
  <c r="R145" i="132" s="1"/>
  <c r="T145" i="132" s="1"/>
  <c r="H170" i="132"/>
  <c r="J170" i="132" s="1"/>
  <c r="L170" i="132" s="1"/>
  <c r="N170" i="132" s="1"/>
  <c r="P170" i="132" s="1"/>
  <c r="R170" i="132" s="1"/>
  <c r="T170" i="132" s="1"/>
  <c r="H229" i="132"/>
  <c r="J229" i="132" s="1"/>
  <c r="L229" i="132" s="1"/>
  <c r="N229" i="132" s="1"/>
  <c r="P229" i="132" s="1"/>
  <c r="R229" i="132" s="1"/>
  <c r="T229" i="132" s="1"/>
  <c r="P119" i="132"/>
  <c r="R119" i="132" s="1"/>
  <c r="T119" i="132" s="1"/>
  <c r="P135" i="132"/>
  <c r="R135" i="132" s="1"/>
  <c r="T135" i="132" s="1"/>
  <c r="G203" i="132"/>
  <c r="H203" i="132" s="1"/>
  <c r="J203" i="132" s="1"/>
  <c r="L203" i="132" s="1"/>
  <c r="N203" i="132" s="1"/>
  <c r="P203" i="132" s="1"/>
  <c r="R203" i="132" s="1"/>
  <c r="T203" i="132" s="1"/>
  <c r="H89" i="132"/>
  <c r="J89" i="132" s="1"/>
  <c r="L89" i="132" s="1"/>
  <c r="N89" i="132" s="1"/>
  <c r="P89" i="132" s="1"/>
  <c r="R89" i="132" s="1"/>
  <c r="T89" i="132" s="1"/>
  <c r="F11" i="132"/>
  <c r="H14" i="132"/>
  <c r="J14" i="132" s="1"/>
  <c r="L14" i="132" s="1"/>
  <c r="N14" i="132" s="1"/>
  <c r="P14" i="132" s="1"/>
  <c r="R14" i="132" s="1"/>
  <c r="T14" i="132" s="1"/>
  <c r="Q11" i="132"/>
  <c r="Q10" i="132" s="1"/>
  <c r="G11" i="132"/>
  <c r="I11" i="132"/>
  <c r="I10" i="132" s="1"/>
  <c r="M72" i="132"/>
  <c r="F72" i="132"/>
  <c r="H187" i="132"/>
  <c r="J187" i="132" s="1"/>
  <c r="L187" i="132" s="1"/>
  <c r="N187" i="132" s="1"/>
  <c r="P187" i="132" s="1"/>
  <c r="R187" i="132" s="1"/>
  <c r="T187" i="132" s="1"/>
  <c r="G182" i="132"/>
  <c r="H182" i="132" s="1"/>
  <c r="J182" i="132" s="1"/>
  <c r="L182" i="132" s="1"/>
  <c r="N182" i="132" s="1"/>
  <c r="P182" i="132" s="1"/>
  <c r="R182" i="132" s="1"/>
  <c r="T182" i="132" s="1"/>
  <c r="H22" i="132"/>
  <c r="J22" i="132" s="1"/>
  <c r="L22" i="132" s="1"/>
  <c r="N22" i="132" s="1"/>
  <c r="P22" i="132" s="1"/>
  <c r="R22" i="132" s="1"/>
  <c r="T22" i="132" s="1"/>
  <c r="G72" i="132"/>
  <c r="H73" i="132"/>
  <c r="J73" i="132" s="1"/>
  <c r="L73" i="132" s="1"/>
  <c r="N73" i="132" s="1"/>
  <c r="P73" i="132" s="1"/>
  <c r="R73" i="132" s="1"/>
  <c r="T73" i="132" s="1"/>
  <c r="M94" i="132"/>
  <c r="M93" i="132" s="1"/>
  <c r="G94" i="132"/>
  <c r="H174" i="132"/>
  <c r="J174" i="132" s="1"/>
  <c r="L174" i="132" s="1"/>
  <c r="N174" i="132" s="1"/>
  <c r="P174" i="132" s="1"/>
  <c r="R174" i="132" s="1"/>
  <c r="T174" i="132" s="1"/>
  <c r="G169" i="132"/>
  <c r="H169" i="132" s="1"/>
  <c r="J169" i="132" s="1"/>
  <c r="L169" i="132" s="1"/>
  <c r="N169" i="132" s="1"/>
  <c r="P169" i="132" s="1"/>
  <c r="R169" i="132" s="1"/>
  <c r="T169" i="132" s="1"/>
  <c r="T11" i="131"/>
  <c r="T12" i="131"/>
  <c r="T13" i="131"/>
  <c r="T14" i="131"/>
  <c r="T15" i="131"/>
  <c r="T16" i="131"/>
  <c r="T17" i="131"/>
  <c r="T18" i="131"/>
  <c r="T19" i="131"/>
  <c r="T20" i="131"/>
  <c r="T21" i="131"/>
  <c r="T22" i="131"/>
  <c r="T23" i="131"/>
  <c r="T24" i="131"/>
  <c r="T25" i="131"/>
  <c r="T26" i="131"/>
  <c r="T27" i="131"/>
  <c r="T28" i="131"/>
  <c r="T29" i="131"/>
  <c r="T30" i="131"/>
  <c r="T31" i="131"/>
  <c r="T32" i="131"/>
  <c r="T33" i="131"/>
  <c r="T34" i="131"/>
  <c r="T35" i="131"/>
  <c r="T36" i="131"/>
  <c r="T37" i="131"/>
  <c r="T38" i="131"/>
  <c r="T39" i="131"/>
  <c r="T40" i="131"/>
  <c r="T41" i="131"/>
  <c r="T42" i="131"/>
  <c r="T43" i="131"/>
  <c r="T44" i="131"/>
  <c r="T45" i="131"/>
  <c r="T46" i="131"/>
  <c r="T47" i="131"/>
  <c r="T48" i="131"/>
  <c r="T49" i="131"/>
  <c r="T50" i="131"/>
  <c r="T51" i="131"/>
  <c r="T52" i="131"/>
  <c r="T53" i="131"/>
  <c r="T54" i="131"/>
  <c r="T55" i="131"/>
  <c r="T56" i="131"/>
  <c r="T57" i="131"/>
  <c r="T58" i="131"/>
  <c r="T59" i="131"/>
  <c r="T60" i="131"/>
  <c r="T61" i="131"/>
  <c r="T62" i="131"/>
  <c r="T63" i="131"/>
  <c r="T64" i="131"/>
  <c r="T65" i="131"/>
  <c r="T66" i="131"/>
  <c r="T67" i="131"/>
  <c r="T68" i="131"/>
  <c r="T69" i="131"/>
  <c r="T70" i="131"/>
  <c r="T71" i="131"/>
  <c r="T72" i="131"/>
  <c r="T73" i="131"/>
  <c r="T74" i="131"/>
  <c r="T75" i="131"/>
  <c r="T76" i="131"/>
  <c r="T77" i="131"/>
  <c r="T78" i="131"/>
  <c r="T79" i="131"/>
  <c r="T80" i="131"/>
  <c r="T81" i="131"/>
  <c r="T82" i="131"/>
  <c r="T83" i="131"/>
  <c r="T84" i="131"/>
  <c r="T85" i="131"/>
  <c r="T86" i="131"/>
  <c r="T87" i="131"/>
  <c r="T88" i="131"/>
  <c r="T89" i="131"/>
  <c r="T90" i="131"/>
  <c r="T91" i="131"/>
  <c r="T92" i="131"/>
  <c r="T93" i="131"/>
  <c r="T94" i="131"/>
  <c r="T95" i="131"/>
  <c r="T96" i="131"/>
  <c r="T97" i="131"/>
  <c r="T98" i="131"/>
  <c r="T99" i="131"/>
  <c r="T100" i="131"/>
  <c r="T101" i="131"/>
  <c r="T102" i="131"/>
  <c r="T103" i="131"/>
  <c r="T104" i="131"/>
  <c r="T105" i="131"/>
  <c r="T106" i="131"/>
  <c r="T107" i="131"/>
  <c r="T108" i="131"/>
  <c r="T109" i="131"/>
  <c r="T110" i="131"/>
  <c r="T111" i="131"/>
  <c r="T112" i="131"/>
  <c r="T113" i="131"/>
  <c r="T114" i="131"/>
  <c r="T115" i="131"/>
  <c r="T116" i="131"/>
  <c r="T117" i="131"/>
  <c r="T118" i="131"/>
  <c r="T119" i="131"/>
  <c r="T120" i="131"/>
  <c r="T121" i="131"/>
  <c r="T122" i="131"/>
  <c r="T123" i="131"/>
  <c r="T124" i="131"/>
  <c r="T125" i="131"/>
  <c r="T126" i="131"/>
  <c r="T127" i="131"/>
  <c r="T128" i="131"/>
  <c r="T129" i="131"/>
  <c r="T130" i="131"/>
  <c r="T131" i="131"/>
  <c r="T132" i="131"/>
  <c r="T133" i="131"/>
  <c r="T134" i="131"/>
  <c r="T135" i="131"/>
  <c r="T136" i="131"/>
  <c r="T137" i="131"/>
  <c r="T138" i="131"/>
  <c r="T139" i="131"/>
  <c r="T140" i="131"/>
  <c r="T141" i="131"/>
  <c r="T142" i="131"/>
  <c r="T143" i="131"/>
  <c r="T144" i="131"/>
  <c r="T145" i="131"/>
  <c r="T146" i="131"/>
  <c r="T147" i="131"/>
  <c r="T148" i="131"/>
  <c r="T149" i="131"/>
  <c r="T150" i="131"/>
  <c r="T151" i="131"/>
  <c r="T152" i="131"/>
  <c r="T153" i="131"/>
  <c r="T154" i="131"/>
  <c r="T155" i="131"/>
  <c r="T156" i="131"/>
  <c r="T157" i="131"/>
  <c r="T158" i="131"/>
  <c r="T159" i="131"/>
  <c r="T160" i="131"/>
  <c r="T161" i="131"/>
  <c r="T162" i="131"/>
  <c r="T163" i="131"/>
  <c r="T164" i="131"/>
  <c r="T165" i="131"/>
  <c r="T166" i="131"/>
  <c r="T167" i="131"/>
  <c r="T168" i="131"/>
  <c r="T169" i="131"/>
  <c r="T170" i="131"/>
  <c r="T171" i="131"/>
  <c r="T172" i="131"/>
  <c r="T173" i="131"/>
  <c r="T174" i="131"/>
  <c r="T175" i="131"/>
  <c r="T176" i="131"/>
  <c r="T177" i="131"/>
  <c r="T178" i="131"/>
  <c r="T179" i="131"/>
  <c r="T180" i="131"/>
  <c r="T181" i="131"/>
  <c r="T182" i="131"/>
  <c r="T183" i="131"/>
  <c r="T184" i="131"/>
  <c r="T185" i="131"/>
  <c r="T186" i="131"/>
  <c r="T187" i="131"/>
  <c r="T188" i="131"/>
  <c r="T189" i="131"/>
  <c r="T190" i="131"/>
  <c r="T191" i="131"/>
  <c r="T192" i="131"/>
  <c r="T193" i="131"/>
  <c r="T194" i="131"/>
  <c r="T195" i="131"/>
  <c r="T196" i="131"/>
  <c r="T197" i="131"/>
  <c r="T198" i="131"/>
  <c r="T199" i="131"/>
  <c r="T200" i="131"/>
  <c r="T201" i="131"/>
  <c r="T202" i="131"/>
  <c r="T203" i="131"/>
  <c r="T204" i="131"/>
  <c r="T205" i="131"/>
  <c r="T206" i="131"/>
  <c r="T207" i="131"/>
  <c r="T208" i="131"/>
  <c r="T209" i="131"/>
  <c r="T210" i="131"/>
  <c r="T211" i="131"/>
  <c r="T212" i="131"/>
  <c r="T213" i="131"/>
  <c r="T214" i="131"/>
  <c r="T215" i="131"/>
  <c r="T216" i="131"/>
  <c r="T217" i="131"/>
  <c r="T218" i="131"/>
  <c r="T219" i="131"/>
  <c r="T220" i="131"/>
  <c r="T221" i="131"/>
  <c r="T222" i="131"/>
  <c r="T223" i="131"/>
  <c r="T224" i="131"/>
  <c r="T225" i="131"/>
  <c r="T226" i="131"/>
  <c r="T227" i="131"/>
  <c r="T228" i="131"/>
  <c r="T229" i="131"/>
  <c r="T230" i="131"/>
  <c r="T231" i="131"/>
  <c r="T232" i="131"/>
  <c r="T233" i="131"/>
  <c r="T234" i="131"/>
  <c r="T235" i="131"/>
  <c r="T236" i="131"/>
  <c r="T237" i="131"/>
  <c r="T238" i="131"/>
  <c r="T239" i="131"/>
  <c r="T240" i="131"/>
  <c r="T241" i="131"/>
  <c r="T242" i="131"/>
  <c r="T243" i="131"/>
  <c r="T244" i="131"/>
  <c r="T245" i="131"/>
  <c r="T246" i="131"/>
  <c r="T247" i="131"/>
  <c r="T248" i="131"/>
  <c r="T249" i="131"/>
  <c r="T250" i="131"/>
  <c r="T251" i="131"/>
  <c r="T252" i="131"/>
  <c r="T253" i="131"/>
  <c r="T254" i="131"/>
  <c r="T10" i="131"/>
  <c r="S17" i="131"/>
  <c r="J181" i="134" l="1"/>
  <c r="L181" i="134" s="1"/>
  <c r="N181" i="134" s="1"/>
  <c r="P181" i="134" s="1"/>
  <c r="R181" i="134" s="1"/>
  <c r="T181" i="134" s="1"/>
  <c r="L182" i="134"/>
  <c r="N182" i="134" s="1"/>
  <c r="P182" i="134" s="1"/>
  <c r="R182" i="134" s="1"/>
  <c r="T182" i="134" s="1"/>
  <c r="J10" i="134"/>
  <c r="L10" i="134" s="1"/>
  <c r="N10" i="134" s="1"/>
  <c r="P10" i="134" s="1"/>
  <c r="R10" i="134" s="1"/>
  <c r="T10" i="134" s="1"/>
  <c r="V10" i="134" s="1"/>
  <c r="L11" i="134"/>
  <c r="N11" i="134" s="1"/>
  <c r="P11" i="134" s="1"/>
  <c r="R11" i="134" s="1"/>
  <c r="T11" i="134" s="1"/>
  <c r="H10" i="133"/>
  <c r="L94" i="133"/>
  <c r="N94" i="133" s="1"/>
  <c r="P94" i="133" s="1"/>
  <c r="R94" i="133" s="1"/>
  <c r="T94" i="133" s="1"/>
  <c r="J93" i="133"/>
  <c r="L93" i="133" s="1"/>
  <c r="N93" i="133" s="1"/>
  <c r="P93" i="133" s="1"/>
  <c r="R93" i="133" s="1"/>
  <c r="T93" i="133" s="1"/>
  <c r="V93" i="133" s="1"/>
  <c r="L11" i="133"/>
  <c r="N11" i="133" s="1"/>
  <c r="P11" i="133" s="1"/>
  <c r="R11" i="133" s="1"/>
  <c r="T11" i="133" s="1"/>
  <c r="V11" i="133" s="1"/>
  <c r="M10" i="132"/>
  <c r="H72" i="132"/>
  <c r="J72" i="132" s="1"/>
  <c r="L72" i="132" s="1"/>
  <c r="N72" i="132" s="1"/>
  <c r="P72" i="132" s="1"/>
  <c r="R72" i="132" s="1"/>
  <c r="T72" i="132" s="1"/>
  <c r="G93" i="132"/>
  <c r="H94" i="132"/>
  <c r="H11" i="132"/>
  <c r="F10" i="132"/>
  <c r="G10" i="132"/>
  <c r="P254" i="131"/>
  <c r="R254" i="131" s="1"/>
  <c r="O253" i="131"/>
  <c r="P253" i="131" s="1"/>
  <c r="R253" i="131" s="1"/>
  <c r="R251" i="131"/>
  <c r="Q250" i="131"/>
  <c r="R250" i="131" s="1"/>
  <c r="P249" i="131"/>
  <c r="R249" i="131" s="1"/>
  <c r="Q248" i="131"/>
  <c r="O248" i="131"/>
  <c r="P248" i="131" s="1"/>
  <c r="O247" i="131"/>
  <c r="P247" i="131" s="1"/>
  <c r="R246" i="131"/>
  <c r="H246" i="131"/>
  <c r="J246" i="131" s="1"/>
  <c r="L246" i="131" s="1"/>
  <c r="N246" i="131" s="1"/>
  <c r="P246" i="131" s="1"/>
  <c r="N245" i="131"/>
  <c r="P245" i="131" s="1"/>
  <c r="R245" i="131" s="1"/>
  <c r="L245" i="131"/>
  <c r="G245" i="131"/>
  <c r="H245" i="131" s="1"/>
  <c r="J245" i="131" s="1"/>
  <c r="R244" i="131"/>
  <c r="L244" i="131"/>
  <c r="N244" i="131" s="1"/>
  <c r="P244" i="131" s="1"/>
  <c r="J244" i="131"/>
  <c r="H244" i="131"/>
  <c r="P243" i="131"/>
  <c r="R243" i="131" s="1"/>
  <c r="N243" i="131"/>
  <c r="H243" i="131"/>
  <c r="J243" i="131" s="1"/>
  <c r="L243" i="131" s="1"/>
  <c r="G243" i="131"/>
  <c r="N242" i="131"/>
  <c r="P242" i="131" s="1"/>
  <c r="R242" i="131" s="1"/>
  <c r="L242" i="131"/>
  <c r="H242" i="131"/>
  <c r="J242" i="131" s="1"/>
  <c r="P241" i="131"/>
  <c r="R241" i="131" s="1"/>
  <c r="J241" i="131"/>
  <c r="L241" i="131" s="1"/>
  <c r="N241" i="131" s="1"/>
  <c r="H241" i="131"/>
  <c r="G241" i="131"/>
  <c r="P240" i="131"/>
  <c r="R240" i="131" s="1"/>
  <c r="N240" i="131"/>
  <c r="H240" i="131"/>
  <c r="J240" i="131" s="1"/>
  <c r="L240" i="131" s="1"/>
  <c r="L239" i="131"/>
  <c r="N239" i="131" s="1"/>
  <c r="P239" i="131" s="1"/>
  <c r="R239" i="131" s="1"/>
  <c r="J239" i="131"/>
  <c r="G239" i="131"/>
  <c r="H239" i="131" s="1"/>
  <c r="J238" i="131"/>
  <c r="L238" i="131" s="1"/>
  <c r="N238" i="131" s="1"/>
  <c r="P238" i="131" s="1"/>
  <c r="R238" i="131" s="1"/>
  <c r="H238" i="131"/>
  <c r="L237" i="131"/>
  <c r="N237" i="131" s="1"/>
  <c r="P237" i="131" s="1"/>
  <c r="R237" i="131" s="1"/>
  <c r="G237" i="131"/>
  <c r="H237" i="131" s="1"/>
  <c r="J237" i="131" s="1"/>
  <c r="J236" i="131"/>
  <c r="L236" i="131" s="1"/>
  <c r="N236" i="131" s="1"/>
  <c r="P236" i="131" s="1"/>
  <c r="R236" i="131" s="1"/>
  <c r="H236" i="131"/>
  <c r="G235" i="131"/>
  <c r="N234" i="131"/>
  <c r="P234" i="131" s="1"/>
  <c r="R234" i="131" s="1"/>
  <c r="H234" i="131"/>
  <c r="J234" i="131" s="1"/>
  <c r="L234" i="131" s="1"/>
  <c r="P233" i="131"/>
  <c r="R233" i="131" s="1"/>
  <c r="H233" i="131"/>
  <c r="J233" i="131" s="1"/>
  <c r="L233" i="131" s="1"/>
  <c r="N233" i="131" s="1"/>
  <c r="G233" i="131"/>
  <c r="H232" i="131"/>
  <c r="J232" i="131" s="1"/>
  <c r="L232" i="131" s="1"/>
  <c r="N232" i="131" s="1"/>
  <c r="P232" i="131" s="1"/>
  <c r="R232" i="131" s="1"/>
  <c r="R231" i="131"/>
  <c r="L231" i="131"/>
  <c r="N231" i="131" s="1"/>
  <c r="P231" i="131" s="1"/>
  <c r="G231" i="131"/>
  <c r="H231" i="131" s="1"/>
  <c r="J231" i="131" s="1"/>
  <c r="R230" i="131"/>
  <c r="P230" i="131"/>
  <c r="H230" i="131"/>
  <c r="J230" i="131" s="1"/>
  <c r="L230" i="131" s="1"/>
  <c r="N230" i="131" s="1"/>
  <c r="L229" i="131"/>
  <c r="N229" i="131" s="1"/>
  <c r="P229" i="131" s="1"/>
  <c r="R229" i="131" s="1"/>
  <c r="G229" i="131"/>
  <c r="F229" i="131"/>
  <c r="H229" i="131" s="1"/>
  <c r="J229" i="131" s="1"/>
  <c r="R227" i="131"/>
  <c r="L227" i="131"/>
  <c r="N227" i="131" s="1"/>
  <c r="P227" i="131" s="1"/>
  <c r="K226" i="131"/>
  <c r="L226" i="131" s="1"/>
  <c r="N226" i="131" s="1"/>
  <c r="P226" i="131" s="1"/>
  <c r="R226" i="131" s="1"/>
  <c r="N225" i="131"/>
  <c r="P225" i="131" s="1"/>
  <c r="R225" i="131" s="1"/>
  <c r="L225" i="131"/>
  <c r="L224" i="131"/>
  <c r="N224" i="131" s="1"/>
  <c r="P224" i="131" s="1"/>
  <c r="R224" i="131" s="1"/>
  <c r="K224" i="131"/>
  <c r="P223" i="131"/>
  <c r="R223" i="131" s="1"/>
  <c r="N223" i="131"/>
  <c r="L223" i="131"/>
  <c r="P222" i="131"/>
  <c r="R222" i="131" s="1"/>
  <c r="N222" i="131"/>
  <c r="K222" i="131"/>
  <c r="L222" i="131" s="1"/>
  <c r="P221" i="131"/>
  <c r="R221" i="131" s="1"/>
  <c r="L221" i="131"/>
  <c r="N221" i="131" s="1"/>
  <c r="P220" i="131"/>
  <c r="R220" i="131" s="1"/>
  <c r="K220" i="131"/>
  <c r="L220" i="131" s="1"/>
  <c r="N220" i="131" s="1"/>
  <c r="R219" i="131"/>
  <c r="L219" i="131"/>
  <c r="N219" i="131" s="1"/>
  <c r="P219" i="131" s="1"/>
  <c r="K218" i="131"/>
  <c r="L218" i="131" s="1"/>
  <c r="N218" i="131" s="1"/>
  <c r="P218" i="131" s="1"/>
  <c r="R218" i="131" s="1"/>
  <c r="L217" i="131"/>
  <c r="N217" i="131" s="1"/>
  <c r="P217" i="131" s="1"/>
  <c r="R217" i="131" s="1"/>
  <c r="N216" i="131"/>
  <c r="P216" i="131" s="1"/>
  <c r="R216" i="131" s="1"/>
  <c r="L216" i="131"/>
  <c r="K216" i="131"/>
  <c r="P215" i="131"/>
  <c r="R215" i="131" s="1"/>
  <c r="N215" i="131"/>
  <c r="L215" i="131"/>
  <c r="K214" i="131"/>
  <c r="L214" i="131" s="1"/>
  <c r="N214" i="131" s="1"/>
  <c r="P214" i="131" s="1"/>
  <c r="R214" i="131" s="1"/>
  <c r="R213" i="131"/>
  <c r="L213" i="131"/>
  <c r="N213" i="131" s="1"/>
  <c r="P213" i="131" s="1"/>
  <c r="K212" i="131"/>
  <c r="L211" i="131"/>
  <c r="N211" i="131" s="1"/>
  <c r="P211" i="131" s="1"/>
  <c r="R211" i="131" s="1"/>
  <c r="J211" i="131"/>
  <c r="H211" i="131"/>
  <c r="N210" i="131"/>
  <c r="P210" i="131" s="1"/>
  <c r="R210" i="131" s="1"/>
  <c r="H210" i="131"/>
  <c r="J210" i="131" s="1"/>
  <c r="L210" i="131" s="1"/>
  <c r="G210" i="131"/>
  <c r="L209" i="131"/>
  <c r="N209" i="131" s="1"/>
  <c r="P209" i="131" s="1"/>
  <c r="R209" i="131" s="1"/>
  <c r="H209" i="131"/>
  <c r="J209" i="131" s="1"/>
  <c r="H208" i="131"/>
  <c r="J208" i="131" s="1"/>
  <c r="L208" i="131" s="1"/>
  <c r="N208" i="131" s="1"/>
  <c r="P208" i="131" s="1"/>
  <c r="R208" i="131" s="1"/>
  <c r="G208" i="131"/>
  <c r="H207" i="131"/>
  <c r="J207" i="131" s="1"/>
  <c r="L207" i="131" s="1"/>
  <c r="N207" i="131" s="1"/>
  <c r="P207" i="131" s="1"/>
  <c r="R207" i="131" s="1"/>
  <c r="L206" i="131"/>
  <c r="N206" i="131" s="1"/>
  <c r="P206" i="131" s="1"/>
  <c r="R206" i="131" s="1"/>
  <c r="J206" i="131"/>
  <c r="G206" i="131"/>
  <c r="H206" i="131" s="1"/>
  <c r="P205" i="131"/>
  <c r="R205" i="131" s="1"/>
  <c r="J205" i="131"/>
  <c r="L205" i="131" s="1"/>
  <c r="N205" i="131" s="1"/>
  <c r="H205" i="131"/>
  <c r="K204" i="131"/>
  <c r="H204" i="131"/>
  <c r="J204" i="131" s="1"/>
  <c r="L204" i="131" s="1"/>
  <c r="N204" i="131" s="1"/>
  <c r="P204" i="131" s="1"/>
  <c r="R204" i="131" s="1"/>
  <c r="G204" i="131"/>
  <c r="G203" i="131" s="1"/>
  <c r="F204" i="131"/>
  <c r="H203" i="131"/>
  <c r="J203" i="131" s="1"/>
  <c r="N202" i="131"/>
  <c r="P202" i="131" s="1"/>
  <c r="R202" i="131" s="1"/>
  <c r="M201" i="131"/>
  <c r="N200" i="131"/>
  <c r="P200" i="131" s="1"/>
  <c r="R200" i="131" s="1"/>
  <c r="L200" i="131"/>
  <c r="H200" i="131"/>
  <c r="J200" i="131" s="1"/>
  <c r="R199" i="131"/>
  <c r="P199" i="131"/>
  <c r="J199" i="131"/>
  <c r="L199" i="131" s="1"/>
  <c r="N199" i="131" s="1"/>
  <c r="H199" i="131"/>
  <c r="G199" i="131"/>
  <c r="P198" i="131"/>
  <c r="R198" i="131" s="1"/>
  <c r="N198" i="131"/>
  <c r="H198" i="131"/>
  <c r="J198" i="131" s="1"/>
  <c r="L198" i="131" s="1"/>
  <c r="R197" i="131"/>
  <c r="L197" i="131"/>
  <c r="N197" i="131" s="1"/>
  <c r="P197" i="131" s="1"/>
  <c r="J197" i="131"/>
  <c r="H197" i="131"/>
  <c r="G197" i="131"/>
  <c r="H196" i="131"/>
  <c r="J196" i="131" s="1"/>
  <c r="L196" i="131" s="1"/>
  <c r="N196" i="131" s="1"/>
  <c r="P196" i="131" s="1"/>
  <c r="R196" i="131" s="1"/>
  <c r="N195" i="131"/>
  <c r="P195" i="131" s="1"/>
  <c r="R195" i="131" s="1"/>
  <c r="L195" i="131"/>
  <c r="G195" i="131"/>
  <c r="H195" i="131" s="1"/>
  <c r="J195" i="131" s="1"/>
  <c r="R194" i="131"/>
  <c r="L194" i="131"/>
  <c r="N194" i="131" s="1"/>
  <c r="P194" i="131" s="1"/>
  <c r="J194" i="131"/>
  <c r="H194" i="131"/>
  <c r="P193" i="131"/>
  <c r="R193" i="131" s="1"/>
  <c r="N193" i="131"/>
  <c r="H193" i="131"/>
  <c r="J193" i="131" s="1"/>
  <c r="L193" i="131" s="1"/>
  <c r="G193" i="131"/>
  <c r="N192" i="131"/>
  <c r="P192" i="131" s="1"/>
  <c r="R192" i="131" s="1"/>
  <c r="L192" i="131"/>
  <c r="H192" i="131"/>
  <c r="J192" i="131" s="1"/>
  <c r="H191" i="131"/>
  <c r="J191" i="131" s="1"/>
  <c r="L191" i="131" s="1"/>
  <c r="N191" i="131" s="1"/>
  <c r="P191" i="131" s="1"/>
  <c r="R191" i="131" s="1"/>
  <c r="G191" i="131"/>
  <c r="N190" i="131"/>
  <c r="P190" i="131" s="1"/>
  <c r="R190" i="131" s="1"/>
  <c r="H190" i="131"/>
  <c r="J190" i="131" s="1"/>
  <c r="L190" i="131" s="1"/>
  <c r="L189" i="131"/>
  <c r="N189" i="131" s="1"/>
  <c r="P189" i="131" s="1"/>
  <c r="R189" i="131" s="1"/>
  <c r="J189" i="131"/>
  <c r="H189" i="131"/>
  <c r="G189" i="131"/>
  <c r="J188" i="131"/>
  <c r="L188" i="131" s="1"/>
  <c r="N188" i="131" s="1"/>
  <c r="P188" i="131" s="1"/>
  <c r="R188" i="131" s="1"/>
  <c r="H188" i="131"/>
  <c r="G187" i="131"/>
  <c r="H187" i="131" s="1"/>
  <c r="J187" i="131" s="1"/>
  <c r="L187" i="131" s="1"/>
  <c r="N187" i="131" s="1"/>
  <c r="P187" i="131" s="1"/>
  <c r="R187" i="131" s="1"/>
  <c r="L186" i="131"/>
  <c r="N186" i="131" s="1"/>
  <c r="P186" i="131" s="1"/>
  <c r="R186" i="131" s="1"/>
  <c r="J186" i="131"/>
  <c r="H186" i="131"/>
  <c r="N185" i="131"/>
  <c r="P185" i="131" s="1"/>
  <c r="R185" i="131" s="1"/>
  <c r="H185" i="131"/>
  <c r="J185" i="131" s="1"/>
  <c r="L185" i="131" s="1"/>
  <c r="G185" i="131"/>
  <c r="H184" i="131"/>
  <c r="J184" i="131" s="1"/>
  <c r="L184" i="131" s="1"/>
  <c r="N184" i="131" s="1"/>
  <c r="P184" i="131" s="1"/>
  <c r="R184" i="131" s="1"/>
  <c r="R183" i="131"/>
  <c r="J183" i="131"/>
  <c r="L183" i="131" s="1"/>
  <c r="N183" i="131" s="1"/>
  <c r="P183" i="131" s="1"/>
  <c r="H183" i="131"/>
  <c r="G183" i="131"/>
  <c r="F183" i="131"/>
  <c r="R181" i="131"/>
  <c r="P181" i="131"/>
  <c r="J181" i="131"/>
  <c r="L181" i="131" s="1"/>
  <c r="N181" i="131" s="1"/>
  <c r="H181" i="131"/>
  <c r="J180" i="131"/>
  <c r="L180" i="131" s="1"/>
  <c r="N180" i="131" s="1"/>
  <c r="P180" i="131" s="1"/>
  <c r="R180" i="131" s="1"/>
  <c r="H180" i="131"/>
  <c r="G180" i="131"/>
  <c r="L179" i="131"/>
  <c r="N179" i="131" s="1"/>
  <c r="P179" i="131" s="1"/>
  <c r="R179" i="131" s="1"/>
  <c r="H179" i="131"/>
  <c r="J179" i="131" s="1"/>
  <c r="L178" i="131"/>
  <c r="N178" i="131" s="1"/>
  <c r="P178" i="131" s="1"/>
  <c r="R178" i="131" s="1"/>
  <c r="J178" i="131"/>
  <c r="H178" i="131"/>
  <c r="G178" i="131"/>
  <c r="R177" i="131"/>
  <c r="J177" i="131"/>
  <c r="L177" i="131" s="1"/>
  <c r="N177" i="131" s="1"/>
  <c r="P177" i="131" s="1"/>
  <c r="H177" i="131"/>
  <c r="J176" i="131"/>
  <c r="L176" i="131" s="1"/>
  <c r="N176" i="131" s="1"/>
  <c r="P176" i="131" s="1"/>
  <c r="R176" i="131" s="1"/>
  <c r="G176" i="131"/>
  <c r="H176" i="131" s="1"/>
  <c r="P175" i="131"/>
  <c r="R175" i="131" s="1"/>
  <c r="L175" i="131"/>
  <c r="N175" i="131" s="1"/>
  <c r="J175" i="131"/>
  <c r="H175" i="131"/>
  <c r="G174" i="131"/>
  <c r="H174" i="131" s="1"/>
  <c r="J174" i="131" s="1"/>
  <c r="L174" i="131" s="1"/>
  <c r="N174" i="131" s="1"/>
  <c r="P174" i="131" s="1"/>
  <c r="R174" i="131" s="1"/>
  <c r="R173" i="131"/>
  <c r="J173" i="131"/>
  <c r="L173" i="131" s="1"/>
  <c r="N173" i="131" s="1"/>
  <c r="P173" i="131" s="1"/>
  <c r="H173" i="131"/>
  <c r="J172" i="131"/>
  <c r="L172" i="131" s="1"/>
  <c r="N172" i="131" s="1"/>
  <c r="P172" i="131" s="1"/>
  <c r="R172" i="131" s="1"/>
  <c r="H172" i="131"/>
  <c r="G172" i="131"/>
  <c r="N171" i="131"/>
  <c r="P171" i="131" s="1"/>
  <c r="R171" i="131" s="1"/>
  <c r="L171" i="131"/>
  <c r="H171" i="131"/>
  <c r="J171" i="131" s="1"/>
  <c r="P170" i="131"/>
  <c r="R170" i="131" s="1"/>
  <c r="H170" i="131"/>
  <c r="J170" i="131" s="1"/>
  <c r="L170" i="131" s="1"/>
  <c r="N170" i="131" s="1"/>
  <c r="G170" i="131"/>
  <c r="F170" i="131"/>
  <c r="P168" i="131"/>
  <c r="R168" i="131" s="1"/>
  <c r="H168" i="131"/>
  <c r="J168" i="131" s="1"/>
  <c r="L168" i="131" s="1"/>
  <c r="N168" i="131" s="1"/>
  <c r="G167" i="131"/>
  <c r="H167" i="131" s="1"/>
  <c r="J167" i="131" s="1"/>
  <c r="L167" i="131" s="1"/>
  <c r="N167" i="131" s="1"/>
  <c r="P167" i="131" s="1"/>
  <c r="R167" i="131" s="1"/>
  <c r="L166" i="131"/>
  <c r="N166" i="131" s="1"/>
  <c r="P166" i="131" s="1"/>
  <c r="R166" i="131" s="1"/>
  <c r="J166" i="131"/>
  <c r="H166" i="131"/>
  <c r="L165" i="131"/>
  <c r="N165" i="131" s="1"/>
  <c r="P165" i="131" s="1"/>
  <c r="R165" i="131" s="1"/>
  <c r="H165" i="131"/>
  <c r="J165" i="131" s="1"/>
  <c r="G165" i="131"/>
  <c r="N164" i="131"/>
  <c r="P164" i="131" s="1"/>
  <c r="R164" i="131" s="1"/>
  <c r="L164" i="131"/>
  <c r="J164" i="131"/>
  <c r="H164" i="131"/>
  <c r="R163" i="131"/>
  <c r="J163" i="131"/>
  <c r="L163" i="131" s="1"/>
  <c r="N163" i="131" s="1"/>
  <c r="P163" i="131" s="1"/>
  <c r="H163" i="131"/>
  <c r="G163" i="131"/>
  <c r="N162" i="131"/>
  <c r="P162" i="131" s="1"/>
  <c r="R162" i="131" s="1"/>
  <c r="L162" i="131"/>
  <c r="H162" i="131"/>
  <c r="J162" i="131" s="1"/>
  <c r="L161" i="131"/>
  <c r="N161" i="131" s="1"/>
  <c r="P161" i="131" s="1"/>
  <c r="R161" i="131" s="1"/>
  <c r="J161" i="131"/>
  <c r="H161" i="131"/>
  <c r="G161" i="131"/>
  <c r="R160" i="131"/>
  <c r="J160" i="131"/>
  <c r="L160" i="131" s="1"/>
  <c r="N160" i="131" s="1"/>
  <c r="P160" i="131" s="1"/>
  <c r="H160" i="131"/>
  <c r="J159" i="131"/>
  <c r="L159" i="131" s="1"/>
  <c r="N159" i="131" s="1"/>
  <c r="P159" i="131" s="1"/>
  <c r="R159" i="131" s="1"/>
  <c r="G159" i="131"/>
  <c r="H159" i="131" s="1"/>
  <c r="L158" i="131"/>
  <c r="N158" i="131" s="1"/>
  <c r="P158" i="131" s="1"/>
  <c r="R158" i="131" s="1"/>
  <c r="J158" i="131"/>
  <c r="H158" i="131"/>
  <c r="N157" i="131"/>
  <c r="P157" i="131" s="1"/>
  <c r="R157" i="131" s="1"/>
  <c r="G157" i="131"/>
  <c r="H157" i="131" s="1"/>
  <c r="J157" i="131" s="1"/>
  <c r="L157" i="131" s="1"/>
  <c r="R156" i="131"/>
  <c r="J156" i="131"/>
  <c r="L156" i="131" s="1"/>
  <c r="N156" i="131" s="1"/>
  <c r="P156" i="131" s="1"/>
  <c r="H156" i="131"/>
  <c r="N155" i="131"/>
  <c r="P155" i="131" s="1"/>
  <c r="R155" i="131" s="1"/>
  <c r="J155" i="131"/>
  <c r="L155" i="131" s="1"/>
  <c r="H155" i="131"/>
  <c r="G155" i="131"/>
  <c r="P154" i="131"/>
  <c r="R154" i="131" s="1"/>
  <c r="N154" i="131"/>
  <c r="L154" i="131"/>
  <c r="H154" i="131"/>
  <c r="J154" i="131" s="1"/>
  <c r="R153" i="131"/>
  <c r="P153" i="131"/>
  <c r="H153" i="131"/>
  <c r="J153" i="131" s="1"/>
  <c r="L153" i="131" s="1"/>
  <c r="N153" i="131" s="1"/>
  <c r="G153" i="131"/>
  <c r="N152" i="131"/>
  <c r="P152" i="131" s="1"/>
  <c r="R152" i="131" s="1"/>
  <c r="J152" i="131"/>
  <c r="L152" i="131" s="1"/>
  <c r="H152" i="131"/>
  <c r="N151" i="131"/>
  <c r="P151" i="131" s="1"/>
  <c r="R151" i="131" s="1"/>
  <c r="L151" i="131"/>
  <c r="J151" i="131"/>
  <c r="G151" i="131"/>
  <c r="H151" i="131" s="1"/>
  <c r="R150" i="131"/>
  <c r="P150" i="131"/>
  <c r="H150" i="131"/>
  <c r="J150" i="131" s="1"/>
  <c r="L150" i="131" s="1"/>
  <c r="N150" i="131" s="1"/>
  <c r="H149" i="131"/>
  <c r="J149" i="131" s="1"/>
  <c r="L149" i="131" s="1"/>
  <c r="N149" i="131" s="1"/>
  <c r="P149" i="131" s="1"/>
  <c r="R149" i="131" s="1"/>
  <c r="G149" i="131"/>
  <c r="J148" i="131"/>
  <c r="L148" i="131" s="1"/>
  <c r="N148" i="131" s="1"/>
  <c r="P148" i="131" s="1"/>
  <c r="R148" i="131" s="1"/>
  <c r="H148" i="131"/>
  <c r="N147" i="131"/>
  <c r="P147" i="131" s="1"/>
  <c r="R147" i="131" s="1"/>
  <c r="J147" i="131"/>
  <c r="L147" i="131" s="1"/>
  <c r="G147" i="131"/>
  <c r="H147" i="131" s="1"/>
  <c r="N146" i="131"/>
  <c r="P146" i="131" s="1"/>
  <c r="R146" i="131" s="1"/>
  <c r="H146" i="131"/>
  <c r="J146" i="131" s="1"/>
  <c r="L146" i="131" s="1"/>
  <c r="O145" i="131"/>
  <c r="G145" i="131"/>
  <c r="H145" i="131" s="1"/>
  <c r="J145" i="131" s="1"/>
  <c r="L145" i="131" s="1"/>
  <c r="N145" i="131" s="1"/>
  <c r="P145" i="131" s="1"/>
  <c r="R145" i="131" s="1"/>
  <c r="H144" i="131"/>
  <c r="J144" i="131" s="1"/>
  <c r="L144" i="131" s="1"/>
  <c r="N144" i="131" s="1"/>
  <c r="P144" i="131" s="1"/>
  <c r="R144" i="131" s="1"/>
  <c r="O143" i="131"/>
  <c r="N143" i="131"/>
  <c r="P143" i="131" s="1"/>
  <c r="R143" i="131" s="1"/>
  <c r="J143" i="131"/>
  <c r="L143" i="131" s="1"/>
  <c r="H143" i="131"/>
  <c r="G143" i="131"/>
  <c r="P142" i="131"/>
  <c r="R142" i="131" s="1"/>
  <c r="N142" i="131"/>
  <c r="L142" i="131"/>
  <c r="H142" i="131"/>
  <c r="J142" i="131" s="1"/>
  <c r="H141" i="131"/>
  <c r="J141" i="131" s="1"/>
  <c r="L141" i="131" s="1"/>
  <c r="N141" i="131" s="1"/>
  <c r="P141" i="131" s="1"/>
  <c r="R141" i="131" s="1"/>
  <c r="G141" i="131"/>
  <c r="N140" i="131"/>
  <c r="P140" i="131" s="1"/>
  <c r="R140" i="131" s="1"/>
  <c r="J140" i="131"/>
  <c r="L140" i="131" s="1"/>
  <c r="H140" i="131"/>
  <c r="N139" i="131"/>
  <c r="P139" i="131" s="1"/>
  <c r="R139" i="131" s="1"/>
  <c r="L139" i="131"/>
  <c r="J139" i="131"/>
  <c r="G139" i="131"/>
  <c r="H139" i="131" s="1"/>
  <c r="R138" i="131"/>
  <c r="P138" i="131"/>
  <c r="H138" i="131"/>
  <c r="J138" i="131" s="1"/>
  <c r="L138" i="131" s="1"/>
  <c r="N138" i="131" s="1"/>
  <c r="H137" i="131"/>
  <c r="J137" i="131" s="1"/>
  <c r="L137" i="131" s="1"/>
  <c r="N137" i="131" s="1"/>
  <c r="P137" i="131" s="1"/>
  <c r="R137" i="131" s="1"/>
  <c r="G137" i="131"/>
  <c r="J136" i="131"/>
  <c r="L136" i="131" s="1"/>
  <c r="N136" i="131" s="1"/>
  <c r="P136" i="131" s="1"/>
  <c r="R136" i="131" s="1"/>
  <c r="H136" i="131"/>
  <c r="O135" i="131"/>
  <c r="H135" i="131"/>
  <c r="J135" i="131" s="1"/>
  <c r="L135" i="131" s="1"/>
  <c r="N135" i="131" s="1"/>
  <c r="P135" i="131" s="1"/>
  <c r="R135" i="131" s="1"/>
  <c r="G135" i="131"/>
  <c r="N134" i="131"/>
  <c r="P134" i="131" s="1"/>
  <c r="R134" i="131" s="1"/>
  <c r="J134" i="131"/>
  <c r="L134" i="131" s="1"/>
  <c r="H134" i="131"/>
  <c r="N133" i="131"/>
  <c r="P133" i="131" s="1"/>
  <c r="R133" i="131" s="1"/>
  <c r="L133" i="131"/>
  <c r="J133" i="131"/>
  <c r="G133" i="131"/>
  <c r="H133" i="131" s="1"/>
  <c r="R132" i="131"/>
  <c r="P132" i="131"/>
  <c r="H132" i="131"/>
  <c r="J132" i="131" s="1"/>
  <c r="L132" i="131" s="1"/>
  <c r="N132" i="131" s="1"/>
  <c r="P131" i="131"/>
  <c r="R131" i="131" s="1"/>
  <c r="O131" i="131"/>
  <c r="J131" i="131"/>
  <c r="L131" i="131" s="1"/>
  <c r="N131" i="131" s="1"/>
  <c r="H131" i="131"/>
  <c r="G131" i="131"/>
  <c r="N130" i="131"/>
  <c r="P130" i="131" s="1"/>
  <c r="R130" i="131" s="1"/>
  <c r="L130" i="131"/>
  <c r="H130" i="131"/>
  <c r="J130" i="131" s="1"/>
  <c r="L129" i="131"/>
  <c r="N129" i="131" s="1"/>
  <c r="P129" i="131" s="1"/>
  <c r="R129" i="131" s="1"/>
  <c r="J129" i="131"/>
  <c r="H129" i="131"/>
  <c r="G129" i="131"/>
  <c r="R128" i="131"/>
  <c r="J128" i="131"/>
  <c r="L128" i="131" s="1"/>
  <c r="N128" i="131" s="1"/>
  <c r="P128" i="131" s="1"/>
  <c r="H128" i="131"/>
  <c r="L127" i="131"/>
  <c r="N127" i="131" s="1"/>
  <c r="P127" i="131" s="1"/>
  <c r="R127" i="131" s="1"/>
  <c r="G127" i="131"/>
  <c r="H127" i="131" s="1"/>
  <c r="J127" i="131" s="1"/>
  <c r="J126" i="131"/>
  <c r="L126" i="131" s="1"/>
  <c r="N126" i="131" s="1"/>
  <c r="P126" i="131" s="1"/>
  <c r="R126" i="131" s="1"/>
  <c r="H126" i="131"/>
  <c r="H125" i="131"/>
  <c r="J125" i="131" s="1"/>
  <c r="L125" i="131" s="1"/>
  <c r="N125" i="131" s="1"/>
  <c r="P125" i="131" s="1"/>
  <c r="R125" i="131" s="1"/>
  <c r="G125" i="131"/>
  <c r="L124" i="131"/>
  <c r="N124" i="131" s="1"/>
  <c r="P124" i="131" s="1"/>
  <c r="R124" i="131" s="1"/>
  <c r="J124" i="131"/>
  <c r="H124" i="131"/>
  <c r="J123" i="131"/>
  <c r="L123" i="131" s="1"/>
  <c r="N123" i="131" s="1"/>
  <c r="P123" i="131" s="1"/>
  <c r="R123" i="131" s="1"/>
  <c r="H123" i="131"/>
  <c r="G123" i="131"/>
  <c r="N122" i="131"/>
  <c r="P122" i="131" s="1"/>
  <c r="R122" i="131" s="1"/>
  <c r="H122" i="131"/>
  <c r="J122" i="131" s="1"/>
  <c r="L122" i="131" s="1"/>
  <c r="J121" i="131"/>
  <c r="L121" i="131" s="1"/>
  <c r="N121" i="131" s="1"/>
  <c r="P121" i="131" s="1"/>
  <c r="R121" i="131" s="1"/>
  <c r="H121" i="131"/>
  <c r="G121" i="131"/>
  <c r="H120" i="131"/>
  <c r="J120" i="131" s="1"/>
  <c r="L120" i="131" s="1"/>
  <c r="N120" i="131" s="1"/>
  <c r="P120" i="131" s="1"/>
  <c r="R120" i="131" s="1"/>
  <c r="R119" i="131"/>
  <c r="O119" i="131"/>
  <c r="H119" i="131"/>
  <c r="J119" i="131" s="1"/>
  <c r="L119" i="131" s="1"/>
  <c r="N119" i="131" s="1"/>
  <c r="P119" i="131" s="1"/>
  <c r="G119" i="131"/>
  <c r="L118" i="131"/>
  <c r="N118" i="131" s="1"/>
  <c r="P118" i="131" s="1"/>
  <c r="R118" i="131" s="1"/>
  <c r="J118" i="131"/>
  <c r="H118" i="131"/>
  <c r="G117" i="131"/>
  <c r="H117" i="131" s="1"/>
  <c r="J117" i="131" s="1"/>
  <c r="L117" i="131" s="1"/>
  <c r="N117" i="131" s="1"/>
  <c r="P117" i="131" s="1"/>
  <c r="R117" i="131" s="1"/>
  <c r="H116" i="131"/>
  <c r="J116" i="131" s="1"/>
  <c r="L116" i="131" s="1"/>
  <c r="N116" i="131" s="1"/>
  <c r="P116" i="131" s="1"/>
  <c r="R116" i="131" s="1"/>
  <c r="J115" i="131"/>
  <c r="L115" i="131" s="1"/>
  <c r="N115" i="131" s="1"/>
  <c r="P115" i="131" s="1"/>
  <c r="R115" i="131" s="1"/>
  <c r="H115" i="131"/>
  <c r="G115" i="131"/>
  <c r="P114" i="131"/>
  <c r="R114" i="131" s="1"/>
  <c r="H114" i="131"/>
  <c r="J114" i="131" s="1"/>
  <c r="L114" i="131" s="1"/>
  <c r="N114" i="131" s="1"/>
  <c r="G113" i="131"/>
  <c r="H113" i="131" s="1"/>
  <c r="J113" i="131" s="1"/>
  <c r="L113" i="131" s="1"/>
  <c r="N113" i="131" s="1"/>
  <c r="P113" i="131" s="1"/>
  <c r="R113" i="131" s="1"/>
  <c r="J112" i="131"/>
  <c r="L112" i="131" s="1"/>
  <c r="N112" i="131" s="1"/>
  <c r="P112" i="131" s="1"/>
  <c r="R112" i="131" s="1"/>
  <c r="H112" i="131"/>
  <c r="O111" i="131"/>
  <c r="N111" i="131"/>
  <c r="P111" i="131" s="1"/>
  <c r="R111" i="131" s="1"/>
  <c r="G111" i="131"/>
  <c r="H111" i="131" s="1"/>
  <c r="J111" i="131" s="1"/>
  <c r="L111" i="131" s="1"/>
  <c r="H110" i="131"/>
  <c r="J110" i="131" s="1"/>
  <c r="L110" i="131" s="1"/>
  <c r="N110" i="131" s="1"/>
  <c r="P110" i="131" s="1"/>
  <c r="R110" i="131" s="1"/>
  <c r="R109" i="131"/>
  <c r="H109" i="131"/>
  <c r="J109" i="131" s="1"/>
  <c r="L109" i="131" s="1"/>
  <c r="N109" i="131" s="1"/>
  <c r="P109" i="131" s="1"/>
  <c r="G109" i="131"/>
  <c r="N108" i="131"/>
  <c r="P108" i="131" s="1"/>
  <c r="R108" i="131" s="1"/>
  <c r="J108" i="131"/>
  <c r="L108" i="131" s="1"/>
  <c r="H108" i="131"/>
  <c r="G107" i="131"/>
  <c r="H107" i="131" s="1"/>
  <c r="J107" i="131" s="1"/>
  <c r="L107" i="131" s="1"/>
  <c r="N107" i="131" s="1"/>
  <c r="P107" i="131" s="1"/>
  <c r="R107" i="131" s="1"/>
  <c r="R106" i="131"/>
  <c r="H106" i="131"/>
  <c r="J106" i="131" s="1"/>
  <c r="L106" i="131" s="1"/>
  <c r="N106" i="131" s="1"/>
  <c r="P106" i="131" s="1"/>
  <c r="H105" i="131"/>
  <c r="J105" i="131" s="1"/>
  <c r="L105" i="131" s="1"/>
  <c r="N105" i="131" s="1"/>
  <c r="P105" i="131" s="1"/>
  <c r="R105" i="131" s="1"/>
  <c r="G105" i="131"/>
  <c r="L104" i="131"/>
  <c r="N104" i="131" s="1"/>
  <c r="P104" i="131" s="1"/>
  <c r="R104" i="131" s="1"/>
  <c r="J104" i="131"/>
  <c r="H104" i="131"/>
  <c r="G103" i="131"/>
  <c r="H102" i="131"/>
  <c r="J102" i="131" s="1"/>
  <c r="L102" i="131" s="1"/>
  <c r="N102" i="131" s="1"/>
  <c r="P102" i="131" s="1"/>
  <c r="R102" i="131" s="1"/>
  <c r="J101" i="131"/>
  <c r="L101" i="131" s="1"/>
  <c r="N101" i="131" s="1"/>
  <c r="P101" i="131" s="1"/>
  <c r="R101" i="131" s="1"/>
  <c r="H101" i="131"/>
  <c r="G101" i="131"/>
  <c r="P100" i="131"/>
  <c r="R100" i="131" s="1"/>
  <c r="N100" i="131"/>
  <c r="M99" i="131"/>
  <c r="N99" i="131" s="1"/>
  <c r="P99" i="131" s="1"/>
  <c r="R99" i="131" s="1"/>
  <c r="P98" i="131"/>
  <c r="R98" i="131" s="1"/>
  <c r="N98" i="131"/>
  <c r="N97" i="131"/>
  <c r="P97" i="131" s="1"/>
  <c r="R97" i="131" s="1"/>
  <c r="M97" i="131"/>
  <c r="M94" i="131" s="1"/>
  <c r="L96" i="131"/>
  <c r="N96" i="131" s="1"/>
  <c r="P96" i="131" s="1"/>
  <c r="R96" i="131" s="1"/>
  <c r="J96" i="131"/>
  <c r="H96" i="131"/>
  <c r="O95" i="131"/>
  <c r="M95" i="131"/>
  <c r="G95" i="131"/>
  <c r="F95" i="131"/>
  <c r="O94" i="131"/>
  <c r="I93" i="131"/>
  <c r="F93" i="131"/>
  <c r="H92" i="131"/>
  <c r="J92" i="131" s="1"/>
  <c r="L92" i="131" s="1"/>
  <c r="N92" i="131" s="1"/>
  <c r="P92" i="131" s="1"/>
  <c r="R92" i="131" s="1"/>
  <c r="R91" i="131"/>
  <c r="H91" i="131"/>
  <c r="J91" i="131" s="1"/>
  <c r="L91" i="131" s="1"/>
  <c r="N91" i="131" s="1"/>
  <c r="P91" i="131" s="1"/>
  <c r="G91" i="131"/>
  <c r="N90" i="131"/>
  <c r="P90" i="131" s="1"/>
  <c r="R90" i="131" s="1"/>
  <c r="J90" i="131"/>
  <c r="L90" i="131" s="1"/>
  <c r="H90" i="131"/>
  <c r="M89" i="131"/>
  <c r="G89" i="131"/>
  <c r="H89" i="131" s="1"/>
  <c r="J89" i="131" s="1"/>
  <c r="L89" i="131" s="1"/>
  <c r="N89" i="131" s="1"/>
  <c r="P89" i="131" s="1"/>
  <c r="R89" i="131" s="1"/>
  <c r="F89" i="131"/>
  <c r="N88" i="131"/>
  <c r="P88" i="131" s="1"/>
  <c r="R88" i="131" s="1"/>
  <c r="R87" i="131"/>
  <c r="N87" i="131"/>
  <c r="P87" i="131" s="1"/>
  <c r="M87" i="131"/>
  <c r="N86" i="131"/>
  <c r="P86" i="131" s="1"/>
  <c r="R86" i="131" s="1"/>
  <c r="M85" i="131"/>
  <c r="N85" i="131" s="1"/>
  <c r="P85" i="131" s="1"/>
  <c r="R85" i="131" s="1"/>
  <c r="R84" i="131"/>
  <c r="H84" i="131"/>
  <c r="J84" i="131" s="1"/>
  <c r="L84" i="131" s="1"/>
  <c r="N84" i="131" s="1"/>
  <c r="P84" i="131" s="1"/>
  <c r="M83" i="131"/>
  <c r="J83" i="131"/>
  <c r="L83" i="131" s="1"/>
  <c r="N83" i="131" s="1"/>
  <c r="P83" i="131" s="1"/>
  <c r="R83" i="131" s="1"/>
  <c r="H83" i="131"/>
  <c r="F83" i="131"/>
  <c r="N82" i="131"/>
  <c r="P82" i="131" s="1"/>
  <c r="R82" i="131" s="1"/>
  <c r="L82" i="131"/>
  <c r="H82" i="131"/>
  <c r="J82" i="131" s="1"/>
  <c r="P81" i="131"/>
  <c r="R81" i="131" s="1"/>
  <c r="H81" i="131"/>
  <c r="J81" i="131" s="1"/>
  <c r="L81" i="131" s="1"/>
  <c r="N81" i="131" s="1"/>
  <c r="F81" i="131"/>
  <c r="N80" i="131"/>
  <c r="P80" i="131" s="1"/>
  <c r="R80" i="131" s="1"/>
  <c r="P79" i="131"/>
  <c r="R79" i="131" s="1"/>
  <c r="N79" i="131"/>
  <c r="M79" i="131"/>
  <c r="N78" i="131"/>
  <c r="P78" i="131" s="1"/>
  <c r="R78" i="131" s="1"/>
  <c r="M77" i="131"/>
  <c r="N77" i="131" s="1"/>
  <c r="P77" i="131" s="1"/>
  <c r="R77" i="131" s="1"/>
  <c r="J76" i="131"/>
  <c r="L76" i="131" s="1"/>
  <c r="N76" i="131" s="1"/>
  <c r="P76" i="131" s="1"/>
  <c r="R76" i="131" s="1"/>
  <c r="H76" i="131"/>
  <c r="M75" i="131"/>
  <c r="H75" i="131"/>
  <c r="J75" i="131" s="1"/>
  <c r="L75" i="131" s="1"/>
  <c r="N75" i="131" s="1"/>
  <c r="P75" i="131" s="1"/>
  <c r="R75" i="131" s="1"/>
  <c r="F75" i="131"/>
  <c r="J74" i="131"/>
  <c r="L74" i="131" s="1"/>
  <c r="N74" i="131" s="1"/>
  <c r="P74" i="131" s="1"/>
  <c r="R74" i="131" s="1"/>
  <c r="H74" i="131"/>
  <c r="L73" i="131"/>
  <c r="N73" i="131" s="1"/>
  <c r="P73" i="131" s="1"/>
  <c r="R73" i="131" s="1"/>
  <c r="J73" i="131"/>
  <c r="F73" i="131"/>
  <c r="H73" i="131" s="1"/>
  <c r="F72" i="131"/>
  <c r="L71" i="131"/>
  <c r="N71" i="131" s="1"/>
  <c r="P71" i="131" s="1"/>
  <c r="R71" i="131" s="1"/>
  <c r="J71" i="131"/>
  <c r="H71" i="131"/>
  <c r="P70" i="131"/>
  <c r="R70" i="131" s="1"/>
  <c r="M70" i="131"/>
  <c r="J70" i="131"/>
  <c r="L70" i="131" s="1"/>
  <c r="N70" i="131" s="1"/>
  <c r="H70" i="131"/>
  <c r="F70" i="131"/>
  <c r="P69" i="131"/>
  <c r="R69" i="131" s="1"/>
  <c r="N69" i="131"/>
  <c r="M68" i="131"/>
  <c r="N68" i="131" s="1"/>
  <c r="P68" i="131" s="1"/>
  <c r="R68" i="131" s="1"/>
  <c r="P67" i="131"/>
  <c r="R67" i="131" s="1"/>
  <c r="P66" i="131"/>
  <c r="R66" i="131" s="1"/>
  <c r="O66" i="131"/>
  <c r="J65" i="131"/>
  <c r="L65" i="131" s="1"/>
  <c r="N65" i="131" s="1"/>
  <c r="P65" i="131" s="1"/>
  <c r="R65" i="131" s="1"/>
  <c r="H65" i="131"/>
  <c r="O64" i="131"/>
  <c r="O11" i="131" s="1"/>
  <c r="N64" i="131"/>
  <c r="P64" i="131" s="1"/>
  <c r="R64" i="131" s="1"/>
  <c r="F64" i="131"/>
  <c r="H64" i="131" s="1"/>
  <c r="J64" i="131" s="1"/>
  <c r="L64" i="131" s="1"/>
  <c r="J63" i="131"/>
  <c r="L63" i="131" s="1"/>
  <c r="N63" i="131" s="1"/>
  <c r="P63" i="131" s="1"/>
  <c r="R63" i="131" s="1"/>
  <c r="H63" i="131"/>
  <c r="J62" i="131"/>
  <c r="L62" i="131" s="1"/>
  <c r="N62" i="131" s="1"/>
  <c r="P62" i="131" s="1"/>
  <c r="R62" i="131" s="1"/>
  <c r="H62" i="131"/>
  <c r="F62" i="131"/>
  <c r="N61" i="131"/>
  <c r="P61" i="131" s="1"/>
  <c r="R61" i="131" s="1"/>
  <c r="L61" i="131"/>
  <c r="J61" i="131"/>
  <c r="P60" i="131"/>
  <c r="R60" i="131" s="1"/>
  <c r="I60" i="131"/>
  <c r="J60" i="131" s="1"/>
  <c r="L60" i="131" s="1"/>
  <c r="N60" i="131" s="1"/>
  <c r="J59" i="131"/>
  <c r="L59" i="131" s="1"/>
  <c r="N59" i="131" s="1"/>
  <c r="P59" i="131" s="1"/>
  <c r="R59" i="131" s="1"/>
  <c r="H59" i="131"/>
  <c r="J58" i="131"/>
  <c r="L58" i="131" s="1"/>
  <c r="N58" i="131" s="1"/>
  <c r="P58" i="131" s="1"/>
  <c r="R58" i="131" s="1"/>
  <c r="I58" i="131"/>
  <c r="H58" i="131"/>
  <c r="F58" i="131"/>
  <c r="R57" i="131"/>
  <c r="H57" i="131"/>
  <c r="J57" i="131" s="1"/>
  <c r="L57" i="131" s="1"/>
  <c r="N57" i="131" s="1"/>
  <c r="P57" i="131" s="1"/>
  <c r="J56" i="131"/>
  <c r="L56" i="131" s="1"/>
  <c r="N56" i="131" s="1"/>
  <c r="P56" i="131" s="1"/>
  <c r="R56" i="131" s="1"/>
  <c r="F56" i="131"/>
  <c r="H56" i="131" s="1"/>
  <c r="L55" i="131"/>
  <c r="N55" i="131" s="1"/>
  <c r="P55" i="131" s="1"/>
  <c r="R55" i="131" s="1"/>
  <c r="J55" i="131"/>
  <c r="L54" i="131"/>
  <c r="N54" i="131" s="1"/>
  <c r="P54" i="131" s="1"/>
  <c r="R54" i="131" s="1"/>
  <c r="J54" i="131"/>
  <c r="H54" i="131"/>
  <c r="H53" i="131"/>
  <c r="J53" i="131" s="1"/>
  <c r="L53" i="131" s="1"/>
  <c r="N53" i="131" s="1"/>
  <c r="P53" i="131" s="1"/>
  <c r="R53" i="131" s="1"/>
  <c r="R52" i="131"/>
  <c r="J52" i="131"/>
  <c r="L52" i="131" s="1"/>
  <c r="N52" i="131" s="1"/>
  <c r="P52" i="131" s="1"/>
  <c r="I52" i="131"/>
  <c r="H52" i="131"/>
  <c r="F52" i="131"/>
  <c r="N51" i="131"/>
  <c r="P51" i="131" s="1"/>
  <c r="R51" i="131" s="1"/>
  <c r="L51" i="131"/>
  <c r="J51" i="131"/>
  <c r="H51" i="131"/>
  <c r="R50" i="131"/>
  <c r="H50" i="131"/>
  <c r="J50" i="131" s="1"/>
  <c r="L50" i="131" s="1"/>
  <c r="N50" i="131" s="1"/>
  <c r="P50" i="131" s="1"/>
  <c r="F50" i="131"/>
  <c r="L49" i="131"/>
  <c r="N49" i="131" s="1"/>
  <c r="P49" i="131" s="1"/>
  <c r="R49" i="131" s="1"/>
  <c r="H49" i="131"/>
  <c r="J49" i="131" s="1"/>
  <c r="L48" i="131"/>
  <c r="N48" i="131" s="1"/>
  <c r="P48" i="131" s="1"/>
  <c r="R48" i="131" s="1"/>
  <c r="J48" i="131"/>
  <c r="H48" i="131"/>
  <c r="G48" i="131"/>
  <c r="H47" i="131"/>
  <c r="J47" i="131" s="1"/>
  <c r="L47" i="131" s="1"/>
  <c r="N47" i="131" s="1"/>
  <c r="P47" i="131" s="1"/>
  <c r="R47" i="131" s="1"/>
  <c r="J46" i="131"/>
  <c r="L46" i="131" s="1"/>
  <c r="N46" i="131" s="1"/>
  <c r="P46" i="131" s="1"/>
  <c r="R46" i="131" s="1"/>
  <c r="G46" i="131"/>
  <c r="H46" i="131" s="1"/>
  <c r="L45" i="131"/>
  <c r="N45" i="131" s="1"/>
  <c r="P45" i="131" s="1"/>
  <c r="R45" i="131" s="1"/>
  <c r="J45" i="131"/>
  <c r="H45" i="131"/>
  <c r="G44" i="131"/>
  <c r="H44" i="131" s="1"/>
  <c r="J44" i="131" s="1"/>
  <c r="L44" i="131" s="1"/>
  <c r="N44" i="131" s="1"/>
  <c r="P44" i="131" s="1"/>
  <c r="R44" i="131" s="1"/>
  <c r="R43" i="131"/>
  <c r="J43" i="131"/>
  <c r="L43" i="131" s="1"/>
  <c r="N43" i="131" s="1"/>
  <c r="P43" i="131" s="1"/>
  <c r="H43" i="131"/>
  <c r="N42" i="131"/>
  <c r="P42" i="131" s="1"/>
  <c r="R42" i="131" s="1"/>
  <c r="J42" i="131"/>
  <c r="L42" i="131" s="1"/>
  <c r="H42" i="131"/>
  <c r="G42" i="131"/>
  <c r="P41" i="131"/>
  <c r="R41" i="131" s="1"/>
  <c r="N41" i="131"/>
  <c r="L41" i="131"/>
  <c r="H41" i="131"/>
  <c r="J41" i="131" s="1"/>
  <c r="R40" i="131"/>
  <c r="P40" i="131"/>
  <c r="H40" i="131"/>
  <c r="J40" i="131" s="1"/>
  <c r="L40" i="131" s="1"/>
  <c r="N40" i="131" s="1"/>
  <c r="G40" i="131"/>
  <c r="N39" i="131"/>
  <c r="P39" i="131" s="1"/>
  <c r="R39" i="131" s="1"/>
  <c r="J39" i="131"/>
  <c r="L39" i="131" s="1"/>
  <c r="H39" i="131"/>
  <c r="L38" i="131"/>
  <c r="N38" i="131" s="1"/>
  <c r="P38" i="131" s="1"/>
  <c r="R38" i="131" s="1"/>
  <c r="J38" i="131"/>
  <c r="G38" i="131"/>
  <c r="H38" i="131" s="1"/>
  <c r="P37" i="131"/>
  <c r="R37" i="131" s="1"/>
  <c r="H37" i="131"/>
  <c r="J37" i="131" s="1"/>
  <c r="L37" i="131" s="1"/>
  <c r="N37" i="131" s="1"/>
  <c r="G36" i="131"/>
  <c r="H36" i="131" s="1"/>
  <c r="J36" i="131" s="1"/>
  <c r="L36" i="131" s="1"/>
  <c r="N36" i="131" s="1"/>
  <c r="P36" i="131" s="1"/>
  <c r="R36" i="131" s="1"/>
  <c r="L35" i="131"/>
  <c r="N35" i="131" s="1"/>
  <c r="P35" i="131" s="1"/>
  <c r="R35" i="131" s="1"/>
  <c r="J35" i="131"/>
  <c r="H35" i="131"/>
  <c r="P34" i="131"/>
  <c r="R34" i="131" s="1"/>
  <c r="N34" i="131"/>
  <c r="G34" i="131"/>
  <c r="H34" i="131" s="1"/>
  <c r="J34" i="131" s="1"/>
  <c r="L34" i="131" s="1"/>
  <c r="H33" i="131"/>
  <c r="J33" i="131" s="1"/>
  <c r="L33" i="131" s="1"/>
  <c r="N33" i="131" s="1"/>
  <c r="P33" i="131" s="1"/>
  <c r="R33" i="131" s="1"/>
  <c r="H32" i="131"/>
  <c r="J32" i="131" s="1"/>
  <c r="L32" i="131" s="1"/>
  <c r="N32" i="131" s="1"/>
  <c r="P32" i="131" s="1"/>
  <c r="R32" i="131" s="1"/>
  <c r="G32" i="131"/>
  <c r="P31" i="131"/>
  <c r="R31" i="131" s="1"/>
  <c r="N31" i="131"/>
  <c r="J31" i="131"/>
  <c r="L31" i="131" s="1"/>
  <c r="H31" i="131"/>
  <c r="M30" i="131"/>
  <c r="I30" i="131"/>
  <c r="H30" i="131"/>
  <c r="G30" i="131"/>
  <c r="F30" i="131"/>
  <c r="R29" i="131"/>
  <c r="P29" i="131"/>
  <c r="H29" i="131"/>
  <c r="J29" i="131" s="1"/>
  <c r="L29" i="131" s="1"/>
  <c r="N29" i="131" s="1"/>
  <c r="J28" i="131"/>
  <c r="L28" i="131" s="1"/>
  <c r="N28" i="131" s="1"/>
  <c r="P28" i="131" s="1"/>
  <c r="R28" i="131" s="1"/>
  <c r="G28" i="131"/>
  <c r="H28" i="131" s="1"/>
  <c r="J27" i="131"/>
  <c r="L27" i="131" s="1"/>
  <c r="N27" i="131" s="1"/>
  <c r="P27" i="131" s="1"/>
  <c r="R27" i="131" s="1"/>
  <c r="H27" i="131"/>
  <c r="N26" i="131"/>
  <c r="P26" i="131" s="1"/>
  <c r="R26" i="131" s="1"/>
  <c r="L26" i="131"/>
  <c r="H26" i="131"/>
  <c r="J26" i="131" s="1"/>
  <c r="G26" i="131"/>
  <c r="R25" i="131"/>
  <c r="N25" i="131"/>
  <c r="P25" i="131" s="1"/>
  <c r="L25" i="131"/>
  <c r="J25" i="131"/>
  <c r="H25" i="131"/>
  <c r="M24" i="131"/>
  <c r="L24" i="131"/>
  <c r="N24" i="131" s="1"/>
  <c r="P24" i="131" s="1"/>
  <c r="R24" i="131" s="1"/>
  <c r="J24" i="131"/>
  <c r="H24" i="131"/>
  <c r="G24" i="131"/>
  <c r="R23" i="131"/>
  <c r="J23" i="131"/>
  <c r="L23" i="131" s="1"/>
  <c r="N23" i="131" s="1"/>
  <c r="P23" i="131" s="1"/>
  <c r="H23" i="131"/>
  <c r="J22" i="131"/>
  <c r="L22" i="131" s="1"/>
  <c r="N22" i="131" s="1"/>
  <c r="P22" i="131" s="1"/>
  <c r="R22" i="131" s="1"/>
  <c r="G22" i="131"/>
  <c r="H22" i="131" s="1"/>
  <c r="R21" i="131"/>
  <c r="R20" i="131"/>
  <c r="Q20" i="131"/>
  <c r="N19" i="131"/>
  <c r="P19" i="131" s="1"/>
  <c r="R19" i="131" s="1"/>
  <c r="J19" i="131"/>
  <c r="L19" i="131" s="1"/>
  <c r="H19" i="131"/>
  <c r="N18" i="131"/>
  <c r="P18" i="131" s="1"/>
  <c r="R18" i="131" s="1"/>
  <c r="L18" i="131"/>
  <c r="J18" i="131"/>
  <c r="H18" i="131"/>
  <c r="Q17" i="131"/>
  <c r="Q11" i="131" s="1"/>
  <c r="M17" i="131"/>
  <c r="G17" i="131"/>
  <c r="F17" i="131"/>
  <c r="L16" i="131"/>
  <c r="N16" i="131" s="1"/>
  <c r="P16" i="131" s="1"/>
  <c r="R16" i="131" s="1"/>
  <c r="J16" i="131"/>
  <c r="H16" i="131"/>
  <c r="N15" i="131"/>
  <c r="P15" i="131" s="1"/>
  <c r="R15" i="131" s="1"/>
  <c r="H15" i="131"/>
  <c r="J15" i="131" s="1"/>
  <c r="L15" i="131" s="1"/>
  <c r="J14" i="131"/>
  <c r="L14" i="131" s="1"/>
  <c r="N14" i="131" s="1"/>
  <c r="P14" i="131" s="1"/>
  <c r="R14" i="131" s="1"/>
  <c r="H14" i="131"/>
  <c r="F14" i="131"/>
  <c r="R13" i="131"/>
  <c r="R12" i="131"/>
  <c r="Q12" i="131"/>
  <c r="M11" i="131"/>
  <c r="K10" i="131"/>
  <c r="V182" i="134" l="1"/>
  <c r="V181" i="134"/>
  <c r="V11" i="134"/>
  <c r="J10" i="133"/>
  <c r="L10" i="133" s="1"/>
  <c r="N10" i="133" s="1"/>
  <c r="P10" i="133" s="1"/>
  <c r="R10" i="133" s="1"/>
  <c r="T10" i="133" s="1"/>
  <c r="V10" i="133" s="1"/>
  <c r="J11" i="132"/>
  <c r="H93" i="132"/>
  <c r="H10" i="132" s="1"/>
  <c r="J94" i="132"/>
  <c r="J30" i="131"/>
  <c r="L30" i="131" s="1"/>
  <c r="N30" i="131" s="1"/>
  <c r="P30" i="131" s="1"/>
  <c r="R30" i="131" s="1"/>
  <c r="G94" i="131"/>
  <c r="H103" i="131"/>
  <c r="J103" i="131" s="1"/>
  <c r="L103" i="131" s="1"/>
  <c r="N103" i="131" s="1"/>
  <c r="P103" i="131" s="1"/>
  <c r="R103" i="131" s="1"/>
  <c r="G11" i="131"/>
  <c r="H17" i="131"/>
  <c r="J17" i="131" s="1"/>
  <c r="L17" i="131" s="1"/>
  <c r="N17" i="131" s="1"/>
  <c r="P17" i="131" s="1"/>
  <c r="R17" i="131" s="1"/>
  <c r="F11" i="131"/>
  <c r="I11" i="131"/>
  <c r="I10" i="131" s="1"/>
  <c r="G72" i="131"/>
  <c r="H72" i="131" s="1"/>
  <c r="J72" i="131" s="1"/>
  <c r="L72" i="131" s="1"/>
  <c r="N72" i="131" s="1"/>
  <c r="P72" i="131" s="1"/>
  <c r="R72" i="131" s="1"/>
  <c r="M72" i="131"/>
  <c r="H95" i="131"/>
  <c r="J95" i="131" s="1"/>
  <c r="L95" i="131" s="1"/>
  <c r="N95" i="131" s="1"/>
  <c r="P95" i="131" s="1"/>
  <c r="R95" i="131" s="1"/>
  <c r="M182" i="131"/>
  <c r="M93" i="131" s="1"/>
  <c r="N201" i="131"/>
  <c r="P201" i="131" s="1"/>
  <c r="R201" i="131" s="1"/>
  <c r="G228" i="131"/>
  <c r="H228" i="131" s="1"/>
  <c r="J228" i="131" s="1"/>
  <c r="L228" i="131" s="1"/>
  <c r="N228" i="131" s="1"/>
  <c r="P228" i="131" s="1"/>
  <c r="R228" i="131" s="1"/>
  <c r="H235" i="131"/>
  <c r="J235" i="131" s="1"/>
  <c r="L235" i="131" s="1"/>
  <c r="N235" i="131" s="1"/>
  <c r="P235" i="131" s="1"/>
  <c r="R235" i="131" s="1"/>
  <c r="R247" i="131"/>
  <c r="G182" i="131"/>
  <c r="H182" i="131" s="1"/>
  <c r="J182" i="131" s="1"/>
  <c r="L182" i="131" s="1"/>
  <c r="Q247" i="131"/>
  <c r="Q93" i="131" s="1"/>
  <c r="Q10" i="131" s="1"/>
  <c r="G169" i="131"/>
  <c r="H169" i="131" s="1"/>
  <c r="J169" i="131" s="1"/>
  <c r="L169" i="131" s="1"/>
  <c r="N169" i="131" s="1"/>
  <c r="P169" i="131" s="1"/>
  <c r="R169" i="131" s="1"/>
  <c r="R248" i="131"/>
  <c r="L212" i="131"/>
  <c r="N212" i="131" s="1"/>
  <c r="P212" i="131" s="1"/>
  <c r="R212" i="131" s="1"/>
  <c r="K203" i="131"/>
  <c r="L203" i="131" s="1"/>
  <c r="N203" i="131" s="1"/>
  <c r="P203" i="131" s="1"/>
  <c r="R203" i="131" s="1"/>
  <c r="O252" i="131"/>
  <c r="Q10" i="130"/>
  <c r="Q93" i="130"/>
  <c r="Q248" i="130"/>
  <c r="Q247" i="130"/>
  <c r="R251" i="130"/>
  <c r="Q250" i="130"/>
  <c r="R250" i="130" s="1"/>
  <c r="Q11" i="130"/>
  <c r="R13" i="130"/>
  <c r="Q12" i="130"/>
  <c r="R12" i="130" s="1"/>
  <c r="P254" i="130"/>
  <c r="R254" i="130" s="1"/>
  <c r="O253" i="130"/>
  <c r="R249" i="130"/>
  <c r="P249" i="130"/>
  <c r="O248" i="130"/>
  <c r="J246" i="130"/>
  <c r="L246" i="130" s="1"/>
  <c r="N246" i="130" s="1"/>
  <c r="P246" i="130" s="1"/>
  <c r="R246" i="130" s="1"/>
  <c r="H246" i="130"/>
  <c r="J245" i="130"/>
  <c r="L245" i="130" s="1"/>
  <c r="N245" i="130" s="1"/>
  <c r="P245" i="130" s="1"/>
  <c r="R245" i="130" s="1"/>
  <c r="G245" i="130"/>
  <c r="H245" i="130" s="1"/>
  <c r="P244" i="130"/>
  <c r="R244" i="130" s="1"/>
  <c r="H244" i="130"/>
  <c r="J244" i="130" s="1"/>
  <c r="L244" i="130" s="1"/>
  <c r="N244" i="130" s="1"/>
  <c r="L243" i="130"/>
  <c r="N243" i="130" s="1"/>
  <c r="P243" i="130" s="1"/>
  <c r="R243" i="130" s="1"/>
  <c r="H243" i="130"/>
  <c r="J243" i="130" s="1"/>
  <c r="G243" i="130"/>
  <c r="H242" i="130"/>
  <c r="J242" i="130" s="1"/>
  <c r="L242" i="130" s="1"/>
  <c r="N242" i="130" s="1"/>
  <c r="P242" i="130" s="1"/>
  <c r="R242" i="130" s="1"/>
  <c r="G241" i="130"/>
  <c r="H241" i="130" s="1"/>
  <c r="J241" i="130" s="1"/>
  <c r="L241" i="130" s="1"/>
  <c r="N241" i="130" s="1"/>
  <c r="P241" i="130" s="1"/>
  <c r="R241" i="130" s="1"/>
  <c r="H240" i="130"/>
  <c r="J240" i="130" s="1"/>
  <c r="L240" i="130" s="1"/>
  <c r="N240" i="130" s="1"/>
  <c r="P240" i="130" s="1"/>
  <c r="R240" i="130" s="1"/>
  <c r="H239" i="130"/>
  <c r="J239" i="130" s="1"/>
  <c r="L239" i="130" s="1"/>
  <c r="N239" i="130" s="1"/>
  <c r="P239" i="130" s="1"/>
  <c r="R239" i="130" s="1"/>
  <c r="G239" i="130"/>
  <c r="H238" i="130"/>
  <c r="J238" i="130" s="1"/>
  <c r="L238" i="130" s="1"/>
  <c r="N238" i="130" s="1"/>
  <c r="P238" i="130" s="1"/>
  <c r="R238" i="130" s="1"/>
  <c r="G237" i="130"/>
  <c r="H237" i="130" s="1"/>
  <c r="J237" i="130" s="1"/>
  <c r="L237" i="130" s="1"/>
  <c r="N237" i="130" s="1"/>
  <c r="P237" i="130" s="1"/>
  <c r="R237" i="130" s="1"/>
  <c r="H236" i="130"/>
  <c r="J236" i="130" s="1"/>
  <c r="L236" i="130" s="1"/>
  <c r="N236" i="130" s="1"/>
  <c r="P236" i="130" s="1"/>
  <c r="R236" i="130" s="1"/>
  <c r="H235" i="130"/>
  <c r="J235" i="130" s="1"/>
  <c r="L235" i="130" s="1"/>
  <c r="N235" i="130" s="1"/>
  <c r="P235" i="130" s="1"/>
  <c r="R235" i="130" s="1"/>
  <c r="G235" i="130"/>
  <c r="H234" i="130"/>
  <c r="J234" i="130" s="1"/>
  <c r="L234" i="130" s="1"/>
  <c r="N234" i="130" s="1"/>
  <c r="P234" i="130" s="1"/>
  <c r="R234" i="130" s="1"/>
  <c r="G233" i="130"/>
  <c r="H233" i="130" s="1"/>
  <c r="J233" i="130" s="1"/>
  <c r="L233" i="130" s="1"/>
  <c r="N233" i="130" s="1"/>
  <c r="P233" i="130" s="1"/>
  <c r="R233" i="130" s="1"/>
  <c r="L232" i="130"/>
  <c r="N232" i="130" s="1"/>
  <c r="P232" i="130" s="1"/>
  <c r="R232" i="130" s="1"/>
  <c r="H232" i="130"/>
  <c r="J232" i="130" s="1"/>
  <c r="H231" i="130"/>
  <c r="J231" i="130" s="1"/>
  <c r="L231" i="130" s="1"/>
  <c r="N231" i="130" s="1"/>
  <c r="P231" i="130" s="1"/>
  <c r="R231" i="130" s="1"/>
  <c r="G231" i="130"/>
  <c r="H230" i="130"/>
  <c r="J230" i="130" s="1"/>
  <c r="L230" i="130" s="1"/>
  <c r="N230" i="130" s="1"/>
  <c r="P230" i="130" s="1"/>
  <c r="R230" i="130" s="1"/>
  <c r="G229" i="130"/>
  <c r="H229" i="130" s="1"/>
  <c r="J229" i="130" s="1"/>
  <c r="L229" i="130" s="1"/>
  <c r="N229" i="130" s="1"/>
  <c r="P229" i="130" s="1"/>
  <c r="R229" i="130" s="1"/>
  <c r="F229" i="130"/>
  <c r="L227" i="130"/>
  <c r="N227" i="130" s="1"/>
  <c r="P227" i="130" s="1"/>
  <c r="R227" i="130" s="1"/>
  <c r="L226" i="130"/>
  <c r="N226" i="130" s="1"/>
  <c r="P226" i="130" s="1"/>
  <c r="R226" i="130" s="1"/>
  <c r="K226" i="130"/>
  <c r="N225" i="130"/>
  <c r="P225" i="130" s="1"/>
  <c r="R225" i="130" s="1"/>
  <c r="L225" i="130"/>
  <c r="N224" i="130"/>
  <c r="P224" i="130" s="1"/>
  <c r="R224" i="130" s="1"/>
  <c r="K224" i="130"/>
  <c r="L224" i="130" s="1"/>
  <c r="P223" i="130"/>
  <c r="R223" i="130" s="1"/>
  <c r="L223" i="130"/>
  <c r="N223" i="130" s="1"/>
  <c r="P222" i="130"/>
  <c r="R222" i="130" s="1"/>
  <c r="L222" i="130"/>
  <c r="N222" i="130" s="1"/>
  <c r="K222" i="130"/>
  <c r="L221" i="130"/>
  <c r="N221" i="130" s="1"/>
  <c r="P221" i="130" s="1"/>
  <c r="R221" i="130" s="1"/>
  <c r="K220" i="130"/>
  <c r="L220" i="130" s="1"/>
  <c r="N220" i="130" s="1"/>
  <c r="P220" i="130" s="1"/>
  <c r="R220" i="130" s="1"/>
  <c r="L219" i="130"/>
  <c r="N219" i="130" s="1"/>
  <c r="P219" i="130" s="1"/>
  <c r="R219" i="130" s="1"/>
  <c r="L218" i="130"/>
  <c r="N218" i="130" s="1"/>
  <c r="P218" i="130" s="1"/>
  <c r="R218" i="130" s="1"/>
  <c r="K218" i="130"/>
  <c r="L217" i="130"/>
  <c r="N217" i="130" s="1"/>
  <c r="P217" i="130" s="1"/>
  <c r="R217" i="130" s="1"/>
  <c r="K216" i="130"/>
  <c r="L216" i="130" s="1"/>
  <c r="N216" i="130" s="1"/>
  <c r="P216" i="130" s="1"/>
  <c r="R216" i="130" s="1"/>
  <c r="L215" i="130"/>
  <c r="N215" i="130" s="1"/>
  <c r="P215" i="130" s="1"/>
  <c r="R215" i="130" s="1"/>
  <c r="L214" i="130"/>
  <c r="N214" i="130" s="1"/>
  <c r="P214" i="130" s="1"/>
  <c r="R214" i="130" s="1"/>
  <c r="K214" i="130"/>
  <c r="L213" i="130"/>
  <c r="N213" i="130" s="1"/>
  <c r="P213" i="130" s="1"/>
  <c r="R213" i="130" s="1"/>
  <c r="K212" i="130"/>
  <c r="L212" i="130" s="1"/>
  <c r="N212" i="130" s="1"/>
  <c r="P212" i="130" s="1"/>
  <c r="R212" i="130" s="1"/>
  <c r="H211" i="130"/>
  <c r="J211" i="130" s="1"/>
  <c r="L211" i="130" s="1"/>
  <c r="N211" i="130" s="1"/>
  <c r="P211" i="130" s="1"/>
  <c r="R211" i="130" s="1"/>
  <c r="H210" i="130"/>
  <c r="J210" i="130" s="1"/>
  <c r="L210" i="130" s="1"/>
  <c r="N210" i="130" s="1"/>
  <c r="P210" i="130" s="1"/>
  <c r="R210" i="130" s="1"/>
  <c r="G210" i="130"/>
  <c r="H209" i="130"/>
  <c r="J209" i="130" s="1"/>
  <c r="L209" i="130" s="1"/>
  <c r="N209" i="130" s="1"/>
  <c r="P209" i="130" s="1"/>
  <c r="R209" i="130" s="1"/>
  <c r="G208" i="130"/>
  <c r="H208" i="130" s="1"/>
  <c r="J208" i="130" s="1"/>
  <c r="L208" i="130" s="1"/>
  <c r="N208" i="130" s="1"/>
  <c r="P208" i="130" s="1"/>
  <c r="R208" i="130" s="1"/>
  <c r="H207" i="130"/>
  <c r="J207" i="130" s="1"/>
  <c r="L207" i="130" s="1"/>
  <c r="N207" i="130" s="1"/>
  <c r="P207" i="130" s="1"/>
  <c r="R207" i="130" s="1"/>
  <c r="H206" i="130"/>
  <c r="J206" i="130" s="1"/>
  <c r="L206" i="130" s="1"/>
  <c r="N206" i="130" s="1"/>
  <c r="P206" i="130" s="1"/>
  <c r="R206" i="130" s="1"/>
  <c r="G206" i="130"/>
  <c r="H205" i="130"/>
  <c r="J205" i="130" s="1"/>
  <c r="L205" i="130" s="1"/>
  <c r="N205" i="130" s="1"/>
  <c r="P205" i="130" s="1"/>
  <c r="R205" i="130" s="1"/>
  <c r="K204" i="130"/>
  <c r="H204" i="130"/>
  <c r="J204" i="130" s="1"/>
  <c r="G204" i="130"/>
  <c r="F204" i="130"/>
  <c r="G203" i="130"/>
  <c r="H203" i="130" s="1"/>
  <c r="J203" i="130" s="1"/>
  <c r="N202" i="130"/>
  <c r="P202" i="130" s="1"/>
  <c r="R202" i="130" s="1"/>
  <c r="N201" i="130"/>
  <c r="P201" i="130" s="1"/>
  <c r="R201" i="130" s="1"/>
  <c r="M201" i="130"/>
  <c r="H200" i="130"/>
  <c r="J200" i="130" s="1"/>
  <c r="L200" i="130" s="1"/>
  <c r="N200" i="130" s="1"/>
  <c r="P200" i="130" s="1"/>
  <c r="R200" i="130" s="1"/>
  <c r="G199" i="130"/>
  <c r="H199" i="130" s="1"/>
  <c r="J199" i="130" s="1"/>
  <c r="L199" i="130" s="1"/>
  <c r="N199" i="130" s="1"/>
  <c r="P199" i="130" s="1"/>
  <c r="R199" i="130" s="1"/>
  <c r="H198" i="130"/>
  <c r="J198" i="130" s="1"/>
  <c r="L198" i="130" s="1"/>
  <c r="N198" i="130" s="1"/>
  <c r="P198" i="130" s="1"/>
  <c r="R198" i="130" s="1"/>
  <c r="G197" i="130"/>
  <c r="H197" i="130" s="1"/>
  <c r="J197" i="130" s="1"/>
  <c r="L197" i="130" s="1"/>
  <c r="N197" i="130" s="1"/>
  <c r="P197" i="130" s="1"/>
  <c r="R197" i="130" s="1"/>
  <c r="J196" i="130"/>
  <c r="L196" i="130" s="1"/>
  <c r="N196" i="130" s="1"/>
  <c r="P196" i="130" s="1"/>
  <c r="R196" i="130" s="1"/>
  <c r="H196" i="130"/>
  <c r="N195" i="130"/>
  <c r="P195" i="130" s="1"/>
  <c r="R195" i="130" s="1"/>
  <c r="G195" i="130"/>
  <c r="H195" i="130" s="1"/>
  <c r="J195" i="130" s="1"/>
  <c r="L195" i="130" s="1"/>
  <c r="H194" i="130"/>
  <c r="J194" i="130" s="1"/>
  <c r="L194" i="130" s="1"/>
  <c r="N194" i="130" s="1"/>
  <c r="P194" i="130" s="1"/>
  <c r="R194" i="130" s="1"/>
  <c r="G193" i="130"/>
  <c r="H193" i="130" s="1"/>
  <c r="J193" i="130" s="1"/>
  <c r="L193" i="130" s="1"/>
  <c r="N193" i="130" s="1"/>
  <c r="P193" i="130" s="1"/>
  <c r="R193" i="130" s="1"/>
  <c r="H192" i="130"/>
  <c r="J192" i="130" s="1"/>
  <c r="L192" i="130" s="1"/>
  <c r="N192" i="130" s="1"/>
  <c r="P192" i="130" s="1"/>
  <c r="R192" i="130" s="1"/>
  <c r="J191" i="130"/>
  <c r="L191" i="130" s="1"/>
  <c r="N191" i="130" s="1"/>
  <c r="P191" i="130" s="1"/>
  <c r="R191" i="130" s="1"/>
  <c r="G191" i="130"/>
  <c r="H191" i="130" s="1"/>
  <c r="L190" i="130"/>
  <c r="N190" i="130" s="1"/>
  <c r="P190" i="130" s="1"/>
  <c r="R190" i="130" s="1"/>
  <c r="H190" i="130"/>
  <c r="J190" i="130" s="1"/>
  <c r="G189" i="130"/>
  <c r="H189" i="130" s="1"/>
  <c r="J189" i="130" s="1"/>
  <c r="L189" i="130" s="1"/>
  <c r="N189" i="130" s="1"/>
  <c r="P189" i="130" s="1"/>
  <c r="R189" i="130" s="1"/>
  <c r="H188" i="130"/>
  <c r="J188" i="130" s="1"/>
  <c r="L188" i="130" s="1"/>
  <c r="N188" i="130" s="1"/>
  <c r="P188" i="130" s="1"/>
  <c r="R188" i="130" s="1"/>
  <c r="G187" i="130"/>
  <c r="H187" i="130" s="1"/>
  <c r="J187" i="130" s="1"/>
  <c r="L187" i="130" s="1"/>
  <c r="N187" i="130" s="1"/>
  <c r="P187" i="130" s="1"/>
  <c r="R187" i="130" s="1"/>
  <c r="H186" i="130"/>
  <c r="J186" i="130" s="1"/>
  <c r="L186" i="130" s="1"/>
  <c r="N186" i="130" s="1"/>
  <c r="P186" i="130" s="1"/>
  <c r="R186" i="130" s="1"/>
  <c r="G185" i="130"/>
  <c r="H185" i="130" s="1"/>
  <c r="J185" i="130" s="1"/>
  <c r="L185" i="130" s="1"/>
  <c r="N185" i="130" s="1"/>
  <c r="P185" i="130" s="1"/>
  <c r="R185" i="130" s="1"/>
  <c r="H184" i="130"/>
  <c r="J184" i="130" s="1"/>
  <c r="L184" i="130" s="1"/>
  <c r="N184" i="130" s="1"/>
  <c r="P184" i="130" s="1"/>
  <c r="R184" i="130" s="1"/>
  <c r="G183" i="130"/>
  <c r="F183" i="130"/>
  <c r="H183" i="130" s="1"/>
  <c r="J183" i="130" s="1"/>
  <c r="L183" i="130" s="1"/>
  <c r="N183" i="130" s="1"/>
  <c r="P183" i="130" s="1"/>
  <c r="R183" i="130" s="1"/>
  <c r="M182" i="130"/>
  <c r="J181" i="130"/>
  <c r="L181" i="130" s="1"/>
  <c r="N181" i="130" s="1"/>
  <c r="P181" i="130" s="1"/>
  <c r="R181" i="130" s="1"/>
  <c r="H181" i="130"/>
  <c r="H180" i="130"/>
  <c r="J180" i="130" s="1"/>
  <c r="L180" i="130" s="1"/>
  <c r="N180" i="130" s="1"/>
  <c r="P180" i="130" s="1"/>
  <c r="R180" i="130" s="1"/>
  <c r="G180" i="130"/>
  <c r="N179" i="130"/>
  <c r="P179" i="130" s="1"/>
  <c r="R179" i="130" s="1"/>
  <c r="H179" i="130"/>
  <c r="J179" i="130" s="1"/>
  <c r="L179" i="130" s="1"/>
  <c r="N178" i="130"/>
  <c r="P178" i="130" s="1"/>
  <c r="R178" i="130" s="1"/>
  <c r="H178" i="130"/>
  <c r="J178" i="130" s="1"/>
  <c r="L178" i="130" s="1"/>
  <c r="G178" i="130"/>
  <c r="H177" i="130"/>
  <c r="J177" i="130" s="1"/>
  <c r="L177" i="130" s="1"/>
  <c r="N177" i="130" s="1"/>
  <c r="P177" i="130" s="1"/>
  <c r="R177" i="130" s="1"/>
  <c r="G176" i="130"/>
  <c r="H176" i="130" s="1"/>
  <c r="J176" i="130" s="1"/>
  <c r="L176" i="130" s="1"/>
  <c r="N176" i="130" s="1"/>
  <c r="P176" i="130" s="1"/>
  <c r="R176" i="130" s="1"/>
  <c r="H175" i="130"/>
  <c r="J175" i="130" s="1"/>
  <c r="L175" i="130" s="1"/>
  <c r="N175" i="130" s="1"/>
  <c r="P175" i="130" s="1"/>
  <c r="R175" i="130" s="1"/>
  <c r="H174" i="130"/>
  <c r="J174" i="130" s="1"/>
  <c r="L174" i="130" s="1"/>
  <c r="N174" i="130" s="1"/>
  <c r="P174" i="130" s="1"/>
  <c r="R174" i="130" s="1"/>
  <c r="G174" i="130"/>
  <c r="H173" i="130"/>
  <c r="J173" i="130" s="1"/>
  <c r="L173" i="130" s="1"/>
  <c r="N173" i="130" s="1"/>
  <c r="P173" i="130" s="1"/>
  <c r="R173" i="130" s="1"/>
  <c r="G172" i="130"/>
  <c r="H172" i="130" s="1"/>
  <c r="J172" i="130" s="1"/>
  <c r="L172" i="130" s="1"/>
  <c r="N172" i="130" s="1"/>
  <c r="P172" i="130" s="1"/>
  <c r="R172" i="130" s="1"/>
  <c r="H171" i="130"/>
  <c r="J171" i="130" s="1"/>
  <c r="L171" i="130" s="1"/>
  <c r="N171" i="130" s="1"/>
  <c r="P171" i="130" s="1"/>
  <c r="R171" i="130" s="1"/>
  <c r="G170" i="130"/>
  <c r="H170" i="130" s="1"/>
  <c r="J170" i="130" s="1"/>
  <c r="L170" i="130" s="1"/>
  <c r="N170" i="130" s="1"/>
  <c r="P170" i="130" s="1"/>
  <c r="R170" i="130" s="1"/>
  <c r="F170" i="130"/>
  <c r="J168" i="130"/>
  <c r="L168" i="130" s="1"/>
  <c r="N168" i="130" s="1"/>
  <c r="P168" i="130" s="1"/>
  <c r="R168" i="130" s="1"/>
  <c r="H168" i="130"/>
  <c r="G167" i="130"/>
  <c r="H167" i="130" s="1"/>
  <c r="J167" i="130" s="1"/>
  <c r="L167" i="130" s="1"/>
  <c r="N167" i="130" s="1"/>
  <c r="P167" i="130" s="1"/>
  <c r="R167" i="130" s="1"/>
  <c r="H166" i="130"/>
  <c r="J166" i="130" s="1"/>
  <c r="L166" i="130" s="1"/>
  <c r="N166" i="130" s="1"/>
  <c r="P166" i="130" s="1"/>
  <c r="R166" i="130" s="1"/>
  <c r="G165" i="130"/>
  <c r="H165" i="130" s="1"/>
  <c r="J165" i="130" s="1"/>
  <c r="L165" i="130" s="1"/>
  <c r="N165" i="130" s="1"/>
  <c r="P165" i="130" s="1"/>
  <c r="R165" i="130" s="1"/>
  <c r="H164" i="130"/>
  <c r="J164" i="130" s="1"/>
  <c r="L164" i="130" s="1"/>
  <c r="N164" i="130" s="1"/>
  <c r="P164" i="130" s="1"/>
  <c r="R164" i="130" s="1"/>
  <c r="J163" i="130"/>
  <c r="L163" i="130" s="1"/>
  <c r="N163" i="130" s="1"/>
  <c r="P163" i="130" s="1"/>
  <c r="R163" i="130" s="1"/>
  <c r="G163" i="130"/>
  <c r="H163" i="130" s="1"/>
  <c r="H162" i="130"/>
  <c r="J162" i="130" s="1"/>
  <c r="L162" i="130" s="1"/>
  <c r="N162" i="130" s="1"/>
  <c r="P162" i="130" s="1"/>
  <c r="R162" i="130" s="1"/>
  <c r="G161" i="130"/>
  <c r="H161" i="130" s="1"/>
  <c r="J161" i="130" s="1"/>
  <c r="L161" i="130" s="1"/>
  <c r="N161" i="130" s="1"/>
  <c r="P161" i="130" s="1"/>
  <c r="R161" i="130" s="1"/>
  <c r="H160" i="130"/>
  <c r="J160" i="130" s="1"/>
  <c r="L160" i="130" s="1"/>
  <c r="N160" i="130" s="1"/>
  <c r="P160" i="130" s="1"/>
  <c r="R160" i="130" s="1"/>
  <c r="G159" i="130"/>
  <c r="H159" i="130" s="1"/>
  <c r="J159" i="130" s="1"/>
  <c r="L159" i="130" s="1"/>
  <c r="N159" i="130" s="1"/>
  <c r="P159" i="130" s="1"/>
  <c r="R159" i="130" s="1"/>
  <c r="H158" i="130"/>
  <c r="J158" i="130" s="1"/>
  <c r="L158" i="130" s="1"/>
  <c r="N158" i="130" s="1"/>
  <c r="P158" i="130" s="1"/>
  <c r="R158" i="130" s="1"/>
  <c r="G157" i="130"/>
  <c r="H157" i="130" s="1"/>
  <c r="J157" i="130" s="1"/>
  <c r="L157" i="130" s="1"/>
  <c r="N157" i="130" s="1"/>
  <c r="P157" i="130" s="1"/>
  <c r="R157" i="130" s="1"/>
  <c r="H156" i="130"/>
  <c r="J156" i="130" s="1"/>
  <c r="L156" i="130" s="1"/>
  <c r="N156" i="130" s="1"/>
  <c r="P156" i="130" s="1"/>
  <c r="R156" i="130" s="1"/>
  <c r="G155" i="130"/>
  <c r="H155" i="130" s="1"/>
  <c r="J155" i="130" s="1"/>
  <c r="L155" i="130" s="1"/>
  <c r="N155" i="130" s="1"/>
  <c r="P155" i="130" s="1"/>
  <c r="R155" i="130" s="1"/>
  <c r="H154" i="130"/>
  <c r="J154" i="130" s="1"/>
  <c r="L154" i="130" s="1"/>
  <c r="N154" i="130" s="1"/>
  <c r="P154" i="130" s="1"/>
  <c r="R154" i="130" s="1"/>
  <c r="G153" i="130"/>
  <c r="H153" i="130" s="1"/>
  <c r="J153" i="130" s="1"/>
  <c r="L153" i="130" s="1"/>
  <c r="N153" i="130" s="1"/>
  <c r="P153" i="130" s="1"/>
  <c r="R153" i="130" s="1"/>
  <c r="J152" i="130"/>
  <c r="L152" i="130" s="1"/>
  <c r="N152" i="130" s="1"/>
  <c r="P152" i="130" s="1"/>
  <c r="R152" i="130" s="1"/>
  <c r="H152" i="130"/>
  <c r="H151" i="130"/>
  <c r="J151" i="130" s="1"/>
  <c r="L151" i="130" s="1"/>
  <c r="N151" i="130" s="1"/>
  <c r="P151" i="130" s="1"/>
  <c r="R151" i="130" s="1"/>
  <c r="G151" i="130"/>
  <c r="H150" i="130"/>
  <c r="J150" i="130" s="1"/>
  <c r="L150" i="130" s="1"/>
  <c r="N150" i="130" s="1"/>
  <c r="P150" i="130" s="1"/>
  <c r="R150" i="130" s="1"/>
  <c r="G149" i="130"/>
  <c r="H149" i="130" s="1"/>
  <c r="J149" i="130" s="1"/>
  <c r="L149" i="130" s="1"/>
  <c r="N149" i="130" s="1"/>
  <c r="P149" i="130" s="1"/>
  <c r="R149" i="130" s="1"/>
  <c r="H148" i="130"/>
  <c r="J148" i="130" s="1"/>
  <c r="L148" i="130" s="1"/>
  <c r="N148" i="130" s="1"/>
  <c r="P148" i="130" s="1"/>
  <c r="R148" i="130" s="1"/>
  <c r="G147" i="130"/>
  <c r="H147" i="130" s="1"/>
  <c r="J147" i="130" s="1"/>
  <c r="L147" i="130" s="1"/>
  <c r="N147" i="130" s="1"/>
  <c r="P147" i="130" s="1"/>
  <c r="R147" i="130" s="1"/>
  <c r="H146" i="130"/>
  <c r="J146" i="130" s="1"/>
  <c r="L146" i="130" s="1"/>
  <c r="N146" i="130" s="1"/>
  <c r="P146" i="130" s="1"/>
  <c r="R146" i="130" s="1"/>
  <c r="O145" i="130"/>
  <c r="G145" i="130"/>
  <c r="H145" i="130" s="1"/>
  <c r="J145" i="130" s="1"/>
  <c r="L145" i="130" s="1"/>
  <c r="N145" i="130" s="1"/>
  <c r="P145" i="130" s="1"/>
  <c r="R145" i="130" s="1"/>
  <c r="H144" i="130"/>
  <c r="J144" i="130" s="1"/>
  <c r="L144" i="130" s="1"/>
  <c r="N144" i="130" s="1"/>
  <c r="P144" i="130" s="1"/>
  <c r="R144" i="130" s="1"/>
  <c r="O143" i="130"/>
  <c r="G143" i="130"/>
  <c r="H143" i="130" s="1"/>
  <c r="J143" i="130" s="1"/>
  <c r="L143" i="130" s="1"/>
  <c r="N143" i="130" s="1"/>
  <c r="P143" i="130" s="1"/>
  <c r="R143" i="130" s="1"/>
  <c r="J142" i="130"/>
  <c r="L142" i="130" s="1"/>
  <c r="N142" i="130" s="1"/>
  <c r="P142" i="130" s="1"/>
  <c r="R142" i="130" s="1"/>
  <c r="H142" i="130"/>
  <c r="G141" i="130"/>
  <c r="H141" i="130" s="1"/>
  <c r="J141" i="130" s="1"/>
  <c r="L141" i="130" s="1"/>
  <c r="N141" i="130" s="1"/>
  <c r="P141" i="130" s="1"/>
  <c r="R141" i="130" s="1"/>
  <c r="H140" i="130"/>
  <c r="J140" i="130" s="1"/>
  <c r="L140" i="130" s="1"/>
  <c r="N140" i="130" s="1"/>
  <c r="P140" i="130" s="1"/>
  <c r="R140" i="130" s="1"/>
  <c r="G139" i="130"/>
  <c r="H139" i="130" s="1"/>
  <c r="J139" i="130" s="1"/>
  <c r="L139" i="130" s="1"/>
  <c r="N139" i="130" s="1"/>
  <c r="P139" i="130" s="1"/>
  <c r="R139" i="130" s="1"/>
  <c r="H138" i="130"/>
  <c r="J138" i="130" s="1"/>
  <c r="L138" i="130" s="1"/>
  <c r="N138" i="130" s="1"/>
  <c r="P138" i="130" s="1"/>
  <c r="R138" i="130" s="1"/>
  <c r="G137" i="130"/>
  <c r="H137" i="130" s="1"/>
  <c r="J137" i="130" s="1"/>
  <c r="L137" i="130" s="1"/>
  <c r="N137" i="130" s="1"/>
  <c r="P137" i="130" s="1"/>
  <c r="R137" i="130" s="1"/>
  <c r="H136" i="130"/>
  <c r="J136" i="130" s="1"/>
  <c r="L136" i="130" s="1"/>
  <c r="N136" i="130" s="1"/>
  <c r="P136" i="130" s="1"/>
  <c r="R136" i="130" s="1"/>
  <c r="O135" i="130"/>
  <c r="G135" i="130"/>
  <c r="H135" i="130" s="1"/>
  <c r="J135" i="130" s="1"/>
  <c r="L135" i="130" s="1"/>
  <c r="N135" i="130" s="1"/>
  <c r="P135" i="130" s="1"/>
  <c r="R135" i="130" s="1"/>
  <c r="H134" i="130"/>
  <c r="J134" i="130" s="1"/>
  <c r="L134" i="130" s="1"/>
  <c r="N134" i="130" s="1"/>
  <c r="P134" i="130" s="1"/>
  <c r="R134" i="130" s="1"/>
  <c r="G133" i="130"/>
  <c r="H133" i="130" s="1"/>
  <c r="J133" i="130" s="1"/>
  <c r="L133" i="130" s="1"/>
  <c r="N133" i="130" s="1"/>
  <c r="P133" i="130" s="1"/>
  <c r="R133" i="130" s="1"/>
  <c r="J132" i="130"/>
  <c r="L132" i="130" s="1"/>
  <c r="N132" i="130" s="1"/>
  <c r="P132" i="130" s="1"/>
  <c r="R132" i="130" s="1"/>
  <c r="H132" i="130"/>
  <c r="O131" i="130"/>
  <c r="G131" i="130"/>
  <c r="H131" i="130" s="1"/>
  <c r="J131" i="130" s="1"/>
  <c r="L131" i="130" s="1"/>
  <c r="N131" i="130" s="1"/>
  <c r="P131" i="130" s="1"/>
  <c r="R131" i="130" s="1"/>
  <c r="H130" i="130"/>
  <c r="J130" i="130" s="1"/>
  <c r="L130" i="130" s="1"/>
  <c r="N130" i="130" s="1"/>
  <c r="P130" i="130" s="1"/>
  <c r="R130" i="130" s="1"/>
  <c r="G129" i="130"/>
  <c r="H129" i="130" s="1"/>
  <c r="J129" i="130" s="1"/>
  <c r="L129" i="130" s="1"/>
  <c r="N129" i="130" s="1"/>
  <c r="P129" i="130" s="1"/>
  <c r="R129" i="130" s="1"/>
  <c r="H128" i="130"/>
  <c r="J128" i="130" s="1"/>
  <c r="L128" i="130" s="1"/>
  <c r="N128" i="130" s="1"/>
  <c r="P128" i="130" s="1"/>
  <c r="R128" i="130" s="1"/>
  <c r="G127" i="130"/>
  <c r="H127" i="130" s="1"/>
  <c r="J127" i="130" s="1"/>
  <c r="L127" i="130" s="1"/>
  <c r="N127" i="130" s="1"/>
  <c r="P127" i="130" s="1"/>
  <c r="R127" i="130" s="1"/>
  <c r="J126" i="130"/>
  <c r="L126" i="130" s="1"/>
  <c r="N126" i="130" s="1"/>
  <c r="P126" i="130" s="1"/>
  <c r="R126" i="130" s="1"/>
  <c r="H126" i="130"/>
  <c r="G125" i="130"/>
  <c r="H125" i="130" s="1"/>
  <c r="J125" i="130" s="1"/>
  <c r="L125" i="130" s="1"/>
  <c r="N125" i="130" s="1"/>
  <c r="P125" i="130" s="1"/>
  <c r="R125" i="130" s="1"/>
  <c r="H124" i="130"/>
  <c r="J124" i="130" s="1"/>
  <c r="L124" i="130" s="1"/>
  <c r="N124" i="130" s="1"/>
  <c r="P124" i="130" s="1"/>
  <c r="R124" i="130" s="1"/>
  <c r="G123" i="130"/>
  <c r="H123" i="130" s="1"/>
  <c r="J123" i="130" s="1"/>
  <c r="L123" i="130" s="1"/>
  <c r="N123" i="130" s="1"/>
  <c r="P123" i="130" s="1"/>
  <c r="R123" i="130" s="1"/>
  <c r="H122" i="130"/>
  <c r="J122" i="130" s="1"/>
  <c r="L122" i="130" s="1"/>
  <c r="N122" i="130" s="1"/>
  <c r="P122" i="130" s="1"/>
  <c r="R122" i="130" s="1"/>
  <c r="G121" i="130"/>
  <c r="H121" i="130" s="1"/>
  <c r="J121" i="130" s="1"/>
  <c r="L121" i="130" s="1"/>
  <c r="N121" i="130" s="1"/>
  <c r="P121" i="130" s="1"/>
  <c r="R121" i="130" s="1"/>
  <c r="H120" i="130"/>
  <c r="J120" i="130" s="1"/>
  <c r="L120" i="130" s="1"/>
  <c r="N120" i="130" s="1"/>
  <c r="P120" i="130" s="1"/>
  <c r="R120" i="130" s="1"/>
  <c r="O119" i="130"/>
  <c r="G119" i="130"/>
  <c r="H119" i="130" s="1"/>
  <c r="J119" i="130" s="1"/>
  <c r="L119" i="130" s="1"/>
  <c r="N119" i="130" s="1"/>
  <c r="P119" i="130" s="1"/>
  <c r="R119" i="130" s="1"/>
  <c r="H118" i="130"/>
  <c r="J118" i="130" s="1"/>
  <c r="L118" i="130" s="1"/>
  <c r="N118" i="130" s="1"/>
  <c r="P118" i="130" s="1"/>
  <c r="R118" i="130" s="1"/>
  <c r="G117" i="130"/>
  <c r="H117" i="130" s="1"/>
  <c r="J117" i="130" s="1"/>
  <c r="L117" i="130" s="1"/>
  <c r="N117" i="130" s="1"/>
  <c r="P117" i="130" s="1"/>
  <c r="R117" i="130" s="1"/>
  <c r="J116" i="130"/>
  <c r="L116" i="130" s="1"/>
  <c r="N116" i="130" s="1"/>
  <c r="P116" i="130" s="1"/>
  <c r="R116" i="130" s="1"/>
  <c r="H116" i="130"/>
  <c r="G115" i="130"/>
  <c r="H115" i="130" s="1"/>
  <c r="J115" i="130" s="1"/>
  <c r="L115" i="130" s="1"/>
  <c r="N115" i="130" s="1"/>
  <c r="P115" i="130" s="1"/>
  <c r="R115" i="130" s="1"/>
  <c r="H114" i="130"/>
  <c r="J114" i="130" s="1"/>
  <c r="L114" i="130" s="1"/>
  <c r="N114" i="130" s="1"/>
  <c r="P114" i="130" s="1"/>
  <c r="R114" i="130" s="1"/>
  <c r="G113" i="130"/>
  <c r="H113" i="130" s="1"/>
  <c r="J113" i="130" s="1"/>
  <c r="L113" i="130" s="1"/>
  <c r="N113" i="130" s="1"/>
  <c r="P113" i="130" s="1"/>
  <c r="R113" i="130" s="1"/>
  <c r="H112" i="130"/>
  <c r="J112" i="130" s="1"/>
  <c r="L112" i="130" s="1"/>
  <c r="N112" i="130" s="1"/>
  <c r="P112" i="130" s="1"/>
  <c r="R112" i="130" s="1"/>
  <c r="O111" i="130"/>
  <c r="G111" i="130"/>
  <c r="H111" i="130" s="1"/>
  <c r="J111" i="130" s="1"/>
  <c r="L111" i="130" s="1"/>
  <c r="N111" i="130" s="1"/>
  <c r="P111" i="130" s="1"/>
  <c r="R111" i="130" s="1"/>
  <c r="J110" i="130"/>
  <c r="L110" i="130" s="1"/>
  <c r="N110" i="130" s="1"/>
  <c r="P110" i="130" s="1"/>
  <c r="R110" i="130" s="1"/>
  <c r="H110" i="130"/>
  <c r="G109" i="130"/>
  <c r="H109" i="130" s="1"/>
  <c r="J109" i="130" s="1"/>
  <c r="L109" i="130" s="1"/>
  <c r="N109" i="130" s="1"/>
  <c r="P109" i="130" s="1"/>
  <c r="R109" i="130" s="1"/>
  <c r="H108" i="130"/>
  <c r="J108" i="130" s="1"/>
  <c r="L108" i="130" s="1"/>
  <c r="N108" i="130" s="1"/>
  <c r="P108" i="130" s="1"/>
  <c r="R108" i="130" s="1"/>
  <c r="G107" i="130"/>
  <c r="H107" i="130" s="1"/>
  <c r="J107" i="130" s="1"/>
  <c r="L107" i="130" s="1"/>
  <c r="N107" i="130" s="1"/>
  <c r="P107" i="130" s="1"/>
  <c r="R107" i="130" s="1"/>
  <c r="H106" i="130"/>
  <c r="J106" i="130" s="1"/>
  <c r="L106" i="130" s="1"/>
  <c r="N106" i="130" s="1"/>
  <c r="P106" i="130" s="1"/>
  <c r="R106" i="130" s="1"/>
  <c r="G105" i="130"/>
  <c r="H105" i="130" s="1"/>
  <c r="J105" i="130" s="1"/>
  <c r="L105" i="130" s="1"/>
  <c r="N105" i="130" s="1"/>
  <c r="P105" i="130" s="1"/>
  <c r="R105" i="130" s="1"/>
  <c r="H104" i="130"/>
  <c r="J104" i="130" s="1"/>
  <c r="L104" i="130" s="1"/>
  <c r="N104" i="130" s="1"/>
  <c r="P104" i="130" s="1"/>
  <c r="R104" i="130" s="1"/>
  <c r="G103" i="130"/>
  <c r="H103" i="130" s="1"/>
  <c r="J103" i="130" s="1"/>
  <c r="L103" i="130" s="1"/>
  <c r="N103" i="130" s="1"/>
  <c r="P103" i="130" s="1"/>
  <c r="R103" i="130" s="1"/>
  <c r="H102" i="130"/>
  <c r="J102" i="130" s="1"/>
  <c r="L102" i="130" s="1"/>
  <c r="N102" i="130" s="1"/>
  <c r="P102" i="130" s="1"/>
  <c r="R102" i="130" s="1"/>
  <c r="G101" i="130"/>
  <c r="N100" i="130"/>
  <c r="P100" i="130" s="1"/>
  <c r="R100" i="130" s="1"/>
  <c r="N99" i="130"/>
  <c r="P99" i="130" s="1"/>
  <c r="R99" i="130" s="1"/>
  <c r="M99" i="130"/>
  <c r="N98" i="130"/>
  <c r="P98" i="130" s="1"/>
  <c r="R98" i="130" s="1"/>
  <c r="M97" i="130"/>
  <c r="H96" i="130"/>
  <c r="J96" i="130" s="1"/>
  <c r="L96" i="130" s="1"/>
  <c r="N96" i="130" s="1"/>
  <c r="P96" i="130" s="1"/>
  <c r="R96" i="130" s="1"/>
  <c r="O95" i="130"/>
  <c r="M95" i="130"/>
  <c r="G95" i="130"/>
  <c r="F95" i="130"/>
  <c r="H95" i="130" s="1"/>
  <c r="J95" i="130" s="1"/>
  <c r="L95" i="130" s="1"/>
  <c r="N95" i="130" s="1"/>
  <c r="P95" i="130" s="1"/>
  <c r="R95" i="130" s="1"/>
  <c r="I93" i="130"/>
  <c r="F93" i="130"/>
  <c r="H92" i="130"/>
  <c r="J92" i="130" s="1"/>
  <c r="L92" i="130" s="1"/>
  <c r="N92" i="130" s="1"/>
  <c r="P92" i="130" s="1"/>
  <c r="R92" i="130" s="1"/>
  <c r="H91" i="130"/>
  <c r="J91" i="130" s="1"/>
  <c r="L91" i="130" s="1"/>
  <c r="N91" i="130" s="1"/>
  <c r="P91" i="130" s="1"/>
  <c r="R91" i="130" s="1"/>
  <c r="G91" i="130"/>
  <c r="H90" i="130"/>
  <c r="J90" i="130" s="1"/>
  <c r="L90" i="130" s="1"/>
  <c r="N90" i="130" s="1"/>
  <c r="P90" i="130" s="1"/>
  <c r="R90" i="130" s="1"/>
  <c r="M89" i="130"/>
  <c r="H89" i="130"/>
  <c r="J89" i="130" s="1"/>
  <c r="L89" i="130" s="1"/>
  <c r="N89" i="130" s="1"/>
  <c r="P89" i="130" s="1"/>
  <c r="R89" i="130" s="1"/>
  <c r="G89" i="130"/>
  <c r="F89" i="130"/>
  <c r="N88" i="130"/>
  <c r="P88" i="130" s="1"/>
  <c r="R88" i="130" s="1"/>
  <c r="N87" i="130"/>
  <c r="P87" i="130" s="1"/>
  <c r="R87" i="130" s="1"/>
  <c r="M87" i="130"/>
  <c r="N86" i="130"/>
  <c r="P86" i="130" s="1"/>
  <c r="R86" i="130" s="1"/>
  <c r="M85" i="130"/>
  <c r="N85" i="130" s="1"/>
  <c r="P85" i="130" s="1"/>
  <c r="R85" i="130" s="1"/>
  <c r="H84" i="130"/>
  <c r="J84" i="130" s="1"/>
  <c r="L84" i="130" s="1"/>
  <c r="N84" i="130" s="1"/>
  <c r="P84" i="130" s="1"/>
  <c r="R84" i="130" s="1"/>
  <c r="M83" i="130"/>
  <c r="F83" i="130"/>
  <c r="H83" i="130" s="1"/>
  <c r="J83" i="130" s="1"/>
  <c r="L83" i="130" s="1"/>
  <c r="N83" i="130" s="1"/>
  <c r="P83" i="130" s="1"/>
  <c r="R83" i="130" s="1"/>
  <c r="H82" i="130"/>
  <c r="J82" i="130" s="1"/>
  <c r="L82" i="130" s="1"/>
  <c r="N82" i="130" s="1"/>
  <c r="P82" i="130" s="1"/>
  <c r="R82" i="130" s="1"/>
  <c r="H81" i="130"/>
  <c r="J81" i="130" s="1"/>
  <c r="L81" i="130" s="1"/>
  <c r="N81" i="130" s="1"/>
  <c r="P81" i="130" s="1"/>
  <c r="R81" i="130" s="1"/>
  <c r="F81" i="130"/>
  <c r="N80" i="130"/>
  <c r="P80" i="130" s="1"/>
  <c r="R80" i="130" s="1"/>
  <c r="M79" i="130"/>
  <c r="N79" i="130" s="1"/>
  <c r="P79" i="130" s="1"/>
  <c r="R79" i="130" s="1"/>
  <c r="N78" i="130"/>
  <c r="P78" i="130" s="1"/>
  <c r="R78" i="130" s="1"/>
  <c r="N77" i="130"/>
  <c r="P77" i="130" s="1"/>
  <c r="R77" i="130" s="1"/>
  <c r="M77" i="130"/>
  <c r="H76" i="130"/>
  <c r="J76" i="130" s="1"/>
  <c r="L76" i="130" s="1"/>
  <c r="N76" i="130" s="1"/>
  <c r="P76" i="130" s="1"/>
  <c r="R76" i="130" s="1"/>
  <c r="M75" i="130"/>
  <c r="H75" i="130"/>
  <c r="J75" i="130" s="1"/>
  <c r="L75" i="130" s="1"/>
  <c r="N75" i="130" s="1"/>
  <c r="P75" i="130" s="1"/>
  <c r="R75" i="130" s="1"/>
  <c r="F75" i="130"/>
  <c r="H74" i="130"/>
  <c r="J74" i="130" s="1"/>
  <c r="L74" i="130" s="1"/>
  <c r="N74" i="130" s="1"/>
  <c r="P74" i="130" s="1"/>
  <c r="R74" i="130" s="1"/>
  <c r="F73" i="130"/>
  <c r="G72" i="130"/>
  <c r="H71" i="130"/>
  <c r="J71" i="130" s="1"/>
  <c r="L71" i="130" s="1"/>
  <c r="N71" i="130" s="1"/>
  <c r="P71" i="130" s="1"/>
  <c r="R71" i="130" s="1"/>
  <c r="M70" i="130"/>
  <c r="H70" i="130"/>
  <c r="J70" i="130" s="1"/>
  <c r="L70" i="130" s="1"/>
  <c r="N70" i="130" s="1"/>
  <c r="P70" i="130" s="1"/>
  <c r="R70" i="130" s="1"/>
  <c r="F70" i="130"/>
  <c r="N69" i="130"/>
  <c r="P69" i="130" s="1"/>
  <c r="R69" i="130" s="1"/>
  <c r="M68" i="130"/>
  <c r="N68" i="130" s="1"/>
  <c r="P68" i="130" s="1"/>
  <c r="R68" i="130" s="1"/>
  <c r="P67" i="130"/>
  <c r="R67" i="130" s="1"/>
  <c r="P66" i="130"/>
  <c r="R66" i="130" s="1"/>
  <c r="O66" i="130"/>
  <c r="H65" i="130"/>
  <c r="J65" i="130" s="1"/>
  <c r="L65" i="130" s="1"/>
  <c r="N65" i="130" s="1"/>
  <c r="P65" i="130" s="1"/>
  <c r="R65" i="130" s="1"/>
  <c r="O64" i="130"/>
  <c r="O11" i="130" s="1"/>
  <c r="H64" i="130"/>
  <c r="J64" i="130" s="1"/>
  <c r="L64" i="130" s="1"/>
  <c r="N64" i="130" s="1"/>
  <c r="P64" i="130" s="1"/>
  <c r="R64" i="130" s="1"/>
  <c r="F64" i="130"/>
  <c r="H63" i="130"/>
  <c r="J63" i="130" s="1"/>
  <c r="L63" i="130" s="1"/>
  <c r="N63" i="130" s="1"/>
  <c r="P63" i="130" s="1"/>
  <c r="R63" i="130" s="1"/>
  <c r="J62" i="130"/>
  <c r="L62" i="130" s="1"/>
  <c r="N62" i="130" s="1"/>
  <c r="P62" i="130" s="1"/>
  <c r="R62" i="130" s="1"/>
  <c r="F62" i="130"/>
  <c r="H62" i="130" s="1"/>
  <c r="J61" i="130"/>
  <c r="L61" i="130" s="1"/>
  <c r="N61" i="130" s="1"/>
  <c r="P61" i="130" s="1"/>
  <c r="R61" i="130" s="1"/>
  <c r="J60" i="130"/>
  <c r="L60" i="130" s="1"/>
  <c r="N60" i="130" s="1"/>
  <c r="P60" i="130" s="1"/>
  <c r="R60" i="130" s="1"/>
  <c r="I60" i="130"/>
  <c r="H59" i="130"/>
  <c r="J59" i="130" s="1"/>
  <c r="L59" i="130" s="1"/>
  <c r="N59" i="130" s="1"/>
  <c r="P59" i="130" s="1"/>
  <c r="R59" i="130" s="1"/>
  <c r="I58" i="130"/>
  <c r="H58" i="130"/>
  <c r="J58" i="130" s="1"/>
  <c r="L58" i="130" s="1"/>
  <c r="N58" i="130" s="1"/>
  <c r="P58" i="130" s="1"/>
  <c r="R58" i="130" s="1"/>
  <c r="F58" i="130"/>
  <c r="H57" i="130"/>
  <c r="J57" i="130" s="1"/>
  <c r="L57" i="130" s="1"/>
  <c r="N57" i="130" s="1"/>
  <c r="P57" i="130" s="1"/>
  <c r="R57" i="130" s="1"/>
  <c r="F56" i="130"/>
  <c r="H56" i="130" s="1"/>
  <c r="J56" i="130" s="1"/>
  <c r="L56" i="130" s="1"/>
  <c r="N56" i="130" s="1"/>
  <c r="P56" i="130" s="1"/>
  <c r="R56" i="130" s="1"/>
  <c r="J55" i="130"/>
  <c r="L55" i="130" s="1"/>
  <c r="N55" i="130" s="1"/>
  <c r="P55" i="130" s="1"/>
  <c r="R55" i="130" s="1"/>
  <c r="H54" i="130"/>
  <c r="J54" i="130" s="1"/>
  <c r="L54" i="130" s="1"/>
  <c r="N54" i="130" s="1"/>
  <c r="P54" i="130" s="1"/>
  <c r="R54" i="130" s="1"/>
  <c r="H53" i="130"/>
  <c r="J53" i="130" s="1"/>
  <c r="L53" i="130" s="1"/>
  <c r="N53" i="130" s="1"/>
  <c r="P53" i="130" s="1"/>
  <c r="R53" i="130" s="1"/>
  <c r="I52" i="130"/>
  <c r="F52" i="130"/>
  <c r="H52" i="130" s="1"/>
  <c r="J52" i="130" s="1"/>
  <c r="L52" i="130" s="1"/>
  <c r="N52" i="130" s="1"/>
  <c r="P52" i="130" s="1"/>
  <c r="R52" i="130" s="1"/>
  <c r="H51" i="130"/>
  <c r="J51" i="130" s="1"/>
  <c r="L51" i="130" s="1"/>
  <c r="N51" i="130" s="1"/>
  <c r="P51" i="130" s="1"/>
  <c r="R51" i="130" s="1"/>
  <c r="H50" i="130"/>
  <c r="J50" i="130" s="1"/>
  <c r="L50" i="130" s="1"/>
  <c r="N50" i="130" s="1"/>
  <c r="P50" i="130" s="1"/>
  <c r="R50" i="130" s="1"/>
  <c r="F50" i="130"/>
  <c r="H49" i="130"/>
  <c r="J49" i="130" s="1"/>
  <c r="L49" i="130" s="1"/>
  <c r="N49" i="130" s="1"/>
  <c r="P49" i="130" s="1"/>
  <c r="R49" i="130" s="1"/>
  <c r="G48" i="130"/>
  <c r="H48" i="130" s="1"/>
  <c r="J48" i="130" s="1"/>
  <c r="L48" i="130" s="1"/>
  <c r="N48" i="130" s="1"/>
  <c r="P48" i="130" s="1"/>
  <c r="R48" i="130" s="1"/>
  <c r="H47" i="130"/>
  <c r="J47" i="130" s="1"/>
  <c r="L47" i="130" s="1"/>
  <c r="N47" i="130" s="1"/>
  <c r="P47" i="130" s="1"/>
  <c r="R47" i="130" s="1"/>
  <c r="H46" i="130"/>
  <c r="J46" i="130" s="1"/>
  <c r="L46" i="130" s="1"/>
  <c r="N46" i="130" s="1"/>
  <c r="P46" i="130" s="1"/>
  <c r="R46" i="130" s="1"/>
  <c r="G46" i="130"/>
  <c r="H45" i="130"/>
  <c r="J45" i="130" s="1"/>
  <c r="L45" i="130" s="1"/>
  <c r="N45" i="130" s="1"/>
  <c r="P45" i="130" s="1"/>
  <c r="R45" i="130" s="1"/>
  <c r="G44" i="130"/>
  <c r="H44" i="130" s="1"/>
  <c r="J44" i="130" s="1"/>
  <c r="L44" i="130" s="1"/>
  <c r="N44" i="130" s="1"/>
  <c r="P44" i="130" s="1"/>
  <c r="R44" i="130" s="1"/>
  <c r="H43" i="130"/>
  <c r="J43" i="130" s="1"/>
  <c r="L43" i="130" s="1"/>
  <c r="N43" i="130" s="1"/>
  <c r="P43" i="130" s="1"/>
  <c r="R43" i="130" s="1"/>
  <c r="H42" i="130"/>
  <c r="J42" i="130" s="1"/>
  <c r="L42" i="130" s="1"/>
  <c r="N42" i="130" s="1"/>
  <c r="P42" i="130" s="1"/>
  <c r="R42" i="130" s="1"/>
  <c r="G42" i="130"/>
  <c r="H41" i="130"/>
  <c r="J41" i="130" s="1"/>
  <c r="L41" i="130" s="1"/>
  <c r="N41" i="130" s="1"/>
  <c r="P41" i="130" s="1"/>
  <c r="R41" i="130" s="1"/>
  <c r="G40" i="130"/>
  <c r="H40" i="130" s="1"/>
  <c r="J40" i="130" s="1"/>
  <c r="L40" i="130" s="1"/>
  <c r="N40" i="130" s="1"/>
  <c r="P40" i="130" s="1"/>
  <c r="R40" i="130" s="1"/>
  <c r="H39" i="130"/>
  <c r="J39" i="130" s="1"/>
  <c r="L39" i="130" s="1"/>
  <c r="N39" i="130" s="1"/>
  <c r="P39" i="130" s="1"/>
  <c r="R39" i="130" s="1"/>
  <c r="H38" i="130"/>
  <c r="J38" i="130" s="1"/>
  <c r="L38" i="130" s="1"/>
  <c r="N38" i="130" s="1"/>
  <c r="P38" i="130" s="1"/>
  <c r="R38" i="130" s="1"/>
  <c r="G38" i="130"/>
  <c r="H37" i="130"/>
  <c r="J37" i="130" s="1"/>
  <c r="L37" i="130" s="1"/>
  <c r="N37" i="130" s="1"/>
  <c r="P37" i="130" s="1"/>
  <c r="R37" i="130" s="1"/>
  <c r="G36" i="130"/>
  <c r="H36" i="130" s="1"/>
  <c r="J36" i="130" s="1"/>
  <c r="L36" i="130" s="1"/>
  <c r="N36" i="130" s="1"/>
  <c r="P36" i="130" s="1"/>
  <c r="R36" i="130" s="1"/>
  <c r="H35" i="130"/>
  <c r="J35" i="130" s="1"/>
  <c r="L35" i="130" s="1"/>
  <c r="N35" i="130" s="1"/>
  <c r="P35" i="130" s="1"/>
  <c r="R35" i="130" s="1"/>
  <c r="H34" i="130"/>
  <c r="J34" i="130" s="1"/>
  <c r="L34" i="130" s="1"/>
  <c r="N34" i="130" s="1"/>
  <c r="P34" i="130" s="1"/>
  <c r="R34" i="130" s="1"/>
  <c r="G34" i="130"/>
  <c r="H33" i="130"/>
  <c r="J33" i="130" s="1"/>
  <c r="L33" i="130" s="1"/>
  <c r="N33" i="130" s="1"/>
  <c r="P33" i="130" s="1"/>
  <c r="R33" i="130" s="1"/>
  <c r="G32" i="130"/>
  <c r="H32" i="130" s="1"/>
  <c r="J32" i="130" s="1"/>
  <c r="L32" i="130" s="1"/>
  <c r="N32" i="130" s="1"/>
  <c r="P32" i="130" s="1"/>
  <c r="R32" i="130" s="1"/>
  <c r="H31" i="130"/>
  <c r="J31" i="130" s="1"/>
  <c r="L31" i="130" s="1"/>
  <c r="N31" i="130" s="1"/>
  <c r="P31" i="130" s="1"/>
  <c r="R31" i="130" s="1"/>
  <c r="M30" i="130"/>
  <c r="I30" i="130"/>
  <c r="H30" i="130"/>
  <c r="J30" i="130" s="1"/>
  <c r="L30" i="130" s="1"/>
  <c r="N30" i="130" s="1"/>
  <c r="P30" i="130" s="1"/>
  <c r="R30" i="130" s="1"/>
  <c r="G30" i="130"/>
  <c r="F30" i="130"/>
  <c r="H29" i="130"/>
  <c r="J29" i="130" s="1"/>
  <c r="L29" i="130" s="1"/>
  <c r="N29" i="130" s="1"/>
  <c r="P29" i="130" s="1"/>
  <c r="R29" i="130" s="1"/>
  <c r="H28" i="130"/>
  <c r="J28" i="130" s="1"/>
  <c r="L28" i="130" s="1"/>
  <c r="N28" i="130" s="1"/>
  <c r="P28" i="130" s="1"/>
  <c r="R28" i="130" s="1"/>
  <c r="G28" i="130"/>
  <c r="H27" i="130"/>
  <c r="J27" i="130" s="1"/>
  <c r="L27" i="130" s="1"/>
  <c r="N27" i="130" s="1"/>
  <c r="P27" i="130" s="1"/>
  <c r="R27" i="130" s="1"/>
  <c r="G26" i="130"/>
  <c r="G11" i="130" s="1"/>
  <c r="H25" i="130"/>
  <c r="J25" i="130" s="1"/>
  <c r="L25" i="130" s="1"/>
  <c r="N25" i="130" s="1"/>
  <c r="P25" i="130" s="1"/>
  <c r="R25" i="130" s="1"/>
  <c r="M24" i="130"/>
  <c r="G24" i="130"/>
  <c r="H24" i="130" s="1"/>
  <c r="J24" i="130" s="1"/>
  <c r="L24" i="130" s="1"/>
  <c r="N24" i="130" s="1"/>
  <c r="P24" i="130" s="1"/>
  <c r="R24" i="130" s="1"/>
  <c r="H23" i="130"/>
  <c r="J23" i="130" s="1"/>
  <c r="L23" i="130" s="1"/>
  <c r="N23" i="130" s="1"/>
  <c r="P23" i="130" s="1"/>
  <c r="R23" i="130" s="1"/>
  <c r="H22" i="130"/>
  <c r="J22" i="130" s="1"/>
  <c r="L22" i="130" s="1"/>
  <c r="N22" i="130" s="1"/>
  <c r="P22" i="130" s="1"/>
  <c r="R22" i="130" s="1"/>
  <c r="G22" i="130"/>
  <c r="R21" i="130"/>
  <c r="Q20" i="130"/>
  <c r="R20" i="130" s="1"/>
  <c r="H19" i="130"/>
  <c r="J19" i="130" s="1"/>
  <c r="L19" i="130" s="1"/>
  <c r="N19" i="130" s="1"/>
  <c r="P19" i="130" s="1"/>
  <c r="R19" i="130" s="1"/>
  <c r="H18" i="130"/>
  <c r="J18" i="130" s="1"/>
  <c r="L18" i="130" s="1"/>
  <c r="N18" i="130" s="1"/>
  <c r="P18" i="130" s="1"/>
  <c r="R18" i="130" s="1"/>
  <c r="Q17" i="130"/>
  <c r="M17" i="130"/>
  <c r="M11" i="130" s="1"/>
  <c r="G17" i="130"/>
  <c r="F17" i="130"/>
  <c r="H17" i="130" s="1"/>
  <c r="J17" i="130" s="1"/>
  <c r="L17" i="130" s="1"/>
  <c r="N17" i="130" s="1"/>
  <c r="P17" i="130" s="1"/>
  <c r="R17" i="130" s="1"/>
  <c r="H16" i="130"/>
  <c r="J16" i="130" s="1"/>
  <c r="L16" i="130" s="1"/>
  <c r="N16" i="130" s="1"/>
  <c r="P16" i="130" s="1"/>
  <c r="R16" i="130" s="1"/>
  <c r="H15" i="130"/>
  <c r="J15" i="130" s="1"/>
  <c r="L15" i="130" s="1"/>
  <c r="N15" i="130" s="1"/>
  <c r="P15" i="130" s="1"/>
  <c r="R15" i="130" s="1"/>
  <c r="H14" i="130"/>
  <c r="J14" i="130" s="1"/>
  <c r="L14" i="130" s="1"/>
  <c r="N14" i="130" s="1"/>
  <c r="P14" i="130" s="1"/>
  <c r="R14" i="130" s="1"/>
  <c r="F14" i="130"/>
  <c r="I11" i="130"/>
  <c r="I10" i="130" s="1"/>
  <c r="K10" i="130"/>
  <c r="L94" i="132" l="1"/>
  <c r="N94" i="132" s="1"/>
  <c r="P94" i="132" s="1"/>
  <c r="R94" i="132" s="1"/>
  <c r="T94" i="132" s="1"/>
  <c r="J93" i="132"/>
  <c r="L93" i="132" s="1"/>
  <c r="N93" i="132" s="1"/>
  <c r="P93" i="132" s="1"/>
  <c r="R93" i="132" s="1"/>
  <c r="T93" i="132" s="1"/>
  <c r="L11" i="132"/>
  <c r="N11" i="132" s="1"/>
  <c r="P11" i="132" s="1"/>
  <c r="R11" i="132" s="1"/>
  <c r="T11" i="132" s="1"/>
  <c r="J10" i="132"/>
  <c r="L10" i="132" s="1"/>
  <c r="N10" i="132" s="1"/>
  <c r="P10" i="132" s="1"/>
  <c r="R10" i="132" s="1"/>
  <c r="T10" i="132" s="1"/>
  <c r="M10" i="131"/>
  <c r="F10" i="131"/>
  <c r="H11" i="131"/>
  <c r="P252" i="131"/>
  <c r="R252" i="131" s="1"/>
  <c r="O93" i="131"/>
  <c r="O10" i="131" s="1"/>
  <c r="N182" i="131"/>
  <c r="P182" i="131" s="1"/>
  <c r="R182" i="131" s="1"/>
  <c r="G93" i="131"/>
  <c r="G10" i="131" s="1"/>
  <c r="H94" i="131"/>
  <c r="M10" i="130"/>
  <c r="H101" i="130"/>
  <c r="J101" i="130" s="1"/>
  <c r="L101" i="130" s="1"/>
  <c r="N101" i="130" s="1"/>
  <c r="P101" i="130" s="1"/>
  <c r="R101" i="130" s="1"/>
  <c r="G94" i="130"/>
  <c r="F11" i="130"/>
  <c r="H26" i="130"/>
  <c r="J26" i="130" s="1"/>
  <c r="L26" i="130" s="1"/>
  <c r="N26" i="130" s="1"/>
  <c r="P26" i="130" s="1"/>
  <c r="R26" i="130" s="1"/>
  <c r="F72" i="130"/>
  <c r="H72" i="130" s="1"/>
  <c r="J72" i="130" s="1"/>
  <c r="L72" i="130" s="1"/>
  <c r="N72" i="130" s="1"/>
  <c r="P72" i="130" s="1"/>
  <c r="R72" i="130" s="1"/>
  <c r="H73" i="130"/>
  <c r="J73" i="130" s="1"/>
  <c r="L73" i="130" s="1"/>
  <c r="N73" i="130" s="1"/>
  <c r="P73" i="130" s="1"/>
  <c r="R73" i="130" s="1"/>
  <c r="K203" i="130"/>
  <c r="L203" i="130" s="1"/>
  <c r="N203" i="130" s="1"/>
  <c r="P203" i="130" s="1"/>
  <c r="R203" i="130" s="1"/>
  <c r="G228" i="130"/>
  <c r="H228" i="130" s="1"/>
  <c r="J228" i="130" s="1"/>
  <c r="L228" i="130" s="1"/>
  <c r="N228" i="130" s="1"/>
  <c r="P228" i="130" s="1"/>
  <c r="R228" i="130" s="1"/>
  <c r="O94" i="130"/>
  <c r="O93" i="130" s="1"/>
  <c r="O10" i="130" s="1"/>
  <c r="M72" i="130"/>
  <c r="N97" i="130"/>
  <c r="P97" i="130" s="1"/>
  <c r="R97" i="130" s="1"/>
  <c r="M94" i="130"/>
  <c r="M93" i="130" s="1"/>
  <c r="G169" i="130"/>
  <c r="H169" i="130" s="1"/>
  <c r="J169" i="130" s="1"/>
  <c r="L169" i="130" s="1"/>
  <c r="N169" i="130" s="1"/>
  <c r="P169" i="130" s="1"/>
  <c r="R169" i="130" s="1"/>
  <c r="L204" i="130"/>
  <c r="N204" i="130" s="1"/>
  <c r="P204" i="130" s="1"/>
  <c r="R204" i="130" s="1"/>
  <c r="P248" i="130"/>
  <c r="R248" i="130" s="1"/>
  <c r="O247" i="130"/>
  <c r="P247" i="130" s="1"/>
  <c r="R247" i="130" s="1"/>
  <c r="G182" i="130"/>
  <c r="H182" i="130" s="1"/>
  <c r="J182" i="130" s="1"/>
  <c r="L182" i="130" s="1"/>
  <c r="N182" i="130" s="1"/>
  <c r="P182" i="130" s="1"/>
  <c r="R182" i="130" s="1"/>
  <c r="P253" i="130"/>
  <c r="R253" i="130" s="1"/>
  <c r="O252" i="130"/>
  <c r="P252" i="130" s="1"/>
  <c r="R252" i="130" s="1"/>
  <c r="T247" i="127"/>
  <c r="T246" i="127"/>
  <c r="Q441" i="127"/>
  <c r="Q439" i="127"/>
  <c r="Q437" i="127"/>
  <c r="Q435" i="127"/>
  <c r="Q433" i="127"/>
  <c r="Q431" i="127"/>
  <c r="Q429" i="127"/>
  <c r="Q427" i="127"/>
  <c r="Q425" i="127"/>
  <c r="Q423" i="127"/>
  <c r="Q421" i="127"/>
  <c r="Q419" i="127"/>
  <c r="Q417" i="127"/>
  <c r="Q415" i="127"/>
  <c r="Q413" i="127"/>
  <c r="Q411" i="127"/>
  <c r="Q409" i="127"/>
  <c r="Q407" i="127"/>
  <c r="Q405" i="127"/>
  <c r="Q403" i="127"/>
  <c r="Q401" i="127"/>
  <c r="Q399" i="127"/>
  <c r="Q397" i="127"/>
  <c r="Q395" i="127"/>
  <c r="Q393" i="127"/>
  <c r="Q391" i="127"/>
  <c r="Q389" i="127"/>
  <c r="Q387" i="127"/>
  <c r="Q385" i="127"/>
  <c r="Q383" i="127"/>
  <c r="Q381" i="127"/>
  <c r="Q379" i="127"/>
  <c r="Q377" i="127"/>
  <c r="Q375" i="127"/>
  <c r="Q373" i="127"/>
  <c r="Q371" i="127"/>
  <c r="Q369" i="127"/>
  <c r="Q367" i="127"/>
  <c r="Q365" i="127"/>
  <c r="Q363" i="127"/>
  <c r="Q361" i="127"/>
  <c r="Q359" i="127"/>
  <c r="Q357" i="127"/>
  <c r="Q355" i="127"/>
  <c r="Q353" i="127"/>
  <c r="Q351" i="127"/>
  <c r="Q349" i="127"/>
  <c r="Q347" i="127"/>
  <c r="Q345" i="127"/>
  <c r="Q343" i="127"/>
  <c r="Q341" i="127"/>
  <c r="Q339" i="127"/>
  <c r="Q337" i="127"/>
  <c r="Q335" i="127"/>
  <c r="Q333" i="127"/>
  <c r="Q331" i="127"/>
  <c r="Q329" i="127"/>
  <c r="Q327" i="127"/>
  <c r="Q325" i="127"/>
  <c r="Q323" i="127"/>
  <c r="Q321" i="127"/>
  <c r="Q319" i="127"/>
  <c r="Q317" i="127"/>
  <c r="Q315" i="127"/>
  <c r="Q313" i="127"/>
  <c r="Q311" i="127"/>
  <c r="Q309" i="127"/>
  <c r="Q307" i="127"/>
  <c r="Q305" i="127"/>
  <c r="Q303" i="127"/>
  <c r="Q301" i="127"/>
  <c r="Q299" i="127"/>
  <c r="Q297" i="127"/>
  <c r="Q295" i="127"/>
  <c r="Q293" i="127"/>
  <c r="Q291" i="127"/>
  <c r="Q289" i="127"/>
  <c r="Q287" i="127"/>
  <c r="Q285" i="127"/>
  <c r="Q283" i="127"/>
  <c r="Q281" i="127"/>
  <c r="Q279" i="127"/>
  <c r="Q277" i="127"/>
  <c r="Q275" i="127"/>
  <c r="Q273" i="127"/>
  <c r="Q271" i="127"/>
  <c r="Q269" i="127"/>
  <c r="Q267" i="127"/>
  <c r="Q265" i="127"/>
  <c r="Q263" i="127"/>
  <c r="Q261" i="127"/>
  <c r="Q259" i="127"/>
  <c r="Q257" i="127"/>
  <c r="Q255" i="127"/>
  <c r="Q253" i="127"/>
  <c r="Q251" i="127"/>
  <c r="Q249" i="127"/>
  <c r="Q247" i="127"/>
  <c r="H93" i="131" l="1"/>
  <c r="J94" i="131"/>
  <c r="J11" i="131"/>
  <c r="H10" i="131"/>
  <c r="G93" i="130"/>
  <c r="G10" i="130" s="1"/>
  <c r="H94" i="130"/>
  <c r="H11" i="130"/>
  <c r="F10" i="130"/>
  <c r="R11" i="129"/>
  <c r="R12" i="129"/>
  <c r="R13" i="129"/>
  <c r="R14" i="129"/>
  <c r="R15" i="129"/>
  <c r="R16" i="129"/>
  <c r="R17" i="129"/>
  <c r="R18" i="129"/>
  <c r="R19" i="129"/>
  <c r="R20" i="129"/>
  <c r="R21" i="129"/>
  <c r="R22" i="129"/>
  <c r="R23" i="129"/>
  <c r="R24" i="129"/>
  <c r="R25" i="129"/>
  <c r="R26" i="129"/>
  <c r="R27" i="129"/>
  <c r="R28" i="129"/>
  <c r="R29" i="129"/>
  <c r="R30" i="129"/>
  <c r="R31" i="129"/>
  <c r="R32" i="129"/>
  <c r="R33" i="129"/>
  <c r="R34" i="129"/>
  <c r="R35" i="129"/>
  <c r="R36" i="129"/>
  <c r="R37" i="129"/>
  <c r="R38" i="129"/>
  <c r="R39" i="129"/>
  <c r="R40" i="129"/>
  <c r="R41" i="129"/>
  <c r="R42" i="129"/>
  <c r="R43" i="129"/>
  <c r="R44" i="129"/>
  <c r="R45" i="129"/>
  <c r="R46" i="129"/>
  <c r="R47" i="129"/>
  <c r="R48" i="129"/>
  <c r="R49" i="129"/>
  <c r="R50" i="129"/>
  <c r="R51" i="129"/>
  <c r="R52" i="129"/>
  <c r="R53" i="129"/>
  <c r="R54" i="129"/>
  <c r="R55" i="129"/>
  <c r="R56" i="129"/>
  <c r="R57" i="129"/>
  <c r="R58" i="129"/>
  <c r="R59" i="129"/>
  <c r="R60" i="129"/>
  <c r="R61" i="129"/>
  <c r="R62" i="129"/>
  <c r="R63" i="129"/>
  <c r="R64" i="129"/>
  <c r="R65" i="129"/>
  <c r="R66" i="129"/>
  <c r="R67" i="129"/>
  <c r="R68" i="129"/>
  <c r="R69" i="129"/>
  <c r="R70" i="129"/>
  <c r="R71" i="129"/>
  <c r="R72" i="129"/>
  <c r="R73" i="129"/>
  <c r="R74" i="129"/>
  <c r="R75" i="129"/>
  <c r="R76" i="129"/>
  <c r="R77" i="129"/>
  <c r="R78" i="129"/>
  <c r="R79" i="129"/>
  <c r="R80" i="129"/>
  <c r="R81" i="129"/>
  <c r="R82" i="129"/>
  <c r="R83" i="129"/>
  <c r="R84" i="129"/>
  <c r="R85" i="129"/>
  <c r="R86" i="129"/>
  <c r="R87" i="129"/>
  <c r="R88" i="129"/>
  <c r="R89" i="129"/>
  <c r="R90" i="129"/>
  <c r="R91" i="129"/>
  <c r="R92" i="129"/>
  <c r="R93" i="129"/>
  <c r="R94" i="129"/>
  <c r="R95" i="129"/>
  <c r="R96" i="129"/>
  <c r="R97" i="129"/>
  <c r="R98" i="129"/>
  <c r="R99" i="129"/>
  <c r="R100" i="129"/>
  <c r="R101" i="129"/>
  <c r="R102" i="129"/>
  <c r="R103" i="129"/>
  <c r="R104" i="129"/>
  <c r="R105" i="129"/>
  <c r="R106" i="129"/>
  <c r="R107" i="129"/>
  <c r="R108" i="129"/>
  <c r="R109" i="129"/>
  <c r="R110" i="129"/>
  <c r="R111" i="129"/>
  <c r="R112" i="129"/>
  <c r="R113" i="129"/>
  <c r="R114" i="129"/>
  <c r="R115" i="129"/>
  <c r="R116" i="129"/>
  <c r="R117" i="129"/>
  <c r="R118" i="129"/>
  <c r="R119" i="129"/>
  <c r="R120" i="129"/>
  <c r="R121" i="129"/>
  <c r="R122" i="129"/>
  <c r="R123" i="129"/>
  <c r="R124" i="129"/>
  <c r="R125" i="129"/>
  <c r="R126" i="129"/>
  <c r="R127" i="129"/>
  <c r="R128" i="129"/>
  <c r="R129" i="129"/>
  <c r="R130" i="129"/>
  <c r="R131" i="129"/>
  <c r="R132" i="129"/>
  <c r="R133" i="129"/>
  <c r="R134" i="129"/>
  <c r="R135" i="129"/>
  <c r="R136" i="129"/>
  <c r="R137" i="129"/>
  <c r="R138" i="129"/>
  <c r="R139" i="129"/>
  <c r="R140" i="129"/>
  <c r="R141" i="129"/>
  <c r="R142" i="129"/>
  <c r="R143" i="129"/>
  <c r="R144" i="129"/>
  <c r="R145" i="129"/>
  <c r="R146" i="129"/>
  <c r="R147" i="129"/>
  <c r="R148" i="129"/>
  <c r="R149" i="129"/>
  <c r="R150" i="129"/>
  <c r="R151" i="129"/>
  <c r="R152" i="129"/>
  <c r="R153" i="129"/>
  <c r="R154" i="129"/>
  <c r="R155" i="129"/>
  <c r="R156" i="129"/>
  <c r="R157" i="129"/>
  <c r="R158" i="129"/>
  <c r="R159" i="129"/>
  <c r="R160" i="129"/>
  <c r="R161" i="129"/>
  <c r="R162" i="129"/>
  <c r="R163" i="129"/>
  <c r="R164" i="129"/>
  <c r="R165" i="129"/>
  <c r="R166" i="129"/>
  <c r="R167" i="129"/>
  <c r="R168" i="129"/>
  <c r="R169" i="129"/>
  <c r="R170" i="129"/>
  <c r="R171" i="129"/>
  <c r="R172" i="129"/>
  <c r="R173" i="129"/>
  <c r="R174" i="129"/>
  <c r="R175" i="129"/>
  <c r="R176" i="129"/>
  <c r="R177" i="129"/>
  <c r="R178" i="129"/>
  <c r="R179" i="129"/>
  <c r="R180" i="129"/>
  <c r="R181" i="129"/>
  <c r="R182" i="129"/>
  <c r="R183" i="129"/>
  <c r="R184" i="129"/>
  <c r="R185" i="129"/>
  <c r="R186" i="129"/>
  <c r="R187" i="129"/>
  <c r="R188" i="129"/>
  <c r="R189" i="129"/>
  <c r="R190" i="129"/>
  <c r="R191" i="129"/>
  <c r="R192" i="129"/>
  <c r="R193" i="129"/>
  <c r="R194" i="129"/>
  <c r="R195" i="129"/>
  <c r="R196" i="129"/>
  <c r="R197" i="129"/>
  <c r="R198" i="129"/>
  <c r="R199" i="129"/>
  <c r="R200" i="129"/>
  <c r="R201" i="129"/>
  <c r="R202" i="129"/>
  <c r="R203" i="129"/>
  <c r="R204" i="129"/>
  <c r="R205" i="129"/>
  <c r="R206" i="129"/>
  <c r="R207" i="129"/>
  <c r="R208" i="129"/>
  <c r="R209" i="129"/>
  <c r="R210" i="129"/>
  <c r="R211" i="129"/>
  <c r="R212" i="129"/>
  <c r="R213" i="129"/>
  <c r="R214" i="129"/>
  <c r="R215" i="129"/>
  <c r="R216" i="129"/>
  <c r="R217" i="129"/>
  <c r="R218" i="129"/>
  <c r="R219" i="129"/>
  <c r="R220" i="129"/>
  <c r="R221" i="129"/>
  <c r="R222" i="129"/>
  <c r="R223" i="129"/>
  <c r="R224" i="129"/>
  <c r="R225" i="129"/>
  <c r="R226" i="129"/>
  <c r="R227" i="129"/>
  <c r="R228" i="129"/>
  <c r="R229" i="129"/>
  <c r="R230" i="129"/>
  <c r="R231" i="129"/>
  <c r="R232" i="129"/>
  <c r="R233" i="129"/>
  <c r="R234" i="129"/>
  <c r="R235" i="129"/>
  <c r="R236" i="129"/>
  <c r="R237" i="129"/>
  <c r="R238" i="129"/>
  <c r="R239" i="129"/>
  <c r="R240" i="129"/>
  <c r="R241" i="129"/>
  <c r="R242" i="129"/>
  <c r="R243" i="129"/>
  <c r="R244" i="129"/>
  <c r="R245" i="129"/>
  <c r="R246" i="129"/>
  <c r="R247" i="129"/>
  <c r="R248" i="129"/>
  <c r="R249" i="129"/>
  <c r="R250" i="129"/>
  <c r="R251" i="129"/>
  <c r="R252" i="129"/>
  <c r="R10" i="129"/>
  <c r="P10" i="129"/>
  <c r="Q89" i="129"/>
  <c r="Q10" i="129" s="1"/>
  <c r="Q201" i="129"/>
  <c r="Q204" i="129"/>
  <c r="Q202" i="129"/>
  <c r="Q90" i="129"/>
  <c r="Q125" i="129"/>
  <c r="Q93" i="129"/>
  <c r="Q91" i="129"/>
  <c r="P252" i="129"/>
  <c r="O251" i="129"/>
  <c r="P249" i="129"/>
  <c r="P248" i="129"/>
  <c r="O248" i="129"/>
  <c r="O247" i="129"/>
  <c r="P247" i="129" s="1"/>
  <c r="H246" i="129"/>
  <c r="J246" i="129" s="1"/>
  <c r="L246" i="129" s="1"/>
  <c r="N246" i="129" s="1"/>
  <c r="P246" i="129" s="1"/>
  <c r="G245" i="129"/>
  <c r="H245" i="129" s="1"/>
  <c r="J245" i="129" s="1"/>
  <c r="L245" i="129" s="1"/>
  <c r="N245" i="129" s="1"/>
  <c r="P245" i="129" s="1"/>
  <c r="H244" i="129"/>
  <c r="J244" i="129" s="1"/>
  <c r="L244" i="129" s="1"/>
  <c r="N244" i="129" s="1"/>
  <c r="P244" i="129" s="1"/>
  <c r="H243" i="129"/>
  <c r="J243" i="129" s="1"/>
  <c r="L243" i="129" s="1"/>
  <c r="N243" i="129" s="1"/>
  <c r="P243" i="129" s="1"/>
  <c r="G243" i="129"/>
  <c r="H242" i="129"/>
  <c r="J242" i="129" s="1"/>
  <c r="L242" i="129" s="1"/>
  <c r="N242" i="129" s="1"/>
  <c r="P242" i="129" s="1"/>
  <c r="H241" i="129"/>
  <c r="J241" i="129" s="1"/>
  <c r="L241" i="129" s="1"/>
  <c r="N241" i="129" s="1"/>
  <c r="P241" i="129" s="1"/>
  <c r="G241" i="129"/>
  <c r="J240" i="129"/>
  <c r="L240" i="129" s="1"/>
  <c r="N240" i="129" s="1"/>
  <c r="P240" i="129" s="1"/>
  <c r="H240" i="129"/>
  <c r="N239" i="129"/>
  <c r="P239" i="129" s="1"/>
  <c r="G239" i="129"/>
  <c r="H239" i="129" s="1"/>
  <c r="J239" i="129" s="1"/>
  <c r="L239" i="129" s="1"/>
  <c r="J238" i="129"/>
  <c r="L238" i="129" s="1"/>
  <c r="N238" i="129" s="1"/>
  <c r="P238" i="129" s="1"/>
  <c r="H238" i="129"/>
  <c r="G237" i="129"/>
  <c r="H237" i="129" s="1"/>
  <c r="J237" i="129" s="1"/>
  <c r="L237" i="129" s="1"/>
  <c r="N237" i="129" s="1"/>
  <c r="P237" i="129" s="1"/>
  <c r="H236" i="129"/>
  <c r="J236" i="129" s="1"/>
  <c r="L236" i="129" s="1"/>
  <c r="N236" i="129" s="1"/>
  <c r="P236" i="129" s="1"/>
  <c r="P235" i="129"/>
  <c r="H235" i="129"/>
  <c r="J235" i="129" s="1"/>
  <c r="L235" i="129" s="1"/>
  <c r="N235" i="129" s="1"/>
  <c r="G235" i="129"/>
  <c r="H234" i="129"/>
  <c r="J234" i="129" s="1"/>
  <c r="L234" i="129" s="1"/>
  <c r="N234" i="129" s="1"/>
  <c r="P234" i="129" s="1"/>
  <c r="G233" i="129"/>
  <c r="H233" i="129" s="1"/>
  <c r="J233" i="129" s="1"/>
  <c r="L233" i="129" s="1"/>
  <c r="N233" i="129" s="1"/>
  <c r="P233" i="129" s="1"/>
  <c r="H232" i="129"/>
  <c r="J232" i="129" s="1"/>
  <c r="L232" i="129" s="1"/>
  <c r="N232" i="129" s="1"/>
  <c r="P232" i="129" s="1"/>
  <c r="G231" i="129"/>
  <c r="H230" i="129"/>
  <c r="J230" i="129" s="1"/>
  <c r="L230" i="129" s="1"/>
  <c r="N230" i="129" s="1"/>
  <c r="P230" i="129" s="1"/>
  <c r="G229" i="129"/>
  <c r="F229" i="129"/>
  <c r="H229" i="129" s="1"/>
  <c r="J229" i="129" s="1"/>
  <c r="L229" i="129" s="1"/>
  <c r="N229" i="129" s="1"/>
  <c r="P229" i="129" s="1"/>
  <c r="L227" i="129"/>
  <c r="N227" i="129" s="1"/>
  <c r="P227" i="129" s="1"/>
  <c r="K226" i="129"/>
  <c r="L226" i="129" s="1"/>
  <c r="N226" i="129" s="1"/>
  <c r="P226" i="129" s="1"/>
  <c r="L225" i="129"/>
  <c r="N225" i="129" s="1"/>
  <c r="P225" i="129" s="1"/>
  <c r="K224" i="129"/>
  <c r="L224" i="129" s="1"/>
  <c r="N224" i="129" s="1"/>
  <c r="P224" i="129" s="1"/>
  <c r="L223" i="129"/>
  <c r="N223" i="129" s="1"/>
  <c r="P223" i="129" s="1"/>
  <c r="P222" i="129"/>
  <c r="K222" i="129"/>
  <c r="L222" i="129" s="1"/>
  <c r="N222" i="129" s="1"/>
  <c r="N221" i="129"/>
  <c r="P221" i="129" s="1"/>
  <c r="L221" i="129"/>
  <c r="L220" i="129"/>
  <c r="N220" i="129" s="1"/>
  <c r="P220" i="129" s="1"/>
  <c r="K220" i="129"/>
  <c r="L219" i="129"/>
  <c r="N219" i="129" s="1"/>
  <c r="P219" i="129" s="1"/>
  <c r="L218" i="129"/>
  <c r="N218" i="129" s="1"/>
  <c r="P218" i="129" s="1"/>
  <c r="K218" i="129"/>
  <c r="L217" i="129"/>
  <c r="N217" i="129" s="1"/>
  <c r="P217" i="129" s="1"/>
  <c r="K216" i="129"/>
  <c r="L215" i="129"/>
  <c r="N215" i="129" s="1"/>
  <c r="P215" i="129" s="1"/>
  <c r="K214" i="129"/>
  <c r="L214" i="129" s="1"/>
  <c r="N214" i="129" s="1"/>
  <c r="P214" i="129" s="1"/>
  <c r="L213" i="129"/>
  <c r="N213" i="129" s="1"/>
  <c r="P213" i="129" s="1"/>
  <c r="L212" i="129"/>
  <c r="N212" i="129" s="1"/>
  <c r="P212" i="129" s="1"/>
  <c r="K212" i="129"/>
  <c r="H211" i="129"/>
  <c r="J211" i="129" s="1"/>
  <c r="L211" i="129" s="1"/>
  <c r="N211" i="129" s="1"/>
  <c r="P211" i="129" s="1"/>
  <c r="H210" i="129"/>
  <c r="J210" i="129" s="1"/>
  <c r="L210" i="129" s="1"/>
  <c r="N210" i="129" s="1"/>
  <c r="P210" i="129" s="1"/>
  <c r="G210" i="129"/>
  <c r="H209" i="129"/>
  <c r="J209" i="129" s="1"/>
  <c r="L209" i="129" s="1"/>
  <c r="N209" i="129" s="1"/>
  <c r="P209" i="129" s="1"/>
  <c r="G208" i="129"/>
  <c r="H207" i="129"/>
  <c r="J207" i="129" s="1"/>
  <c r="L207" i="129" s="1"/>
  <c r="N207" i="129" s="1"/>
  <c r="P207" i="129" s="1"/>
  <c r="G206" i="129"/>
  <c r="H206" i="129" s="1"/>
  <c r="J206" i="129" s="1"/>
  <c r="L206" i="129" s="1"/>
  <c r="N206" i="129" s="1"/>
  <c r="P206" i="129" s="1"/>
  <c r="H203" i="129"/>
  <c r="J203" i="129" s="1"/>
  <c r="L203" i="129" s="1"/>
  <c r="N203" i="129" s="1"/>
  <c r="P203" i="129" s="1"/>
  <c r="K202" i="129"/>
  <c r="G202" i="129"/>
  <c r="F202" i="129"/>
  <c r="H202" i="129" s="1"/>
  <c r="J202" i="129" s="1"/>
  <c r="L202" i="129" s="1"/>
  <c r="N202" i="129" s="1"/>
  <c r="P202" i="129" s="1"/>
  <c r="N200" i="129"/>
  <c r="P200" i="129" s="1"/>
  <c r="M199" i="129"/>
  <c r="H198" i="129"/>
  <c r="J198" i="129" s="1"/>
  <c r="L198" i="129" s="1"/>
  <c r="N198" i="129" s="1"/>
  <c r="P198" i="129" s="1"/>
  <c r="G197" i="129"/>
  <c r="H197" i="129" s="1"/>
  <c r="J197" i="129" s="1"/>
  <c r="L197" i="129" s="1"/>
  <c r="N197" i="129" s="1"/>
  <c r="P197" i="129" s="1"/>
  <c r="H196" i="129"/>
  <c r="J196" i="129" s="1"/>
  <c r="L196" i="129" s="1"/>
  <c r="N196" i="129" s="1"/>
  <c r="P196" i="129" s="1"/>
  <c r="H195" i="129"/>
  <c r="J195" i="129" s="1"/>
  <c r="L195" i="129" s="1"/>
  <c r="N195" i="129" s="1"/>
  <c r="P195" i="129" s="1"/>
  <c r="G195" i="129"/>
  <c r="H194" i="129"/>
  <c r="J194" i="129" s="1"/>
  <c r="L194" i="129" s="1"/>
  <c r="N194" i="129" s="1"/>
  <c r="P194" i="129" s="1"/>
  <c r="G193" i="129"/>
  <c r="H193" i="129" s="1"/>
  <c r="J193" i="129" s="1"/>
  <c r="L193" i="129" s="1"/>
  <c r="N193" i="129" s="1"/>
  <c r="P193" i="129" s="1"/>
  <c r="J192" i="129"/>
  <c r="L192" i="129" s="1"/>
  <c r="N192" i="129" s="1"/>
  <c r="P192" i="129" s="1"/>
  <c r="H192" i="129"/>
  <c r="G191" i="129"/>
  <c r="H191" i="129" s="1"/>
  <c r="J191" i="129" s="1"/>
  <c r="L191" i="129" s="1"/>
  <c r="N191" i="129" s="1"/>
  <c r="P191" i="129" s="1"/>
  <c r="H190" i="129"/>
  <c r="J190" i="129" s="1"/>
  <c r="L190" i="129" s="1"/>
  <c r="N190" i="129" s="1"/>
  <c r="P190" i="129" s="1"/>
  <c r="G189" i="129"/>
  <c r="H189" i="129" s="1"/>
  <c r="J189" i="129" s="1"/>
  <c r="L189" i="129" s="1"/>
  <c r="N189" i="129" s="1"/>
  <c r="P189" i="129" s="1"/>
  <c r="H188" i="129"/>
  <c r="J188" i="129" s="1"/>
  <c r="L188" i="129" s="1"/>
  <c r="N188" i="129" s="1"/>
  <c r="P188" i="129" s="1"/>
  <c r="G187" i="129"/>
  <c r="H187" i="129" s="1"/>
  <c r="J187" i="129" s="1"/>
  <c r="L187" i="129" s="1"/>
  <c r="N187" i="129" s="1"/>
  <c r="P187" i="129" s="1"/>
  <c r="H186" i="129"/>
  <c r="J186" i="129" s="1"/>
  <c r="L186" i="129" s="1"/>
  <c r="N186" i="129" s="1"/>
  <c r="P186" i="129" s="1"/>
  <c r="G185" i="129"/>
  <c r="H185" i="129" s="1"/>
  <c r="J185" i="129" s="1"/>
  <c r="L185" i="129" s="1"/>
  <c r="N185" i="129" s="1"/>
  <c r="P185" i="129" s="1"/>
  <c r="H184" i="129"/>
  <c r="J184" i="129" s="1"/>
  <c r="L184" i="129" s="1"/>
  <c r="N184" i="129" s="1"/>
  <c r="P184" i="129" s="1"/>
  <c r="G183" i="129"/>
  <c r="H182" i="129"/>
  <c r="J182" i="129" s="1"/>
  <c r="L182" i="129" s="1"/>
  <c r="N182" i="129" s="1"/>
  <c r="P182" i="129" s="1"/>
  <c r="J181" i="129"/>
  <c r="L181" i="129" s="1"/>
  <c r="N181" i="129" s="1"/>
  <c r="P181" i="129" s="1"/>
  <c r="G181" i="129"/>
  <c r="F181" i="129"/>
  <c r="H181" i="129" s="1"/>
  <c r="H179" i="129"/>
  <c r="J179" i="129" s="1"/>
  <c r="L179" i="129" s="1"/>
  <c r="N179" i="129" s="1"/>
  <c r="P179" i="129" s="1"/>
  <c r="H178" i="129"/>
  <c r="J178" i="129" s="1"/>
  <c r="L178" i="129" s="1"/>
  <c r="N178" i="129" s="1"/>
  <c r="P178" i="129" s="1"/>
  <c r="G178" i="129"/>
  <c r="H177" i="129"/>
  <c r="J177" i="129" s="1"/>
  <c r="L177" i="129" s="1"/>
  <c r="N177" i="129" s="1"/>
  <c r="P177" i="129" s="1"/>
  <c r="G176" i="129"/>
  <c r="H175" i="129"/>
  <c r="J175" i="129" s="1"/>
  <c r="L175" i="129" s="1"/>
  <c r="N175" i="129" s="1"/>
  <c r="P175" i="129" s="1"/>
  <c r="L174" i="129"/>
  <c r="N174" i="129" s="1"/>
  <c r="P174" i="129" s="1"/>
  <c r="G174" i="129"/>
  <c r="H174" i="129" s="1"/>
  <c r="J174" i="129" s="1"/>
  <c r="H173" i="129"/>
  <c r="J173" i="129" s="1"/>
  <c r="L173" i="129" s="1"/>
  <c r="N173" i="129" s="1"/>
  <c r="P173" i="129" s="1"/>
  <c r="G172" i="129"/>
  <c r="H172" i="129" s="1"/>
  <c r="J172" i="129" s="1"/>
  <c r="L172" i="129" s="1"/>
  <c r="N172" i="129" s="1"/>
  <c r="P172" i="129" s="1"/>
  <c r="H171" i="129"/>
  <c r="J171" i="129" s="1"/>
  <c r="L171" i="129" s="1"/>
  <c r="N171" i="129" s="1"/>
  <c r="P171" i="129" s="1"/>
  <c r="H170" i="129"/>
  <c r="J170" i="129" s="1"/>
  <c r="L170" i="129" s="1"/>
  <c r="N170" i="129" s="1"/>
  <c r="P170" i="129" s="1"/>
  <c r="G170" i="129"/>
  <c r="L169" i="129"/>
  <c r="N169" i="129" s="1"/>
  <c r="P169" i="129" s="1"/>
  <c r="H169" i="129"/>
  <c r="J169" i="129" s="1"/>
  <c r="H168" i="129"/>
  <c r="J168" i="129" s="1"/>
  <c r="L168" i="129" s="1"/>
  <c r="N168" i="129" s="1"/>
  <c r="P168" i="129" s="1"/>
  <c r="G168" i="129"/>
  <c r="F168" i="129"/>
  <c r="H166" i="129"/>
  <c r="J166" i="129" s="1"/>
  <c r="L166" i="129" s="1"/>
  <c r="N166" i="129" s="1"/>
  <c r="P166" i="129" s="1"/>
  <c r="G165" i="129"/>
  <c r="H165" i="129" s="1"/>
  <c r="J165" i="129" s="1"/>
  <c r="L165" i="129" s="1"/>
  <c r="N165" i="129" s="1"/>
  <c r="P165" i="129" s="1"/>
  <c r="H164" i="129"/>
  <c r="J164" i="129" s="1"/>
  <c r="L164" i="129" s="1"/>
  <c r="N164" i="129" s="1"/>
  <c r="P164" i="129" s="1"/>
  <c r="G163" i="129"/>
  <c r="H163" i="129" s="1"/>
  <c r="J163" i="129" s="1"/>
  <c r="L163" i="129" s="1"/>
  <c r="N163" i="129" s="1"/>
  <c r="P163" i="129" s="1"/>
  <c r="H162" i="129"/>
  <c r="J162" i="129" s="1"/>
  <c r="L162" i="129" s="1"/>
  <c r="N162" i="129" s="1"/>
  <c r="P162" i="129" s="1"/>
  <c r="G161" i="129"/>
  <c r="H161" i="129" s="1"/>
  <c r="J161" i="129" s="1"/>
  <c r="L161" i="129" s="1"/>
  <c r="N161" i="129" s="1"/>
  <c r="P161" i="129" s="1"/>
  <c r="H160" i="129"/>
  <c r="J160" i="129" s="1"/>
  <c r="L160" i="129" s="1"/>
  <c r="N160" i="129" s="1"/>
  <c r="P160" i="129" s="1"/>
  <c r="H159" i="129"/>
  <c r="J159" i="129" s="1"/>
  <c r="L159" i="129" s="1"/>
  <c r="N159" i="129" s="1"/>
  <c r="P159" i="129" s="1"/>
  <c r="G159" i="129"/>
  <c r="L158" i="129"/>
  <c r="N158" i="129" s="1"/>
  <c r="P158" i="129" s="1"/>
  <c r="H158" i="129"/>
  <c r="J158" i="129" s="1"/>
  <c r="H157" i="129"/>
  <c r="J157" i="129" s="1"/>
  <c r="L157" i="129" s="1"/>
  <c r="N157" i="129" s="1"/>
  <c r="P157" i="129" s="1"/>
  <c r="G157" i="129"/>
  <c r="J156" i="129"/>
  <c r="L156" i="129" s="1"/>
  <c r="N156" i="129" s="1"/>
  <c r="P156" i="129" s="1"/>
  <c r="H156" i="129"/>
  <c r="G155" i="129"/>
  <c r="H155" i="129" s="1"/>
  <c r="J155" i="129" s="1"/>
  <c r="L155" i="129" s="1"/>
  <c r="N155" i="129" s="1"/>
  <c r="P155" i="129" s="1"/>
  <c r="H154" i="129"/>
  <c r="J154" i="129" s="1"/>
  <c r="L154" i="129" s="1"/>
  <c r="N154" i="129" s="1"/>
  <c r="P154" i="129" s="1"/>
  <c r="G153" i="129"/>
  <c r="H153" i="129" s="1"/>
  <c r="J153" i="129" s="1"/>
  <c r="L153" i="129" s="1"/>
  <c r="N153" i="129" s="1"/>
  <c r="P153" i="129" s="1"/>
  <c r="H152" i="129"/>
  <c r="J152" i="129" s="1"/>
  <c r="L152" i="129" s="1"/>
  <c r="N152" i="129" s="1"/>
  <c r="P152" i="129" s="1"/>
  <c r="H151" i="129"/>
  <c r="J151" i="129" s="1"/>
  <c r="L151" i="129" s="1"/>
  <c r="N151" i="129" s="1"/>
  <c r="P151" i="129" s="1"/>
  <c r="G151" i="129"/>
  <c r="H150" i="129"/>
  <c r="J150" i="129" s="1"/>
  <c r="L150" i="129" s="1"/>
  <c r="N150" i="129" s="1"/>
  <c r="P150" i="129" s="1"/>
  <c r="G149" i="129"/>
  <c r="H149" i="129" s="1"/>
  <c r="J149" i="129" s="1"/>
  <c r="L149" i="129" s="1"/>
  <c r="N149" i="129" s="1"/>
  <c r="P149" i="129" s="1"/>
  <c r="J148" i="129"/>
  <c r="L148" i="129" s="1"/>
  <c r="N148" i="129" s="1"/>
  <c r="P148" i="129" s="1"/>
  <c r="H148" i="129"/>
  <c r="L147" i="129"/>
  <c r="N147" i="129" s="1"/>
  <c r="P147" i="129" s="1"/>
  <c r="G147" i="129"/>
  <c r="H147" i="129" s="1"/>
  <c r="J147" i="129" s="1"/>
  <c r="H146" i="129"/>
  <c r="J146" i="129" s="1"/>
  <c r="L146" i="129" s="1"/>
  <c r="N146" i="129" s="1"/>
  <c r="P146" i="129" s="1"/>
  <c r="G145" i="129"/>
  <c r="H145" i="129" s="1"/>
  <c r="J145" i="129" s="1"/>
  <c r="L145" i="129" s="1"/>
  <c r="N145" i="129" s="1"/>
  <c r="P145" i="129" s="1"/>
  <c r="H144" i="129"/>
  <c r="J144" i="129" s="1"/>
  <c r="L144" i="129" s="1"/>
  <c r="N144" i="129" s="1"/>
  <c r="P144" i="129" s="1"/>
  <c r="O143" i="129"/>
  <c r="G143" i="129"/>
  <c r="H143" i="129" s="1"/>
  <c r="J143" i="129" s="1"/>
  <c r="L143" i="129" s="1"/>
  <c r="N143" i="129" s="1"/>
  <c r="P143" i="129" s="1"/>
  <c r="H142" i="129"/>
  <c r="J142" i="129" s="1"/>
  <c r="L142" i="129" s="1"/>
  <c r="N142" i="129" s="1"/>
  <c r="P142" i="129" s="1"/>
  <c r="O141" i="129"/>
  <c r="G141" i="129"/>
  <c r="H141" i="129" s="1"/>
  <c r="J141" i="129" s="1"/>
  <c r="L141" i="129" s="1"/>
  <c r="N141" i="129" s="1"/>
  <c r="P141" i="129" s="1"/>
  <c r="H140" i="129"/>
  <c r="J140" i="129" s="1"/>
  <c r="L140" i="129" s="1"/>
  <c r="N140" i="129" s="1"/>
  <c r="P140" i="129" s="1"/>
  <c r="G139" i="129"/>
  <c r="H139" i="129" s="1"/>
  <c r="J139" i="129" s="1"/>
  <c r="L139" i="129" s="1"/>
  <c r="N139" i="129" s="1"/>
  <c r="P139" i="129" s="1"/>
  <c r="H138" i="129"/>
  <c r="J138" i="129" s="1"/>
  <c r="L138" i="129" s="1"/>
  <c r="N138" i="129" s="1"/>
  <c r="P138" i="129" s="1"/>
  <c r="G137" i="129"/>
  <c r="H137" i="129" s="1"/>
  <c r="J137" i="129" s="1"/>
  <c r="L137" i="129" s="1"/>
  <c r="N137" i="129" s="1"/>
  <c r="P137" i="129" s="1"/>
  <c r="H136" i="129"/>
  <c r="J136" i="129" s="1"/>
  <c r="L136" i="129" s="1"/>
  <c r="N136" i="129" s="1"/>
  <c r="P136" i="129" s="1"/>
  <c r="G135" i="129"/>
  <c r="H135" i="129" s="1"/>
  <c r="J135" i="129" s="1"/>
  <c r="L135" i="129" s="1"/>
  <c r="N135" i="129" s="1"/>
  <c r="P135" i="129" s="1"/>
  <c r="H134" i="129"/>
  <c r="J134" i="129" s="1"/>
  <c r="L134" i="129" s="1"/>
  <c r="N134" i="129" s="1"/>
  <c r="P134" i="129" s="1"/>
  <c r="O133" i="129"/>
  <c r="G133" i="129"/>
  <c r="H133" i="129" s="1"/>
  <c r="J133" i="129" s="1"/>
  <c r="L133" i="129" s="1"/>
  <c r="N133" i="129" s="1"/>
  <c r="P133" i="129" s="1"/>
  <c r="H132" i="129"/>
  <c r="J132" i="129" s="1"/>
  <c r="L132" i="129" s="1"/>
  <c r="N132" i="129" s="1"/>
  <c r="P132" i="129" s="1"/>
  <c r="G131" i="129"/>
  <c r="H131" i="129" s="1"/>
  <c r="J131" i="129" s="1"/>
  <c r="L131" i="129" s="1"/>
  <c r="N131" i="129" s="1"/>
  <c r="P131" i="129" s="1"/>
  <c r="H130" i="129"/>
  <c r="J130" i="129" s="1"/>
  <c r="L130" i="129" s="1"/>
  <c r="N130" i="129" s="1"/>
  <c r="P130" i="129" s="1"/>
  <c r="O129" i="129"/>
  <c r="G129" i="129"/>
  <c r="H129" i="129" s="1"/>
  <c r="J129" i="129" s="1"/>
  <c r="L129" i="129" s="1"/>
  <c r="N129" i="129" s="1"/>
  <c r="P129" i="129" s="1"/>
  <c r="H128" i="129"/>
  <c r="J128" i="129" s="1"/>
  <c r="L128" i="129" s="1"/>
  <c r="N128" i="129" s="1"/>
  <c r="P128" i="129" s="1"/>
  <c r="G127" i="129"/>
  <c r="H127" i="129" s="1"/>
  <c r="J127" i="129" s="1"/>
  <c r="L127" i="129" s="1"/>
  <c r="N127" i="129" s="1"/>
  <c r="P127" i="129" s="1"/>
  <c r="H126" i="129"/>
  <c r="J126" i="129" s="1"/>
  <c r="L126" i="129" s="1"/>
  <c r="N126" i="129" s="1"/>
  <c r="P126" i="129" s="1"/>
  <c r="H125" i="129"/>
  <c r="J125" i="129" s="1"/>
  <c r="L125" i="129" s="1"/>
  <c r="N125" i="129" s="1"/>
  <c r="P125" i="129" s="1"/>
  <c r="G125" i="129"/>
  <c r="J124" i="129"/>
  <c r="L124" i="129" s="1"/>
  <c r="N124" i="129" s="1"/>
  <c r="P124" i="129" s="1"/>
  <c r="H124" i="129"/>
  <c r="G123" i="129"/>
  <c r="H123" i="129" s="1"/>
  <c r="J123" i="129" s="1"/>
  <c r="L123" i="129" s="1"/>
  <c r="N123" i="129" s="1"/>
  <c r="P123" i="129" s="1"/>
  <c r="H122" i="129"/>
  <c r="J122" i="129" s="1"/>
  <c r="L122" i="129" s="1"/>
  <c r="N122" i="129" s="1"/>
  <c r="P122" i="129" s="1"/>
  <c r="J121" i="129"/>
  <c r="L121" i="129" s="1"/>
  <c r="N121" i="129" s="1"/>
  <c r="P121" i="129" s="1"/>
  <c r="G121" i="129"/>
  <c r="H121" i="129" s="1"/>
  <c r="H120" i="129"/>
  <c r="J120" i="129" s="1"/>
  <c r="L120" i="129" s="1"/>
  <c r="N120" i="129" s="1"/>
  <c r="P120" i="129" s="1"/>
  <c r="G119" i="129"/>
  <c r="H119" i="129" s="1"/>
  <c r="J119" i="129" s="1"/>
  <c r="L119" i="129" s="1"/>
  <c r="N119" i="129" s="1"/>
  <c r="P119" i="129" s="1"/>
  <c r="H118" i="129"/>
  <c r="J118" i="129" s="1"/>
  <c r="L118" i="129" s="1"/>
  <c r="N118" i="129" s="1"/>
  <c r="P118" i="129" s="1"/>
  <c r="O117" i="129"/>
  <c r="H117" i="129"/>
  <c r="J117" i="129" s="1"/>
  <c r="L117" i="129" s="1"/>
  <c r="N117" i="129" s="1"/>
  <c r="P117" i="129" s="1"/>
  <c r="G117" i="129"/>
  <c r="J116" i="129"/>
  <c r="L116" i="129" s="1"/>
  <c r="N116" i="129" s="1"/>
  <c r="P116" i="129" s="1"/>
  <c r="H116" i="129"/>
  <c r="G115" i="129"/>
  <c r="H115" i="129" s="1"/>
  <c r="J115" i="129" s="1"/>
  <c r="L115" i="129" s="1"/>
  <c r="N115" i="129" s="1"/>
  <c r="P115" i="129" s="1"/>
  <c r="H114" i="129"/>
  <c r="J114" i="129" s="1"/>
  <c r="L114" i="129" s="1"/>
  <c r="N114" i="129" s="1"/>
  <c r="P114" i="129" s="1"/>
  <c r="G113" i="129"/>
  <c r="H113" i="129" s="1"/>
  <c r="J113" i="129" s="1"/>
  <c r="L113" i="129" s="1"/>
  <c r="N113" i="129" s="1"/>
  <c r="P113" i="129" s="1"/>
  <c r="H112" i="129"/>
  <c r="J112" i="129" s="1"/>
  <c r="L112" i="129" s="1"/>
  <c r="N112" i="129" s="1"/>
  <c r="P112" i="129" s="1"/>
  <c r="H111" i="129"/>
  <c r="J111" i="129" s="1"/>
  <c r="L111" i="129" s="1"/>
  <c r="N111" i="129" s="1"/>
  <c r="P111" i="129" s="1"/>
  <c r="G111" i="129"/>
  <c r="H110" i="129"/>
  <c r="J110" i="129" s="1"/>
  <c r="L110" i="129" s="1"/>
  <c r="N110" i="129" s="1"/>
  <c r="P110" i="129" s="1"/>
  <c r="O109" i="129"/>
  <c r="G109" i="129"/>
  <c r="H109" i="129" s="1"/>
  <c r="J109" i="129" s="1"/>
  <c r="L109" i="129" s="1"/>
  <c r="N109" i="129" s="1"/>
  <c r="P109" i="129" s="1"/>
  <c r="H108" i="129"/>
  <c r="J108" i="129" s="1"/>
  <c r="L108" i="129" s="1"/>
  <c r="N108" i="129" s="1"/>
  <c r="P108" i="129" s="1"/>
  <c r="H107" i="129"/>
  <c r="J107" i="129" s="1"/>
  <c r="L107" i="129" s="1"/>
  <c r="N107" i="129" s="1"/>
  <c r="P107" i="129" s="1"/>
  <c r="G107" i="129"/>
  <c r="J106" i="129"/>
  <c r="L106" i="129" s="1"/>
  <c r="N106" i="129" s="1"/>
  <c r="P106" i="129" s="1"/>
  <c r="H106" i="129"/>
  <c r="G105" i="129"/>
  <c r="H105" i="129" s="1"/>
  <c r="J105" i="129" s="1"/>
  <c r="L105" i="129" s="1"/>
  <c r="N105" i="129" s="1"/>
  <c r="P105" i="129" s="1"/>
  <c r="H104" i="129"/>
  <c r="J104" i="129" s="1"/>
  <c r="L104" i="129" s="1"/>
  <c r="N104" i="129" s="1"/>
  <c r="P104" i="129" s="1"/>
  <c r="G103" i="129"/>
  <c r="H103" i="129" s="1"/>
  <c r="J103" i="129" s="1"/>
  <c r="L103" i="129" s="1"/>
  <c r="N103" i="129" s="1"/>
  <c r="P103" i="129" s="1"/>
  <c r="H102" i="129"/>
  <c r="J102" i="129" s="1"/>
  <c r="L102" i="129" s="1"/>
  <c r="N102" i="129" s="1"/>
  <c r="P102" i="129" s="1"/>
  <c r="H101" i="129"/>
  <c r="J101" i="129" s="1"/>
  <c r="L101" i="129" s="1"/>
  <c r="N101" i="129" s="1"/>
  <c r="P101" i="129" s="1"/>
  <c r="G101" i="129"/>
  <c r="H100" i="129"/>
  <c r="J100" i="129" s="1"/>
  <c r="L100" i="129" s="1"/>
  <c r="N100" i="129" s="1"/>
  <c r="P100" i="129" s="1"/>
  <c r="G99" i="129"/>
  <c r="H99" i="129" s="1"/>
  <c r="J99" i="129" s="1"/>
  <c r="L99" i="129" s="1"/>
  <c r="N99" i="129" s="1"/>
  <c r="P99" i="129" s="1"/>
  <c r="N98" i="129"/>
  <c r="P98" i="129" s="1"/>
  <c r="N97" i="129"/>
  <c r="P97" i="129" s="1"/>
  <c r="M97" i="129"/>
  <c r="N96" i="129"/>
  <c r="P96" i="129" s="1"/>
  <c r="M95" i="129"/>
  <c r="N95" i="129" s="1"/>
  <c r="P95" i="129" s="1"/>
  <c r="H92" i="129"/>
  <c r="J92" i="129" s="1"/>
  <c r="L92" i="129" s="1"/>
  <c r="N92" i="129" s="1"/>
  <c r="P92" i="129" s="1"/>
  <c r="O91" i="129"/>
  <c r="M91" i="129"/>
  <c r="H91" i="129"/>
  <c r="J91" i="129" s="1"/>
  <c r="L91" i="129" s="1"/>
  <c r="N91" i="129" s="1"/>
  <c r="P91" i="129" s="1"/>
  <c r="G91" i="129"/>
  <c r="F91" i="129"/>
  <c r="O90" i="129"/>
  <c r="I89" i="129"/>
  <c r="F89" i="129"/>
  <c r="H88" i="129"/>
  <c r="J88" i="129" s="1"/>
  <c r="L88" i="129" s="1"/>
  <c r="N88" i="129" s="1"/>
  <c r="P88" i="129" s="1"/>
  <c r="H87" i="129"/>
  <c r="J87" i="129" s="1"/>
  <c r="L87" i="129" s="1"/>
  <c r="N87" i="129" s="1"/>
  <c r="P87" i="129" s="1"/>
  <c r="G87" i="129"/>
  <c r="H86" i="129"/>
  <c r="J86" i="129" s="1"/>
  <c r="L86" i="129" s="1"/>
  <c r="N86" i="129" s="1"/>
  <c r="P86" i="129" s="1"/>
  <c r="M85" i="129"/>
  <c r="G85" i="129"/>
  <c r="F85" i="129"/>
  <c r="H85" i="129" s="1"/>
  <c r="J85" i="129" s="1"/>
  <c r="L85" i="129" s="1"/>
  <c r="N85" i="129" s="1"/>
  <c r="P85" i="129" s="1"/>
  <c r="N84" i="129"/>
  <c r="P84" i="129" s="1"/>
  <c r="M83" i="129"/>
  <c r="N83" i="129" s="1"/>
  <c r="P83" i="129" s="1"/>
  <c r="N82" i="129"/>
  <c r="P82" i="129" s="1"/>
  <c r="N81" i="129"/>
  <c r="P81" i="129" s="1"/>
  <c r="M81" i="129"/>
  <c r="H80" i="129"/>
  <c r="J80" i="129" s="1"/>
  <c r="L80" i="129" s="1"/>
  <c r="N80" i="129" s="1"/>
  <c r="P80" i="129" s="1"/>
  <c r="M79" i="129"/>
  <c r="H79" i="129"/>
  <c r="J79" i="129" s="1"/>
  <c r="L79" i="129" s="1"/>
  <c r="N79" i="129" s="1"/>
  <c r="P79" i="129" s="1"/>
  <c r="F79" i="129"/>
  <c r="H78" i="129"/>
  <c r="J78" i="129" s="1"/>
  <c r="L78" i="129" s="1"/>
  <c r="N78" i="129" s="1"/>
  <c r="P78" i="129" s="1"/>
  <c r="F77" i="129"/>
  <c r="F68" i="129" s="1"/>
  <c r="H68" i="129" s="1"/>
  <c r="J68" i="129" s="1"/>
  <c r="L68" i="129" s="1"/>
  <c r="N68" i="129" s="1"/>
  <c r="P68" i="129" s="1"/>
  <c r="N76" i="129"/>
  <c r="P76" i="129" s="1"/>
  <c r="N75" i="129"/>
  <c r="P75" i="129" s="1"/>
  <c r="M75" i="129"/>
  <c r="N74" i="129"/>
  <c r="P74" i="129" s="1"/>
  <c r="M73" i="129"/>
  <c r="N73" i="129" s="1"/>
  <c r="P73" i="129" s="1"/>
  <c r="H72" i="129"/>
  <c r="J72" i="129" s="1"/>
  <c r="L72" i="129" s="1"/>
  <c r="N72" i="129" s="1"/>
  <c r="P72" i="129" s="1"/>
  <c r="M71" i="129"/>
  <c r="F71" i="129"/>
  <c r="H71" i="129" s="1"/>
  <c r="J71" i="129" s="1"/>
  <c r="L71" i="129" s="1"/>
  <c r="N71" i="129" s="1"/>
  <c r="P71" i="129" s="1"/>
  <c r="H70" i="129"/>
  <c r="J70" i="129" s="1"/>
  <c r="L70" i="129" s="1"/>
  <c r="N70" i="129" s="1"/>
  <c r="P70" i="129" s="1"/>
  <c r="H69" i="129"/>
  <c r="J69" i="129" s="1"/>
  <c r="L69" i="129" s="1"/>
  <c r="N69" i="129" s="1"/>
  <c r="P69" i="129" s="1"/>
  <c r="F69" i="129"/>
  <c r="M68" i="129"/>
  <c r="G68" i="129"/>
  <c r="H67" i="129"/>
  <c r="J67" i="129" s="1"/>
  <c r="L67" i="129" s="1"/>
  <c r="N67" i="129" s="1"/>
  <c r="P67" i="129" s="1"/>
  <c r="M66" i="129"/>
  <c r="H66" i="129"/>
  <c r="J66" i="129" s="1"/>
  <c r="L66" i="129" s="1"/>
  <c r="N66" i="129" s="1"/>
  <c r="P66" i="129" s="1"/>
  <c r="F66" i="129"/>
  <c r="N65" i="129"/>
  <c r="P65" i="129" s="1"/>
  <c r="M64" i="129"/>
  <c r="N64" i="129" s="1"/>
  <c r="P64" i="129" s="1"/>
  <c r="P63" i="129"/>
  <c r="P62" i="129"/>
  <c r="O62" i="129"/>
  <c r="H61" i="129"/>
  <c r="J61" i="129" s="1"/>
  <c r="L61" i="129" s="1"/>
  <c r="N61" i="129" s="1"/>
  <c r="P61" i="129" s="1"/>
  <c r="O60" i="129"/>
  <c r="O11" i="129" s="1"/>
  <c r="H60" i="129"/>
  <c r="J60" i="129" s="1"/>
  <c r="L60" i="129" s="1"/>
  <c r="N60" i="129" s="1"/>
  <c r="P60" i="129" s="1"/>
  <c r="F60" i="129"/>
  <c r="H59" i="129"/>
  <c r="J59" i="129" s="1"/>
  <c r="L59" i="129" s="1"/>
  <c r="N59" i="129" s="1"/>
  <c r="P59" i="129" s="1"/>
  <c r="H58" i="129"/>
  <c r="J58" i="129" s="1"/>
  <c r="L58" i="129" s="1"/>
  <c r="N58" i="129" s="1"/>
  <c r="P58" i="129" s="1"/>
  <c r="F58" i="129"/>
  <c r="J57" i="129"/>
  <c r="L57" i="129" s="1"/>
  <c r="N57" i="129" s="1"/>
  <c r="P57" i="129" s="1"/>
  <c r="J56" i="129"/>
  <c r="L56" i="129" s="1"/>
  <c r="N56" i="129" s="1"/>
  <c r="P56" i="129" s="1"/>
  <c r="I56" i="129"/>
  <c r="H55" i="129"/>
  <c r="J55" i="129" s="1"/>
  <c r="L55" i="129" s="1"/>
  <c r="N55" i="129" s="1"/>
  <c r="P55" i="129" s="1"/>
  <c r="I54" i="129"/>
  <c r="I11" i="129" s="1"/>
  <c r="I10" i="129" s="1"/>
  <c r="H54" i="129"/>
  <c r="F54" i="129"/>
  <c r="H53" i="129"/>
  <c r="J53" i="129" s="1"/>
  <c r="L53" i="129" s="1"/>
  <c r="N53" i="129" s="1"/>
  <c r="P53" i="129" s="1"/>
  <c r="F52" i="129"/>
  <c r="H52" i="129" s="1"/>
  <c r="J52" i="129" s="1"/>
  <c r="L52" i="129" s="1"/>
  <c r="N52" i="129" s="1"/>
  <c r="P52" i="129" s="1"/>
  <c r="J51" i="129"/>
  <c r="L51" i="129" s="1"/>
  <c r="N51" i="129" s="1"/>
  <c r="P51" i="129" s="1"/>
  <c r="H50" i="129"/>
  <c r="J50" i="129" s="1"/>
  <c r="L50" i="129" s="1"/>
  <c r="N50" i="129" s="1"/>
  <c r="P50" i="129" s="1"/>
  <c r="H49" i="129"/>
  <c r="J49" i="129" s="1"/>
  <c r="L49" i="129" s="1"/>
  <c r="N49" i="129" s="1"/>
  <c r="P49" i="129" s="1"/>
  <c r="I48" i="129"/>
  <c r="H48" i="129"/>
  <c r="J48" i="129" s="1"/>
  <c r="L48" i="129" s="1"/>
  <c r="N48" i="129" s="1"/>
  <c r="P48" i="129" s="1"/>
  <c r="F48" i="129"/>
  <c r="H47" i="129"/>
  <c r="J47" i="129" s="1"/>
  <c r="L47" i="129" s="1"/>
  <c r="N47" i="129" s="1"/>
  <c r="P47" i="129" s="1"/>
  <c r="F46" i="129"/>
  <c r="H46" i="129" s="1"/>
  <c r="J46" i="129" s="1"/>
  <c r="L46" i="129" s="1"/>
  <c r="N46" i="129" s="1"/>
  <c r="P46" i="129" s="1"/>
  <c r="H45" i="129"/>
  <c r="J45" i="129" s="1"/>
  <c r="L45" i="129" s="1"/>
  <c r="N45" i="129" s="1"/>
  <c r="P45" i="129" s="1"/>
  <c r="G44" i="129"/>
  <c r="H44" i="129" s="1"/>
  <c r="J44" i="129" s="1"/>
  <c r="L44" i="129" s="1"/>
  <c r="N44" i="129" s="1"/>
  <c r="P44" i="129" s="1"/>
  <c r="H43" i="129"/>
  <c r="J43" i="129" s="1"/>
  <c r="L43" i="129" s="1"/>
  <c r="N43" i="129" s="1"/>
  <c r="P43" i="129" s="1"/>
  <c r="G42" i="129"/>
  <c r="H42" i="129" s="1"/>
  <c r="J42" i="129" s="1"/>
  <c r="L42" i="129" s="1"/>
  <c r="N42" i="129" s="1"/>
  <c r="P42" i="129" s="1"/>
  <c r="H41" i="129"/>
  <c r="J41" i="129" s="1"/>
  <c r="L41" i="129" s="1"/>
  <c r="N41" i="129" s="1"/>
  <c r="P41" i="129" s="1"/>
  <c r="H40" i="129"/>
  <c r="J40" i="129" s="1"/>
  <c r="L40" i="129" s="1"/>
  <c r="N40" i="129" s="1"/>
  <c r="P40" i="129" s="1"/>
  <c r="G40" i="129"/>
  <c r="H39" i="129"/>
  <c r="J39" i="129" s="1"/>
  <c r="L39" i="129" s="1"/>
  <c r="N39" i="129" s="1"/>
  <c r="P39" i="129" s="1"/>
  <c r="G38" i="129"/>
  <c r="H38" i="129" s="1"/>
  <c r="J38" i="129" s="1"/>
  <c r="L38" i="129" s="1"/>
  <c r="N38" i="129" s="1"/>
  <c r="P38" i="129" s="1"/>
  <c r="H37" i="129"/>
  <c r="J37" i="129" s="1"/>
  <c r="L37" i="129" s="1"/>
  <c r="N37" i="129" s="1"/>
  <c r="P37" i="129" s="1"/>
  <c r="G36" i="129"/>
  <c r="H36" i="129" s="1"/>
  <c r="J36" i="129" s="1"/>
  <c r="L36" i="129" s="1"/>
  <c r="N36" i="129" s="1"/>
  <c r="P36" i="129" s="1"/>
  <c r="H35" i="129"/>
  <c r="J35" i="129" s="1"/>
  <c r="L35" i="129" s="1"/>
  <c r="N35" i="129" s="1"/>
  <c r="P35" i="129" s="1"/>
  <c r="G34" i="129"/>
  <c r="H34" i="129" s="1"/>
  <c r="J34" i="129" s="1"/>
  <c r="L34" i="129" s="1"/>
  <c r="N34" i="129" s="1"/>
  <c r="P34" i="129" s="1"/>
  <c r="H33" i="129"/>
  <c r="J33" i="129" s="1"/>
  <c r="L33" i="129" s="1"/>
  <c r="N33" i="129" s="1"/>
  <c r="P33" i="129" s="1"/>
  <c r="H32" i="129"/>
  <c r="J32" i="129" s="1"/>
  <c r="L32" i="129" s="1"/>
  <c r="N32" i="129" s="1"/>
  <c r="P32" i="129" s="1"/>
  <c r="G32" i="129"/>
  <c r="H31" i="129"/>
  <c r="J31" i="129" s="1"/>
  <c r="L31" i="129" s="1"/>
  <c r="N31" i="129" s="1"/>
  <c r="P31" i="129" s="1"/>
  <c r="G30" i="129"/>
  <c r="H30" i="129" s="1"/>
  <c r="J30" i="129" s="1"/>
  <c r="L30" i="129" s="1"/>
  <c r="N30" i="129" s="1"/>
  <c r="P30" i="129" s="1"/>
  <c r="J29" i="129"/>
  <c r="L29" i="129" s="1"/>
  <c r="N29" i="129" s="1"/>
  <c r="P29" i="129" s="1"/>
  <c r="H29" i="129"/>
  <c r="G28" i="129"/>
  <c r="H28" i="129" s="1"/>
  <c r="J28" i="129" s="1"/>
  <c r="L28" i="129" s="1"/>
  <c r="N28" i="129" s="1"/>
  <c r="P28" i="129" s="1"/>
  <c r="H27" i="129"/>
  <c r="J27" i="129" s="1"/>
  <c r="L27" i="129" s="1"/>
  <c r="N27" i="129" s="1"/>
  <c r="P27" i="129" s="1"/>
  <c r="M26" i="129"/>
  <c r="I26" i="129"/>
  <c r="G26" i="129"/>
  <c r="H26" i="129" s="1"/>
  <c r="J26" i="129" s="1"/>
  <c r="L26" i="129" s="1"/>
  <c r="N26" i="129" s="1"/>
  <c r="P26" i="129" s="1"/>
  <c r="F26" i="129"/>
  <c r="H25" i="129"/>
  <c r="J25" i="129" s="1"/>
  <c r="L25" i="129" s="1"/>
  <c r="N25" i="129" s="1"/>
  <c r="P25" i="129" s="1"/>
  <c r="G24" i="129"/>
  <c r="H24" i="129" s="1"/>
  <c r="J24" i="129" s="1"/>
  <c r="L24" i="129" s="1"/>
  <c r="N24" i="129" s="1"/>
  <c r="P24" i="129" s="1"/>
  <c r="J23" i="129"/>
  <c r="L23" i="129" s="1"/>
  <c r="N23" i="129" s="1"/>
  <c r="P23" i="129" s="1"/>
  <c r="H23" i="129"/>
  <c r="L22" i="129"/>
  <c r="N22" i="129" s="1"/>
  <c r="P22" i="129" s="1"/>
  <c r="G22" i="129"/>
  <c r="H22" i="129" s="1"/>
  <c r="J22" i="129" s="1"/>
  <c r="H21" i="129"/>
  <c r="J21" i="129" s="1"/>
  <c r="L21" i="129" s="1"/>
  <c r="N21" i="129" s="1"/>
  <c r="P21" i="129" s="1"/>
  <c r="M20" i="129"/>
  <c r="G20" i="129"/>
  <c r="H20" i="129" s="1"/>
  <c r="J20" i="129" s="1"/>
  <c r="L20" i="129" s="1"/>
  <c r="H19" i="129"/>
  <c r="J19" i="129" s="1"/>
  <c r="L19" i="129" s="1"/>
  <c r="N19" i="129" s="1"/>
  <c r="P19" i="129" s="1"/>
  <c r="G18" i="129"/>
  <c r="H18" i="129" s="1"/>
  <c r="J18" i="129" s="1"/>
  <c r="L18" i="129" s="1"/>
  <c r="N18" i="129" s="1"/>
  <c r="P18" i="129" s="1"/>
  <c r="H17" i="129"/>
  <c r="J17" i="129" s="1"/>
  <c r="L17" i="129" s="1"/>
  <c r="N17" i="129" s="1"/>
  <c r="P17" i="129" s="1"/>
  <c r="H16" i="129"/>
  <c r="J16" i="129" s="1"/>
  <c r="L16" i="129" s="1"/>
  <c r="N16" i="129" s="1"/>
  <c r="P16" i="129" s="1"/>
  <c r="M15" i="129"/>
  <c r="M11" i="129" s="1"/>
  <c r="G15" i="129"/>
  <c r="F15" i="129"/>
  <c r="H15" i="129" s="1"/>
  <c r="J15" i="129" s="1"/>
  <c r="L15" i="129" s="1"/>
  <c r="N15" i="129" s="1"/>
  <c r="P15" i="129" s="1"/>
  <c r="H14" i="129"/>
  <c r="J14" i="129" s="1"/>
  <c r="L14" i="129" s="1"/>
  <c r="N14" i="129" s="1"/>
  <c r="P14" i="129" s="1"/>
  <c r="H13" i="129"/>
  <c r="J13" i="129" s="1"/>
  <c r="L13" i="129" s="1"/>
  <c r="N13" i="129" s="1"/>
  <c r="P13" i="129" s="1"/>
  <c r="F12" i="129"/>
  <c r="F11" i="129" s="1"/>
  <c r="F10" i="129" s="1"/>
  <c r="K10" i="129"/>
  <c r="L11" i="131" l="1"/>
  <c r="N11" i="131" s="1"/>
  <c r="P11" i="131" s="1"/>
  <c r="R11" i="131" s="1"/>
  <c r="L94" i="131"/>
  <c r="N94" i="131" s="1"/>
  <c r="P94" i="131" s="1"/>
  <c r="R94" i="131" s="1"/>
  <c r="J93" i="131"/>
  <c r="L93" i="131" s="1"/>
  <c r="N93" i="131" s="1"/>
  <c r="P93" i="131" s="1"/>
  <c r="R93" i="131" s="1"/>
  <c r="H10" i="130"/>
  <c r="J11" i="130"/>
  <c r="J94" i="130"/>
  <c r="H93" i="130"/>
  <c r="G90" i="129"/>
  <c r="H176" i="129"/>
  <c r="J176" i="129" s="1"/>
  <c r="L176" i="129" s="1"/>
  <c r="N176" i="129" s="1"/>
  <c r="P176" i="129" s="1"/>
  <c r="G167" i="129"/>
  <c r="H167" i="129" s="1"/>
  <c r="J167" i="129" s="1"/>
  <c r="L167" i="129" s="1"/>
  <c r="N167" i="129" s="1"/>
  <c r="P167" i="129" s="1"/>
  <c r="G228" i="129"/>
  <c r="H228" i="129" s="1"/>
  <c r="J228" i="129" s="1"/>
  <c r="L228" i="129" s="1"/>
  <c r="N228" i="129" s="1"/>
  <c r="P228" i="129" s="1"/>
  <c r="H231" i="129"/>
  <c r="J231" i="129" s="1"/>
  <c r="L231" i="129" s="1"/>
  <c r="N231" i="129" s="1"/>
  <c r="P231" i="129" s="1"/>
  <c r="H11" i="129"/>
  <c r="H12" i="129"/>
  <c r="J12" i="129" s="1"/>
  <c r="L12" i="129" s="1"/>
  <c r="N12" i="129" s="1"/>
  <c r="P12" i="129" s="1"/>
  <c r="N20" i="129"/>
  <c r="P20" i="129" s="1"/>
  <c r="J54" i="129"/>
  <c r="L54" i="129" s="1"/>
  <c r="N54" i="129" s="1"/>
  <c r="P54" i="129" s="1"/>
  <c r="L216" i="129"/>
  <c r="N216" i="129" s="1"/>
  <c r="P216" i="129" s="1"/>
  <c r="K201" i="129"/>
  <c r="H77" i="129"/>
  <c r="J77" i="129" s="1"/>
  <c r="L77" i="129" s="1"/>
  <c r="N77" i="129" s="1"/>
  <c r="P77" i="129" s="1"/>
  <c r="H90" i="129"/>
  <c r="M90" i="129"/>
  <c r="G11" i="129"/>
  <c r="O250" i="129"/>
  <c r="P251" i="129"/>
  <c r="H208" i="129"/>
  <c r="J208" i="129" s="1"/>
  <c r="L208" i="129" s="1"/>
  <c r="N208" i="129" s="1"/>
  <c r="P208" i="129" s="1"/>
  <c r="G201" i="129"/>
  <c r="H201" i="129" s="1"/>
  <c r="J201" i="129" s="1"/>
  <c r="L201" i="129" s="1"/>
  <c r="N201" i="129" s="1"/>
  <c r="P201" i="129" s="1"/>
  <c r="H183" i="129"/>
  <c r="J183" i="129" s="1"/>
  <c r="L183" i="129" s="1"/>
  <c r="N183" i="129" s="1"/>
  <c r="P183" i="129" s="1"/>
  <c r="G180" i="129"/>
  <c r="H180" i="129" s="1"/>
  <c r="J180" i="129" s="1"/>
  <c r="L180" i="129" s="1"/>
  <c r="N180" i="129" s="1"/>
  <c r="P180" i="129" s="1"/>
  <c r="N199" i="129"/>
  <c r="P199" i="129" s="1"/>
  <c r="M180" i="129"/>
  <c r="R12" i="128"/>
  <c r="R13" i="128"/>
  <c r="R14" i="128"/>
  <c r="R15" i="128"/>
  <c r="R16" i="128"/>
  <c r="R17" i="128"/>
  <c r="R18" i="128"/>
  <c r="R19" i="128"/>
  <c r="R20" i="128"/>
  <c r="R21" i="128"/>
  <c r="R22" i="128"/>
  <c r="R23" i="128"/>
  <c r="R24" i="128"/>
  <c r="R25" i="128"/>
  <c r="R26" i="128"/>
  <c r="R27" i="128"/>
  <c r="R28" i="128"/>
  <c r="R29" i="128"/>
  <c r="R30" i="128"/>
  <c r="R31" i="128"/>
  <c r="R32" i="128"/>
  <c r="R33" i="128"/>
  <c r="R34" i="128"/>
  <c r="R35" i="128"/>
  <c r="R36" i="128"/>
  <c r="R37" i="128"/>
  <c r="R38" i="128"/>
  <c r="R39" i="128"/>
  <c r="R40" i="128"/>
  <c r="R41" i="128"/>
  <c r="R42" i="128"/>
  <c r="R43" i="128"/>
  <c r="R44" i="128"/>
  <c r="R45" i="128"/>
  <c r="R46" i="128"/>
  <c r="R47" i="128"/>
  <c r="R48" i="128"/>
  <c r="R49" i="128"/>
  <c r="R50" i="128"/>
  <c r="R51" i="128"/>
  <c r="R52" i="128"/>
  <c r="R53" i="128"/>
  <c r="R54" i="128"/>
  <c r="R55" i="128"/>
  <c r="R56" i="128"/>
  <c r="R57" i="128"/>
  <c r="R58" i="128"/>
  <c r="R59" i="128"/>
  <c r="R60" i="128"/>
  <c r="R61" i="128"/>
  <c r="R62" i="128"/>
  <c r="R63" i="128"/>
  <c r="R64" i="128"/>
  <c r="R65" i="128"/>
  <c r="R66" i="128"/>
  <c r="R67" i="128"/>
  <c r="R68" i="128"/>
  <c r="R69" i="128"/>
  <c r="Q10" i="128"/>
  <c r="Q11" i="128"/>
  <c r="Q50" i="128"/>
  <c r="Q46" i="128"/>
  <c r="Q48" i="128"/>
  <c r="J10" i="131" l="1"/>
  <c r="L10" i="131" s="1"/>
  <c r="N10" i="131" s="1"/>
  <c r="P10" i="131" s="1"/>
  <c r="R10" i="131" s="1"/>
  <c r="J93" i="130"/>
  <c r="L93" i="130" s="1"/>
  <c r="N93" i="130" s="1"/>
  <c r="P93" i="130" s="1"/>
  <c r="R93" i="130" s="1"/>
  <c r="L94" i="130"/>
  <c r="N94" i="130" s="1"/>
  <c r="P94" i="130" s="1"/>
  <c r="R94" i="130" s="1"/>
  <c r="L11" i="130"/>
  <c r="N11" i="130" s="1"/>
  <c r="P11" i="130" s="1"/>
  <c r="R11" i="130" s="1"/>
  <c r="M89" i="129"/>
  <c r="M10" i="129" s="1"/>
  <c r="H89" i="129"/>
  <c r="J90" i="129"/>
  <c r="J11" i="129"/>
  <c r="H10" i="129"/>
  <c r="P250" i="129"/>
  <c r="O89" i="129"/>
  <c r="O10" i="129" s="1"/>
  <c r="G89" i="129"/>
  <c r="G10" i="129" s="1"/>
  <c r="P252" i="128"/>
  <c r="R252" i="128" s="1"/>
  <c r="O251" i="128"/>
  <c r="O250" i="128" s="1"/>
  <c r="P250" i="128" s="1"/>
  <c r="R250" i="128" s="1"/>
  <c r="P249" i="128"/>
  <c r="R249" i="128" s="1"/>
  <c r="O248" i="128"/>
  <c r="P248" i="128" s="1"/>
  <c r="R248" i="128" s="1"/>
  <c r="H246" i="128"/>
  <c r="J246" i="128" s="1"/>
  <c r="L246" i="128" s="1"/>
  <c r="N246" i="128" s="1"/>
  <c r="P246" i="128" s="1"/>
  <c r="R246" i="128" s="1"/>
  <c r="G245" i="128"/>
  <c r="H245" i="128" s="1"/>
  <c r="J245" i="128" s="1"/>
  <c r="L245" i="128" s="1"/>
  <c r="N245" i="128" s="1"/>
  <c r="P245" i="128" s="1"/>
  <c r="R245" i="128" s="1"/>
  <c r="H244" i="128"/>
  <c r="J244" i="128" s="1"/>
  <c r="L244" i="128" s="1"/>
  <c r="N244" i="128" s="1"/>
  <c r="P244" i="128" s="1"/>
  <c r="R244" i="128" s="1"/>
  <c r="G243" i="128"/>
  <c r="H243" i="128" s="1"/>
  <c r="J243" i="128" s="1"/>
  <c r="L243" i="128" s="1"/>
  <c r="N243" i="128" s="1"/>
  <c r="P243" i="128" s="1"/>
  <c r="R243" i="128" s="1"/>
  <c r="H242" i="128"/>
  <c r="J242" i="128" s="1"/>
  <c r="L242" i="128" s="1"/>
  <c r="N242" i="128" s="1"/>
  <c r="P242" i="128" s="1"/>
  <c r="R242" i="128" s="1"/>
  <c r="G241" i="128"/>
  <c r="H241" i="128" s="1"/>
  <c r="J241" i="128" s="1"/>
  <c r="L241" i="128" s="1"/>
  <c r="N241" i="128" s="1"/>
  <c r="P241" i="128" s="1"/>
  <c r="R241" i="128" s="1"/>
  <c r="H240" i="128"/>
  <c r="J240" i="128" s="1"/>
  <c r="L240" i="128" s="1"/>
  <c r="N240" i="128" s="1"/>
  <c r="P240" i="128" s="1"/>
  <c r="R240" i="128" s="1"/>
  <c r="G239" i="128"/>
  <c r="H239" i="128" s="1"/>
  <c r="J239" i="128" s="1"/>
  <c r="L239" i="128" s="1"/>
  <c r="N239" i="128" s="1"/>
  <c r="P239" i="128" s="1"/>
  <c r="R239" i="128" s="1"/>
  <c r="H238" i="128"/>
  <c r="J238" i="128" s="1"/>
  <c r="L238" i="128" s="1"/>
  <c r="N238" i="128" s="1"/>
  <c r="P238" i="128" s="1"/>
  <c r="R238" i="128" s="1"/>
  <c r="G237" i="128"/>
  <c r="H237" i="128" s="1"/>
  <c r="J237" i="128" s="1"/>
  <c r="L237" i="128" s="1"/>
  <c r="N237" i="128" s="1"/>
  <c r="P237" i="128" s="1"/>
  <c r="R237" i="128" s="1"/>
  <c r="H236" i="128"/>
  <c r="J236" i="128" s="1"/>
  <c r="L236" i="128" s="1"/>
  <c r="N236" i="128" s="1"/>
  <c r="P236" i="128" s="1"/>
  <c r="R236" i="128" s="1"/>
  <c r="G235" i="128"/>
  <c r="H235" i="128" s="1"/>
  <c r="J235" i="128" s="1"/>
  <c r="L235" i="128" s="1"/>
  <c r="N235" i="128" s="1"/>
  <c r="P235" i="128" s="1"/>
  <c r="R235" i="128" s="1"/>
  <c r="H234" i="128"/>
  <c r="J234" i="128" s="1"/>
  <c r="L234" i="128" s="1"/>
  <c r="N234" i="128" s="1"/>
  <c r="P234" i="128" s="1"/>
  <c r="R234" i="128" s="1"/>
  <c r="G233" i="128"/>
  <c r="H233" i="128" s="1"/>
  <c r="J233" i="128" s="1"/>
  <c r="L233" i="128" s="1"/>
  <c r="N233" i="128" s="1"/>
  <c r="P233" i="128" s="1"/>
  <c r="R233" i="128" s="1"/>
  <c r="H232" i="128"/>
  <c r="J232" i="128" s="1"/>
  <c r="L232" i="128" s="1"/>
  <c r="N232" i="128" s="1"/>
  <c r="P232" i="128" s="1"/>
  <c r="R232" i="128" s="1"/>
  <c r="G231" i="128"/>
  <c r="H230" i="128"/>
  <c r="J230" i="128" s="1"/>
  <c r="L230" i="128" s="1"/>
  <c r="N230" i="128" s="1"/>
  <c r="P230" i="128" s="1"/>
  <c r="R230" i="128" s="1"/>
  <c r="G229" i="128"/>
  <c r="F229" i="128"/>
  <c r="H229" i="128" s="1"/>
  <c r="J229" i="128" s="1"/>
  <c r="L229" i="128" s="1"/>
  <c r="N229" i="128" s="1"/>
  <c r="P229" i="128" s="1"/>
  <c r="R229" i="128" s="1"/>
  <c r="L227" i="128"/>
  <c r="N227" i="128" s="1"/>
  <c r="P227" i="128" s="1"/>
  <c r="R227" i="128" s="1"/>
  <c r="K226" i="128"/>
  <c r="L226" i="128" s="1"/>
  <c r="N226" i="128" s="1"/>
  <c r="P226" i="128" s="1"/>
  <c r="R226" i="128" s="1"/>
  <c r="L225" i="128"/>
  <c r="N225" i="128" s="1"/>
  <c r="P225" i="128" s="1"/>
  <c r="R225" i="128" s="1"/>
  <c r="K224" i="128"/>
  <c r="L224" i="128" s="1"/>
  <c r="N224" i="128" s="1"/>
  <c r="P224" i="128" s="1"/>
  <c r="R224" i="128" s="1"/>
  <c r="L223" i="128"/>
  <c r="N223" i="128" s="1"/>
  <c r="P223" i="128" s="1"/>
  <c r="R223" i="128" s="1"/>
  <c r="K222" i="128"/>
  <c r="L222" i="128" s="1"/>
  <c r="N222" i="128" s="1"/>
  <c r="P222" i="128" s="1"/>
  <c r="R222" i="128" s="1"/>
  <c r="L221" i="128"/>
  <c r="N221" i="128" s="1"/>
  <c r="P221" i="128" s="1"/>
  <c r="R221" i="128" s="1"/>
  <c r="K220" i="128"/>
  <c r="L220" i="128" s="1"/>
  <c r="N220" i="128" s="1"/>
  <c r="P220" i="128" s="1"/>
  <c r="R220" i="128" s="1"/>
  <c r="L219" i="128"/>
  <c r="N219" i="128" s="1"/>
  <c r="P219" i="128" s="1"/>
  <c r="R219" i="128" s="1"/>
  <c r="K218" i="128"/>
  <c r="L218" i="128" s="1"/>
  <c r="N218" i="128" s="1"/>
  <c r="P218" i="128" s="1"/>
  <c r="R218" i="128" s="1"/>
  <c r="L217" i="128"/>
  <c r="N217" i="128" s="1"/>
  <c r="P217" i="128" s="1"/>
  <c r="R217" i="128" s="1"/>
  <c r="K216" i="128"/>
  <c r="L216" i="128" s="1"/>
  <c r="N216" i="128" s="1"/>
  <c r="P216" i="128" s="1"/>
  <c r="R216" i="128" s="1"/>
  <c r="L215" i="128"/>
  <c r="N215" i="128" s="1"/>
  <c r="P215" i="128" s="1"/>
  <c r="R215" i="128" s="1"/>
  <c r="L214" i="128"/>
  <c r="N214" i="128" s="1"/>
  <c r="P214" i="128" s="1"/>
  <c r="R214" i="128" s="1"/>
  <c r="K214" i="128"/>
  <c r="L213" i="128"/>
  <c r="N213" i="128" s="1"/>
  <c r="P213" i="128" s="1"/>
  <c r="R213" i="128" s="1"/>
  <c r="K212" i="128"/>
  <c r="L212" i="128" s="1"/>
  <c r="N212" i="128" s="1"/>
  <c r="P212" i="128" s="1"/>
  <c r="R212" i="128" s="1"/>
  <c r="H211" i="128"/>
  <c r="J211" i="128" s="1"/>
  <c r="L211" i="128" s="1"/>
  <c r="N211" i="128" s="1"/>
  <c r="P211" i="128" s="1"/>
  <c r="R211" i="128" s="1"/>
  <c r="G210" i="128"/>
  <c r="H210" i="128" s="1"/>
  <c r="J210" i="128" s="1"/>
  <c r="L210" i="128" s="1"/>
  <c r="N210" i="128" s="1"/>
  <c r="P210" i="128" s="1"/>
  <c r="R210" i="128" s="1"/>
  <c r="H209" i="128"/>
  <c r="J209" i="128" s="1"/>
  <c r="L209" i="128" s="1"/>
  <c r="N209" i="128" s="1"/>
  <c r="P209" i="128" s="1"/>
  <c r="R209" i="128" s="1"/>
  <c r="G208" i="128"/>
  <c r="H207" i="128"/>
  <c r="J207" i="128" s="1"/>
  <c r="L207" i="128" s="1"/>
  <c r="N207" i="128" s="1"/>
  <c r="P207" i="128" s="1"/>
  <c r="R207" i="128" s="1"/>
  <c r="G206" i="128"/>
  <c r="H206" i="128" s="1"/>
  <c r="J206" i="128" s="1"/>
  <c r="L206" i="128" s="1"/>
  <c r="N206" i="128" s="1"/>
  <c r="P206" i="128" s="1"/>
  <c r="R206" i="128" s="1"/>
  <c r="H205" i="128"/>
  <c r="J205" i="128" s="1"/>
  <c r="L205" i="128" s="1"/>
  <c r="N205" i="128" s="1"/>
  <c r="P205" i="128" s="1"/>
  <c r="R205" i="128" s="1"/>
  <c r="K204" i="128"/>
  <c r="G204" i="128"/>
  <c r="F204" i="128"/>
  <c r="H204" i="128" s="1"/>
  <c r="J204" i="128" s="1"/>
  <c r="L204" i="128" s="1"/>
  <c r="N204" i="128" s="1"/>
  <c r="P204" i="128" s="1"/>
  <c r="R204" i="128" s="1"/>
  <c r="K203" i="128"/>
  <c r="N202" i="128"/>
  <c r="P202" i="128" s="1"/>
  <c r="R202" i="128" s="1"/>
  <c r="M201" i="128"/>
  <c r="H200" i="128"/>
  <c r="J200" i="128" s="1"/>
  <c r="L200" i="128" s="1"/>
  <c r="N200" i="128" s="1"/>
  <c r="P200" i="128" s="1"/>
  <c r="R200" i="128" s="1"/>
  <c r="G199" i="128"/>
  <c r="H199" i="128" s="1"/>
  <c r="J199" i="128" s="1"/>
  <c r="L199" i="128" s="1"/>
  <c r="N199" i="128" s="1"/>
  <c r="P199" i="128" s="1"/>
  <c r="R199" i="128" s="1"/>
  <c r="H198" i="128"/>
  <c r="J198" i="128" s="1"/>
  <c r="L198" i="128" s="1"/>
  <c r="N198" i="128" s="1"/>
  <c r="P198" i="128" s="1"/>
  <c r="R198" i="128" s="1"/>
  <c r="G197" i="128"/>
  <c r="H197" i="128" s="1"/>
  <c r="J197" i="128" s="1"/>
  <c r="L197" i="128" s="1"/>
  <c r="N197" i="128" s="1"/>
  <c r="P197" i="128" s="1"/>
  <c r="R197" i="128" s="1"/>
  <c r="H196" i="128"/>
  <c r="J196" i="128" s="1"/>
  <c r="L196" i="128" s="1"/>
  <c r="N196" i="128" s="1"/>
  <c r="P196" i="128" s="1"/>
  <c r="R196" i="128" s="1"/>
  <c r="G195" i="128"/>
  <c r="H195" i="128" s="1"/>
  <c r="J195" i="128" s="1"/>
  <c r="L195" i="128" s="1"/>
  <c r="N195" i="128" s="1"/>
  <c r="P195" i="128" s="1"/>
  <c r="R195" i="128" s="1"/>
  <c r="H194" i="128"/>
  <c r="J194" i="128" s="1"/>
  <c r="L194" i="128" s="1"/>
  <c r="N194" i="128" s="1"/>
  <c r="P194" i="128" s="1"/>
  <c r="R194" i="128" s="1"/>
  <c r="G193" i="128"/>
  <c r="H193" i="128" s="1"/>
  <c r="J193" i="128" s="1"/>
  <c r="L193" i="128" s="1"/>
  <c r="N193" i="128" s="1"/>
  <c r="P193" i="128" s="1"/>
  <c r="R193" i="128" s="1"/>
  <c r="H192" i="128"/>
  <c r="J192" i="128" s="1"/>
  <c r="L192" i="128" s="1"/>
  <c r="N192" i="128" s="1"/>
  <c r="P192" i="128" s="1"/>
  <c r="R192" i="128" s="1"/>
  <c r="G191" i="128"/>
  <c r="H191" i="128" s="1"/>
  <c r="J191" i="128" s="1"/>
  <c r="L191" i="128" s="1"/>
  <c r="N191" i="128" s="1"/>
  <c r="P191" i="128" s="1"/>
  <c r="R191" i="128" s="1"/>
  <c r="H190" i="128"/>
  <c r="J190" i="128" s="1"/>
  <c r="L190" i="128" s="1"/>
  <c r="N190" i="128" s="1"/>
  <c r="P190" i="128" s="1"/>
  <c r="R190" i="128" s="1"/>
  <c r="G189" i="128"/>
  <c r="H189" i="128" s="1"/>
  <c r="J189" i="128" s="1"/>
  <c r="L189" i="128" s="1"/>
  <c r="N189" i="128" s="1"/>
  <c r="P189" i="128" s="1"/>
  <c r="R189" i="128" s="1"/>
  <c r="H188" i="128"/>
  <c r="J188" i="128" s="1"/>
  <c r="L188" i="128" s="1"/>
  <c r="N188" i="128" s="1"/>
  <c r="P188" i="128" s="1"/>
  <c r="R188" i="128" s="1"/>
  <c r="G187" i="128"/>
  <c r="H187" i="128" s="1"/>
  <c r="J187" i="128" s="1"/>
  <c r="L187" i="128" s="1"/>
  <c r="N187" i="128" s="1"/>
  <c r="P187" i="128" s="1"/>
  <c r="R187" i="128" s="1"/>
  <c r="H186" i="128"/>
  <c r="J186" i="128" s="1"/>
  <c r="L186" i="128" s="1"/>
  <c r="N186" i="128" s="1"/>
  <c r="P186" i="128" s="1"/>
  <c r="R186" i="128" s="1"/>
  <c r="G185" i="128"/>
  <c r="H184" i="128"/>
  <c r="J184" i="128" s="1"/>
  <c r="L184" i="128" s="1"/>
  <c r="N184" i="128" s="1"/>
  <c r="P184" i="128" s="1"/>
  <c r="R184" i="128" s="1"/>
  <c r="G183" i="128"/>
  <c r="F183" i="128"/>
  <c r="H183" i="128" s="1"/>
  <c r="J183" i="128" s="1"/>
  <c r="L183" i="128" s="1"/>
  <c r="N183" i="128" s="1"/>
  <c r="P183" i="128" s="1"/>
  <c r="R183" i="128" s="1"/>
  <c r="H181" i="128"/>
  <c r="J181" i="128" s="1"/>
  <c r="L181" i="128" s="1"/>
  <c r="N181" i="128" s="1"/>
  <c r="P181" i="128" s="1"/>
  <c r="R181" i="128" s="1"/>
  <c r="G180" i="128"/>
  <c r="H180" i="128" s="1"/>
  <c r="J180" i="128" s="1"/>
  <c r="L180" i="128" s="1"/>
  <c r="N180" i="128" s="1"/>
  <c r="P180" i="128" s="1"/>
  <c r="R180" i="128" s="1"/>
  <c r="H179" i="128"/>
  <c r="J179" i="128" s="1"/>
  <c r="L179" i="128" s="1"/>
  <c r="N179" i="128" s="1"/>
  <c r="P179" i="128" s="1"/>
  <c r="R179" i="128" s="1"/>
  <c r="G178" i="128"/>
  <c r="H178" i="128" s="1"/>
  <c r="J178" i="128" s="1"/>
  <c r="L178" i="128" s="1"/>
  <c r="N178" i="128" s="1"/>
  <c r="P178" i="128" s="1"/>
  <c r="R178" i="128" s="1"/>
  <c r="H177" i="128"/>
  <c r="J177" i="128" s="1"/>
  <c r="L177" i="128" s="1"/>
  <c r="N177" i="128" s="1"/>
  <c r="P177" i="128" s="1"/>
  <c r="R177" i="128" s="1"/>
  <c r="G176" i="128"/>
  <c r="H176" i="128" s="1"/>
  <c r="J176" i="128" s="1"/>
  <c r="L176" i="128" s="1"/>
  <c r="N176" i="128" s="1"/>
  <c r="P176" i="128" s="1"/>
  <c r="R176" i="128" s="1"/>
  <c r="H175" i="128"/>
  <c r="J175" i="128" s="1"/>
  <c r="L175" i="128" s="1"/>
  <c r="N175" i="128" s="1"/>
  <c r="P175" i="128" s="1"/>
  <c r="R175" i="128" s="1"/>
  <c r="G174" i="128"/>
  <c r="H174" i="128" s="1"/>
  <c r="J174" i="128" s="1"/>
  <c r="L174" i="128" s="1"/>
  <c r="N174" i="128" s="1"/>
  <c r="P174" i="128" s="1"/>
  <c r="R174" i="128" s="1"/>
  <c r="H173" i="128"/>
  <c r="J173" i="128" s="1"/>
  <c r="L173" i="128" s="1"/>
  <c r="N173" i="128" s="1"/>
  <c r="P173" i="128" s="1"/>
  <c r="R173" i="128" s="1"/>
  <c r="G172" i="128"/>
  <c r="H172" i="128" s="1"/>
  <c r="J172" i="128" s="1"/>
  <c r="L172" i="128" s="1"/>
  <c r="N172" i="128" s="1"/>
  <c r="P172" i="128" s="1"/>
  <c r="R172" i="128" s="1"/>
  <c r="H171" i="128"/>
  <c r="J171" i="128" s="1"/>
  <c r="L171" i="128" s="1"/>
  <c r="N171" i="128" s="1"/>
  <c r="P171" i="128" s="1"/>
  <c r="R171" i="128" s="1"/>
  <c r="G170" i="128"/>
  <c r="G169" i="128" s="1"/>
  <c r="H169" i="128" s="1"/>
  <c r="J169" i="128" s="1"/>
  <c r="L169" i="128" s="1"/>
  <c r="N169" i="128" s="1"/>
  <c r="P169" i="128" s="1"/>
  <c r="R169" i="128" s="1"/>
  <c r="F170" i="128"/>
  <c r="H170" i="128" s="1"/>
  <c r="J170" i="128" s="1"/>
  <c r="L170" i="128" s="1"/>
  <c r="N170" i="128" s="1"/>
  <c r="P170" i="128" s="1"/>
  <c r="R170" i="128" s="1"/>
  <c r="H168" i="128"/>
  <c r="J168" i="128" s="1"/>
  <c r="L168" i="128" s="1"/>
  <c r="N168" i="128" s="1"/>
  <c r="P168" i="128" s="1"/>
  <c r="R168" i="128" s="1"/>
  <c r="G167" i="128"/>
  <c r="H167" i="128" s="1"/>
  <c r="J167" i="128" s="1"/>
  <c r="L167" i="128" s="1"/>
  <c r="N167" i="128" s="1"/>
  <c r="P167" i="128" s="1"/>
  <c r="R167" i="128" s="1"/>
  <c r="H166" i="128"/>
  <c r="J166" i="128" s="1"/>
  <c r="L166" i="128" s="1"/>
  <c r="N166" i="128" s="1"/>
  <c r="P166" i="128" s="1"/>
  <c r="R166" i="128" s="1"/>
  <c r="G165" i="128"/>
  <c r="H165" i="128" s="1"/>
  <c r="J165" i="128" s="1"/>
  <c r="L165" i="128" s="1"/>
  <c r="N165" i="128" s="1"/>
  <c r="P165" i="128" s="1"/>
  <c r="R165" i="128" s="1"/>
  <c r="H164" i="128"/>
  <c r="J164" i="128" s="1"/>
  <c r="L164" i="128" s="1"/>
  <c r="N164" i="128" s="1"/>
  <c r="P164" i="128" s="1"/>
  <c r="R164" i="128" s="1"/>
  <c r="G163" i="128"/>
  <c r="H163" i="128" s="1"/>
  <c r="J163" i="128" s="1"/>
  <c r="L163" i="128" s="1"/>
  <c r="N163" i="128" s="1"/>
  <c r="P163" i="128" s="1"/>
  <c r="R163" i="128" s="1"/>
  <c r="H162" i="128"/>
  <c r="J162" i="128" s="1"/>
  <c r="L162" i="128" s="1"/>
  <c r="N162" i="128" s="1"/>
  <c r="P162" i="128" s="1"/>
  <c r="R162" i="128" s="1"/>
  <c r="G161" i="128"/>
  <c r="H161" i="128" s="1"/>
  <c r="J161" i="128" s="1"/>
  <c r="L161" i="128" s="1"/>
  <c r="N161" i="128" s="1"/>
  <c r="P161" i="128" s="1"/>
  <c r="R161" i="128" s="1"/>
  <c r="H160" i="128"/>
  <c r="J160" i="128" s="1"/>
  <c r="L160" i="128" s="1"/>
  <c r="N160" i="128" s="1"/>
  <c r="P160" i="128" s="1"/>
  <c r="R160" i="128" s="1"/>
  <c r="G159" i="128"/>
  <c r="H159" i="128" s="1"/>
  <c r="J159" i="128" s="1"/>
  <c r="L159" i="128" s="1"/>
  <c r="N159" i="128" s="1"/>
  <c r="P159" i="128" s="1"/>
  <c r="R159" i="128" s="1"/>
  <c r="H158" i="128"/>
  <c r="J158" i="128" s="1"/>
  <c r="L158" i="128" s="1"/>
  <c r="N158" i="128" s="1"/>
  <c r="P158" i="128" s="1"/>
  <c r="R158" i="128" s="1"/>
  <c r="G157" i="128"/>
  <c r="H157" i="128" s="1"/>
  <c r="J157" i="128" s="1"/>
  <c r="L157" i="128" s="1"/>
  <c r="N157" i="128" s="1"/>
  <c r="P157" i="128" s="1"/>
  <c r="R157" i="128" s="1"/>
  <c r="H156" i="128"/>
  <c r="J156" i="128" s="1"/>
  <c r="L156" i="128" s="1"/>
  <c r="N156" i="128" s="1"/>
  <c r="P156" i="128" s="1"/>
  <c r="R156" i="128" s="1"/>
  <c r="G155" i="128"/>
  <c r="H155" i="128" s="1"/>
  <c r="J155" i="128" s="1"/>
  <c r="L155" i="128" s="1"/>
  <c r="N155" i="128" s="1"/>
  <c r="P155" i="128" s="1"/>
  <c r="R155" i="128" s="1"/>
  <c r="H154" i="128"/>
  <c r="J154" i="128" s="1"/>
  <c r="L154" i="128" s="1"/>
  <c r="N154" i="128" s="1"/>
  <c r="P154" i="128" s="1"/>
  <c r="R154" i="128" s="1"/>
  <c r="G153" i="128"/>
  <c r="H153" i="128" s="1"/>
  <c r="J153" i="128" s="1"/>
  <c r="L153" i="128" s="1"/>
  <c r="N153" i="128" s="1"/>
  <c r="P153" i="128" s="1"/>
  <c r="R153" i="128" s="1"/>
  <c r="H152" i="128"/>
  <c r="J152" i="128" s="1"/>
  <c r="L152" i="128" s="1"/>
  <c r="N152" i="128" s="1"/>
  <c r="P152" i="128" s="1"/>
  <c r="R152" i="128" s="1"/>
  <c r="H151" i="128"/>
  <c r="J151" i="128" s="1"/>
  <c r="L151" i="128" s="1"/>
  <c r="N151" i="128" s="1"/>
  <c r="P151" i="128" s="1"/>
  <c r="R151" i="128" s="1"/>
  <c r="G151" i="128"/>
  <c r="H150" i="128"/>
  <c r="J150" i="128" s="1"/>
  <c r="L150" i="128" s="1"/>
  <c r="N150" i="128" s="1"/>
  <c r="P150" i="128" s="1"/>
  <c r="R150" i="128" s="1"/>
  <c r="G149" i="128"/>
  <c r="H149" i="128" s="1"/>
  <c r="J149" i="128" s="1"/>
  <c r="L149" i="128" s="1"/>
  <c r="N149" i="128" s="1"/>
  <c r="P149" i="128" s="1"/>
  <c r="R149" i="128" s="1"/>
  <c r="J148" i="128"/>
  <c r="L148" i="128" s="1"/>
  <c r="N148" i="128" s="1"/>
  <c r="P148" i="128" s="1"/>
  <c r="R148" i="128" s="1"/>
  <c r="H148" i="128"/>
  <c r="G147" i="128"/>
  <c r="H147" i="128" s="1"/>
  <c r="J147" i="128" s="1"/>
  <c r="L147" i="128" s="1"/>
  <c r="N147" i="128" s="1"/>
  <c r="P147" i="128" s="1"/>
  <c r="R147" i="128" s="1"/>
  <c r="H146" i="128"/>
  <c r="J146" i="128" s="1"/>
  <c r="L146" i="128" s="1"/>
  <c r="N146" i="128" s="1"/>
  <c r="P146" i="128" s="1"/>
  <c r="R146" i="128" s="1"/>
  <c r="O145" i="128"/>
  <c r="G145" i="128"/>
  <c r="H145" i="128" s="1"/>
  <c r="J145" i="128" s="1"/>
  <c r="L145" i="128" s="1"/>
  <c r="N145" i="128" s="1"/>
  <c r="P145" i="128" s="1"/>
  <c r="R145" i="128" s="1"/>
  <c r="H144" i="128"/>
  <c r="J144" i="128" s="1"/>
  <c r="L144" i="128" s="1"/>
  <c r="N144" i="128" s="1"/>
  <c r="P144" i="128" s="1"/>
  <c r="R144" i="128" s="1"/>
  <c r="O143" i="128"/>
  <c r="G143" i="128"/>
  <c r="H143" i="128" s="1"/>
  <c r="J143" i="128" s="1"/>
  <c r="L143" i="128" s="1"/>
  <c r="N143" i="128" s="1"/>
  <c r="H142" i="128"/>
  <c r="J142" i="128" s="1"/>
  <c r="L142" i="128" s="1"/>
  <c r="N142" i="128" s="1"/>
  <c r="P142" i="128" s="1"/>
  <c r="R142" i="128" s="1"/>
  <c r="G141" i="128"/>
  <c r="H141" i="128" s="1"/>
  <c r="J141" i="128" s="1"/>
  <c r="L141" i="128" s="1"/>
  <c r="N141" i="128" s="1"/>
  <c r="P141" i="128" s="1"/>
  <c r="R141" i="128" s="1"/>
  <c r="H140" i="128"/>
  <c r="J140" i="128" s="1"/>
  <c r="L140" i="128" s="1"/>
  <c r="N140" i="128" s="1"/>
  <c r="P140" i="128" s="1"/>
  <c r="R140" i="128" s="1"/>
  <c r="H139" i="128"/>
  <c r="J139" i="128" s="1"/>
  <c r="L139" i="128" s="1"/>
  <c r="N139" i="128" s="1"/>
  <c r="P139" i="128" s="1"/>
  <c r="R139" i="128" s="1"/>
  <c r="G139" i="128"/>
  <c r="H138" i="128"/>
  <c r="J138" i="128" s="1"/>
  <c r="L138" i="128" s="1"/>
  <c r="N138" i="128" s="1"/>
  <c r="P138" i="128" s="1"/>
  <c r="R138" i="128" s="1"/>
  <c r="G137" i="128"/>
  <c r="H137" i="128" s="1"/>
  <c r="J137" i="128" s="1"/>
  <c r="L137" i="128" s="1"/>
  <c r="N137" i="128" s="1"/>
  <c r="P137" i="128" s="1"/>
  <c r="R137" i="128" s="1"/>
  <c r="H136" i="128"/>
  <c r="J136" i="128" s="1"/>
  <c r="L136" i="128" s="1"/>
  <c r="N136" i="128" s="1"/>
  <c r="P136" i="128" s="1"/>
  <c r="R136" i="128" s="1"/>
  <c r="O135" i="128"/>
  <c r="G135" i="128"/>
  <c r="H135" i="128" s="1"/>
  <c r="J135" i="128" s="1"/>
  <c r="L135" i="128" s="1"/>
  <c r="N135" i="128" s="1"/>
  <c r="P135" i="128" s="1"/>
  <c r="R135" i="128" s="1"/>
  <c r="H134" i="128"/>
  <c r="J134" i="128" s="1"/>
  <c r="L134" i="128" s="1"/>
  <c r="N134" i="128" s="1"/>
  <c r="P134" i="128" s="1"/>
  <c r="R134" i="128" s="1"/>
  <c r="G133" i="128"/>
  <c r="H133" i="128" s="1"/>
  <c r="J133" i="128" s="1"/>
  <c r="L133" i="128" s="1"/>
  <c r="N133" i="128" s="1"/>
  <c r="P133" i="128" s="1"/>
  <c r="R133" i="128" s="1"/>
  <c r="H132" i="128"/>
  <c r="J132" i="128" s="1"/>
  <c r="L132" i="128" s="1"/>
  <c r="N132" i="128" s="1"/>
  <c r="P132" i="128" s="1"/>
  <c r="R132" i="128" s="1"/>
  <c r="O131" i="128"/>
  <c r="G131" i="128"/>
  <c r="H131" i="128" s="1"/>
  <c r="J131" i="128" s="1"/>
  <c r="L131" i="128" s="1"/>
  <c r="N131" i="128" s="1"/>
  <c r="P131" i="128" s="1"/>
  <c r="R131" i="128" s="1"/>
  <c r="H130" i="128"/>
  <c r="J130" i="128" s="1"/>
  <c r="L130" i="128" s="1"/>
  <c r="N130" i="128" s="1"/>
  <c r="P130" i="128" s="1"/>
  <c r="R130" i="128" s="1"/>
  <c r="G129" i="128"/>
  <c r="H129" i="128" s="1"/>
  <c r="J129" i="128" s="1"/>
  <c r="L129" i="128" s="1"/>
  <c r="N129" i="128" s="1"/>
  <c r="P129" i="128" s="1"/>
  <c r="R129" i="128" s="1"/>
  <c r="H128" i="128"/>
  <c r="J128" i="128" s="1"/>
  <c r="L128" i="128" s="1"/>
  <c r="N128" i="128" s="1"/>
  <c r="P128" i="128" s="1"/>
  <c r="R128" i="128" s="1"/>
  <c r="G127" i="128"/>
  <c r="H127" i="128" s="1"/>
  <c r="J127" i="128" s="1"/>
  <c r="L127" i="128" s="1"/>
  <c r="N127" i="128" s="1"/>
  <c r="P127" i="128" s="1"/>
  <c r="R127" i="128" s="1"/>
  <c r="H126" i="128"/>
  <c r="J126" i="128" s="1"/>
  <c r="L126" i="128" s="1"/>
  <c r="N126" i="128" s="1"/>
  <c r="P126" i="128" s="1"/>
  <c r="R126" i="128" s="1"/>
  <c r="G125" i="128"/>
  <c r="H125" i="128" s="1"/>
  <c r="J125" i="128" s="1"/>
  <c r="L125" i="128" s="1"/>
  <c r="N125" i="128" s="1"/>
  <c r="P125" i="128" s="1"/>
  <c r="R125" i="128" s="1"/>
  <c r="H124" i="128"/>
  <c r="J124" i="128" s="1"/>
  <c r="L124" i="128" s="1"/>
  <c r="N124" i="128" s="1"/>
  <c r="P124" i="128" s="1"/>
  <c r="R124" i="128" s="1"/>
  <c r="G123" i="128"/>
  <c r="H123" i="128" s="1"/>
  <c r="J123" i="128" s="1"/>
  <c r="L123" i="128" s="1"/>
  <c r="N123" i="128" s="1"/>
  <c r="P123" i="128" s="1"/>
  <c r="R123" i="128" s="1"/>
  <c r="H122" i="128"/>
  <c r="J122" i="128" s="1"/>
  <c r="L122" i="128" s="1"/>
  <c r="N122" i="128" s="1"/>
  <c r="P122" i="128" s="1"/>
  <c r="R122" i="128" s="1"/>
  <c r="G121" i="128"/>
  <c r="H121" i="128" s="1"/>
  <c r="J121" i="128" s="1"/>
  <c r="L121" i="128" s="1"/>
  <c r="N121" i="128" s="1"/>
  <c r="P121" i="128" s="1"/>
  <c r="R121" i="128" s="1"/>
  <c r="H120" i="128"/>
  <c r="J120" i="128" s="1"/>
  <c r="L120" i="128" s="1"/>
  <c r="N120" i="128" s="1"/>
  <c r="P120" i="128" s="1"/>
  <c r="R120" i="128" s="1"/>
  <c r="O119" i="128"/>
  <c r="G119" i="128"/>
  <c r="H119" i="128" s="1"/>
  <c r="J119" i="128" s="1"/>
  <c r="L119" i="128" s="1"/>
  <c r="N119" i="128" s="1"/>
  <c r="P119" i="128" s="1"/>
  <c r="R119" i="128" s="1"/>
  <c r="J118" i="128"/>
  <c r="L118" i="128" s="1"/>
  <c r="N118" i="128" s="1"/>
  <c r="P118" i="128" s="1"/>
  <c r="R118" i="128" s="1"/>
  <c r="H118" i="128"/>
  <c r="H117" i="128"/>
  <c r="J117" i="128" s="1"/>
  <c r="L117" i="128" s="1"/>
  <c r="N117" i="128" s="1"/>
  <c r="P117" i="128" s="1"/>
  <c r="R117" i="128" s="1"/>
  <c r="G117" i="128"/>
  <c r="L116" i="128"/>
  <c r="N116" i="128" s="1"/>
  <c r="P116" i="128" s="1"/>
  <c r="R116" i="128" s="1"/>
  <c r="H116" i="128"/>
  <c r="J116" i="128" s="1"/>
  <c r="H115" i="128"/>
  <c r="J115" i="128" s="1"/>
  <c r="L115" i="128" s="1"/>
  <c r="N115" i="128" s="1"/>
  <c r="P115" i="128" s="1"/>
  <c r="R115" i="128" s="1"/>
  <c r="G115" i="128"/>
  <c r="J114" i="128"/>
  <c r="L114" i="128" s="1"/>
  <c r="N114" i="128" s="1"/>
  <c r="P114" i="128" s="1"/>
  <c r="R114" i="128" s="1"/>
  <c r="H114" i="128"/>
  <c r="G113" i="128"/>
  <c r="H113" i="128" s="1"/>
  <c r="J113" i="128" s="1"/>
  <c r="L113" i="128" s="1"/>
  <c r="N113" i="128" s="1"/>
  <c r="P113" i="128" s="1"/>
  <c r="R113" i="128" s="1"/>
  <c r="H112" i="128"/>
  <c r="J112" i="128" s="1"/>
  <c r="L112" i="128" s="1"/>
  <c r="N112" i="128" s="1"/>
  <c r="P112" i="128" s="1"/>
  <c r="R112" i="128" s="1"/>
  <c r="O111" i="128"/>
  <c r="G111" i="128"/>
  <c r="H111" i="128" s="1"/>
  <c r="J111" i="128" s="1"/>
  <c r="L111" i="128" s="1"/>
  <c r="N111" i="128" s="1"/>
  <c r="H110" i="128"/>
  <c r="J110" i="128" s="1"/>
  <c r="L110" i="128" s="1"/>
  <c r="N110" i="128" s="1"/>
  <c r="P110" i="128" s="1"/>
  <c r="R110" i="128" s="1"/>
  <c r="G109" i="128"/>
  <c r="H109" i="128" s="1"/>
  <c r="J109" i="128" s="1"/>
  <c r="L109" i="128" s="1"/>
  <c r="N109" i="128" s="1"/>
  <c r="P109" i="128" s="1"/>
  <c r="R109" i="128" s="1"/>
  <c r="H108" i="128"/>
  <c r="J108" i="128" s="1"/>
  <c r="L108" i="128" s="1"/>
  <c r="N108" i="128" s="1"/>
  <c r="P108" i="128" s="1"/>
  <c r="R108" i="128" s="1"/>
  <c r="G107" i="128"/>
  <c r="H107" i="128" s="1"/>
  <c r="J107" i="128" s="1"/>
  <c r="L107" i="128" s="1"/>
  <c r="N107" i="128" s="1"/>
  <c r="P107" i="128" s="1"/>
  <c r="R107" i="128" s="1"/>
  <c r="H106" i="128"/>
  <c r="J106" i="128" s="1"/>
  <c r="L106" i="128" s="1"/>
  <c r="N106" i="128" s="1"/>
  <c r="P106" i="128" s="1"/>
  <c r="R106" i="128" s="1"/>
  <c r="G105" i="128"/>
  <c r="H105" i="128" s="1"/>
  <c r="J105" i="128" s="1"/>
  <c r="L105" i="128" s="1"/>
  <c r="N105" i="128" s="1"/>
  <c r="P105" i="128" s="1"/>
  <c r="R105" i="128" s="1"/>
  <c r="H104" i="128"/>
  <c r="J104" i="128" s="1"/>
  <c r="L104" i="128" s="1"/>
  <c r="N104" i="128" s="1"/>
  <c r="P104" i="128" s="1"/>
  <c r="R104" i="128" s="1"/>
  <c r="G103" i="128"/>
  <c r="H103" i="128" s="1"/>
  <c r="J103" i="128" s="1"/>
  <c r="L103" i="128" s="1"/>
  <c r="N103" i="128" s="1"/>
  <c r="P103" i="128" s="1"/>
  <c r="R103" i="128" s="1"/>
  <c r="H102" i="128"/>
  <c r="J102" i="128" s="1"/>
  <c r="L102" i="128" s="1"/>
  <c r="N102" i="128" s="1"/>
  <c r="P102" i="128" s="1"/>
  <c r="R102" i="128" s="1"/>
  <c r="G101" i="128"/>
  <c r="H101" i="128" s="1"/>
  <c r="J101" i="128" s="1"/>
  <c r="L101" i="128" s="1"/>
  <c r="N101" i="128" s="1"/>
  <c r="P101" i="128" s="1"/>
  <c r="R101" i="128" s="1"/>
  <c r="N100" i="128"/>
  <c r="P100" i="128" s="1"/>
  <c r="R100" i="128" s="1"/>
  <c r="M99" i="128"/>
  <c r="N99" i="128" s="1"/>
  <c r="P99" i="128" s="1"/>
  <c r="R99" i="128" s="1"/>
  <c r="N98" i="128"/>
  <c r="P98" i="128" s="1"/>
  <c r="R98" i="128" s="1"/>
  <c r="M97" i="128"/>
  <c r="H96" i="128"/>
  <c r="J96" i="128" s="1"/>
  <c r="L96" i="128" s="1"/>
  <c r="N96" i="128" s="1"/>
  <c r="P96" i="128" s="1"/>
  <c r="R96" i="128" s="1"/>
  <c r="O95" i="128"/>
  <c r="M95" i="128"/>
  <c r="G95" i="128"/>
  <c r="F95" i="128"/>
  <c r="O94" i="128"/>
  <c r="I93" i="128"/>
  <c r="F93" i="128"/>
  <c r="H92" i="128"/>
  <c r="J92" i="128" s="1"/>
  <c r="L92" i="128" s="1"/>
  <c r="N92" i="128" s="1"/>
  <c r="P92" i="128" s="1"/>
  <c r="R92" i="128" s="1"/>
  <c r="G91" i="128"/>
  <c r="H91" i="128" s="1"/>
  <c r="J91" i="128" s="1"/>
  <c r="L91" i="128" s="1"/>
  <c r="N91" i="128" s="1"/>
  <c r="P91" i="128" s="1"/>
  <c r="R91" i="128" s="1"/>
  <c r="H90" i="128"/>
  <c r="J90" i="128" s="1"/>
  <c r="L90" i="128" s="1"/>
  <c r="N90" i="128" s="1"/>
  <c r="P90" i="128" s="1"/>
  <c r="R90" i="128" s="1"/>
  <c r="M89" i="128"/>
  <c r="G89" i="128"/>
  <c r="F89" i="128"/>
  <c r="N88" i="128"/>
  <c r="P88" i="128" s="1"/>
  <c r="R88" i="128" s="1"/>
  <c r="M87" i="128"/>
  <c r="N87" i="128" s="1"/>
  <c r="P87" i="128" s="1"/>
  <c r="R87" i="128" s="1"/>
  <c r="N86" i="128"/>
  <c r="P86" i="128" s="1"/>
  <c r="R86" i="128" s="1"/>
  <c r="M85" i="128"/>
  <c r="N85" i="128" s="1"/>
  <c r="P85" i="128" s="1"/>
  <c r="R85" i="128" s="1"/>
  <c r="H84" i="128"/>
  <c r="J84" i="128" s="1"/>
  <c r="L84" i="128" s="1"/>
  <c r="N84" i="128" s="1"/>
  <c r="P84" i="128" s="1"/>
  <c r="R84" i="128" s="1"/>
  <c r="M83" i="128"/>
  <c r="F83" i="128"/>
  <c r="H83" i="128" s="1"/>
  <c r="J83" i="128" s="1"/>
  <c r="L83" i="128" s="1"/>
  <c r="N83" i="128" s="1"/>
  <c r="P83" i="128" s="1"/>
  <c r="R83" i="128" s="1"/>
  <c r="H82" i="128"/>
  <c r="J82" i="128" s="1"/>
  <c r="L82" i="128" s="1"/>
  <c r="N82" i="128" s="1"/>
  <c r="P82" i="128" s="1"/>
  <c r="R82" i="128" s="1"/>
  <c r="F81" i="128"/>
  <c r="H81" i="128" s="1"/>
  <c r="J81" i="128" s="1"/>
  <c r="L81" i="128" s="1"/>
  <c r="N81" i="128" s="1"/>
  <c r="P81" i="128" s="1"/>
  <c r="R81" i="128" s="1"/>
  <c r="N80" i="128"/>
  <c r="P80" i="128" s="1"/>
  <c r="R80" i="128" s="1"/>
  <c r="M79" i="128"/>
  <c r="N79" i="128" s="1"/>
  <c r="P79" i="128" s="1"/>
  <c r="R79" i="128" s="1"/>
  <c r="N78" i="128"/>
  <c r="P78" i="128" s="1"/>
  <c r="R78" i="128" s="1"/>
  <c r="M77" i="128"/>
  <c r="N77" i="128" s="1"/>
  <c r="P77" i="128" s="1"/>
  <c r="R77" i="128" s="1"/>
  <c r="H76" i="128"/>
  <c r="J76" i="128" s="1"/>
  <c r="L76" i="128" s="1"/>
  <c r="N76" i="128" s="1"/>
  <c r="P76" i="128" s="1"/>
  <c r="R76" i="128" s="1"/>
  <c r="M75" i="128"/>
  <c r="F75" i="128"/>
  <c r="H75" i="128" s="1"/>
  <c r="J75" i="128" s="1"/>
  <c r="L75" i="128" s="1"/>
  <c r="N75" i="128" s="1"/>
  <c r="P75" i="128" s="1"/>
  <c r="R75" i="128" s="1"/>
  <c r="H74" i="128"/>
  <c r="J74" i="128" s="1"/>
  <c r="L74" i="128" s="1"/>
  <c r="N74" i="128" s="1"/>
  <c r="P74" i="128" s="1"/>
  <c r="R74" i="128" s="1"/>
  <c r="F73" i="128"/>
  <c r="H73" i="128" s="1"/>
  <c r="J73" i="128" s="1"/>
  <c r="L73" i="128" s="1"/>
  <c r="N73" i="128" s="1"/>
  <c r="P73" i="128" s="1"/>
  <c r="R73" i="128" s="1"/>
  <c r="H71" i="128"/>
  <c r="J71" i="128" s="1"/>
  <c r="L71" i="128" s="1"/>
  <c r="N71" i="128" s="1"/>
  <c r="P71" i="128" s="1"/>
  <c r="R71" i="128" s="1"/>
  <c r="M70" i="128"/>
  <c r="F70" i="128"/>
  <c r="H70" i="128" s="1"/>
  <c r="J70" i="128" s="1"/>
  <c r="L70" i="128" s="1"/>
  <c r="N70" i="128" s="1"/>
  <c r="P70" i="128" s="1"/>
  <c r="R70" i="128" s="1"/>
  <c r="N69" i="128"/>
  <c r="P69" i="128" s="1"/>
  <c r="M68" i="128"/>
  <c r="N68" i="128" s="1"/>
  <c r="P68" i="128" s="1"/>
  <c r="P67" i="128"/>
  <c r="O66" i="128"/>
  <c r="P66" i="128" s="1"/>
  <c r="H65" i="128"/>
  <c r="J65" i="128" s="1"/>
  <c r="L65" i="128" s="1"/>
  <c r="N65" i="128" s="1"/>
  <c r="P65" i="128" s="1"/>
  <c r="O64" i="128"/>
  <c r="F64" i="128"/>
  <c r="H64" i="128" s="1"/>
  <c r="J64" i="128" s="1"/>
  <c r="L64" i="128" s="1"/>
  <c r="N64" i="128" s="1"/>
  <c r="P64" i="128" s="1"/>
  <c r="H63" i="128"/>
  <c r="J63" i="128" s="1"/>
  <c r="L63" i="128" s="1"/>
  <c r="N63" i="128" s="1"/>
  <c r="P63" i="128" s="1"/>
  <c r="H62" i="128"/>
  <c r="J62" i="128" s="1"/>
  <c r="L62" i="128" s="1"/>
  <c r="N62" i="128" s="1"/>
  <c r="P62" i="128" s="1"/>
  <c r="F62" i="128"/>
  <c r="J61" i="128"/>
  <c r="L61" i="128" s="1"/>
  <c r="N61" i="128" s="1"/>
  <c r="P61" i="128" s="1"/>
  <c r="I60" i="128"/>
  <c r="J60" i="128" s="1"/>
  <c r="L60" i="128" s="1"/>
  <c r="N60" i="128" s="1"/>
  <c r="P60" i="128" s="1"/>
  <c r="H59" i="128"/>
  <c r="J59" i="128" s="1"/>
  <c r="L59" i="128" s="1"/>
  <c r="N59" i="128" s="1"/>
  <c r="P59" i="128" s="1"/>
  <c r="I58" i="128"/>
  <c r="F58" i="128"/>
  <c r="H58" i="128" s="1"/>
  <c r="J58" i="128" s="1"/>
  <c r="L58" i="128" s="1"/>
  <c r="N58" i="128" s="1"/>
  <c r="P58" i="128" s="1"/>
  <c r="H57" i="128"/>
  <c r="J57" i="128" s="1"/>
  <c r="L57" i="128" s="1"/>
  <c r="N57" i="128" s="1"/>
  <c r="P57" i="128" s="1"/>
  <c r="H56" i="128"/>
  <c r="J56" i="128" s="1"/>
  <c r="L56" i="128" s="1"/>
  <c r="N56" i="128" s="1"/>
  <c r="P56" i="128" s="1"/>
  <c r="F56" i="128"/>
  <c r="J55" i="128"/>
  <c r="L55" i="128" s="1"/>
  <c r="N55" i="128" s="1"/>
  <c r="P55" i="128" s="1"/>
  <c r="H54" i="128"/>
  <c r="J54" i="128" s="1"/>
  <c r="L54" i="128" s="1"/>
  <c r="N54" i="128" s="1"/>
  <c r="P54" i="128" s="1"/>
  <c r="H53" i="128"/>
  <c r="J53" i="128" s="1"/>
  <c r="L53" i="128" s="1"/>
  <c r="N53" i="128" s="1"/>
  <c r="P53" i="128" s="1"/>
  <c r="I52" i="128"/>
  <c r="F52" i="128"/>
  <c r="H52" i="128" s="1"/>
  <c r="J52" i="128" s="1"/>
  <c r="L52" i="128" s="1"/>
  <c r="N52" i="128" s="1"/>
  <c r="P52" i="128" s="1"/>
  <c r="H47" i="128"/>
  <c r="J47" i="128" s="1"/>
  <c r="L47" i="128" s="1"/>
  <c r="N47" i="128" s="1"/>
  <c r="P47" i="128" s="1"/>
  <c r="H46" i="128"/>
  <c r="J46" i="128" s="1"/>
  <c r="L46" i="128" s="1"/>
  <c r="N46" i="128" s="1"/>
  <c r="P46" i="128" s="1"/>
  <c r="F46" i="128"/>
  <c r="H45" i="128"/>
  <c r="J45" i="128" s="1"/>
  <c r="L45" i="128" s="1"/>
  <c r="N45" i="128" s="1"/>
  <c r="P45" i="128" s="1"/>
  <c r="G44" i="128"/>
  <c r="H44" i="128" s="1"/>
  <c r="J44" i="128" s="1"/>
  <c r="L44" i="128" s="1"/>
  <c r="N44" i="128" s="1"/>
  <c r="P44" i="128" s="1"/>
  <c r="H43" i="128"/>
  <c r="J43" i="128" s="1"/>
  <c r="L43" i="128" s="1"/>
  <c r="N43" i="128" s="1"/>
  <c r="P43" i="128" s="1"/>
  <c r="G42" i="128"/>
  <c r="H42" i="128" s="1"/>
  <c r="J42" i="128" s="1"/>
  <c r="L42" i="128" s="1"/>
  <c r="N42" i="128" s="1"/>
  <c r="P42" i="128" s="1"/>
  <c r="H41" i="128"/>
  <c r="J41" i="128" s="1"/>
  <c r="L41" i="128" s="1"/>
  <c r="N41" i="128" s="1"/>
  <c r="P41" i="128" s="1"/>
  <c r="G40" i="128"/>
  <c r="H40" i="128" s="1"/>
  <c r="J40" i="128" s="1"/>
  <c r="L40" i="128" s="1"/>
  <c r="N40" i="128" s="1"/>
  <c r="P40" i="128" s="1"/>
  <c r="H39" i="128"/>
  <c r="J39" i="128" s="1"/>
  <c r="L39" i="128" s="1"/>
  <c r="N39" i="128" s="1"/>
  <c r="P39" i="128" s="1"/>
  <c r="H38" i="128"/>
  <c r="J38" i="128" s="1"/>
  <c r="L38" i="128" s="1"/>
  <c r="N38" i="128" s="1"/>
  <c r="P38" i="128" s="1"/>
  <c r="G38" i="128"/>
  <c r="H37" i="128"/>
  <c r="J37" i="128" s="1"/>
  <c r="L37" i="128" s="1"/>
  <c r="N37" i="128" s="1"/>
  <c r="P37" i="128" s="1"/>
  <c r="H36" i="128"/>
  <c r="J36" i="128" s="1"/>
  <c r="L36" i="128" s="1"/>
  <c r="N36" i="128" s="1"/>
  <c r="P36" i="128" s="1"/>
  <c r="G36" i="128"/>
  <c r="H35" i="128"/>
  <c r="J35" i="128" s="1"/>
  <c r="L35" i="128" s="1"/>
  <c r="N35" i="128" s="1"/>
  <c r="P35" i="128" s="1"/>
  <c r="G34" i="128"/>
  <c r="H34" i="128" s="1"/>
  <c r="J34" i="128" s="1"/>
  <c r="L34" i="128" s="1"/>
  <c r="N34" i="128" s="1"/>
  <c r="P34" i="128" s="1"/>
  <c r="H33" i="128"/>
  <c r="J33" i="128" s="1"/>
  <c r="L33" i="128" s="1"/>
  <c r="N33" i="128" s="1"/>
  <c r="P33" i="128" s="1"/>
  <c r="G32" i="128"/>
  <c r="H32" i="128" s="1"/>
  <c r="J32" i="128" s="1"/>
  <c r="L32" i="128" s="1"/>
  <c r="N32" i="128" s="1"/>
  <c r="P32" i="128" s="1"/>
  <c r="H31" i="128"/>
  <c r="J31" i="128" s="1"/>
  <c r="L31" i="128" s="1"/>
  <c r="N31" i="128" s="1"/>
  <c r="P31" i="128" s="1"/>
  <c r="H30" i="128"/>
  <c r="J30" i="128" s="1"/>
  <c r="L30" i="128" s="1"/>
  <c r="N30" i="128" s="1"/>
  <c r="P30" i="128" s="1"/>
  <c r="G30" i="128"/>
  <c r="H29" i="128"/>
  <c r="J29" i="128" s="1"/>
  <c r="L29" i="128" s="1"/>
  <c r="N29" i="128" s="1"/>
  <c r="P29" i="128" s="1"/>
  <c r="H28" i="128"/>
  <c r="J28" i="128" s="1"/>
  <c r="L28" i="128" s="1"/>
  <c r="N28" i="128" s="1"/>
  <c r="P28" i="128" s="1"/>
  <c r="G28" i="128"/>
  <c r="H27" i="128"/>
  <c r="J27" i="128" s="1"/>
  <c r="L27" i="128" s="1"/>
  <c r="N27" i="128" s="1"/>
  <c r="P27" i="128" s="1"/>
  <c r="M26" i="128"/>
  <c r="I26" i="128"/>
  <c r="I11" i="128" s="1"/>
  <c r="I10" i="128" s="1"/>
  <c r="H26" i="128"/>
  <c r="J26" i="128" s="1"/>
  <c r="L26" i="128" s="1"/>
  <c r="N26" i="128" s="1"/>
  <c r="P26" i="128" s="1"/>
  <c r="G26" i="128"/>
  <c r="F26" i="128"/>
  <c r="H25" i="128"/>
  <c r="J25" i="128" s="1"/>
  <c r="L25" i="128" s="1"/>
  <c r="N25" i="128" s="1"/>
  <c r="P25" i="128" s="1"/>
  <c r="H24" i="128"/>
  <c r="J24" i="128" s="1"/>
  <c r="L24" i="128" s="1"/>
  <c r="N24" i="128" s="1"/>
  <c r="P24" i="128" s="1"/>
  <c r="G24" i="128"/>
  <c r="H23" i="128"/>
  <c r="J23" i="128" s="1"/>
  <c r="L23" i="128" s="1"/>
  <c r="N23" i="128" s="1"/>
  <c r="P23" i="128" s="1"/>
  <c r="G22" i="128"/>
  <c r="H22" i="128" s="1"/>
  <c r="J22" i="128" s="1"/>
  <c r="L22" i="128" s="1"/>
  <c r="N22" i="128" s="1"/>
  <c r="P22" i="128" s="1"/>
  <c r="H21" i="128"/>
  <c r="J21" i="128" s="1"/>
  <c r="L21" i="128" s="1"/>
  <c r="N21" i="128" s="1"/>
  <c r="P21" i="128" s="1"/>
  <c r="M20" i="128"/>
  <c r="G20" i="128"/>
  <c r="H20" i="128" s="1"/>
  <c r="J20" i="128" s="1"/>
  <c r="L20" i="128" s="1"/>
  <c r="N20" i="128" s="1"/>
  <c r="P20" i="128" s="1"/>
  <c r="H19" i="128"/>
  <c r="J19" i="128" s="1"/>
  <c r="L19" i="128" s="1"/>
  <c r="N19" i="128" s="1"/>
  <c r="P19" i="128" s="1"/>
  <c r="G18" i="128"/>
  <c r="H18" i="128" s="1"/>
  <c r="J18" i="128" s="1"/>
  <c r="L18" i="128" s="1"/>
  <c r="N18" i="128" s="1"/>
  <c r="P18" i="128" s="1"/>
  <c r="H17" i="128"/>
  <c r="J17" i="128" s="1"/>
  <c r="L17" i="128" s="1"/>
  <c r="N17" i="128" s="1"/>
  <c r="P17" i="128" s="1"/>
  <c r="H16" i="128"/>
  <c r="J16" i="128" s="1"/>
  <c r="L16" i="128" s="1"/>
  <c r="N16" i="128" s="1"/>
  <c r="P16" i="128" s="1"/>
  <c r="M15" i="128"/>
  <c r="G15" i="128"/>
  <c r="F15" i="128"/>
  <c r="H14" i="128"/>
  <c r="J14" i="128" s="1"/>
  <c r="L14" i="128" s="1"/>
  <c r="N14" i="128" s="1"/>
  <c r="P14" i="128" s="1"/>
  <c r="H13" i="128"/>
  <c r="J13" i="128" s="1"/>
  <c r="L13" i="128" s="1"/>
  <c r="N13" i="128" s="1"/>
  <c r="P13" i="128" s="1"/>
  <c r="H12" i="128"/>
  <c r="J12" i="128" s="1"/>
  <c r="L12" i="128" s="1"/>
  <c r="N12" i="128" s="1"/>
  <c r="P12" i="128" s="1"/>
  <c r="F12" i="128"/>
  <c r="O11" i="128"/>
  <c r="K10" i="128"/>
  <c r="P251" i="128" l="1"/>
  <c r="R251" i="128" s="1"/>
  <c r="H89" i="128"/>
  <c r="J89" i="128" s="1"/>
  <c r="L89" i="128" s="1"/>
  <c r="N89" i="128" s="1"/>
  <c r="P89" i="128" s="1"/>
  <c r="R89" i="128" s="1"/>
  <c r="M94" i="128"/>
  <c r="H95" i="128"/>
  <c r="J95" i="128" s="1"/>
  <c r="L95" i="128" s="1"/>
  <c r="N95" i="128" s="1"/>
  <c r="P95" i="128" s="1"/>
  <c r="R95" i="128" s="1"/>
  <c r="P111" i="128"/>
  <c r="R111" i="128" s="1"/>
  <c r="P143" i="128"/>
  <c r="R143" i="128" s="1"/>
  <c r="O247" i="128"/>
  <c r="P247" i="128" s="1"/>
  <c r="R247" i="128" s="1"/>
  <c r="J10" i="130"/>
  <c r="L10" i="130" s="1"/>
  <c r="N10" i="130" s="1"/>
  <c r="P10" i="130" s="1"/>
  <c r="R10" i="130" s="1"/>
  <c r="L90" i="129"/>
  <c r="N90" i="129" s="1"/>
  <c r="P90" i="129" s="1"/>
  <c r="J89" i="129"/>
  <c r="L89" i="129" s="1"/>
  <c r="N89" i="129" s="1"/>
  <c r="P89" i="129" s="1"/>
  <c r="L11" i="129"/>
  <c r="N11" i="129" s="1"/>
  <c r="P11" i="129" s="1"/>
  <c r="F11" i="128"/>
  <c r="G11" i="128"/>
  <c r="H15" i="128"/>
  <c r="J15" i="128" s="1"/>
  <c r="L15" i="128" s="1"/>
  <c r="N15" i="128" s="1"/>
  <c r="P15" i="128" s="1"/>
  <c r="F72" i="128"/>
  <c r="N97" i="128"/>
  <c r="P97" i="128" s="1"/>
  <c r="R97" i="128" s="1"/>
  <c r="M11" i="128"/>
  <c r="G94" i="128"/>
  <c r="N201" i="128"/>
  <c r="P201" i="128" s="1"/>
  <c r="R201" i="128" s="1"/>
  <c r="M182" i="128"/>
  <c r="M93" i="128" s="1"/>
  <c r="G228" i="128"/>
  <c r="H228" i="128" s="1"/>
  <c r="J228" i="128" s="1"/>
  <c r="L228" i="128" s="1"/>
  <c r="N228" i="128" s="1"/>
  <c r="P228" i="128" s="1"/>
  <c r="R228" i="128" s="1"/>
  <c r="H231" i="128"/>
  <c r="J231" i="128" s="1"/>
  <c r="L231" i="128" s="1"/>
  <c r="N231" i="128" s="1"/>
  <c r="P231" i="128" s="1"/>
  <c r="R231" i="128" s="1"/>
  <c r="M72" i="128"/>
  <c r="G72" i="128"/>
  <c r="H208" i="128"/>
  <c r="J208" i="128" s="1"/>
  <c r="L208" i="128" s="1"/>
  <c r="N208" i="128" s="1"/>
  <c r="P208" i="128" s="1"/>
  <c r="R208" i="128" s="1"/>
  <c r="G203" i="128"/>
  <c r="H203" i="128" s="1"/>
  <c r="J203" i="128" s="1"/>
  <c r="L203" i="128" s="1"/>
  <c r="N203" i="128" s="1"/>
  <c r="P203" i="128" s="1"/>
  <c r="R203" i="128" s="1"/>
  <c r="H185" i="128"/>
  <c r="J185" i="128" s="1"/>
  <c r="L185" i="128" s="1"/>
  <c r="N185" i="128" s="1"/>
  <c r="P185" i="128" s="1"/>
  <c r="R185" i="128" s="1"/>
  <c r="G182" i="128"/>
  <c r="H182" i="128" s="1"/>
  <c r="J182" i="128" s="1"/>
  <c r="L182" i="128" s="1"/>
  <c r="N182" i="128" s="1"/>
  <c r="P182" i="128" s="1"/>
  <c r="R182" i="128" s="1"/>
  <c r="Q246" i="127"/>
  <c r="H72" i="128" l="1"/>
  <c r="J72" i="128" s="1"/>
  <c r="L72" i="128" s="1"/>
  <c r="N72" i="128" s="1"/>
  <c r="P72" i="128" s="1"/>
  <c r="O93" i="128"/>
  <c r="O10" i="128" s="1"/>
  <c r="J10" i="129"/>
  <c r="L10" i="129" s="1"/>
  <c r="N10" i="129" s="1"/>
  <c r="H11" i="128"/>
  <c r="F10" i="128"/>
  <c r="H94" i="128"/>
  <c r="G93" i="128"/>
  <c r="M10" i="128"/>
  <c r="G10" i="128"/>
  <c r="Q89" i="127"/>
  <c r="Q10" i="127" s="1"/>
  <c r="R442" i="127"/>
  <c r="R441" i="127"/>
  <c r="R440" i="127"/>
  <c r="R439" i="127"/>
  <c r="R438" i="127"/>
  <c r="R437" i="127"/>
  <c r="R436" i="127"/>
  <c r="R435" i="127"/>
  <c r="R434" i="127"/>
  <c r="R433" i="127"/>
  <c r="R432" i="127"/>
  <c r="R431" i="127"/>
  <c r="R430" i="127"/>
  <c r="R429" i="127"/>
  <c r="R428" i="127"/>
  <c r="R427" i="127"/>
  <c r="R426" i="127"/>
  <c r="R425" i="127"/>
  <c r="R424" i="127"/>
  <c r="R423" i="127"/>
  <c r="R422" i="127"/>
  <c r="R421" i="127"/>
  <c r="R420" i="127"/>
  <c r="R419" i="127"/>
  <c r="R418" i="127"/>
  <c r="R417" i="127"/>
  <c r="R416" i="127"/>
  <c r="R415" i="127"/>
  <c r="R414" i="127"/>
  <c r="R413" i="127"/>
  <c r="R412" i="127"/>
  <c r="R411" i="127"/>
  <c r="R410" i="127"/>
  <c r="R409" i="127"/>
  <c r="R408" i="127"/>
  <c r="R407" i="127"/>
  <c r="R406" i="127"/>
  <c r="R405" i="127"/>
  <c r="R404" i="127"/>
  <c r="R403" i="127"/>
  <c r="R402" i="127"/>
  <c r="R401" i="127"/>
  <c r="R400" i="127"/>
  <c r="R399" i="127"/>
  <c r="R398" i="127"/>
  <c r="R397" i="127"/>
  <c r="R396" i="127"/>
  <c r="R395" i="127"/>
  <c r="R394" i="127"/>
  <c r="R393" i="127"/>
  <c r="R392" i="127"/>
  <c r="R391" i="127"/>
  <c r="R390" i="127"/>
  <c r="R389" i="127"/>
  <c r="R388" i="127"/>
  <c r="R387" i="127"/>
  <c r="R386" i="127"/>
  <c r="R385" i="127"/>
  <c r="R384" i="127"/>
  <c r="R383" i="127"/>
  <c r="R382" i="127"/>
  <c r="R381" i="127"/>
  <c r="R380" i="127"/>
  <c r="R379" i="127"/>
  <c r="R378" i="127"/>
  <c r="R377" i="127"/>
  <c r="R376" i="127"/>
  <c r="R375" i="127"/>
  <c r="R374" i="127"/>
  <c r="R373" i="127"/>
  <c r="R372" i="127"/>
  <c r="R371" i="127"/>
  <c r="R370" i="127"/>
  <c r="R369" i="127"/>
  <c r="R368" i="127"/>
  <c r="R367" i="127"/>
  <c r="R366" i="127"/>
  <c r="R365" i="127"/>
  <c r="R364" i="127"/>
  <c r="R363" i="127"/>
  <c r="R362" i="127"/>
  <c r="R361" i="127"/>
  <c r="R360" i="127"/>
  <c r="R359" i="127"/>
  <c r="R358" i="127"/>
  <c r="R357" i="127"/>
  <c r="R356" i="127"/>
  <c r="R355" i="127"/>
  <c r="R354" i="127"/>
  <c r="R353" i="127"/>
  <c r="R352" i="127"/>
  <c r="R351" i="127"/>
  <c r="R350" i="127"/>
  <c r="R349" i="127"/>
  <c r="R348" i="127"/>
  <c r="R347" i="127"/>
  <c r="R346" i="127"/>
  <c r="R345" i="127"/>
  <c r="R344" i="127"/>
  <c r="R343" i="127"/>
  <c r="R342" i="127"/>
  <c r="R341" i="127"/>
  <c r="R340" i="127"/>
  <c r="R339" i="127"/>
  <c r="R338" i="127"/>
  <c r="R337" i="127"/>
  <c r="R336" i="127"/>
  <c r="R335" i="127"/>
  <c r="R334" i="127"/>
  <c r="R333" i="127"/>
  <c r="R332" i="127"/>
  <c r="R331" i="127"/>
  <c r="R330" i="127"/>
  <c r="R329" i="127"/>
  <c r="R328" i="127"/>
  <c r="R327" i="127"/>
  <c r="R326" i="127"/>
  <c r="R325" i="127"/>
  <c r="R324" i="127"/>
  <c r="R323" i="127"/>
  <c r="R322" i="127"/>
  <c r="R321" i="127"/>
  <c r="R320" i="127"/>
  <c r="R319" i="127"/>
  <c r="R318" i="127"/>
  <c r="R317" i="127"/>
  <c r="R316" i="127"/>
  <c r="R315" i="127"/>
  <c r="R314" i="127"/>
  <c r="R313" i="127"/>
  <c r="R312" i="127"/>
  <c r="R311" i="127"/>
  <c r="R310" i="127"/>
  <c r="R309" i="127"/>
  <c r="R308" i="127"/>
  <c r="R307" i="127"/>
  <c r="R306" i="127"/>
  <c r="R305" i="127"/>
  <c r="R304" i="127"/>
  <c r="R303" i="127"/>
  <c r="R302" i="127"/>
  <c r="R301" i="127"/>
  <c r="R300" i="127"/>
  <c r="R299" i="127"/>
  <c r="R298" i="127"/>
  <c r="R297" i="127"/>
  <c r="R296" i="127"/>
  <c r="R295" i="127"/>
  <c r="R294" i="127"/>
  <c r="R293" i="127"/>
  <c r="R292" i="127"/>
  <c r="R291" i="127"/>
  <c r="R290" i="127"/>
  <c r="R289" i="127"/>
  <c r="R288" i="127"/>
  <c r="R287" i="127"/>
  <c r="R286" i="127"/>
  <c r="R285" i="127"/>
  <c r="R284" i="127"/>
  <c r="R283" i="127"/>
  <c r="R282" i="127"/>
  <c r="R281" i="127"/>
  <c r="R280" i="127"/>
  <c r="R279" i="127"/>
  <c r="R278" i="127"/>
  <c r="R277" i="127"/>
  <c r="R276" i="127"/>
  <c r="R275" i="127"/>
  <c r="R274" i="127"/>
  <c r="R273" i="127"/>
  <c r="R272" i="127"/>
  <c r="R271" i="127"/>
  <c r="R270" i="127"/>
  <c r="R269" i="127"/>
  <c r="R268" i="127"/>
  <c r="R267" i="127"/>
  <c r="R266" i="127"/>
  <c r="R265" i="127"/>
  <c r="R264" i="127"/>
  <c r="R263" i="127"/>
  <c r="R262" i="127"/>
  <c r="R261" i="127"/>
  <c r="R260" i="127"/>
  <c r="R259" i="127"/>
  <c r="R258" i="127"/>
  <c r="R257" i="127"/>
  <c r="R256" i="127"/>
  <c r="R255" i="127"/>
  <c r="R254" i="127"/>
  <c r="R253" i="127"/>
  <c r="R252" i="127"/>
  <c r="R251" i="127"/>
  <c r="R250" i="127"/>
  <c r="R249" i="127"/>
  <c r="P248" i="127"/>
  <c r="R248" i="127" s="1"/>
  <c r="O247" i="127"/>
  <c r="O246" i="127" s="1"/>
  <c r="P246" i="127" s="1"/>
  <c r="R246" i="127" s="1"/>
  <c r="P245" i="127"/>
  <c r="R245" i="127" s="1"/>
  <c r="O244" i="127"/>
  <c r="H242" i="127"/>
  <c r="J242" i="127" s="1"/>
  <c r="L242" i="127" s="1"/>
  <c r="N242" i="127" s="1"/>
  <c r="P242" i="127" s="1"/>
  <c r="R242" i="127" s="1"/>
  <c r="G241" i="127"/>
  <c r="H241" i="127" s="1"/>
  <c r="J241" i="127" s="1"/>
  <c r="L241" i="127" s="1"/>
  <c r="N241" i="127" s="1"/>
  <c r="P241" i="127" s="1"/>
  <c r="R241" i="127" s="1"/>
  <c r="H240" i="127"/>
  <c r="J240" i="127" s="1"/>
  <c r="L240" i="127" s="1"/>
  <c r="N240" i="127" s="1"/>
  <c r="P240" i="127" s="1"/>
  <c r="R240" i="127" s="1"/>
  <c r="G239" i="127"/>
  <c r="H239" i="127" s="1"/>
  <c r="J239" i="127" s="1"/>
  <c r="L239" i="127" s="1"/>
  <c r="N239" i="127" s="1"/>
  <c r="P239" i="127" s="1"/>
  <c r="R239" i="127" s="1"/>
  <c r="H238" i="127"/>
  <c r="J238" i="127" s="1"/>
  <c r="L238" i="127" s="1"/>
  <c r="N238" i="127" s="1"/>
  <c r="P238" i="127" s="1"/>
  <c r="R238" i="127" s="1"/>
  <c r="G237" i="127"/>
  <c r="H237" i="127" s="1"/>
  <c r="J237" i="127" s="1"/>
  <c r="L237" i="127" s="1"/>
  <c r="N237" i="127" s="1"/>
  <c r="P237" i="127" s="1"/>
  <c r="R237" i="127" s="1"/>
  <c r="H236" i="127"/>
  <c r="J236" i="127" s="1"/>
  <c r="L236" i="127" s="1"/>
  <c r="N236" i="127" s="1"/>
  <c r="P236" i="127" s="1"/>
  <c r="R236" i="127" s="1"/>
  <c r="G235" i="127"/>
  <c r="H235" i="127" s="1"/>
  <c r="J235" i="127" s="1"/>
  <c r="L235" i="127" s="1"/>
  <c r="N235" i="127" s="1"/>
  <c r="P235" i="127" s="1"/>
  <c r="R235" i="127" s="1"/>
  <c r="H234" i="127"/>
  <c r="J234" i="127" s="1"/>
  <c r="L234" i="127" s="1"/>
  <c r="N234" i="127" s="1"/>
  <c r="P234" i="127" s="1"/>
  <c r="R234" i="127" s="1"/>
  <c r="G233" i="127"/>
  <c r="H233" i="127" s="1"/>
  <c r="J233" i="127" s="1"/>
  <c r="L233" i="127" s="1"/>
  <c r="N233" i="127" s="1"/>
  <c r="P233" i="127" s="1"/>
  <c r="R233" i="127" s="1"/>
  <c r="H232" i="127"/>
  <c r="J232" i="127" s="1"/>
  <c r="L232" i="127" s="1"/>
  <c r="N232" i="127" s="1"/>
  <c r="P232" i="127" s="1"/>
  <c r="R232" i="127" s="1"/>
  <c r="G231" i="127"/>
  <c r="H231" i="127" s="1"/>
  <c r="J231" i="127" s="1"/>
  <c r="L231" i="127" s="1"/>
  <c r="N231" i="127" s="1"/>
  <c r="P231" i="127" s="1"/>
  <c r="R231" i="127" s="1"/>
  <c r="H230" i="127"/>
  <c r="J230" i="127" s="1"/>
  <c r="L230" i="127" s="1"/>
  <c r="N230" i="127" s="1"/>
  <c r="P230" i="127" s="1"/>
  <c r="R230" i="127" s="1"/>
  <c r="G229" i="127"/>
  <c r="H229" i="127" s="1"/>
  <c r="J229" i="127" s="1"/>
  <c r="L229" i="127" s="1"/>
  <c r="N229" i="127" s="1"/>
  <c r="P229" i="127" s="1"/>
  <c r="R229" i="127" s="1"/>
  <c r="H228" i="127"/>
  <c r="J228" i="127" s="1"/>
  <c r="L228" i="127" s="1"/>
  <c r="N228" i="127" s="1"/>
  <c r="P228" i="127" s="1"/>
  <c r="R228" i="127" s="1"/>
  <c r="G227" i="127"/>
  <c r="H226" i="127"/>
  <c r="J226" i="127" s="1"/>
  <c r="L226" i="127" s="1"/>
  <c r="N226" i="127" s="1"/>
  <c r="P226" i="127" s="1"/>
  <c r="R226" i="127" s="1"/>
  <c r="G225" i="127"/>
  <c r="F225" i="127"/>
  <c r="L223" i="127"/>
  <c r="N223" i="127" s="1"/>
  <c r="P223" i="127" s="1"/>
  <c r="R223" i="127" s="1"/>
  <c r="K222" i="127"/>
  <c r="L222" i="127" s="1"/>
  <c r="N222" i="127" s="1"/>
  <c r="P222" i="127" s="1"/>
  <c r="R222" i="127" s="1"/>
  <c r="L221" i="127"/>
  <c r="N221" i="127" s="1"/>
  <c r="P221" i="127" s="1"/>
  <c r="R221" i="127" s="1"/>
  <c r="K220" i="127"/>
  <c r="L220" i="127" s="1"/>
  <c r="N220" i="127" s="1"/>
  <c r="P220" i="127" s="1"/>
  <c r="R220" i="127" s="1"/>
  <c r="L219" i="127"/>
  <c r="N219" i="127" s="1"/>
  <c r="P219" i="127" s="1"/>
  <c r="R219" i="127" s="1"/>
  <c r="K218" i="127"/>
  <c r="L218" i="127" s="1"/>
  <c r="N218" i="127" s="1"/>
  <c r="P218" i="127" s="1"/>
  <c r="R218" i="127" s="1"/>
  <c r="L217" i="127"/>
  <c r="N217" i="127" s="1"/>
  <c r="P217" i="127" s="1"/>
  <c r="R217" i="127" s="1"/>
  <c r="K216" i="127"/>
  <c r="L216" i="127" s="1"/>
  <c r="N216" i="127" s="1"/>
  <c r="P216" i="127" s="1"/>
  <c r="R216" i="127" s="1"/>
  <c r="L215" i="127"/>
  <c r="N215" i="127" s="1"/>
  <c r="P215" i="127" s="1"/>
  <c r="R215" i="127" s="1"/>
  <c r="K214" i="127"/>
  <c r="L214" i="127" s="1"/>
  <c r="N214" i="127" s="1"/>
  <c r="P214" i="127" s="1"/>
  <c r="R214" i="127" s="1"/>
  <c r="L213" i="127"/>
  <c r="N213" i="127" s="1"/>
  <c r="P213" i="127" s="1"/>
  <c r="R213" i="127" s="1"/>
  <c r="K212" i="127"/>
  <c r="L212" i="127" s="1"/>
  <c r="N212" i="127" s="1"/>
  <c r="P212" i="127" s="1"/>
  <c r="R212" i="127" s="1"/>
  <c r="L211" i="127"/>
  <c r="N211" i="127" s="1"/>
  <c r="P211" i="127" s="1"/>
  <c r="R211" i="127" s="1"/>
  <c r="K210" i="127"/>
  <c r="L210" i="127" s="1"/>
  <c r="N210" i="127" s="1"/>
  <c r="P210" i="127" s="1"/>
  <c r="R210" i="127" s="1"/>
  <c r="L209" i="127"/>
  <c r="N209" i="127" s="1"/>
  <c r="P209" i="127" s="1"/>
  <c r="R209" i="127" s="1"/>
  <c r="K208" i="127"/>
  <c r="L208" i="127" s="1"/>
  <c r="N208" i="127" s="1"/>
  <c r="P208" i="127" s="1"/>
  <c r="R208" i="127" s="1"/>
  <c r="H207" i="127"/>
  <c r="J207" i="127" s="1"/>
  <c r="L207" i="127" s="1"/>
  <c r="N207" i="127" s="1"/>
  <c r="P207" i="127" s="1"/>
  <c r="R207" i="127" s="1"/>
  <c r="G206" i="127"/>
  <c r="H206" i="127" s="1"/>
  <c r="J206" i="127" s="1"/>
  <c r="L206" i="127" s="1"/>
  <c r="N206" i="127" s="1"/>
  <c r="P206" i="127" s="1"/>
  <c r="R206" i="127" s="1"/>
  <c r="H205" i="127"/>
  <c r="J205" i="127" s="1"/>
  <c r="L205" i="127" s="1"/>
  <c r="N205" i="127" s="1"/>
  <c r="P205" i="127" s="1"/>
  <c r="R205" i="127" s="1"/>
  <c r="G204" i="127"/>
  <c r="H203" i="127"/>
  <c r="J203" i="127" s="1"/>
  <c r="L203" i="127" s="1"/>
  <c r="N203" i="127" s="1"/>
  <c r="P203" i="127" s="1"/>
  <c r="R203" i="127" s="1"/>
  <c r="G202" i="127"/>
  <c r="H202" i="127" s="1"/>
  <c r="J202" i="127" s="1"/>
  <c r="L202" i="127" s="1"/>
  <c r="N202" i="127" s="1"/>
  <c r="P202" i="127" s="1"/>
  <c r="R202" i="127" s="1"/>
  <c r="H201" i="127"/>
  <c r="J201" i="127" s="1"/>
  <c r="L201" i="127" s="1"/>
  <c r="N201" i="127" s="1"/>
  <c r="P201" i="127" s="1"/>
  <c r="R201" i="127" s="1"/>
  <c r="K200" i="127"/>
  <c r="G200" i="127"/>
  <c r="F200" i="127"/>
  <c r="N198" i="127"/>
  <c r="P198" i="127" s="1"/>
  <c r="R198" i="127" s="1"/>
  <c r="M197" i="127"/>
  <c r="H196" i="127"/>
  <c r="J196" i="127" s="1"/>
  <c r="L196" i="127" s="1"/>
  <c r="N196" i="127" s="1"/>
  <c r="P196" i="127" s="1"/>
  <c r="R196" i="127" s="1"/>
  <c r="G195" i="127"/>
  <c r="H195" i="127" s="1"/>
  <c r="J195" i="127" s="1"/>
  <c r="L195" i="127" s="1"/>
  <c r="N195" i="127" s="1"/>
  <c r="P195" i="127" s="1"/>
  <c r="R195" i="127" s="1"/>
  <c r="H194" i="127"/>
  <c r="J194" i="127" s="1"/>
  <c r="L194" i="127" s="1"/>
  <c r="N194" i="127" s="1"/>
  <c r="P194" i="127" s="1"/>
  <c r="R194" i="127" s="1"/>
  <c r="G193" i="127"/>
  <c r="H193" i="127" s="1"/>
  <c r="J193" i="127" s="1"/>
  <c r="L193" i="127" s="1"/>
  <c r="N193" i="127" s="1"/>
  <c r="P193" i="127" s="1"/>
  <c r="R193" i="127" s="1"/>
  <c r="H192" i="127"/>
  <c r="J192" i="127" s="1"/>
  <c r="L192" i="127" s="1"/>
  <c r="N192" i="127" s="1"/>
  <c r="P192" i="127" s="1"/>
  <c r="R192" i="127" s="1"/>
  <c r="G191" i="127"/>
  <c r="H191" i="127" s="1"/>
  <c r="J191" i="127" s="1"/>
  <c r="L191" i="127" s="1"/>
  <c r="N191" i="127" s="1"/>
  <c r="P191" i="127" s="1"/>
  <c r="R191" i="127" s="1"/>
  <c r="H190" i="127"/>
  <c r="J190" i="127" s="1"/>
  <c r="L190" i="127" s="1"/>
  <c r="N190" i="127" s="1"/>
  <c r="P190" i="127" s="1"/>
  <c r="R190" i="127" s="1"/>
  <c r="G189" i="127"/>
  <c r="H189" i="127" s="1"/>
  <c r="J189" i="127" s="1"/>
  <c r="L189" i="127" s="1"/>
  <c r="N189" i="127" s="1"/>
  <c r="P189" i="127" s="1"/>
  <c r="R189" i="127" s="1"/>
  <c r="H188" i="127"/>
  <c r="J188" i="127" s="1"/>
  <c r="L188" i="127" s="1"/>
  <c r="N188" i="127" s="1"/>
  <c r="P188" i="127" s="1"/>
  <c r="R188" i="127" s="1"/>
  <c r="G187" i="127"/>
  <c r="H187" i="127" s="1"/>
  <c r="J187" i="127" s="1"/>
  <c r="L187" i="127" s="1"/>
  <c r="N187" i="127" s="1"/>
  <c r="P187" i="127" s="1"/>
  <c r="R187" i="127" s="1"/>
  <c r="H186" i="127"/>
  <c r="J186" i="127" s="1"/>
  <c r="L186" i="127" s="1"/>
  <c r="N186" i="127" s="1"/>
  <c r="P186" i="127" s="1"/>
  <c r="R186" i="127" s="1"/>
  <c r="G185" i="127"/>
  <c r="H185" i="127" s="1"/>
  <c r="J185" i="127" s="1"/>
  <c r="L185" i="127" s="1"/>
  <c r="N185" i="127" s="1"/>
  <c r="P185" i="127" s="1"/>
  <c r="R185" i="127" s="1"/>
  <c r="H184" i="127"/>
  <c r="J184" i="127" s="1"/>
  <c r="L184" i="127" s="1"/>
  <c r="N184" i="127" s="1"/>
  <c r="P184" i="127" s="1"/>
  <c r="R184" i="127" s="1"/>
  <c r="G183" i="127"/>
  <c r="H183" i="127" s="1"/>
  <c r="J183" i="127" s="1"/>
  <c r="L183" i="127" s="1"/>
  <c r="N183" i="127" s="1"/>
  <c r="P183" i="127" s="1"/>
  <c r="R183" i="127" s="1"/>
  <c r="H182" i="127"/>
  <c r="J182" i="127" s="1"/>
  <c r="L182" i="127" s="1"/>
  <c r="N182" i="127" s="1"/>
  <c r="P182" i="127" s="1"/>
  <c r="R182" i="127" s="1"/>
  <c r="G181" i="127"/>
  <c r="H180" i="127"/>
  <c r="J180" i="127" s="1"/>
  <c r="L180" i="127" s="1"/>
  <c r="N180" i="127" s="1"/>
  <c r="P180" i="127" s="1"/>
  <c r="R180" i="127" s="1"/>
  <c r="G179" i="127"/>
  <c r="F179" i="127"/>
  <c r="H177" i="127"/>
  <c r="J177" i="127" s="1"/>
  <c r="L177" i="127" s="1"/>
  <c r="N177" i="127" s="1"/>
  <c r="P177" i="127" s="1"/>
  <c r="R177" i="127" s="1"/>
  <c r="G176" i="127"/>
  <c r="H176" i="127" s="1"/>
  <c r="J176" i="127" s="1"/>
  <c r="L176" i="127" s="1"/>
  <c r="N176" i="127" s="1"/>
  <c r="P176" i="127" s="1"/>
  <c r="R176" i="127" s="1"/>
  <c r="H175" i="127"/>
  <c r="J175" i="127" s="1"/>
  <c r="L175" i="127" s="1"/>
  <c r="N175" i="127" s="1"/>
  <c r="P175" i="127" s="1"/>
  <c r="R175" i="127" s="1"/>
  <c r="G174" i="127"/>
  <c r="H174" i="127" s="1"/>
  <c r="J174" i="127" s="1"/>
  <c r="L174" i="127" s="1"/>
  <c r="N174" i="127" s="1"/>
  <c r="P174" i="127" s="1"/>
  <c r="R174" i="127" s="1"/>
  <c r="H173" i="127"/>
  <c r="J173" i="127" s="1"/>
  <c r="L173" i="127" s="1"/>
  <c r="N173" i="127" s="1"/>
  <c r="P173" i="127" s="1"/>
  <c r="R173" i="127" s="1"/>
  <c r="G172" i="127"/>
  <c r="H172" i="127" s="1"/>
  <c r="J172" i="127" s="1"/>
  <c r="L172" i="127" s="1"/>
  <c r="N172" i="127" s="1"/>
  <c r="P172" i="127" s="1"/>
  <c r="R172" i="127" s="1"/>
  <c r="H171" i="127"/>
  <c r="J171" i="127" s="1"/>
  <c r="L171" i="127" s="1"/>
  <c r="N171" i="127" s="1"/>
  <c r="P171" i="127" s="1"/>
  <c r="R171" i="127" s="1"/>
  <c r="G170" i="127"/>
  <c r="H170" i="127" s="1"/>
  <c r="J170" i="127" s="1"/>
  <c r="L170" i="127" s="1"/>
  <c r="N170" i="127" s="1"/>
  <c r="P170" i="127" s="1"/>
  <c r="R170" i="127" s="1"/>
  <c r="H169" i="127"/>
  <c r="J169" i="127" s="1"/>
  <c r="L169" i="127" s="1"/>
  <c r="N169" i="127" s="1"/>
  <c r="P169" i="127" s="1"/>
  <c r="R169" i="127" s="1"/>
  <c r="G168" i="127"/>
  <c r="H168" i="127" s="1"/>
  <c r="J168" i="127" s="1"/>
  <c r="L168" i="127" s="1"/>
  <c r="N168" i="127" s="1"/>
  <c r="P168" i="127" s="1"/>
  <c r="R168" i="127" s="1"/>
  <c r="H167" i="127"/>
  <c r="J167" i="127" s="1"/>
  <c r="L167" i="127" s="1"/>
  <c r="N167" i="127" s="1"/>
  <c r="P167" i="127" s="1"/>
  <c r="R167" i="127" s="1"/>
  <c r="G166" i="127"/>
  <c r="F166" i="127"/>
  <c r="H164" i="127"/>
  <c r="J164" i="127" s="1"/>
  <c r="L164" i="127" s="1"/>
  <c r="N164" i="127" s="1"/>
  <c r="P164" i="127" s="1"/>
  <c r="R164" i="127" s="1"/>
  <c r="G163" i="127"/>
  <c r="H163" i="127" s="1"/>
  <c r="J163" i="127" s="1"/>
  <c r="L163" i="127" s="1"/>
  <c r="N163" i="127" s="1"/>
  <c r="P163" i="127" s="1"/>
  <c r="R163" i="127" s="1"/>
  <c r="H162" i="127"/>
  <c r="J162" i="127" s="1"/>
  <c r="L162" i="127" s="1"/>
  <c r="N162" i="127" s="1"/>
  <c r="P162" i="127" s="1"/>
  <c r="R162" i="127" s="1"/>
  <c r="G161" i="127"/>
  <c r="H161" i="127" s="1"/>
  <c r="J161" i="127" s="1"/>
  <c r="L161" i="127" s="1"/>
  <c r="N161" i="127" s="1"/>
  <c r="P161" i="127" s="1"/>
  <c r="R161" i="127" s="1"/>
  <c r="H160" i="127"/>
  <c r="J160" i="127" s="1"/>
  <c r="L160" i="127" s="1"/>
  <c r="N160" i="127" s="1"/>
  <c r="P160" i="127" s="1"/>
  <c r="R160" i="127" s="1"/>
  <c r="G159" i="127"/>
  <c r="H159" i="127" s="1"/>
  <c r="J159" i="127" s="1"/>
  <c r="L159" i="127" s="1"/>
  <c r="N159" i="127" s="1"/>
  <c r="P159" i="127" s="1"/>
  <c r="R159" i="127" s="1"/>
  <c r="H158" i="127"/>
  <c r="J158" i="127" s="1"/>
  <c r="L158" i="127" s="1"/>
  <c r="N158" i="127" s="1"/>
  <c r="P158" i="127" s="1"/>
  <c r="R158" i="127" s="1"/>
  <c r="G157" i="127"/>
  <c r="H157" i="127" s="1"/>
  <c r="J157" i="127" s="1"/>
  <c r="L157" i="127" s="1"/>
  <c r="N157" i="127" s="1"/>
  <c r="P157" i="127" s="1"/>
  <c r="R157" i="127" s="1"/>
  <c r="H156" i="127"/>
  <c r="J156" i="127" s="1"/>
  <c r="L156" i="127" s="1"/>
  <c r="N156" i="127" s="1"/>
  <c r="P156" i="127" s="1"/>
  <c r="R156" i="127" s="1"/>
  <c r="G155" i="127"/>
  <c r="H155" i="127" s="1"/>
  <c r="J155" i="127" s="1"/>
  <c r="L155" i="127" s="1"/>
  <c r="N155" i="127" s="1"/>
  <c r="P155" i="127" s="1"/>
  <c r="R155" i="127" s="1"/>
  <c r="H154" i="127"/>
  <c r="J154" i="127" s="1"/>
  <c r="L154" i="127" s="1"/>
  <c r="N154" i="127" s="1"/>
  <c r="P154" i="127" s="1"/>
  <c r="R154" i="127" s="1"/>
  <c r="G153" i="127"/>
  <c r="H153" i="127" s="1"/>
  <c r="J153" i="127" s="1"/>
  <c r="L153" i="127" s="1"/>
  <c r="N153" i="127" s="1"/>
  <c r="P153" i="127" s="1"/>
  <c r="R153" i="127" s="1"/>
  <c r="H152" i="127"/>
  <c r="J152" i="127" s="1"/>
  <c r="L152" i="127" s="1"/>
  <c r="N152" i="127" s="1"/>
  <c r="P152" i="127" s="1"/>
  <c r="R152" i="127" s="1"/>
  <c r="G151" i="127"/>
  <c r="H151" i="127" s="1"/>
  <c r="J151" i="127" s="1"/>
  <c r="L151" i="127" s="1"/>
  <c r="N151" i="127" s="1"/>
  <c r="P151" i="127" s="1"/>
  <c r="R151" i="127" s="1"/>
  <c r="H150" i="127"/>
  <c r="J150" i="127" s="1"/>
  <c r="L150" i="127" s="1"/>
  <c r="N150" i="127" s="1"/>
  <c r="P150" i="127" s="1"/>
  <c r="R150" i="127" s="1"/>
  <c r="G149" i="127"/>
  <c r="H149" i="127" s="1"/>
  <c r="J149" i="127" s="1"/>
  <c r="L149" i="127" s="1"/>
  <c r="N149" i="127" s="1"/>
  <c r="P149" i="127" s="1"/>
  <c r="R149" i="127" s="1"/>
  <c r="H148" i="127"/>
  <c r="J148" i="127" s="1"/>
  <c r="L148" i="127" s="1"/>
  <c r="N148" i="127" s="1"/>
  <c r="P148" i="127" s="1"/>
  <c r="R148" i="127" s="1"/>
  <c r="G147" i="127"/>
  <c r="H147" i="127" s="1"/>
  <c r="J147" i="127" s="1"/>
  <c r="L147" i="127" s="1"/>
  <c r="N147" i="127" s="1"/>
  <c r="P147" i="127" s="1"/>
  <c r="R147" i="127" s="1"/>
  <c r="H146" i="127"/>
  <c r="J146" i="127" s="1"/>
  <c r="L146" i="127" s="1"/>
  <c r="N146" i="127" s="1"/>
  <c r="P146" i="127" s="1"/>
  <c r="R146" i="127" s="1"/>
  <c r="G145" i="127"/>
  <c r="H145" i="127" s="1"/>
  <c r="J145" i="127" s="1"/>
  <c r="L145" i="127" s="1"/>
  <c r="N145" i="127" s="1"/>
  <c r="P145" i="127" s="1"/>
  <c r="R145" i="127" s="1"/>
  <c r="H144" i="127"/>
  <c r="J144" i="127" s="1"/>
  <c r="L144" i="127" s="1"/>
  <c r="N144" i="127" s="1"/>
  <c r="P144" i="127" s="1"/>
  <c r="R144" i="127" s="1"/>
  <c r="G143" i="127"/>
  <c r="H143" i="127" s="1"/>
  <c r="J143" i="127" s="1"/>
  <c r="L143" i="127" s="1"/>
  <c r="N143" i="127" s="1"/>
  <c r="P143" i="127" s="1"/>
  <c r="R143" i="127" s="1"/>
  <c r="H142" i="127"/>
  <c r="J142" i="127" s="1"/>
  <c r="L142" i="127" s="1"/>
  <c r="N142" i="127" s="1"/>
  <c r="P142" i="127" s="1"/>
  <c r="R142" i="127" s="1"/>
  <c r="O141" i="127"/>
  <c r="G141" i="127"/>
  <c r="H141" i="127" s="1"/>
  <c r="J141" i="127" s="1"/>
  <c r="L141" i="127" s="1"/>
  <c r="N141" i="127" s="1"/>
  <c r="H140" i="127"/>
  <c r="J140" i="127" s="1"/>
  <c r="L140" i="127" s="1"/>
  <c r="N140" i="127" s="1"/>
  <c r="P140" i="127" s="1"/>
  <c r="R140" i="127" s="1"/>
  <c r="O139" i="127"/>
  <c r="G139" i="127"/>
  <c r="H139" i="127" s="1"/>
  <c r="J139" i="127" s="1"/>
  <c r="L139" i="127" s="1"/>
  <c r="N139" i="127" s="1"/>
  <c r="H138" i="127"/>
  <c r="J138" i="127" s="1"/>
  <c r="L138" i="127" s="1"/>
  <c r="N138" i="127" s="1"/>
  <c r="P138" i="127" s="1"/>
  <c r="R138" i="127" s="1"/>
  <c r="G137" i="127"/>
  <c r="H137" i="127" s="1"/>
  <c r="J137" i="127" s="1"/>
  <c r="L137" i="127" s="1"/>
  <c r="N137" i="127" s="1"/>
  <c r="P137" i="127" s="1"/>
  <c r="R137" i="127" s="1"/>
  <c r="H136" i="127"/>
  <c r="J136" i="127" s="1"/>
  <c r="L136" i="127" s="1"/>
  <c r="N136" i="127" s="1"/>
  <c r="P136" i="127" s="1"/>
  <c r="R136" i="127" s="1"/>
  <c r="G135" i="127"/>
  <c r="H135" i="127" s="1"/>
  <c r="J135" i="127" s="1"/>
  <c r="L135" i="127" s="1"/>
  <c r="N135" i="127" s="1"/>
  <c r="P135" i="127" s="1"/>
  <c r="R135" i="127" s="1"/>
  <c r="H134" i="127"/>
  <c r="J134" i="127" s="1"/>
  <c r="L134" i="127" s="1"/>
  <c r="N134" i="127" s="1"/>
  <c r="P134" i="127" s="1"/>
  <c r="R134" i="127" s="1"/>
  <c r="G133" i="127"/>
  <c r="H133" i="127" s="1"/>
  <c r="J133" i="127" s="1"/>
  <c r="L133" i="127" s="1"/>
  <c r="N133" i="127" s="1"/>
  <c r="P133" i="127" s="1"/>
  <c r="R133" i="127" s="1"/>
  <c r="H132" i="127"/>
  <c r="J132" i="127" s="1"/>
  <c r="L132" i="127" s="1"/>
  <c r="N132" i="127" s="1"/>
  <c r="P132" i="127" s="1"/>
  <c r="R132" i="127" s="1"/>
  <c r="O131" i="127"/>
  <c r="G131" i="127"/>
  <c r="H131" i="127" s="1"/>
  <c r="J131" i="127" s="1"/>
  <c r="L131" i="127" s="1"/>
  <c r="N131" i="127" s="1"/>
  <c r="H130" i="127"/>
  <c r="J130" i="127" s="1"/>
  <c r="L130" i="127" s="1"/>
  <c r="N130" i="127" s="1"/>
  <c r="P130" i="127" s="1"/>
  <c r="R130" i="127" s="1"/>
  <c r="G129" i="127"/>
  <c r="H129" i="127" s="1"/>
  <c r="J129" i="127" s="1"/>
  <c r="L129" i="127" s="1"/>
  <c r="N129" i="127" s="1"/>
  <c r="P129" i="127" s="1"/>
  <c r="R129" i="127" s="1"/>
  <c r="H128" i="127"/>
  <c r="J128" i="127" s="1"/>
  <c r="L128" i="127" s="1"/>
  <c r="N128" i="127" s="1"/>
  <c r="P128" i="127" s="1"/>
  <c r="R128" i="127" s="1"/>
  <c r="O127" i="127"/>
  <c r="G127" i="127"/>
  <c r="H127" i="127" s="1"/>
  <c r="J127" i="127" s="1"/>
  <c r="L127" i="127" s="1"/>
  <c r="N127" i="127" s="1"/>
  <c r="H126" i="127"/>
  <c r="J126" i="127" s="1"/>
  <c r="L126" i="127" s="1"/>
  <c r="N126" i="127" s="1"/>
  <c r="P126" i="127" s="1"/>
  <c r="R126" i="127" s="1"/>
  <c r="G125" i="127"/>
  <c r="H125" i="127" s="1"/>
  <c r="J125" i="127" s="1"/>
  <c r="L125" i="127" s="1"/>
  <c r="N125" i="127" s="1"/>
  <c r="P125" i="127" s="1"/>
  <c r="R125" i="127" s="1"/>
  <c r="H124" i="127"/>
  <c r="J124" i="127" s="1"/>
  <c r="L124" i="127" s="1"/>
  <c r="N124" i="127" s="1"/>
  <c r="P124" i="127" s="1"/>
  <c r="R124" i="127" s="1"/>
  <c r="G123" i="127"/>
  <c r="H123" i="127" s="1"/>
  <c r="J123" i="127" s="1"/>
  <c r="L123" i="127" s="1"/>
  <c r="N123" i="127" s="1"/>
  <c r="P123" i="127" s="1"/>
  <c r="R123" i="127" s="1"/>
  <c r="H122" i="127"/>
  <c r="J122" i="127" s="1"/>
  <c r="L122" i="127" s="1"/>
  <c r="N122" i="127" s="1"/>
  <c r="P122" i="127" s="1"/>
  <c r="R122" i="127" s="1"/>
  <c r="G121" i="127"/>
  <c r="H121" i="127" s="1"/>
  <c r="J121" i="127" s="1"/>
  <c r="L121" i="127" s="1"/>
  <c r="N121" i="127" s="1"/>
  <c r="P121" i="127" s="1"/>
  <c r="R121" i="127" s="1"/>
  <c r="H120" i="127"/>
  <c r="J120" i="127" s="1"/>
  <c r="L120" i="127" s="1"/>
  <c r="N120" i="127" s="1"/>
  <c r="P120" i="127" s="1"/>
  <c r="R120" i="127" s="1"/>
  <c r="G119" i="127"/>
  <c r="H119" i="127" s="1"/>
  <c r="J119" i="127" s="1"/>
  <c r="L119" i="127" s="1"/>
  <c r="N119" i="127" s="1"/>
  <c r="P119" i="127" s="1"/>
  <c r="R119" i="127" s="1"/>
  <c r="H118" i="127"/>
  <c r="J118" i="127" s="1"/>
  <c r="L118" i="127" s="1"/>
  <c r="N118" i="127" s="1"/>
  <c r="P118" i="127" s="1"/>
  <c r="R118" i="127" s="1"/>
  <c r="G117" i="127"/>
  <c r="H117" i="127" s="1"/>
  <c r="J117" i="127" s="1"/>
  <c r="L117" i="127" s="1"/>
  <c r="N117" i="127" s="1"/>
  <c r="P117" i="127" s="1"/>
  <c r="R117" i="127" s="1"/>
  <c r="H116" i="127"/>
  <c r="J116" i="127" s="1"/>
  <c r="L116" i="127" s="1"/>
  <c r="N116" i="127" s="1"/>
  <c r="P116" i="127" s="1"/>
  <c r="R116" i="127" s="1"/>
  <c r="O115" i="127"/>
  <c r="G115" i="127"/>
  <c r="H115" i="127" s="1"/>
  <c r="J115" i="127" s="1"/>
  <c r="L115" i="127" s="1"/>
  <c r="N115" i="127" s="1"/>
  <c r="H114" i="127"/>
  <c r="J114" i="127" s="1"/>
  <c r="L114" i="127" s="1"/>
  <c r="N114" i="127" s="1"/>
  <c r="P114" i="127" s="1"/>
  <c r="R114" i="127" s="1"/>
  <c r="G113" i="127"/>
  <c r="H113" i="127" s="1"/>
  <c r="J113" i="127" s="1"/>
  <c r="L113" i="127" s="1"/>
  <c r="N113" i="127" s="1"/>
  <c r="P113" i="127" s="1"/>
  <c r="R113" i="127" s="1"/>
  <c r="H112" i="127"/>
  <c r="J112" i="127" s="1"/>
  <c r="L112" i="127" s="1"/>
  <c r="N112" i="127" s="1"/>
  <c r="P112" i="127" s="1"/>
  <c r="R112" i="127" s="1"/>
  <c r="G111" i="127"/>
  <c r="H111" i="127" s="1"/>
  <c r="J111" i="127" s="1"/>
  <c r="L111" i="127" s="1"/>
  <c r="N111" i="127" s="1"/>
  <c r="P111" i="127" s="1"/>
  <c r="R111" i="127" s="1"/>
  <c r="H110" i="127"/>
  <c r="J110" i="127" s="1"/>
  <c r="L110" i="127" s="1"/>
  <c r="N110" i="127" s="1"/>
  <c r="P110" i="127" s="1"/>
  <c r="R110" i="127" s="1"/>
  <c r="G109" i="127"/>
  <c r="H109" i="127" s="1"/>
  <c r="J109" i="127" s="1"/>
  <c r="L109" i="127" s="1"/>
  <c r="N109" i="127" s="1"/>
  <c r="P109" i="127" s="1"/>
  <c r="R109" i="127" s="1"/>
  <c r="H108" i="127"/>
  <c r="J108" i="127" s="1"/>
  <c r="L108" i="127" s="1"/>
  <c r="N108" i="127" s="1"/>
  <c r="P108" i="127" s="1"/>
  <c r="R108" i="127" s="1"/>
  <c r="O107" i="127"/>
  <c r="G107" i="127"/>
  <c r="H107" i="127" s="1"/>
  <c r="J107" i="127" s="1"/>
  <c r="L107" i="127" s="1"/>
  <c r="N107" i="127" s="1"/>
  <c r="H106" i="127"/>
  <c r="J106" i="127" s="1"/>
  <c r="L106" i="127" s="1"/>
  <c r="N106" i="127" s="1"/>
  <c r="P106" i="127" s="1"/>
  <c r="R106" i="127" s="1"/>
  <c r="G105" i="127"/>
  <c r="H105" i="127" s="1"/>
  <c r="J105" i="127" s="1"/>
  <c r="L105" i="127" s="1"/>
  <c r="N105" i="127" s="1"/>
  <c r="P105" i="127" s="1"/>
  <c r="R105" i="127" s="1"/>
  <c r="H104" i="127"/>
  <c r="J104" i="127" s="1"/>
  <c r="L104" i="127" s="1"/>
  <c r="N104" i="127" s="1"/>
  <c r="P104" i="127" s="1"/>
  <c r="R104" i="127" s="1"/>
  <c r="G103" i="127"/>
  <c r="H103" i="127" s="1"/>
  <c r="J103" i="127" s="1"/>
  <c r="L103" i="127" s="1"/>
  <c r="N103" i="127" s="1"/>
  <c r="P103" i="127" s="1"/>
  <c r="R103" i="127" s="1"/>
  <c r="H102" i="127"/>
  <c r="J102" i="127" s="1"/>
  <c r="L102" i="127" s="1"/>
  <c r="N102" i="127" s="1"/>
  <c r="P102" i="127" s="1"/>
  <c r="R102" i="127" s="1"/>
  <c r="G101" i="127"/>
  <c r="H101" i="127" s="1"/>
  <c r="J101" i="127" s="1"/>
  <c r="L101" i="127" s="1"/>
  <c r="N101" i="127" s="1"/>
  <c r="P101" i="127" s="1"/>
  <c r="R101" i="127" s="1"/>
  <c r="H100" i="127"/>
  <c r="J100" i="127" s="1"/>
  <c r="L100" i="127" s="1"/>
  <c r="N100" i="127" s="1"/>
  <c r="P100" i="127" s="1"/>
  <c r="R100" i="127" s="1"/>
  <c r="G99" i="127"/>
  <c r="H99" i="127" s="1"/>
  <c r="J99" i="127" s="1"/>
  <c r="L99" i="127" s="1"/>
  <c r="N99" i="127" s="1"/>
  <c r="P99" i="127" s="1"/>
  <c r="R99" i="127" s="1"/>
  <c r="H98" i="127"/>
  <c r="J98" i="127" s="1"/>
  <c r="L98" i="127" s="1"/>
  <c r="N98" i="127" s="1"/>
  <c r="P98" i="127" s="1"/>
  <c r="R98" i="127" s="1"/>
  <c r="G97" i="127"/>
  <c r="H97" i="127" s="1"/>
  <c r="J97" i="127" s="1"/>
  <c r="L97" i="127" s="1"/>
  <c r="N97" i="127" s="1"/>
  <c r="P97" i="127" s="1"/>
  <c r="R97" i="127" s="1"/>
  <c r="N96" i="127"/>
  <c r="P96" i="127" s="1"/>
  <c r="R96" i="127" s="1"/>
  <c r="M95" i="127"/>
  <c r="N95" i="127" s="1"/>
  <c r="P95" i="127" s="1"/>
  <c r="R95" i="127" s="1"/>
  <c r="N94" i="127"/>
  <c r="P94" i="127" s="1"/>
  <c r="R94" i="127" s="1"/>
  <c r="M93" i="127"/>
  <c r="N93" i="127" s="1"/>
  <c r="P93" i="127" s="1"/>
  <c r="R93" i="127" s="1"/>
  <c r="H92" i="127"/>
  <c r="J92" i="127" s="1"/>
  <c r="L92" i="127" s="1"/>
  <c r="N92" i="127" s="1"/>
  <c r="P92" i="127" s="1"/>
  <c r="R92" i="127" s="1"/>
  <c r="O91" i="127"/>
  <c r="M91" i="127"/>
  <c r="G91" i="127"/>
  <c r="F91" i="127"/>
  <c r="I89" i="127"/>
  <c r="F89" i="127"/>
  <c r="H88" i="127"/>
  <c r="J88" i="127" s="1"/>
  <c r="L88" i="127" s="1"/>
  <c r="N88" i="127" s="1"/>
  <c r="P88" i="127" s="1"/>
  <c r="R88" i="127" s="1"/>
  <c r="G87" i="127"/>
  <c r="H87" i="127" s="1"/>
  <c r="J87" i="127" s="1"/>
  <c r="L87" i="127" s="1"/>
  <c r="N87" i="127" s="1"/>
  <c r="P87" i="127" s="1"/>
  <c r="R87" i="127" s="1"/>
  <c r="H86" i="127"/>
  <c r="J86" i="127" s="1"/>
  <c r="L86" i="127" s="1"/>
  <c r="N86" i="127" s="1"/>
  <c r="P86" i="127" s="1"/>
  <c r="R86" i="127" s="1"/>
  <c r="M85" i="127"/>
  <c r="G85" i="127"/>
  <c r="F85" i="127"/>
  <c r="N84" i="127"/>
  <c r="P84" i="127" s="1"/>
  <c r="R84" i="127" s="1"/>
  <c r="M83" i="127"/>
  <c r="N83" i="127" s="1"/>
  <c r="P83" i="127" s="1"/>
  <c r="R83" i="127" s="1"/>
  <c r="N82" i="127"/>
  <c r="P82" i="127" s="1"/>
  <c r="R82" i="127" s="1"/>
  <c r="M81" i="127"/>
  <c r="N81" i="127" s="1"/>
  <c r="P81" i="127" s="1"/>
  <c r="R81" i="127" s="1"/>
  <c r="H80" i="127"/>
  <c r="J80" i="127" s="1"/>
  <c r="L80" i="127" s="1"/>
  <c r="N80" i="127" s="1"/>
  <c r="P80" i="127" s="1"/>
  <c r="R80" i="127" s="1"/>
  <c r="M79" i="127"/>
  <c r="F79" i="127"/>
  <c r="H79" i="127" s="1"/>
  <c r="J79" i="127" s="1"/>
  <c r="L79" i="127" s="1"/>
  <c r="N79" i="127" s="1"/>
  <c r="P79" i="127" s="1"/>
  <c r="R79" i="127" s="1"/>
  <c r="H78" i="127"/>
  <c r="J78" i="127" s="1"/>
  <c r="L78" i="127" s="1"/>
  <c r="N78" i="127" s="1"/>
  <c r="P78" i="127" s="1"/>
  <c r="R78" i="127" s="1"/>
  <c r="F77" i="127"/>
  <c r="H77" i="127" s="1"/>
  <c r="J77" i="127" s="1"/>
  <c r="L77" i="127" s="1"/>
  <c r="N77" i="127" s="1"/>
  <c r="P77" i="127" s="1"/>
  <c r="R77" i="127" s="1"/>
  <c r="N76" i="127"/>
  <c r="P76" i="127" s="1"/>
  <c r="R76" i="127" s="1"/>
  <c r="M75" i="127"/>
  <c r="N75" i="127" s="1"/>
  <c r="P75" i="127" s="1"/>
  <c r="R75" i="127" s="1"/>
  <c r="N74" i="127"/>
  <c r="P74" i="127" s="1"/>
  <c r="R74" i="127" s="1"/>
  <c r="M73" i="127"/>
  <c r="N73" i="127" s="1"/>
  <c r="P73" i="127" s="1"/>
  <c r="R73" i="127" s="1"/>
  <c r="H72" i="127"/>
  <c r="J72" i="127" s="1"/>
  <c r="L72" i="127" s="1"/>
  <c r="N72" i="127" s="1"/>
  <c r="P72" i="127" s="1"/>
  <c r="R72" i="127" s="1"/>
  <c r="M71" i="127"/>
  <c r="F71" i="127"/>
  <c r="H71" i="127" s="1"/>
  <c r="J71" i="127" s="1"/>
  <c r="L71" i="127" s="1"/>
  <c r="H70" i="127"/>
  <c r="J70" i="127" s="1"/>
  <c r="L70" i="127" s="1"/>
  <c r="N70" i="127" s="1"/>
  <c r="P70" i="127" s="1"/>
  <c r="R70" i="127" s="1"/>
  <c r="F69" i="127"/>
  <c r="H69" i="127" s="1"/>
  <c r="J69" i="127" s="1"/>
  <c r="L69" i="127" s="1"/>
  <c r="N69" i="127" s="1"/>
  <c r="P69" i="127" s="1"/>
  <c r="R69" i="127" s="1"/>
  <c r="H67" i="127"/>
  <c r="J67" i="127" s="1"/>
  <c r="L67" i="127" s="1"/>
  <c r="N67" i="127" s="1"/>
  <c r="P67" i="127" s="1"/>
  <c r="R67" i="127" s="1"/>
  <c r="M66" i="127"/>
  <c r="F66" i="127"/>
  <c r="H66" i="127" s="1"/>
  <c r="J66" i="127" s="1"/>
  <c r="L66" i="127" s="1"/>
  <c r="N65" i="127"/>
  <c r="P65" i="127" s="1"/>
  <c r="R65" i="127" s="1"/>
  <c r="M64" i="127"/>
  <c r="N64" i="127" s="1"/>
  <c r="P64" i="127" s="1"/>
  <c r="R64" i="127" s="1"/>
  <c r="P63" i="127"/>
  <c r="R63" i="127" s="1"/>
  <c r="O62" i="127"/>
  <c r="P62" i="127" s="1"/>
  <c r="R62" i="127" s="1"/>
  <c r="H61" i="127"/>
  <c r="J61" i="127" s="1"/>
  <c r="L61" i="127" s="1"/>
  <c r="N61" i="127" s="1"/>
  <c r="P61" i="127" s="1"/>
  <c r="R61" i="127" s="1"/>
  <c r="O60" i="127"/>
  <c r="F60" i="127"/>
  <c r="H60" i="127" s="1"/>
  <c r="J60" i="127" s="1"/>
  <c r="L60" i="127" s="1"/>
  <c r="N60" i="127" s="1"/>
  <c r="H59" i="127"/>
  <c r="J59" i="127" s="1"/>
  <c r="L59" i="127" s="1"/>
  <c r="N59" i="127" s="1"/>
  <c r="P59" i="127" s="1"/>
  <c r="R59" i="127" s="1"/>
  <c r="F58" i="127"/>
  <c r="H58" i="127" s="1"/>
  <c r="J58" i="127" s="1"/>
  <c r="L58" i="127" s="1"/>
  <c r="N58" i="127" s="1"/>
  <c r="P58" i="127" s="1"/>
  <c r="R58" i="127" s="1"/>
  <c r="J57" i="127"/>
  <c r="L57" i="127" s="1"/>
  <c r="N57" i="127" s="1"/>
  <c r="P57" i="127" s="1"/>
  <c r="R57" i="127" s="1"/>
  <c r="I56" i="127"/>
  <c r="J56" i="127" s="1"/>
  <c r="L56" i="127" s="1"/>
  <c r="N56" i="127" s="1"/>
  <c r="P56" i="127" s="1"/>
  <c r="R56" i="127" s="1"/>
  <c r="H55" i="127"/>
  <c r="J55" i="127" s="1"/>
  <c r="L55" i="127" s="1"/>
  <c r="N55" i="127" s="1"/>
  <c r="P55" i="127" s="1"/>
  <c r="R55" i="127" s="1"/>
  <c r="I54" i="127"/>
  <c r="F54" i="127"/>
  <c r="H54" i="127" s="1"/>
  <c r="H53" i="127"/>
  <c r="J53" i="127" s="1"/>
  <c r="L53" i="127" s="1"/>
  <c r="N53" i="127" s="1"/>
  <c r="P53" i="127" s="1"/>
  <c r="R53" i="127" s="1"/>
  <c r="F52" i="127"/>
  <c r="H52" i="127" s="1"/>
  <c r="J52" i="127" s="1"/>
  <c r="L52" i="127" s="1"/>
  <c r="N52" i="127" s="1"/>
  <c r="P52" i="127" s="1"/>
  <c r="R52" i="127" s="1"/>
  <c r="J51" i="127"/>
  <c r="L51" i="127" s="1"/>
  <c r="N51" i="127" s="1"/>
  <c r="P51" i="127" s="1"/>
  <c r="R51" i="127" s="1"/>
  <c r="H50" i="127"/>
  <c r="J50" i="127" s="1"/>
  <c r="L50" i="127" s="1"/>
  <c r="N50" i="127" s="1"/>
  <c r="P50" i="127" s="1"/>
  <c r="R50" i="127" s="1"/>
  <c r="H49" i="127"/>
  <c r="J49" i="127" s="1"/>
  <c r="L49" i="127" s="1"/>
  <c r="N49" i="127" s="1"/>
  <c r="P49" i="127" s="1"/>
  <c r="R49" i="127" s="1"/>
  <c r="I48" i="127"/>
  <c r="F48" i="127"/>
  <c r="H48" i="127" s="1"/>
  <c r="H47" i="127"/>
  <c r="J47" i="127" s="1"/>
  <c r="L47" i="127" s="1"/>
  <c r="N47" i="127" s="1"/>
  <c r="P47" i="127" s="1"/>
  <c r="R47" i="127" s="1"/>
  <c r="F46" i="127"/>
  <c r="H46" i="127" s="1"/>
  <c r="J46" i="127" s="1"/>
  <c r="L46" i="127" s="1"/>
  <c r="N46" i="127" s="1"/>
  <c r="P46" i="127" s="1"/>
  <c r="R46" i="127" s="1"/>
  <c r="H45" i="127"/>
  <c r="J45" i="127" s="1"/>
  <c r="L45" i="127" s="1"/>
  <c r="N45" i="127" s="1"/>
  <c r="P45" i="127" s="1"/>
  <c r="R45" i="127" s="1"/>
  <c r="G44" i="127"/>
  <c r="H44" i="127" s="1"/>
  <c r="J44" i="127" s="1"/>
  <c r="L44" i="127" s="1"/>
  <c r="N44" i="127" s="1"/>
  <c r="P44" i="127" s="1"/>
  <c r="R44" i="127" s="1"/>
  <c r="H43" i="127"/>
  <c r="J43" i="127" s="1"/>
  <c r="L43" i="127" s="1"/>
  <c r="N43" i="127" s="1"/>
  <c r="P43" i="127" s="1"/>
  <c r="R43" i="127" s="1"/>
  <c r="G42" i="127"/>
  <c r="H42" i="127" s="1"/>
  <c r="J42" i="127" s="1"/>
  <c r="L42" i="127" s="1"/>
  <c r="N42" i="127" s="1"/>
  <c r="P42" i="127" s="1"/>
  <c r="R42" i="127" s="1"/>
  <c r="H41" i="127"/>
  <c r="J41" i="127" s="1"/>
  <c r="L41" i="127" s="1"/>
  <c r="N41" i="127" s="1"/>
  <c r="P41" i="127" s="1"/>
  <c r="R41" i="127" s="1"/>
  <c r="G40" i="127"/>
  <c r="H40" i="127" s="1"/>
  <c r="J40" i="127" s="1"/>
  <c r="L40" i="127" s="1"/>
  <c r="N40" i="127" s="1"/>
  <c r="P40" i="127" s="1"/>
  <c r="R40" i="127" s="1"/>
  <c r="H39" i="127"/>
  <c r="J39" i="127" s="1"/>
  <c r="L39" i="127" s="1"/>
  <c r="N39" i="127" s="1"/>
  <c r="P39" i="127" s="1"/>
  <c r="R39" i="127" s="1"/>
  <c r="G38" i="127"/>
  <c r="H38" i="127" s="1"/>
  <c r="J38" i="127" s="1"/>
  <c r="L38" i="127" s="1"/>
  <c r="N38" i="127" s="1"/>
  <c r="P38" i="127" s="1"/>
  <c r="R38" i="127" s="1"/>
  <c r="H37" i="127"/>
  <c r="J37" i="127" s="1"/>
  <c r="L37" i="127" s="1"/>
  <c r="N37" i="127" s="1"/>
  <c r="P37" i="127" s="1"/>
  <c r="R37" i="127" s="1"/>
  <c r="G36" i="127"/>
  <c r="H36" i="127" s="1"/>
  <c r="J36" i="127" s="1"/>
  <c r="L36" i="127" s="1"/>
  <c r="N36" i="127" s="1"/>
  <c r="P36" i="127" s="1"/>
  <c r="R36" i="127" s="1"/>
  <c r="H35" i="127"/>
  <c r="J35" i="127" s="1"/>
  <c r="L35" i="127" s="1"/>
  <c r="N35" i="127" s="1"/>
  <c r="P35" i="127" s="1"/>
  <c r="R35" i="127" s="1"/>
  <c r="G34" i="127"/>
  <c r="H34" i="127" s="1"/>
  <c r="J34" i="127" s="1"/>
  <c r="L34" i="127" s="1"/>
  <c r="N34" i="127" s="1"/>
  <c r="P34" i="127" s="1"/>
  <c r="R34" i="127" s="1"/>
  <c r="H33" i="127"/>
  <c r="J33" i="127" s="1"/>
  <c r="L33" i="127" s="1"/>
  <c r="N33" i="127" s="1"/>
  <c r="P33" i="127" s="1"/>
  <c r="R33" i="127" s="1"/>
  <c r="G32" i="127"/>
  <c r="H32" i="127" s="1"/>
  <c r="J32" i="127" s="1"/>
  <c r="L32" i="127" s="1"/>
  <c r="N32" i="127" s="1"/>
  <c r="P32" i="127" s="1"/>
  <c r="R32" i="127" s="1"/>
  <c r="H31" i="127"/>
  <c r="J31" i="127" s="1"/>
  <c r="L31" i="127" s="1"/>
  <c r="N31" i="127" s="1"/>
  <c r="P31" i="127" s="1"/>
  <c r="R31" i="127" s="1"/>
  <c r="G30" i="127"/>
  <c r="H30" i="127" s="1"/>
  <c r="J30" i="127" s="1"/>
  <c r="L30" i="127" s="1"/>
  <c r="N30" i="127" s="1"/>
  <c r="P30" i="127" s="1"/>
  <c r="R30" i="127" s="1"/>
  <c r="H29" i="127"/>
  <c r="J29" i="127" s="1"/>
  <c r="L29" i="127" s="1"/>
  <c r="N29" i="127" s="1"/>
  <c r="P29" i="127" s="1"/>
  <c r="R29" i="127" s="1"/>
  <c r="G28" i="127"/>
  <c r="H28" i="127" s="1"/>
  <c r="J28" i="127" s="1"/>
  <c r="L28" i="127" s="1"/>
  <c r="N28" i="127" s="1"/>
  <c r="P28" i="127" s="1"/>
  <c r="R28" i="127" s="1"/>
  <c r="H27" i="127"/>
  <c r="J27" i="127" s="1"/>
  <c r="L27" i="127" s="1"/>
  <c r="N27" i="127" s="1"/>
  <c r="P27" i="127" s="1"/>
  <c r="R27" i="127" s="1"/>
  <c r="M26" i="127"/>
  <c r="I26" i="127"/>
  <c r="G26" i="127"/>
  <c r="F26" i="127"/>
  <c r="H25" i="127"/>
  <c r="J25" i="127" s="1"/>
  <c r="L25" i="127" s="1"/>
  <c r="N25" i="127" s="1"/>
  <c r="P25" i="127" s="1"/>
  <c r="R25" i="127" s="1"/>
  <c r="G24" i="127"/>
  <c r="H24" i="127" s="1"/>
  <c r="J24" i="127" s="1"/>
  <c r="L24" i="127" s="1"/>
  <c r="N24" i="127" s="1"/>
  <c r="P24" i="127" s="1"/>
  <c r="R24" i="127" s="1"/>
  <c r="H23" i="127"/>
  <c r="J23" i="127" s="1"/>
  <c r="L23" i="127" s="1"/>
  <c r="N23" i="127" s="1"/>
  <c r="P23" i="127" s="1"/>
  <c r="R23" i="127" s="1"/>
  <c r="G22" i="127"/>
  <c r="H22" i="127" s="1"/>
  <c r="J22" i="127" s="1"/>
  <c r="L22" i="127" s="1"/>
  <c r="N22" i="127" s="1"/>
  <c r="P22" i="127" s="1"/>
  <c r="R22" i="127" s="1"/>
  <c r="H21" i="127"/>
  <c r="J21" i="127" s="1"/>
  <c r="L21" i="127" s="1"/>
  <c r="N21" i="127" s="1"/>
  <c r="P21" i="127" s="1"/>
  <c r="R21" i="127" s="1"/>
  <c r="M20" i="127"/>
  <c r="G20" i="127"/>
  <c r="H20" i="127" s="1"/>
  <c r="J20" i="127" s="1"/>
  <c r="L20" i="127" s="1"/>
  <c r="H19" i="127"/>
  <c r="J19" i="127" s="1"/>
  <c r="L19" i="127" s="1"/>
  <c r="N19" i="127" s="1"/>
  <c r="P19" i="127" s="1"/>
  <c r="R19" i="127" s="1"/>
  <c r="G18" i="127"/>
  <c r="H18" i="127" s="1"/>
  <c r="J18" i="127" s="1"/>
  <c r="L18" i="127" s="1"/>
  <c r="N18" i="127" s="1"/>
  <c r="P18" i="127" s="1"/>
  <c r="R18" i="127" s="1"/>
  <c r="H17" i="127"/>
  <c r="J17" i="127" s="1"/>
  <c r="L17" i="127" s="1"/>
  <c r="N17" i="127" s="1"/>
  <c r="P17" i="127" s="1"/>
  <c r="R17" i="127" s="1"/>
  <c r="H16" i="127"/>
  <c r="J16" i="127" s="1"/>
  <c r="L16" i="127" s="1"/>
  <c r="N16" i="127" s="1"/>
  <c r="P16" i="127" s="1"/>
  <c r="R16" i="127" s="1"/>
  <c r="M15" i="127"/>
  <c r="G15" i="127"/>
  <c r="F15" i="127"/>
  <c r="H14" i="127"/>
  <c r="J14" i="127" s="1"/>
  <c r="L14" i="127" s="1"/>
  <c r="N14" i="127" s="1"/>
  <c r="P14" i="127" s="1"/>
  <c r="R14" i="127" s="1"/>
  <c r="H13" i="127"/>
  <c r="J13" i="127" s="1"/>
  <c r="L13" i="127" s="1"/>
  <c r="N13" i="127" s="1"/>
  <c r="P13" i="127" s="1"/>
  <c r="R13" i="127" s="1"/>
  <c r="F12" i="127"/>
  <c r="H12" i="127" s="1"/>
  <c r="J12" i="127" s="1"/>
  <c r="L12" i="127" s="1"/>
  <c r="N12" i="127" s="1"/>
  <c r="P12" i="127" s="1"/>
  <c r="R12" i="127" s="1"/>
  <c r="K10" i="127"/>
  <c r="R72" i="128" l="1"/>
  <c r="S72" i="128"/>
  <c r="H26" i="127"/>
  <c r="H200" i="127"/>
  <c r="J200" i="127" s="1"/>
  <c r="L200" i="127" s="1"/>
  <c r="N200" i="127" s="1"/>
  <c r="P200" i="127" s="1"/>
  <c r="R200" i="127" s="1"/>
  <c r="P107" i="127"/>
  <c r="R107" i="127" s="1"/>
  <c r="H15" i="127"/>
  <c r="J15" i="127" s="1"/>
  <c r="L15" i="127" s="1"/>
  <c r="N15" i="127" s="1"/>
  <c r="P15" i="127" s="1"/>
  <c r="R15" i="127" s="1"/>
  <c r="J94" i="128"/>
  <c r="H93" i="128"/>
  <c r="J11" i="128"/>
  <c r="H10" i="128"/>
  <c r="P131" i="127"/>
  <c r="R131" i="127" s="1"/>
  <c r="J26" i="127"/>
  <c r="L26" i="127" s="1"/>
  <c r="J48" i="127"/>
  <c r="L48" i="127" s="1"/>
  <c r="N48" i="127" s="1"/>
  <c r="P48" i="127" s="1"/>
  <c r="R48" i="127" s="1"/>
  <c r="I11" i="127"/>
  <c r="I10" i="127" s="1"/>
  <c r="P60" i="127"/>
  <c r="R60" i="127" s="1"/>
  <c r="H85" i="127"/>
  <c r="J85" i="127" s="1"/>
  <c r="L85" i="127" s="1"/>
  <c r="N85" i="127" s="1"/>
  <c r="P85" i="127" s="1"/>
  <c r="R85" i="127" s="1"/>
  <c r="P127" i="127"/>
  <c r="R127" i="127" s="1"/>
  <c r="H225" i="127"/>
  <c r="J225" i="127" s="1"/>
  <c r="L225" i="127" s="1"/>
  <c r="N225" i="127" s="1"/>
  <c r="P225" i="127" s="1"/>
  <c r="R225" i="127" s="1"/>
  <c r="P247" i="127"/>
  <c r="R247" i="127" s="1"/>
  <c r="N26" i="127"/>
  <c r="P26" i="127" s="1"/>
  <c r="R26" i="127" s="1"/>
  <c r="O90" i="127"/>
  <c r="H91" i="127"/>
  <c r="J91" i="127" s="1"/>
  <c r="L91" i="127" s="1"/>
  <c r="N91" i="127" s="1"/>
  <c r="P91" i="127" s="1"/>
  <c r="R91" i="127" s="1"/>
  <c r="G90" i="127"/>
  <c r="H90" i="127" s="1"/>
  <c r="J90" i="127" s="1"/>
  <c r="L90" i="127" s="1"/>
  <c r="P115" i="127"/>
  <c r="R115" i="127" s="1"/>
  <c r="P141" i="127"/>
  <c r="R141" i="127" s="1"/>
  <c r="M68" i="127"/>
  <c r="O243" i="127"/>
  <c r="P243" i="127" s="1"/>
  <c r="R243" i="127" s="1"/>
  <c r="P244" i="127"/>
  <c r="R244" i="127" s="1"/>
  <c r="N20" i="127"/>
  <c r="P20" i="127" s="1"/>
  <c r="R20" i="127" s="1"/>
  <c r="J54" i="127"/>
  <c r="L54" i="127" s="1"/>
  <c r="N54" i="127" s="1"/>
  <c r="P54" i="127" s="1"/>
  <c r="R54" i="127" s="1"/>
  <c r="N66" i="127"/>
  <c r="P66" i="127" s="1"/>
  <c r="R66" i="127" s="1"/>
  <c r="G68" i="127"/>
  <c r="P139" i="127"/>
  <c r="R139" i="127" s="1"/>
  <c r="H179" i="127"/>
  <c r="J179" i="127" s="1"/>
  <c r="L179" i="127" s="1"/>
  <c r="N179" i="127" s="1"/>
  <c r="P179" i="127" s="1"/>
  <c r="R179" i="127" s="1"/>
  <c r="N71" i="127"/>
  <c r="P71" i="127" s="1"/>
  <c r="R71" i="127" s="1"/>
  <c r="F11" i="127"/>
  <c r="H181" i="127"/>
  <c r="J181" i="127" s="1"/>
  <c r="L181" i="127" s="1"/>
  <c r="N181" i="127" s="1"/>
  <c r="P181" i="127" s="1"/>
  <c r="R181" i="127" s="1"/>
  <c r="G178" i="127"/>
  <c r="H178" i="127" s="1"/>
  <c r="J178" i="127" s="1"/>
  <c r="L178" i="127" s="1"/>
  <c r="G11" i="127"/>
  <c r="M11" i="127"/>
  <c r="K199" i="127"/>
  <c r="H204" i="127"/>
  <c r="J204" i="127" s="1"/>
  <c r="L204" i="127" s="1"/>
  <c r="N204" i="127" s="1"/>
  <c r="P204" i="127" s="1"/>
  <c r="R204" i="127" s="1"/>
  <c r="G199" i="127"/>
  <c r="H199" i="127" s="1"/>
  <c r="J199" i="127" s="1"/>
  <c r="O11" i="127"/>
  <c r="F68" i="127"/>
  <c r="M90" i="127"/>
  <c r="H166" i="127"/>
  <c r="J166" i="127" s="1"/>
  <c r="L166" i="127" s="1"/>
  <c r="N166" i="127" s="1"/>
  <c r="P166" i="127" s="1"/>
  <c r="R166" i="127" s="1"/>
  <c r="G165" i="127"/>
  <c r="H165" i="127" s="1"/>
  <c r="J165" i="127" s="1"/>
  <c r="L165" i="127" s="1"/>
  <c r="N165" i="127" s="1"/>
  <c r="P165" i="127" s="1"/>
  <c r="R165" i="127" s="1"/>
  <c r="N197" i="127"/>
  <c r="P197" i="127" s="1"/>
  <c r="R197" i="127" s="1"/>
  <c r="M178" i="127"/>
  <c r="G224" i="127"/>
  <c r="H224" i="127" s="1"/>
  <c r="J224" i="127" s="1"/>
  <c r="L224" i="127" s="1"/>
  <c r="N224" i="127" s="1"/>
  <c r="P224" i="127" s="1"/>
  <c r="R224" i="127" s="1"/>
  <c r="H227" i="127"/>
  <c r="J227" i="127" s="1"/>
  <c r="L227" i="127" s="1"/>
  <c r="N227" i="127" s="1"/>
  <c r="P227" i="127" s="1"/>
  <c r="R227" i="127" s="1"/>
  <c r="Q13" i="126"/>
  <c r="Q50" i="126"/>
  <c r="L94" i="128" l="1"/>
  <c r="N94" i="128" s="1"/>
  <c r="P94" i="128" s="1"/>
  <c r="R94" i="128" s="1"/>
  <c r="S93" i="128" s="1"/>
  <c r="J93" i="128"/>
  <c r="L93" i="128" s="1"/>
  <c r="N93" i="128" s="1"/>
  <c r="P93" i="128" s="1"/>
  <c r="L11" i="128"/>
  <c r="N11" i="128" s="1"/>
  <c r="P11" i="128" s="1"/>
  <c r="R11" i="128" s="1"/>
  <c r="J10" i="128"/>
  <c r="L10" i="128" s="1"/>
  <c r="N10" i="128" s="1"/>
  <c r="P10" i="128" s="1"/>
  <c r="R10" i="128" s="1"/>
  <c r="H68" i="127"/>
  <c r="J68" i="127" s="1"/>
  <c r="L68" i="127" s="1"/>
  <c r="N68" i="127" s="1"/>
  <c r="P68" i="127" s="1"/>
  <c r="R68" i="127" s="1"/>
  <c r="O89" i="127"/>
  <c r="O10" i="127" s="1"/>
  <c r="M89" i="127"/>
  <c r="M10" i="127" s="1"/>
  <c r="N178" i="127"/>
  <c r="P178" i="127" s="1"/>
  <c r="R178" i="127" s="1"/>
  <c r="G89" i="127"/>
  <c r="G10" i="127" s="1"/>
  <c r="N90" i="127"/>
  <c r="P90" i="127" s="1"/>
  <c r="R90" i="127" s="1"/>
  <c r="H89" i="127"/>
  <c r="J89" i="127"/>
  <c r="L89" i="127" s="1"/>
  <c r="L199" i="127"/>
  <c r="N199" i="127" s="1"/>
  <c r="P199" i="127" s="1"/>
  <c r="R199" i="127" s="1"/>
  <c r="H11" i="127"/>
  <c r="F10" i="127"/>
  <c r="R67" i="126"/>
  <c r="R68" i="126"/>
  <c r="Q66" i="126"/>
  <c r="Q9" i="126" s="1"/>
  <c r="Q8" i="126" s="1"/>
  <c r="P249" i="126"/>
  <c r="R249" i="126" s="1"/>
  <c r="O248" i="126"/>
  <c r="P248" i="126" s="1"/>
  <c r="R248" i="126" s="1"/>
  <c r="P246" i="126"/>
  <c r="R246" i="126" s="1"/>
  <c r="O245" i="126"/>
  <c r="O244" i="126" s="1"/>
  <c r="P244" i="126" s="1"/>
  <c r="R244" i="126" s="1"/>
  <c r="H243" i="126"/>
  <c r="J243" i="126" s="1"/>
  <c r="L243" i="126" s="1"/>
  <c r="N243" i="126" s="1"/>
  <c r="P243" i="126" s="1"/>
  <c r="R243" i="126" s="1"/>
  <c r="G242" i="126"/>
  <c r="H242" i="126" s="1"/>
  <c r="J242" i="126" s="1"/>
  <c r="L242" i="126" s="1"/>
  <c r="N242" i="126" s="1"/>
  <c r="P242" i="126" s="1"/>
  <c r="R242" i="126" s="1"/>
  <c r="H241" i="126"/>
  <c r="J241" i="126" s="1"/>
  <c r="L241" i="126" s="1"/>
  <c r="N241" i="126" s="1"/>
  <c r="P241" i="126" s="1"/>
  <c r="R241" i="126" s="1"/>
  <c r="G240" i="126"/>
  <c r="H240" i="126" s="1"/>
  <c r="J240" i="126" s="1"/>
  <c r="L240" i="126" s="1"/>
  <c r="N240" i="126" s="1"/>
  <c r="P240" i="126" s="1"/>
  <c r="R240" i="126" s="1"/>
  <c r="H239" i="126"/>
  <c r="J239" i="126" s="1"/>
  <c r="L239" i="126" s="1"/>
  <c r="N239" i="126" s="1"/>
  <c r="P239" i="126" s="1"/>
  <c r="R239" i="126" s="1"/>
  <c r="G238" i="126"/>
  <c r="H238" i="126" s="1"/>
  <c r="J238" i="126" s="1"/>
  <c r="L238" i="126" s="1"/>
  <c r="N238" i="126" s="1"/>
  <c r="P238" i="126" s="1"/>
  <c r="R238" i="126" s="1"/>
  <c r="H237" i="126"/>
  <c r="J237" i="126" s="1"/>
  <c r="L237" i="126" s="1"/>
  <c r="N237" i="126" s="1"/>
  <c r="P237" i="126" s="1"/>
  <c r="R237" i="126" s="1"/>
  <c r="G236" i="126"/>
  <c r="H236" i="126" s="1"/>
  <c r="J236" i="126" s="1"/>
  <c r="L236" i="126" s="1"/>
  <c r="N236" i="126" s="1"/>
  <c r="P236" i="126" s="1"/>
  <c r="R236" i="126" s="1"/>
  <c r="H235" i="126"/>
  <c r="J235" i="126" s="1"/>
  <c r="L235" i="126" s="1"/>
  <c r="N235" i="126" s="1"/>
  <c r="P235" i="126" s="1"/>
  <c r="R235" i="126" s="1"/>
  <c r="G234" i="126"/>
  <c r="H234" i="126" s="1"/>
  <c r="J234" i="126" s="1"/>
  <c r="L234" i="126" s="1"/>
  <c r="N234" i="126" s="1"/>
  <c r="P234" i="126" s="1"/>
  <c r="R234" i="126" s="1"/>
  <c r="H233" i="126"/>
  <c r="J233" i="126" s="1"/>
  <c r="L233" i="126" s="1"/>
  <c r="N233" i="126" s="1"/>
  <c r="P233" i="126" s="1"/>
  <c r="R233" i="126" s="1"/>
  <c r="G232" i="126"/>
  <c r="H232" i="126" s="1"/>
  <c r="J232" i="126" s="1"/>
  <c r="L232" i="126" s="1"/>
  <c r="N232" i="126" s="1"/>
  <c r="P232" i="126" s="1"/>
  <c r="R232" i="126" s="1"/>
  <c r="H231" i="126"/>
  <c r="J231" i="126" s="1"/>
  <c r="L231" i="126" s="1"/>
  <c r="N231" i="126" s="1"/>
  <c r="P231" i="126" s="1"/>
  <c r="R231" i="126" s="1"/>
  <c r="G230" i="126"/>
  <c r="H230" i="126" s="1"/>
  <c r="J230" i="126" s="1"/>
  <c r="L230" i="126" s="1"/>
  <c r="N230" i="126" s="1"/>
  <c r="P230" i="126" s="1"/>
  <c r="R230" i="126" s="1"/>
  <c r="H229" i="126"/>
  <c r="J229" i="126" s="1"/>
  <c r="L229" i="126" s="1"/>
  <c r="N229" i="126" s="1"/>
  <c r="P229" i="126" s="1"/>
  <c r="R229" i="126" s="1"/>
  <c r="G228" i="126"/>
  <c r="H228" i="126" s="1"/>
  <c r="J228" i="126" s="1"/>
  <c r="L228" i="126" s="1"/>
  <c r="N228" i="126" s="1"/>
  <c r="P228" i="126" s="1"/>
  <c r="R228" i="126" s="1"/>
  <c r="H227" i="126"/>
  <c r="J227" i="126" s="1"/>
  <c r="L227" i="126" s="1"/>
  <c r="N227" i="126" s="1"/>
  <c r="P227" i="126" s="1"/>
  <c r="R227" i="126" s="1"/>
  <c r="G226" i="126"/>
  <c r="F226" i="126"/>
  <c r="L224" i="126"/>
  <c r="N224" i="126" s="1"/>
  <c r="P224" i="126" s="1"/>
  <c r="R224" i="126" s="1"/>
  <c r="K223" i="126"/>
  <c r="L223" i="126" s="1"/>
  <c r="N223" i="126" s="1"/>
  <c r="P223" i="126" s="1"/>
  <c r="R223" i="126" s="1"/>
  <c r="L222" i="126"/>
  <c r="N222" i="126" s="1"/>
  <c r="P222" i="126" s="1"/>
  <c r="R222" i="126" s="1"/>
  <c r="K221" i="126"/>
  <c r="L221" i="126" s="1"/>
  <c r="N221" i="126" s="1"/>
  <c r="P221" i="126" s="1"/>
  <c r="R221" i="126" s="1"/>
  <c r="L220" i="126"/>
  <c r="N220" i="126" s="1"/>
  <c r="P220" i="126" s="1"/>
  <c r="R220" i="126" s="1"/>
  <c r="K219" i="126"/>
  <c r="L219" i="126" s="1"/>
  <c r="N219" i="126" s="1"/>
  <c r="P219" i="126" s="1"/>
  <c r="R219" i="126" s="1"/>
  <c r="L218" i="126"/>
  <c r="N218" i="126" s="1"/>
  <c r="P218" i="126" s="1"/>
  <c r="R218" i="126" s="1"/>
  <c r="K217" i="126"/>
  <c r="L217" i="126" s="1"/>
  <c r="N217" i="126" s="1"/>
  <c r="P217" i="126" s="1"/>
  <c r="R217" i="126" s="1"/>
  <c r="L216" i="126"/>
  <c r="N216" i="126" s="1"/>
  <c r="P216" i="126" s="1"/>
  <c r="R216" i="126" s="1"/>
  <c r="K215" i="126"/>
  <c r="L215" i="126" s="1"/>
  <c r="N215" i="126" s="1"/>
  <c r="P215" i="126" s="1"/>
  <c r="R215" i="126" s="1"/>
  <c r="L214" i="126"/>
  <c r="N214" i="126" s="1"/>
  <c r="P214" i="126" s="1"/>
  <c r="R214" i="126" s="1"/>
  <c r="L213" i="126"/>
  <c r="N213" i="126" s="1"/>
  <c r="P213" i="126" s="1"/>
  <c r="R213" i="126" s="1"/>
  <c r="K213" i="126"/>
  <c r="P212" i="126"/>
  <c r="R212" i="126" s="1"/>
  <c r="L212" i="126"/>
  <c r="N212" i="126" s="1"/>
  <c r="K211" i="126"/>
  <c r="L211" i="126" s="1"/>
  <c r="N211" i="126" s="1"/>
  <c r="P211" i="126" s="1"/>
  <c r="R211" i="126" s="1"/>
  <c r="L210" i="126"/>
  <c r="N210" i="126" s="1"/>
  <c r="P210" i="126" s="1"/>
  <c r="R210" i="126" s="1"/>
  <c r="K209" i="126"/>
  <c r="L209" i="126" s="1"/>
  <c r="N209" i="126" s="1"/>
  <c r="P209" i="126" s="1"/>
  <c r="R209" i="126" s="1"/>
  <c r="H208" i="126"/>
  <c r="J208" i="126" s="1"/>
  <c r="L208" i="126" s="1"/>
  <c r="N208" i="126" s="1"/>
  <c r="P208" i="126" s="1"/>
  <c r="R208" i="126" s="1"/>
  <c r="G207" i="126"/>
  <c r="H207" i="126" s="1"/>
  <c r="J207" i="126" s="1"/>
  <c r="L207" i="126" s="1"/>
  <c r="N207" i="126" s="1"/>
  <c r="P207" i="126" s="1"/>
  <c r="R207" i="126" s="1"/>
  <c r="H206" i="126"/>
  <c r="J206" i="126" s="1"/>
  <c r="L206" i="126" s="1"/>
  <c r="N206" i="126" s="1"/>
  <c r="P206" i="126" s="1"/>
  <c r="R206" i="126" s="1"/>
  <c r="G205" i="126"/>
  <c r="H205" i="126" s="1"/>
  <c r="J205" i="126" s="1"/>
  <c r="L205" i="126" s="1"/>
  <c r="N205" i="126" s="1"/>
  <c r="P205" i="126" s="1"/>
  <c r="R205" i="126" s="1"/>
  <c r="H204" i="126"/>
  <c r="J204" i="126" s="1"/>
  <c r="L204" i="126" s="1"/>
  <c r="N204" i="126" s="1"/>
  <c r="P204" i="126" s="1"/>
  <c r="R204" i="126" s="1"/>
  <c r="G203" i="126"/>
  <c r="H203" i="126" s="1"/>
  <c r="J203" i="126" s="1"/>
  <c r="L203" i="126" s="1"/>
  <c r="N203" i="126" s="1"/>
  <c r="P203" i="126" s="1"/>
  <c r="R203" i="126" s="1"/>
  <c r="H202" i="126"/>
  <c r="J202" i="126" s="1"/>
  <c r="L202" i="126" s="1"/>
  <c r="N202" i="126" s="1"/>
  <c r="P202" i="126" s="1"/>
  <c r="R202" i="126" s="1"/>
  <c r="K201" i="126"/>
  <c r="G201" i="126"/>
  <c r="F201" i="126"/>
  <c r="N199" i="126"/>
  <c r="P199" i="126" s="1"/>
  <c r="R199" i="126" s="1"/>
  <c r="M198" i="126"/>
  <c r="N198" i="126" s="1"/>
  <c r="P198" i="126" s="1"/>
  <c r="R198" i="126" s="1"/>
  <c r="H197" i="126"/>
  <c r="J197" i="126" s="1"/>
  <c r="L197" i="126" s="1"/>
  <c r="N197" i="126" s="1"/>
  <c r="P197" i="126" s="1"/>
  <c r="R197" i="126" s="1"/>
  <c r="G196" i="126"/>
  <c r="H196" i="126" s="1"/>
  <c r="J196" i="126" s="1"/>
  <c r="L196" i="126" s="1"/>
  <c r="N196" i="126" s="1"/>
  <c r="P196" i="126" s="1"/>
  <c r="R196" i="126" s="1"/>
  <c r="H195" i="126"/>
  <c r="J195" i="126" s="1"/>
  <c r="L195" i="126" s="1"/>
  <c r="N195" i="126" s="1"/>
  <c r="P195" i="126" s="1"/>
  <c r="R195" i="126" s="1"/>
  <c r="G194" i="126"/>
  <c r="H194" i="126" s="1"/>
  <c r="J194" i="126" s="1"/>
  <c r="L194" i="126" s="1"/>
  <c r="N194" i="126" s="1"/>
  <c r="P194" i="126" s="1"/>
  <c r="R194" i="126" s="1"/>
  <c r="H193" i="126"/>
  <c r="J193" i="126" s="1"/>
  <c r="L193" i="126" s="1"/>
  <c r="N193" i="126" s="1"/>
  <c r="P193" i="126" s="1"/>
  <c r="R193" i="126" s="1"/>
  <c r="G192" i="126"/>
  <c r="H192" i="126" s="1"/>
  <c r="J192" i="126" s="1"/>
  <c r="L192" i="126" s="1"/>
  <c r="N192" i="126" s="1"/>
  <c r="P192" i="126" s="1"/>
  <c r="R192" i="126" s="1"/>
  <c r="H191" i="126"/>
  <c r="J191" i="126" s="1"/>
  <c r="L191" i="126" s="1"/>
  <c r="N191" i="126" s="1"/>
  <c r="P191" i="126" s="1"/>
  <c r="R191" i="126" s="1"/>
  <c r="G190" i="126"/>
  <c r="H190" i="126" s="1"/>
  <c r="J190" i="126" s="1"/>
  <c r="L190" i="126" s="1"/>
  <c r="N190" i="126" s="1"/>
  <c r="P190" i="126" s="1"/>
  <c r="R190" i="126" s="1"/>
  <c r="H189" i="126"/>
  <c r="J189" i="126" s="1"/>
  <c r="L189" i="126" s="1"/>
  <c r="N189" i="126" s="1"/>
  <c r="P189" i="126" s="1"/>
  <c r="R189" i="126" s="1"/>
  <c r="G188" i="126"/>
  <c r="H188" i="126" s="1"/>
  <c r="J188" i="126" s="1"/>
  <c r="L188" i="126" s="1"/>
  <c r="N188" i="126" s="1"/>
  <c r="P188" i="126" s="1"/>
  <c r="R188" i="126" s="1"/>
  <c r="H187" i="126"/>
  <c r="J187" i="126" s="1"/>
  <c r="L187" i="126" s="1"/>
  <c r="N187" i="126" s="1"/>
  <c r="P187" i="126" s="1"/>
  <c r="R187" i="126" s="1"/>
  <c r="G186" i="126"/>
  <c r="H186" i="126" s="1"/>
  <c r="J186" i="126" s="1"/>
  <c r="L186" i="126" s="1"/>
  <c r="N186" i="126" s="1"/>
  <c r="P186" i="126" s="1"/>
  <c r="R186" i="126" s="1"/>
  <c r="H185" i="126"/>
  <c r="J185" i="126" s="1"/>
  <c r="L185" i="126" s="1"/>
  <c r="N185" i="126" s="1"/>
  <c r="P185" i="126" s="1"/>
  <c r="R185" i="126" s="1"/>
  <c r="G184" i="126"/>
  <c r="H184" i="126" s="1"/>
  <c r="J184" i="126" s="1"/>
  <c r="L184" i="126" s="1"/>
  <c r="N184" i="126" s="1"/>
  <c r="P184" i="126" s="1"/>
  <c r="R184" i="126" s="1"/>
  <c r="H183" i="126"/>
  <c r="J183" i="126" s="1"/>
  <c r="L183" i="126" s="1"/>
  <c r="N183" i="126" s="1"/>
  <c r="P183" i="126" s="1"/>
  <c r="R183" i="126" s="1"/>
  <c r="G182" i="126"/>
  <c r="H182" i="126" s="1"/>
  <c r="J182" i="126" s="1"/>
  <c r="L182" i="126" s="1"/>
  <c r="N182" i="126" s="1"/>
  <c r="P182" i="126" s="1"/>
  <c r="R182" i="126" s="1"/>
  <c r="H181" i="126"/>
  <c r="J181" i="126" s="1"/>
  <c r="L181" i="126" s="1"/>
  <c r="N181" i="126" s="1"/>
  <c r="P181" i="126" s="1"/>
  <c r="R181" i="126" s="1"/>
  <c r="G180" i="126"/>
  <c r="F180" i="126"/>
  <c r="M179" i="126"/>
  <c r="H178" i="126"/>
  <c r="J178" i="126" s="1"/>
  <c r="L178" i="126" s="1"/>
  <c r="N178" i="126" s="1"/>
  <c r="P178" i="126" s="1"/>
  <c r="R178" i="126" s="1"/>
  <c r="G177" i="126"/>
  <c r="H177" i="126" s="1"/>
  <c r="J177" i="126" s="1"/>
  <c r="L177" i="126" s="1"/>
  <c r="N177" i="126" s="1"/>
  <c r="P177" i="126" s="1"/>
  <c r="R177" i="126" s="1"/>
  <c r="H176" i="126"/>
  <c r="J176" i="126" s="1"/>
  <c r="L176" i="126" s="1"/>
  <c r="N176" i="126" s="1"/>
  <c r="P176" i="126" s="1"/>
  <c r="R176" i="126" s="1"/>
  <c r="G175" i="126"/>
  <c r="H175" i="126" s="1"/>
  <c r="J175" i="126" s="1"/>
  <c r="L175" i="126" s="1"/>
  <c r="N175" i="126" s="1"/>
  <c r="P175" i="126" s="1"/>
  <c r="R175" i="126" s="1"/>
  <c r="H174" i="126"/>
  <c r="J174" i="126" s="1"/>
  <c r="L174" i="126" s="1"/>
  <c r="N174" i="126" s="1"/>
  <c r="P174" i="126" s="1"/>
  <c r="R174" i="126" s="1"/>
  <c r="G173" i="126"/>
  <c r="H173" i="126" s="1"/>
  <c r="J173" i="126" s="1"/>
  <c r="L173" i="126" s="1"/>
  <c r="N173" i="126" s="1"/>
  <c r="P173" i="126" s="1"/>
  <c r="R173" i="126" s="1"/>
  <c r="H172" i="126"/>
  <c r="J172" i="126" s="1"/>
  <c r="L172" i="126" s="1"/>
  <c r="N172" i="126" s="1"/>
  <c r="P172" i="126" s="1"/>
  <c r="R172" i="126" s="1"/>
  <c r="G171" i="126"/>
  <c r="H171" i="126" s="1"/>
  <c r="J171" i="126" s="1"/>
  <c r="L171" i="126" s="1"/>
  <c r="N171" i="126" s="1"/>
  <c r="P171" i="126" s="1"/>
  <c r="R171" i="126" s="1"/>
  <c r="H170" i="126"/>
  <c r="J170" i="126" s="1"/>
  <c r="L170" i="126" s="1"/>
  <c r="N170" i="126" s="1"/>
  <c r="P170" i="126" s="1"/>
  <c r="R170" i="126" s="1"/>
  <c r="G169" i="126"/>
  <c r="H169" i="126" s="1"/>
  <c r="J169" i="126" s="1"/>
  <c r="L169" i="126" s="1"/>
  <c r="N169" i="126" s="1"/>
  <c r="P169" i="126" s="1"/>
  <c r="R169" i="126" s="1"/>
  <c r="H168" i="126"/>
  <c r="J168" i="126" s="1"/>
  <c r="L168" i="126" s="1"/>
  <c r="N168" i="126" s="1"/>
  <c r="P168" i="126" s="1"/>
  <c r="R168" i="126" s="1"/>
  <c r="G167" i="126"/>
  <c r="F167" i="126"/>
  <c r="H165" i="126"/>
  <c r="J165" i="126" s="1"/>
  <c r="L165" i="126" s="1"/>
  <c r="N165" i="126" s="1"/>
  <c r="P165" i="126" s="1"/>
  <c r="R165" i="126" s="1"/>
  <c r="G164" i="126"/>
  <c r="H164" i="126" s="1"/>
  <c r="J164" i="126" s="1"/>
  <c r="L164" i="126" s="1"/>
  <c r="N164" i="126" s="1"/>
  <c r="P164" i="126" s="1"/>
  <c r="R164" i="126" s="1"/>
  <c r="H163" i="126"/>
  <c r="J163" i="126" s="1"/>
  <c r="L163" i="126" s="1"/>
  <c r="N163" i="126" s="1"/>
  <c r="P163" i="126" s="1"/>
  <c r="R163" i="126" s="1"/>
  <c r="G162" i="126"/>
  <c r="H162" i="126" s="1"/>
  <c r="J162" i="126" s="1"/>
  <c r="L162" i="126" s="1"/>
  <c r="N162" i="126" s="1"/>
  <c r="P162" i="126" s="1"/>
  <c r="R162" i="126" s="1"/>
  <c r="H161" i="126"/>
  <c r="J161" i="126" s="1"/>
  <c r="L161" i="126" s="1"/>
  <c r="N161" i="126" s="1"/>
  <c r="P161" i="126" s="1"/>
  <c r="R161" i="126" s="1"/>
  <c r="G160" i="126"/>
  <c r="H160" i="126" s="1"/>
  <c r="J160" i="126" s="1"/>
  <c r="L160" i="126" s="1"/>
  <c r="N160" i="126" s="1"/>
  <c r="P160" i="126" s="1"/>
  <c r="R160" i="126" s="1"/>
  <c r="H159" i="126"/>
  <c r="J159" i="126" s="1"/>
  <c r="L159" i="126" s="1"/>
  <c r="N159" i="126" s="1"/>
  <c r="P159" i="126" s="1"/>
  <c r="R159" i="126" s="1"/>
  <c r="G158" i="126"/>
  <c r="H158" i="126" s="1"/>
  <c r="J158" i="126" s="1"/>
  <c r="L158" i="126" s="1"/>
  <c r="N158" i="126" s="1"/>
  <c r="P158" i="126" s="1"/>
  <c r="R158" i="126" s="1"/>
  <c r="H157" i="126"/>
  <c r="J157" i="126" s="1"/>
  <c r="L157" i="126" s="1"/>
  <c r="N157" i="126" s="1"/>
  <c r="P157" i="126" s="1"/>
  <c r="R157" i="126" s="1"/>
  <c r="G156" i="126"/>
  <c r="H156" i="126" s="1"/>
  <c r="J156" i="126" s="1"/>
  <c r="L156" i="126" s="1"/>
  <c r="N156" i="126" s="1"/>
  <c r="P156" i="126" s="1"/>
  <c r="R156" i="126" s="1"/>
  <c r="H155" i="126"/>
  <c r="J155" i="126" s="1"/>
  <c r="L155" i="126" s="1"/>
  <c r="N155" i="126" s="1"/>
  <c r="P155" i="126" s="1"/>
  <c r="R155" i="126" s="1"/>
  <c r="G154" i="126"/>
  <c r="H154" i="126" s="1"/>
  <c r="J154" i="126" s="1"/>
  <c r="L154" i="126" s="1"/>
  <c r="N154" i="126" s="1"/>
  <c r="P154" i="126" s="1"/>
  <c r="R154" i="126" s="1"/>
  <c r="H153" i="126"/>
  <c r="J153" i="126" s="1"/>
  <c r="L153" i="126" s="1"/>
  <c r="N153" i="126" s="1"/>
  <c r="P153" i="126" s="1"/>
  <c r="R153" i="126" s="1"/>
  <c r="G152" i="126"/>
  <c r="H152" i="126" s="1"/>
  <c r="J152" i="126" s="1"/>
  <c r="L152" i="126" s="1"/>
  <c r="N152" i="126" s="1"/>
  <c r="P152" i="126" s="1"/>
  <c r="R152" i="126" s="1"/>
  <c r="H151" i="126"/>
  <c r="J151" i="126" s="1"/>
  <c r="L151" i="126" s="1"/>
  <c r="N151" i="126" s="1"/>
  <c r="P151" i="126" s="1"/>
  <c r="R151" i="126" s="1"/>
  <c r="G150" i="126"/>
  <c r="H150" i="126" s="1"/>
  <c r="J150" i="126" s="1"/>
  <c r="L150" i="126" s="1"/>
  <c r="N150" i="126" s="1"/>
  <c r="P150" i="126" s="1"/>
  <c r="R150" i="126" s="1"/>
  <c r="H149" i="126"/>
  <c r="J149" i="126" s="1"/>
  <c r="L149" i="126" s="1"/>
  <c r="N149" i="126" s="1"/>
  <c r="P149" i="126" s="1"/>
  <c r="R149" i="126" s="1"/>
  <c r="G148" i="126"/>
  <c r="H148" i="126" s="1"/>
  <c r="J148" i="126" s="1"/>
  <c r="L148" i="126" s="1"/>
  <c r="N148" i="126" s="1"/>
  <c r="P148" i="126" s="1"/>
  <c r="R148" i="126" s="1"/>
  <c r="H147" i="126"/>
  <c r="J147" i="126" s="1"/>
  <c r="L147" i="126" s="1"/>
  <c r="N147" i="126" s="1"/>
  <c r="P147" i="126" s="1"/>
  <c r="R147" i="126" s="1"/>
  <c r="G146" i="126"/>
  <c r="H146" i="126" s="1"/>
  <c r="J146" i="126" s="1"/>
  <c r="L146" i="126" s="1"/>
  <c r="N146" i="126" s="1"/>
  <c r="P146" i="126" s="1"/>
  <c r="R146" i="126" s="1"/>
  <c r="H145" i="126"/>
  <c r="J145" i="126" s="1"/>
  <c r="L145" i="126" s="1"/>
  <c r="N145" i="126" s="1"/>
  <c r="P145" i="126" s="1"/>
  <c r="R145" i="126" s="1"/>
  <c r="G144" i="126"/>
  <c r="H144" i="126" s="1"/>
  <c r="J144" i="126" s="1"/>
  <c r="L144" i="126" s="1"/>
  <c r="N144" i="126" s="1"/>
  <c r="P144" i="126" s="1"/>
  <c r="R144" i="126" s="1"/>
  <c r="H143" i="126"/>
  <c r="J143" i="126" s="1"/>
  <c r="L143" i="126" s="1"/>
  <c r="N143" i="126" s="1"/>
  <c r="P143" i="126" s="1"/>
  <c r="R143" i="126" s="1"/>
  <c r="O142" i="126"/>
  <c r="G142" i="126"/>
  <c r="H142" i="126" s="1"/>
  <c r="J142" i="126" s="1"/>
  <c r="L142" i="126" s="1"/>
  <c r="N142" i="126" s="1"/>
  <c r="P142" i="126" s="1"/>
  <c r="R142" i="126" s="1"/>
  <c r="H141" i="126"/>
  <c r="J141" i="126" s="1"/>
  <c r="L141" i="126" s="1"/>
  <c r="N141" i="126" s="1"/>
  <c r="P141" i="126" s="1"/>
  <c r="R141" i="126" s="1"/>
  <c r="O140" i="126"/>
  <c r="G140" i="126"/>
  <c r="H140" i="126" s="1"/>
  <c r="J140" i="126" s="1"/>
  <c r="L140" i="126" s="1"/>
  <c r="N140" i="126" s="1"/>
  <c r="P140" i="126" s="1"/>
  <c r="R140" i="126" s="1"/>
  <c r="H139" i="126"/>
  <c r="J139" i="126" s="1"/>
  <c r="L139" i="126" s="1"/>
  <c r="N139" i="126" s="1"/>
  <c r="P139" i="126" s="1"/>
  <c r="R139" i="126" s="1"/>
  <c r="G138" i="126"/>
  <c r="H138" i="126" s="1"/>
  <c r="J138" i="126" s="1"/>
  <c r="L138" i="126" s="1"/>
  <c r="N138" i="126" s="1"/>
  <c r="P138" i="126" s="1"/>
  <c r="R138" i="126" s="1"/>
  <c r="H137" i="126"/>
  <c r="J137" i="126" s="1"/>
  <c r="L137" i="126" s="1"/>
  <c r="N137" i="126" s="1"/>
  <c r="P137" i="126" s="1"/>
  <c r="R137" i="126" s="1"/>
  <c r="G136" i="126"/>
  <c r="H136" i="126" s="1"/>
  <c r="J136" i="126" s="1"/>
  <c r="L136" i="126" s="1"/>
  <c r="N136" i="126" s="1"/>
  <c r="P136" i="126" s="1"/>
  <c r="R136" i="126" s="1"/>
  <c r="H135" i="126"/>
  <c r="J135" i="126" s="1"/>
  <c r="L135" i="126" s="1"/>
  <c r="N135" i="126" s="1"/>
  <c r="P135" i="126" s="1"/>
  <c r="R135" i="126" s="1"/>
  <c r="G134" i="126"/>
  <c r="H134" i="126" s="1"/>
  <c r="J134" i="126" s="1"/>
  <c r="L134" i="126" s="1"/>
  <c r="N134" i="126" s="1"/>
  <c r="P134" i="126" s="1"/>
  <c r="R134" i="126" s="1"/>
  <c r="H133" i="126"/>
  <c r="J133" i="126" s="1"/>
  <c r="L133" i="126" s="1"/>
  <c r="N133" i="126" s="1"/>
  <c r="P133" i="126" s="1"/>
  <c r="R133" i="126" s="1"/>
  <c r="O132" i="126"/>
  <c r="G132" i="126"/>
  <c r="H132" i="126" s="1"/>
  <c r="J132" i="126" s="1"/>
  <c r="L132" i="126" s="1"/>
  <c r="N132" i="126" s="1"/>
  <c r="P132" i="126" s="1"/>
  <c r="R132" i="126" s="1"/>
  <c r="H131" i="126"/>
  <c r="J131" i="126" s="1"/>
  <c r="L131" i="126" s="1"/>
  <c r="N131" i="126" s="1"/>
  <c r="P131" i="126" s="1"/>
  <c r="R131" i="126" s="1"/>
  <c r="G130" i="126"/>
  <c r="H130" i="126" s="1"/>
  <c r="J130" i="126" s="1"/>
  <c r="L130" i="126" s="1"/>
  <c r="N130" i="126" s="1"/>
  <c r="P130" i="126" s="1"/>
  <c r="R130" i="126" s="1"/>
  <c r="H129" i="126"/>
  <c r="J129" i="126" s="1"/>
  <c r="L129" i="126" s="1"/>
  <c r="N129" i="126" s="1"/>
  <c r="P129" i="126" s="1"/>
  <c r="R129" i="126" s="1"/>
  <c r="O128" i="126"/>
  <c r="G128" i="126"/>
  <c r="H128" i="126" s="1"/>
  <c r="J128" i="126" s="1"/>
  <c r="L128" i="126" s="1"/>
  <c r="N128" i="126" s="1"/>
  <c r="P128" i="126" s="1"/>
  <c r="R128" i="126" s="1"/>
  <c r="H127" i="126"/>
  <c r="J127" i="126" s="1"/>
  <c r="L127" i="126" s="1"/>
  <c r="N127" i="126" s="1"/>
  <c r="P127" i="126" s="1"/>
  <c r="R127" i="126" s="1"/>
  <c r="G126" i="126"/>
  <c r="H126" i="126" s="1"/>
  <c r="J126" i="126" s="1"/>
  <c r="L126" i="126" s="1"/>
  <c r="N126" i="126" s="1"/>
  <c r="P126" i="126" s="1"/>
  <c r="R126" i="126" s="1"/>
  <c r="H125" i="126"/>
  <c r="J125" i="126" s="1"/>
  <c r="L125" i="126" s="1"/>
  <c r="N125" i="126" s="1"/>
  <c r="P125" i="126" s="1"/>
  <c r="R125" i="126" s="1"/>
  <c r="G124" i="126"/>
  <c r="H124" i="126" s="1"/>
  <c r="J124" i="126" s="1"/>
  <c r="L124" i="126" s="1"/>
  <c r="N124" i="126" s="1"/>
  <c r="P124" i="126" s="1"/>
  <c r="R124" i="126" s="1"/>
  <c r="H123" i="126"/>
  <c r="J123" i="126" s="1"/>
  <c r="L123" i="126" s="1"/>
  <c r="N123" i="126" s="1"/>
  <c r="P123" i="126" s="1"/>
  <c r="R123" i="126" s="1"/>
  <c r="G122" i="126"/>
  <c r="H122" i="126" s="1"/>
  <c r="J122" i="126" s="1"/>
  <c r="L122" i="126" s="1"/>
  <c r="N122" i="126" s="1"/>
  <c r="P122" i="126" s="1"/>
  <c r="R122" i="126" s="1"/>
  <c r="H121" i="126"/>
  <c r="J121" i="126" s="1"/>
  <c r="L121" i="126" s="1"/>
  <c r="N121" i="126" s="1"/>
  <c r="P121" i="126" s="1"/>
  <c r="R121" i="126" s="1"/>
  <c r="H120" i="126"/>
  <c r="J120" i="126" s="1"/>
  <c r="L120" i="126" s="1"/>
  <c r="N120" i="126" s="1"/>
  <c r="P120" i="126" s="1"/>
  <c r="R120" i="126" s="1"/>
  <c r="G120" i="126"/>
  <c r="H119" i="126"/>
  <c r="J119" i="126" s="1"/>
  <c r="L119" i="126" s="1"/>
  <c r="N119" i="126" s="1"/>
  <c r="P119" i="126" s="1"/>
  <c r="R119" i="126" s="1"/>
  <c r="G118" i="126"/>
  <c r="H118" i="126" s="1"/>
  <c r="J118" i="126" s="1"/>
  <c r="L118" i="126" s="1"/>
  <c r="N118" i="126" s="1"/>
  <c r="P118" i="126" s="1"/>
  <c r="R118" i="126" s="1"/>
  <c r="H117" i="126"/>
  <c r="J117" i="126" s="1"/>
  <c r="L117" i="126" s="1"/>
  <c r="N117" i="126" s="1"/>
  <c r="P117" i="126" s="1"/>
  <c r="R117" i="126" s="1"/>
  <c r="O116" i="126"/>
  <c r="G116" i="126"/>
  <c r="H116" i="126" s="1"/>
  <c r="J116" i="126" s="1"/>
  <c r="L116" i="126" s="1"/>
  <c r="N116" i="126" s="1"/>
  <c r="P116" i="126" s="1"/>
  <c r="R116" i="126" s="1"/>
  <c r="H115" i="126"/>
  <c r="J115" i="126" s="1"/>
  <c r="L115" i="126" s="1"/>
  <c r="N115" i="126" s="1"/>
  <c r="P115" i="126" s="1"/>
  <c r="R115" i="126" s="1"/>
  <c r="G114" i="126"/>
  <c r="H114" i="126" s="1"/>
  <c r="J114" i="126" s="1"/>
  <c r="L114" i="126" s="1"/>
  <c r="N114" i="126" s="1"/>
  <c r="P114" i="126" s="1"/>
  <c r="R114" i="126" s="1"/>
  <c r="H113" i="126"/>
  <c r="J113" i="126" s="1"/>
  <c r="L113" i="126" s="1"/>
  <c r="N113" i="126" s="1"/>
  <c r="P113" i="126" s="1"/>
  <c r="R113" i="126" s="1"/>
  <c r="H112" i="126"/>
  <c r="J112" i="126" s="1"/>
  <c r="L112" i="126" s="1"/>
  <c r="N112" i="126" s="1"/>
  <c r="P112" i="126" s="1"/>
  <c r="R112" i="126" s="1"/>
  <c r="G112" i="126"/>
  <c r="H111" i="126"/>
  <c r="J111" i="126" s="1"/>
  <c r="L111" i="126" s="1"/>
  <c r="N111" i="126" s="1"/>
  <c r="P111" i="126" s="1"/>
  <c r="R111" i="126" s="1"/>
  <c r="G110" i="126"/>
  <c r="H110" i="126" s="1"/>
  <c r="J110" i="126" s="1"/>
  <c r="L110" i="126" s="1"/>
  <c r="N110" i="126" s="1"/>
  <c r="P110" i="126" s="1"/>
  <c r="R110" i="126" s="1"/>
  <c r="H109" i="126"/>
  <c r="J109" i="126" s="1"/>
  <c r="L109" i="126" s="1"/>
  <c r="N109" i="126" s="1"/>
  <c r="P109" i="126" s="1"/>
  <c r="R109" i="126" s="1"/>
  <c r="O108" i="126"/>
  <c r="G108" i="126"/>
  <c r="H108" i="126" s="1"/>
  <c r="J108" i="126" s="1"/>
  <c r="L108" i="126" s="1"/>
  <c r="N108" i="126" s="1"/>
  <c r="P108" i="126" s="1"/>
  <c r="R108" i="126" s="1"/>
  <c r="H107" i="126"/>
  <c r="J107" i="126" s="1"/>
  <c r="L107" i="126" s="1"/>
  <c r="N107" i="126" s="1"/>
  <c r="P107" i="126" s="1"/>
  <c r="R107" i="126" s="1"/>
  <c r="G106" i="126"/>
  <c r="H106" i="126" s="1"/>
  <c r="J106" i="126" s="1"/>
  <c r="L106" i="126" s="1"/>
  <c r="N106" i="126" s="1"/>
  <c r="P106" i="126" s="1"/>
  <c r="R106" i="126" s="1"/>
  <c r="H105" i="126"/>
  <c r="J105" i="126" s="1"/>
  <c r="L105" i="126" s="1"/>
  <c r="N105" i="126" s="1"/>
  <c r="P105" i="126" s="1"/>
  <c r="R105" i="126" s="1"/>
  <c r="G104" i="126"/>
  <c r="H104" i="126" s="1"/>
  <c r="J104" i="126" s="1"/>
  <c r="L104" i="126" s="1"/>
  <c r="N104" i="126" s="1"/>
  <c r="P104" i="126" s="1"/>
  <c r="R104" i="126" s="1"/>
  <c r="H103" i="126"/>
  <c r="J103" i="126" s="1"/>
  <c r="L103" i="126" s="1"/>
  <c r="N103" i="126" s="1"/>
  <c r="P103" i="126" s="1"/>
  <c r="R103" i="126" s="1"/>
  <c r="G102" i="126"/>
  <c r="H102" i="126" s="1"/>
  <c r="J102" i="126" s="1"/>
  <c r="L102" i="126" s="1"/>
  <c r="N102" i="126" s="1"/>
  <c r="P102" i="126" s="1"/>
  <c r="R102" i="126" s="1"/>
  <c r="H101" i="126"/>
  <c r="J101" i="126" s="1"/>
  <c r="L101" i="126" s="1"/>
  <c r="N101" i="126" s="1"/>
  <c r="P101" i="126" s="1"/>
  <c r="R101" i="126" s="1"/>
  <c r="G100" i="126"/>
  <c r="H100" i="126" s="1"/>
  <c r="J100" i="126" s="1"/>
  <c r="L100" i="126" s="1"/>
  <c r="N100" i="126" s="1"/>
  <c r="P100" i="126" s="1"/>
  <c r="R100" i="126" s="1"/>
  <c r="H99" i="126"/>
  <c r="J99" i="126" s="1"/>
  <c r="L99" i="126" s="1"/>
  <c r="N99" i="126" s="1"/>
  <c r="P99" i="126" s="1"/>
  <c r="R99" i="126" s="1"/>
  <c r="G98" i="126"/>
  <c r="H98" i="126" s="1"/>
  <c r="J98" i="126" s="1"/>
  <c r="L98" i="126" s="1"/>
  <c r="N98" i="126" s="1"/>
  <c r="P98" i="126" s="1"/>
  <c r="R98" i="126" s="1"/>
  <c r="N97" i="126"/>
  <c r="P97" i="126" s="1"/>
  <c r="R97" i="126" s="1"/>
  <c r="M96" i="126"/>
  <c r="N96" i="126" s="1"/>
  <c r="P96" i="126" s="1"/>
  <c r="R96" i="126" s="1"/>
  <c r="N95" i="126"/>
  <c r="P95" i="126" s="1"/>
  <c r="R95" i="126" s="1"/>
  <c r="M94" i="126"/>
  <c r="N94" i="126" s="1"/>
  <c r="P94" i="126" s="1"/>
  <c r="R94" i="126" s="1"/>
  <c r="H93" i="126"/>
  <c r="J93" i="126" s="1"/>
  <c r="L93" i="126" s="1"/>
  <c r="N93" i="126" s="1"/>
  <c r="P93" i="126" s="1"/>
  <c r="R93" i="126" s="1"/>
  <c r="O92" i="126"/>
  <c r="M92" i="126"/>
  <c r="G92" i="126"/>
  <c r="F92" i="126"/>
  <c r="I90" i="126"/>
  <c r="F90" i="126"/>
  <c r="H89" i="126"/>
  <c r="J89" i="126" s="1"/>
  <c r="L89" i="126" s="1"/>
  <c r="N89" i="126" s="1"/>
  <c r="P89" i="126" s="1"/>
  <c r="R89" i="126" s="1"/>
  <c r="G88" i="126"/>
  <c r="H88" i="126" s="1"/>
  <c r="J88" i="126" s="1"/>
  <c r="L88" i="126" s="1"/>
  <c r="N88" i="126" s="1"/>
  <c r="P88" i="126" s="1"/>
  <c r="R88" i="126" s="1"/>
  <c r="H87" i="126"/>
  <c r="J87" i="126" s="1"/>
  <c r="L87" i="126" s="1"/>
  <c r="N87" i="126" s="1"/>
  <c r="P87" i="126" s="1"/>
  <c r="R87" i="126" s="1"/>
  <c r="M86" i="126"/>
  <c r="G86" i="126"/>
  <c r="G69" i="126" s="1"/>
  <c r="F86" i="126"/>
  <c r="H86" i="126" s="1"/>
  <c r="J86" i="126" s="1"/>
  <c r="L86" i="126" s="1"/>
  <c r="N86" i="126" s="1"/>
  <c r="P86" i="126" s="1"/>
  <c r="R86" i="126" s="1"/>
  <c r="N85" i="126"/>
  <c r="P85" i="126" s="1"/>
  <c r="R85" i="126" s="1"/>
  <c r="M84" i="126"/>
  <c r="N84" i="126" s="1"/>
  <c r="P84" i="126" s="1"/>
  <c r="R84" i="126" s="1"/>
  <c r="N83" i="126"/>
  <c r="P83" i="126" s="1"/>
  <c r="R83" i="126" s="1"/>
  <c r="M82" i="126"/>
  <c r="N82" i="126" s="1"/>
  <c r="P82" i="126" s="1"/>
  <c r="R82" i="126" s="1"/>
  <c r="H81" i="126"/>
  <c r="J81" i="126" s="1"/>
  <c r="L81" i="126" s="1"/>
  <c r="N81" i="126" s="1"/>
  <c r="P81" i="126" s="1"/>
  <c r="R81" i="126" s="1"/>
  <c r="M80" i="126"/>
  <c r="F80" i="126"/>
  <c r="H80" i="126" s="1"/>
  <c r="J80" i="126" s="1"/>
  <c r="L80" i="126" s="1"/>
  <c r="H79" i="126"/>
  <c r="J79" i="126" s="1"/>
  <c r="L79" i="126" s="1"/>
  <c r="N79" i="126" s="1"/>
  <c r="P79" i="126" s="1"/>
  <c r="R79" i="126" s="1"/>
  <c r="F78" i="126"/>
  <c r="H78" i="126" s="1"/>
  <c r="J78" i="126" s="1"/>
  <c r="L78" i="126" s="1"/>
  <c r="N78" i="126" s="1"/>
  <c r="P78" i="126" s="1"/>
  <c r="R78" i="126" s="1"/>
  <c r="N77" i="126"/>
  <c r="P77" i="126" s="1"/>
  <c r="R77" i="126" s="1"/>
  <c r="M76" i="126"/>
  <c r="N76" i="126" s="1"/>
  <c r="P76" i="126" s="1"/>
  <c r="R76" i="126" s="1"/>
  <c r="N75" i="126"/>
  <c r="P75" i="126" s="1"/>
  <c r="R75" i="126" s="1"/>
  <c r="M74" i="126"/>
  <c r="N74" i="126" s="1"/>
  <c r="P74" i="126" s="1"/>
  <c r="R74" i="126" s="1"/>
  <c r="H73" i="126"/>
  <c r="J73" i="126" s="1"/>
  <c r="L73" i="126" s="1"/>
  <c r="N73" i="126" s="1"/>
  <c r="P73" i="126" s="1"/>
  <c r="R73" i="126" s="1"/>
  <c r="M72" i="126"/>
  <c r="H72" i="126"/>
  <c r="J72" i="126" s="1"/>
  <c r="L72" i="126" s="1"/>
  <c r="N72" i="126" s="1"/>
  <c r="P72" i="126" s="1"/>
  <c r="R72" i="126" s="1"/>
  <c r="F72" i="126"/>
  <c r="J71" i="126"/>
  <c r="L71" i="126" s="1"/>
  <c r="N71" i="126" s="1"/>
  <c r="P71" i="126" s="1"/>
  <c r="R71" i="126" s="1"/>
  <c r="H71" i="126"/>
  <c r="F70" i="126"/>
  <c r="H70" i="126" s="1"/>
  <c r="J70" i="126" s="1"/>
  <c r="L70" i="126" s="1"/>
  <c r="N70" i="126" s="1"/>
  <c r="P70" i="126" s="1"/>
  <c r="R70" i="126" s="1"/>
  <c r="H65" i="126"/>
  <c r="J65" i="126" s="1"/>
  <c r="L65" i="126" s="1"/>
  <c r="N65" i="126" s="1"/>
  <c r="P65" i="126" s="1"/>
  <c r="R65" i="126" s="1"/>
  <c r="M64" i="126"/>
  <c r="F64" i="126"/>
  <c r="H64" i="126" s="1"/>
  <c r="J64" i="126" s="1"/>
  <c r="L64" i="126" s="1"/>
  <c r="N64" i="126" s="1"/>
  <c r="P64" i="126" s="1"/>
  <c r="R64" i="126" s="1"/>
  <c r="N63" i="126"/>
  <c r="P63" i="126" s="1"/>
  <c r="R63" i="126" s="1"/>
  <c r="M62" i="126"/>
  <c r="N62" i="126" s="1"/>
  <c r="P62" i="126" s="1"/>
  <c r="R62" i="126" s="1"/>
  <c r="P61" i="126"/>
  <c r="R61" i="126" s="1"/>
  <c r="P60" i="126"/>
  <c r="R60" i="126" s="1"/>
  <c r="O60" i="126"/>
  <c r="H59" i="126"/>
  <c r="J59" i="126" s="1"/>
  <c r="L59" i="126" s="1"/>
  <c r="N59" i="126" s="1"/>
  <c r="P59" i="126" s="1"/>
  <c r="R59" i="126" s="1"/>
  <c r="O58" i="126"/>
  <c r="F58" i="126"/>
  <c r="H58" i="126" s="1"/>
  <c r="J58" i="126" s="1"/>
  <c r="L58" i="126" s="1"/>
  <c r="N58" i="126" s="1"/>
  <c r="P58" i="126" s="1"/>
  <c r="R58" i="126" s="1"/>
  <c r="H57" i="126"/>
  <c r="J57" i="126" s="1"/>
  <c r="L57" i="126" s="1"/>
  <c r="N57" i="126" s="1"/>
  <c r="P57" i="126" s="1"/>
  <c r="R57" i="126" s="1"/>
  <c r="F56" i="126"/>
  <c r="H56" i="126" s="1"/>
  <c r="J56" i="126" s="1"/>
  <c r="L56" i="126" s="1"/>
  <c r="N56" i="126" s="1"/>
  <c r="P56" i="126" s="1"/>
  <c r="R56" i="126" s="1"/>
  <c r="J55" i="126"/>
  <c r="L55" i="126" s="1"/>
  <c r="N55" i="126" s="1"/>
  <c r="P55" i="126" s="1"/>
  <c r="R55" i="126" s="1"/>
  <c r="J54" i="126"/>
  <c r="L54" i="126" s="1"/>
  <c r="N54" i="126" s="1"/>
  <c r="P54" i="126" s="1"/>
  <c r="R54" i="126" s="1"/>
  <c r="I54" i="126"/>
  <c r="H53" i="126"/>
  <c r="J53" i="126" s="1"/>
  <c r="L53" i="126" s="1"/>
  <c r="N53" i="126" s="1"/>
  <c r="P53" i="126" s="1"/>
  <c r="R53" i="126" s="1"/>
  <c r="I52" i="126"/>
  <c r="H52" i="126"/>
  <c r="F52" i="126"/>
  <c r="H51" i="126"/>
  <c r="J51" i="126" s="1"/>
  <c r="L51" i="126" s="1"/>
  <c r="N51" i="126" s="1"/>
  <c r="P51" i="126" s="1"/>
  <c r="R51" i="126" s="1"/>
  <c r="F50" i="126"/>
  <c r="H50" i="126" s="1"/>
  <c r="J50" i="126" s="1"/>
  <c r="L50" i="126" s="1"/>
  <c r="N50" i="126" s="1"/>
  <c r="P50" i="126" s="1"/>
  <c r="R50" i="126" s="1"/>
  <c r="J49" i="126"/>
  <c r="L49" i="126" s="1"/>
  <c r="N49" i="126" s="1"/>
  <c r="P49" i="126" s="1"/>
  <c r="R49" i="126" s="1"/>
  <c r="H48" i="126"/>
  <c r="J48" i="126" s="1"/>
  <c r="L48" i="126" s="1"/>
  <c r="N48" i="126" s="1"/>
  <c r="P48" i="126" s="1"/>
  <c r="R48" i="126" s="1"/>
  <c r="H47" i="126"/>
  <c r="J47" i="126" s="1"/>
  <c r="L47" i="126" s="1"/>
  <c r="N47" i="126" s="1"/>
  <c r="P47" i="126" s="1"/>
  <c r="R47" i="126" s="1"/>
  <c r="I46" i="126"/>
  <c r="F46" i="126"/>
  <c r="H46" i="126" s="1"/>
  <c r="J46" i="126" s="1"/>
  <c r="L46" i="126" s="1"/>
  <c r="N46" i="126" s="1"/>
  <c r="P46" i="126" s="1"/>
  <c r="R46" i="126" s="1"/>
  <c r="H45" i="126"/>
  <c r="J45" i="126" s="1"/>
  <c r="L45" i="126" s="1"/>
  <c r="N45" i="126" s="1"/>
  <c r="P45" i="126" s="1"/>
  <c r="R45" i="126" s="1"/>
  <c r="F44" i="126"/>
  <c r="H44" i="126" s="1"/>
  <c r="J44" i="126" s="1"/>
  <c r="L44" i="126" s="1"/>
  <c r="N44" i="126" s="1"/>
  <c r="P44" i="126" s="1"/>
  <c r="R44" i="126" s="1"/>
  <c r="H43" i="126"/>
  <c r="J43" i="126" s="1"/>
  <c r="L43" i="126" s="1"/>
  <c r="N43" i="126" s="1"/>
  <c r="P43" i="126" s="1"/>
  <c r="R43" i="126" s="1"/>
  <c r="H42" i="126"/>
  <c r="J42" i="126" s="1"/>
  <c r="L42" i="126" s="1"/>
  <c r="N42" i="126" s="1"/>
  <c r="P42" i="126" s="1"/>
  <c r="R42" i="126" s="1"/>
  <c r="G42" i="126"/>
  <c r="H41" i="126"/>
  <c r="J41" i="126" s="1"/>
  <c r="L41" i="126" s="1"/>
  <c r="N41" i="126" s="1"/>
  <c r="P41" i="126" s="1"/>
  <c r="R41" i="126" s="1"/>
  <c r="G40" i="126"/>
  <c r="H40" i="126" s="1"/>
  <c r="J40" i="126" s="1"/>
  <c r="L40" i="126" s="1"/>
  <c r="N40" i="126" s="1"/>
  <c r="P40" i="126" s="1"/>
  <c r="R40" i="126" s="1"/>
  <c r="H39" i="126"/>
  <c r="J39" i="126" s="1"/>
  <c r="L39" i="126" s="1"/>
  <c r="N39" i="126" s="1"/>
  <c r="P39" i="126" s="1"/>
  <c r="R39" i="126" s="1"/>
  <c r="G38" i="126"/>
  <c r="H38" i="126" s="1"/>
  <c r="J38" i="126" s="1"/>
  <c r="L38" i="126" s="1"/>
  <c r="N38" i="126" s="1"/>
  <c r="P38" i="126" s="1"/>
  <c r="R38" i="126" s="1"/>
  <c r="H37" i="126"/>
  <c r="J37" i="126" s="1"/>
  <c r="L37" i="126" s="1"/>
  <c r="N37" i="126" s="1"/>
  <c r="P37" i="126" s="1"/>
  <c r="R37" i="126" s="1"/>
  <c r="G36" i="126"/>
  <c r="H36" i="126" s="1"/>
  <c r="J36" i="126" s="1"/>
  <c r="L36" i="126" s="1"/>
  <c r="N36" i="126" s="1"/>
  <c r="P36" i="126" s="1"/>
  <c r="R36" i="126" s="1"/>
  <c r="H35" i="126"/>
  <c r="J35" i="126" s="1"/>
  <c r="L35" i="126" s="1"/>
  <c r="N35" i="126" s="1"/>
  <c r="P35" i="126" s="1"/>
  <c r="R35" i="126" s="1"/>
  <c r="G34" i="126"/>
  <c r="H34" i="126" s="1"/>
  <c r="J34" i="126" s="1"/>
  <c r="L34" i="126" s="1"/>
  <c r="N34" i="126" s="1"/>
  <c r="P34" i="126" s="1"/>
  <c r="R34" i="126" s="1"/>
  <c r="H33" i="126"/>
  <c r="J33" i="126" s="1"/>
  <c r="L33" i="126" s="1"/>
  <c r="N33" i="126" s="1"/>
  <c r="P33" i="126" s="1"/>
  <c r="R33" i="126" s="1"/>
  <c r="H32" i="126"/>
  <c r="J32" i="126" s="1"/>
  <c r="L32" i="126" s="1"/>
  <c r="N32" i="126" s="1"/>
  <c r="P32" i="126" s="1"/>
  <c r="R32" i="126" s="1"/>
  <c r="G32" i="126"/>
  <c r="H31" i="126"/>
  <c r="J31" i="126" s="1"/>
  <c r="L31" i="126" s="1"/>
  <c r="N31" i="126" s="1"/>
  <c r="P31" i="126" s="1"/>
  <c r="R31" i="126" s="1"/>
  <c r="G30" i="126"/>
  <c r="H30" i="126" s="1"/>
  <c r="J30" i="126" s="1"/>
  <c r="L30" i="126" s="1"/>
  <c r="N30" i="126" s="1"/>
  <c r="P30" i="126" s="1"/>
  <c r="R30" i="126" s="1"/>
  <c r="H29" i="126"/>
  <c r="J29" i="126" s="1"/>
  <c r="L29" i="126" s="1"/>
  <c r="N29" i="126" s="1"/>
  <c r="P29" i="126" s="1"/>
  <c r="R29" i="126" s="1"/>
  <c r="G28" i="126"/>
  <c r="H28" i="126" s="1"/>
  <c r="J28" i="126" s="1"/>
  <c r="L28" i="126" s="1"/>
  <c r="N28" i="126" s="1"/>
  <c r="P28" i="126" s="1"/>
  <c r="R28" i="126" s="1"/>
  <c r="H27" i="126"/>
  <c r="J27" i="126" s="1"/>
  <c r="L27" i="126" s="1"/>
  <c r="N27" i="126" s="1"/>
  <c r="P27" i="126" s="1"/>
  <c r="R27" i="126" s="1"/>
  <c r="G26" i="126"/>
  <c r="H26" i="126" s="1"/>
  <c r="J26" i="126" s="1"/>
  <c r="L26" i="126" s="1"/>
  <c r="N26" i="126" s="1"/>
  <c r="P26" i="126" s="1"/>
  <c r="R26" i="126" s="1"/>
  <c r="H25" i="126"/>
  <c r="J25" i="126" s="1"/>
  <c r="L25" i="126" s="1"/>
  <c r="N25" i="126" s="1"/>
  <c r="P25" i="126" s="1"/>
  <c r="R25" i="126" s="1"/>
  <c r="M24" i="126"/>
  <c r="I24" i="126"/>
  <c r="G24" i="126"/>
  <c r="F24" i="126"/>
  <c r="H23" i="126"/>
  <c r="J23" i="126" s="1"/>
  <c r="L23" i="126" s="1"/>
  <c r="N23" i="126" s="1"/>
  <c r="P23" i="126" s="1"/>
  <c r="R23" i="126" s="1"/>
  <c r="G22" i="126"/>
  <c r="H22" i="126" s="1"/>
  <c r="J22" i="126" s="1"/>
  <c r="L22" i="126" s="1"/>
  <c r="N22" i="126" s="1"/>
  <c r="P22" i="126" s="1"/>
  <c r="R22" i="126" s="1"/>
  <c r="H21" i="126"/>
  <c r="J21" i="126" s="1"/>
  <c r="L21" i="126" s="1"/>
  <c r="N21" i="126" s="1"/>
  <c r="P21" i="126" s="1"/>
  <c r="R21" i="126" s="1"/>
  <c r="G20" i="126"/>
  <c r="H20" i="126" s="1"/>
  <c r="J20" i="126" s="1"/>
  <c r="L20" i="126" s="1"/>
  <c r="N20" i="126" s="1"/>
  <c r="P20" i="126" s="1"/>
  <c r="R20" i="126" s="1"/>
  <c r="H19" i="126"/>
  <c r="J19" i="126" s="1"/>
  <c r="L19" i="126" s="1"/>
  <c r="N19" i="126" s="1"/>
  <c r="P19" i="126" s="1"/>
  <c r="R19" i="126" s="1"/>
  <c r="M18" i="126"/>
  <c r="G18" i="126"/>
  <c r="H18" i="126" s="1"/>
  <c r="J18" i="126" s="1"/>
  <c r="L18" i="126" s="1"/>
  <c r="N18" i="126" s="1"/>
  <c r="P18" i="126" s="1"/>
  <c r="R18" i="126" s="1"/>
  <c r="H17" i="126"/>
  <c r="J17" i="126" s="1"/>
  <c r="L17" i="126" s="1"/>
  <c r="N17" i="126" s="1"/>
  <c r="P17" i="126" s="1"/>
  <c r="R17" i="126" s="1"/>
  <c r="G16" i="126"/>
  <c r="H16" i="126" s="1"/>
  <c r="J16" i="126" s="1"/>
  <c r="L16" i="126" s="1"/>
  <c r="N16" i="126" s="1"/>
  <c r="P16" i="126" s="1"/>
  <c r="R16" i="126" s="1"/>
  <c r="H15" i="126"/>
  <c r="J15" i="126" s="1"/>
  <c r="L15" i="126" s="1"/>
  <c r="N15" i="126" s="1"/>
  <c r="P15" i="126" s="1"/>
  <c r="R15" i="126" s="1"/>
  <c r="H14" i="126"/>
  <c r="J14" i="126" s="1"/>
  <c r="L14" i="126" s="1"/>
  <c r="N14" i="126" s="1"/>
  <c r="P14" i="126" s="1"/>
  <c r="R14" i="126" s="1"/>
  <c r="M13" i="126"/>
  <c r="M9" i="126" s="1"/>
  <c r="G13" i="126"/>
  <c r="F13" i="126"/>
  <c r="H12" i="126"/>
  <c r="J12" i="126" s="1"/>
  <c r="L12" i="126" s="1"/>
  <c r="N12" i="126" s="1"/>
  <c r="P12" i="126" s="1"/>
  <c r="R12" i="126" s="1"/>
  <c r="H11" i="126"/>
  <c r="J11" i="126" s="1"/>
  <c r="L11" i="126" s="1"/>
  <c r="N11" i="126" s="1"/>
  <c r="P11" i="126" s="1"/>
  <c r="R11" i="126" s="1"/>
  <c r="F10" i="126"/>
  <c r="H10" i="126" s="1"/>
  <c r="J10" i="126" s="1"/>
  <c r="L10" i="126" s="1"/>
  <c r="N10" i="126" s="1"/>
  <c r="P10" i="126" s="1"/>
  <c r="R10" i="126" s="1"/>
  <c r="O9" i="126"/>
  <c r="I9" i="126"/>
  <c r="I8" i="126" s="1"/>
  <c r="K8" i="126"/>
  <c r="R93" i="128" l="1"/>
  <c r="T93" i="128"/>
  <c r="F69" i="126"/>
  <c r="M69" i="126"/>
  <c r="M8" i="126" s="1"/>
  <c r="F9" i="126"/>
  <c r="H24" i="126"/>
  <c r="J24" i="126" s="1"/>
  <c r="L24" i="126" s="1"/>
  <c r="N24" i="126" s="1"/>
  <c r="P24" i="126" s="1"/>
  <c r="R24" i="126" s="1"/>
  <c r="H13" i="126"/>
  <c r="J13" i="126" s="1"/>
  <c r="L13" i="126" s="1"/>
  <c r="N13" i="126" s="1"/>
  <c r="P13" i="126" s="1"/>
  <c r="R13" i="126" s="1"/>
  <c r="N80" i="126"/>
  <c r="P80" i="126" s="1"/>
  <c r="R80" i="126" s="1"/>
  <c r="H92" i="126"/>
  <c r="J92" i="126" s="1"/>
  <c r="L92" i="126" s="1"/>
  <c r="N92" i="126" s="1"/>
  <c r="P92" i="126" s="1"/>
  <c r="R92" i="126" s="1"/>
  <c r="M91" i="126"/>
  <c r="M90" i="126" s="1"/>
  <c r="H167" i="126"/>
  <c r="J167" i="126" s="1"/>
  <c r="L167" i="126" s="1"/>
  <c r="N167" i="126" s="1"/>
  <c r="P167" i="126" s="1"/>
  <c r="R167" i="126" s="1"/>
  <c r="P245" i="126"/>
  <c r="R245" i="126" s="1"/>
  <c r="O247" i="126"/>
  <c r="P247" i="126" s="1"/>
  <c r="R247" i="126" s="1"/>
  <c r="N89" i="127"/>
  <c r="P89" i="127" s="1"/>
  <c r="R89" i="127" s="1"/>
  <c r="H10" i="127"/>
  <c r="J11" i="127"/>
  <c r="R66" i="126"/>
  <c r="F8" i="126"/>
  <c r="G9" i="126"/>
  <c r="H9" i="126" s="1"/>
  <c r="H69" i="126"/>
  <c r="J69" i="126" s="1"/>
  <c r="L69" i="126" s="1"/>
  <c r="N69" i="126" s="1"/>
  <c r="P69" i="126" s="1"/>
  <c r="R69" i="126" s="1"/>
  <c r="G91" i="126"/>
  <c r="H201" i="126"/>
  <c r="J201" i="126" s="1"/>
  <c r="L201" i="126" s="1"/>
  <c r="N201" i="126" s="1"/>
  <c r="P201" i="126" s="1"/>
  <c r="R201" i="126" s="1"/>
  <c r="G200" i="126"/>
  <c r="H200" i="126" s="1"/>
  <c r="J200" i="126" s="1"/>
  <c r="H226" i="126"/>
  <c r="J226" i="126" s="1"/>
  <c r="L226" i="126" s="1"/>
  <c r="N226" i="126" s="1"/>
  <c r="P226" i="126" s="1"/>
  <c r="R226" i="126" s="1"/>
  <c r="G225" i="126"/>
  <c r="H225" i="126" s="1"/>
  <c r="J225" i="126" s="1"/>
  <c r="L225" i="126" s="1"/>
  <c r="N225" i="126" s="1"/>
  <c r="P225" i="126" s="1"/>
  <c r="R225" i="126" s="1"/>
  <c r="J52" i="126"/>
  <c r="L52" i="126" s="1"/>
  <c r="N52" i="126" s="1"/>
  <c r="P52" i="126" s="1"/>
  <c r="R52" i="126" s="1"/>
  <c r="O91" i="126"/>
  <c r="H180" i="126"/>
  <c r="J180" i="126" s="1"/>
  <c r="L180" i="126" s="1"/>
  <c r="N180" i="126" s="1"/>
  <c r="P180" i="126" s="1"/>
  <c r="R180" i="126" s="1"/>
  <c r="G179" i="126"/>
  <c r="H179" i="126" s="1"/>
  <c r="J179" i="126" s="1"/>
  <c r="L179" i="126" s="1"/>
  <c r="N179" i="126" s="1"/>
  <c r="P179" i="126" s="1"/>
  <c r="R179" i="126" s="1"/>
  <c r="K200" i="126"/>
  <c r="G166" i="126"/>
  <c r="H166" i="126" s="1"/>
  <c r="J166" i="126" s="1"/>
  <c r="L166" i="126" s="1"/>
  <c r="N166" i="126" s="1"/>
  <c r="P166" i="126" s="1"/>
  <c r="R166" i="126" s="1"/>
  <c r="R94" i="125"/>
  <c r="R95" i="125"/>
  <c r="R96" i="125"/>
  <c r="R97" i="125"/>
  <c r="R98" i="125"/>
  <c r="R99" i="125"/>
  <c r="R100" i="125"/>
  <c r="R101" i="125"/>
  <c r="R102" i="125"/>
  <c r="R103" i="125"/>
  <c r="R104" i="125"/>
  <c r="R105" i="125"/>
  <c r="R106" i="125"/>
  <c r="R107" i="125"/>
  <c r="R108" i="125"/>
  <c r="R109" i="125"/>
  <c r="R110" i="125"/>
  <c r="R111" i="125"/>
  <c r="R112" i="125"/>
  <c r="R113" i="125"/>
  <c r="R114" i="125"/>
  <c r="R115" i="125"/>
  <c r="R116" i="125"/>
  <c r="R117" i="125"/>
  <c r="R118" i="125"/>
  <c r="R119" i="125"/>
  <c r="R120" i="125"/>
  <c r="R121" i="125"/>
  <c r="R122" i="125"/>
  <c r="R123" i="125"/>
  <c r="R124" i="125"/>
  <c r="R125" i="125"/>
  <c r="R126" i="125"/>
  <c r="R127" i="125"/>
  <c r="R128" i="125"/>
  <c r="R129" i="125"/>
  <c r="R130" i="125"/>
  <c r="R131" i="125"/>
  <c r="R132" i="125"/>
  <c r="R133" i="125"/>
  <c r="R134" i="125"/>
  <c r="R135" i="125"/>
  <c r="R136" i="125"/>
  <c r="R137" i="125"/>
  <c r="R138" i="125"/>
  <c r="R139" i="125"/>
  <c r="R140" i="125"/>
  <c r="R141" i="125"/>
  <c r="R142" i="125"/>
  <c r="R143" i="125"/>
  <c r="R144" i="125"/>
  <c r="R145" i="125"/>
  <c r="R146" i="125"/>
  <c r="R147" i="125"/>
  <c r="R148" i="125"/>
  <c r="R149" i="125"/>
  <c r="R150" i="125"/>
  <c r="R151" i="125"/>
  <c r="R152" i="125"/>
  <c r="R153" i="125"/>
  <c r="R154" i="125"/>
  <c r="R155" i="125"/>
  <c r="R156" i="125"/>
  <c r="R157" i="125"/>
  <c r="R158" i="125"/>
  <c r="R159" i="125"/>
  <c r="R160" i="125"/>
  <c r="R161" i="125"/>
  <c r="R162" i="125"/>
  <c r="R163" i="125"/>
  <c r="R164" i="125"/>
  <c r="R165" i="125"/>
  <c r="R166" i="125"/>
  <c r="R167" i="125"/>
  <c r="R168" i="125"/>
  <c r="R169" i="125"/>
  <c r="R170" i="125"/>
  <c r="R171" i="125"/>
  <c r="R172" i="125"/>
  <c r="R173" i="125"/>
  <c r="R174" i="125"/>
  <c r="R175" i="125"/>
  <c r="R176" i="125"/>
  <c r="R177" i="125"/>
  <c r="R178" i="125"/>
  <c r="R179" i="125"/>
  <c r="R180" i="125"/>
  <c r="R181" i="125"/>
  <c r="R182" i="125"/>
  <c r="R183" i="125"/>
  <c r="R184" i="125"/>
  <c r="R185" i="125"/>
  <c r="R186" i="125"/>
  <c r="R187" i="125"/>
  <c r="R188" i="125"/>
  <c r="R189" i="125"/>
  <c r="R190" i="125"/>
  <c r="R191" i="125"/>
  <c r="R192" i="125"/>
  <c r="R193" i="125"/>
  <c r="R194" i="125"/>
  <c r="R195" i="125"/>
  <c r="R196" i="125"/>
  <c r="R197" i="125"/>
  <c r="R198" i="125"/>
  <c r="R199" i="125"/>
  <c r="R200" i="125"/>
  <c r="R201" i="125"/>
  <c r="R202" i="125"/>
  <c r="R203" i="125"/>
  <c r="R204" i="125"/>
  <c r="R205" i="125"/>
  <c r="R206" i="125"/>
  <c r="R207" i="125"/>
  <c r="R208" i="125"/>
  <c r="R209" i="125"/>
  <c r="R210" i="125"/>
  <c r="R211" i="125"/>
  <c r="R212" i="125"/>
  <c r="R213" i="125"/>
  <c r="R214" i="125"/>
  <c r="R215" i="125"/>
  <c r="R216" i="125"/>
  <c r="R217" i="125"/>
  <c r="R218" i="125"/>
  <c r="R219" i="125"/>
  <c r="R220" i="125"/>
  <c r="R221" i="125"/>
  <c r="R222" i="125"/>
  <c r="R223" i="125"/>
  <c r="R224" i="125"/>
  <c r="R225" i="125"/>
  <c r="R226" i="125"/>
  <c r="R227" i="125"/>
  <c r="R228" i="125"/>
  <c r="R229" i="125"/>
  <c r="R230" i="125"/>
  <c r="R231" i="125"/>
  <c r="R232" i="125"/>
  <c r="R233" i="125"/>
  <c r="R234" i="125"/>
  <c r="R235" i="125"/>
  <c r="R236" i="125"/>
  <c r="R237" i="125"/>
  <c r="R238" i="125"/>
  <c r="R239" i="125"/>
  <c r="R240" i="125"/>
  <c r="R241" i="125"/>
  <c r="R242" i="125"/>
  <c r="R243" i="125"/>
  <c r="R244" i="125"/>
  <c r="R245" i="125"/>
  <c r="R246" i="125"/>
  <c r="R247" i="125"/>
  <c r="R248" i="125"/>
  <c r="R249" i="125"/>
  <c r="R250" i="125"/>
  <c r="R251" i="125"/>
  <c r="R252" i="125"/>
  <c r="R253" i="125"/>
  <c r="R254" i="125"/>
  <c r="R255" i="125"/>
  <c r="R256" i="125"/>
  <c r="R257" i="125"/>
  <c r="R258" i="125"/>
  <c r="R259" i="125"/>
  <c r="R260" i="125"/>
  <c r="R261" i="125"/>
  <c r="R262" i="125"/>
  <c r="R263" i="125"/>
  <c r="R264" i="125"/>
  <c r="R265" i="125"/>
  <c r="R266" i="125"/>
  <c r="R267" i="125"/>
  <c r="R268" i="125"/>
  <c r="R269" i="125"/>
  <c r="R270" i="125"/>
  <c r="R271" i="125"/>
  <c r="R272" i="125"/>
  <c r="R273" i="125"/>
  <c r="R274" i="125"/>
  <c r="R275" i="125"/>
  <c r="R276" i="125"/>
  <c r="R277" i="125"/>
  <c r="R278" i="125"/>
  <c r="R279" i="125"/>
  <c r="R280" i="125"/>
  <c r="R281" i="125"/>
  <c r="R282" i="125"/>
  <c r="R283" i="125"/>
  <c r="R284" i="125"/>
  <c r="R285" i="125"/>
  <c r="R286" i="125"/>
  <c r="R287" i="125"/>
  <c r="R288" i="125"/>
  <c r="R289" i="125"/>
  <c r="R290" i="125"/>
  <c r="R291" i="125"/>
  <c r="R292" i="125"/>
  <c r="R293" i="125"/>
  <c r="R294" i="125"/>
  <c r="R295" i="125"/>
  <c r="R296" i="125"/>
  <c r="R297" i="125"/>
  <c r="R298" i="125"/>
  <c r="R299" i="125"/>
  <c r="R300" i="125"/>
  <c r="R301" i="125"/>
  <c r="R302" i="125"/>
  <c r="R303" i="125"/>
  <c r="R304" i="125"/>
  <c r="R305" i="125"/>
  <c r="R306" i="125"/>
  <c r="R307" i="125"/>
  <c r="R308" i="125"/>
  <c r="R309" i="125"/>
  <c r="R310" i="125"/>
  <c r="R311" i="125"/>
  <c r="R312" i="125"/>
  <c r="R313" i="125"/>
  <c r="R314" i="125"/>
  <c r="R315" i="125"/>
  <c r="R316" i="125"/>
  <c r="R317" i="125"/>
  <c r="R318" i="125"/>
  <c r="R319" i="125"/>
  <c r="R320" i="125"/>
  <c r="R321" i="125"/>
  <c r="R322" i="125"/>
  <c r="R323" i="125"/>
  <c r="R324" i="125"/>
  <c r="R325" i="125"/>
  <c r="R326" i="125"/>
  <c r="R93" i="125"/>
  <c r="Q10" i="125"/>
  <c r="R10" i="125" s="1"/>
  <c r="Q11" i="125"/>
  <c r="R11" i="125"/>
  <c r="R12" i="125"/>
  <c r="R13" i="125"/>
  <c r="R14" i="125"/>
  <c r="Q12" i="125"/>
  <c r="Q65" i="125"/>
  <c r="O90" i="126" l="1"/>
  <c r="O8" i="126" s="1"/>
  <c r="L200" i="126"/>
  <c r="N200" i="126" s="1"/>
  <c r="P200" i="126" s="1"/>
  <c r="R200" i="126" s="1"/>
  <c r="L11" i="127"/>
  <c r="N11" i="127" s="1"/>
  <c r="P11" i="127" s="1"/>
  <c r="R11" i="127" s="1"/>
  <c r="J10" i="127"/>
  <c r="L10" i="127" s="1"/>
  <c r="N10" i="127" s="1"/>
  <c r="P10" i="127" s="1"/>
  <c r="R10" i="127" s="1"/>
  <c r="J9" i="126"/>
  <c r="G90" i="126"/>
  <c r="G8" i="126" s="1"/>
  <c r="H91" i="126"/>
  <c r="R92" i="125"/>
  <c r="R91" i="125"/>
  <c r="Q91" i="125"/>
  <c r="R90" i="125"/>
  <c r="Q89" i="125"/>
  <c r="R89" i="125" s="1"/>
  <c r="R88" i="125"/>
  <c r="Q87" i="125"/>
  <c r="R87" i="125" s="1"/>
  <c r="R86" i="125"/>
  <c r="Q85" i="125"/>
  <c r="R85" i="125" s="1"/>
  <c r="R84" i="125"/>
  <c r="Q83" i="125"/>
  <c r="R83" i="125" s="1"/>
  <c r="R82" i="125"/>
  <c r="Q81" i="125"/>
  <c r="R81" i="125" s="1"/>
  <c r="R80" i="125"/>
  <c r="Q79" i="125"/>
  <c r="R79" i="125" s="1"/>
  <c r="R78" i="125"/>
  <c r="Q77" i="125"/>
  <c r="R77" i="125" s="1"/>
  <c r="R76" i="125"/>
  <c r="Q75" i="125"/>
  <c r="R75" i="125" s="1"/>
  <c r="R74" i="125"/>
  <c r="Q73" i="125"/>
  <c r="R73" i="125" s="1"/>
  <c r="R72" i="125"/>
  <c r="Q71" i="125"/>
  <c r="R71" i="125" s="1"/>
  <c r="R70" i="125"/>
  <c r="Q69" i="125"/>
  <c r="R69" i="125" s="1"/>
  <c r="R68" i="125"/>
  <c r="Q67" i="125"/>
  <c r="R67" i="125" s="1"/>
  <c r="R66" i="125"/>
  <c r="R65" i="125"/>
  <c r="R64" i="125"/>
  <c r="Q63" i="125"/>
  <c r="R63" i="125" s="1"/>
  <c r="R62" i="125"/>
  <c r="Q61" i="125"/>
  <c r="R61" i="125" s="1"/>
  <c r="R60" i="125"/>
  <c r="Q59" i="125"/>
  <c r="R59" i="125" s="1"/>
  <c r="R58" i="125"/>
  <c r="Q57" i="125"/>
  <c r="R57" i="125" s="1"/>
  <c r="R56" i="125"/>
  <c r="Q55" i="125"/>
  <c r="R55" i="125" s="1"/>
  <c r="R54" i="125"/>
  <c r="Q53" i="125"/>
  <c r="R53" i="125" s="1"/>
  <c r="R52" i="125"/>
  <c r="Q51" i="125"/>
  <c r="R51" i="125" s="1"/>
  <c r="R50" i="125"/>
  <c r="Q49" i="125"/>
  <c r="R49" i="125" s="1"/>
  <c r="R48" i="125"/>
  <c r="Q47" i="125"/>
  <c r="R47" i="125" s="1"/>
  <c r="R46" i="125"/>
  <c r="Q45" i="125"/>
  <c r="R45" i="125" s="1"/>
  <c r="R44" i="125"/>
  <c r="Q43" i="125"/>
  <c r="R43" i="125" s="1"/>
  <c r="R42" i="125"/>
  <c r="Q41" i="125"/>
  <c r="R41" i="125" s="1"/>
  <c r="R40" i="125"/>
  <c r="Q39" i="125"/>
  <c r="R39" i="125" s="1"/>
  <c r="R38" i="125"/>
  <c r="Q37" i="125"/>
  <c r="R37" i="125" s="1"/>
  <c r="R36" i="125"/>
  <c r="Q35" i="125"/>
  <c r="R35" i="125" s="1"/>
  <c r="R34" i="125"/>
  <c r="Q33" i="125"/>
  <c r="R33" i="125" s="1"/>
  <c r="R32" i="125"/>
  <c r="Q31" i="125"/>
  <c r="R31" i="125" s="1"/>
  <c r="R30" i="125"/>
  <c r="Q29" i="125"/>
  <c r="R29" i="125" s="1"/>
  <c r="R28" i="125"/>
  <c r="Q27" i="125"/>
  <c r="R27" i="125" s="1"/>
  <c r="R26" i="125"/>
  <c r="Q25" i="125"/>
  <c r="R25" i="125" s="1"/>
  <c r="R24" i="125"/>
  <c r="Q23" i="125"/>
  <c r="R23" i="125" s="1"/>
  <c r="R22" i="125"/>
  <c r="Q21" i="125"/>
  <c r="R21" i="125" s="1"/>
  <c r="R20" i="125"/>
  <c r="Q19" i="125"/>
  <c r="R19" i="125" s="1"/>
  <c r="R18" i="125"/>
  <c r="Q17" i="125"/>
  <c r="R17" i="125" s="1"/>
  <c r="R16" i="125"/>
  <c r="Q15" i="125"/>
  <c r="R15" i="125" s="1"/>
  <c r="J91" i="126" l="1"/>
  <c r="H90" i="126"/>
  <c r="H8" i="126" s="1"/>
  <c r="L9" i="126"/>
  <c r="N9" i="126" s="1"/>
  <c r="P9" i="126" s="1"/>
  <c r="R9" i="126" s="1"/>
  <c r="P326" i="125"/>
  <c r="O325" i="125"/>
  <c r="P323" i="125"/>
  <c r="P322" i="125"/>
  <c r="O322" i="125"/>
  <c r="O321" i="125" s="1"/>
  <c r="P321" i="125" s="1"/>
  <c r="P320" i="125"/>
  <c r="H320" i="125"/>
  <c r="J320" i="125" s="1"/>
  <c r="L320" i="125" s="1"/>
  <c r="N320" i="125" s="1"/>
  <c r="G319" i="125"/>
  <c r="H319" i="125" s="1"/>
  <c r="J319" i="125" s="1"/>
  <c r="L319" i="125" s="1"/>
  <c r="N319" i="125" s="1"/>
  <c r="P319" i="125" s="1"/>
  <c r="J318" i="125"/>
  <c r="L318" i="125" s="1"/>
  <c r="N318" i="125" s="1"/>
  <c r="P318" i="125" s="1"/>
  <c r="H318" i="125"/>
  <c r="G317" i="125"/>
  <c r="H317" i="125" s="1"/>
  <c r="J317" i="125" s="1"/>
  <c r="L317" i="125" s="1"/>
  <c r="N317" i="125" s="1"/>
  <c r="P317" i="125" s="1"/>
  <c r="H316" i="125"/>
  <c r="J316" i="125" s="1"/>
  <c r="L316" i="125" s="1"/>
  <c r="N316" i="125" s="1"/>
  <c r="P316" i="125" s="1"/>
  <c r="G315" i="125"/>
  <c r="H315" i="125" s="1"/>
  <c r="J315" i="125" s="1"/>
  <c r="L315" i="125" s="1"/>
  <c r="N315" i="125" s="1"/>
  <c r="P315" i="125" s="1"/>
  <c r="H314" i="125"/>
  <c r="J314" i="125" s="1"/>
  <c r="L314" i="125" s="1"/>
  <c r="N314" i="125" s="1"/>
  <c r="P314" i="125" s="1"/>
  <c r="H313" i="125"/>
  <c r="J313" i="125" s="1"/>
  <c r="L313" i="125" s="1"/>
  <c r="N313" i="125" s="1"/>
  <c r="P313" i="125" s="1"/>
  <c r="G313" i="125"/>
  <c r="N312" i="125"/>
  <c r="P312" i="125" s="1"/>
  <c r="H312" i="125"/>
  <c r="J312" i="125" s="1"/>
  <c r="L312" i="125" s="1"/>
  <c r="G311" i="125"/>
  <c r="H311" i="125" s="1"/>
  <c r="J311" i="125" s="1"/>
  <c r="L311" i="125" s="1"/>
  <c r="N311" i="125" s="1"/>
  <c r="P311" i="125" s="1"/>
  <c r="J310" i="125"/>
  <c r="L310" i="125" s="1"/>
  <c r="N310" i="125" s="1"/>
  <c r="P310" i="125" s="1"/>
  <c r="H310" i="125"/>
  <c r="G309" i="125"/>
  <c r="H309" i="125" s="1"/>
  <c r="J309" i="125" s="1"/>
  <c r="L309" i="125" s="1"/>
  <c r="N309" i="125" s="1"/>
  <c r="P309" i="125" s="1"/>
  <c r="H308" i="125"/>
  <c r="J308" i="125" s="1"/>
  <c r="L308" i="125" s="1"/>
  <c r="N308" i="125" s="1"/>
  <c r="P308" i="125" s="1"/>
  <c r="G307" i="125"/>
  <c r="H306" i="125"/>
  <c r="J306" i="125" s="1"/>
  <c r="L306" i="125" s="1"/>
  <c r="N306" i="125" s="1"/>
  <c r="P306" i="125" s="1"/>
  <c r="G305" i="125"/>
  <c r="H305" i="125" s="1"/>
  <c r="J305" i="125" s="1"/>
  <c r="L305" i="125" s="1"/>
  <c r="N305" i="125" s="1"/>
  <c r="P305" i="125" s="1"/>
  <c r="N304" i="125"/>
  <c r="P304" i="125" s="1"/>
  <c r="H304" i="125"/>
  <c r="J304" i="125" s="1"/>
  <c r="L304" i="125" s="1"/>
  <c r="J303" i="125"/>
  <c r="L303" i="125" s="1"/>
  <c r="N303" i="125" s="1"/>
  <c r="P303" i="125" s="1"/>
  <c r="G303" i="125"/>
  <c r="F303" i="125"/>
  <c r="H303" i="125" s="1"/>
  <c r="L301" i="125"/>
  <c r="N301" i="125" s="1"/>
  <c r="P301" i="125" s="1"/>
  <c r="K300" i="125"/>
  <c r="L300" i="125" s="1"/>
  <c r="N300" i="125" s="1"/>
  <c r="P300" i="125" s="1"/>
  <c r="N299" i="125"/>
  <c r="P299" i="125" s="1"/>
  <c r="L299" i="125"/>
  <c r="L298" i="125"/>
  <c r="N298" i="125" s="1"/>
  <c r="P298" i="125" s="1"/>
  <c r="K298" i="125"/>
  <c r="L297" i="125"/>
  <c r="N297" i="125" s="1"/>
  <c r="P297" i="125" s="1"/>
  <c r="L296" i="125"/>
  <c r="N296" i="125" s="1"/>
  <c r="P296" i="125" s="1"/>
  <c r="K296" i="125"/>
  <c r="N295" i="125"/>
  <c r="P295" i="125" s="1"/>
  <c r="L295" i="125"/>
  <c r="L294" i="125"/>
  <c r="N294" i="125" s="1"/>
  <c r="P294" i="125" s="1"/>
  <c r="K294" i="125"/>
  <c r="L293" i="125"/>
  <c r="N293" i="125" s="1"/>
  <c r="P293" i="125" s="1"/>
  <c r="K292" i="125"/>
  <c r="L292" i="125" s="1"/>
  <c r="N292" i="125" s="1"/>
  <c r="P292" i="125" s="1"/>
  <c r="N291" i="125"/>
  <c r="P291" i="125" s="1"/>
  <c r="L291" i="125"/>
  <c r="L290" i="125"/>
  <c r="N290" i="125" s="1"/>
  <c r="P290" i="125" s="1"/>
  <c r="K290" i="125"/>
  <c r="L289" i="125"/>
  <c r="N289" i="125" s="1"/>
  <c r="P289" i="125" s="1"/>
  <c r="L288" i="125"/>
  <c r="N288" i="125" s="1"/>
  <c r="P288" i="125" s="1"/>
  <c r="K288" i="125"/>
  <c r="N287" i="125"/>
  <c r="P287" i="125" s="1"/>
  <c r="L287" i="125"/>
  <c r="L286" i="125"/>
  <c r="N286" i="125" s="1"/>
  <c r="P286" i="125" s="1"/>
  <c r="K286" i="125"/>
  <c r="L285" i="125"/>
  <c r="N285" i="125" s="1"/>
  <c r="P285" i="125" s="1"/>
  <c r="H285" i="125"/>
  <c r="J285" i="125" s="1"/>
  <c r="G284" i="125"/>
  <c r="H283" i="125"/>
  <c r="J283" i="125" s="1"/>
  <c r="L283" i="125" s="1"/>
  <c r="N283" i="125" s="1"/>
  <c r="P283" i="125" s="1"/>
  <c r="G282" i="125"/>
  <c r="H282" i="125" s="1"/>
  <c r="J282" i="125" s="1"/>
  <c r="L282" i="125" s="1"/>
  <c r="N282" i="125" s="1"/>
  <c r="P282" i="125" s="1"/>
  <c r="N281" i="125"/>
  <c r="P281" i="125" s="1"/>
  <c r="H281" i="125"/>
  <c r="J281" i="125" s="1"/>
  <c r="L281" i="125" s="1"/>
  <c r="G280" i="125"/>
  <c r="H280" i="125" s="1"/>
  <c r="J280" i="125" s="1"/>
  <c r="L280" i="125" s="1"/>
  <c r="N280" i="125" s="1"/>
  <c r="P280" i="125" s="1"/>
  <c r="J279" i="125"/>
  <c r="L279" i="125" s="1"/>
  <c r="N279" i="125" s="1"/>
  <c r="P279" i="125" s="1"/>
  <c r="H279" i="125"/>
  <c r="K278" i="125"/>
  <c r="H278" i="125"/>
  <c r="J278" i="125" s="1"/>
  <c r="L278" i="125" s="1"/>
  <c r="N278" i="125" s="1"/>
  <c r="P278" i="125" s="1"/>
  <c r="G278" i="125"/>
  <c r="F278" i="125"/>
  <c r="N276" i="125"/>
  <c r="P276" i="125" s="1"/>
  <c r="M275" i="125"/>
  <c r="H274" i="125"/>
  <c r="J274" i="125" s="1"/>
  <c r="L274" i="125" s="1"/>
  <c r="N274" i="125" s="1"/>
  <c r="P274" i="125" s="1"/>
  <c r="H273" i="125"/>
  <c r="J273" i="125" s="1"/>
  <c r="L273" i="125" s="1"/>
  <c r="N273" i="125" s="1"/>
  <c r="P273" i="125" s="1"/>
  <c r="G273" i="125"/>
  <c r="J272" i="125"/>
  <c r="L272" i="125" s="1"/>
  <c r="N272" i="125" s="1"/>
  <c r="P272" i="125" s="1"/>
  <c r="H272" i="125"/>
  <c r="G271" i="125"/>
  <c r="H271" i="125" s="1"/>
  <c r="J271" i="125" s="1"/>
  <c r="L271" i="125" s="1"/>
  <c r="N271" i="125" s="1"/>
  <c r="P271" i="125" s="1"/>
  <c r="J270" i="125"/>
  <c r="L270" i="125" s="1"/>
  <c r="N270" i="125" s="1"/>
  <c r="P270" i="125" s="1"/>
  <c r="H270" i="125"/>
  <c r="G269" i="125"/>
  <c r="H269" i="125" s="1"/>
  <c r="J269" i="125" s="1"/>
  <c r="L269" i="125" s="1"/>
  <c r="N269" i="125" s="1"/>
  <c r="P269" i="125" s="1"/>
  <c r="H268" i="125"/>
  <c r="J268" i="125" s="1"/>
  <c r="L268" i="125" s="1"/>
  <c r="N268" i="125" s="1"/>
  <c r="P268" i="125" s="1"/>
  <c r="H267" i="125"/>
  <c r="J267" i="125" s="1"/>
  <c r="L267" i="125" s="1"/>
  <c r="N267" i="125" s="1"/>
  <c r="P267" i="125" s="1"/>
  <c r="G267" i="125"/>
  <c r="N266" i="125"/>
  <c r="P266" i="125" s="1"/>
  <c r="H266" i="125"/>
  <c r="J266" i="125" s="1"/>
  <c r="L266" i="125" s="1"/>
  <c r="H265" i="125"/>
  <c r="J265" i="125" s="1"/>
  <c r="L265" i="125" s="1"/>
  <c r="N265" i="125" s="1"/>
  <c r="P265" i="125" s="1"/>
  <c r="G265" i="125"/>
  <c r="N264" i="125"/>
  <c r="P264" i="125" s="1"/>
  <c r="J264" i="125"/>
  <c r="L264" i="125" s="1"/>
  <c r="H264" i="125"/>
  <c r="H263" i="125"/>
  <c r="J263" i="125" s="1"/>
  <c r="L263" i="125" s="1"/>
  <c r="N263" i="125" s="1"/>
  <c r="P263" i="125" s="1"/>
  <c r="G263" i="125"/>
  <c r="H262" i="125"/>
  <c r="J262" i="125" s="1"/>
  <c r="L262" i="125" s="1"/>
  <c r="N262" i="125" s="1"/>
  <c r="P262" i="125" s="1"/>
  <c r="G261" i="125"/>
  <c r="H261" i="125" s="1"/>
  <c r="J261" i="125" s="1"/>
  <c r="L261" i="125" s="1"/>
  <c r="N261" i="125" s="1"/>
  <c r="P261" i="125" s="1"/>
  <c r="H260" i="125"/>
  <c r="J260" i="125" s="1"/>
  <c r="L260" i="125" s="1"/>
  <c r="N260" i="125" s="1"/>
  <c r="P260" i="125" s="1"/>
  <c r="H259" i="125"/>
  <c r="J259" i="125" s="1"/>
  <c r="L259" i="125" s="1"/>
  <c r="N259" i="125" s="1"/>
  <c r="P259" i="125" s="1"/>
  <c r="G259" i="125"/>
  <c r="H258" i="125"/>
  <c r="J258" i="125" s="1"/>
  <c r="L258" i="125" s="1"/>
  <c r="N258" i="125" s="1"/>
  <c r="P258" i="125" s="1"/>
  <c r="H257" i="125"/>
  <c r="J257" i="125" s="1"/>
  <c r="L257" i="125" s="1"/>
  <c r="N257" i="125" s="1"/>
  <c r="P257" i="125" s="1"/>
  <c r="G257" i="125"/>
  <c r="F257" i="125"/>
  <c r="H255" i="125"/>
  <c r="J255" i="125" s="1"/>
  <c r="L255" i="125" s="1"/>
  <c r="N255" i="125" s="1"/>
  <c r="P255" i="125" s="1"/>
  <c r="G254" i="125"/>
  <c r="H254" i="125" s="1"/>
  <c r="J254" i="125" s="1"/>
  <c r="L254" i="125" s="1"/>
  <c r="N254" i="125" s="1"/>
  <c r="P254" i="125" s="1"/>
  <c r="H253" i="125"/>
  <c r="J253" i="125" s="1"/>
  <c r="L253" i="125" s="1"/>
  <c r="N253" i="125" s="1"/>
  <c r="P253" i="125" s="1"/>
  <c r="J252" i="125"/>
  <c r="L252" i="125" s="1"/>
  <c r="N252" i="125" s="1"/>
  <c r="P252" i="125" s="1"/>
  <c r="G252" i="125"/>
  <c r="H252" i="125" s="1"/>
  <c r="N251" i="125"/>
  <c r="P251" i="125" s="1"/>
  <c r="H251" i="125"/>
  <c r="J251" i="125" s="1"/>
  <c r="L251" i="125" s="1"/>
  <c r="H250" i="125"/>
  <c r="J250" i="125" s="1"/>
  <c r="L250" i="125" s="1"/>
  <c r="N250" i="125" s="1"/>
  <c r="P250" i="125" s="1"/>
  <c r="G250" i="125"/>
  <c r="N249" i="125"/>
  <c r="P249" i="125" s="1"/>
  <c r="H249" i="125"/>
  <c r="J249" i="125" s="1"/>
  <c r="L249" i="125" s="1"/>
  <c r="G248" i="125"/>
  <c r="H248" i="125" s="1"/>
  <c r="J248" i="125" s="1"/>
  <c r="L248" i="125" s="1"/>
  <c r="N248" i="125" s="1"/>
  <c r="P248" i="125" s="1"/>
  <c r="H247" i="125"/>
  <c r="J247" i="125" s="1"/>
  <c r="L247" i="125" s="1"/>
  <c r="N247" i="125" s="1"/>
  <c r="P247" i="125" s="1"/>
  <c r="G246" i="125"/>
  <c r="H246" i="125" s="1"/>
  <c r="J246" i="125" s="1"/>
  <c r="L246" i="125" s="1"/>
  <c r="N246" i="125" s="1"/>
  <c r="P246" i="125" s="1"/>
  <c r="H245" i="125"/>
  <c r="J245" i="125" s="1"/>
  <c r="L245" i="125" s="1"/>
  <c r="N245" i="125" s="1"/>
  <c r="P245" i="125" s="1"/>
  <c r="G244" i="125"/>
  <c r="F244" i="125"/>
  <c r="H242" i="125"/>
  <c r="J242" i="125" s="1"/>
  <c r="L242" i="125" s="1"/>
  <c r="N242" i="125" s="1"/>
  <c r="P242" i="125" s="1"/>
  <c r="G241" i="125"/>
  <c r="H241" i="125" s="1"/>
  <c r="J241" i="125" s="1"/>
  <c r="L241" i="125" s="1"/>
  <c r="N241" i="125" s="1"/>
  <c r="P241" i="125" s="1"/>
  <c r="H240" i="125"/>
  <c r="J240" i="125" s="1"/>
  <c r="L240" i="125" s="1"/>
  <c r="N240" i="125" s="1"/>
  <c r="P240" i="125" s="1"/>
  <c r="N239" i="125"/>
  <c r="P239" i="125" s="1"/>
  <c r="G239" i="125"/>
  <c r="H239" i="125" s="1"/>
  <c r="J239" i="125" s="1"/>
  <c r="L239" i="125" s="1"/>
  <c r="H238" i="125"/>
  <c r="J238" i="125" s="1"/>
  <c r="L238" i="125" s="1"/>
  <c r="N238" i="125" s="1"/>
  <c r="P238" i="125" s="1"/>
  <c r="J237" i="125"/>
  <c r="L237" i="125" s="1"/>
  <c r="N237" i="125" s="1"/>
  <c r="P237" i="125" s="1"/>
  <c r="G237" i="125"/>
  <c r="H237" i="125" s="1"/>
  <c r="L236" i="125"/>
  <c r="N236" i="125" s="1"/>
  <c r="P236" i="125" s="1"/>
  <c r="H236" i="125"/>
  <c r="J236" i="125" s="1"/>
  <c r="G235" i="125"/>
  <c r="H235" i="125" s="1"/>
  <c r="J235" i="125" s="1"/>
  <c r="L235" i="125" s="1"/>
  <c r="N235" i="125" s="1"/>
  <c r="P235" i="125" s="1"/>
  <c r="J234" i="125"/>
  <c r="L234" i="125" s="1"/>
  <c r="N234" i="125" s="1"/>
  <c r="P234" i="125" s="1"/>
  <c r="H234" i="125"/>
  <c r="G233" i="125"/>
  <c r="H233" i="125" s="1"/>
  <c r="J233" i="125" s="1"/>
  <c r="L233" i="125" s="1"/>
  <c r="N233" i="125" s="1"/>
  <c r="P233" i="125" s="1"/>
  <c r="H232" i="125"/>
  <c r="J232" i="125" s="1"/>
  <c r="L232" i="125" s="1"/>
  <c r="N232" i="125" s="1"/>
  <c r="P232" i="125" s="1"/>
  <c r="J231" i="125"/>
  <c r="L231" i="125" s="1"/>
  <c r="N231" i="125" s="1"/>
  <c r="P231" i="125" s="1"/>
  <c r="G231" i="125"/>
  <c r="H231" i="125" s="1"/>
  <c r="H230" i="125"/>
  <c r="J230" i="125" s="1"/>
  <c r="L230" i="125" s="1"/>
  <c r="N230" i="125" s="1"/>
  <c r="P230" i="125" s="1"/>
  <c r="H229" i="125"/>
  <c r="J229" i="125" s="1"/>
  <c r="L229" i="125" s="1"/>
  <c r="N229" i="125" s="1"/>
  <c r="P229" i="125" s="1"/>
  <c r="G229" i="125"/>
  <c r="N228" i="125"/>
  <c r="P228" i="125" s="1"/>
  <c r="J228" i="125"/>
  <c r="L228" i="125" s="1"/>
  <c r="H228" i="125"/>
  <c r="G227" i="125"/>
  <c r="H227" i="125" s="1"/>
  <c r="J227" i="125" s="1"/>
  <c r="L227" i="125" s="1"/>
  <c r="N227" i="125" s="1"/>
  <c r="P227" i="125" s="1"/>
  <c r="J226" i="125"/>
  <c r="L226" i="125" s="1"/>
  <c r="N226" i="125" s="1"/>
  <c r="P226" i="125" s="1"/>
  <c r="H226" i="125"/>
  <c r="N225" i="125"/>
  <c r="P225" i="125" s="1"/>
  <c r="G225" i="125"/>
  <c r="H225" i="125" s="1"/>
  <c r="J225" i="125" s="1"/>
  <c r="L225" i="125" s="1"/>
  <c r="H224" i="125"/>
  <c r="J224" i="125" s="1"/>
  <c r="L224" i="125" s="1"/>
  <c r="N224" i="125" s="1"/>
  <c r="P224" i="125" s="1"/>
  <c r="H223" i="125"/>
  <c r="J223" i="125" s="1"/>
  <c r="L223" i="125" s="1"/>
  <c r="N223" i="125" s="1"/>
  <c r="P223" i="125" s="1"/>
  <c r="G223" i="125"/>
  <c r="H222" i="125"/>
  <c r="J222" i="125" s="1"/>
  <c r="L222" i="125" s="1"/>
  <c r="N222" i="125" s="1"/>
  <c r="P222" i="125" s="1"/>
  <c r="G221" i="125"/>
  <c r="H221" i="125" s="1"/>
  <c r="J221" i="125" s="1"/>
  <c r="L221" i="125" s="1"/>
  <c r="N221" i="125" s="1"/>
  <c r="P221" i="125" s="1"/>
  <c r="H220" i="125"/>
  <c r="J220" i="125" s="1"/>
  <c r="L220" i="125" s="1"/>
  <c r="N220" i="125" s="1"/>
  <c r="P220" i="125" s="1"/>
  <c r="O219" i="125"/>
  <c r="H219" i="125"/>
  <c r="J219" i="125" s="1"/>
  <c r="L219" i="125" s="1"/>
  <c r="N219" i="125" s="1"/>
  <c r="P219" i="125" s="1"/>
  <c r="G219" i="125"/>
  <c r="N218" i="125"/>
  <c r="P218" i="125" s="1"/>
  <c r="J218" i="125"/>
  <c r="L218" i="125" s="1"/>
  <c r="H218" i="125"/>
  <c r="O217" i="125"/>
  <c r="G217" i="125"/>
  <c r="H217" i="125" s="1"/>
  <c r="J217" i="125" s="1"/>
  <c r="L217" i="125" s="1"/>
  <c r="N217" i="125" s="1"/>
  <c r="P217" i="125" s="1"/>
  <c r="J216" i="125"/>
  <c r="L216" i="125" s="1"/>
  <c r="N216" i="125" s="1"/>
  <c r="P216" i="125" s="1"/>
  <c r="H216" i="125"/>
  <c r="G215" i="125"/>
  <c r="H215" i="125" s="1"/>
  <c r="J215" i="125" s="1"/>
  <c r="L215" i="125" s="1"/>
  <c r="N215" i="125" s="1"/>
  <c r="P215" i="125" s="1"/>
  <c r="H214" i="125"/>
  <c r="J214" i="125" s="1"/>
  <c r="L214" i="125" s="1"/>
  <c r="N214" i="125" s="1"/>
  <c r="P214" i="125" s="1"/>
  <c r="G213" i="125"/>
  <c r="H213" i="125" s="1"/>
  <c r="J213" i="125" s="1"/>
  <c r="L213" i="125" s="1"/>
  <c r="N213" i="125" s="1"/>
  <c r="P213" i="125" s="1"/>
  <c r="H212" i="125"/>
  <c r="J212" i="125" s="1"/>
  <c r="L212" i="125" s="1"/>
  <c r="N212" i="125" s="1"/>
  <c r="P212" i="125" s="1"/>
  <c r="H211" i="125"/>
  <c r="J211" i="125" s="1"/>
  <c r="L211" i="125" s="1"/>
  <c r="N211" i="125" s="1"/>
  <c r="P211" i="125" s="1"/>
  <c r="G211" i="125"/>
  <c r="N210" i="125"/>
  <c r="P210" i="125" s="1"/>
  <c r="H210" i="125"/>
  <c r="J210" i="125" s="1"/>
  <c r="L210" i="125" s="1"/>
  <c r="O209" i="125"/>
  <c r="J209" i="125"/>
  <c r="L209" i="125" s="1"/>
  <c r="N209" i="125" s="1"/>
  <c r="P209" i="125" s="1"/>
  <c r="G209" i="125"/>
  <c r="H209" i="125" s="1"/>
  <c r="N208" i="125"/>
  <c r="P208" i="125" s="1"/>
  <c r="H208" i="125"/>
  <c r="J208" i="125" s="1"/>
  <c r="L208" i="125" s="1"/>
  <c r="P207" i="125"/>
  <c r="H207" i="125"/>
  <c r="J207" i="125" s="1"/>
  <c r="L207" i="125" s="1"/>
  <c r="N207" i="125" s="1"/>
  <c r="G207" i="125"/>
  <c r="J206" i="125"/>
  <c r="L206" i="125" s="1"/>
  <c r="N206" i="125" s="1"/>
  <c r="P206" i="125" s="1"/>
  <c r="H206" i="125"/>
  <c r="O205" i="125"/>
  <c r="J205" i="125"/>
  <c r="L205" i="125" s="1"/>
  <c r="N205" i="125" s="1"/>
  <c r="P205" i="125" s="1"/>
  <c r="G205" i="125"/>
  <c r="H205" i="125" s="1"/>
  <c r="L204" i="125"/>
  <c r="N204" i="125" s="1"/>
  <c r="P204" i="125" s="1"/>
  <c r="H204" i="125"/>
  <c r="J204" i="125" s="1"/>
  <c r="G203" i="125"/>
  <c r="H203" i="125" s="1"/>
  <c r="J203" i="125" s="1"/>
  <c r="L203" i="125" s="1"/>
  <c r="N203" i="125" s="1"/>
  <c r="P203" i="125" s="1"/>
  <c r="H202" i="125"/>
  <c r="J202" i="125" s="1"/>
  <c r="L202" i="125" s="1"/>
  <c r="N202" i="125" s="1"/>
  <c r="P202" i="125" s="1"/>
  <c r="G201" i="125"/>
  <c r="H201" i="125" s="1"/>
  <c r="J201" i="125" s="1"/>
  <c r="L201" i="125" s="1"/>
  <c r="N201" i="125" s="1"/>
  <c r="P201" i="125" s="1"/>
  <c r="H200" i="125"/>
  <c r="J200" i="125" s="1"/>
  <c r="L200" i="125" s="1"/>
  <c r="N200" i="125" s="1"/>
  <c r="P200" i="125" s="1"/>
  <c r="H199" i="125"/>
  <c r="J199" i="125" s="1"/>
  <c r="L199" i="125" s="1"/>
  <c r="N199" i="125" s="1"/>
  <c r="P199" i="125" s="1"/>
  <c r="G199" i="125"/>
  <c r="L198" i="125"/>
  <c r="N198" i="125" s="1"/>
  <c r="P198" i="125" s="1"/>
  <c r="H198" i="125"/>
  <c r="J198" i="125" s="1"/>
  <c r="H197" i="125"/>
  <c r="J197" i="125" s="1"/>
  <c r="L197" i="125" s="1"/>
  <c r="N197" i="125" s="1"/>
  <c r="P197" i="125" s="1"/>
  <c r="G197" i="125"/>
  <c r="L196" i="125"/>
  <c r="N196" i="125" s="1"/>
  <c r="P196" i="125" s="1"/>
  <c r="H196" i="125"/>
  <c r="J196" i="125" s="1"/>
  <c r="L195" i="125"/>
  <c r="N195" i="125" s="1"/>
  <c r="P195" i="125" s="1"/>
  <c r="G195" i="125"/>
  <c r="H195" i="125" s="1"/>
  <c r="J195" i="125" s="1"/>
  <c r="L194" i="125"/>
  <c r="N194" i="125" s="1"/>
  <c r="P194" i="125" s="1"/>
  <c r="H194" i="125"/>
  <c r="J194" i="125" s="1"/>
  <c r="O193" i="125"/>
  <c r="N193" i="125"/>
  <c r="G193" i="125"/>
  <c r="H193" i="125" s="1"/>
  <c r="J193" i="125" s="1"/>
  <c r="L193" i="125" s="1"/>
  <c r="H192" i="125"/>
  <c r="J192" i="125" s="1"/>
  <c r="L192" i="125" s="1"/>
  <c r="N192" i="125" s="1"/>
  <c r="P192" i="125" s="1"/>
  <c r="G191" i="125"/>
  <c r="H191" i="125" s="1"/>
  <c r="J191" i="125" s="1"/>
  <c r="L191" i="125" s="1"/>
  <c r="N191" i="125" s="1"/>
  <c r="P191" i="125" s="1"/>
  <c r="H190" i="125"/>
  <c r="J190" i="125" s="1"/>
  <c r="L190" i="125" s="1"/>
  <c r="N190" i="125" s="1"/>
  <c r="P190" i="125" s="1"/>
  <c r="P189" i="125"/>
  <c r="G189" i="125"/>
  <c r="H189" i="125" s="1"/>
  <c r="J189" i="125" s="1"/>
  <c r="L189" i="125" s="1"/>
  <c r="N189" i="125" s="1"/>
  <c r="H188" i="125"/>
  <c r="J188" i="125" s="1"/>
  <c r="L188" i="125" s="1"/>
  <c r="N188" i="125" s="1"/>
  <c r="P188" i="125" s="1"/>
  <c r="G187" i="125"/>
  <c r="H187" i="125" s="1"/>
  <c r="J187" i="125" s="1"/>
  <c r="L187" i="125" s="1"/>
  <c r="N187" i="125" s="1"/>
  <c r="P187" i="125" s="1"/>
  <c r="J186" i="125"/>
  <c r="L186" i="125" s="1"/>
  <c r="N186" i="125" s="1"/>
  <c r="P186" i="125" s="1"/>
  <c r="H186" i="125"/>
  <c r="O185" i="125"/>
  <c r="G185" i="125"/>
  <c r="H185" i="125" s="1"/>
  <c r="J185" i="125" s="1"/>
  <c r="L185" i="125" s="1"/>
  <c r="N185" i="125" s="1"/>
  <c r="L184" i="125"/>
  <c r="N184" i="125" s="1"/>
  <c r="P184" i="125" s="1"/>
  <c r="H184" i="125"/>
  <c r="J184" i="125" s="1"/>
  <c r="G183" i="125"/>
  <c r="H183" i="125" s="1"/>
  <c r="J183" i="125" s="1"/>
  <c r="L183" i="125" s="1"/>
  <c r="N183" i="125" s="1"/>
  <c r="P183" i="125" s="1"/>
  <c r="H182" i="125"/>
  <c r="J182" i="125" s="1"/>
  <c r="L182" i="125" s="1"/>
  <c r="N182" i="125" s="1"/>
  <c r="P182" i="125" s="1"/>
  <c r="J181" i="125"/>
  <c r="L181" i="125" s="1"/>
  <c r="N181" i="125" s="1"/>
  <c r="P181" i="125" s="1"/>
  <c r="G181" i="125"/>
  <c r="H181" i="125" s="1"/>
  <c r="H180" i="125"/>
  <c r="J180" i="125" s="1"/>
  <c r="L180" i="125" s="1"/>
  <c r="N180" i="125" s="1"/>
  <c r="P180" i="125" s="1"/>
  <c r="H179" i="125"/>
  <c r="J179" i="125" s="1"/>
  <c r="L179" i="125" s="1"/>
  <c r="N179" i="125" s="1"/>
  <c r="P179" i="125" s="1"/>
  <c r="G179" i="125"/>
  <c r="L178" i="125"/>
  <c r="N178" i="125" s="1"/>
  <c r="P178" i="125" s="1"/>
  <c r="H178" i="125"/>
  <c r="J178" i="125" s="1"/>
  <c r="G177" i="125"/>
  <c r="H177" i="125" s="1"/>
  <c r="J177" i="125" s="1"/>
  <c r="L177" i="125" s="1"/>
  <c r="N177" i="125" s="1"/>
  <c r="P177" i="125" s="1"/>
  <c r="J176" i="125"/>
  <c r="L176" i="125" s="1"/>
  <c r="N176" i="125" s="1"/>
  <c r="P176" i="125" s="1"/>
  <c r="H176" i="125"/>
  <c r="G175" i="125"/>
  <c r="N174" i="125"/>
  <c r="P174" i="125" s="1"/>
  <c r="M173" i="125"/>
  <c r="N173" i="125" s="1"/>
  <c r="P173" i="125" s="1"/>
  <c r="N172" i="125"/>
  <c r="P172" i="125" s="1"/>
  <c r="M171" i="125"/>
  <c r="N171" i="125" s="1"/>
  <c r="P171" i="125" s="1"/>
  <c r="H170" i="125"/>
  <c r="J170" i="125" s="1"/>
  <c r="L170" i="125" s="1"/>
  <c r="N170" i="125" s="1"/>
  <c r="P170" i="125" s="1"/>
  <c r="O169" i="125"/>
  <c r="M169" i="125"/>
  <c r="G169" i="125"/>
  <c r="F169" i="125"/>
  <c r="I167" i="125"/>
  <c r="F167" i="125"/>
  <c r="H166" i="125"/>
  <c r="J166" i="125" s="1"/>
  <c r="L166" i="125" s="1"/>
  <c r="N166" i="125" s="1"/>
  <c r="P166" i="125" s="1"/>
  <c r="G165" i="125"/>
  <c r="H165" i="125" s="1"/>
  <c r="J165" i="125" s="1"/>
  <c r="L165" i="125" s="1"/>
  <c r="N165" i="125" s="1"/>
  <c r="P165" i="125" s="1"/>
  <c r="H164" i="125"/>
  <c r="J164" i="125" s="1"/>
  <c r="L164" i="125" s="1"/>
  <c r="N164" i="125" s="1"/>
  <c r="P164" i="125" s="1"/>
  <c r="M163" i="125"/>
  <c r="G163" i="125"/>
  <c r="F163" i="125"/>
  <c r="N162" i="125"/>
  <c r="P162" i="125" s="1"/>
  <c r="M161" i="125"/>
  <c r="N161" i="125" s="1"/>
  <c r="P161" i="125" s="1"/>
  <c r="N160" i="125"/>
  <c r="P160" i="125" s="1"/>
  <c r="N159" i="125"/>
  <c r="P159" i="125" s="1"/>
  <c r="M159" i="125"/>
  <c r="H158" i="125"/>
  <c r="J158" i="125" s="1"/>
  <c r="L158" i="125" s="1"/>
  <c r="N158" i="125" s="1"/>
  <c r="P158" i="125" s="1"/>
  <c r="M157" i="125"/>
  <c r="H157" i="125"/>
  <c r="J157" i="125" s="1"/>
  <c r="L157" i="125" s="1"/>
  <c r="N157" i="125" s="1"/>
  <c r="P157" i="125" s="1"/>
  <c r="F157" i="125"/>
  <c r="H156" i="125"/>
  <c r="J156" i="125" s="1"/>
  <c r="L156" i="125" s="1"/>
  <c r="N156" i="125" s="1"/>
  <c r="P156" i="125" s="1"/>
  <c r="F155" i="125"/>
  <c r="H155" i="125" s="1"/>
  <c r="J155" i="125" s="1"/>
  <c r="L155" i="125" s="1"/>
  <c r="N155" i="125" s="1"/>
  <c r="P155" i="125" s="1"/>
  <c r="N154" i="125"/>
  <c r="P154" i="125" s="1"/>
  <c r="M153" i="125"/>
  <c r="N153" i="125" s="1"/>
  <c r="P153" i="125" s="1"/>
  <c r="N152" i="125"/>
  <c r="P152" i="125" s="1"/>
  <c r="M151" i="125"/>
  <c r="N151" i="125" s="1"/>
  <c r="P151" i="125" s="1"/>
  <c r="H150" i="125"/>
  <c r="J150" i="125" s="1"/>
  <c r="L150" i="125" s="1"/>
  <c r="N150" i="125" s="1"/>
  <c r="P150" i="125" s="1"/>
  <c r="M149" i="125"/>
  <c r="F149" i="125"/>
  <c r="H149" i="125" s="1"/>
  <c r="J149" i="125" s="1"/>
  <c r="L149" i="125" s="1"/>
  <c r="N149" i="125" s="1"/>
  <c r="P149" i="125" s="1"/>
  <c r="H148" i="125"/>
  <c r="J148" i="125" s="1"/>
  <c r="L148" i="125" s="1"/>
  <c r="N148" i="125" s="1"/>
  <c r="P148" i="125" s="1"/>
  <c r="H147" i="125"/>
  <c r="J147" i="125" s="1"/>
  <c r="L147" i="125" s="1"/>
  <c r="N147" i="125" s="1"/>
  <c r="P147" i="125" s="1"/>
  <c r="F147" i="125"/>
  <c r="H145" i="125"/>
  <c r="J145" i="125" s="1"/>
  <c r="L145" i="125" s="1"/>
  <c r="N145" i="125" s="1"/>
  <c r="P145" i="125" s="1"/>
  <c r="M144" i="125"/>
  <c r="H144" i="125"/>
  <c r="J144" i="125" s="1"/>
  <c r="L144" i="125" s="1"/>
  <c r="N144" i="125" s="1"/>
  <c r="P144" i="125" s="1"/>
  <c r="F144" i="125"/>
  <c r="N143" i="125"/>
  <c r="P143" i="125" s="1"/>
  <c r="M142" i="125"/>
  <c r="N142" i="125" s="1"/>
  <c r="P142" i="125" s="1"/>
  <c r="P141" i="125"/>
  <c r="P140" i="125"/>
  <c r="O140" i="125"/>
  <c r="H139" i="125"/>
  <c r="J139" i="125" s="1"/>
  <c r="L139" i="125" s="1"/>
  <c r="N139" i="125" s="1"/>
  <c r="P139" i="125" s="1"/>
  <c r="O138" i="125"/>
  <c r="H138" i="125"/>
  <c r="J138" i="125" s="1"/>
  <c r="L138" i="125" s="1"/>
  <c r="N138" i="125" s="1"/>
  <c r="P138" i="125" s="1"/>
  <c r="F138" i="125"/>
  <c r="H137" i="125"/>
  <c r="J137" i="125" s="1"/>
  <c r="L137" i="125" s="1"/>
  <c r="N137" i="125" s="1"/>
  <c r="P137" i="125" s="1"/>
  <c r="F136" i="125"/>
  <c r="H136" i="125" s="1"/>
  <c r="J136" i="125" s="1"/>
  <c r="L136" i="125" s="1"/>
  <c r="N136" i="125" s="1"/>
  <c r="P136" i="125" s="1"/>
  <c r="J135" i="125"/>
  <c r="L135" i="125" s="1"/>
  <c r="N135" i="125" s="1"/>
  <c r="P135" i="125" s="1"/>
  <c r="I134" i="125"/>
  <c r="H133" i="125"/>
  <c r="J133" i="125" s="1"/>
  <c r="L133" i="125" s="1"/>
  <c r="N133" i="125" s="1"/>
  <c r="P133" i="125" s="1"/>
  <c r="I132" i="125"/>
  <c r="F132" i="125"/>
  <c r="H132" i="125" s="1"/>
  <c r="J132" i="125" s="1"/>
  <c r="L132" i="125" s="1"/>
  <c r="N132" i="125" s="1"/>
  <c r="P132" i="125" s="1"/>
  <c r="H131" i="125"/>
  <c r="J131" i="125" s="1"/>
  <c r="L131" i="125" s="1"/>
  <c r="N131" i="125" s="1"/>
  <c r="P131" i="125" s="1"/>
  <c r="F130" i="125"/>
  <c r="H130" i="125" s="1"/>
  <c r="J130" i="125" s="1"/>
  <c r="L130" i="125" s="1"/>
  <c r="N130" i="125" s="1"/>
  <c r="P130" i="125" s="1"/>
  <c r="J129" i="125"/>
  <c r="L129" i="125" s="1"/>
  <c r="N129" i="125" s="1"/>
  <c r="P129" i="125" s="1"/>
  <c r="H128" i="125"/>
  <c r="J128" i="125" s="1"/>
  <c r="L128" i="125" s="1"/>
  <c r="N128" i="125" s="1"/>
  <c r="P128" i="125" s="1"/>
  <c r="H127" i="125"/>
  <c r="J127" i="125" s="1"/>
  <c r="L127" i="125" s="1"/>
  <c r="N127" i="125" s="1"/>
  <c r="P127" i="125" s="1"/>
  <c r="I126" i="125"/>
  <c r="F126" i="125"/>
  <c r="H126" i="125" s="1"/>
  <c r="H125" i="125"/>
  <c r="J125" i="125" s="1"/>
  <c r="L125" i="125" s="1"/>
  <c r="N125" i="125" s="1"/>
  <c r="P125" i="125" s="1"/>
  <c r="F124" i="125"/>
  <c r="H124" i="125" s="1"/>
  <c r="J124" i="125" s="1"/>
  <c r="L124" i="125" s="1"/>
  <c r="N124" i="125" s="1"/>
  <c r="P124" i="125" s="1"/>
  <c r="H123" i="125"/>
  <c r="J123" i="125" s="1"/>
  <c r="L123" i="125" s="1"/>
  <c r="N123" i="125" s="1"/>
  <c r="P123" i="125" s="1"/>
  <c r="H122" i="125"/>
  <c r="J122" i="125" s="1"/>
  <c r="L122" i="125" s="1"/>
  <c r="N122" i="125" s="1"/>
  <c r="P122" i="125" s="1"/>
  <c r="G122" i="125"/>
  <c r="H121" i="125"/>
  <c r="J121" i="125" s="1"/>
  <c r="L121" i="125" s="1"/>
  <c r="N121" i="125" s="1"/>
  <c r="P121" i="125" s="1"/>
  <c r="G120" i="125"/>
  <c r="H120" i="125" s="1"/>
  <c r="J120" i="125" s="1"/>
  <c r="L120" i="125" s="1"/>
  <c r="N120" i="125" s="1"/>
  <c r="P120" i="125" s="1"/>
  <c r="H119" i="125"/>
  <c r="J119" i="125" s="1"/>
  <c r="L119" i="125" s="1"/>
  <c r="N119" i="125" s="1"/>
  <c r="P119" i="125" s="1"/>
  <c r="H118" i="125"/>
  <c r="J118" i="125" s="1"/>
  <c r="L118" i="125" s="1"/>
  <c r="N118" i="125" s="1"/>
  <c r="P118" i="125" s="1"/>
  <c r="G118" i="125"/>
  <c r="H117" i="125"/>
  <c r="J117" i="125" s="1"/>
  <c r="L117" i="125" s="1"/>
  <c r="N117" i="125" s="1"/>
  <c r="P117" i="125" s="1"/>
  <c r="G116" i="125"/>
  <c r="H116" i="125" s="1"/>
  <c r="J116" i="125" s="1"/>
  <c r="L116" i="125" s="1"/>
  <c r="N116" i="125" s="1"/>
  <c r="P116" i="125" s="1"/>
  <c r="H115" i="125"/>
  <c r="J115" i="125" s="1"/>
  <c r="L115" i="125" s="1"/>
  <c r="N115" i="125" s="1"/>
  <c r="P115" i="125" s="1"/>
  <c r="G114" i="125"/>
  <c r="H114" i="125" s="1"/>
  <c r="J114" i="125" s="1"/>
  <c r="L114" i="125" s="1"/>
  <c r="N114" i="125" s="1"/>
  <c r="P114" i="125" s="1"/>
  <c r="H113" i="125"/>
  <c r="J113" i="125" s="1"/>
  <c r="L113" i="125" s="1"/>
  <c r="N113" i="125" s="1"/>
  <c r="P113" i="125" s="1"/>
  <c r="G112" i="125"/>
  <c r="H112" i="125" s="1"/>
  <c r="J112" i="125" s="1"/>
  <c r="L112" i="125" s="1"/>
  <c r="N112" i="125" s="1"/>
  <c r="P112" i="125" s="1"/>
  <c r="H111" i="125"/>
  <c r="J111" i="125" s="1"/>
  <c r="L111" i="125" s="1"/>
  <c r="N111" i="125" s="1"/>
  <c r="P111" i="125" s="1"/>
  <c r="G110" i="125"/>
  <c r="H110" i="125" s="1"/>
  <c r="J110" i="125" s="1"/>
  <c r="L110" i="125" s="1"/>
  <c r="N110" i="125" s="1"/>
  <c r="P110" i="125" s="1"/>
  <c r="H109" i="125"/>
  <c r="J109" i="125" s="1"/>
  <c r="L109" i="125" s="1"/>
  <c r="N109" i="125" s="1"/>
  <c r="P109" i="125" s="1"/>
  <c r="H108" i="125"/>
  <c r="J108" i="125" s="1"/>
  <c r="L108" i="125" s="1"/>
  <c r="N108" i="125" s="1"/>
  <c r="P108" i="125" s="1"/>
  <c r="G108" i="125"/>
  <c r="H107" i="125"/>
  <c r="J107" i="125" s="1"/>
  <c r="L107" i="125" s="1"/>
  <c r="N107" i="125" s="1"/>
  <c r="P107" i="125" s="1"/>
  <c r="G106" i="125"/>
  <c r="H106" i="125" s="1"/>
  <c r="J106" i="125" s="1"/>
  <c r="L106" i="125" s="1"/>
  <c r="N106" i="125" s="1"/>
  <c r="P106" i="125" s="1"/>
  <c r="H105" i="125"/>
  <c r="J105" i="125" s="1"/>
  <c r="L105" i="125" s="1"/>
  <c r="N105" i="125" s="1"/>
  <c r="P105" i="125" s="1"/>
  <c r="M104" i="125"/>
  <c r="I104" i="125"/>
  <c r="G104" i="125"/>
  <c r="F104" i="125"/>
  <c r="H103" i="125"/>
  <c r="J103" i="125" s="1"/>
  <c r="L103" i="125" s="1"/>
  <c r="N103" i="125" s="1"/>
  <c r="P103" i="125" s="1"/>
  <c r="G102" i="125"/>
  <c r="H102" i="125" s="1"/>
  <c r="J102" i="125" s="1"/>
  <c r="L102" i="125" s="1"/>
  <c r="N102" i="125" s="1"/>
  <c r="P102" i="125" s="1"/>
  <c r="H101" i="125"/>
  <c r="J101" i="125" s="1"/>
  <c r="L101" i="125" s="1"/>
  <c r="N101" i="125" s="1"/>
  <c r="P101" i="125" s="1"/>
  <c r="H100" i="125"/>
  <c r="J100" i="125" s="1"/>
  <c r="L100" i="125" s="1"/>
  <c r="N100" i="125" s="1"/>
  <c r="P100" i="125" s="1"/>
  <c r="G100" i="125"/>
  <c r="H99" i="125"/>
  <c r="J99" i="125" s="1"/>
  <c r="L99" i="125" s="1"/>
  <c r="N99" i="125" s="1"/>
  <c r="P99" i="125" s="1"/>
  <c r="M98" i="125"/>
  <c r="H98" i="125"/>
  <c r="J98" i="125" s="1"/>
  <c r="L98" i="125" s="1"/>
  <c r="N98" i="125" s="1"/>
  <c r="P98" i="125" s="1"/>
  <c r="G98" i="125"/>
  <c r="H97" i="125"/>
  <c r="J97" i="125" s="1"/>
  <c r="L97" i="125" s="1"/>
  <c r="N97" i="125" s="1"/>
  <c r="P97" i="125" s="1"/>
  <c r="G96" i="125"/>
  <c r="H96" i="125" s="1"/>
  <c r="J96" i="125" s="1"/>
  <c r="L96" i="125" s="1"/>
  <c r="N96" i="125" s="1"/>
  <c r="P96" i="125" s="1"/>
  <c r="H95" i="125"/>
  <c r="J95" i="125" s="1"/>
  <c r="L95" i="125" s="1"/>
  <c r="N95" i="125" s="1"/>
  <c r="P95" i="125" s="1"/>
  <c r="H94" i="125"/>
  <c r="J94" i="125" s="1"/>
  <c r="L94" i="125" s="1"/>
  <c r="N94" i="125" s="1"/>
  <c r="P94" i="125" s="1"/>
  <c r="M93" i="125"/>
  <c r="G93" i="125"/>
  <c r="F93" i="125"/>
  <c r="H14" i="125"/>
  <c r="J14" i="125" s="1"/>
  <c r="L14" i="125" s="1"/>
  <c r="N14" i="125" s="1"/>
  <c r="P14" i="125" s="1"/>
  <c r="H13" i="125"/>
  <c r="J13" i="125" s="1"/>
  <c r="L13" i="125" s="1"/>
  <c r="N13" i="125" s="1"/>
  <c r="P13" i="125" s="1"/>
  <c r="H12" i="125"/>
  <c r="J12" i="125" s="1"/>
  <c r="L12" i="125" s="1"/>
  <c r="N12" i="125" s="1"/>
  <c r="P12" i="125" s="1"/>
  <c r="F12" i="125"/>
  <c r="O11" i="125"/>
  <c r="K10" i="125"/>
  <c r="J90" i="126" l="1"/>
  <c r="L91" i="126"/>
  <c r="N91" i="126" s="1"/>
  <c r="P91" i="126" s="1"/>
  <c r="R91" i="126" s="1"/>
  <c r="M11" i="125"/>
  <c r="G146" i="125"/>
  <c r="H146" i="125" s="1"/>
  <c r="J146" i="125" s="1"/>
  <c r="L146" i="125" s="1"/>
  <c r="N146" i="125" s="1"/>
  <c r="P146" i="125" s="1"/>
  <c r="G256" i="125"/>
  <c r="H256" i="125" s="1"/>
  <c r="J256" i="125" s="1"/>
  <c r="L256" i="125" s="1"/>
  <c r="F11" i="125"/>
  <c r="F10" i="125" s="1"/>
  <c r="H93" i="125"/>
  <c r="J93" i="125" s="1"/>
  <c r="L93" i="125" s="1"/>
  <c r="N93" i="125" s="1"/>
  <c r="P93" i="125" s="1"/>
  <c r="J126" i="125"/>
  <c r="L126" i="125" s="1"/>
  <c r="N126" i="125" s="1"/>
  <c r="P126" i="125" s="1"/>
  <c r="F146" i="125"/>
  <c r="N275" i="125"/>
  <c r="P275" i="125" s="1"/>
  <c r="M256" i="125"/>
  <c r="H104" i="125"/>
  <c r="J104" i="125" s="1"/>
  <c r="L104" i="125" s="1"/>
  <c r="N104" i="125" s="1"/>
  <c r="P104" i="125" s="1"/>
  <c r="I11" i="125"/>
  <c r="I10" i="125" s="1"/>
  <c r="H163" i="125"/>
  <c r="J163" i="125" s="1"/>
  <c r="L163" i="125" s="1"/>
  <c r="N163" i="125" s="1"/>
  <c r="P163" i="125" s="1"/>
  <c r="H169" i="125"/>
  <c r="J169" i="125" s="1"/>
  <c r="L169" i="125" s="1"/>
  <c r="N169" i="125" s="1"/>
  <c r="P169" i="125" s="1"/>
  <c r="G243" i="125"/>
  <c r="H243" i="125" s="1"/>
  <c r="J243" i="125" s="1"/>
  <c r="L243" i="125" s="1"/>
  <c r="N243" i="125" s="1"/>
  <c r="P243" i="125" s="1"/>
  <c r="M168" i="125"/>
  <c r="J134" i="125"/>
  <c r="L134" i="125" s="1"/>
  <c r="N134" i="125" s="1"/>
  <c r="P134" i="125" s="1"/>
  <c r="M146" i="125"/>
  <c r="G168" i="125"/>
  <c r="H175" i="125"/>
  <c r="J175" i="125" s="1"/>
  <c r="L175" i="125" s="1"/>
  <c r="N175" i="125" s="1"/>
  <c r="P175" i="125" s="1"/>
  <c r="G11" i="125"/>
  <c r="P185" i="125"/>
  <c r="P193" i="125"/>
  <c r="H307" i="125"/>
  <c r="J307" i="125" s="1"/>
  <c r="L307" i="125" s="1"/>
  <c r="N307" i="125" s="1"/>
  <c r="P307" i="125" s="1"/>
  <c r="G302" i="125"/>
  <c r="H302" i="125" s="1"/>
  <c r="J302" i="125" s="1"/>
  <c r="L302" i="125" s="1"/>
  <c r="N302" i="125" s="1"/>
  <c r="P302" i="125" s="1"/>
  <c r="O168" i="125"/>
  <c r="G277" i="125"/>
  <c r="H277" i="125" s="1"/>
  <c r="J277" i="125" s="1"/>
  <c r="H284" i="125"/>
  <c r="J284" i="125" s="1"/>
  <c r="L284" i="125" s="1"/>
  <c r="N284" i="125" s="1"/>
  <c r="P284" i="125" s="1"/>
  <c r="K277" i="125"/>
  <c r="O324" i="125"/>
  <c r="P324" i="125" s="1"/>
  <c r="P325" i="125"/>
  <c r="H244" i="125"/>
  <c r="J244" i="125" s="1"/>
  <c r="L244" i="125" s="1"/>
  <c r="N244" i="125" s="1"/>
  <c r="P244" i="125" s="1"/>
  <c r="Q12" i="124"/>
  <c r="L90" i="126" l="1"/>
  <c r="N90" i="126" s="1"/>
  <c r="P90" i="126" s="1"/>
  <c r="R90" i="126" s="1"/>
  <c r="J8" i="126"/>
  <c r="L8" i="126" s="1"/>
  <c r="N8" i="126" s="1"/>
  <c r="P8" i="126" s="1"/>
  <c r="R8" i="126" s="1"/>
  <c r="M167" i="125"/>
  <c r="N256" i="125"/>
  <c r="P256" i="125" s="1"/>
  <c r="M10" i="125"/>
  <c r="G10" i="125"/>
  <c r="L277" i="125"/>
  <c r="N277" i="125" s="1"/>
  <c r="P277" i="125" s="1"/>
  <c r="H11" i="125"/>
  <c r="O167" i="125"/>
  <c r="O10" i="125" s="1"/>
  <c r="H168" i="125"/>
  <c r="G167" i="125"/>
  <c r="Q11" i="124"/>
  <c r="Q10" i="124" s="1"/>
  <c r="R12" i="124"/>
  <c r="R13" i="124"/>
  <c r="R42" i="124"/>
  <c r="R54" i="124"/>
  <c r="R66" i="124"/>
  <c r="R74" i="124"/>
  <c r="R86" i="124"/>
  <c r="R90" i="124"/>
  <c r="R94" i="124"/>
  <c r="R110" i="124"/>
  <c r="R126" i="124"/>
  <c r="R134" i="124"/>
  <c r="R158" i="124"/>
  <c r="R190" i="124"/>
  <c r="R206" i="124"/>
  <c r="R222" i="124"/>
  <c r="R238" i="124"/>
  <c r="R245" i="124"/>
  <c r="R250" i="124"/>
  <c r="P250" i="124"/>
  <c r="O249" i="124"/>
  <c r="P247" i="124"/>
  <c r="R247" i="124" s="1"/>
  <c r="P246" i="124"/>
  <c r="R246" i="124" s="1"/>
  <c r="O246" i="124"/>
  <c r="O245" i="124" s="1"/>
  <c r="P245" i="124" s="1"/>
  <c r="H244" i="124"/>
  <c r="J244" i="124" s="1"/>
  <c r="L244" i="124" s="1"/>
  <c r="N244" i="124" s="1"/>
  <c r="P244" i="124" s="1"/>
  <c r="R244" i="124" s="1"/>
  <c r="H243" i="124"/>
  <c r="J243" i="124" s="1"/>
  <c r="L243" i="124" s="1"/>
  <c r="N243" i="124" s="1"/>
  <c r="P243" i="124" s="1"/>
  <c r="R243" i="124" s="1"/>
  <c r="G243" i="124"/>
  <c r="J242" i="124"/>
  <c r="L242" i="124" s="1"/>
  <c r="N242" i="124" s="1"/>
  <c r="P242" i="124" s="1"/>
  <c r="R242" i="124" s="1"/>
  <c r="H242" i="124"/>
  <c r="H241" i="124"/>
  <c r="J241" i="124" s="1"/>
  <c r="L241" i="124" s="1"/>
  <c r="N241" i="124" s="1"/>
  <c r="P241" i="124" s="1"/>
  <c r="R241" i="124" s="1"/>
  <c r="G241" i="124"/>
  <c r="J240" i="124"/>
  <c r="L240" i="124" s="1"/>
  <c r="N240" i="124" s="1"/>
  <c r="P240" i="124" s="1"/>
  <c r="R240" i="124" s="1"/>
  <c r="H240" i="124"/>
  <c r="G239" i="124"/>
  <c r="H239" i="124" s="1"/>
  <c r="J239" i="124" s="1"/>
  <c r="L239" i="124" s="1"/>
  <c r="N239" i="124" s="1"/>
  <c r="P239" i="124" s="1"/>
  <c r="R239" i="124" s="1"/>
  <c r="J238" i="124"/>
  <c r="L238" i="124" s="1"/>
  <c r="N238" i="124" s="1"/>
  <c r="P238" i="124" s="1"/>
  <c r="H238" i="124"/>
  <c r="L237" i="124"/>
  <c r="N237" i="124" s="1"/>
  <c r="P237" i="124" s="1"/>
  <c r="R237" i="124" s="1"/>
  <c r="H237" i="124"/>
  <c r="J237" i="124" s="1"/>
  <c r="G237" i="124"/>
  <c r="H236" i="124"/>
  <c r="J236" i="124" s="1"/>
  <c r="L236" i="124" s="1"/>
  <c r="N236" i="124" s="1"/>
  <c r="P236" i="124" s="1"/>
  <c r="R236" i="124" s="1"/>
  <c r="G235" i="124"/>
  <c r="H235" i="124" s="1"/>
  <c r="J235" i="124" s="1"/>
  <c r="L235" i="124" s="1"/>
  <c r="N235" i="124" s="1"/>
  <c r="P235" i="124" s="1"/>
  <c r="R235" i="124" s="1"/>
  <c r="H234" i="124"/>
  <c r="J234" i="124" s="1"/>
  <c r="L234" i="124" s="1"/>
  <c r="N234" i="124" s="1"/>
  <c r="P234" i="124" s="1"/>
  <c r="R234" i="124" s="1"/>
  <c r="G233" i="124"/>
  <c r="H233" i="124" s="1"/>
  <c r="J233" i="124" s="1"/>
  <c r="L233" i="124" s="1"/>
  <c r="N233" i="124" s="1"/>
  <c r="P233" i="124" s="1"/>
  <c r="R233" i="124" s="1"/>
  <c r="H232" i="124"/>
  <c r="J232" i="124" s="1"/>
  <c r="L232" i="124" s="1"/>
  <c r="N232" i="124" s="1"/>
  <c r="P232" i="124" s="1"/>
  <c r="R232" i="124" s="1"/>
  <c r="G231" i="124"/>
  <c r="H230" i="124"/>
  <c r="J230" i="124" s="1"/>
  <c r="L230" i="124" s="1"/>
  <c r="N230" i="124" s="1"/>
  <c r="P230" i="124" s="1"/>
  <c r="R230" i="124" s="1"/>
  <c r="H229" i="124"/>
  <c r="J229" i="124" s="1"/>
  <c r="L229" i="124" s="1"/>
  <c r="N229" i="124" s="1"/>
  <c r="P229" i="124" s="1"/>
  <c r="R229" i="124" s="1"/>
  <c r="G229" i="124"/>
  <c r="N228" i="124"/>
  <c r="P228" i="124" s="1"/>
  <c r="R228" i="124" s="1"/>
  <c r="H228" i="124"/>
  <c r="J228" i="124" s="1"/>
  <c r="L228" i="124" s="1"/>
  <c r="H227" i="124"/>
  <c r="J227" i="124" s="1"/>
  <c r="L227" i="124" s="1"/>
  <c r="N227" i="124" s="1"/>
  <c r="P227" i="124" s="1"/>
  <c r="R227" i="124" s="1"/>
  <c r="G227" i="124"/>
  <c r="F227" i="124"/>
  <c r="L225" i="124"/>
  <c r="N225" i="124" s="1"/>
  <c r="P225" i="124" s="1"/>
  <c r="R225" i="124" s="1"/>
  <c r="P224" i="124"/>
  <c r="R224" i="124" s="1"/>
  <c r="K224" i="124"/>
  <c r="L224" i="124" s="1"/>
  <c r="N224" i="124" s="1"/>
  <c r="L223" i="124"/>
  <c r="N223" i="124" s="1"/>
  <c r="P223" i="124" s="1"/>
  <c r="R223" i="124" s="1"/>
  <c r="L222" i="124"/>
  <c r="N222" i="124" s="1"/>
  <c r="P222" i="124" s="1"/>
  <c r="K222" i="124"/>
  <c r="N221" i="124"/>
  <c r="P221" i="124" s="1"/>
  <c r="R221" i="124" s="1"/>
  <c r="L221" i="124"/>
  <c r="N220" i="124"/>
  <c r="P220" i="124" s="1"/>
  <c r="R220" i="124" s="1"/>
  <c r="K220" i="124"/>
  <c r="L220" i="124" s="1"/>
  <c r="N219" i="124"/>
  <c r="P219" i="124" s="1"/>
  <c r="R219" i="124" s="1"/>
  <c r="L219" i="124"/>
  <c r="K218" i="124"/>
  <c r="L218" i="124" s="1"/>
  <c r="N218" i="124" s="1"/>
  <c r="P218" i="124" s="1"/>
  <c r="R218" i="124" s="1"/>
  <c r="L217" i="124"/>
  <c r="N217" i="124" s="1"/>
  <c r="P217" i="124" s="1"/>
  <c r="R217" i="124" s="1"/>
  <c r="P216" i="124"/>
  <c r="R216" i="124" s="1"/>
  <c r="K216" i="124"/>
  <c r="L216" i="124" s="1"/>
  <c r="N216" i="124" s="1"/>
  <c r="L215" i="124"/>
  <c r="N215" i="124" s="1"/>
  <c r="P215" i="124" s="1"/>
  <c r="R215" i="124" s="1"/>
  <c r="L214" i="124"/>
  <c r="N214" i="124" s="1"/>
  <c r="P214" i="124" s="1"/>
  <c r="R214" i="124" s="1"/>
  <c r="K214" i="124"/>
  <c r="N213" i="124"/>
  <c r="P213" i="124" s="1"/>
  <c r="R213" i="124" s="1"/>
  <c r="L213" i="124"/>
  <c r="N212" i="124"/>
  <c r="P212" i="124" s="1"/>
  <c r="R212" i="124" s="1"/>
  <c r="K212" i="124"/>
  <c r="L212" i="124" s="1"/>
  <c r="N211" i="124"/>
  <c r="P211" i="124" s="1"/>
  <c r="R211" i="124" s="1"/>
  <c r="L211" i="124"/>
  <c r="K210" i="124"/>
  <c r="L210" i="124" s="1"/>
  <c r="N210" i="124" s="1"/>
  <c r="P210" i="124" s="1"/>
  <c r="R210" i="124" s="1"/>
  <c r="J209" i="124"/>
  <c r="L209" i="124" s="1"/>
  <c r="N209" i="124" s="1"/>
  <c r="P209" i="124" s="1"/>
  <c r="R209" i="124" s="1"/>
  <c r="H209" i="124"/>
  <c r="G208" i="124"/>
  <c r="H207" i="124"/>
  <c r="J207" i="124" s="1"/>
  <c r="L207" i="124" s="1"/>
  <c r="N207" i="124" s="1"/>
  <c r="P207" i="124" s="1"/>
  <c r="R207" i="124" s="1"/>
  <c r="L206" i="124"/>
  <c r="N206" i="124" s="1"/>
  <c r="P206" i="124" s="1"/>
  <c r="G206" i="124"/>
  <c r="H206" i="124" s="1"/>
  <c r="J206" i="124" s="1"/>
  <c r="H205" i="124"/>
  <c r="J205" i="124" s="1"/>
  <c r="L205" i="124" s="1"/>
  <c r="N205" i="124" s="1"/>
  <c r="P205" i="124" s="1"/>
  <c r="R205" i="124" s="1"/>
  <c r="J204" i="124"/>
  <c r="L204" i="124" s="1"/>
  <c r="N204" i="124" s="1"/>
  <c r="P204" i="124" s="1"/>
  <c r="R204" i="124" s="1"/>
  <c r="G204" i="124"/>
  <c r="H204" i="124" s="1"/>
  <c r="H203" i="124"/>
  <c r="J203" i="124" s="1"/>
  <c r="L203" i="124" s="1"/>
  <c r="N203" i="124" s="1"/>
  <c r="P203" i="124" s="1"/>
  <c r="R203" i="124" s="1"/>
  <c r="K202" i="124"/>
  <c r="G202" i="124"/>
  <c r="F202" i="124"/>
  <c r="H202" i="124" s="1"/>
  <c r="J202" i="124" s="1"/>
  <c r="L202" i="124" s="1"/>
  <c r="N202" i="124" s="1"/>
  <c r="P202" i="124" s="1"/>
  <c r="R202" i="124" s="1"/>
  <c r="N200" i="124"/>
  <c r="P200" i="124" s="1"/>
  <c r="R200" i="124" s="1"/>
  <c r="P199" i="124"/>
  <c r="R199" i="124" s="1"/>
  <c r="M199" i="124"/>
  <c r="N199" i="124" s="1"/>
  <c r="N198" i="124"/>
  <c r="P198" i="124" s="1"/>
  <c r="R198" i="124" s="1"/>
  <c r="H198" i="124"/>
  <c r="J198" i="124" s="1"/>
  <c r="L198" i="124" s="1"/>
  <c r="G197" i="124"/>
  <c r="H197" i="124" s="1"/>
  <c r="J197" i="124" s="1"/>
  <c r="L197" i="124" s="1"/>
  <c r="N197" i="124" s="1"/>
  <c r="P197" i="124" s="1"/>
  <c r="R197" i="124" s="1"/>
  <c r="L196" i="124"/>
  <c r="N196" i="124" s="1"/>
  <c r="P196" i="124" s="1"/>
  <c r="R196" i="124" s="1"/>
  <c r="H196" i="124"/>
  <c r="J196" i="124" s="1"/>
  <c r="H195" i="124"/>
  <c r="J195" i="124" s="1"/>
  <c r="L195" i="124" s="1"/>
  <c r="N195" i="124" s="1"/>
  <c r="P195" i="124" s="1"/>
  <c r="R195" i="124" s="1"/>
  <c r="G195" i="124"/>
  <c r="J194" i="124"/>
  <c r="L194" i="124" s="1"/>
  <c r="N194" i="124" s="1"/>
  <c r="P194" i="124" s="1"/>
  <c r="R194" i="124" s="1"/>
  <c r="H194" i="124"/>
  <c r="N193" i="124"/>
  <c r="P193" i="124" s="1"/>
  <c r="R193" i="124" s="1"/>
  <c r="G193" i="124"/>
  <c r="H193" i="124" s="1"/>
  <c r="J193" i="124" s="1"/>
  <c r="L193" i="124" s="1"/>
  <c r="P192" i="124"/>
  <c r="R192" i="124" s="1"/>
  <c r="J192" i="124"/>
  <c r="L192" i="124" s="1"/>
  <c r="N192" i="124" s="1"/>
  <c r="H192" i="124"/>
  <c r="H191" i="124"/>
  <c r="J191" i="124" s="1"/>
  <c r="L191" i="124" s="1"/>
  <c r="N191" i="124" s="1"/>
  <c r="P191" i="124" s="1"/>
  <c r="R191" i="124" s="1"/>
  <c r="G191" i="124"/>
  <c r="H190" i="124"/>
  <c r="J190" i="124" s="1"/>
  <c r="L190" i="124" s="1"/>
  <c r="N190" i="124" s="1"/>
  <c r="P190" i="124" s="1"/>
  <c r="G189" i="124"/>
  <c r="H189" i="124" s="1"/>
  <c r="J189" i="124" s="1"/>
  <c r="L189" i="124" s="1"/>
  <c r="N189" i="124" s="1"/>
  <c r="P189" i="124" s="1"/>
  <c r="R189" i="124" s="1"/>
  <c r="J188" i="124"/>
  <c r="L188" i="124" s="1"/>
  <c r="N188" i="124" s="1"/>
  <c r="P188" i="124" s="1"/>
  <c r="R188" i="124" s="1"/>
  <c r="H188" i="124"/>
  <c r="G187" i="124"/>
  <c r="H187" i="124" s="1"/>
  <c r="J187" i="124" s="1"/>
  <c r="L187" i="124" s="1"/>
  <c r="N187" i="124" s="1"/>
  <c r="P187" i="124" s="1"/>
  <c r="R187" i="124" s="1"/>
  <c r="H186" i="124"/>
  <c r="J186" i="124" s="1"/>
  <c r="L186" i="124" s="1"/>
  <c r="N186" i="124" s="1"/>
  <c r="P186" i="124" s="1"/>
  <c r="R186" i="124" s="1"/>
  <c r="G185" i="124"/>
  <c r="H184" i="124"/>
  <c r="J184" i="124" s="1"/>
  <c r="L184" i="124" s="1"/>
  <c r="N184" i="124" s="1"/>
  <c r="P184" i="124" s="1"/>
  <c r="R184" i="124" s="1"/>
  <c r="H183" i="124"/>
  <c r="J183" i="124" s="1"/>
  <c r="L183" i="124" s="1"/>
  <c r="N183" i="124" s="1"/>
  <c r="P183" i="124" s="1"/>
  <c r="R183" i="124" s="1"/>
  <c r="G183" i="124"/>
  <c r="N182" i="124"/>
  <c r="P182" i="124" s="1"/>
  <c r="R182" i="124" s="1"/>
  <c r="H182" i="124"/>
  <c r="J182" i="124" s="1"/>
  <c r="L182" i="124" s="1"/>
  <c r="H181" i="124"/>
  <c r="J181" i="124" s="1"/>
  <c r="L181" i="124" s="1"/>
  <c r="N181" i="124" s="1"/>
  <c r="P181" i="124" s="1"/>
  <c r="R181" i="124" s="1"/>
  <c r="G181" i="124"/>
  <c r="F181" i="124"/>
  <c r="H179" i="124"/>
  <c r="J179" i="124" s="1"/>
  <c r="L179" i="124" s="1"/>
  <c r="N179" i="124" s="1"/>
  <c r="P179" i="124" s="1"/>
  <c r="R179" i="124" s="1"/>
  <c r="H178" i="124"/>
  <c r="J178" i="124" s="1"/>
  <c r="L178" i="124" s="1"/>
  <c r="N178" i="124" s="1"/>
  <c r="P178" i="124" s="1"/>
  <c r="R178" i="124" s="1"/>
  <c r="G178" i="124"/>
  <c r="J177" i="124"/>
  <c r="L177" i="124" s="1"/>
  <c r="N177" i="124" s="1"/>
  <c r="P177" i="124" s="1"/>
  <c r="R177" i="124" s="1"/>
  <c r="H177" i="124"/>
  <c r="G176" i="124"/>
  <c r="H176" i="124" s="1"/>
  <c r="J176" i="124" s="1"/>
  <c r="L176" i="124" s="1"/>
  <c r="N176" i="124" s="1"/>
  <c r="P176" i="124" s="1"/>
  <c r="R176" i="124" s="1"/>
  <c r="H175" i="124"/>
  <c r="J175" i="124" s="1"/>
  <c r="L175" i="124" s="1"/>
  <c r="N175" i="124" s="1"/>
  <c r="P175" i="124" s="1"/>
  <c r="R175" i="124" s="1"/>
  <c r="H174" i="124"/>
  <c r="J174" i="124" s="1"/>
  <c r="L174" i="124" s="1"/>
  <c r="N174" i="124" s="1"/>
  <c r="P174" i="124" s="1"/>
  <c r="R174" i="124" s="1"/>
  <c r="G174" i="124"/>
  <c r="P173" i="124"/>
  <c r="R173" i="124" s="1"/>
  <c r="H173" i="124"/>
  <c r="J173" i="124" s="1"/>
  <c r="L173" i="124" s="1"/>
  <c r="N173" i="124" s="1"/>
  <c r="J172" i="124"/>
  <c r="L172" i="124" s="1"/>
  <c r="N172" i="124" s="1"/>
  <c r="P172" i="124" s="1"/>
  <c r="R172" i="124" s="1"/>
  <c r="G172" i="124"/>
  <c r="H172" i="124" s="1"/>
  <c r="L171" i="124"/>
  <c r="N171" i="124" s="1"/>
  <c r="P171" i="124" s="1"/>
  <c r="R171" i="124" s="1"/>
  <c r="H171" i="124"/>
  <c r="J171" i="124" s="1"/>
  <c r="N170" i="124"/>
  <c r="P170" i="124" s="1"/>
  <c r="R170" i="124" s="1"/>
  <c r="G170" i="124"/>
  <c r="H170" i="124" s="1"/>
  <c r="J170" i="124" s="1"/>
  <c r="L170" i="124" s="1"/>
  <c r="J169" i="124"/>
  <c r="L169" i="124" s="1"/>
  <c r="N169" i="124" s="1"/>
  <c r="P169" i="124" s="1"/>
  <c r="R169" i="124" s="1"/>
  <c r="H169" i="124"/>
  <c r="G168" i="124"/>
  <c r="G167" i="124" s="1"/>
  <c r="H167" i="124" s="1"/>
  <c r="J167" i="124" s="1"/>
  <c r="L167" i="124" s="1"/>
  <c r="N167" i="124" s="1"/>
  <c r="P167" i="124" s="1"/>
  <c r="R167" i="124" s="1"/>
  <c r="F168" i="124"/>
  <c r="P166" i="124"/>
  <c r="R166" i="124" s="1"/>
  <c r="H166" i="124"/>
  <c r="J166" i="124" s="1"/>
  <c r="L166" i="124" s="1"/>
  <c r="N166" i="124" s="1"/>
  <c r="H165" i="124"/>
  <c r="J165" i="124" s="1"/>
  <c r="L165" i="124" s="1"/>
  <c r="N165" i="124" s="1"/>
  <c r="P165" i="124" s="1"/>
  <c r="R165" i="124" s="1"/>
  <c r="G165" i="124"/>
  <c r="L164" i="124"/>
  <c r="N164" i="124" s="1"/>
  <c r="P164" i="124" s="1"/>
  <c r="R164" i="124" s="1"/>
  <c r="H164" i="124"/>
  <c r="J164" i="124" s="1"/>
  <c r="G163" i="124"/>
  <c r="H163" i="124" s="1"/>
  <c r="J163" i="124" s="1"/>
  <c r="L163" i="124" s="1"/>
  <c r="N163" i="124" s="1"/>
  <c r="P163" i="124" s="1"/>
  <c r="R163" i="124" s="1"/>
  <c r="P162" i="124"/>
  <c r="R162" i="124" s="1"/>
  <c r="H162" i="124"/>
  <c r="J162" i="124" s="1"/>
  <c r="L162" i="124" s="1"/>
  <c r="N162" i="124" s="1"/>
  <c r="G161" i="124"/>
  <c r="H161" i="124" s="1"/>
  <c r="J161" i="124" s="1"/>
  <c r="L161" i="124" s="1"/>
  <c r="N161" i="124" s="1"/>
  <c r="P161" i="124" s="1"/>
  <c r="R161" i="124" s="1"/>
  <c r="J160" i="124"/>
  <c r="L160" i="124" s="1"/>
  <c r="N160" i="124" s="1"/>
  <c r="P160" i="124" s="1"/>
  <c r="R160" i="124" s="1"/>
  <c r="H160" i="124"/>
  <c r="G159" i="124"/>
  <c r="H159" i="124" s="1"/>
  <c r="J159" i="124" s="1"/>
  <c r="L159" i="124" s="1"/>
  <c r="N159" i="124" s="1"/>
  <c r="P159" i="124" s="1"/>
  <c r="R159" i="124" s="1"/>
  <c r="H158" i="124"/>
  <c r="J158" i="124" s="1"/>
  <c r="L158" i="124" s="1"/>
  <c r="N158" i="124" s="1"/>
  <c r="P158" i="124" s="1"/>
  <c r="G157" i="124"/>
  <c r="H157" i="124" s="1"/>
  <c r="J157" i="124" s="1"/>
  <c r="L157" i="124" s="1"/>
  <c r="N157" i="124" s="1"/>
  <c r="P157" i="124" s="1"/>
  <c r="R157" i="124" s="1"/>
  <c r="H156" i="124"/>
  <c r="J156" i="124" s="1"/>
  <c r="L156" i="124" s="1"/>
  <c r="N156" i="124" s="1"/>
  <c r="P156" i="124" s="1"/>
  <c r="R156" i="124" s="1"/>
  <c r="J155" i="124"/>
  <c r="L155" i="124" s="1"/>
  <c r="N155" i="124" s="1"/>
  <c r="P155" i="124" s="1"/>
  <c r="R155" i="124" s="1"/>
  <c r="G155" i="124"/>
  <c r="H155" i="124" s="1"/>
  <c r="N154" i="124"/>
  <c r="P154" i="124" s="1"/>
  <c r="R154" i="124" s="1"/>
  <c r="H154" i="124"/>
  <c r="J154" i="124" s="1"/>
  <c r="L154" i="124" s="1"/>
  <c r="J153" i="124"/>
  <c r="L153" i="124" s="1"/>
  <c r="N153" i="124" s="1"/>
  <c r="P153" i="124" s="1"/>
  <c r="R153" i="124" s="1"/>
  <c r="G153" i="124"/>
  <c r="H153" i="124" s="1"/>
  <c r="J152" i="124"/>
  <c r="L152" i="124" s="1"/>
  <c r="N152" i="124" s="1"/>
  <c r="P152" i="124" s="1"/>
  <c r="R152" i="124" s="1"/>
  <c r="H152" i="124"/>
  <c r="N151" i="124"/>
  <c r="P151" i="124" s="1"/>
  <c r="R151" i="124" s="1"/>
  <c r="G151" i="124"/>
  <c r="H151" i="124" s="1"/>
  <c r="J151" i="124" s="1"/>
  <c r="L151" i="124" s="1"/>
  <c r="H150" i="124"/>
  <c r="J150" i="124" s="1"/>
  <c r="L150" i="124" s="1"/>
  <c r="N150" i="124" s="1"/>
  <c r="P150" i="124" s="1"/>
  <c r="R150" i="124" s="1"/>
  <c r="G149" i="124"/>
  <c r="H149" i="124" s="1"/>
  <c r="J149" i="124" s="1"/>
  <c r="L149" i="124" s="1"/>
  <c r="N149" i="124" s="1"/>
  <c r="P149" i="124" s="1"/>
  <c r="R149" i="124" s="1"/>
  <c r="H148" i="124"/>
  <c r="J148" i="124" s="1"/>
  <c r="L148" i="124" s="1"/>
  <c r="N148" i="124" s="1"/>
  <c r="P148" i="124" s="1"/>
  <c r="R148" i="124" s="1"/>
  <c r="G147" i="124"/>
  <c r="H147" i="124" s="1"/>
  <c r="J147" i="124" s="1"/>
  <c r="L147" i="124" s="1"/>
  <c r="N147" i="124" s="1"/>
  <c r="P147" i="124" s="1"/>
  <c r="R147" i="124" s="1"/>
  <c r="N146" i="124"/>
  <c r="P146" i="124" s="1"/>
  <c r="R146" i="124" s="1"/>
  <c r="H146" i="124"/>
  <c r="J146" i="124" s="1"/>
  <c r="L146" i="124" s="1"/>
  <c r="G145" i="124"/>
  <c r="H145" i="124" s="1"/>
  <c r="J145" i="124" s="1"/>
  <c r="L145" i="124" s="1"/>
  <c r="N145" i="124" s="1"/>
  <c r="P145" i="124" s="1"/>
  <c r="R145" i="124" s="1"/>
  <c r="J144" i="124"/>
  <c r="L144" i="124" s="1"/>
  <c r="N144" i="124" s="1"/>
  <c r="P144" i="124" s="1"/>
  <c r="R144" i="124" s="1"/>
  <c r="H144" i="124"/>
  <c r="O143" i="124"/>
  <c r="H143" i="124"/>
  <c r="J143" i="124" s="1"/>
  <c r="L143" i="124" s="1"/>
  <c r="N143" i="124" s="1"/>
  <c r="G143" i="124"/>
  <c r="N142" i="124"/>
  <c r="P142" i="124" s="1"/>
  <c r="R142" i="124" s="1"/>
  <c r="J142" i="124"/>
  <c r="L142" i="124" s="1"/>
  <c r="H142" i="124"/>
  <c r="O141" i="124"/>
  <c r="G141" i="124"/>
  <c r="H141" i="124" s="1"/>
  <c r="J141" i="124" s="1"/>
  <c r="L141" i="124" s="1"/>
  <c r="N141" i="124" s="1"/>
  <c r="P141" i="124" s="1"/>
  <c r="R141" i="124" s="1"/>
  <c r="H140" i="124"/>
  <c r="J140" i="124" s="1"/>
  <c r="L140" i="124" s="1"/>
  <c r="N140" i="124" s="1"/>
  <c r="P140" i="124" s="1"/>
  <c r="R140" i="124" s="1"/>
  <c r="G139" i="124"/>
  <c r="H139" i="124" s="1"/>
  <c r="J139" i="124" s="1"/>
  <c r="L139" i="124" s="1"/>
  <c r="N139" i="124" s="1"/>
  <c r="P139" i="124" s="1"/>
  <c r="R139" i="124" s="1"/>
  <c r="L138" i="124"/>
  <c r="N138" i="124" s="1"/>
  <c r="P138" i="124" s="1"/>
  <c r="R138" i="124" s="1"/>
  <c r="H138" i="124"/>
  <c r="J138" i="124" s="1"/>
  <c r="L137" i="124"/>
  <c r="N137" i="124" s="1"/>
  <c r="P137" i="124" s="1"/>
  <c r="R137" i="124" s="1"/>
  <c r="G137" i="124"/>
  <c r="H137" i="124" s="1"/>
  <c r="J137" i="124" s="1"/>
  <c r="J136" i="124"/>
  <c r="L136" i="124" s="1"/>
  <c r="N136" i="124" s="1"/>
  <c r="P136" i="124" s="1"/>
  <c r="R136" i="124" s="1"/>
  <c r="H136" i="124"/>
  <c r="J135" i="124"/>
  <c r="L135" i="124" s="1"/>
  <c r="N135" i="124" s="1"/>
  <c r="P135" i="124" s="1"/>
  <c r="R135" i="124" s="1"/>
  <c r="G135" i="124"/>
  <c r="H135" i="124" s="1"/>
  <c r="H134" i="124"/>
  <c r="J134" i="124" s="1"/>
  <c r="L134" i="124" s="1"/>
  <c r="N134" i="124" s="1"/>
  <c r="P134" i="124" s="1"/>
  <c r="O133" i="124"/>
  <c r="H133" i="124"/>
  <c r="J133" i="124" s="1"/>
  <c r="L133" i="124" s="1"/>
  <c r="N133" i="124" s="1"/>
  <c r="P133" i="124" s="1"/>
  <c r="R133" i="124" s="1"/>
  <c r="G133" i="124"/>
  <c r="N132" i="124"/>
  <c r="P132" i="124" s="1"/>
  <c r="R132" i="124" s="1"/>
  <c r="H132" i="124"/>
  <c r="J132" i="124" s="1"/>
  <c r="L132" i="124" s="1"/>
  <c r="H131" i="124"/>
  <c r="J131" i="124" s="1"/>
  <c r="L131" i="124" s="1"/>
  <c r="N131" i="124" s="1"/>
  <c r="P131" i="124" s="1"/>
  <c r="R131" i="124" s="1"/>
  <c r="G131" i="124"/>
  <c r="L130" i="124"/>
  <c r="N130" i="124" s="1"/>
  <c r="P130" i="124" s="1"/>
  <c r="R130" i="124" s="1"/>
  <c r="H130" i="124"/>
  <c r="J130" i="124" s="1"/>
  <c r="O129" i="124"/>
  <c r="G129" i="124"/>
  <c r="H129" i="124" s="1"/>
  <c r="J129" i="124" s="1"/>
  <c r="L129" i="124" s="1"/>
  <c r="N129" i="124" s="1"/>
  <c r="P129" i="124" s="1"/>
  <c r="R129" i="124" s="1"/>
  <c r="J128" i="124"/>
  <c r="L128" i="124" s="1"/>
  <c r="N128" i="124" s="1"/>
  <c r="P128" i="124" s="1"/>
  <c r="R128" i="124" s="1"/>
  <c r="H128" i="124"/>
  <c r="G127" i="124"/>
  <c r="H127" i="124" s="1"/>
  <c r="J127" i="124" s="1"/>
  <c r="L127" i="124" s="1"/>
  <c r="N127" i="124" s="1"/>
  <c r="P127" i="124" s="1"/>
  <c r="R127" i="124" s="1"/>
  <c r="H126" i="124"/>
  <c r="J126" i="124" s="1"/>
  <c r="L126" i="124" s="1"/>
  <c r="N126" i="124" s="1"/>
  <c r="P126" i="124" s="1"/>
  <c r="G125" i="124"/>
  <c r="H125" i="124" s="1"/>
  <c r="J125" i="124" s="1"/>
  <c r="L125" i="124" s="1"/>
  <c r="N125" i="124" s="1"/>
  <c r="P125" i="124" s="1"/>
  <c r="R125" i="124" s="1"/>
  <c r="H124" i="124"/>
  <c r="J124" i="124" s="1"/>
  <c r="L124" i="124" s="1"/>
  <c r="N124" i="124" s="1"/>
  <c r="P124" i="124" s="1"/>
  <c r="R124" i="124" s="1"/>
  <c r="J123" i="124"/>
  <c r="L123" i="124" s="1"/>
  <c r="N123" i="124" s="1"/>
  <c r="P123" i="124" s="1"/>
  <c r="R123" i="124" s="1"/>
  <c r="G123" i="124"/>
  <c r="H123" i="124" s="1"/>
  <c r="N122" i="124"/>
  <c r="P122" i="124" s="1"/>
  <c r="R122" i="124" s="1"/>
  <c r="H122" i="124"/>
  <c r="J122" i="124" s="1"/>
  <c r="L122" i="124" s="1"/>
  <c r="J121" i="124"/>
  <c r="L121" i="124" s="1"/>
  <c r="N121" i="124" s="1"/>
  <c r="P121" i="124" s="1"/>
  <c r="R121" i="124" s="1"/>
  <c r="G121" i="124"/>
  <c r="H121" i="124" s="1"/>
  <c r="J120" i="124"/>
  <c r="L120" i="124" s="1"/>
  <c r="N120" i="124" s="1"/>
  <c r="P120" i="124" s="1"/>
  <c r="R120" i="124" s="1"/>
  <c r="H120" i="124"/>
  <c r="N119" i="124"/>
  <c r="P119" i="124" s="1"/>
  <c r="R119" i="124" s="1"/>
  <c r="G119" i="124"/>
  <c r="H119" i="124" s="1"/>
  <c r="J119" i="124" s="1"/>
  <c r="L119" i="124" s="1"/>
  <c r="H118" i="124"/>
  <c r="J118" i="124" s="1"/>
  <c r="L118" i="124" s="1"/>
  <c r="N118" i="124" s="1"/>
  <c r="P118" i="124" s="1"/>
  <c r="R118" i="124" s="1"/>
  <c r="O117" i="124"/>
  <c r="H117" i="124"/>
  <c r="J117" i="124" s="1"/>
  <c r="L117" i="124" s="1"/>
  <c r="N117" i="124" s="1"/>
  <c r="P117" i="124" s="1"/>
  <c r="R117" i="124" s="1"/>
  <c r="G117" i="124"/>
  <c r="J116" i="124"/>
  <c r="L116" i="124" s="1"/>
  <c r="N116" i="124" s="1"/>
  <c r="P116" i="124" s="1"/>
  <c r="R116" i="124" s="1"/>
  <c r="H116" i="124"/>
  <c r="G115" i="124"/>
  <c r="H115" i="124" s="1"/>
  <c r="J115" i="124" s="1"/>
  <c r="L115" i="124" s="1"/>
  <c r="N115" i="124" s="1"/>
  <c r="P115" i="124" s="1"/>
  <c r="R115" i="124" s="1"/>
  <c r="J114" i="124"/>
  <c r="L114" i="124" s="1"/>
  <c r="N114" i="124" s="1"/>
  <c r="P114" i="124" s="1"/>
  <c r="R114" i="124" s="1"/>
  <c r="H114" i="124"/>
  <c r="G113" i="124"/>
  <c r="H113" i="124" s="1"/>
  <c r="J113" i="124" s="1"/>
  <c r="L113" i="124" s="1"/>
  <c r="N113" i="124" s="1"/>
  <c r="P113" i="124" s="1"/>
  <c r="R113" i="124" s="1"/>
  <c r="H112" i="124"/>
  <c r="J112" i="124" s="1"/>
  <c r="L112" i="124" s="1"/>
  <c r="N112" i="124" s="1"/>
  <c r="P112" i="124" s="1"/>
  <c r="R112" i="124" s="1"/>
  <c r="G111" i="124"/>
  <c r="H111" i="124" s="1"/>
  <c r="J111" i="124" s="1"/>
  <c r="L111" i="124" s="1"/>
  <c r="N111" i="124" s="1"/>
  <c r="P111" i="124" s="1"/>
  <c r="R111" i="124" s="1"/>
  <c r="J110" i="124"/>
  <c r="L110" i="124" s="1"/>
  <c r="N110" i="124" s="1"/>
  <c r="P110" i="124" s="1"/>
  <c r="H110" i="124"/>
  <c r="O109" i="124"/>
  <c r="H109" i="124"/>
  <c r="J109" i="124" s="1"/>
  <c r="L109" i="124" s="1"/>
  <c r="N109" i="124" s="1"/>
  <c r="P109" i="124" s="1"/>
  <c r="R109" i="124" s="1"/>
  <c r="G109" i="124"/>
  <c r="L108" i="124"/>
  <c r="N108" i="124" s="1"/>
  <c r="P108" i="124" s="1"/>
  <c r="R108" i="124" s="1"/>
  <c r="H108" i="124"/>
  <c r="J108" i="124" s="1"/>
  <c r="H107" i="124"/>
  <c r="J107" i="124" s="1"/>
  <c r="L107" i="124" s="1"/>
  <c r="N107" i="124" s="1"/>
  <c r="P107" i="124" s="1"/>
  <c r="R107" i="124" s="1"/>
  <c r="G107" i="124"/>
  <c r="J106" i="124"/>
  <c r="L106" i="124" s="1"/>
  <c r="N106" i="124" s="1"/>
  <c r="P106" i="124" s="1"/>
  <c r="R106" i="124" s="1"/>
  <c r="H106" i="124"/>
  <c r="G105" i="124"/>
  <c r="H105" i="124" s="1"/>
  <c r="J105" i="124" s="1"/>
  <c r="L105" i="124" s="1"/>
  <c r="N105" i="124" s="1"/>
  <c r="P105" i="124" s="1"/>
  <c r="R105" i="124" s="1"/>
  <c r="H104" i="124"/>
  <c r="J104" i="124" s="1"/>
  <c r="L104" i="124" s="1"/>
  <c r="N104" i="124" s="1"/>
  <c r="P104" i="124" s="1"/>
  <c r="R104" i="124" s="1"/>
  <c r="L103" i="124"/>
  <c r="N103" i="124" s="1"/>
  <c r="P103" i="124" s="1"/>
  <c r="R103" i="124" s="1"/>
  <c r="H103" i="124"/>
  <c r="J103" i="124" s="1"/>
  <c r="G103" i="124"/>
  <c r="H102" i="124"/>
  <c r="J102" i="124" s="1"/>
  <c r="L102" i="124" s="1"/>
  <c r="N102" i="124" s="1"/>
  <c r="P102" i="124" s="1"/>
  <c r="R102" i="124" s="1"/>
  <c r="H101" i="124"/>
  <c r="J101" i="124" s="1"/>
  <c r="L101" i="124" s="1"/>
  <c r="N101" i="124" s="1"/>
  <c r="P101" i="124" s="1"/>
  <c r="R101" i="124" s="1"/>
  <c r="G101" i="124"/>
  <c r="H100" i="124"/>
  <c r="J100" i="124" s="1"/>
  <c r="L100" i="124" s="1"/>
  <c r="N100" i="124" s="1"/>
  <c r="P100" i="124" s="1"/>
  <c r="R100" i="124" s="1"/>
  <c r="H99" i="124"/>
  <c r="J99" i="124" s="1"/>
  <c r="L99" i="124" s="1"/>
  <c r="N99" i="124" s="1"/>
  <c r="P99" i="124" s="1"/>
  <c r="R99" i="124" s="1"/>
  <c r="G99" i="124"/>
  <c r="P98" i="124"/>
  <c r="R98" i="124" s="1"/>
  <c r="N98" i="124"/>
  <c r="M97" i="124"/>
  <c r="N97" i="124" s="1"/>
  <c r="P97" i="124" s="1"/>
  <c r="R97" i="124" s="1"/>
  <c r="N96" i="124"/>
  <c r="P96" i="124" s="1"/>
  <c r="R96" i="124" s="1"/>
  <c r="P95" i="124"/>
  <c r="R95" i="124" s="1"/>
  <c r="M95" i="124"/>
  <c r="N95" i="124" s="1"/>
  <c r="H94" i="124"/>
  <c r="J94" i="124" s="1"/>
  <c r="L94" i="124" s="1"/>
  <c r="N94" i="124" s="1"/>
  <c r="P94" i="124" s="1"/>
  <c r="O93" i="124"/>
  <c r="O92" i="124" s="1"/>
  <c r="M93" i="124"/>
  <c r="G93" i="124"/>
  <c r="F93" i="124"/>
  <c r="I91" i="124"/>
  <c r="F91" i="124"/>
  <c r="H90" i="124"/>
  <c r="J90" i="124" s="1"/>
  <c r="L90" i="124" s="1"/>
  <c r="N90" i="124" s="1"/>
  <c r="P90" i="124" s="1"/>
  <c r="H89" i="124"/>
  <c r="J89" i="124" s="1"/>
  <c r="L89" i="124" s="1"/>
  <c r="N89" i="124" s="1"/>
  <c r="P89" i="124" s="1"/>
  <c r="R89" i="124" s="1"/>
  <c r="G89" i="124"/>
  <c r="H88" i="124"/>
  <c r="J88" i="124" s="1"/>
  <c r="L88" i="124" s="1"/>
  <c r="N88" i="124" s="1"/>
  <c r="P88" i="124" s="1"/>
  <c r="R88" i="124" s="1"/>
  <c r="M87" i="124"/>
  <c r="H87" i="124"/>
  <c r="J87" i="124" s="1"/>
  <c r="L87" i="124" s="1"/>
  <c r="N87" i="124" s="1"/>
  <c r="P87" i="124" s="1"/>
  <c r="R87" i="124" s="1"/>
  <c r="G87" i="124"/>
  <c r="F87" i="124"/>
  <c r="N86" i="124"/>
  <c r="P86" i="124" s="1"/>
  <c r="M85" i="124"/>
  <c r="N85" i="124" s="1"/>
  <c r="P85" i="124" s="1"/>
  <c r="R85" i="124" s="1"/>
  <c r="N84" i="124"/>
  <c r="P84" i="124" s="1"/>
  <c r="R84" i="124" s="1"/>
  <c r="N83" i="124"/>
  <c r="P83" i="124" s="1"/>
  <c r="R83" i="124" s="1"/>
  <c r="M83" i="124"/>
  <c r="H82" i="124"/>
  <c r="J82" i="124" s="1"/>
  <c r="L82" i="124" s="1"/>
  <c r="N82" i="124" s="1"/>
  <c r="P82" i="124" s="1"/>
  <c r="R82" i="124" s="1"/>
  <c r="M81" i="124"/>
  <c r="H81" i="124"/>
  <c r="J81" i="124" s="1"/>
  <c r="L81" i="124" s="1"/>
  <c r="N81" i="124" s="1"/>
  <c r="P81" i="124" s="1"/>
  <c r="R81" i="124" s="1"/>
  <c r="F81" i="124"/>
  <c r="H80" i="124"/>
  <c r="J80" i="124" s="1"/>
  <c r="L80" i="124" s="1"/>
  <c r="N80" i="124" s="1"/>
  <c r="P80" i="124" s="1"/>
  <c r="R80" i="124" s="1"/>
  <c r="F79" i="124"/>
  <c r="H79" i="124" s="1"/>
  <c r="J79" i="124" s="1"/>
  <c r="L79" i="124" s="1"/>
  <c r="N79" i="124" s="1"/>
  <c r="P79" i="124" s="1"/>
  <c r="R79" i="124" s="1"/>
  <c r="N78" i="124"/>
  <c r="P78" i="124" s="1"/>
  <c r="R78" i="124" s="1"/>
  <c r="M77" i="124"/>
  <c r="N77" i="124" s="1"/>
  <c r="P77" i="124" s="1"/>
  <c r="R77" i="124" s="1"/>
  <c r="N76" i="124"/>
  <c r="P76" i="124" s="1"/>
  <c r="R76" i="124" s="1"/>
  <c r="M75" i="124"/>
  <c r="N75" i="124" s="1"/>
  <c r="P75" i="124" s="1"/>
  <c r="R75" i="124" s="1"/>
  <c r="H74" i="124"/>
  <c r="J74" i="124" s="1"/>
  <c r="L74" i="124" s="1"/>
  <c r="N74" i="124" s="1"/>
  <c r="P74" i="124" s="1"/>
  <c r="M73" i="124"/>
  <c r="M70" i="124" s="1"/>
  <c r="F73" i="124"/>
  <c r="H73" i="124" s="1"/>
  <c r="J73" i="124" s="1"/>
  <c r="L73" i="124" s="1"/>
  <c r="H72" i="124"/>
  <c r="J72" i="124" s="1"/>
  <c r="L72" i="124" s="1"/>
  <c r="N72" i="124" s="1"/>
  <c r="P72" i="124" s="1"/>
  <c r="R72" i="124" s="1"/>
  <c r="H71" i="124"/>
  <c r="J71" i="124" s="1"/>
  <c r="L71" i="124" s="1"/>
  <c r="N71" i="124" s="1"/>
  <c r="P71" i="124" s="1"/>
  <c r="R71" i="124" s="1"/>
  <c r="F71" i="124"/>
  <c r="G70" i="124"/>
  <c r="H69" i="124"/>
  <c r="J69" i="124" s="1"/>
  <c r="L69" i="124" s="1"/>
  <c r="N69" i="124" s="1"/>
  <c r="P69" i="124" s="1"/>
  <c r="R69" i="124" s="1"/>
  <c r="M68" i="124"/>
  <c r="H68" i="124"/>
  <c r="J68" i="124" s="1"/>
  <c r="L68" i="124" s="1"/>
  <c r="N68" i="124" s="1"/>
  <c r="P68" i="124" s="1"/>
  <c r="R68" i="124" s="1"/>
  <c r="F68" i="124"/>
  <c r="N67" i="124"/>
  <c r="P67" i="124" s="1"/>
  <c r="R67" i="124" s="1"/>
  <c r="M66" i="124"/>
  <c r="N66" i="124" s="1"/>
  <c r="P66" i="124" s="1"/>
  <c r="P65" i="124"/>
  <c r="R65" i="124" s="1"/>
  <c r="O64" i="124"/>
  <c r="P64" i="124" s="1"/>
  <c r="R64" i="124" s="1"/>
  <c r="H63" i="124"/>
  <c r="J63" i="124" s="1"/>
  <c r="L63" i="124" s="1"/>
  <c r="N63" i="124" s="1"/>
  <c r="P63" i="124" s="1"/>
  <c r="R63" i="124" s="1"/>
  <c r="O62" i="124"/>
  <c r="F62" i="124"/>
  <c r="H62" i="124" s="1"/>
  <c r="J62" i="124" s="1"/>
  <c r="L62" i="124" s="1"/>
  <c r="N62" i="124" s="1"/>
  <c r="H61" i="124"/>
  <c r="J61" i="124" s="1"/>
  <c r="L61" i="124" s="1"/>
  <c r="N61" i="124" s="1"/>
  <c r="P61" i="124" s="1"/>
  <c r="R61" i="124" s="1"/>
  <c r="F60" i="124"/>
  <c r="H60" i="124" s="1"/>
  <c r="J60" i="124" s="1"/>
  <c r="L60" i="124" s="1"/>
  <c r="N60" i="124" s="1"/>
  <c r="P60" i="124" s="1"/>
  <c r="R60" i="124" s="1"/>
  <c r="J59" i="124"/>
  <c r="L59" i="124" s="1"/>
  <c r="N59" i="124" s="1"/>
  <c r="P59" i="124" s="1"/>
  <c r="R59" i="124" s="1"/>
  <c r="I58" i="124"/>
  <c r="J58" i="124" s="1"/>
  <c r="L58" i="124" s="1"/>
  <c r="N58" i="124" s="1"/>
  <c r="P58" i="124" s="1"/>
  <c r="R58" i="124" s="1"/>
  <c r="H57" i="124"/>
  <c r="J57" i="124" s="1"/>
  <c r="L57" i="124" s="1"/>
  <c r="N57" i="124" s="1"/>
  <c r="P57" i="124" s="1"/>
  <c r="R57" i="124" s="1"/>
  <c r="I56" i="124"/>
  <c r="F56" i="124"/>
  <c r="H56" i="124" s="1"/>
  <c r="H55" i="124"/>
  <c r="J55" i="124" s="1"/>
  <c r="L55" i="124" s="1"/>
  <c r="N55" i="124" s="1"/>
  <c r="P55" i="124" s="1"/>
  <c r="R55" i="124" s="1"/>
  <c r="F54" i="124"/>
  <c r="H54" i="124" s="1"/>
  <c r="J54" i="124" s="1"/>
  <c r="L54" i="124" s="1"/>
  <c r="N54" i="124" s="1"/>
  <c r="P54" i="124" s="1"/>
  <c r="J53" i="124"/>
  <c r="L53" i="124" s="1"/>
  <c r="N53" i="124" s="1"/>
  <c r="P53" i="124" s="1"/>
  <c r="R53" i="124" s="1"/>
  <c r="H52" i="124"/>
  <c r="J52" i="124" s="1"/>
  <c r="L52" i="124" s="1"/>
  <c r="N52" i="124" s="1"/>
  <c r="P52" i="124" s="1"/>
  <c r="R52" i="124" s="1"/>
  <c r="H51" i="124"/>
  <c r="J51" i="124" s="1"/>
  <c r="L51" i="124" s="1"/>
  <c r="N51" i="124" s="1"/>
  <c r="P51" i="124" s="1"/>
  <c r="R51" i="124" s="1"/>
  <c r="I50" i="124"/>
  <c r="F50" i="124"/>
  <c r="H50" i="124" s="1"/>
  <c r="H49" i="124"/>
  <c r="J49" i="124" s="1"/>
  <c r="L49" i="124" s="1"/>
  <c r="N49" i="124" s="1"/>
  <c r="P49" i="124" s="1"/>
  <c r="R49" i="124" s="1"/>
  <c r="F48" i="124"/>
  <c r="H48" i="124" s="1"/>
  <c r="J48" i="124" s="1"/>
  <c r="L48" i="124" s="1"/>
  <c r="N48" i="124" s="1"/>
  <c r="P48" i="124" s="1"/>
  <c r="R48" i="124" s="1"/>
  <c r="H47" i="124"/>
  <c r="J47" i="124" s="1"/>
  <c r="L47" i="124" s="1"/>
  <c r="N47" i="124" s="1"/>
  <c r="P47" i="124" s="1"/>
  <c r="R47" i="124" s="1"/>
  <c r="H46" i="124"/>
  <c r="J46" i="124" s="1"/>
  <c r="L46" i="124" s="1"/>
  <c r="N46" i="124" s="1"/>
  <c r="P46" i="124" s="1"/>
  <c r="R46" i="124" s="1"/>
  <c r="G46" i="124"/>
  <c r="H45" i="124"/>
  <c r="J45" i="124" s="1"/>
  <c r="L45" i="124" s="1"/>
  <c r="N45" i="124" s="1"/>
  <c r="P45" i="124" s="1"/>
  <c r="R45" i="124" s="1"/>
  <c r="G44" i="124"/>
  <c r="H44" i="124" s="1"/>
  <c r="J44" i="124" s="1"/>
  <c r="L44" i="124" s="1"/>
  <c r="N44" i="124" s="1"/>
  <c r="P44" i="124" s="1"/>
  <c r="R44" i="124" s="1"/>
  <c r="H43" i="124"/>
  <c r="J43" i="124" s="1"/>
  <c r="L43" i="124" s="1"/>
  <c r="N43" i="124" s="1"/>
  <c r="P43" i="124" s="1"/>
  <c r="R43" i="124" s="1"/>
  <c r="G42" i="124"/>
  <c r="H42" i="124" s="1"/>
  <c r="J42" i="124" s="1"/>
  <c r="L42" i="124" s="1"/>
  <c r="N42" i="124" s="1"/>
  <c r="P42" i="124" s="1"/>
  <c r="H41" i="124"/>
  <c r="J41" i="124" s="1"/>
  <c r="L41" i="124" s="1"/>
  <c r="N41" i="124" s="1"/>
  <c r="P41" i="124" s="1"/>
  <c r="R41" i="124" s="1"/>
  <c r="G40" i="124"/>
  <c r="H40" i="124" s="1"/>
  <c r="J40" i="124" s="1"/>
  <c r="L40" i="124" s="1"/>
  <c r="N40" i="124" s="1"/>
  <c r="P40" i="124" s="1"/>
  <c r="R40" i="124" s="1"/>
  <c r="H39" i="124"/>
  <c r="J39" i="124" s="1"/>
  <c r="L39" i="124" s="1"/>
  <c r="N39" i="124" s="1"/>
  <c r="P39" i="124" s="1"/>
  <c r="R39" i="124" s="1"/>
  <c r="H38" i="124"/>
  <c r="J38" i="124" s="1"/>
  <c r="L38" i="124" s="1"/>
  <c r="N38" i="124" s="1"/>
  <c r="P38" i="124" s="1"/>
  <c r="R38" i="124" s="1"/>
  <c r="G38" i="124"/>
  <c r="H37" i="124"/>
  <c r="J37" i="124" s="1"/>
  <c r="L37" i="124" s="1"/>
  <c r="N37" i="124" s="1"/>
  <c r="P37" i="124" s="1"/>
  <c r="R37" i="124" s="1"/>
  <c r="G36" i="124"/>
  <c r="H36" i="124" s="1"/>
  <c r="J36" i="124" s="1"/>
  <c r="L36" i="124" s="1"/>
  <c r="N36" i="124" s="1"/>
  <c r="P36" i="124" s="1"/>
  <c r="R36" i="124" s="1"/>
  <c r="H35" i="124"/>
  <c r="J35" i="124" s="1"/>
  <c r="L35" i="124" s="1"/>
  <c r="N35" i="124" s="1"/>
  <c r="P35" i="124" s="1"/>
  <c r="R35" i="124" s="1"/>
  <c r="G34" i="124"/>
  <c r="H34" i="124" s="1"/>
  <c r="J34" i="124" s="1"/>
  <c r="L34" i="124" s="1"/>
  <c r="N34" i="124" s="1"/>
  <c r="P34" i="124" s="1"/>
  <c r="R34" i="124" s="1"/>
  <c r="H33" i="124"/>
  <c r="J33" i="124" s="1"/>
  <c r="L33" i="124" s="1"/>
  <c r="N33" i="124" s="1"/>
  <c r="P33" i="124" s="1"/>
  <c r="R33" i="124" s="1"/>
  <c r="G32" i="124"/>
  <c r="H32" i="124" s="1"/>
  <c r="J32" i="124" s="1"/>
  <c r="L32" i="124" s="1"/>
  <c r="N32" i="124" s="1"/>
  <c r="P32" i="124" s="1"/>
  <c r="R32" i="124" s="1"/>
  <c r="H31" i="124"/>
  <c r="J31" i="124" s="1"/>
  <c r="L31" i="124" s="1"/>
  <c r="N31" i="124" s="1"/>
  <c r="P31" i="124" s="1"/>
  <c r="R31" i="124" s="1"/>
  <c r="H30" i="124"/>
  <c r="J30" i="124" s="1"/>
  <c r="L30" i="124" s="1"/>
  <c r="N30" i="124" s="1"/>
  <c r="P30" i="124" s="1"/>
  <c r="R30" i="124" s="1"/>
  <c r="G30" i="124"/>
  <c r="H29" i="124"/>
  <c r="J29" i="124" s="1"/>
  <c r="L29" i="124" s="1"/>
  <c r="N29" i="124" s="1"/>
  <c r="P29" i="124" s="1"/>
  <c r="R29" i="124" s="1"/>
  <c r="M28" i="124"/>
  <c r="I28" i="124"/>
  <c r="G28" i="124"/>
  <c r="F28" i="124"/>
  <c r="H28" i="124" s="1"/>
  <c r="H27" i="124"/>
  <c r="J27" i="124" s="1"/>
  <c r="L27" i="124" s="1"/>
  <c r="N27" i="124" s="1"/>
  <c r="P27" i="124" s="1"/>
  <c r="R27" i="124" s="1"/>
  <c r="H26" i="124"/>
  <c r="J26" i="124" s="1"/>
  <c r="L26" i="124" s="1"/>
  <c r="N26" i="124" s="1"/>
  <c r="P26" i="124" s="1"/>
  <c r="R26" i="124" s="1"/>
  <c r="G26" i="124"/>
  <c r="H25" i="124"/>
  <c r="J25" i="124" s="1"/>
  <c r="L25" i="124" s="1"/>
  <c r="N25" i="124" s="1"/>
  <c r="P25" i="124" s="1"/>
  <c r="R25" i="124" s="1"/>
  <c r="G24" i="124"/>
  <c r="H24" i="124" s="1"/>
  <c r="J24" i="124" s="1"/>
  <c r="L24" i="124" s="1"/>
  <c r="N24" i="124" s="1"/>
  <c r="P24" i="124" s="1"/>
  <c r="R24" i="124" s="1"/>
  <c r="H23" i="124"/>
  <c r="J23" i="124" s="1"/>
  <c r="L23" i="124" s="1"/>
  <c r="N23" i="124" s="1"/>
  <c r="P23" i="124" s="1"/>
  <c r="R23" i="124" s="1"/>
  <c r="M22" i="124"/>
  <c r="G22" i="124"/>
  <c r="H22" i="124" s="1"/>
  <c r="J22" i="124" s="1"/>
  <c r="L22" i="124" s="1"/>
  <c r="H21" i="124"/>
  <c r="J21" i="124" s="1"/>
  <c r="L21" i="124" s="1"/>
  <c r="N21" i="124" s="1"/>
  <c r="P21" i="124" s="1"/>
  <c r="R21" i="124" s="1"/>
  <c r="G20" i="124"/>
  <c r="H20" i="124" s="1"/>
  <c r="J20" i="124" s="1"/>
  <c r="L20" i="124" s="1"/>
  <c r="N20" i="124" s="1"/>
  <c r="P20" i="124" s="1"/>
  <c r="R20" i="124" s="1"/>
  <c r="H19" i="124"/>
  <c r="J19" i="124" s="1"/>
  <c r="L19" i="124" s="1"/>
  <c r="N19" i="124" s="1"/>
  <c r="P19" i="124" s="1"/>
  <c r="R19" i="124" s="1"/>
  <c r="H18" i="124"/>
  <c r="J18" i="124" s="1"/>
  <c r="L18" i="124" s="1"/>
  <c r="N18" i="124" s="1"/>
  <c r="P18" i="124" s="1"/>
  <c r="R18" i="124" s="1"/>
  <c r="M17" i="124"/>
  <c r="H17" i="124"/>
  <c r="J17" i="124" s="1"/>
  <c r="L17" i="124" s="1"/>
  <c r="N17" i="124" s="1"/>
  <c r="P17" i="124" s="1"/>
  <c r="R17" i="124" s="1"/>
  <c r="G17" i="124"/>
  <c r="F17" i="124"/>
  <c r="H16" i="124"/>
  <c r="J16" i="124" s="1"/>
  <c r="L16" i="124" s="1"/>
  <c r="N16" i="124" s="1"/>
  <c r="P16" i="124" s="1"/>
  <c r="R16" i="124" s="1"/>
  <c r="H15" i="124"/>
  <c r="J15" i="124" s="1"/>
  <c r="L15" i="124" s="1"/>
  <c r="N15" i="124" s="1"/>
  <c r="P15" i="124" s="1"/>
  <c r="R15" i="124" s="1"/>
  <c r="F14" i="124"/>
  <c r="H14" i="124" s="1"/>
  <c r="J14" i="124" s="1"/>
  <c r="L14" i="124" s="1"/>
  <c r="N14" i="124" s="1"/>
  <c r="P14" i="124" s="1"/>
  <c r="R14" i="124" s="1"/>
  <c r="K10" i="124"/>
  <c r="J11" i="125" l="1"/>
  <c r="J168" i="125"/>
  <c r="H167" i="125"/>
  <c r="H10" i="125" s="1"/>
  <c r="I11" i="124"/>
  <c r="I10" i="124" s="1"/>
  <c r="N73" i="124"/>
  <c r="P73" i="124" s="1"/>
  <c r="R73" i="124" s="1"/>
  <c r="G92" i="124"/>
  <c r="G91" i="124" s="1"/>
  <c r="G10" i="124" s="1"/>
  <c r="O11" i="124"/>
  <c r="G11" i="124"/>
  <c r="N22" i="124"/>
  <c r="P22" i="124" s="1"/>
  <c r="R22" i="124" s="1"/>
  <c r="J28" i="124"/>
  <c r="L28" i="124" s="1"/>
  <c r="N28" i="124" s="1"/>
  <c r="P28" i="124" s="1"/>
  <c r="R28" i="124" s="1"/>
  <c r="J50" i="124"/>
  <c r="L50" i="124" s="1"/>
  <c r="N50" i="124" s="1"/>
  <c r="P50" i="124" s="1"/>
  <c r="R50" i="124" s="1"/>
  <c r="P143" i="124"/>
  <c r="R143" i="124" s="1"/>
  <c r="J56" i="124"/>
  <c r="L56" i="124" s="1"/>
  <c r="N56" i="124" s="1"/>
  <c r="P56" i="124" s="1"/>
  <c r="R56" i="124" s="1"/>
  <c r="P62" i="124"/>
  <c r="R62" i="124" s="1"/>
  <c r="H93" i="124"/>
  <c r="J93" i="124" s="1"/>
  <c r="L93" i="124" s="1"/>
  <c r="N93" i="124" s="1"/>
  <c r="P93" i="124" s="1"/>
  <c r="R93" i="124" s="1"/>
  <c r="M11" i="124"/>
  <c r="M92" i="124"/>
  <c r="M91" i="124" s="1"/>
  <c r="M180" i="124"/>
  <c r="O91" i="124"/>
  <c r="G201" i="124"/>
  <c r="H201" i="124" s="1"/>
  <c r="J201" i="124" s="1"/>
  <c r="H208" i="124"/>
  <c r="J208" i="124" s="1"/>
  <c r="L208" i="124" s="1"/>
  <c r="N208" i="124" s="1"/>
  <c r="P208" i="124" s="1"/>
  <c r="R208" i="124" s="1"/>
  <c r="H92" i="124"/>
  <c r="F11" i="124"/>
  <c r="O10" i="124"/>
  <c r="H231" i="124"/>
  <c r="J231" i="124" s="1"/>
  <c r="L231" i="124" s="1"/>
  <c r="N231" i="124" s="1"/>
  <c r="P231" i="124" s="1"/>
  <c r="R231" i="124" s="1"/>
  <c r="G226" i="124"/>
  <c r="H226" i="124" s="1"/>
  <c r="J226" i="124" s="1"/>
  <c r="L226" i="124" s="1"/>
  <c r="N226" i="124" s="1"/>
  <c r="P226" i="124" s="1"/>
  <c r="R226" i="124" s="1"/>
  <c r="F70" i="124"/>
  <c r="H70" i="124" s="1"/>
  <c r="J70" i="124" s="1"/>
  <c r="L70" i="124" s="1"/>
  <c r="N70" i="124" s="1"/>
  <c r="P70" i="124" s="1"/>
  <c r="R70" i="124" s="1"/>
  <c r="G180" i="124"/>
  <c r="H180" i="124" s="1"/>
  <c r="J180" i="124" s="1"/>
  <c r="L180" i="124" s="1"/>
  <c r="N180" i="124" s="1"/>
  <c r="P180" i="124" s="1"/>
  <c r="R180" i="124" s="1"/>
  <c r="H185" i="124"/>
  <c r="J185" i="124" s="1"/>
  <c r="L185" i="124" s="1"/>
  <c r="N185" i="124" s="1"/>
  <c r="P185" i="124" s="1"/>
  <c r="R185" i="124" s="1"/>
  <c r="K201" i="124"/>
  <c r="O248" i="124"/>
  <c r="P248" i="124" s="1"/>
  <c r="R248" i="124" s="1"/>
  <c r="P249" i="124"/>
  <c r="R249" i="124" s="1"/>
  <c r="H168" i="124"/>
  <c r="J168" i="124" s="1"/>
  <c r="L168" i="124" s="1"/>
  <c r="N168" i="124" s="1"/>
  <c r="P168" i="124" s="1"/>
  <c r="R168" i="124" s="1"/>
  <c r="Q89" i="123"/>
  <c r="Q10" i="123" s="1"/>
  <c r="R10" i="123" s="1"/>
  <c r="R11" i="123"/>
  <c r="R12" i="123"/>
  <c r="R13" i="123"/>
  <c r="R14" i="123"/>
  <c r="R15" i="123"/>
  <c r="R16" i="123"/>
  <c r="R17" i="123"/>
  <c r="R18" i="123"/>
  <c r="R19" i="123"/>
  <c r="R20" i="123"/>
  <c r="R21" i="123"/>
  <c r="R22" i="123"/>
  <c r="R23" i="123"/>
  <c r="R24" i="123"/>
  <c r="R25" i="123"/>
  <c r="R26" i="123"/>
  <c r="R27" i="123"/>
  <c r="R28" i="123"/>
  <c r="R29" i="123"/>
  <c r="R30" i="123"/>
  <c r="R31" i="123"/>
  <c r="R32" i="123"/>
  <c r="R33" i="123"/>
  <c r="R34" i="123"/>
  <c r="R35" i="123"/>
  <c r="R36" i="123"/>
  <c r="R37" i="123"/>
  <c r="R38" i="123"/>
  <c r="R39" i="123"/>
  <c r="R40" i="123"/>
  <c r="R41" i="123"/>
  <c r="R42" i="123"/>
  <c r="R43" i="123"/>
  <c r="R44" i="123"/>
  <c r="R45" i="123"/>
  <c r="R46" i="123"/>
  <c r="R47" i="123"/>
  <c r="R48" i="123"/>
  <c r="R49" i="123"/>
  <c r="R50" i="123"/>
  <c r="R51" i="123"/>
  <c r="R52" i="123"/>
  <c r="R53" i="123"/>
  <c r="R54" i="123"/>
  <c r="R55" i="123"/>
  <c r="R56" i="123"/>
  <c r="R57" i="123"/>
  <c r="R58" i="123"/>
  <c r="R59" i="123"/>
  <c r="R60" i="123"/>
  <c r="R61" i="123"/>
  <c r="R62" i="123"/>
  <c r="R63" i="123"/>
  <c r="R64" i="123"/>
  <c r="R65" i="123"/>
  <c r="R66" i="123"/>
  <c r="R67" i="123"/>
  <c r="R68" i="123"/>
  <c r="R69" i="123"/>
  <c r="R70" i="123"/>
  <c r="R71" i="123"/>
  <c r="R72" i="123"/>
  <c r="R73" i="123"/>
  <c r="R74" i="123"/>
  <c r="R75" i="123"/>
  <c r="R76" i="123"/>
  <c r="R77" i="123"/>
  <c r="R78" i="123"/>
  <c r="R79" i="123"/>
  <c r="R80" i="123"/>
  <c r="R81" i="123"/>
  <c r="R82" i="123"/>
  <c r="R83" i="123"/>
  <c r="R84" i="123"/>
  <c r="R85" i="123"/>
  <c r="R86" i="123"/>
  <c r="R87" i="123"/>
  <c r="R88" i="123"/>
  <c r="R89" i="123"/>
  <c r="R90" i="123"/>
  <c r="R91" i="123"/>
  <c r="R92" i="123"/>
  <c r="R93" i="123"/>
  <c r="R94" i="123"/>
  <c r="R95" i="123"/>
  <c r="R96" i="123"/>
  <c r="R97" i="123"/>
  <c r="R98" i="123"/>
  <c r="R99" i="123"/>
  <c r="R100" i="123"/>
  <c r="R101" i="123"/>
  <c r="R102" i="123"/>
  <c r="R103" i="123"/>
  <c r="R104" i="123"/>
  <c r="R105" i="123"/>
  <c r="R106" i="123"/>
  <c r="R107" i="123"/>
  <c r="R108" i="123"/>
  <c r="R109" i="123"/>
  <c r="R110" i="123"/>
  <c r="R111" i="123"/>
  <c r="R112" i="123"/>
  <c r="R113" i="123"/>
  <c r="R114" i="123"/>
  <c r="R115" i="123"/>
  <c r="R116" i="123"/>
  <c r="R117" i="123"/>
  <c r="R118" i="123"/>
  <c r="R119" i="123"/>
  <c r="R120" i="123"/>
  <c r="R121" i="123"/>
  <c r="R122" i="123"/>
  <c r="R123" i="123"/>
  <c r="R124" i="123"/>
  <c r="R125" i="123"/>
  <c r="R126" i="123"/>
  <c r="R127" i="123"/>
  <c r="R128" i="123"/>
  <c r="R129" i="123"/>
  <c r="R130" i="123"/>
  <c r="R131" i="123"/>
  <c r="R132" i="123"/>
  <c r="R133" i="123"/>
  <c r="R134" i="123"/>
  <c r="R135" i="123"/>
  <c r="R136" i="123"/>
  <c r="R137" i="123"/>
  <c r="R138" i="123"/>
  <c r="R139" i="123"/>
  <c r="R140" i="123"/>
  <c r="R141" i="123"/>
  <c r="R142" i="123"/>
  <c r="R143" i="123"/>
  <c r="R144" i="123"/>
  <c r="R145" i="123"/>
  <c r="R146" i="123"/>
  <c r="R147" i="123"/>
  <c r="R148" i="123"/>
  <c r="R149" i="123"/>
  <c r="R150" i="123"/>
  <c r="R151" i="123"/>
  <c r="R152" i="123"/>
  <c r="R153" i="123"/>
  <c r="R154" i="123"/>
  <c r="R155" i="123"/>
  <c r="R156" i="123"/>
  <c r="R157" i="123"/>
  <c r="R158" i="123"/>
  <c r="R159" i="123"/>
  <c r="R160" i="123"/>
  <c r="R161" i="123"/>
  <c r="R162" i="123"/>
  <c r="R163" i="123"/>
  <c r="R164" i="123"/>
  <c r="R165" i="123"/>
  <c r="R166" i="123"/>
  <c r="R167" i="123"/>
  <c r="R168" i="123"/>
  <c r="R169" i="123"/>
  <c r="R170" i="123"/>
  <c r="R171" i="123"/>
  <c r="R172" i="123"/>
  <c r="R173" i="123"/>
  <c r="R174" i="123"/>
  <c r="R175" i="123"/>
  <c r="R176" i="123"/>
  <c r="R177" i="123"/>
  <c r="R178" i="123"/>
  <c r="R179" i="123"/>
  <c r="R180" i="123"/>
  <c r="R181" i="123"/>
  <c r="R182" i="123"/>
  <c r="R183" i="123"/>
  <c r="R184" i="123"/>
  <c r="R185" i="123"/>
  <c r="R186" i="123"/>
  <c r="R187" i="123"/>
  <c r="R188" i="123"/>
  <c r="R189" i="123"/>
  <c r="R190" i="123"/>
  <c r="R191" i="123"/>
  <c r="R192" i="123"/>
  <c r="R193" i="123"/>
  <c r="R194" i="123"/>
  <c r="R195" i="123"/>
  <c r="R196" i="123"/>
  <c r="R197" i="123"/>
  <c r="R198" i="123"/>
  <c r="R199" i="123"/>
  <c r="R200" i="123"/>
  <c r="R201" i="123"/>
  <c r="R202" i="123"/>
  <c r="R203" i="123"/>
  <c r="R204" i="123"/>
  <c r="R205" i="123"/>
  <c r="R206" i="123"/>
  <c r="R207" i="123"/>
  <c r="R208" i="123"/>
  <c r="R209" i="123"/>
  <c r="R210" i="123"/>
  <c r="R211" i="123"/>
  <c r="R212" i="123"/>
  <c r="R213" i="123"/>
  <c r="R214" i="123"/>
  <c r="R215" i="123"/>
  <c r="R216" i="123"/>
  <c r="R217" i="123"/>
  <c r="R218" i="123"/>
  <c r="R219" i="123"/>
  <c r="R220" i="123"/>
  <c r="R221" i="123"/>
  <c r="R222" i="123"/>
  <c r="R223" i="123"/>
  <c r="R224" i="123"/>
  <c r="R225" i="123"/>
  <c r="R226" i="123"/>
  <c r="R227" i="123"/>
  <c r="R228" i="123"/>
  <c r="R229" i="123"/>
  <c r="R230" i="123"/>
  <c r="R231" i="123"/>
  <c r="R232" i="123"/>
  <c r="R233" i="123"/>
  <c r="R234" i="123"/>
  <c r="R235" i="123"/>
  <c r="R236" i="123"/>
  <c r="R237" i="123"/>
  <c r="R238" i="123"/>
  <c r="R239" i="123"/>
  <c r="R240" i="123"/>
  <c r="R241" i="123"/>
  <c r="R242" i="123"/>
  <c r="R243" i="123"/>
  <c r="R244" i="123"/>
  <c r="R245" i="123"/>
  <c r="R246" i="123"/>
  <c r="R247" i="123"/>
  <c r="R248" i="123"/>
  <c r="R249" i="123"/>
  <c r="R250" i="123"/>
  <c r="Q243" i="123"/>
  <c r="Q244" i="123"/>
  <c r="Q246" i="123"/>
  <c r="P250" i="123"/>
  <c r="P249" i="123"/>
  <c r="O249" i="123"/>
  <c r="P248" i="123"/>
  <c r="O248" i="123"/>
  <c r="P245" i="123"/>
  <c r="O244" i="123"/>
  <c r="H242" i="123"/>
  <c r="J242" i="123" s="1"/>
  <c r="L242" i="123" s="1"/>
  <c r="N242" i="123" s="1"/>
  <c r="P242" i="123" s="1"/>
  <c r="H241" i="123"/>
  <c r="J241" i="123" s="1"/>
  <c r="L241" i="123" s="1"/>
  <c r="N241" i="123" s="1"/>
  <c r="P241" i="123" s="1"/>
  <c r="G241" i="123"/>
  <c r="H240" i="123"/>
  <c r="J240" i="123" s="1"/>
  <c r="L240" i="123" s="1"/>
  <c r="N240" i="123" s="1"/>
  <c r="P240" i="123" s="1"/>
  <c r="G239" i="123"/>
  <c r="H239" i="123" s="1"/>
  <c r="J239" i="123" s="1"/>
  <c r="L239" i="123" s="1"/>
  <c r="N239" i="123" s="1"/>
  <c r="P239" i="123" s="1"/>
  <c r="J238" i="123"/>
  <c r="L238" i="123" s="1"/>
  <c r="N238" i="123" s="1"/>
  <c r="P238" i="123" s="1"/>
  <c r="H238" i="123"/>
  <c r="H237" i="123"/>
  <c r="J237" i="123" s="1"/>
  <c r="L237" i="123" s="1"/>
  <c r="N237" i="123" s="1"/>
  <c r="P237" i="123" s="1"/>
  <c r="G237" i="123"/>
  <c r="L236" i="123"/>
  <c r="N236" i="123" s="1"/>
  <c r="P236" i="123" s="1"/>
  <c r="H236" i="123"/>
  <c r="J236" i="123" s="1"/>
  <c r="G235" i="123"/>
  <c r="H235" i="123" s="1"/>
  <c r="J235" i="123" s="1"/>
  <c r="L235" i="123" s="1"/>
  <c r="N235" i="123" s="1"/>
  <c r="P235" i="123" s="1"/>
  <c r="H234" i="123"/>
  <c r="J234" i="123" s="1"/>
  <c r="L234" i="123" s="1"/>
  <c r="N234" i="123" s="1"/>
  <c r="P234" i="123" s="1"/>
  <c r="H233" i="123"/>
  <c r="J233" i="123" s="1"/>
  <c r="L233" i="123" s="1"/>
  <c r="N233" i="123" s="1"/>
  <c r="P233" i="123" s="1"/>
  <c r="G233" i="123"/>
  <c r="H232" i="123"/>
  <c r="J232" i="123" s="1"/>
  <c r="L232" i="123" s="1"/>
  <c r="N232" i="123" s="1"/>
  <c r="P232" i="123" s="1"/>
  <c r="G231" i="123"/>
  <c r="H231" i="123" s="1"/>
  <c r="J231" i="123" s="1"/>
  <c r="L231" i="123" s="1"/>
  <c r="N231" i="123" s="1"/>
  <c r="P231" i="123" s="1"/>
  <c r="H230" i="123"/>
  <c r="J230" i="123" s="1"/>
  <c r="L230" i="123" s="1"/>
  <c r="N230" i="123" s="1"/>
  <c r="P230" i="123" s="1"/>
  <c r="L229" i="123"/>
  <c r="N229" i="123" s="1"/>
  <c r="P229" i="123" s="1"/>
  <c r="H229" i="123"/>
  <c r="J229" i="123" s="1"/>
  <c r="G229" i="123"/>
  <c r="H228" i="123"/>
  <c r="J228" i="123" s="1"/>
  <c r="L228" i="123" s="1"/>
  <c r="N228" i="123" s="1"/>
  <c r="P228" i="123" s="1"/>
  <c r="G227" i="123"/>
  <c r="H227" i="123" s="1"/>
  <c r="J227" i="123" s="1"/>
  <c r="L227" i="123" s="1"/>
  <c r="N227" i="123" s="1"/>
  <c r="P227" i="123" s="1"/>
  <c r="H226" i="123"/>
  <c r="J226" i="123" s="1"/>
  <c r="L226" i="123" s="1"/>
  <c r="N226" i="123" s="1"/>
  <c r="P226" i="123" s="1"/>
  <c r="H225" i="123"/>
  <c r="J225" i="123" s="1"/>
  <c r="L225" i="123" s="1"/>
  <c r="N225" i="123" s="1"/>
  <c r="P225" i="123" s="1"/>
  <c r="G225" i="123"/>
  <c r="F225" i="123"/>
  <c r="G224" i="123"/>
  <c r="H224" i="123" s="1"/>
  <c r="J224" i="123" s="1"/>
  <c r="L224" i="123" s="1"/>
  <c r="N224" i="123" s="1"/>
  <c r="P224" i="123" s="1"/>
  <c r="N223" i="123"/>
  <c r="P223" i="123" s="1"/>
  <c r="L223" i="123"/>
  <c r="L222" i="123"/>
  <c r="N222" i="123" s="1"/>
  <c r="P222" i="123" s="1"/>
  <c r="K222" i="123"/>
  <c r="L221" i="123"/>
  <c r="N221" i="123" s="1"/>
  <c r="P221" i="123" s="1"/>
  <c r="K220" i="123"/>
  <c r="L220" i="123" s="1"/>
  <c r="N220" i="123" s="1"/>
  <c r="P220" i="123" s="1"/>
  <c r="L219" i="123"/>
  <c r="N219" i="123" s="1"/>
  <c r="P219" i="123" s="1"/>
  <c r="L218" i="123"/>
  <c r="N218" i="123" s="1"/>
  <c r="P218" i="123" s="1"/>
  <c r="K218" i="123"/>
  <c r="P217" i="123"/>
  <c r="L217" i="123"/>
  <c r="N217" i="123" s="1"/>
  <c r="N216" i="123"/>
  <c r="P216" i="123" s="1"/>
  <c r="K216" i="123"/>
  <c r="L216" i="123" s="1"/>
  <c r="N215" i="123"/>
  <c r="P215" i="123" s="1"/>
  <c r="L215" i="123"/>
  <c r="P214" i="123"/>
  <c r="L214" i="123"/>
  <c r="N214" i="123" s="1"/>
  <c r="K214" i="123"/>
  <c r="L213" i="123"/>
  <c r="N213" i="123" s="1"/>
  <c r="P213" i="123" s="1"/>
  <c r="K212" i="123"/>
  <c r="L212" i="123" s="1"/>
  <c r="N212" i="123" s="1"/>
  <c r="P212" i="123" s="1"/>
  <c r="L211" i="123"/>
  <c r="N211" i="123" s="1"/>
  <c r="P211" i="123" s="1"/>
  <c r="L210" i="123"/>
  <c r="N210" i="123" s="1"/>
  <c r="P210" i="123" s="1"/>
  <c r="K210" i="123"/>
  <c r="L209" i="123"/>
  <c r="N209" i="123" s="1"/>
  <c r="P209" i="123" s="1"/>
  <c r="K208" i="123"/>
  <c r="L208" i="123" s="1"/>
  <c r="N208" i="123" s="1"/>
  <c r="P208" i="123" s="1"/>
  <c r="H207" i="123"/>
  <c r="J207" i="123" s="1"/>
  <c r="L207" i="123" s="1"/>
  <c r="N207" i="123" s="1"/>
  <c r="P207" i="123" s="1"/>
  <c r="H206" i="123"/>
  <c r="J206" i="123" s="1"/>
  <c r="L206" i="123" s="1"/>
  <c r="N206" i="123" s="1"/>
  <c r="P206" i="123" s="1"/>
  <c r="G206" i="123"/>
  <c r="H205" i="123"/>
  <c r="J205" i="123" s="1"/>
  <c r="L205" i="123" s="1"/>
  <c r="N205" i="123" s="1"/>
  <c r="P205" i="123" s="1"/>
  <c r="H204" i="123"/>
  <c r="J204" i="123" s="1"/>
  <c r="L204" i="123" s="1"/>
  <c r="N204" i="123" s="1"/>
  <c r="P204" i="123" s="1"/>
  <c r="G204" i="123"/>
  <c r="H203" i="123"/>
  <c r="J203" i="123" s="1"/>
  <c r="L203" i="123" s="1"/>
  <c r="N203" i="123" s="1"/>
  <c r="P203" i="123" s="1"/>
  <c r="G202" i="123"/>
  <c r="H202" i="123" s="1"/>
  <c r="J202" i="123" s="1"/>
  <c r="L202" i="123" s="1"/>
  <c r="N202" i="123" s="1"/>
  <c r="P202" i="123" s="1"/>
  <c r="H201" i="123"/>
  <c r="J201" i="123" s="1"/>
  <c r="L201" i="123" s="1"/>
  <c r="N201" i="123" s="1"/>
  <c r="P201" i="123" s="1"/>
  <c r="K200" i="123"/>
  <c r="G200" i="123"/>
  <c r="G199" i="123" s="1"/>
  <c r="H199" i="123" s="1"/>
  <c r="J199" i="123" s="1"/>
  <c r="L199" i="123" s="1"/>
  <c r="N199" i="123" s="1"/>
  <c r="P199" i="123" s="1"/>
  <c r="F200" i="123"/>
  <c r="K199" i="123"/>
  <c r="N198" i="123"/>
  <c r="P198" i="123" s="1"/>
  <c r="M197" i="123"/>
  <c r="H196" i="123"/>
  <c r="J196" i="123" s="1"/>
  <c r="L196" i="123" s="1"/>
  <c r="N196" i="123" s="1"/>
  <c r="P196" i="123" s="1"/>
  <c r="G195" i="123"/>
  <c r="H195" i="123" s="1"/>
  <c r="J195" i="123" s="1"/>
  <c r="L195" i="123" s="1"/>
  <c r="N195" i="123" s="1"/>
  <c r="P195" i="123" s="1"/>
  <c r="H194" i="123"/>
  <c r="J194" i="123" s="1"/>
  <c r="L194" i="123" s="1"/>
  <c r="N194" i="123" s="1"/>
  <c r="P194" i="123" s="1"/>
  <c r="G193" i="123"/>
  <c r="H193" i="123" s="1"/>
  <c r="J193" i="123" s="1"/>
  <c r="L193" i="123" s="1"/>
  <c r="N193" i="123" s="1"/>
  <c r="P193" i="123" s="1"/>
  <c r="H192" i="123"/>
  <c r="J192" i="123" s="1"/>
  <c r="L192" i="123" s="1"/>
  <c r="N192" i="123" s="1"/>
  <c r="P192" i="123" s="1"/>
  <c r="G191" i="123"/>
  <c r="H191" i="123" s="1"/>
  <c r="J191" i="123" s="1"/>
  <c r="L191" i="123" s="1"/>
  <c r="N191" i="123" s="1"/>
  <c r="P191" i="123" s="1"/>
  <c r="H190" i="123"/>
  <c r="J190" i="123" s="1"/>
  <c r="L190" i="123" s="1"/>
  <c r="N190" i="123" s="1"/>
  <c r="P190" i="123" s="1"/>
  <c r="G189" i="123"/>
  <c r="H188" i="123"/>
  <c r="J188" i="123" s="1"/>
  <c r="L188" i="123" s="1"/>
  <c r="N188" i="123" s="1"/>
  <c r="P188" i="123" s="1"/>
  <c r="G187" i="123"/>
  <c r="H187" i="123" s="1"/>
  <c r="J187" i="123" s="1"/>
  <c r="L187" i="123" s="1"/>
  <c r="N187" i="123" s="1"/>
  <c r="P187" i="123" s="1"/>
  <c r="H186" i="123"/>
  <c r="J186" i="123" s="1"/>
  <c r="L186" i="123" s="1"/>
  <c r="N186" i="123" s="1"/>
  <c r="P186" i="123" s="1"/>
  <c r="G185" i="123"/>
  <c r="H185" i="123" s="1"/>
  <c r="J185" i="123" s="1"/>
  <c r="L185" i="123" s="1"/>
  <c r="N185" i="123" s="1"/>
  <c r="P185" i="123" s="1"/>
  <c r="H184" i="123"/>
  <c r="J184" i="123" s="1"/>
  <c r="L184" i="123" s="1"/>
  <c r="N184" i="123" s="1"/>
  <c r="P184" i="123" s="1"/>
  <c r="G183" i="123"/>
  <c r="H183" i="123" s="1"/>
  <c r="J183" i="123" s="1"/>
  <c r="L183" i="123" s="1"/>
  <c r="N183" i="123" s="1"/>
  <c r="P183" i="123" s="1"/>
  <c r="H182" i="123"/>
  <c r="J182" i="123" s="1"/>
  <c r="L182" i="123" s="1"/>
  <c r="N182" i="123" s="1"/>
  <c r="P182" i="123" s="1"/>
  <c r="G181" i="123"/>
  <c r="H181" i="123" s="1"/>
  <c r="J181" i="123" s="1"/>
  <c r="L181" i="123" s="1"/>
  <c r="N181" i="123" s="1"/>
  <c r="P181" i="123" s="1"/>
  <c r="H180" i="123"/>
  <c r="J180" i="123" s="1"/>
  <c r="L180" i="123" s="1"/>
  <c r="N180" i="123" s="1"/>
  <c r="P180" i="123" s="1"/>
  <c r="L179" i="123"/>
  <c r="N179" i="123" s="1"/>
  <c r="P179" i="123" s="1"/>
  <c r="G179" i="123"/>
  <c r="F179" i="123"/>
  <c r="H179" i="123" s="1"/>
  <c r="J179" i="123" s="1"/>
  <c r="H177" i="123"/>
  <c r="J177" i="123" s="1"/>
  <c r="L177" i="123" s="1"/>
  <c r="N177" i="123" s="1"/>
  <c r="P177" i="123" s="1"/>
  <c r="G176" i="123"/>
  <c r="H176" i="123" s="1"/>
  <c r="J176" i="123" s="1"/>
  <c r="L176" i="123" s="1"/>
  <c r="N176" i="123" s="1"/>
  <c r="P176" i="123" s="1"/>
  <c r="H175" i="123"/>
  <c r="J175" i="123" s="1"/>
  <c r="L175" i="123" s="1"/>
  <c r="N175" i="123" s="1"/>
  <c r="P175" i="123" s="1"/>
  <c r="H174" i="123"/>
  <c r="J174" i="123" s="1"/>
  <c r="L174" i="123" s="1"/>
  <c r="N174" i="123" s="1"/>
  <c r="P174" i="123" s="1"/>
  <c r="G174" i="123"/>
  <c r="H173" i="123"/>
  <c r="J173" i="123" s="1"/>
  <c r="L173" i="123" s="1"/>
  <c r="N173" i="123" s="1"/>
  <c r="P173" i="123" s="1"/>
  <c r="H172" i="123"/>
  <c r="J172" i="123" s="1"/>
  <c r="L172" i="123" s="1"/>
  <c r="N172" i="123" s="1"/>
  <c r="P172" i="123" s="1"/>
  <c r="G172" i="123"/>
  <c r="H171" i="123"/>
  <c r="J171" i="123" s="1"/>
  <c r="L171" i="123" s="1"/>
  <c r="N171" i="123" s="1"/>
  <c r="P171" i="123" s="1"/>
  <c r="G170" i="123"/>
  <c r="H170" i="123" s="1"/>
  <c r="J170" i="123" s="1"/>
  <c r="L170" i="123" s="1"/>
  <c r="N170" i="123" s="1"/>
  <c r="P170" i="123" s="1"/>
  <c r="H169" i="123"/>
  <c r="J169" i="123" s="1"/>
  <c r="L169" i="123" s="1"/>
  <c r="N169" i="123" s="1"/>
  <c r="P169" i="123" s="1"/>
  <c r="G168" i="123"/>
  <c r="H167" i="123"/>
  <c r="J167" i="123" s="1"/>
  <c r="L167" i="123" s="1"/>
  <c r="N167" i="123" s="1"/>
  <c r="P167" i="123" s="1"/>
  <c r="H166" i="123"/>
  <c r="J166" i="123" s="1"/>
  <c r="L166" i="123" s="1"/>
  <c r="N166" i="123" s="1"/>
  <c r="P166" i="123" s="1"/>
  <c r="G166" i="123"/>
  <c r="F166" i="123"/>
  <c r="H164" i="123"/>
  <c r="J164" i="123" s="1"/>
  <c r="L164" i="123" s="1"/>
  <c r="N164" i="123" s="1"/>
  <c r="P164" i="123" s="1"/>
  <c r="G163" i="123"/>
  <c r="H163" i="123" s="1"/>
  <c r="J163" i="123" s="1"/>
  <c r="L163" i="123" s="1"/>
  <c r="N163" i="123" s="1"/>
  <c r="P163" i="123" s="1"/>
  <c r="H162" i="123"/>
  <c r="J162" i="123" s="1"/>
  <c r="L162" i="123" s="1"/>
  <c r="N162" i="123" s="1"/>
  <c r="P162" i="123" s="1"/>
  <c r="G161" i="123"/>
  <c r="H161" i="123" s="1"/>
  <c r="J161" i="123" s="1"/>
  <c r="L161" i="123" s="1"/>
  <c r="N161" i="123" s="1"/>
  <c r="P161" i="123" s="1"/>
  <c r="H160" i="123"/>
  <c r="J160" i="123" s="1"/>
  <c r="L160" i="123" s="1"/>
  <c r="N160" i="123" s="1"/>
  <c r="P160" i="123" s="1"/>
  <c r="G159" i="123"/>
  <c r="H159" i="123" s="1"/>
  <c r="J159" i="123" s="1"/>
  <c r="L159" i="123" s="1"/>
  <c r="N159" i="123" s="1"/>
  <c r="P159" i="123" s="1"/>
  <c r="H158" i="123"/>
  <c r="J158" i="123" s="1"/>
  <c r="L158" i="123" s="1"/>
  <c r="N158" i="123" s="1"/>
  <c r="P158" i="123" s="1"/>
  <c r="G157" i="123"/>
  <c r="H157" i="123" s="1"/>
  <c r="J157" i="123" s="1"/>
  <c r="L157" i="123" s="1"/>
  <c r="N157" i="123" s="1"/>
  <c r="P157" i="123" s="1"/>
  <c r="H156" i="123"/>
  <c r="J156" i="123" s="1"/>
  <c r="L156" i="123" s="1"/>
  <c r="N156" i="123" s="1"/>
  <c r="P156" i="123" s="1"/>
  <c r="G155" i="123"/>
  <c r="H155" i="123" s="1"/>
  <c r="J155" i="123" s="1"/>
  <c r="L155" i="123" s="1"/>
  <c r="N155" i="123" s="1"/>
  <c r="P155" i="123" s="1"/>
  <c r="H154" i="123"/>
  <c r="J154" i="123" s="1"/>
  <c r="L154" i="123" s="1"/>
  <c r="N154" i="123" s="1"/>
  <c r="P154" i="123" s="1"/>
  <c r="H153" i="123"/>
  <c r="J153" i="123" s="1"/>
  <c r="L153" i="123" s="1"/>
  <c r="N153" i="123" s="1"/>
  <c r="P153" i="123" s="1"/>
  <c r="G153" i="123"/>
  <c r="H152" i="123"/>
  <c r="J152" i="123" s="1"/>
  <c r="L152" i="123" s="1"/>
  <c r="N152" i="123" s="1"/>
  <c r="P152" i="123" s="1"/>
  <c r="G151" i="123"/>
  <c r="H151" i="123" s="1"/>
  <c r="J151" i="123" s="1"/>
  <c r="L151" i="123" s="1"/>
  <c r="N151" i="123" s="1"/>
  <c r="P151" i="123" s="1"/>
  <c r="H150" i="123"/>
  <c r="J150" i="123" s="1"/>
  <c r="L150" i="123" s="1"/>
  <c r="N150" i="123" s="1"/>
  <c r="P150" i="123" s="1"/>
  <c r="G149" i="123"/>
  <c r="H149" i="123" s="1"/>
  <c r="J149" i="123" s="1"/>
  <c r="L149" i="123" s="1"/>
  <c r="N149" i="123" s="1"/>
  <c r="P149" i="123" s="1"/>
  <c r="H148" i="123"/>
  <c r="J148" i="123" s="1"/>
  <c r="L148" i="123" s="1"/>
  <c r="N148" i="123" s="1"/>
  <c r="P148" i="123" s="1"/>
  <c r="G147" i="123"/>
  <c r="H147" i="123" s="1"/>
  <c r="J147" i="123" s="1"/>
  <c r="L147" i="123" s="1"/>
  <c r="N147" i="123" s="1"/>
  <c r="P147" i="123" s="1"/>
  <c r="H146" i="123"/>
  <c r="J146" i="123" s="1"/>
  <c r="L146" i="123" s="1"/>
  <c r="N146" i="123" s="1"/>
  <c r="P146" i="123" s="1"/>
  <c r="G145" i="123"/>
  <c r="H145" i="123" s="1"/>
  <c r="J145" i="123" s="1"/>
  <c r="L145" i="123" s="1"/>
  <c r="N145" i="123" s="1"/>
  <c r="P145" i="123" s="1"/>
  <c r="H144" i="123"/>
  <c r="J144" i="123" s="1"/>
  <c r="L144" i="123" s="1"/>
  <c r="N144" i="123" s="1"/>
  <c r="P144" i="123" s="1"/>
  <c r="G143" i="123"/>
  <c r="H143" i="123" s="1"/>
  <c r="J143" i="123" s="1"/>
  <c r="L143" i="123" s="1"/>
  <c r="N143" i="123" s="1"/>
  <c r="P143" i="123" s="1"/>
  <c r="H142" i="123"/>
  <c r="J142" i="123" s="1"/>
  <c r="L142" i="123" s="1"/>
  <c r="N142" i="123" s="1"/>
  <c r="P142" i="123" s="1"/>
  <c r="O141" i="123"/>
  <c r="G141" i="123"/>
  <c r="H141" i="123" s="1"/>
  <c r="J141" i="123" s="1"/>
  <c r="L141" i="123" s="1"/>
  <c r="N141" i="123" s="1"/>
  <c r="P141" i="123" s="1"/>
  <c r="H140" i="123"/>
  <c r="J140" i="123" s="1"/>
  <c r="L140" i="123" s="1"/>
  <c r="N140" i="123" s="1"/>
  <c r="P140" i="123" s="1"/>
  <c r="O139" i="123"/>
  <c r="L139" i="123"/>
  <c r="N139" i="123" s="1"/>
  <c r="P139" i="123" s="1"/>
  <c r="G139" i="123"/>
  <c r="H139" i="123" s="1"/>
  <c r="J139" i="123" s="1"/>
  <c r="H138" i="123"/>
  <c r="J138" i="123" s="1"/>
  <c r="L138" i="123" s="1"/>
  <c r="N138" i="123" s="1"/>
  <c r="P138" i="123" s="1"/>
  <c r="G137" i="123"/>
  <c r="H137" i="123" s="1"/>
  <c r="J137" i="123" s="1"/>
  <c r="L137" i="123" s="1"/>
  <c r="N137" i="123" s="1"/>
  <c r="P137" i="123" s="1"/>
  <c r="H136" i="123"/>
  <c r="J136" i="123" s="1"/>
  <c r="L136" i="123" s="1"/>
  <c r="N136" i="123" s="1"/>
  <c r="P136" i="123" s="1"/>
  <c r="G135" i="123"/>
  <c r="H135" i="123" s="1"/>
  <c r="J135" i="123" s="1"/>
  <c r="L135" i="123" s="1"/>
  <c r="N135" i="123" s="1"/>
  <c r="P135" i="123" s="1"/>
  <c r="H134" i="123"/>
  <c r="J134" i="123" s="1"/>
  <c r="L134" i="123" s="1"/>
  <c r="N134" i="123" s="1"/>
  <c r="P134" i="123" s="1"/>
  <c r="G133" i="123"/>
  <c r="H133" i="123" s="1"/>
  <c r="J133" i="123" s="1"/>
  <c r="L133" i="123" s="1"/>
  <c r="N133" i="123" s="1"/>
  <c r="P133" i="123" s="1"/>
  <c r="H132" i="123"/>
  <c r="J132" i="123" s="1"/>
  <c r="L132" i="123" s="1"/>
  <c r="N132" i="123" s="1"/>
  <c r="P132" i="123" s="1"/>
  <c r="O131" i="123"/>
  <c r="H131" i="123"/>
  <c r="J131" i="123" s="1"/>
  <c r="L131" i="123" s="1"/>
  <c r="N131" i="123" s="1"/>
  <c r="P131" i="123" s="1"/>
  <c r="G131" i="123"/>
  <c r="L130" i="123"/>
  <c r="N130" i="123" s="1"/>
  <c r="P130" i="123" s="1"/>
  <c r="H130" i="123"/>
  <c r="J130" i="123" s="1"/>
  <c r="G129" i="123"/>
  <c r="H129" i="123" s="1"/>
  <c r="J129" i="123" s="1"/>
  <c r="L129" i="123" s="1"/>
  <c r="N129" i="123" s="1"/>
  <c r="P129" i="123" s="1"/>
  <c r="H128" i="123"/>
  <c r="J128" i="123" s="1"/>
  <c r="L128" i="123" s="1"/>
  <c r="N128" i="123" s="1"/>
  <c r="P128" i="123" s="1"/>
  <c r="O127" i="123"/>
  <c r="G127" i="123"/>
  <c r="H127" i="123" s="1"/>
  <c r="J127" i="123" s="1"/>
  <c r="L127" i="123" s="1"/>
  <c r="N127" i="123" s="1"/>
  <c r="P127" i="123" s="1"/>
  <c r="H126" i="123"/>
  <c r="J126" i="123" s="1"/>
  <c r="L126" i="123" s="1"/>
  <c r="N126" i="123" s="1"/>
  <c r="P126" i="123" s="1"/>
  <c r="G125" i="123"/>
  <c r="H125" i="123" s="1"/>
  <c r="J125" i="123" s="1"/>
  <c r="L125" i="123" s="1"/>
  <c r="N125" i="123" s="1"/>
  <c r="P125" i="123" s="1"/>
  <c r="H124" i="123"/>
  <c r="J124" i="123" s="1"/>
  <c r="L124" i="123" s="1"/>
  <c r="N124" i="123" s="1"/>
  <c r="P124" i="123" s="1"/>
  <c r="G123" i="123"/>
  <c r="H123" i="123" s="1"/>
  <c r="J123" i="123" s="1"/>
  <c r="L123" i="123" s="1"/>
  <c r="N123" i="123" s="1"/>
  <c r="P123" i="123" s="1"/>
  <c r="H122" i="123"/>
  <c r="J122" i="123" s="1"/>
  <c r="L122" i="123" s="1"/>
  <c r="N122" i="123" s="1"/>
  <c r="P122" i="123" s="1"/>
  <c r="H121" i="123"/>
  <c r="J121" i="123" s="1"/>
  <c r="L121" i="123" s="1"/>
  <c r="N121" i="123" s="1"/>
  <c r="P121" i="123" s="1"/>
  <c r="G121" i="123"/>
  <c r="L120" i="123"/>
  <c r="N120" i="123" s="1"/>
  <c r="P120" i="123" s="1"/>
  <c r="H120" i="123"/>
  <c r="J120" i="123" s="1"/>
  <c r="G119" i="123"/>
  <c r="H119" i="123" s="1"/>
  <c r="J119" i="123" s="1"/>
  <c r="L119" i="123" s="1"/>
  <c r="N119" i="123" s="1"/>
  <c r="P119" i="123" s="1"/>
  <c r="H118" i="123"/>
  <c r="J118" i="123" s="1"/>
  <c r="L118" i="123" s="1"/>
  <c r="N118" i="123" s="1"/>
  <c r="P118" i="123" s="1"/>
  <c r="G117" i="123"/>
  <c r="H117" i="123" s="1"/>
  <c r="J117" i="123" s="1"/>
  <c r="L117" i="123" s="1"/>
  <c r="N117" i="123" s="1"/>
  <c r="P117" i="123" s="1"/>
  <c r="H116" i="123"/>
  <c r="J116" i="123" s="1"/>
  <c r="L116" i="123" s="1"/>
  <c r="N116" i="123" s="1"/>
  <c r="P116" i="123" s="1"/>
  <c r="O115" i="123"/>
  <c r="G115" i="123"/>
  <c r="H115" i="123" s="1"/>
  <c r="J115" i="123" s="1"/>
  <c r="L115" i="123" s="1"/>
  <c r="N115" i="123" s="1"/>
  <c r="P115" i="123" s="1"/>
  <c r="H114" i="123"/>
  <c r="J114" i="123" s="1"/>
  <c r="L114" i="123" s="1"/>
  <c r="N114" i="123" s="1"/>
  <c r="P114" i="123" s="1"/>
  <c r="G113" i="123"/>
  <c r="H113" i="123" s="1"/>
  <c r="J113" i="123" s="1"/>
  <c r="L113" i="123" s="1"/>
  <c r="N113" i="123" s="1"/>
  <c r="P113" i="123" s="1"/>
  <c r="H112" i="123"/>
  <c r="J112" i="123" s="1"/>
  <c r="L112" i="123" s="1"/>
  <c r="N112" i="123" s="1"/>
  <c r="P112" i="123" s="1"/>
  <c r="G111" i="123"/>
  <c r="H111" i="123" s="1"/>
  <c r="J111" i="123" s="1"/>
  <c r="L111" i="123" s="1"/>
  <c r="N111" i="123" s="1"/>
  <c r="P111" i="123" s="1"/>
  <c r="H110" i="123"/>
  <c r="J110" i="123" s="1"/>
  <c r="L110" i="123" s="1"/>
  <c r="N110" i="123" s="1"/>
  <c r="P110" i="123" s="1"/>
  <c r="G109" i="123"/>
  <c r="H109" i="123" s="1"/>
  <c r="J109" i="123" s="1"/>
  <c r="L109" i="123" s="1"/>
  <c r="N109" i="123" s="1"/>
  <c r="P109" i="123" s="1"/>
  <c r="H108" i="123"/>
  <c r="J108" i="123" s="1"/>
  <c r="L108" i="123" s="1"/>
  <c r="N108" i="123" s="1"/>
  <c r="P108" i="123" s="1"/>
  <c r="O107" i="123"/>
  <c r="G107" i="123"/>
  <c r="H107" i="123" s="1"/>
  <c r="J107" i="123" s="1"/>
  <c r="L107" i="123" s="1"/>
  <c r="N107" i="123" s="1"/>
  <c r="P107" i="123" s="1"/>
  <c r="H106" i="123"/>
  <c r="J106" i="123" s="1"/>
  <c r="L106" i="123" s="1"/>
  <c r="N106" i="123" s="1"/>
  <c r="P106" i="123" s="1"/>
  <c r="H105" i="123"/>
  <c r="J105" i="123" s="1"/>
  <c r="L105" i="123" s="1"/>
  <c r="N105" i="123" s="1"/>
  <c r="P105" i="123" s="1"/>
  <c r="G105" i="123"/>
  <c r="L104" i="123"/>
  <c r="N104" i="123" s="1"/>
  <c r="P104" i="123" s="1"/>
  <c r="H104" i="123"/>
  <c r="J104" i="123" s="1"/>
  <c r="G103" i="123"/>
  <c r="H103" i="123" s="1"/>
  <c r="J103" i="123" s="1"/>
  <c r="L103" i="123" s="1"/>
  <c r="N103" i="123" s="1"/>
  <c r="P103" i="123" s="1"/>
  <c r="H102" i="123"/>
  <c r="J102" i="123" s="1"/>
  <c r="L102" i="123" s="1"/>
  <c r="N102" i="123" s="1"/>
  <c r="P102" i="123" s="1"/>
  <c r="G101" i="123"/>
  <c r="H101" i="123" s="1"/>
  <c r="J101" i="123" s="1"/>
  <c r="L101" i="123" s="1"/>
  <c r="N101" i="123" s="1"/>
  <c r="P101" i="123" s="1"/>
  <c r="H100" i="123"/>
  <c r="J100" i="123" s="1"/>
  <c r="L100" i="123" s="1"/>
  <c r="N100" i="123" s="1"/>
  <c r="P100" i="123" s="1"/>
  <c r="J99" i="123"/>
  <c r="L99" i="123" s="1"/>
  <c r="N99" i="123" s="1"/>
  <c r="P99" i="123" s="1"/>
  <c r="G99" i="123"/>
  <c r="H99" i="123" s="1"/>
  <c r="H98" i="123"/>
  <c r="J98" i="123" s="1"/>
  <c r="L98" i="123" s="1"/>
  <c r="N98" i="123" s="1"/>
  <c r="P98" i="123" s="1"/>
  <c r="G97" i="123"/>
  <c r="H97" i="123" s="1"/>
  <c r="J97" i="123" s="1"/>
  <c r="L97" i="123" s="1"/>
  <c r="N97" i="123" s="1"/>
  <c r="P97" i="123" s="1"/>
  <c r="N96" i="123"/>
  <c r="P96" i="123" s="1"/>
  <c r="M95" i="123"/>
  <c r="N95" i="123" s="1"/>
  <c r="P95" i="123" s="1"/>
  <c r="N94" i="123"/>
  <c r="P94" i="123" s="1"/>
  <c r="N93" i="123"/>
  <c r="P93" i="123" s="1"/>
  <c r="M93" i="123"/>
  <c r="H92" i="123"/>
  <c r="J92" i="123" s="1"/>
  <c r="L92" i="123" s="1"/>
  <c r="N92" i="123" s="1"/>
  <c r="P92" i="123" s="1"/>
  <c r="O91" i="123"/>
  <c r="O90" i="123" s="1"/>
  <c r="M91" i="123"/>
  <c r="M90" i="123" s="1"/>
  <c r="G91" i="123"/>
  <c r="F91" i="123"/>
  <c r="I89" i="123"/>
  <c r="F89" i="123"/>
  <c r="H88" i="123"/>
  <c r="J88" i="123" s="1"/>
  <c r="L88" i="123" s="1"/>
  <c r="N88" i="123" s="1"/>
  <c r="P88" i="123" s="1"/>
  <c r="G87" i="123"/>
  <c r="H87" i="123" s="1"/>
  <c r="J87" i="123" s="1"/>
  <c r="L87" i="123" s="1"/>
  <c r="N87" i="123" s="1"/>
  <c r="P87" i="123" s="1"/>
  <c r="H86" i="123"/>
  <c r="J86" i="123" s="1"/>
  <c r="L86" i="123" s="1"/>
  <c r="N86" i="123" s="1"/>
  <c r="P86" i="123" s="1"/>
  <c r="M85" i="123"/>
  <c r="G85" i="123"/>
  <c r="H85" i="123" s="1"/>
  <c r="J85" i="123" s="1"/>
  <c r="L85" i="123" s="1"/>
  <c r="N85" i="123" s="1"/>
  <c r="P85" i="123" s="1"/>
  <c r="F85" i="123"/>
  <c r="N84" i="123"/>
  <c r="P84" i="123" s="1"/>
  <c r="M83" i="123"/>
  <c r="N83" i="123" s="1"/>
  <c r="P83" i="123" s="1"/>
  <c r="N82" i="123"/>
  <c r="P82" i="123" s="1"/>
  <c r="N81" i="123"/>
  <c r="P81" i="123" s="1"/>
  <c r="M81" i="123"/>
  <c r="H80" i="123"/>
  <c r="J80" i="123" s="1"/>
  <c r="L80" i="123" s="1"/>
  <c r="N80" i="123" s="1"/>
  <c r="P80" i="123" s="1"/>
  <c r="M79" i="123"/>
  <c r="L79" i="123"/>
  <c r="N79" i="123" s="1"/>
  <c r="P79" i="123" s="1"/>
  <c r="H79" i="123"/>
  <c r="J79" i="123" s="1"/>
  <c r="F79" i="123"/>
  <c r="H78" i="123"/>
  <c r="J78" i="123" s="1"/>
  <c r="L78" i="123" s="1"/>
  <c r="N78" i="123" s="1"/>
  <c r="P78" i="123" s="1"/>
  <c r="F77" i="123"/>
  <c r="H77" i="123" s="1"/>
  <c r="J77" i="123" s="1"/>
  <c r="L77" i="123" s="1"/>
  <c r="N77" i="123" s="1"/>
  <c r="P77" i="123" s="1"/>
  <c r="N76" i="123"/>
  <c r="P76" i="123" s="1"/>
  <c r="N75" i="123"/>
  <c r="P75" i="123" s="1"/>
  <c r="M75" i="123"/>
  <c r="N74" i="123"/>
  <c r="P74" i="123" s="1"/>
  <c r="M73" i="123"/>
  <c r="N73" i="123" s="1"/>
  <c r="P73" i="123" s="1"/>
  <c r="J72" i="123"/>
  <c r="L72" i="123" s="1"/>
  <c r="N72" i="123" s="1"/>
  <c r="P72" i="123" s="1"/>
  <c r="H72" i="123"/>
  <c r="M71" i="123"/>
  <c r="M68" i="123" s="1"/>
  <c r="F71" i="123"/>
  <c r="J70" i="123"/>
  <c r="L70" i="123" s="1"/>
  <c r="N70" i="123" s="1"/>
  <c r="P70" i="123" s="1"/>
  <c r="H70" i="123"/>
  <c r="H69" i="123"/>
  <c r="J69" i="123" s="1"/>
  <c r="L69" i="123" s="1"/>
  <c r="N69" i="123" s="1"/>
  <c r="P69" i="123" s="1"/>
  <c r="F69" i="123"/>
  <c r="H67" i="123"/>
  <c r="J67" i="123" s="1"/>
  <c r="L67" i="123" s="1"/>
  <c r="N67" i="123" s="1"/>
  <c r="P67" i="123" s="1"/>
  <c r="M66" i="123"/>
  <c r="H66" i="123"/>
  <c r="J66" i="123" s="1"/>
  <c r="L66" i="123" s="1"/>
  <c r="N66" i="123" s="1"/>
  <c r="P66" i="123" s="1"/>
  <c r="F66" i="123"/>
  <c r="P65" i="123"/>
  <c r="N65" i="123"/>
  <c r="P64" i="123"/>
  <c r="M64" i="123"/>
  <c r="N64" i="123" s="1"/>
  <c r="P63" i="123"/>
  <c r="P62" i="123"/>
  <c r="O62" i="123"/>
  <c r="H61" i="123"/>
  <c r="J61" i="123" s="1"/>
  <c r="L61" i="123" s="1"/>
  <c r="N61" i="123" s="1"/>
  <c r="P61" i="123" s="1"/>
  <c r="O60" i="123"/>
  <c r="H60" i="123"/>
  <c r="J60" i="123" s="1"/>
  <c r="L60" i="123" s="1"/>
  <c r="N60" i="123" s="1"/>
  <c r="P60" i="123" s="1"/>
  <c r="F60" i="123"/>
  <c r="H59" i="123"/>
  <c r="J59" i="123" s="1"/>
  <c r="L59" i="123" s="1"/>
  <c r="N59" i="123" s="1"/>
  <c r="P59" i="123" s="1"/>
  <c r="F58" i="123"/>
  <c r="H58" i="123" s="1"/>
  <c r="J58" i="123" s="1"/>
  <c r="L58" i="123" s="1"/>
  <c r="N58" i="123" s="1"/>
  <c r="P58" i="123" s="1"/>
  <c r="J57" i="123"/>
  <c r="L57" i="123" s="1"/>
  <c r="N57" i="123" s="1"/>
  <c r="P57" i="123" s="1"/>
  <c r="J56" i="123"/>
  <c r="L56" i="123" s="1"/>
  <c r="N56" i="123" s="1"/>
  <c r="P56" i="123" s="1"/>
  <c r="I56" i="123"/>
  <c r="L55" i="123"/>
  <c r="N55" i="123" s="1"/>
  <c r="P55" i="123" s="1"/>
  <c r="H55" i="123"/>
  <c r="J55" i="123" s="1"/>
  <c r="N54" i="123"/>
  <c r="P54" i="123" s="1"/>
  <c r="J54" i="123"/>
  <c r="L54" i="123" s="1"/>
  <c r="I54" i="123"/>
  <c r="H54" i="123"/>
  <c r="F54" i="123"/>
  <c r="H53" i="123"/>
  <c r="J53" i="123" s="1"/>
  <c r="L53" i="123" s="1"/>
  <c r="N53" i="123" s="1"/>
  <c r="P53" i="123" s="1"/>
  <c r="F52" i="123"/>
  <c r="H52" i="123" s="1"/>
  <c r="J52" i="123" s="1"/>
  <c r="L52" i="123" s="1"/>
  <c r="N52" i="123" s="1"/>
  <c r="P52" i="123" s="1"/>
  <c r="J51" i="123"/>
  <c r="L51" i="123" s="1"/>
  <c r="N51" i="123" s="1"/>
  <c r="P51" i="123" s="1"/>
  <c r="H50" i="123"/>
  <c r="J50" i="123" s="1"/>
  <c r="L50" i="123" s="1"/>
  <c r="N50" i="123" s="1"/>
  <c r="P50" i="123" s="1"/>
  <c r="H49" i="123"/>
  <c r="J49" i="123" s="1"/>
  <c r="L49" i="123" s="1"/>
  <c r="N49" i="123" s="1"/>
  <c r="P49" i="123" s="1"/>
  <c r="I48" i="123"/>
  <c r="H48" i="123"/>
  <c r="J48" i="123" s="1"/>
  <c r="L48" i="123" s="1"/>
  <c r="N48" i="123" s="1"/>
  <c r="P48" i="123" s="1"/>
  <c r="F48" i="123"/>
  <c r="H47" i="123"/>
  <c r="J47" i="123" s="1"/>
  <c r="L47" i="123" s="1"/>
  <c r="N47" i="123" s="1"/>
  <c r="P47" i="123" s="1"/>
  <c r="J46" i="123"/>
  <c r="L46" i="123" s="1"/>
  <c r="N46" i="123" s="1"/>
  <c r="P46" i="123" s="1"/>
  <c r="F46" i="123"/>
  <c r="H46" i="123" s="1"/>
  <c r="H45" i="123"/>
  <c r="J45" i="123" s="1"/>
  <c r="L45" i="123" s="1"/>
  <c r="N45" i="123" s="1"/>
  <c r="P45" i="123" s="1"/>
  <c r="H44" i="123"/>
  <c r="J44" i="123" s="1"/>
  <c r="L44" i="123" s="1"/>
  <c r="N44" i="123" s="1"/>
  <c r="P44" i="123" s="1"/>
  <c r="G44" i="123"/>
  <c r="H43" i="123"/>
  <c r="J43" i="123" s="1"/>
  <c r="L43" i="123" s="1"/>
  <c r="N43" i="123" s="1"/>
  <c r="P43" i="123" s="1"/>
  <c r="G42" i="123"/>
  <c r="H42" i="123" s="1"/>
  <c r="J42" i="123" s="1"/>
  <c r="L42" i="123" s="1"/>
  <c r="N42" i="123" s="1"/>
  <c r="P42" i="123" s="1"/>
  <c r="H41" i="123"/>
  <c r="J41" i="123" s="1"/>
  <c r="L41" i="123" s="1"/>
  <c r="N41" i="123" s="1"/>
  <c r="P41" i="123" s="1"/>
  <c r="H40" i="123"/>
  <c r="J40" i="123" s="1"/>
  <c r="L40" i="123" s="1"/>
  <c r="N40" i="123" s="1"/>
  <c r="P40" i="123" s="1"/>
  <c r="G40" i="123"/>
  <c r="H39" i="123"/>
  <c r="J39" i="123" s="1"/>
  <c r="L39" i="123" s="1"/>
  <c r="N39" i="123" s="1"/>
  <c r="P39" i="123" s="1"/>
  <c r="J38" i="123"/>
  <c r="L38" i="123" s="1"/>
  <c r="N38" i="123" s="1"/>
  <c r="P38" i="123" s="1"/>
  <c r="G38" i="123"/>
  <c r="H38" i="123" s="1"/>
  <c r="H37" i="123"/>
  <c r="J37" i="123" s="1"/>
  <c r="L37" i="123" s="1"/>
  <c r="N37" i="123" s="1"/>
  <c r="P37" i="123" s="1"/>
  <c r="H36" i="123"/>
  <c r="J36" i="123" s="1"/>
  <c r="L36" i="123" s="1"/>
  <c r="N36" i="123" s="1"/>
  <c r="P36" i="123" s="1"/>
  <c r="G36" i="123"/>
  <c r="H35" i="123"/>
  <c r="J35" i="123" s="1"/>
  <c r="L35" i="123" s="1"/>
  <c r="N35" i="123" s="1"/>
  <c r="P35" i="123" s="1"/>
  <c r="G34" i="123"/>
  <c r="H34" i="123" s="1"/>
  <c r="J34" i="123" s="1"/>
  <c r="L34" i="123" s="1"/>
  <c r="N34" i="123" s="1"/>
  <c r="P34" i="123" s="1"/>
  <c r="H33" i="123"/>
  <c r="J33" i="123" s="1"/>
  <c r="L33" i="123" s="1"/>
  <c r="N33" i="123" s="1"/>
  <c r="P33" i="123" s="1"/>
  <c r="H32" i="123"/>
  <c r="J32" i="123" s="1"/>
  <c r="L32" i="123" s="1"/>
  <c r="N32" i="123" s="1"/>
  <c r="P32" i="123" s="1"/>
  <c r="G32" i="123"/>
  <c r="H31" i="123"/>
  <c r="J31" i="123" s="1"/>
  <c r="L31" i="123" s="1"/>
  <c r="N31" i="123" s="1"/>
  <c r="P31" i="123" s="1"/>
  <c r="J30" i="123"/>
  <c r="L30" i="123" s="1"/>
  <c r="N30" i="123" s="1"/>
  <c r="P30" i="123" s="1"/>
  <c r="G30" i="123"/>
  <c r="H30" i="123" s="1"/>
  <c r="H29" i="123"/>
  <c r="J29" i="123" s="1"/>
  <c r="L29" i="123" s="1"/>
  <c r="N29" i="123" s="1"/>
  <c r="P29" i="123" s="1"/>
  <c r="H28" i="123"/>
  <c r="J28" i="123" s="1"/>
  <c r="L28" i="123" s="1"/>
  <c r="N28" i="123" s="1"/>
  <c r="P28" i="123" s="1"/>
  <c r="G28" i="123"/>
  <c r="H27" i="123"/>
  <c r="J27" i="123" s="1"/>
  <c r="L27" i="123" s="1"/>
  <c r="N27" i="123" s="1"/>
  <c r="P27" i="123" s="1"/>
  <c r="M26" i="123"/>
  <c r="I26" i="123"/>
  <c r="I11" i="123" s="1"/>
  <c r="G26" i="123"/>
  <c r="F26" i="123"/>
  <c r="H25" i="123"/>
  <c r="J25" i="123" s="1"/>
  <c r="L25" i="123" s="1"/>
  <c r="N25" i="123" s="1"/>
  <c r="P25" i="123" s="1"/>
  <c r="G24" i="123"/>
  <c r="H24" i="123" s="1"/>
  <c r="J24" i="123" s="1"/>
  <c r="L24" i="123" s="1"/>
  <c r="N24" i="123" s="1"/>
  <c r="P24" i="123" s="1"/>
  <c r="H23" i="123"/>
  <c r="J23" i="123" s="1"/>
  <c r="L23" i="123" s="1"/>
  <c r="N23" i="123" s="1"/>
  <c r="P23" i="123" s="1"/>
  <c r="H22" i="123"/>
  <c r="J22" i="123" s="1"/>
  <c r="L22" i="123" s="1"/>
  <c r="N22" i="123" s="1"/>
  <c r="P22" i="123" s="1"/>
  <c r="G22" i="123"/>
  <c r="H21" i="123"/>
  <c r="J21" i="123" s="1"/>
  <c r="L21" i="123" s="1"/>
  <c r="N21" i="123" s="1"/>
  <c r="P21" i="123" s="1"/>
  <c r="M20" i="123"/>
  <c r="H20" i="123"/>
  <c r="J20" i="123" s="1"/>
  <c r="L20" i="123" s="1"/>
  <c r="N20" i="123" s="1"/>
  <c r="P20" i="123" s="1"/>
  <c r="G20" i="123"/>
  <c r="L19" i="123"/>
  <c r="N19" i="123" s="1"/>
  <c r="P19" i="123" s="1"/>
  <c r="H19" i="123"/>
  <c r="J19" i="123" s="1"/>
  <c r="G18" i="123"/>
  <c r="H17" i="123"/>
  <c r="J17" i="123" s="1"/>
  <c r="L17" i="123" s="1"/>
  <c r="N17" i="123" s="1"/>
  <c r="P17" i="123" s="1"/>
  <c r="H16" i="123"/>
  <c r="J16" i="123" s="1"/>
  <c r="L16" i="123" s="1"/>
  <c r="N16" i="123" s="1"/>
  <c r="P16" i="123" s="1"/>
  <c r="M15" i="123"/>
  <c r="H15" i="123"/>
  <c r="J15" i="123" s="1"/>
  <c r="L15" i="123" s="1"/>
  <c r="N15" i="123" s="1"/>
  <c r="P15" i="123" s="1"/>
  <c r="G15" i="123"/>
  <c r="F15" i="123"/>
  <c r="H14" i="123"/>
  <c r="J14" i="123" s="1"/>
  <c r="L14" i="123" s="1"/>
  <c r="N14" i="123" s="1"/>
  <c r="P14" i="123" s="1"/>
  <c r="H13" i="123"/>
  <c r="J13" i="123" s="1"/>
  <c r="L13" i="123" s="1"/>
  <c r="N13" i="123" s="1"/>
  <c r="P13" i="123" s="1"/>
  <c r="F12" i="123"/>
  <c r="H12" i="123" s="1"/>
  <c r="J12" i="123" s="1"/>
  <c r="L12" i="123" s="1"/>
  <c r="N12" i="123" s="1"/>
  <c r="P12" i="123" s="1"/>
  <c r="O11" i="123"/>
  <c r="M11" i="123"/>
  <c r="F11" i="123"/>
  <c r="K10" i="123"/>
  <c r="I10" i="123"/>
  <c r="J167" i="125" l="1"/>
  <c r="L167" i="125" s="1"/>
  <c r="N167" i="125" s="1"/>
  <c r="P167" i="125" s="1"/>
  <c r="L168" i="125"/>
  <c r="N168" i="125" s="1"/>
  <c r="P168" i="125" s="1"/>
  <c r="L11" i="125"/>
  <c r="N11" i="125" s="1"/>
  <c r="P11" i="125" s="1"/>
  <c r="M10" i="124"/>
  <c r="H11" i="124"/>
  <c r="F10" i="124"/>
  <c r="L201" i="124"/>
  <c r="N201" i="124" s="1"/>
  <c r="P201" i="124" s="1"/>
  <c r="R201" i="124" s="1"/>
  <c r="J92" i="124"/>
  <c r="H91" i="124"/>
  <c r="G178" i="123"/>
  <c r="H178" i="123" s="1"/>
  <c r="J178" i="123" s="1"/>
  <c r="L178" i="123" s="1"/>
  <c r="H189" i="123"/>
  <c r="J189" i="123" s="1"/>
  <c r="L189" i="123" s="1"/>
  <c r="N189" i="123" s="1"/>
  <c r="P189" i="123" s="1"/>
  <c r="H18" i="123"/>
  <c r="J18" i="123" s="1"/>
  <c r="L18" i="123" s="1"/>
  <c r="N18" i="123" s="1"/>
  <c r="P18" i="123" s="1"/>
  <c r="G11" i="123"/>
  <c r="H71" i="123"/>
  <c r="J71" i="123" s="1"/>
  <c r="L71" i="123" s="1"/>
  <c r="N71" i="123" s="1"/>
  <c r="P71" i="123" s="1"/>
  <c r="F68" i="123"/>
  <c r="H68" i="123" s="1"/>
  <c r="J68" i="123" s="1"/>
  <c r="L68" i="123" s="1"/>
  <c r="N68" i="123" s="1"/>
  <c r="P68" i="123" s="1"/>
  <c r="G90" i="123"/>
  <c r="G68" i="123"/>
  <c r="H11" i="123"/>
  <c r="H26" i="123"/>
  <c r="J26" i="123" s="1"/>
  <c r="L26" i="123" s="1"/>
  <c r="N26" i="123" s="1"/>
  <c r="P26" i="123" s="1"/>
  <c r="H91" i="123"/>
  <c r="J91" i="123" s="1"/>
  <c r="L91" i="123" s="1"/>
  <c r="N91" i="123" s="1"/>
  <c r="P91" i="123" s="1"/>
  <c r="M178" i="123"/>
  <c r="N178" i="123" s="1"/>
  <c r="P178" i="123" s="1"/>
  <c r="N197" i="123"/>
  <c r="P197" i="123" s="1"/>
  <c r="P244" i="123"/>
  <c r="O243" i="123"/>
  <c r="P243" i="123" s="1"/>
  <c r="H168" i="123"/>
  <c r="J168" i="123" s="1"/>
  <c r="L168" i="123" s="1"/>
  <c r="N168" i="123" s="1"/>
  <c r="P168" i="123" s="1"/>
  <c r="G165" i="123"/>
  <c r="H165" i="123" s="1"/>
  <c r="J165" i="123" s="1"/>
  <c r="L165" i="123" s="1"/>
  <c r="N165" i="123" s="1"/>
  <c r="P165" i="123" s="1"/>
  <c r="H200" i="123"/>
  <c r="J200" i="123" s="1"/>
  <c r="L200" i="123" s="1"/>
  <c r="N200" i="123" s="1"/>
  <c r="P200" i="123" s="1"/>
  <c r="R11" i="122"/>
  <c r="R12" i="122"/>
  <c r="R13" i="122"/>
  <c r="R14" i="122"/>
  <c r="R15" i="122"/>
  <c r="R16" i="122"/>
  <c r="R17" i="122"/>
  <c r="R18" i="122"/>
  <c r="R19" i="122"/>
  <c r="R20" i="122"/>
  <c r="R21" i="122"/>
  <c r="R22" i="122"/>
  <c r="R23" i="122"/>
  <c r="R24" i="122"/>
  <c r="R25" i="122"/>
  <c r="R26" i="122"/>
  <c r="R27" i="122"/>
  <c r="R28" i="122"/>
  <c r="R29" i="122"/>
  <c r="R30" i="122"/>
  <c r="R31" i="122"/>
  <c r="R32" i="122"/>
  <c r="R33" i="122"/>
  <c r="R34" i="122"/>
  <c r="R35" i="122"/>
  <c r="R36" i="122"/>
  <c r="R37" i="122"/>
  <c r="R38" i="122"/>
  <c r="R39" i="122"/>
  <c r="R40" i="122"/>
  <c r="R41" i="122"/>
  <c r="R42" i="122"/>
  <c r="R43" i="122"/>
  <c r="R44" i="122"/>
  <c r="R45" i="122"/>
  <c r="R46" i="122"/>
  <c r="R47" i="122"/>
  <c r="R48" i="122"/>
  <c r="R49" i="122"/>
  <c r="R50" i="122"/>
  <c r="R51" i="122"/>
  <c r="R52" i="122"/>
  <c r="R53" i="122"/>
  <c r="R54" i="122"/>
  <c r="R55" i="122"/>
  <c r="R56" i="122"/>
  <c r="R57" i="122"/>
  <c r="R58" i="122"/>
  <c r="R59" i="122"/>
  <c r="R60" i="122"/>
  <c r="R61" i="122"/>
  <c r="R62" i="122"/>
  <c r="R63" i="122"/>
  <c r="R64" i="122"/>
  <c r="R65" i="122"/>
  <c r="R66" i="122"/>
  <c r="R67" i="122"/>
  <c r="R68" i="122"/>
  <c r="R69" i="122"/>
  <c r="R70" i="122"/>
  <c r="R71" i="122"/>
  <c r="R72" i="122"/>
  <c r="R73" i="122"/>
  <c r="R74" i="122"/>
  <c r="R75" i="122"/>
  <c r="R76" i="122"/>
  <c r="R77" i="122"/>
  <c r="R78" i="122"/>
  <c r="R79" i="122"/>
  <c r="R80" i="122"/>
  <c r="R81" i="122"/>
  <c r="R82" i="122"/>
  <c r="R83" i="122"/>
  <c r="R84" i="122"/>
  <c r="R85" i="122"/>
  <c r="R86" i="122"/>
  <c r="R87" i="122"/>
  <c r="R88" i="122"/>
  <c r="R89" i="122"/>
  <c r="R90" i="122"/>
  <c r="R91" i="122"/>
  <c r="R92" i="122"/>
  <c r="R93" i="122"/>
  <c r="R94" i="122"/>
  <c r="R95" i="122"/>
  <c r="R96" i="122"/>
  <c r="R97" i="122"/>
  <c r="R98" i="122"/>
  <c r="R99" i="122"/>
  <c r="R100" i="122"/>
  <c r="R101" i="122"/>
  <c r="R102" i="122"/>
  <c r="R103" i="122"/>
  <c r="R104" i="122"/>
  <c r="R105" i="122"/>
  <c r="R106" i="122"/>
  <c r="R107" i="122"/>
  <c r="R108" i="122"/>
  <c r="R109" i="122"/>
  <c r="R110" i="122"/>
  <c r="R111" i="122"/>
  <c r="R112" i="122"/>
  <c r="R113" i="122"/>
  <c r="R114" i="122"/>
  <c r="R115" i="122"/>
  <c r="R116" i="122"/>
  <c r="R117" i="122"/>
  <c r="R118" i="122"/>
  <c r="R119" i="122"/>
  <c r="R120" i="122"/>
  <c r="R121" i="122"/>
  <c r="R122" i="122"/>
  <c r="R123" i="122"/>
  <c r="R124" i="122"/>
  <c r="R125" i="122"/>
  <c r="R126" i="122"/>
  <c r="R127" i="122"/>
  <c r="R128" i="122"/>
  <c r="R129" i="122"/>
  <c r="R130" i="122"/>
  <c r="R131" i="122"/>
  <c r="R132" i="122"/>
  <c r="R133" i="122"/>
  <c r="R134" i="122"/>
  <c r="R135" i="122"/>
  <c r="R136" i="122"/>
  <c r="R137" i="122"/>
  <c r="R138" i="122"/>
  <c r="R139" i="122"/>
  <c r="R140" i="122"/>
  <c r="R141" i="122"/>
  <c r="R142" i="122"/>
  <c r="R143" i="122"/>
  <c r="R144" i="122"/>
  <c r="R145" i="122"/>
  <c r="R146" i="122"/>
  <c r="R147" i="122"/>
  <c r="R148" i="122"/>
  <c r="R149" i="122"/>
  <c r="R150" i="122"/>
  <c r="R151" i="122"/>
  <c r="R152" i="122"/>
  <c r="R153" i="122"/>
  <c r="R154" i="122"/>
  <c r="R155" i="122"/>
  <c r="R156" i="122"/>
  <c r="R157" i="122"/>
  <c r="R158" i="122"/>
  <c r="R159" i="122"/>
  <c r="R160" i="122"/>
  <c r="R161" i="122"/>
  <c r="R162" i="122"/>
  <c r="R163" i="122"/>
  <c r="R164" i="122"/>
  <c r="R165" i="122"/>
  <c r="R166" i="122"/>
  <c r="R167" i="122"/>
  <c r="R168" i="122"/>
  <c r="R169" i="122"/>
  <c r="R170" i="122"/>
  <c r="R171" i="122"/>
  <c r="R172" i="122"/>
  <c r="R173" i="122"/>
  <c r="R174" i="122"/>
  <c r="R175" i="122"/>
  <c r="R176" i="122"/>
  <c r="R177" i="122"/>
  <c r="R178" i="122"/>
  <c r="R179" i="122"/>
  <c r="R180" i="122"/>
  <c r="R181" i="122"/>
  <c r="R182" i="122"/>
  <c r="R183" i="122"/>
  <c r="R184" i="122"/>
  <c r="R185" i="122"/>
  <c r="R186" i="122"/>
  <c r="R187" i="122"/>
  <c r="R188" i="122"/>
  <c r="R189" i="122"/>
  <c r="R190" i="122"/>
  <c r="R191" i="122"/>
  <c r="R192" i="122"/>
  <c r="R193" i="122"/>
  <c r="R194" i="122"/>
  <c r="R195" i="122"/>
  <c r="R196" i="122"/>
  <c r="R197" i="122"/>
  <c r="R198" i="122"/>
  <c r="R199" i="122"/>
  <c r="R200" i="122"/>
  <c r="R201" i="122"/>
  <c r="R202" i="122"/>
  <c r="R203" i="122"/>
  <c r="R204" i="122"/>
  <c r="R205" i="122"/>
  <c r="R206" i="122"/>
  <c r="R207" i="122"/>
  <c r="R208" i="122"/>
  <c r="R209" i="122"/>
  <c r="R210" i="122"/>
  <c r="R211" i="122"/>
  <c r="R212" i="122"/>
  <c r="R213" i="122"/>
  <c r="R214" i="122"/>
  <c r="R215" i="122"/>
  <c r="R216" i="122"/>
  <c r="R217" i="122"/>
  <c r="R218" i="122"/>
  <c r="R219" i="122"/>
  <c r="R220" i="122"/>
  <c r="R221" i="122"/>
  <c r="R222" i="122"/>
  <c r="R223" i="122"/>
  <c r="R224" i="122"/>
  <c r="R225" i="122"/>
  <c r="R226" i="122"/>
  <c r="R227" i="122"/>
  <c r="R228" i="122"/>
  <c r="R229" i="122"/>
  <c r="R230" i="122"/>
  <c r="R231" i="122"/>
  <c r="R232" i="122"/>
  <c r="R233" i="122"/>
  <c r="R234" i="122"/>
  <c r="R235" i="122"/>
  <c r="R236" i="122"/>
  <c r="R237" i="122"/>
  <c r="R238" i="122"/>
  <c r="R239" i="122"/>
  <c r="R240" i="122"/>
  <c r="R241" i="122"/>
  <c r="R242" i="122"/>
  <c r="R243" i="122"/>
  <c r="R244" i="122"/>
  <c r="R245" i="122"/>
  <c r="R246" i="122"/>
  <c r="R247" i="122"/>
  <c r="R248" i="122"/>
  <c r="R249" i="122"/>
  <c r="R250" i="122"/>
  <c r="R10" i="122"/>
  <c r="Q10" i="122"/>
  <c r="Q11" i="122"/>
  <c r="Q15" i="122"/>
  <c r="Q18" i="122"/>
  <c r="J10" i="125" l="1"/>
  <c r="L10" i="125" s="1"/>
  <c r="N10" i="125" s="1"/>
  <c r="P10" i="125" s="1"/>
  <c r="H10" i="124"/>
  <c r="J11" i="124"/>
  <c r="L92" i="124"/>
  <c r="N92" i="124" s="1"/>
  <c r="P92" i="124" s="1"/>
  <c r="R92" i="124" s="1"/>
  <c r="J91" i="124"/>
  <c r="L91" i="124" s="1"/>
  <c r="N91" i="124" s="1"/>
  <c r="P91" i="124" s="1"/>
  <c r="R91" i="124" s="1"/>
  <c r="J11" i="123"/>
  <c r="M89" i="123"/>
  <c r="M10" i="123" s="1"/>
  <c r="O89" i="123"/>
  <c r="O10" i="123" s="1"/>
  <c r="F10" i="123"/>
  <c r="H90" i="123"/>
  <c r="G89" i="123"/>
  <c r="G10" i="123" s="1"/>
  <c r="P250" i="122"/>
  <c r="O249" i="122"/>
  <c r="P249" i="122" s="1"/>
  <c r="O248" i="122"/>
  <c r="P248" i="122" s="1"/>
  <c r="P247" i="122"/>
  <c r="P246" i="122"/>
  <c r="O246" i="122"/>
  <c r="P245" i="122"/>
  <c r="O245" i="122"/>
  <c r="P244" i="122"/>
  <c r="H244" i="122"/>
  <c r="J244" i="122" s="1"/>
  <c r="L244" i="122" s="1"/>
  <c r="N244" i="122" s="1"/>
  <c r="J243" i="122"/>
  <c r="L243" i="122" s="1"/>
  <c r="N243" i="122" s="1"/>
  <c r="P243" i="122" s="1"/>
  <c r="G243" i="122"/>
  <c r="H243" i="122" s="1"/>
  <c r="N242" i="122"/>
  <c r="P242" i="122" s="1"/>
  <c r="J242" i="122"/>
  <c r="L242" i="122" s="1"/>
  <c r="H242" i="122"/>
  <c r="L241" i="122"/>
  <c r="N241" i="122" s="1"/>
  <c r="P241" i="122" s="1"/>
  <c r="H241" i="122"/>
  <c r="J241" i="122" s="1"/>
  <c r="G241" i="122"/>
  <c r="L240" i="122"/>
  <c r="N240" i="122" s="1"/>
  <c r="P240" i="122" s="1"/>
  <c r="H240" i="122"/>
  <c r="J240" i="122" s="1"/>
  <c r="N239" i="122"/>
  <c r="P239" i="122" s="1"/>
  <c r="G239" i="122"/>
  <c r="H239" i="122" s="1"/>
  <c r="J239" i="122" s="1"/>
  <c r="L239" i="122" s="1"/>
  <c r="J238" i="122"/>
  <c r="L238" i="122" s="1"/>
  <c r="N238" i="122" s="1"/>
  <c r="P238" i="122" s="1"/>
  <c r="H238" i="122"/>
  <c r="P237" i="122"/>
  <c r="H237" i="122"/>
  <c r="J237" i="122" s="1"/>
  <c r="L237" i="122" s="1"/>
  <c r="N237" i="122" s="1"/>
  <c r="G237" i="122"/>
  <c r="H236" i="122"/>
  <c r="J236" i="122" s="1"/>
  <c r="L236" i="122" s="1"/>
  <c r="N236" i="122" s="1"/>
  <c r="P236" i="122" s="1"/>
  <c r="J235" i="122"/>
  <c r="L235" i="122" s="1"/>
  <c r="N235" i="122" s="1"/>
  <c r="P235" i="122" s="1"/>
  <c r="G235" i="122"/>
  <c r="H235" i="122" s="1"/>
  <c r="J234" i="122"/>
  <c r="L234" i="122" s="1"/>
  <c r="N234" i="122" s="1"/>
  <c r="P234" i="122" s="1"/>
  <c r="H234" i="122"/>
  <c r="P233" i="122"/>
  <c r="J233" i="122"/>
  <c r="L233" i="122" s="1"/>
  <c r="N233" i="122" s="1"/>
  <c r="H233" i="122"/>
  <c r="G233" i="122"/>
  <c r="N232" i="122"/>
  <c r="P232" i="122" s="1"/>
  <c r="H232" i="122"/>
  <c r="J232" i="122" s="1"/>
  <c r="L232" i="122" s="1"/>
  <c r="N231" i="122"/>
  <c r="P231" i="122" s="1"/>
  <c r="H231" i="122"/>
  <c r="J231" i="122" s="1"/>
  <c r="L231" i="122" s="1"/>
  <c r="G231" i="122"/>
  <c r="J230" i="122"/>
  <c r="L230" i="122" s="1"/>
  <c r="N230" i="122" s="1"/>
  <c r="P230" i="122" s="1"/>
  <c r="H230" i="122"/>
  <c r="G229" i="122"/>
  <c r="H229" i="122" s="1"/>
  <c r="J229" i="122" s="1"/>
  <c r="L229" i="122" s="1"/>
  <c r="N229" i="122" s="1"/>
  <c r="P229" i="122" s="1"/>
  <c r="H228" i="122"/>
  <c r="J228" i="122" s="1"/>
  <c r="L228" i="122" s="1"/>
  <c r="N228" i="122" s="1"/>
  <c r="P228" i="122" s="1"/>
  <c r="G227" i="122"/>
  <c r="G226" i="122" s="1"/>
  <c r="H226" i="122" s="1"/>
  <c r="J226" i="122" s="1"/>
  <c r="L226" i="122" s="1"/>
  <c r="N226" i="122" s="1"/>
  <c r="P226" i="122" s="1"/>
  <c r="F227" i="122"/>
  <c r="P225" i="122"/>
  <c r="L225" i="122"/>
  <c r="N225" i="122" s="1"/>
  <c r="L224" i="122"/>
  <c r="N224" i="122" s="1"/>
  <c r="P224" i="122" s="1"/>
  <c r="K224" i="122"/>
  <c r="N223" i="122"/>
  <c r="P223" i="122" s="1"/>
  <c r="L223" i="122"/>
  <c r="P222" i="122"/>
  <c r="K222" i="122"/>
  <c r="L222" i="122" s="1"/>
  <c r="N222" i="122" s="1"/>
  <c r="L221" i="122"/>
  <c r="N221" i="122" s="1"/>
  <c r="P221" i="122" s="1"/>
  <c r="N220" i="122"/>
  <c r="P220" i="122" s="1"/>
  <c r="K220" i="122"/>
  <c r="L220" i="122" s="1"/>
  <c r="P219" i="122"/>
  <c r="N219" i="122"/>
  <c r="L219" i="122"/>
  <c r="N218" i="122"/>
  <c r="P218" i="122" s="1"/>
  <c r="L218" i="122"/>
  <c r="K218" i="122"/>
  <c r="N217" i="122"/>
  <c r="P217" i="122" s="1"/>
  <c r="L217" i="122"/>
  <c r="K216" i="122"/>
  <c r="L216" i="122" s="1"/>
  <c r="N216" i="122" s="1"/>
  <c r="P216" i="122" s="1"/>
  <c r="L215" i="122"/>
  <c r="N215" i="122" s="1"/>
  <c r="P215" i="122" s="1"/>
  <c r="L214" i="122"/>
  <c r="N214" i="122" s="1"/>
  <c r="P214" i="122" s="1"/>
  <c r="K214" i="122"/>
  <c r="P213" i="122"/>
  <c r="L213" i="122"/>
  <c r="N213" i="122" s="1"/>
  <c r="P212" i="122"/>
  <c r="K212" i="122"/>
  <c r="L212" i="122" s="1"/>
  <c r="N212" i="122" s="1"/>
  <c r="N211" i="122"/>
  <c r="P211" i="122" s="1"/>
  <c r="L211" i="122"/>
  <c r="P210" i="122"/>
  <c r="L210" i="122"/>
  <c r="N210" i="122" s="1"/>
  <c r="K210" i="122"/>
  <c r="L209" i="122"/>
  <c r="N209" i="122" s="1"/>
  <c r="P209" i="122" s="1"/>
  <c r="H209" i="122"/>
  <c r="J209" i="122" s="1"/>
  <c r="G208" i="122"/>
  <c r="H208" i="122" s="1"/>
  <c r="J208" i="122" s="1"/>
  <c r="L208" i="122" s="1"/>
  <c r="N208" i="122" s="1"/>
  <c r="P208" i="122" s="1"/>
  <c r="L207" i="122"/>
  <c r="N207" i="122" s="1"/>
  <c r="P207" i="122" s="1"/>
  <c r="J207" i="122"/>
  <c r="H207" i="122"/>
  <c r="N206" i="122"/>
  <c r="P206" i="122" s="1"/>
  <c r="H206" i="122"/>
  <c r="J206" i="122" s="1"/>
  <c r="L206" i="122" s="1"/>
  <c r="G206" i="122"/>
  <c r="J205" i="122"/>
  <c r="L205" i="122" s="1"/>
  <c r="N205" i="122" s="1"/>
  <c r="P205" i="122" s="1"/>
  <c r="H205" i="122"/>
  <c r="N204" i="122"/>
  <c r="P204" i="122" s="1"/>
  <c r="J204" i="122"/>
  <c r="L204" i="122" s="1"/>
  <c r="G204" i="122"/>
  <c r="H204" i="122" s="1"/>
  <c r="J203" i="122"/>
  <c r="L203" i="122" s="1"/>
  <c r="N203" i="122" s="1"/>
  <c r="P203" i="122" s="1"/>
  <c r="H203" i="122"/>
  <c r="K202" i="122"/>
  <c r="G202" i="122"/>
  <c r="F202" i="122"/>
  <c r="N200" i="122"/>
  <c r="P200" i="122" s="1"/>
  <c r="M199" i="122"/>
  <c r="H198" i="122"/>
  <c r="J198" i="122" s="1"/>
  <c r="L198" i="122" s="1"/>
  <c r="N198" i="122" s="1"/>
  <c r="P198" i="122" s="1"/>
  <c r="G197" i="122"/>
  <c r="H197" i="122" s="1"/>
  <c r="J197" i="122" s="1"/>
  <c r="L197" i="122" s="1"/>
  <c r="N197" i="122" s="1"/>
  <c r="P197" i="122" s="1"/>
  <c r="H196" i="122"/>
  <c r="J196" i="122" s="1"/>
  <c r="L196" i="122" s="1"/>
  <c r="N196" i="122" s="1"/>
  <c r="P196" i="122" s="1"/>
  <c r="H195" i="122"/>
  <c r="J195" i="122" s="1"/>
  <c r="L195" i="122" s="1"/>
  <c r="N195" i="122" s="1"/>
  <c r="P195" i="122" s="1"/>
  <c r="G195" i="122"/>
  <c r="P194" i="122"/>
  <c r="L194" i="122"/>
  <c r="N194" i="122" s="1"/>
  <c r="H194" i="122"/>
  <c r="J194" i="122" s="1"/>
  <c r="J193" i="122"/>
  <c r="L193" i="122" s="1"/>
  <c r="N193" i="122" s="1"/>
  <c r="P193" i="122" s="1"/>
  <c r="G193" i="122"/>
  <c r="H193" i="122" s="1"/>
  <c r="L192" i="122"/>
  <c r="N192" i="122" s="1"/>
  <c r="P192" i="122" s="1"/>
  <c r="J192" i="122"/>
  <c r="H192" i="122"/>
  <c r="H191" i="122"/>
  <c r="J191" i="122" s="1"/>
  <c r="L191" i="122" s="1"/>
  <c r="N191" i="122" s="1"/>
  <c r="P191" i="122" s="1"/>
  <c r="G191" i="122"/>
  <c r="P190" i="122"/>
  <c r="J190" i="122"/>
  <c r="L190" i="122" s="1"/>
  <c r="N190" i="122" s="1"/>
  <c r="H190" i="122"/>
  <c r="J189" i="122"/>
  <c r="L189" i="122" s="1"/>
  <c r="N189" i="122" s="1"/>
  <c r="P189" i="122" s="1"/>
  <c r="G189" i="122"/>
  <c r="H189" i="122" s="1"/>
  <c r="P188" i="122"/>
  <c r="J188" i="122"/>
  <c r="L188" i="122" s="1"/>
  <c r="N188" i="122" s="1"/>
  <c r="H188" i="122"/>
  <c r="J187" i="122"/>
  <c r="L187" i="122" s="1"/>
  <c r="N187" i="122" s="1"/>
  <c r="P187" i="122" s="1"/>
  <c r="H187" i="122"/>
  <c r="G187" i="122"/>
  <c r="H186" i="122"/>
  <c r="J186" i="122" s="1"/>
  <c r="L186" i="122" s="1"/>
  <c r="N186" i="122" s="1"/>
  <c r="P186" i="122" s="1"/>
  <c r="H185" i="122"/>
  <c r="J185" i="122" s="1"/>
  <c r="L185" i="122" s="1"/>
  <c r="N185" i="122" s="1"/>
  <c r="P185" i="122" s="1"/>
  <c r="G185" i="122"/>
  <c r="N184" i="122"/>
  <c r="P184" i="122" s="1"/>
  <c r="J184" i="122"/>
  <c r="L184" i="122" s="1"/>
  <c r="H184" i="122"/>
  <c r="L183" i="122"/>
  <c r="N183" i="122" s="1"/>
  <c r="P183" i="122" s="1"/>
  <c r="G183" i="122"/>
  <c r="H183" i="122" s="1"/>
  <c r="J183" i="122" s="1"/>
  <c r="L182" i="122"/>
  <c r="N182" i="122" s="1"/>
  <c r="P182" i="122" s="1"/>
  <c r="H182" i="122"/>
  <c r="J182" i="122" s="1"/>
  <c r="G181" i="122"/>
  <c r="F181" i="122"/>
  <c r="N179" i="122"/>
  <c r="P179" i="122" s="1"/>
  <c r="H179" i="122"/>
  <c r="J179" i="122" s="1"/>
  <c r="L179" i="122" s="1"/>
  <c r="L178" i="122"/>
  <c r="N178" i="122" s="1"/>
  <c r="P178" i="122" s="1"/>
  <c r="H178" i="122"/>
  <c r="J178" i="122" s="1"/>
  <c r="G178" i="122"/>
  <c r="L177" i="122"/>
  <c r="N177" i="122" s="1"/>
  <c r="P177" i="122" s="1"/>
  <c r="H177" i="122"/>
  <c r="J177" i="122" s="1"/>
  <c r="G176" i="122"/>
  <c r="L175" i="122"/>
  <c r="N175" i="122" s="1"/>
  <c r="P175" i="122" s="1"/>
  <c r="J175" i="122"/>
  <c r="H175" i="122"/>
  <c r="N174" i="122"/>
  <c r="P174" i="122" s="1"/>
  <c r="H174" i="122"/>
  <c r="J174" i="122" s="1"/>
  <c r="L174" i="122" s="1"/>
  <c r="G174" i="122"/>
  <c r="J173" i="122"/>
  <c r="L173" i="122" s="1"/>
  <c r="N173" i="122" s="1"/>
  <c r="P173" i="122" s="1"/>
  <c r="H173" i="122"/>
  <c r="N172" i="122"/>
  <c r="P172" i="122" s="1"/>
  <c r="J172" i="122"/>
  <c r="L172" i="122" s="1"/>
  <c r="G172" i="122"/>
  <c r="H172" i="122" s="1"/>
  <c r="J171" i="122"/>
  <c r="L171" i="122" s="1"/>
  <c r="N171" i="122" s="1"/>
  <c r="P171" i="122" s="1"/>
  <c r="H171" i="122"/>
  <c r="P170" i="122"/>
  <c r="J170" i="122"/>
  <c r="L170" i="122" s="1"/>
  <c r="N170" i="122" s="1"/>
  <c r="H170" i="122"/>
  <c r="G170" i="122"/>
  <c r="N169" i="122"/>
  <c r="P169" i="122" s="1"/>
  <c r="H169" i="122"/>
  <c r="J169" i="122" s="1"/>
  <c r="L169" i="122" s="1"/>
  <c r="N168" i="122"/>
  <c r="P168" i="122" s="1"/>
  <c r="H168" i="122"/>
  <c r="J168" i="122" s="1"/>
  <c r="L168" i="122" s="1"/>
  <c r="G168" i="122"/>
  <c r="F168" i="122"/>
  <c r="P166" i="122"/>
  <c r="J166" i="122"/>
  <c r="L166" i="122" s="1"/>
  <c r="N166" i="122" s="1"/>
  <c r="H166" i="122"/>
  <c r="L165" i="122"/>
  <c r="N165" i="122" s="1"/>
  <c r="P165" i="122" s="1"/>
  <c r="H165" i="122"/>
  <c r="J165" i="122" s="1"/>
  <c r="G165" i="122"/>
  <c r="L164" i="122"/>
  <c r="N164" i="122" s="1"/>
  <c r="P164" i="122" s="1"/>
  <c r="H164" i="122"/>
  <c r="J164" i="122" s="1"/>
  <c r="G163" i="122"/>
  <c r="H163" i="122" s="1"/>
  <c r="J163" i="122" s="1"/>
  <c r="L163" i="122" s="1"/>
  <c r="N163" i="122" s="1"/>
  <c r="P163" i="122" s="1"/>
  <c r="J162" i="122"/>
  <c r="L162" i="122" s="1"/>
  <c r="N162" i="122" s="1"/>
  <c r="P162" i="122" s="1"/>
  <c r="H162" i="122"/>
  <c r="H161" i="122"/>
  <c r="J161" i="122" s="1"/>
  <c r="L161" i="122" s="1"/>
  <c r="N161" i="122" s="1"/>
  <c r="P161" i="122" s="1"/>
  <c r="G161" i="122"/>
  <c r="H160" i="122"/>
  <c r="J160" i="122" s="1"/>
  <c r="L160" i="122" s="1"/>
  <c r="N160" i="122" s="1"/>
  <c r="P160" i="122" s="1"/>
  <c r="J159" i="122"/>
  <c r="L159" i="122" s="1"/>
  <c r="N159" i="122" s="1"/>
  <c r="P159" i="122" s="1"/>
  <c r="G159" i="122"/>
  <c r="H159" i="122" s="1"/>
  <c r="N158" i="122"/>
  <c r="P158" i="122" s="1"/>
  <c r="J158" i="122"/>
  <c r="L158" i="122" s="1"/>
  <c r="H158" i="122"/>
  <c r="L157" i="122"/>
  <c r="N157" i="122" s="1"/>
  <c r="P157" i="122" s="1"/>
  <c r="H157" i="122"/>
  <c r="J157" i="122" s="1"/>
  <c r="G157" i="122"/>
  <c r="L156" i="122"/>
  <c r="N156" i="122" s="1"/>
  <c r="P156" i="122" s="1"/>
  <c r="H156" i="122"/>
  <c r="J156" i="122" s="1"/>
  <c r="G155" i="122"/>
  <c r="H155" i="122" s="1"/>
  <c r="J155" i="122" s="1"/>
  <c r="L155" i="122" s="1"/>
  <c r="N155" i="122" s="1"/>
  <c r="P155" i="122" s="1"/>
  <c r="J154" i="122"/>
  <c r="L154" i="122" s="1"/>
  <c r="N154" i="122" s="1"/>
  <c r="P154" i="122" s="1"/>
  <c r="H154" i="122"/>
  <c r="H153" i="122"/>
  <c r="J153" i="122" s="1"/>
  <c r="L153" i="122" s="1"/>
  <c r="N153" i="122" s="1"/>
  <c r="P153" i="122" s="1"/>
  <c r="G153" i="122"/>
  <c r="H152" i="122"/>
  <c r="J152" i="122" s="1"/>
  <c r="L152" i="122" s="1"/>
  <c r="N152" i="122" s="1"/>
  <c r="P152" i="122" s="1"/>
  <c r="J151" i="122"/>
  <c r="L151" i="122" s="1"/>
  <c r="N151" i="122" s="1"/>
  <c r="P151" i="122" s="1"/>
  <c r="G151" i="122"/>
  <c r="H151" i="122" s="1"/>
  <c r="N150" i="122"/>
  <c r="P150" i="122" s="1"/>
  <c r="J150" i="122"/>
  <c r="L150" i="122" s="1"/>
  <c r="H150" i="122"/>
  <c r="L149" i="122"/>
  <c r="N149" i="122" s="1"/>
  <c r="P149" i="122" s="1"/>
  <c r="H149" i="122"/>
  <c r="J149" i="122" s="1"/>
  <c r="G149" i="122"/>
  <c r="L148" i="122"/>
  <c r="N148" i="122" s="1"/>
  <c r="P148" i="122" s="1"/>
  <c r="H148" i="122"/>
  <c r="J148" i="122" s="1"/>
  <c r="G147" i="122"/>
  <c r="H147" i="122" s="1"/>
  <c r="J147" i="122" s="1"/>
  <c r="L147" i="122" s="1"/>
  <c r="N147" i="122" s="1"/>
  <c r="P147" i="122" s="1"/>
  <c r="J146" i="122"/>
  <c r="L146" i="122" s="1"/>
  <c r="N146" i="122" s="1"/>
  <c r="P146" i="122" s="1"/>
  <c r="H146" i="122"/>
  <c r="H145" i="122"/>
  <c r="J145" i="122" s="1"/>
  <c r="L145" i="122" s="1"/>
  <c r="N145" i="122" s="1"/>
  <c r="P145" i="122" s="1"/>
  <c r="G145" i="122"/>
  <c r="H144" i="122"/>
  <c r="J144" i="122" s="1"/>
  <c r="L144" i="122" s="1"/>
  <c r="N144" i="122" s="1"/>
  <c r="P144" i="122" s="1"/>
  <c r="O143" i="122"/>
  <c r="L143" i="122"/>
  <c r="N143" i="122" s="1"/>
  <c r="P143" i="122" s="1"/>
  <c r="H143" i="122"/>
  <c r="J143" i="122" s="1"/>
  <c r="G143" i="122"/>
  <c r="L142" i="122"/>
  <c r="N142" i="122" s="1"/>
  <c r="P142" i="122" s="1"/>
  <c r="H142" i="122"/>
  <c r="J142" i="122" s="1"/>
  <c r="O141" i="122"/>
  <c r="H141" i="122"/>
  <c r="J141" i="122" s="1"/>
  <c r="L141" i="122" s="1"/>
  <c r="N141" i="122" s="1"/>
  <c r="P141" i="122" s="1"/>
  <c r="G141" i="122"/>
  <c r="H140" i="122"/>
  <c r="J140" i="122" s="1"/>
  <c r="L140" i="122" s="1"/>
  <c r="N140" i="122" s="1"/>
  <c r="P140" i="122" s="1"/>
  <c r="J139" i="122"/>
  <c r="L139" i="122" s="1"/>
  <c r="N139" i="122" s="1"/>
  <c r="P139" i="122" s="1"/>
  <c r="G139" i="122"/>
  <c r="H139" i="122" s="1"/>
  <c r="N138" i="122"/>
  <c r="P138" i="122" s="1"/>
  <c r="J138" i="122"/>
  <c r="L138" i="122" s="1"/>
  <c r="H138" i="122"/>
  <c r="L137" i="122"/>
  <c r="N137" i="122" s="1"/>
  <c r="P137" i="122" s="1"/>
  <c r="H137" i="122"/>
  <c r="J137" i="122" s="1"/>
  <c r="G137" i="122"/>
  <c r="H136" i="122"/>
  <c r="J136" i="122" s="1"/>
  <c r="L136" i="122" s="1"/>
  <c r="N136" i="122" s="1"/>
  <c r="P136" i="122" s="1"/>
  <c r="H135" i="122"/>
  <c r="J135" i="122" s="1"/>
  <c r="L135" i="122" s="1"/>
  <c r="N135" i="122" s="1"/>
  <c r="P135" i="122" s="1"/>
  <c r="G135" i="122"/>
  <c r="J134" i="122"/>
  <c r="L134" i="122" s="1"/>
  <c r="N134" i="122" s="1"/>
  <c r="P134" i="122" s="1"/>
  <c r="H134" i="122"/>
  <c r="O133" i="122"/>
  <c r="H133" i="122"/>
  <c r="J133" i="122" s="1"/>
  <c r="L133" i="122" s="1"/>
  <c r="N133" i="122" s="1"/>
  <c r="P133" i="122" s="1"/>
  <c r="G133" i="122"/>
  <c r="J132" i="122"/>
  <c r="L132" i="122" s="1"/>
  <c r="N132" i="122" s="1"/>
  <c r="P132" i="122" s="1"/>
  <c r="H132" i="122"/>
  <c r="G131" i="122"/>
  <c r="H131" i="122" s="1"/>
  <c r="J131" i="122" s="1"/>
  <c r="L131" i="122" s="1"/>
  <c r="N131" i="122" s="1"/>
  <c r="P131" i="122" s="1"/>
  <c r="H130" i="122"/>
  <c r="J130" i="122" s="1"/>
  <c r="L130" i="122" s="1"/>
  <c r="N130" i="122" s="1"/>
  <c r="P130" i="122" s="1"/>
  <c r="O129" i="122"/>
  <c r="H129" i="122"/>
  <c r="J129" i="122" s="1"/>
  <c r="L129" i="122" s="1"/>
  <c r="N129" i="122" s="1"/>
  <c r="P129" i="122" s="1"/>
  <c r="G129" i="122"/>
  <c r="J128" i="122"/>
  <c r="L128" i="122" s="1"/>
  <c r="N128" i="122" s="1"/>
  <c r="P128" i="122" s="1"/>
  <c r="H128" i="122"/>
  <c r="J127" i="122"/>
  <c r="L127" i="122" s="1"/>
  <c r="N127" i="122" s="1"/>
  <c r="P127" i="122" s="1"/>
  <c r="G127" i="122"/>
  <c r="H127" i="122" s="1"/>
  <c r="J126" i="122"/>
  <c r="L126" i="122" s="1"/>
  <c r="N126" i="122" s="1"/>
  <c r="P126" i="122" s="1"/>
  <c r="H126" i="122"/>
  <c r="J125" i="122"/>
  <c r="L125" i="122" s="1"/>
  <c r="N125" i="122" s="1"/>
  <c r="P125" i="122" s="1"/>
  <c r="H125" i="122"/>
  <c r="G125" i="122"/>
  <c r="H124" i="122"/>
  <c r="J124" i="122" s="1"/>
  <c r="L124" i="122" s="1"/>
  <c r="N124" i="122" s="1"/>
  <c r="P124" i="122" s="1"/>
  <c r="H123" i="122"/>
  <c r="J123" i="122" s="1"/>
  <c r="L123" i="122" s="1"/>
  <c r="N123" i="122" s="1"/>
  <c r="P123" i="122" s="1"/>
  <c r="G123" i="122"/>
  <c r="J122" i="122"/>
  <c r="L122" i="122" s="1"/>
  <c r="N122" i="122" s="1"/>
  <c r="P122" i="122" s="1"/>
  <c r="H122" i="122"/>
  <c r="G121" i="122"/>
  <c r="H121" i="122" s="1"/>
  <c r="J121" i="122" s="1"/>
  <c r="L121" i="122" s="1"/>
  <c r="N121" i="122" s="1"/>
  <c r="P121" i="122" s="1"/>
  <c r="H120" i="122"/>
  <c r="J120" i="122" s="1"/>
  <c r="L120" i="122" s="1"/>
  <c r="N120" i="122" s="1"/>
  <c r="P120" i="122" s="1"/>
  <c r="G119" i="122"/>
  <c r="H119" i="122" s="1"/>
  <c r="J119" i="122" s="1"/>
  <c r="L119" i="122" s="1"/>
  <c r="N119" i="122" s="1"/>
  <c r="P119" i="122" s="1"/>
  <c r="H118" i="122"/>
  <c r="J118" i="122" s="1"/>
  <c r="L118" i="122" s="1"/>
  <c r="N118" i="122" s="1"/>
  <c r="P118" i="122" s="1"/>
  <c r="O117" i="122"/>
  <c r="G117" i="122"/>
  <c r="H117" i="122" s="1"/>
  <c r="J117" i="122" s="1"/>
  <c r="L117" i="122" s="1"/>
  <c r="N117" i="122" s="1"/>
  <c r="P117" i="122" s="1"/>
  <c r="H116" i="122"/>
  <c r="J116" i="122" s="1"/>
  <c r="L116" i="122" s="1"/>
  <c r="N116" i="122" s="1"/>
  <c r="P116" i="122" s="1"/>
  <c r="H115" i="122"/>
  <c r="J115" i="122" s="1"/>
  <c r="L115" i="122" s="1"/>
  <c r="N115" i="122" s="1"/>
  <c r="P115" i="122" s="1"/>
  <c r="G115" i="122"/>
  <c r="L114" i="122"/>
  <c r="N114" i="122" s="1"/>
  <c r="P114" i="122" s="1"/>
  <c r="H114" i="122"/>
  <c r="J114" i="122" s="1"/>
  <c r="G113" i="122"/>
  <c r="H113" i="122" s="1"/>
  <c r="J113" i="122" s="1"/>
  <c r="L113" i="122" s="1"/>
  <c r="N113" i="122" s="1"/>
  <c r="P113" i="122" s="1"/>
  <c r="L112" i="122"/>
  <c r="N112" i="122" s="1"/>
  <c r="P112" i="122" s="1"/>
  <c r="J112" i="122"/>
  <c r="H112" i="122"/>
  <c r="H111" i="122"/>
  <c r="J111" i="122" s="1"/>
  <c r="L111" i="122" s="1"/>
  <c r="N111" i="122" s="1"/>
  <c r="P111" i="122" s="1"/>
  <c r="G111" i="122"/>
  <c r="J110" i="122"/>
  <c r="L110" i="122" s="1"/>
  <c r="N110" i="122" s="1"/>
  <c r="P110" i="122" s="1"/>
  <c r="H110" i="122"/>
  <c r="O109" i="122"/>
  <c r="G109" i="122"/>
  <c r="H109" i="122" s="1"/>
  <c r="J109" i="122" s="1"/>
  <c r="L109" i="122" s="1"/>
  <c r="N109" i="122" s="1"/>
  <c r="P109" i="122" s="1"/>
  <c r="H108" i="122"/>
  <c r="J108" i="122" s="1"/>
  <c r="L108" i="122" s="1"/>
  <c r="N108" i="122" s="1"/>
  <c r="P108" i="122" s="1"/>
  <c r="G107" i="122"/>
  <c r="H107" i="122" s="1"/>
  <c r="J107" i="122" s="1"/>
  <c r="L107" i="122" s="1"/>
  <c r="N107" i="122" s="1"/>
  <c r="P107" i="122" s="1"/>
  <c r="H106" i="122"/>
  <c r="J106" i="122" s="1"/>
  <c r="L106" i="122" s="1"/>
  <c r="N106" i="122" s="1"/>
  <c r="P106" i="122" s="1"/>
  <c r="H105" i="122"/>
  <c r="J105" i="122" s="1"/>
  <c r="L105" i="122" s="1"/>
  <c r="N105" i="122" s="1"/>
  <c r="P105" i="122" s="1"/>
  <c r="G105" i="122"/>
  <c r="L104" i="122"/>
  <c r="N104" i="122" s="1"/>
  <c r="P104" i="122" s="1"/>
  <c r="H104" i="122"/>
  <c r="J104" i="122" s="1"/>
  <c r="G103" i="122"/>
  <c r="H103" i="122" s="1"/>
  <c r="J103" i="122" s="1"/>
  <c r="L103" i="122" s="1"/>
  <c r="N103" i="122" s="1"/>
  <c r="P103" i="122" s="1"/>
  <c r="L102" i="122"/>
  <c r="N102" i="122" s="1"/>
  <c r="P102" i="122" s="1"/>
  <c r="J102" i="122"/>
  <c r="H102" i="122"/>
  <c r="H101" i="122"/>
  <c r="J101" i="122" s="1"/>
  <c r="L101" i="122" s="1"/>
  <c r="N101" i="122" s="1"/>
  <c r="P101" i="122" s="1"/>
  <c r="G101" i="122"/>
  <c r="J100" i="122"/>
  <c r="L100" i="122" s="1"/>
  <c r="N100" i="122" s="1"/>
  <c r="P100" i="122" s="1"/>
  <c r="H100" i="122"/>
  <c r="G99" i="122"/>
  <c r="H99" i="122" s="1"/>
  <c r="J99" i="122" s="1"/>
  <c r="L99" i="122" s="1"/>
  <c r="N99" i="122" s="1"/>
  <c r="P99" i="122" s="1"/>
  <c r="P98" i="122"/>
  <c r="N98" i="122"/>
  <c r="N97" i="122"/>
  <c r="P97" i="122" s="1"/>
  <c r="M97" i="122"/>
  <c r="P96" i="122"/>
  <c r="N96" i="122"/>
  <c r="M95" i="122"/>
  <c r="N95" i="122" s="1"/>
  <c r="P95" i="122" s="1"/>
  <c r="H94" i="122"/>
  <c r="J94" i="122" s="1"/>
  <c r="L94" i="122" s="1"/>
  <c r="N94" i="122" s="1"/>
  <c r="P94" i="122" s="1"/>
  <c r="O93" i="122"/>
  <c r="O92" i="122" s="1"/>
  <c r="O91" i="122" s="1"/>
  <c r="M93" i="122"/>
  <c r="H93" i="122"/>
  <c r="J93" i="122" s="1"/>
  <c r="L93" i="122" s="1"/>
  <c r="N93" i="122" s="1"/>
  <c r="P93" i="122" s="1"/>
  <c r="G93" i="122"/>
  <c r="F93" i="122"/>
  <c r="M92" i="122"/>
  <c r="I91" i="122"/>
  <c r="F91" i="122"/>
  <c r="H90" i="122"/>
  <c r="J90" i="122" s="1"/>
  <c r="L90" i="122" s="1"/>
  <c r="N90" i="122" s="1"/>
  <c r="P90" i="122" s="1"/>
  <c r="H89" i="122"/>
  <c r="J89" i="122" s="1"/>
  <c r="L89" i="122" s="1"/>
  <c r="N89" i="122" s="1"/>
  <c r="P89" i="122" s="1"/>
  <c r="G89" i="122"/>
  <c r="H88" i="122"/>
  <c r="J88" i="122" s="1"/>
  <c r="L88" i="122" s="1"/>
  <c r="N88" i="122" s="1"/>
  <c r="P88" i="122" s="1"/>
  <c r="M87" i="122"/>
  <c r="G87" i="122"/>
  <c r="G70" i="122" s="1"/>
  <c r="F87" i="122"/>
  <c r="H87" i="122" s="1"/>
  <c r="J87" i="122" s="1"/>
  <c r="L87" i="122" s="1"/>
  <c r="N87" i="122" s="1"/>
  <c r="P87" i="122" s="1"/>
  <c r="N86" i="122"/>
  <c r="P86" i="122" s="1"/>
  <c r="N85" i="122"/>
  <c r="P85" i="122" s="1"/>
  <c r="M85" i="122"/>
  <c r="N84" i="122"/>
  <c r="P84" i="122" s="1"/>
  <c r="M83" i="122"/>
  <c r="N83" i="122" s="1"/>
  <c r="P83" i="122" s="1"/>
  <c r="H82" i="122"/>
  <c r="J82" i="122" s="1"/>
  <c r="L82" i="122" s="1"/>
  <c r="N82" i="122" s="1"/>
  <c r="P82" i="122" s="1"/>
  <c r="M81" i="122"/>
  <c r="F81" i="122"/>
  <c r="H81" i="122" s="1"/>
  <c r="J81" i="122" s="1"/>
  <c r="L81" i="122" s="1"/>
  <c r="N81" i="122" s="1"/>
  <c r="P81" i="122" s="1"/>
  <c r="H80" i="122"/>
  <c r="J80" i="122" s="1"/>
  <c r="L80" i="122" s="1"/>
  <c r="N80" i="122" s="1"/>
  <c r="P80" i="122" s="1"/>
  <c r="H79" i="122"/>
  <c r="J79" i="122" s="1"/>
  <c r="L79" i="122" s="1"/>
  <c r="N79" i="122" s="1"/>
  <c r="P79" i="122" s="1"/>
  <c r="F79" i="122"/>
  <c r="N78" i="122"/>
  <c r="P78" i="122" s="1"/>
  <c r="M77" i="122"/>
  <c r="N77" i="122" s="1"/>
  <c r="P77" i="122" s="1"/>
  <c r="N76" i="122"/>
  <c r="P76" i="122" s="1"/>
  <c r="N75" i="122"/>
  <c r="P75" i="122" s="1"/>
  <c r="M75" i="122"/>
  <c r="H74" i="122"/>
  <c r="J74" i="122" s="1"/>
  <c r="L74" i="122" s="1"/>
  <c r="N74" i="122" s="1"/>
  <c r="P74" i="122" s="1"/>
  <c r="M73" i="122"/>
  <c r="M70" i="122" s="1"/>
  <c r="F73" i="122"/>
  <c r="H73" i="122" s="1"/>
  <c r="J73" i="122" s="1"/>
  <c r="L73" i="122" s="1"/>
  <c r="N73" i="122" s="1"/>
  <c r="P73" i="122" s="1"/>
  <c r="H72" i="122"/>
  <c r="J72" i="122" s="1"/>
  <c r="L72" i="122" s="1"/>
  <c r="N72" i="122" s="1"/>
  <c r="P72" i="122" s="1"/>
  <c r="F71" i="122"/>
  <c r="H71" i="122" s="1"/>
  <c r="J71" i="122" s="1"/>
  <c r="L71" i="122" s="1"/>
  <c r="N71" i="122" s="1"/>
  <c r="P71" i="122" s="1"/>
  <c r="F70" i="122"/>
  <c r="H70" i="122" s="1"/>
  <c r="J70" i="122" s="1"/>
  <c r="L70" i="122" s="1"/>
  <c r="N70" i="122" s="1"/>
  <c r="P70" i="122" s="1"/>
  <c r="H69" i="122"/>
  <c r="J69" i="122" s="1"/>
  <c r="L69" i="122" s="1"/>
  <c r="N69" i="122" s="1"/>
  <c r="P69" i="122" s="1"/>
  <c r="M68" i="122"/>
  <c r="F68" i="122"/>
  <c r="H68" i="122" s="1"/>
  <c r="J68" i="122" s="1"/>
  <c r="L68" i="122" s="1"/>
  <c r="N68" i="122" s="1"/>
  <c r="P68" i="122" s="1"/>
  <c r="N67" i="122"/>
  <c r="P67" i="122" s="1"/>
  <c r="N66" i="122"/>
  <c r="P66" i="122" s="1"/>
  <c r="M66" i="122"/>
  <c r="P65" i="122"/>
  <c r="O64" i="122"/>
  <c r="P64" i="122" s="1"/>
  <c r="H63" i="122"/>
  <c r="J63" i="122" s="1"/>
  <c r="L63" i="122" s="1"/>
  <c r="N63" i="122" s="1"/>
  <c r="P63" i="122" s="1"/>
  <c r="O62" i="122"/>
  <c r="F62" i="122"/>
  <c r="H62" i="122" s="1"/>
  <c r="J62" i="122" s="1"/>
  <c r="L62" i="122" s="1"/>
  <c r="N62" i="122" s="1"/>
  <c r="P62" i="122" s="1"/>
  <c r="H61" i="122"/>
  <c r="J61" i="122" s="1"/>
  <c r="L61" i="122" s="1"/>
  <c r="N61" i="122" s="1"/>
  <c r="P61" i="122" s="1"/>
  <c r="H60" i="122"/>
  <c r="J60" i="122" s="1"/>
  <c r="L60" i="122" s="1"/>
  <c r="N60" i="122" s="1"/>
  <c r="P60" i="122" s="1"/>
  <c r="F60" i="122"/>
  <c r="J59" i="122"/>
  <c r="L59" i="122" s="1"/>
  <c r="N59" i="122" s="1"/>
  <c r="P59" i="122" s="1"/>
  <c r="I58" i="122"/>
  <c r="J58" i="122" s="1"/>
  <c r="L58" i="122" s="1"/>
  <c r="N58" i="122" s="1"/>
  <c r="P58" i="122" s="1"/>
  <c r="H57" i="122"/>
  <c r="J57" i="122" s="1"/>
  <c r="L57" i="122" s="1"/>
  <c r="N57" i="122" s="1"/>
  <c r="P57" i="122" s="1"/>
  <c r="I56" i="122"/>
  <c r="F56" i="122"/>
  <c r="H56" i="122" s="1"/>
  <c r="J56" i="122" s="1"/>
  <c r="L56" i="122" s="1"/>
  <c r="N56" i="122" s="1"/>
  <c r="P56" i="122" s="1"/>
  <c r="H55" i="122"/>
  <c r="J55" i="122" s="1"/>
  <c r="L55" i="122" s="1"/>
  <c r="N55" i="122" s="1"/>
  <c r="P55" i="122" s="1"/>
  <c r="H54" i="122"/>
  <c r="J54" i="122" s="1"/>
  <c r="L54" i="122" s="1"/>
  <c r="N54" i="122" s="1"/>
  <c r="P54" i="122" s="1"/>
  <c r="F54" i="122"/>
  <c r="J53" i="122"/>
  <c r="L53" i="122" s="1"/>
  <c r="N53" i="122" s="1"/>
  <c r="P53" i="122" s="1"/>
  <c r="H52" i="122"/>
  <c r="J52" i="122" s="1"/>
  <c r="L52" i="122" s="1"/>
  <c r="N52" i="122" s="1"/>
  <c r="P52" i="122" s="1"/>
  <c r="H51" i="122"/>
  <c r="J51" i="122" s="1"/>
  <c r="L51" i="122" s="1"/>
  <c r="N51" i="122" s="1"/>
  <c r="P51" i="122" s="1"/>
  <c r="I50" i="122"/>
  <c r="F50" i="122"/>
  <c r="H50" i="122" s="1"/>
  <c r="J50" i="122" s="1"/>
  <c r="L50" i="122" s="1"/>
  <c r="N50" i="122" s="1"/>
  <c r="P50" i="122" s="1"/>
  <c r="H49" i="122"/>
  <c r="J49" i="122" s="1"/>
  <c r="L49" i="122" s="1"/>
  <c r="N49" i="122" s="1"/>
  <c r="P49" i="122" s="1"/>
  <c r="H48" i="122"/>
  <c r="J48" i="122" s="1"/>
  <c r="L48" i="122" s="1"/>
  <c r="N48" i="122" s="1"/>
  <c r="P48" i="122" s="1"/>
  <c r="F48" i="122"/>
  <c r="H47" i="122"/>
  <c r="J47" i="122" s="1"/>
  <c r="L47" i="122" s="1"/>
  <c r="N47" i="122" s="1"/>
  <c r="P47" i="122" s="1"/>
  <c r="G46" i="122"/>
  <c r="H46" i="122" s="1"/>
  <c r="J46" i="122" s="1"/>
  <c r="L46" i="122" s="1"/>
  <c r="N46" i="122" s="1"/>
  <c r="P46" i="122" s="1"/>
  <c r="H45" i="122"/>
  <c r="J45" i="122" s="1"/>
  <c r="L45" i="122" s="1"/>
  <c r="N45" i="122" s="1"/>
  <c r="P45" i="122" s="1"/>
  <c r="H44" i="122"/>
  <c r="J44" i="122" s="1"/>
  <c r="L44" i="122" s="1"/>
  <c r="N44" i="122" s="1"/>
  <c r="P44" i="122" s="1"/>
  <c r="G44" i="122"/>
  <c r="H43" i="122"/>
  <c r="J43" i="122" s="1"/>
  <c r="L43" i="122" s="1"/>
  <c r="N43" i="122" s="1"/>
  <c r="P43" i="122" s="1"/>
  <c r="G42" i="122"/>
  <c r="H42" i="122" s="1"/>
  <c r="J42" i="122" s="1"/>
  <c r="L42" i="122" s="1"/>
  <c r="N42" i="122" s="1"/>
  <c r="P42" i="122" s="1"/>
  <c r="H41" i="122"/>
  <c r="J41" i="122" s="1"/>
  <c r="L41" i="122" s="1"/>
  <c r="N41" i="122" s="1"/>
  <c r="P41" i="122" s="1"/>
  <c r="H40" i="122"/>
  <c r="J40" i="122" s="1"/>
  <c r="L40" i="122" s="1"/>
  <c r="N40" i="122" s="1"/>
  <c r="P40" i="122" s="1"/>
  <c r="G40" i="122"/>
  <c r="H39" i="122"/>
  <c r="J39" i="122" s="1"/>
  <c r="L39" i="122" s="1"/>
  <c r="N39" i="122" s="1"/>
  <c r="P39" i="122" s="1"/>
  <c r="G38" i="122"/>
  <c r="H38" i="122" s="1"/>
  <c r="J38" i="122" s="1"/>
  <c r="L38" i="122" s="1"/>
  <c r="N38" i="122" s="1"/>
  <c r="P38" i="122" s="1"/>
  <c r="H37" i="122"/>
  <c r="J37" i="122" s="1"/>
  <c r="L37" i="122" s="1"/>
  <c r="N37" i="122" s="1"/>
  <c r="P37" i="122" s="1"/>
  <c r="H36" i="122"/>
  <c r="J36" i="122" s="1"/>
  <c r="L36" i="122" s="1"/>
  <c r="N36" i="122" s="1"/>
  <c r="P36" i="122" s="1"/>
  <c r="G36" i="122"/>
  <c r="H35" i="122"/>
  <c r="J35" i="122" s="1"/>
  <c r="L35" i="122" s="1"/>
  <c r="N35" i="122" s="1"/>
  <c r="P35" i="122" s="1"/>
  <c r="G34" i="122"/>
  <c r="H34" i="122" s="1"/>
  <c r="J34" i="122" s="1"/>
  <c r="L34" i="122" s="1"/>
  <c r="N34" i="122" s="1"/>
  <c r="P34" i="122" s="1"/>
  <c r="H33" i="122"/>
  <c r="J33" i="122" s="1"/>
  <c r="L33" i="122" s="1"/>
  <c r="N33" i="122" s="1"/>
  <c r="P33" i="122" s="1"/>
  <c r="H32" i="122"/>
  <c r="J32" i="122" s="1"/>
  <c r="L32" i="122" s="1"/>
  <c r="N32" i="122" s="1"/>
  <c r="P32" i="122" s="1"/>
  <c r="G32" i="122"/>
  <c r="H31" i="122"/>
  <c r="J31" i="122" s="1"/>
  <c r="L31" i="122" s="1"/>
  <c r="N31" i="122" s="1"/>
  <c r="P31" i="122" s="1"/>
  <c r="G30" i="122"/>
  <c r="H30" i="122" s="1"/>
  <c r="J30" i="122" s="1"/>
  <c r="L30" i="122" s="1"/>
  <c r="N30" i="122" s="1"/>
  <c r="P30" i="122" s="1"/>
  <c r="H29" i="122"/>
  <c r="J29" i="122" s="1"/>
  <c r="L29" i="122" s="1"/>
  <c r="N29" i="122" s="1"/>
  <c r="P29" i="122" s="1"/>
  <c r="M28" i="122"/>
  <c r="I28" i="122"/>
  <c r="H28" i="122"/>
  <c r="J28" i="122" s="1"/>
  <c r="L28" i="122" s="1"/>
  <c r="N28" i="122" s="1"/>
  <c r="P28" i="122" s="1"/>
  <c r="G28" i="122"/>
  <c r="F28" i="122"/>
  <c r="F11" i="122" s="1"/>
  <c r="H27" i="122"/>
  <c r="J27" i="122" s="1"/>
  <c r="L27" i="122" s="1"/>
  <c r="N27" i="122" s="1"/>
  <c r="P27" i="122" s="1"/>
  <c r="H26" i="122"/>
  <c r="J26" i="122" s="1"/>
  <c r="L26" i="122" s="1"/>
  <c r="N26" i="122" s="1"/>
  <c r="P26" i="122" s="1"/>
  <c r="G26" i="122"/>
  <c r="H25" i="122"/>
  <c r="J25" i="122" s="1"/>
  <c r="L25" i="122" s="1"/>
  <c r="N25" i="122" s="1"/>
  <c r="P25" i="122" s="1"/>
  <c r="G24" i="122"/>
  <c r="H24" i="122" s="1"/>
  <c r="J24" i="122" s="1"/>
  <c r="L24" i="122" s="1"/>
  <c r="N24" i="122" s="1"/>
  <c r="P24" i="122" s="1"/>
  <c r="H23" i="122"/>
  <c r="J23" i="122" s="1"/>
  <c r="L23" i="122" s="1"/>
  <c r="N23" i="122" s="1"/>
  <c r="P23" i="122" s="1"/>
  <c r="M22" i="122"/>
  <c r="G22" i="122"/>
  <c r="H22" i="122" s="1"/>
  <c r="J22" i="122" s="1"/>
  <c r="L22" i="122" s="1"/>
  <c r="N22" i="122" s="1"/>
  <c r="P22" i="122" s="1"/>
  <c r="H21" i="122"/>
  <c r="J21" i="122" s="1"/>
  <c r="L21" i="122" s="1"/>
  <c r="N21" i="122" s="1"/>
  <c r="P21" i="122" s="1"/>
  <c r="H20" i="122"/>
  <c r="J20" i="122" s="1"/>
  <c r="L20" i="122" s="1"/>
  <c r="N20" i="122" s="1"/>
  <c r="P20" i="122" s="1"/>
  <c r="G20" i="122"/>
  <c r="H17" i="122"/>
  <c r="J17" i="122" s="1"/>
  <c r="L17" i="122" s="1"/>
  <c r="N17" i="122" s="1"/>
  <c r="P17" i="122" s="1"/>
  <c r="H16" i="122"/>
  <c r="J16" i="122" s="1"/>
  <c r="L16" i="122" s="1"/>
  <c r="N16" i="122" s="1"/>
  <c r="P16" i="122" s="1"/>
  <c r="M15" i="122"/>
  <c r="M11" i="122" s="1"/>
  <c r="G15" i="122"/>
  <c r="F15" i="122"/>
  <c r="H14" i="122"/>
  <c r="J14" i="122" s="1"/>
  <c r="L14" i="122" s="1"/>
  <c r="N14" i="122" s="1"/>
  <c r="P14" i="122" s="1"/>
  <c r="H13" i="122"/>
  <c r="J13" i="122" s="1"/>
  <c r="L13" i="122" s="1"/>
  <c r="N13" i="122" s="1"/>
  <c r="P13" i="122" s="1"/>
  <c r="H12" i="122"/>
  <c r="J12" i="122" s="1"/>
  <c r="L12" i="122" s="1"/>
  <c r="N12" i="122" s="1"/>
  <c r="P12" i="122" s="1"/>
  <c r="F12" i="122"/>
  <c r="O11" i="122"/>
  <c r="I11" i="122"/>
  <c r="I10" i="122" s="1"/>
  <c r="K10" i="122"/>
  <c r="L11" i="124" l="1"/>
  <c r="N11" i="124" s="1"/>
  <c r="P11" i="124" s="1"/>
  <c r="R11" i="124" s="1"/>
  <c r="J10" i="124"/>
  <c r="L10" i="124" s="1"/>
  <c r="N10" i="124" s="1"/>
  <c r="P10" i="124" s="1"/>
  <c r="R10" i="124" s="1"/>
  <c r="H89" i="123"/>
  <c r="H10" i="123" s="1"/>
  <c r="J90" i="123"/>
  <c r="L11" i="123"/>
  <c r="N11" i="123" s="1"/>
  <c r="P11" i="123" s="1"/>
  <c r="G11" i="122"/>
  <c r="H15" i="122"/>
  <c r="J15" i="122" s="1"/>
  <c r="L15" i="122" s="1"/>
  <c r="N15" i="122" s="1"/>
  <c r="P15" i="122" s="1"/>
  <c r="H11" i="122"/>
  <c r="F10" i="122"/>
  <c r="O10" i="122"/>
  <c r="H176" i="122"/>
  <c r="J176" i="122" s="1"/>
  <c r="L176" i="122" s="1"/>
  <c r="N176" i="122" s="1"/>
  <c r="P176" i="122" s="1"/>
  <c r="G167" i="122"/>
  <c r="H167" i="122" s="1"/>
  <c r="J167" i="122" s="1"/>
  <c r="L167" i="122" s="1"/>
  <c r="N167" i="122" s="1"/>
  <c r="P167" i="122" s="1"/>
  <c r="M180" i="122"/>
  <c r="M91" i="122" s="1"/>
  <c r="M10" i="122" s="1"/>
  <c r="N199" i="122"/>
  <c r="P199" i="122" s="1"/>
  <c r="G92" i="122"/>
  <c r="G201" i="122"/>
  <c r="H201" i="122" s="1"/>
  <c r="J201" i="122" s="1"/>
  <c r="G180" i="122"/>
  <c r="H180" i="122" s="1"/>
  <c r="J180" i="122" s="1"/>
  <c r="L180" i="122" s="1"/>
  <c r="N180" i="122" s="1"/>
  <c r="P180" i="122" s="1"/>
  <c r="K201" i="122"/>
  <c r="H181" i="122"/>
  <c r="J181" i="122" s="1"/>
  <c r="L181" i="122" s="1"/>
  <c r="N181" i="122" s="1"/>
  <c r="P181" i="122" s="1"/>
  <c r="H202" i="122"/>
  <c r="J202" i="122" s="1"/>
  <c r="L202" i="122" s="1"/>
  <c r="N202" i="122" s="1"/>
  <c r="P202" i="122" s="1"/>
  <c r="H227" i="122"/>
  <c r="J227" i="122" s="1"/>
  <c r="L227" i="122" s="1"/>
  <c r="N227" i="122" s="1"/>
  <c r="P227" i="122" s="1"/>
  <c r="O89" i="121"/>
  <c r="O243" i="121"/>
  <c r="P243" i="121" s="1"/>
  <c r="P245" i="121"/>
  <c r="P244" i="121"/>
  <c r="O244" i="121"/>
  <c r="R249" i="121"/>
  <c r="P247" i="121"/>
  <c r="P248" i="121"/>
  <c r="O247" i="121"/>
  <c r="O246" i="121" s="1"/>
  <c r="P246" i="121" s="1"/>
  <c r="O141" i="121"/>
  <c r="O139" i="121"/>
  <c r="O131" i="121"/>
  <c r="O127" i="121"/>
  <c r="O115" i="121"/>
  <c r="O90" i="121" s="1"/>
  <c r="O91" i="121"/>
  <c r="O107" i="121"/>
  <c r="H242" i="121"/>
  <c r="J242" i="121" s="1"/>
  <c r="L242" i="121" s="1"/>
  <c r="N242" i="121" s="1"/>
  <c r="P242" i="121" s="1"/>
  <c r="G241" i="121"/>
  <c r="H241" i="121" s="1"/>
  <c r="J241" i="121" s="1"/>
  <c r="L241" i="121" s="1"/>
  <c r="N241" i="121" s="1"/>
  <c r="P241" i="121" s="1"/>
  <c r="H240" i="121"/>
  <c r="J240" i="121" s="1"/>
  <c r="L240" i="121" s="1"/>
  <c r="N240" i="121" s="1"/>
  <c r="P240" i="121" s="1"/>
  <c r="G239" i="121"/>
  <c r="H239" i="121" s="1"/>
  <c r="J239" i="121" s="1"/>
  <c r="L239" i="121" s="1"/>
  <c r="N239" i="121" s="1"/>
  <c r="P239" i="121" s="1"/>
  <c r="H238" i="121"/>
  <c r="J238" i="121" s="1"/>
  <c r="L238" i="121" s="1"/>
  <c r="N238" i="121" s="1"/>
  <c r="P238" i="121" s="1"/>
  <c r="H237" i="121"/>
  <c r="J237" i="121" s="1"/>
  <c r="L237" i="121" s="1"/>
  <c r="N237" i="121" s="1"/>
  <c r="P237" i="121" s="1"/>
  <c r="G237" i="121"/>
  <c r="H236" i="121"/>
  <c r="J236" i="121" s="1"/>
  <c r="L236" i="121" s="1"/>
  <c r="N236" i="121" s="1"/>
  <c r="P236" i="121" s="1"/>
  <c r="G235" i="121"/>
  <c r="H235" i="121" s="1"/>
  <c r="J235" i="121" s="1"/>
  <c r="L235" i="121" s="1"/>
  <c r="N235" i="121" s="1"/>
  <c r="P235" i="121" s="1"/>
  <c r="H234" i="121"/>
  <c r="J234" i="121" s="1"/>
  <c r="L234" i="121" s="1"/>
  <c r="N234" i="121" s="1"/>
  <c r="P234" i="121" s="1"/>
  <c r="G233" i="121"/>
  <c r="H233" i="121" s="1"/>
  <c r="J233" i="121" s="1"/>
  <c r="L233" i="121" s="1"/>
  <c r="N233" i="121" s="1"/>
  <c r="P233" i="121" s="1"/>
  <c r="H232" i="121"/>
  <c r="J232" i="121" s="1"/>
  <c r="L232" i="121" s="1"/>
  <c r="N232" i="121" s="1"/>
  <c r="P232" i="121" s="1"/>
  <c r="H231" i="121"/>
  <c r="J231" i="121" s="1"/>
  <c r="L231" i="121" s="1"/>
  <c r="N231" i="121" s="1"/>
  <c r="P231" i="121" s="1"/>
  <c r="G231" i="121"/>
  <c r="J230" i="121"/>
  <c r="L230" i="121" s="1"/>
  <c r="N230" i="121" s="1"/>
  <c r="P230" i="121" s="1"/>
  <c r="H230" i="121"/>
  <c r="G229" i="121"/>
  <c r="H229" i="121" s="1"/>
  <c r="J229" i="121" s="1"/>
  <c r="L229" i="121" s="1"/>
  <c r="N229" i="121" s="1"/>
  <c r="P229" i="121" s="1"/>
  <c r="J228" i="121"/>
  <c r="L228" i="121" s="1"/>
  <c r="N228" i="121" s="1"/>
  <c r="P228" i="121" s="1"/>
  <c r="H228" i="121"/>
  <c r="G227" i="121"/>
  <c r="H226" i="121"/>
  <c r="J226" i="121" s="1"/>
  <c r="L226" i="121" s="1"/>
  <c r="N226" i="121" s="1"/>
  <c r="P226" i="121" s="1"/>
  <c r="G225" i="121"/>
  <c r="F225" i="121"/>
  <c r="H225" i="121" s="1"/>
  <c r="J225" i="121" s="1"/>
  <c r="L225" i="121" s="1"/>
  <c r="N225" i="121" s="1"/>
  <c r="P225" i="121" s="1"/>
  <c r="L223" i="121"/>
  <c r="N223" i="121" s="1"/>
  <c r="P223" i="121" s="1"/>
  <c r="K222" i="121"/>
  <c r="L222" i="121" s="1"/>
  <c r="N222" i="121" s="1"/>
  <c r="P222" i="121" s="1"/>
  <c r="L221" i="121"/>
  <c r="N221" i="121" s="1"/>
  <c r="P221" i="121" s="1"/>
  <c r="K220" i="121"/>
  <c r="L220" i="121" s="1"/>
  <c r="N220" i="121" s="1"/>
  <c r="P220" i="121" s="1"/>
  <c r="L219" i="121"/>
  <c r="N219" i="121" s="1"/>
  <c r="P219" i="121" s="1"/>
  <c r="L218" i="121"/>
  <c r="N218" i="121" s="1"/>
  <c r="P218" i="121" s="1"/>
  <c r="K218" i="121"/>
  <c r="L217" i="121"/>
  <c r="N217" i="121" s="1"/>
  <c r="P217" i="121" s="1"/>
  <c r="K216" i="121"/>
  <c r="L216" i="121" s="1"/>
  <c r="N216" i="121" s="1"/>
  <c r="P216" i="121" s="1"/>
  <c r="L215" i="121"/>
  <c r="N215" i="121" s="1"/>
  <c r="P215" i="121" s="1"/>
  <c r="L214" i="121"/>
  <c r="N214" i="121" s="1"/>
  <c r="P214" i="121" s="1"/>
  <c r="K214" i="121"/>
  <c r="L213" i="121"/>
  <c r="N213" i="121" s="1"/>
  <c r="P213" i="121" s="1"/>
  <c r="K212" i="121"/>
  <c r="L212" i="121" s="1"/>
  <c r="N212" i="121" s="1"/>
  <c r="P212" i="121" s="1"/>
  <c r="L211" i="121"/>
  <c r="N211" i="121" s="1"/>
  <c r="P211" i="121" s="1"/>
  <c r="K210" i="121"/>
  <c r="L209" i="121"/>
  <c r="N209" i="121" s="1"/>
  <c r="P209" i="121" s="1"/>
  <c r="L208" i="121"/>
  <c r="N208" i="121" s="1"/>
  <c r="P208" i="121" s="1"/>
  <c r="K208" i="121"/>
  <c r="H207" i="121"/>
  <c r="J207" i="121" s="1"/>
  <c r="L207" i="121" s="1"/>
  <c r="N207" i="121" s="1"/>
  <c r="P207" i="121" s="1"/>
  <c r="G206" i="121"/>
  <c r="H206" i="121" s="1"/>
  <c r="J206" i="121" s="1"/>
  <c r="L206" i="121" s="1"/>
  <c r="N206" i="121" s="1"/>
  <c r="P206" i="121" s="1"/>
  <c r="H205" i="121"/>
  <c r="J205" i="121" s="1"/>
  <c r="L205" i="121" s="1"/>
  <c r="N205" i="121" s="1"/>
  <c r="P205" i="121" s="1"/>
  <c r="G204" i="121"/>
  <c r="H203" i="121"/>
  <c r="J203" i="121" s="1"/>
  <c r="L203" i="121" s="1"/>
  <c r="N203" i="121" s="1"/>
  <c r="P203" i="121" s="1"/>
  <c r="G202" i="121"/>
  <c r="H202" i="121" s="1"/>
  <c r="J202" i="121" s="1"/>
  <c r="L202" i="121" s="1"/>
  <c r="N202" i="121" s="1"/>
  <c r="P202" i="121" s="1"/>
  <c r="H201" i="121"/>
  <c r="J201" i="121" s="1"/>
  <c r="L201" i="121" s="1"/>
  <c r="N201" i="121" s="1"/>
  <c r="P201" i="121" s="1"/>
  <c r="K200" i="121"/>
  <c r="G200" i="121"/>
  <c r="F200" i="121"/>
  <c r="N198" i="121"/>
  <c r="P198" i="121" s="1"/>
  <c r="M197" i="121"/>
  <c r="H196" i="121"/>
  <c r="J196" i="121" s="1"/>
  <c r="L196" i="121" s="1"/>
  <c r="N196" i="121" s="1"/>
  <c r="P196" i="121" s="1"/>
  <c r="G195" i="121"/>
  <c r="H195" i="121" s="1"/>
  <c r="J195" i="121" s="1"/>
  <c r="L195" i="121" s="1"/>
  <c r="N195" i="121" s="1"/>
  <c r="P195" i="121" s="1"/>
  <c r="H194" i="121"/>
  <c r="J194" i="121" s="1"/>
  <c r="L194" i="121" s="1"/>
  <c r="N194" i="121" s="1"/>
  <c r="P194" i="121" s="1"/>
  <c r="G193" i="121"/>
  <c r="H193" i="121" s="1"/>
  <c r="J193" i="121" s="1"/>
  <c r="L193" i="121" s="1"/>
  <c r="N193" i="121" s="1"/>
  <c r="P193" i="121" s="1"/>
  <c r="H192" i="121"/>
  <c r="J192" i="121" s="1"/>
  <c r="L192" i="121" s="1"/>
  <c r="N192" i="121" s="1"/>
  <c r="P192" i="121" s="1"/>
  <c r="G191" i="121"/>
  <c r="H191" i="121" s="1"/>
  <c r="J191" i="121" s="1"/>
  <c r="L191" i="121" s="1"/>
  <c r="N191" i="121" s="1"/>
  <c r="P191" i="121" s="1"/>
  <c r="H190" i="121"/>
  <c r="J190" i="121" s="1"/>
  <c r="L190" i="121" s="1"/>
  <c r="N190" i="121" s="1"/>
  <c r="P190" i="121" s="1"/>
  <c r="G189" i="121"/>
  <c r="H189" i="121" s="1"/>
  <c r="J189" i="121" s="1"/>
  <c r="L189" i="121" s="1"/>
  <c r="N189" i="121" s="1"/>
  <c r="P189" i="121" s="1"/>
  <c r="H188" i="121"/>
  <c r="J188" i="121" s="1"/>
  <c r="L188" i="121" s="1"/>
  <c r="N188" i="121" s="1"/>
  <c r="P188" i="121" s="1"/>
  <c r="G187" i="121"/>
  <c r="H187" i="121" s="1"/>
  <c r="J187" i="121" s="1"/>
  <c r="L187" i="121" s="1"/>
  <c r="N187" i="121" s="1"/>
  <c r="P187" i="121" s="1"/>
  <c r="H186" i="121"/>
  <c r="J186" i="121" s="1"/>
  <c r="L186" i="121" s="1"/>
  <c r="N186" i="121" s="1"/>
  <c r="P186" i="121" s="1"/>
  <c r="G185" i="121"/>
  <c r="H185" i="121" s="1"/>
  <c r="J185" i="121" s="1"/>
  <c r="L185" i="121" s="1"/>
  <c r="N185" i="121" s="1"/>
  <c r="P185" i="121" s="1"/>
  <c r="H184" i="121"/>
  <c r="J184" i="121" s="1"/>
  <c r="L184" i="121" s="1"/>
  <c r="N184" i="121" s="1"/>
  <c r="P184" i="121" s="1"/>
  <c r="G183" i="121"/>
  <c r="H183" i="121" s="1"/>
  <c r="J183" i="121" s="1"/>
  <c r="L183" i="121" s="1"/>
  <c r="N183" i="121" s="1"/>
  <c r="P183" i="121" s="1"/>
  <c r="H182" i="121"/>
  <c r="J182" i="121" s="1"/>
  <c r="L182" i="121" s="1"/>
  <c r="N182" i="121" s="1"/>
  <c r="P182" i="121" s="1"/>
  <c r="G181" i="121"/>
  <c r="H180" i="121"/>
  <c r="J180" i="121" s="1"/>
  <c r="L180" i="121" s="1"/>
  <c r="N180" i="121" s="1"/>
  <c r="P180" i="121" s="1"/>
  <c r="G179" i="121"/>
  <c r="F179" i="121"/>
  <c r="H177" i="121"/>
  <c r="J177" i="121" s="1"/>
  <c r="L177" i="121" s="1"/>
  <c r="N177" i="121" s="1"/>
  <c r="P177" i="121" s="1"/>
  <c r="G176" i="121"/>
  <c r="H176" i="121" s="1"/>
  <c r="J176" i="121" s="1"/>
  <c r="L176" i="121" s="1"/>
  <c r="N176" i="121" s="1"/>
  <c r="P176" i="121" s="1"/>
  <c r="H175" i="121"/>
  <c r="J175" i="121" s="1"/>
  <c r="L175" i="121" s="1"/>
  <c r="N175" i="121" s="1"/>
  <c r="P175" i="121" s="1"/>
  <c r="G174" i="121"/>
  <c r="H174" i="121" s="1"/>
  <c r="J174" i="121" s="1"/>
  <c r="L174" i="121" s="1"/>
  <c r="N174" i="121" s="1"/>
  <c r="P174" i="121" s="1"/>
  <c r="H173" i="121"/>
  <c r="J173" i="121" s="1"/>
  <c r="L173" i="121" s="1"/>
  <c r="N173" i="121" s="1"/>
  <c r="P173" i="121" s="1"/>
  <c r="G172" i="121"/>
  <c r="H172" i="121" s="1"/>
  <c r="J172" i="121" s="1"/>
  <c r="L172" i="121" s="1"/>
  <c r="N172" i="121" s="1"/>
  <c r="P172" i="121" s="1"/>
  <c r="H171" i="121"/>
  <c r="J171" i="121" s="1"/>
  <c r="L171" i="121" s="1"/>
  <c r="N171" i="121" s="1"/>
  <c r="P171" i="121" s="1"/>
  <c r="H170" i="121"/>
  <c r="J170" i="121" s="1"/>
  <c r="L170" i="121" s="1"/>
  <c r="N170" i="121" s="1"/>
  <c r="P170" i="121" s="1"/>
  <c r="G170" i="121"/>
  <c r="H169" i="121"/>
  <c r="J169" i="121" s="1"/>
  <c r="L169" i="121" s="1"/>
  <c r="N169" i="121" s="1"/>
  <c r="P169" i="121" s="1"/>
  <c r="G168" i="121"/>
  <c r="G165" i="121" s="1"/>
  <c r="H165" i="121" s="1"/>
  <c r="J165" i="121" s="1"/>
  <c r="L165" i="121" s="1"/>
  <c r="N165" i="121" s="1"/>
  <c r="P165" i="121" s="1"/>
  <c r="H167" i="121"/>
  <c r="J167" i="121" s="1"/>
  <c r="L167" i="121" s="1"/>
  <c r="N167" i="121" s="1"/>
  <c r="P167" i="121" s="1"/>
  <c r="G166" i="121"/>
  <c r="F166" i="121"/>
  <c r="P164" i="121"/>
  <c r="H164" i="121"/>
  <c r="J164" i="121" s="1"/>
  <c r="L164" i="121" s="1"/>
  <c r="N164" i="121" s="1"/>
  <c r="G163" i="121"/>
  <c r="H163" i="121" s="1"/>
  <c r="J163" i="121" s="1"/>
  <c r="L163" i="121" s="1"/>
  <c r="N163" i="121" s="1"/>
  <c r="P163" i="121" s="1"/>
  <c r="H162" i="121"/>
  <c r="J162" i="121" s="1"/>
  <c r="L162" i="121" s="1"/>
  <c r="N162" i="121" s="1"/>
  <c r="P162" i="121" s="1"/>
  <c r="G161" i="121"/>
  <c r="H161" i="121" s="1"/>
  <c r="J161" i="121" s="1"/>
  <c r="L161" i="121" s="1"/>
  <c r="N161" i="121" s="1"/>
  <c r="P161" i="121" s="1"/>
  <c r="J160" i="121"/>
  <c r="L160" i="121" s="1"/>
  <c r="N160" i="121" s="1"/>
  <c r="P160" i="121" s="1"/>
  <c r="H160" i="121"/>
  <c r="G159" i="121"/>
  <c r="H159" i="121" s="1"/>
  <c r="J159" i="121" s="1"/>
  <c r="L159" i="121" s="1"/>
  <c r="N159" i="121" s="1"/>
  <c r="P159" i="121" s="1"/>
  <c r="H158" i="121"/>
  <c r="J158" i="121" s="1"/>
  <c r="L158" i="121" s="1"/>
  <c r="N158" i="121" s="1"/>
  <c r="P158" i="121" s="1"/>
  <c r="G157" i="121"/>
  <c r="H157" i="121" s="1"/>
  <c r="J157" i="121" s="1"/>
  <c r="L157" i="121" s="1"/>
  <c r="N157" i="121" s="1"/>
  <c r="P157" i="121" s="1"/>
  <c r="H156" i="121"/>
  <c r="J156" i="121" s="1"/>
  <c r="L156" i="121" s="1"/>
  <c r="N156" i="121" s="1"/>
  <c r="P156" i="121" s="1"/>
  <c r="G155" i="121"/>
  <c r="H155" i="121" s="1"/>
  <c r="J155" i="121" s="1"/>
  <c r="L155" i="121" s="1"/>
  <c r="N155" i="121" s="1"/>
  <c r="P155" i="121" s="1"/>
  <c r="H154" i="121"/>
  <c r="J154" i="121" s="1"/>
  <c r="L154" i="121" s="1"/>
  <c r="N154" i="121" s="1"/>
  <c r="P154" i="121" s="1"/>
  <c r="G153" i="121"/>
  <c r="H153" i="121" s="1"/>
  <c r="J153" i="121" s="1"/>
  <c r="L153" i="121" s="1"/>
  <c r="N153" i="121" s="1"/>
  <c r="P153" i="121" s="1"/>
  <c r="H152" i="121"/>
  <c r="J152" i="121" s="1"/>
  <c r="L152" i="121" s="1"/>
  <c r="N152" i="121" s="1"/>
  <c r="P152" i="121" s="1"/>
  <c r="G151" i="121"/>
  <c r="H151" i="121" s="1"/>
  <c r="J151" i="121" s="1"/>
  <c r="L151" i="121" s="1"/>
  <c r="N151" i="121" s="1"/>
  <c r="P151" i="121" s="1"/>
  <c r="H150" i="121"/>
  <c r="J150" i="121" s="1"/>
  <c r="L150" i="121" s="1"/>
  <c r="N150" i="121" s="1"/>
  <c r="P150" i="121" s="1"/>
  <c r="G149" i="121"/>
  <c r="H149" i="121" s="1"/>
  <c r="J149" i="121" s="1"/>
  <c r="L149" i="121" s="1"/>
  <c r="N149" i="121" s="1"/>
  <c r="P149" i="121" s="1"/>
  <c r="H148" i="121"/>
  <c r="J148" i="121" s="1"/>
  <c r="L148" i="121" s="1"/>
  <c r="N148" i="121" s="1"/>
  <c r="P148" i="121" s="1"/>
  <c r="G147" i="121"/>
  <c r="H147" i="121" s="1"/>
  <c r="J147" i="121" s="1"/>
  <c r="L147" i="121" s="1"/>
  <c r="N147" i="121" s="1"/>
  <c r="P147" i="121" s="1"/>
  <c r="H146" i="121"/>
  <c r="J146" i="121" s="1"/>
  <c r="L146" i="121" s="1"/>
  <c r="N146" i="121" s="1"/>
  <c r="P146" i="121" s="1"/>
  <c r="G145" i="121"/>
  <c r="H145" i="121" s="1"/>
  <c r="J145" i="121" s="1"/>
  <c r="L145" i="121" s="1"/>
  <c r="N145" i="121" s="1"/>
  <c r="P145" i="121" s="1"/>
  <c r="H144" i="121"/>
  <c r="J144" i="121" s="1"/>
  <c r="L144" i="121" s="1"/>
  <c r="N144" i="121" s="1"/>
  <c r="P144" i="121" s="1"/>
  <c r="G143" i="121"/>
  <c r="H143" i="121" s="1"/>
  <c r="J143" i="121" s="1"/>
  <c r="L143" i="121" s="1"/>
  <c r="N143" i="121" s="1"/>
  <c r="P143" i="121" s="1"/>
  <c r="H142" i="121"/>
  <c r="J142" i="121" s="1"/>
  <c r="L142" i="121" s="1"/>
  <c r="N142" i="121" s="1"/>
  <c r="P142" i="121" s="1"/>
  <c r="G141" i="121"/>
  <c r="H141" i="121" s="1"/>
  <c r="J141" i="121" s="1"/>
  <c r="L141" i="121" s="1"/>
  <c r="N141" i="121" s="1"/>
  <c r="H140" i="121"/>
  <c r="J140" i="121" s="1"/>
  <c r="L140" i="121" s="1"/>
  <c r="N140" i="121" s="1"/>
  <c r="P140" i="121" s="1"/>
  <c r="G139" i="121"/>
  <c r="H139" i="121" s="1"/>
  <c r="J139" i="121" s="1"/>
  <c r="L139" i="121" s="1"/>
  <c r="N139" i="121" s="1"/>
  <c r="H138" i="121"/>
  <c r="J138" i="121" s="1"/>
  <c r="L138" i="121" s="1"/>
  <c r="N138" i="121" s="1"/>
  <c r="P138" i="121" s="1"/>
  <c r="G137" i="121"/>
  <c r="H137" i="121" s="1"/>
  <c r="J137" i="121" s="1"/>
  <c r="L137" i="121" s="1"/>
  <c r="N137" i="121" s="1"/>
  <c r="P137" i="121" s="1"/>
  <c r="H136" i="121"/>
  <c r="J136" i="121" s="1"/>
  <c r="L136" i="121" s="1"/>
  <c r="N136" i="121" s="1"/>
  <c r="P136" i="121" s="1"/>
  <c r="G135" i="121"/>
  <c r="H135" i="121" s="1"/>
  <c r="J135" i="121" s="1"/>
  <c r="L135" i="121" s="1"/>
  <c r="N135" i="121" s="1"/>
  <c r="P135" i="121" s="1"/>
  <c r="H134" i="121"/>
  <c r="J134" i="121" s="1"/>
  <c r="L134" i="121" s="1"/>
  <c r="N134" i="121" s="1"/>
  <c r="P134" i="121" s="1"/>
  <c r="G133" i="121"/>
  <c r="H133" i="121" s="1"/>
  <c r="J133" i="121" s="1"/>
  <c r="L133" i="121" s="1"/>
  <c r="N133" i="121" s="1"/>
  <c r="P133" i="121" s="1"/>
  <c r="H132" i="121"/>
  <c r="J132" i="121" s="1"/>
  <c r="L132" i="121" s="1"/>
  <c r="N132" i="121" s="1"/>
  <c r="P132" i="121" s="1"/>
  <c r="G131" i="121"/>
  <c r="H131" i="121" s="1"/>
  <c r="J131" i="121" s="1"/>
  <c r="L131" i="121" s="1"/>
  <c r="N131" i="121" s="1"/>
  <c r="H130" i="121"/>
  <c r="J130" i="121" s="1"/>
  <c r="L130" i="121" s="1"/>
  <c r="N130" i="121" s="1"/>
  <c r="P130" i="121" s="1"/>
  <c r="G129" i="121"/>
  <c r="H129" i="121" s="1"/>
  <c r="J129" i="121" s="1"/>
  <c r="L129" i="121" s="1"/>
  <c r="N129" i="121" s="1"/>
  <c r="P129" i="121" s="1"/>
  <c r="H128" i="121"/>
  <c r="J128" i="121" s="1"/>
  <c r="L128" i="121" s="1"/>
  <c r="N128" i="121" s="1"/>
  <c r="P128" i="121" s="1"/>
  <c r="G127" i="121"/>
  <c r="H127" i="121" s="1"/>
  <c r="J127" i="121" s="1"/>
  <c r="L127" i="121" s="1"/>
  <c r="N127" i="121" s="1"/>
  <c r="H126" i="121"/>
  <c r="J126" i="121" s="1"/>
  <c r="L126" i="121" s="1"/>
  <c r="N126" i="121" s="1"/>
  <c r="P126" i="121" s="1"/>
  <c r="G125" i="121"/>
  <c r="H125" i="121" s="1"/>
  <c r="J125" i="121" s="1"/>
  <c r="L125" i="121" s="1"/>
  <c r="N125" i="121" s="1"/>
  <c r="P125" i="121" s="1"/>
  <c r="H124" i="121"/>
  <c r="J124" i="121" s="1"/>
  <c r="L124" i="121" s="1"/>
  <c r="N124" i="121" s="1"/>
  <c r="P124" i="121" s="1"/>
  <c r="H123" i="121"/>
  <c r="J123" i="121" s="1"/>
  <c r="L123" i="121" s="1"/>
  <c r="N123" i="121" s="1"/>
  <c r="P123" i="121" s="1"/>
  <c r="G123" i="121"/>
  <c r="H122" i="121"/>
  <c r="J122" i="121" s="1"/>
  <c r="L122" i="121" s="1"/>
  <c r="N122" i="121" s="1"/>
  <c r="P122" i="121" s="1"/>
  <c r="G121" i="121"/>
  <c r="H121" i="121" s="1"/>
  <c r="J121" i="121" s="1"/>
  <c r="L121" i="121" s="1"/>
  <c r="N121" i="121" s="1"/>
  <c r="P121" i="121" s="1"/>
  <c r="J120" i="121"/>
  <c r="L120" i="121" s="1"/>
  <c r="N120" i="121" s="1"/>
  <c r="P120" i="121" s="1"/>
  <c r="H120" i="121"/>
  <c r="G119" i="121"/>
  <c r="H119" i="121" s="1"/>
  <c r="J119" i="121" s="1"/>
  <c r="L119" i="121" s="1"/>
  <c r="N119" i="121" s="1"/>
  <c r="P119" i="121" s="1"/>
  <c r="H118" i="121"/>
  <c r="J118" i="121" s="1"/>
  <c r="L118" i="121" s="1"/>
  <c r="N118" i="121" s="1"/>
  <c r="P118" i="121" s="1"/>
  <c r="G117" i="121"/>
  <c r="H117" i="121" s="1"/>
  <c r="J117" i="121" s="1"/>
  <c r="L117" i="121" s="1"/>
  <c r="N117" i="121" s="1"/>
  <c r="P117" i="121" s="1"/>
  <c r="P116" i="121"/>
  <c r="H116" i="121"/>
  <c r="J116" i="121" s="1"/>
  <c r="L116" i="121" s="1"/>
  <c r="N116" i="121" s="1"/>
  <c r="G115" i="121"/>
  <c r="H115" i="121" s="1"/>
  <c r="J115" i="121" s="1"/>
  <c r="L115" i="121" s="1"/>
  <c r="N115" i="121" s="1"/>
  <c r="J114" i="121"/>
  <c r="L114" i="121" s="1"/>
  <c r="N114" i="121" s="1"/>
  <c r="P114" i="121" s="1"/>
  <c r="H114" i="121"/>
  <c r="G113" i="121"/>
  <c r="H113" i="121" s="1"/>
  <c r="J113" i="121" s="1"/>
  <c r="L113" i="121" s="1"/>
  <c r="N113" i="121" s="1"/>
  <c r="P113" i="121" s="1"/>
  <c r="H112" i="121"/>
  <c r="J112" i="121" s="1"/>
  <c r="L112" i="121" s="1"/>
  <c r="N112" i="121" s="1"/>
  <c r="P112" i="121" s="1"/>
  <c r="G111" i="121"/>
  <c r="H111" i="121" s="1"/>
  <c r="J111" i="121" s="1"/>
  <c r="L111" i="121" s="1"/>
  <c r="N111" i="121" s="1"/>
  <c r="P111" i="121" s="1"/>
  <c r="H110" i="121"/>
  <c r="J110" i="121" s="1"/>
  <c r="L110" i="121" s="1"/>
  <c r="N110" i="121" s="1"/>
  <c r="P110" i="121" s="1"/>
  <c r="G109" i="121"/>
  <c r="H109" i="121" s="1"/>
  <c r="J109" i="121" s="1"/>
  <c r="L109" i="121" s="1"/>
  <c r="N109" i="121" s="1"/>
  <c r="P109" i="121" s="1"/>
  <c r="H108" i="121"/>
  <c r="J108" i="121" s="1"/>
  <c r="L108" i="121" s="1"/>
  <c r="N108" i="121" s="1"/>
  <c r="P108" i="121" s="1"/>
  <c r="G107" i="121"/>
  <c r="H107" i="121" s="1"/>
  <c r="J107" i="121" s="1"/>
  <c r="L107" i="121" s="1"/>
  <c r="N107" i="121" s="1"/>
  <c r="H106" i="121"/>
  <c r="J106" i="121" s="1"/>
  <c r="L106" i="121" s="1"/>
  <c r="N106" i="121" s="1"/>
  <c r="P106" i="121" s="1"/>
  <c r="G105" i="121"/>
  <c r="H105" i="121" s="1"/>
  <c r="J105" i="121" s="1"/>
  <c r="L105" i="121" s="1"/>
  <c r="N105" i="121" s="1"/>
  <c r="P105" i="121" s="1"/>
  <c r="H104" i="121"/>
  <c r="J104" i="121" s="1"/>
  <c r="L104" i="121" s="1"/>
  <c r="N104" i="121" s="1"/>
  <c r="P104" i="121" s="1"/>
  <c r="G103" i="121"/>
  <c r="H103" i="121" s="1"/>
  <c r="J103" i="121" s="1"/>
  <c r="L103" i="121" s="1"/>
  <c r="N103" i="121" s="1"/>
  <c r="P103" i="121" s="1"/>
  <c r="H102" i="121"/>
  <c r="J102" i="121" s="1"/>
  <c r="L102" i="121" s="1"/>
  <c r="N102" i="121" s="1"/>
  <c r="P102" i="121" s="1"/>
  <c r="G101" i="121"/>
  <c r="H101" i="121" s="1"/>
  <c r="J101" i="121" s="1"/>
  <c r="L101" i="121" s="1"/>
  <c r="N101" i="121" s="1"/>
  <c r="P101" i="121" s="1"/>
  <c r="H100" i="121"/>
  <c r="J100" i="121" s="1"/>
  <c r="L100" i="121" s="1"/>
  <c r="N100" i="121" s="1"/>
  <c r="P100" i="121" s="1"/>
  <c r="G99" i="121"/>
  <c r="H99" i="121" s="1"/>
  <c r="J99" i="121" s="1"/>
  <c r="L99" i="121" s="1"/>
  <c r="N99" i="121" s="1"/>
  <c r="P99" i="121" s="1"/>
  <c r="H98" i="121"/>
  <c r="J98" i="121" s="1"/>
  <c r="L98" i="121" s="1"/>
  <c r="N98" i="121" s="1"/>
  <c r="P98" i="121" s="1"/>
  <c r="G97" i="121"/>
  <c r="H97" i="121" s="1"/>
  <c r="J97" i="121" s="1"/>
  <c r="L97" i="121" s="1"/>
  <c r="N97" i="121" s="1"/>
  <c r="P97" i="121" s="1"/>
  <c r="N96" i="121"/>
  <c r="P96" i="121" s="1"/>
  <c r="M95" i="121"/>
  <c r="N94" i="121"/>
  <c r="P94" i="121" s="1"/>
  <c r="M93" i="121"/>
  <c r="N93" i="121" s="1"/>
  <c r="P93" i="121" s="1"/>
  <c r="H92" i="121"/>
  <c r="J92" i="121" s="1"/>
  <c r="L92" i="121" s="1"/>
  <c r="N92" i="121" s="1"/>
  <c r="P92" i="121" s="1"/>
  <c r="M91" i="121"/>
  <c r="G91" i="121"/>
  <c r="F91" i="121"/>
  <c r="H91" i="121" s="1"/>
  <c r="J91" i="121" s="1"/>
  <c r="L91" i="121" s="1"/>
  <c r="I89" i="121"/>
  <c r="F89" i="121"/>
  <c r="H88" i="121"/>
  <c r="J88" i="121" s="1"/>
  <c r="L88" i="121" s="1"/>
  <c r="N88" i="121" s="1"/>
  <c r="P88" i="121" s="1"/>
  <c r="H87" i="121"/>
  <c r="J87" i="121" s="1"/>
  <c r="L87" i="121" s="1"/>
  <c r="N87" i="121" s="1"/>
  <c r="P87" i="121" s="1"/>
  <c r="G87" i="121"/>
  <c r="H86" i="121"/>
  <c r="J86" i="121" s="1"/>
  <c r="L86" i="121" s="1"/>
  <c r="N86" i="121" s="1"/>
  <c r="P86" i="121" s="1"/>
  <c r="M85" i="121"/>
  <c r="G85" i="121"/>
  <c r="G68" i="121" s="1"/>
  <c r="F85" i="121"/>
  <c r="N84" i="121"/>
  <c r="P84" i="121" s="1"/>
  <c r="M83" i="121"/>
  <c r="N83" i="121" s="1"/>
  <c r="P83" i="121" s="1"/>
  <c r="N82" i="121"/>
  <c r="P82" i="121" s="1"/>
  <c r="M81" i="121"/>
  <c r="N81" i="121" s="1"/>
  <c r="P81" i="121" s="1"/>
  <c r="H80" i="121"/>
  <c r="J80" i="121" s="1"/>
  <c r="L80" i="121" s="1"/>
  <c r="N80" i="121" s="1"/>
  <c r="P80" i="121" s="1"/>
  <c r="M79" i="121"/>
  <c r="F79" i="121"/>
  <c r="H79" i="121" s="1"/>
  <c r="J79" i="121" s="1"/>
  <c r="L79" i="121" s="1"/>
  <c r="N79" i="121" s="1"/>
  <c r="P79" i="121" s="1"/>
  <c r="H78" i="121"/>
  <c r="J78" i="121" s="1"/>
  <c r="L78" i="121" s="1"/>
  <c r="N78" i="121" s="1"/>
  <c r="P78" i="121" s="1"/>
  <c r="F77" i="121"/>
  <c r="H77" i="121" s="1"/>
  <c r="J77" i="121" s="1"/>
  <c r="L77" i="121" s="1"/>
  <c r="N77" i="121" s="1"/>
  <c r="P77" i="121" s="1"/>
  <c r="N76" i="121"/>
  <c r="P76" i="121" s="1"/>
  <c r="M75" i="121"/>
  <c r="N75" i="121" s="1"/>
  <c r="P75" i="121" s="1"/>
  <c r="N74" i="121"/>
  <c r="P74" i="121" s="1"/>
  <c r="M73" i="121"/>
  <c r="H72" i="121"/>
  <c r="J72" i="121" s="1"/>
  <c r="L72" i="121" s="1"/>
  <c r="N72" i="121" s="1"/>
  <c r="P72" i="121" s="1"/>
  <c r="M71" i="121"/>
  <c r="F71" i="121"/>
  <c r="H71" i="121" s="1"/>
  <c r="J71" i="121" s="1"/>
  <c r="L71" i="121" s="1"/>
  <c r="N71" i="121" s="1"/>
  <c r="P71" i="121" s="1"/>
  <c r="H70" i="121"/>
  <c r="J70" i="121" s="1"/>
  <c r="L70" i="121" s="1"/>
  <c r="N70" i="121" s="1"/>
  <c r="P70" i="121" s="1"/>
  <c r="F69" i="121"/>
  <c r="H69" i="121" s="1"/>
  <c r="J69" i="121" s="1"/>
  <c r="L69" i="121" s="1"/>
  <c r="N69" i="121" s="1"/>
  <c r="P69" i="121" s="1"/>
  <c r="H67" i="121"/>
  <c r="J67" i="121" s="1"/>
  <c r="L67" i="121" s="1"/>
  <c r="N67" i="121" s="1"/>
  <c r="P67" i="121" s="1"/>
  <c r="M66" i="121"/>
  <c r="H66" i="121"/>
  <c r="J66" i="121" s="1"/>
  <c r="L66" i="121" s="1"/>
  <c r="F66" i="121"/>
  <c r="N65" i="121"/>
  <c r="P65" i="121" s="1"/>
  <c r="N64" i="121"/>
  <c r="P64" i="121" s="1"/>
  <c r="M64" i="121"/>
  <c r="P63" i="121"/>
  <c r="O62" i="121"/>
  <c r="O11" i="121" s="1"/>
  <c r="H61" i="121"/>
  <c r="J61" i="121" s="1"/>
  <c r="L61" i="121" s="1"/>
  <c r="N61" i="121" s="1"/>
  <c r="P61" i="121" s="1"/>
  <c r="O60" i="121"/>
  <c r="F60" i="121"/>
  <c r="H60" i="121" s="1"/>
  <c r="J60" i="121" s="1"/>
  <c r="L60" i="121" s="1"/>
  <c r="N60" i="121" s="1"/>
  <c r="P60" i="121" s="1"/>
  <c r="H59" i="121"/>
  <c r="J59" i="121" s="1"/>
  <c r="L59" i="121" s="1"/>
  <c r="N59" i="121" s="1"/>
  <c r="P59" i="121" s="1"/>
  <c r="F58" i="121"/>
  <c r="H58" i="121" s="1"/>
  <c r="J58" i="121" s="1"/>
  <c r="L58" i="121" s="1"/>
  <c r="N58" i="121" s="1"/>
  <c r="P58" i="121" s="1"/>
  <c r="J57" i="121"/>
  <c r="L57" i="121" s="1"/>
  <c r="N57" i="121" s="1"/>
  <c r="P57" i="121" s="1"/>
  <c r="P56" i="121"/>
  <c r="I56" i="121"/>
  <c r="J56" i="121" s="1"/>
  <c r="L56" i="121" s="1"/>
  <c r="N56" i="121" s="1"/>
  <c r="H55" i="121"/>
  <c r="J55" i="121" s="1"/>
  <c r="L55" i="121" s="1"/>
  <c r="N55" i="121" s="1"/>
  <c r="P55" i="121" s="1"/>
  <c r="I54" i="121"/>
  <c r="F54" i="121"/>
  <c r="H54" i="121" s="1"/>
  <c r="H53" i="121"/>
  <c r="J53" i="121" s="1"/>
  <c r="L53" i="121" s="1"/>
  <c r="N53" i="121" s="1"/>
  <c r="P53" i="121" s="1"/>
  <c r="H52" i="121"/>
  <c r="J52" i="121" s="1"/>
  <c r="L52" i="121" s="1"/>
  <c r="N52" i="121" s="1"/>
  <c r="P52" i="121" s="1"/>
  <c r="F52" i="121"/>
  <c r="J51" i="121"/>
  <c r="L51" i="121" s="1"/>
  <c r="N51" i="121" s="1"/>
  <c r="P51" i="121" s="1"/>
  <c r="H50" i="121"/>
  <c r="J50" i="121" s="1"/>
  <c r="L50" i="121" s="1"/>
  <c r="N50" i="121" s="1"/>
  <c r="P50" i="121" s="1"/>
  <c r="H49" i="121"/>
  <c r="J49" i="121" s="1"/>
  <c r="L49" i="121" s="1"/>
  <c r="N49" i="121" s="1"/>
  <c r="P49" i="121" s="1"/>
  <c r="I48" i="121"/>
  <c r="H48" i="121"/>
  <c r="F48" i="121"/>
  <c r="H47" i="121"/>
  <c r="J47" i="121" s="1"/>
  <c r="L47" i="121" s="1"/>
  <c r="N47" i="121" s="1"/>
  <c r="P47" i="121" s="1"/>
  <c r="F46" i="121"/>
  <c r="H46" i="121" s="1"/>
  <c r="J46" i="121" s="1"/>
  <c r="L46" i="121" s="1"/>
  <c r="N46" i="121" s="1"/>
  <c r="P46" i="121" s="1"/>
  <c r="H45" i="121"/>
  <c r="J45" i="121" s="1"/>
  <c r="L45" i="121" s="1"/>
  <c r="N45" i="121" s="1"/>
  <c r="P45" i="121" s="1"/>
  <c r="G44" i="121"/>
  <c r="H44" i="121" s="1"/>
  <c r="J44" i="121" s="1"/>
  <c r="L44" i="121" s="1"/>
  <c r="N44" i="121" s="1"/>
  <c r="P44" i="121" s="1"/>
  <c r="H43" i="121"/>
  <c r="J43" i="121" s="1"/>
  <c r="L43" i="121" s="1"/>
  <c r="N43" i="121" s="1"/>
  <c r="P43" i="121" s="1"/>
  <c r="G42" i="121"/>
  <c r="H42" i="121" s="1"/>
  <c r="J42" i="121" s="1"/>
  <c r="L42" i="121" s="1"/>
  <c r="N42" i="121" s="1"/>
  <c r="P42" i="121" s="1"/>
  <c r="H41" i="121"/>
  <c r="J41" i="121" s="1"/>
  <c r="L41" i="121" s="1"/>
  <c r="N41" i="121" s="1"/>
  <c r="P41" i="121" s="1"/>
  <c r="G40" i="121"/>
  <c r="H40" i="121" s="1"/>
  <c r="J40" i="121" s="1"/>
  <c r="L40" i="121" s="1"/>
  <c r="N40" i="121" s="1"/>
  <c r="P40" i="121" s="1"/>
  <c r="H39" i="121"/>
  <c r="J39" i="121" s="1"/>
  <c r="L39" i="121" s="1"/>
  <c r="N39" i="121" s="1"/>
  <c r="P39" i="121" s="1"/>
  <c r="H38" i="121"/>
  <c r="J38" i="121" s="1"/>
  <c r="L38" i="121" s="1"/>
  <c r="N38" i="121" s="1"/>
  <c r="P38" i="121" s="1"/>
  <c r="G38" i="121"/>
  <c r="H37" i="121"/>
  <c r="J37" i="121" s="1"/>
  <c r="L37" i="121" s="1"/>
  <c r="N37" i="121" s="1"/>
  <c r="P37" i="121" s="1"/>
  <c r="G36" i="121"/>
  <c r="H36" i="121" s="1"/>
  <c r="J36" i="121" s="1"/>
  <c r="L36" i="121" s="1"/>
  <c r="N36" i="121" s="1"/>
  <c r="P36" i="121" s="1"/>
  <c r="H35" i="121"/>
  <c r="J35" i="121" s="1"/>
  <c r="L35" i="121" s="1"/>
  <c r="N35" i="121" s="1"/>
  <c r="P35" i="121" s="1"/>
  <c r="H34" i="121"/>
  <c r="J34" i="121" s="1"/>
  <c r="L34" i="121" s="1"/>
  <c r="N34" i="121" s="1"/>
  <c r="P34" i="121" s="1"/>
  <c r="G34" i="121"/>
  <c r="H33" i="121"/>
  <c r="J33" i="121" s="1"/>
  <c r="L33" i="121" s="1"/>
  <c r="N33" i="121" s="1"/>
  <c r="P33" i="121" s="1"/>
  <c r="H32" i="121"/>
  <c r="J32" i="121" s="1"/>
  <c r="L32" i="121" s="1"/>
  <c r="N32" i="121" s="1"/>
  <c r="P32" i="121" s="1"/>
  <c r="G32" i="121"/>
  <c r="H31" i="121"/>
  <c r="J31" i="121" s="1"/>
  <c r="L31" i="121" s="1"/>
  <c r="N31" i="121" s="1"/>
  <c r="P31" i="121" s="1"/>
  <c r="G30" i="121"/>
  <c r="H30" i="121" s="1"/>
  <c r="J30" i="121" s="1"/>
  <c r="L30" i="121" s="1"/>
  <c r="N30" i="121" s="1"/>
  <c r="P30" i="121" s="1"/>
  <c r="H29" i="121"/>
  <c r="J29" i="121" s="1"/>
  <c r="L29" i="121" s="1"/>
  <c r="N29" i="121" s="1"/>
  <c r="P29" i="121" s="1"/>
  <c r="G28" i="121"/>
  <c r="H28" i="121" s="1"/>
  <c r="J28" i="121" s="1"/>
  <c r="L28" i="121" s="1"/>
  <c r="N28" i="121" s="1"/>
  <c r="P28" i="121" s="1"/>
  <c r="H27" i="121"/>
  <c r="J27" i="121" s="1"/>
  <c r="L27" i="121" s="1"/>
  <c r="N27" i="121" s="1"/>
  <c r="P27" i="121" s="1"/>
  <c r="M26" i="121"/>
  <c r="I26" i="121"/>
  <c r="G26" i="121"/>
  <c r="F26" i="121"/>
  <c r="H25" i="121"/>
  <c r="J25" i="121" s="1"/>
  <c r="L25" i="121" s="1"/>
  <c r="N25" i="121" s="1"/>
  <c r="P25" i="121" s="1"/>
  <c r="G24" i="121"/>
  <c r="H24" i="121" s="1"/>
  <c r="J24" i="121" s="1"/>
  <c r="L24" i="121" s="1"/>
  <c r="N24" i="121" s="1"/>
  <c r="P24" i="121" s="1"/>
  <c r="H23" i="121"/>
  <c r="J23" i="121" s="1"/>
  <c r="L23" i="121" s="1"/>
  <c r="N23" i="121" s="1"/>
  <c r="P23" i="121" s="1"/>
  <c r="G22" i="121"/>
  <c r="H22" i="121" s="1"/>
  <c r="J22" i="121" s="1"/>
  <c r="L22" i="121" s="1"/>
  <c r="N22" i="121" s="1"/>
  <c r="P22" i="121" s="1"/>
  <c r="H21" i="121"/>
  <c r="J21" i="121" s="1"/>
  <c r="L21" i="121" s="1"/>
  <c r="N21" i="121" s="1"/>
  <c r="P21" i="121" s="1"/>
  <c r="M20" i="121"/>
  <c r="G20" i="121"/>
  <c r="H20" i="121" s="1"/>
  <c r="J20" i="121" s="1"/>
  <c r="L20" i="121" s="1"/>
  <c r="H19" i="121"/>
  <c r="J19" i="121" s="1"/>
  <c r="L19" i="121" s="1"/>
  <c r="N19" i="121" s="1"/>
  <c r="P19" i="121" s="1"/>
  <c r="G18" i="121"/>
  <c r="H18" i="121" s="1"/>
  <c r="J18" i="121" s="1"/>
  <c r="L18" i="121" s="1"/>
  <c r="N18" i="121" s="1"/>
  <c r="P18" i="121" s="1"/>
  <c r="H17" i="121"/>
  <c r="J17" i="121" s="1"/>
  <c r="L17" i="121" s="1"/>
  <c r="N17" i="121" s="1"/>
  <c r="P17" i="121" s="1"/>
  <c r="H16" i="121"/>
  <c r="J16" i="121" s="1"/>
  <c r="L16" i="121" s="1"/>
  <c r="N16" i="121" s="1"/>
  <c r="P16" i="121" s="1"/>
  <c r="M15" i="121"/>
  <c r="G15" i="121"/>
  <c r="F15" i="121"/>
  <c r="H14" i="121"/>
  <c r="J14" i="121" s="1"/>
  <c r="L14" i="121" s="1"/>
  <c r="N14" i="121" s="1"/>
  <c r="P14" i="121" s="1"/>
  <c r="J13" i="121"/>
  <c r="L13" i="121" s="1"/>
  <c r="N13" i="121" s="1"/>
  <c r="P13" i="121" s="1"/>
  <c r="H13" i="121"/>
  <c r="F12" i="121"/>
  <c r="H12" i="121" s="1"/>
  <c r="J12" i="121" s="1"/>
  <c r="L12" i="121" s="1"/>
  <c r="N12" i="121" s="1"/>
  <c r="P12" i="121" s="1"/>
  <c r="I11" i="121"/>
  <c r="I10" i="121" s="1"/>
  <c r="O10" i="121"/>
  <c r="K10" i="121"/>
  <c r="J89" i="123" l="1"/>
  <c r="L90" i="123"/>
  <c r="N90" i="123" s="1"/>
  <c r="P90" i="123" s="1"/>
  <c r="H92" i="122"/>
  <c r="G91" i="122"/>
  <c r="J11" i="122"/>
  <c r="L201" i="122"/>
  <c r="N201" i="122" s="1"/>
  <c r="P201" i="122" s="1"/>
  <c r="G10" i="122"/>
  <c r="H15" i="121"/>
  <c r="J15" i="121" s="1"/>
  <c r="L15" i="121" s="1"/>
  <c r="N15" i="121" s="1"/>
  <c r="P15" i="121" s="1"/>
  <c r="N20" i="121"/>
  <c r="P20" i="121" s="1"/>
  <c r="H85" i="121"/>
  <c r="J85" i="121" s="1"/>
  <c r="L85" i="121" s="1"/>
  <c r="N85" i="121" s="1"/>
  <c r="P85" i="121" s="1"/>
  <c r="M68" i="121"/>
  <c r="N73" i="121"/>
  <c r="P73" i="121" s="1"/>
  <c r="H168" i="121"/>
  <c r="J168" i="121" s="1"/>
  <c r="L168" i="121" s="1"/>
  <c r="N168" i="121" s="1"/>
  <c r="P168" i="121" s="1"/>
  <c r="M11" i="121"/>
  <c r="N66" i="121"/>
  <c r="P66" i="121" s="1"/>
  <c r="N91" i="121"/>
  <c r="P91" i="121" s="1"/>
  <c r="P141" i="121"/>
  <c r="L210" i="121"/>
  <c r="N210" i="121" s="1"/>
  <c r="P210" i="121" s="1"/>
  <c r="K199" i="121"/>
  <c r="H166" i="121"/>
  <c r="J166" i="121" s="1"/>
  <c r="L166" i="121" s="1"/>
  <c r="N166" i="121" s="1"/>
  <c r="P166" i="121" s="1"/>
  <c r="H179" i="121"/>
  <c r="J179" i="121" s="1"/>
  <c r="L179" i="121" s="1"/>
  <c r="N179" i="121" s="1"/>
  <c r="P179" i="121" s="1"/>
  <c r="H200" i="121"/>
  <c r="J200" i="121" s="1"/>
  <c r="L200" i="121" s="1"/>
  <c r="N200" i="121" s="1"/>
  <c r="P200" i="121" s="1"/>
  <c r="H26" i="121"/>
  <c r="J26" i="121" s="1"/>
  <c r="L26" i="121" s="1"/>
  <c r="N26" i="121" s="1"/>
  <c r="P26" i="121" s="1"/>
  <c r="J54" i="121"/>
  <c r="L54" i="121" s="1"/>
  <c r="N54" i="121" s="1"/>
  <c r="P54" i="121" s="1"/>
  <c r="P139" i="121"/>
  <c r="P131" i="121"/>
  <c r="P127" i="121"/>
  <c r="P115" i="121"/>
  <c r="P107" i="121"/>
  <c r="F68" i="121"/>
  <c r="H68" i="121" s="1"/>
  <c r="J68" i="121" s="1"/>
  <c r="L68" i="121" s="1"/>
  <c r="F11" i="121"/>
  <c r="G11" i="121"/>
  <c r="P62" i="121"/>
  <c r="M90" i="121"/>
  <c r="N95" i="121"/>
  <c r="P95" i="121" s="1"/>
  <c r="H204" i="121"/>
  <c r="J204" i="121" s="1"/>
  <c r="L204" i="121" s="1"/>
  <c r="N204" i="121" s="1"/>
  <c r="P204" i="121" s="1"/>
  <c r="G199" i="121"/>
  <c r="H199" i="121" s="1"/>
  <c r="J199" i="121" s="1"/>
  <c r="G224" i="121"/>
  <c r="H224" i="121" s="1"/>
  <c r="J224" i="121" s="1"/>
  <c r="L224" i="121" s="1"/>
  <c r="N224" i="121" s="1"/>
  <c r="P224" i="121" s="1"/>
  <c r="H227" i="121"/>
  <c r="J227" i="121" s="1"/>
  <c r="L227" i="121" s="1"/>
  <c r="N227" i="121" s="1"/>
  <c r="P227" i="121" s="1"/>
  <c r="G90" i="121"/>
  <c r="J48" i="121"/>
  <c r="L48" i="121" s="1"/>
  <c r="N48" i="121" s="1"/>
  <c r="P48" i="121" s="1"/>
  <c r="N197" i="121"/>
  <c r="P197" i="121" s="1"/>
  <c r="M178" i="121"/>
  <c r="H181" i="121"/>
  <c r="J181" i="121" s="1"/>
  <c r="L181" i="121" s="1"/>
  <c r="N181" i="121" s="1"/>
  <c r="P181" i="121" s="1"/>
  <c r="G178" i="121"/>
  <c r="H178" i="121" s="1"/>
  <c r="J178" i="121" s="1"/>
  <c r="L178" i="121" s="1"/>
  <c r="M223" i="119"/>
  <c r="N225" i="119"/>
  <c r="N224" i="119"/>
  <c r="M224" i="119"/>
  <c r="N223" i="119"/>
  <c r="H222" i="119"/>
  <c r="J222" i="119" s="1"/>
  <c r="L222" i="119" s="1"/>
  <c r="N222" i="119" s="1"/>
  <c r="H221" i="119"/>
  <c r="J221" i="119" s="1"/>
  <c r="L221" i="119" s="1"/>
  <c r="N221" i="119" s="1"/>
  <c r="G221" i="119"/>
  <c r="H220" i="119"/>
  <c r="J220" i="119" s="1"/>
  <c r="L220" i="119" s="1"/>
  <c r="N220" i="119" s="1"/>
  <c r="G219" i="119"/>
  <c r="H219" i="119" s="1"/>
  <c r="J219" i="119" s="1"/>
  <c r="L219" i="119" s="1"/>
  <c r="N219" i="119" s="1"/>
  <c r="H218" i="119"/>
  <c r="J218" i="119" s="1"/>
  <c r="L218" i="119" s="1"/>
  <c r="N218" i="119" s="1"/>
  <c r="H217" i="119"/>
  <c r="J217" i="119" s="1"/>
  <c r="L217" i="119" s="1"/>
  <c r="N217" i="119" s="1"/>
  <c r="G217" i="119"/>
  <c r="J216" i="119"/>
  <c r="L216" i="119" s="1"/>
  <c r="N216" i="119" s="1"/>
  <c r="H216" i="119"/>
  <c r="N215" i="119"/>
  <c r="G215" i="119"/>
  <c r="H215" i="119" s="1"/>
  <c r="J215" i="119" s="1"/>
  <c r="L215" i="119" s="1"/>
  <c r="H214" i="119"/>
  <c r="J214" i="119" s="1"/>
  <c r="L214" i="119" s="1"/>
  <c r="N214" i="119" s="1"/>
  <c r="G213" i="119"/>
  <c r="H213" i="119" s="1"/>
  <c r="J213" i="119" s="1"/>
  <c r="L213" i="119" s="1"/>
  <c r="N213" i="119" s="1"/>
  <c r="J212" i="119"/>
  <c r="L212" i="119" s="1"/>
  <c r="N212" i="119" s="1"/>
  <c r="H212" i="119"/>
  <c r="J211" i="119"/>
  <c r="L211" i="119" s="1"/>
  <c r="N211" i="119" s="1"/>
  <c r="G211" i="119"/>
  <c r="H211" i="119" s="1"/>
  <c r="L210" i="119"/>
  <c r="N210" i="119" s="1"/>
  <c r="H210" i="119"/>
  <c r="J210" i="119" s="1"/>
  <c r="G209" i="119"/>
  <c r="H209" i="119" s="1"/>
  <c r="J209" i="119" s="1"/>
  <c r="L209" i="119" s="1"/>
  <c r="N209" i="119" s="1"/>
  <c r="H208" i="119"/>
  <c r="J208" i="119" s="1"/>
  <c r="L208" i="119" s="1"/>
  <c r="N208" i="119" s="1"/>
  <c r="G207" i="119"/>
  <c r="H206" i="119"/>
  <c r="J206" i="119" s="1"/>
  <c r="L206" i="119" s="1"/>
  <c r="N206" i="119" s="1"/>
  <c r="G205" i="119"/>
  <c r="F205" i="119"/>
  <c r="H205" i="119" s="1"/>
  <c r="J205" i="119" s="1"/>
  <c r="L205" i="119" s="1"/>
  <c r="N205" i="119" s="1"/>
  <c r="N203" i="119"/>
  <c r="L203" i="119"/>
  <c r="K202" i="119"/>
  <c r="L202" i="119" s="1"/>
  <c r="N202" i="119" s="1"/>
  <c r="L201" i="119"/>
  <c r="N201" i="119" s="1"/>
  <c r="L200" i="119"/>
  <c r="N200" i="119" s="1"/>
  <c r="K200" i="119"/>
  <c r="L199" i="119"/>
  <c r="N199" i="119" s="1"/>
  <c r="N198" i="119"/>
  <c r="K198" i="119"/>
  <c r="L198" i="119" s="1"/>
  <c r="L197" i="119"/>
  <c r="N197" i="119" s="1"/>
  <c r="K196" i="119"/>
  <c r="L196" i="119" s="1"/>
  <c r="N196" i="119" s="1"/>
  <c r="L195" i="119"/>
  <c r="N195" i="119" s="1"/>
  <c r="K194" i="119"/>
  <c r="L194" i="119" s="1"/>
  <c r="N194" i="119" s="1"/>
  <c r="L193" i="119"/>
  <c r="N193" i="119" s="1"/>
  <c r="K192" i="119"/>
  <c r="L192" i="119" s="1"/>
  <c r="N192" i="119" s="1"/>
  <c r="L191" i="119"/>
  <c r="N191" i="119" s="1"/>
  <c r="K190" i="119"/>
  <c r="L189" i="119"/>
  <c r="N189" i="119" s="1"/>
  <c r="K188" i="119"/>
  <c r="L188" i="119" s="1"/>
  <c r="N188" i="119" s="1"/>
  <c r="H187" i="119"/>
  <c r="J187" i="119" s="1"/>
  <c r="L187" i="119" s="1"/>
  <c r="N187" i="119" s="1"/>
  <c r="G186" i="119"/>
  <c r="H186" i="119" s="1"/>
  <c r="J186" i="119" s="1"/>
  <c r="L186" i="119" s="1"/>
  <c r="N186" i="119" s="1"/>
  <c r="H185" i="119"/>
  <c r="J185" i="119" s="1"/>
  <c r="L185" i="119" s="1"/>
  <c r="N185" i="119" s="1"/>
  <c r="G184" i="119"/>
  <c r="H184" i="119" s="1"/>
  <c r="J184" i="119" s="1"/>
  <c r="L184" i="119" s="1"/>
  <c r="N184" i="119" s="1"/>
  <c r="H183" i="119"/>
  <c r="J183" i="119" s="1"/>
  <c r="L183" i="119" s="1"/>
  <c r="N183" i="119" s="1"/>
  <c r="G182" i="119"/>
  <c r="H182" i="119" s="1"/>
  <c r="J182" i="119" s="1"/>
  <c r="L182" i="119" s="1"/>
  <c r="N182" i="119" s="1"/>
  <c r="H181" i="119"/>
  <c r="J181" i="119" s="1"/>
  <c r="L181" i="119" s="1"/>
  <c r="N181" i="119" s="1"/>
  <c r="K180" i="119"/>
  <c r="G180" i="119"/>
  <c r="H180" i="119" s="1"/>
  <c r="J180" i="119" s="1"/>
  <c r="F180" i="119"/>
  <c r="M179" i="119"/>
  <c r="H178" i="119"/>
  <c r="J178" i="119" s="1"/>
  <c r="L178" i="119" s="1"/>
  <c r="N178" i="119" s="1"/>
  <c r="G177" i="119"/>
  <c r="H177" i="119" s="1"/>
  <c r="J177" i="119" s="1"/>
  <c r="L177" i="119" s="1"/>
  <c r="N177" i="119" s="1"/>
  <c r="H176" i="119"/>
  <c r="J176" i="119" s="1"/>
  <c r="L176" i="119" s="1"/>
  <c r="N176" i="119" s="1"/>
  <c r="G175" i="119"/>
  <c r="H175" i="119" s="1"/>
  <c r="J175" i="119" s="1"/>
  <c r="L175" i="119" s="1"/>
  <c r="N175" i="119" s="1"/>
  <c r="H174" i="119"/>
  <c r="J174" i="119" s="1"/>
  <c r="L174" i="119" s="1"/>
  <c r="N174" i="119" s="1"/>
  <c r="G173" i="119"/>
  <c r="H173" i="119" s="1"/>
  <c r="J173" i="119" s="1"/>
  <c r="L173" i="119" s="1"/>
  <c r="N173" i="119" s="1"/>
  <c r="H172" i="119"/>
  <c r="J172" i="119" s="1"/>
  <c r="L172" i="119" s="1"/>
  <c r="N172" i="119" s="1"/>
  <c r="G171" i="119"/>
  <c r="H171" i="119" s="1"/>
  <c r="J171" i="119" s="1"/>
  <c r="L171" i="119" s="1"/>
  <c r="N171" i="119" s="1"/>
  <c r="H170" i="119"/>
  <c r="J170" i="119" s="1"/>
  <c r="L170" i="119" s="1"/>
  <c r="N170" i="119" s="1"/>
  <c r="G169" i="119"/>
  <c r="H169" i="119" s="1"/>
  <c r="J169" i="119" s="1"/>
  <c r="L169" i="119" s="1"/>
  <c r="N169" i="119" s="1"/>
  <c r="H168" i="119"/>
  <c r="J168" i="119" s="1"/>
  <c r="L168" i="119" s="1"/>
  <c r="N168" i="119" s="1"/>
  <c r="G167" i="119"/>
  <c r="H167" i="119" s="1"/>
  <c r="J167" i="119" s="1"/>
  <c r="L167" i="119" s="1"/>
  <c r="N167" i="119" s="1"/>
  <c r="H166" i="119"/>
  <c r="J166" i="119" s="1"/>
  <c r="L166" i="119" s="1"/>
  <c r="N166" i="119" s="1"/>
  <c r="G165" i="119"/>
  <c r="H165" i="119" s="1"/>
  <c r="J165" i="119" s="1"/>
  <c r="L165" i="119" s="1"/>
  <c r="N165" i="119" s="1"/>
  <c r="H164" i="119"/>
  <c r="J164" i="119" s="1"/>
  <c r="L164" i="119" s="1"/>
  <c r="N164" i="119" s="1"/>
  <c r="G163" i="119"/>
  <c r="H162" i="119"/>
  <c r="J162" i="119" s="1"/>
  <c r="L162" i="119" s="1"/>
  <c r="N162" i="119" s="1"/>
  <c r="G161" i="119"/>
  <c r="F161" i="119"/>
  <c r="H159" i="119"/>
  <c r="J159" i="119" s="1"/>
  <c r="L159" i="119" s="1"/>
  <c r="N159" i="119" s="1"/>
  <c r="J158" i="119"/>
  <c r="L158" i="119" s="1"/>
  <c r="N158" i="119" s="1"/>
  <c r="G158" i="119"/>
  <c r="H158" i="119" s="1"/>
  <c r="H157" i="119"/>
  <c r="J157" i="119" s="1"/>
  <c r="L157" i="119" s="1"/>
  <c r="N157" i="119" s="1"/>
  <c r="G156" i="119"/>
  <c r="H156" i="119" s="1"/>
  <c r="J156" i="119" s="1"/>
  <c r="L156" i="119" s="1"/>
  <c r="N156" i="119" s="1"/>
  <c r="H155" i="119"/>
  <c r="J155" i="119" s="1"/>
  <c r="L155" i="119" s="1"/>
  <c r="N155" i="119" s="1"/>
  <c r="G154" i="119"/>
  <c r="H154" i="119" s="1"/>
  <c r="J154" i="119" s="1"/>
  <c r="L154" i="119" s="1"/>
  <c r="N154" i="119" s="1"/>
  <c r="H153" i="119"/>
  <c r="J153" i="119" s="1"/>
  <c r="L153" i="119" s="1"/>
  <c r="N153" i="119" s="1"/>
  <c r="G152" i="119"/>
  <c r="H152" i="119" s="1"/>
  <c r="J152" i="119" s="1"/>
  <c r="L152" i="119" s="1"/>
  <c r="N152" i="119" s="1"/>
  <c r="H151" i="119"/>
  <c r="J151" i="119" s="1"/>
  <c r="L151" i="119" s="1"/>
  <c r="N151" i="119" s="1"/>
  <c r="G150" i="119"/>
  <c r="H149" i="119"/>
  <c r="J149" i="119" s="1"/>
  <c r="L149" i="119" s="1"/>
  <c r="N149" i="119" s="1"/>
  <c r="G148" i="119"/>
  <c r="F148" i="119"/>
  <c r="J146" i="119"/>
  <c r="L146" i="119" s="1"/>
  <c r="N146" i="119" s="1"/>
  <c r="H146" i="119"/>
  <c r="J145" i="119"/>
  <c r="L145" i="119" s="1"/>
  <c r="N145" i="119" s="1"/>
  <c r="G145" i="119"/>
  <c r="H145" i="119" s="1"/>
  <c r="L144" i="119"/>
  <c r="N144" i="119" s="1"/>
  <c r="H144" i="119"/>
  <c r="J144" i="119" s="1"/>
  <c r="G143" i="119"/>
  <c r="H143" i="119" s="1"/>
  <c r="J143" i="119" s="1"/>
  <c r="L143" i="119" s="1"/>
  <c r="N143" i="119" s="1"/>
  <c r="H142" i="119"/>
  <c r="J142" i="119" s="1"/>
  <c r="L142" i="119" s="1"/>
  <c r="N142" i="119" s="1"/>
  <c r="G141" i="119"/>
  <c r="H141" i="119" s="1"/>
  <c r="J141" i="119" s="1"/>
  <c r="L141" i="119" s="1"/>
  <c r="N141" i="119" s="1"/>
  <c r="H140" i="119"/>
  <c r="J140" i="119" s="1"/>
  <c r="L140" i="119" s="1"/>
  <c r="N140" i="119" s="1"/>
  <c r="G139" i="119"/>
  <c r="H139" i="119" s="1"/>
  <c r="J139" i="119" s="1"/>
  <c r="L139" i="119" s="1"/>
  <c r="N139" i="119" s="1"/>
  <c r="J138" i="119"/>
  <c r="L138" i="119" s="1"/>
  <c r="N138" i="119" s="1"/>
  <c r="H138" i="119"/>
  <c r="J137" i="119"/>
  <c r="L137" i="119" s="1"/>
  <c r="N137" i="119" s="1"/>
  <c r="G137" i="119"/>
  <c r="H137" i="119" s="1"/>
  <c r="L136" i="119"/>
  <c r="N136" i="119" s="1"/>
  <c r="H136" i="119"/>
  <c r="J136" i="119" s="1"/>
  <c r="G135" i="119"/>
  <c r="H135" i="119" s="1"/>
  <c r="J135" i="119" s="1"/>
  <c r="L135" i="119" s="1"/>
  <c r="N135" i="119" s="1"/>
  <c r="H134" i="119"/>
  <c r="J134" i="119" s="1"/>
  <c r="L134" i="119" s="1"/>
  <c r="N134" i="119" s="1"/>
  <c r="G133" i="119"/>
  <c r="H133" i="119" s="1"/>
  <c r="J133" i="119" s="1"/>
  <c r="L133" i="119" s="1"/>
  <c r="N133" i="119" s="1"/>
  <c r="H132" i="119"/>
  <c r="J132" i="119" s="1"/>
  <c r="L132" i="119" s="1"/>
  <c r="N132" i="119" s="1"/>
  <c r="H131" i="119"/>
  <c r="J131" i="119" s="1"/>
  <c r="L131" i="119" s="1"/>
  <c r="N131" i="119" s="1"/>
  <c r="G131" i="119"/>
  <c r="H130" i="119"/>
  <c r="J130" i="119" s="1"/>
  <c r="L130" i="119" s="1"/>
  <c r="N130" i="119" s="1"/>
  <c r="G129" i="119"/>
  <c r="H129" i="119" s="1"/>
  <c r="J129" i="119" s="1"/>
  <c r="L129" i="119" s="1"/>
  <c r="N129" i="119" s="1"/>
  <c r="H128" i="119"/>
  <c r="J128" i="119" s="1"/>
  <c r="L128" i="119" s="1"/>
  <c r="N128" i="119" s="1"/>
  <c r="H127" i="119"/>
  <c r="J127" i="119" s="1"/>
  <c r="L127" i="119" s="1"/>
  <c r="N127" i="119" s="1"/>
  <c r="G127" i="119"/>
  <c r="J126" i="119"/>
  <c r="L126" i="119" s="1"/>
  <c r="N126" i="119" s="1"/>
  <c r="H126" i="119"/>
  <c r="G125" i="119"/>
  <c r="H125" i="119" s="1"/>
  <c r="J125" i="119" s="1"/>
  <c r="L125" i="119" s="1"/>
  <c r="N125" i="119" s="1"/>
  <c r="H124" i="119"/>
  <c r="J124" i="119" s="1"/>
  <c r="L124" i="119" s="1"/>
  <c r="N124" i="119" s="1"/>
  <c r="M123" i="119"/>
  <c r="G123" i="119"/>
  <c r="H123" i="119" s="1"/>
  <c r="J123" i="119" s="1"/>
  <c r="L123" i="119" s="1"/>
  <c r="N123" i="119" s="1"/>
  <c r="H122" i="119"/>
  <c r="J122" i="119" s="1"/>
  <c r="L122" i="119" s="1"/>
  <c r="N122" i="119" s="1"/>
  <c r="M121" i="119"/>
  <c r="G121" i="119"/>
  <c r="H121" i="119" s="1"/>
  <c r="J121" i="119" s="1"/>
  <c r="L121" i="119" s="1"/>
  <c r="N121" i="119" s="1"/>
  <c r="H120" i="119"/>
  <c r="J120" i="119" s="1"/>
  <c r="L120" i="119" s="1"/>
  <c r="N120" i="119" s="1"/>
  <c r="G119" i="119"/>
  <c r="H119" i="119" s="1"/>
  <c r="J119" i="119" s="1"/>
  <c r="L119" i="119" s="1"/>
  <c r="N119" i="119" s="1"/>
  <c r="H118" i="119"/>
  <c r="J118" i="119" s="1"/>
  <c r="L118" i="119" s="1"/>
  <c r="N118" i="119" s="1"/>
  <c r="G117" i="119"/>
  <c r="H117" i="119" s="1"/>
  <c r="J117" i="119" s="1"/>
  <c r="L117" i="119" s="1"/>
  <c r="N117" i="119" s="1"/>
  <c r="J116" i="119"/>
  <c r="L116" i="119" s="1"/>
  <c r="N116" i="119" s="1"/>
  <c r="H116" i="119"/>
  <c r="J115" i="119"/>
  <c r="L115" i="119" s="1"/>
  <c r="N115" i="119" s="1"/>
  <c r="G115" i="119"/>
  <c r="H115" i="119" s="1"/>
  <c r="L114" i="119"/>
  <c r="N114" i="119" s="1"/>
  <c r="H114" i="119"/>
  <c r="J114" i="119" s="1"/>
  <c r="M113" i="119"/>
  <c r="G113" i="119"/>
  <c r="H113" i="119" s="1"/>
  <c r="J113" i="119" s="1"/>
  <c r="L113" i="119" s="1"/>
  <c r="H112" i="119"/>
  <c r="J112" i="119" s="1"/>
  <c r="L112" i="119" s="1"/>
  <c r="N112" i="119" s="1"/>
  <c r="G111" i="119"/>
  <c r="H111" i="119" s="1"/>
  <c r="J111" i="119" s="1"/>
  <c r="L111" i="119" s="1"/>
  <c r="N111" i="119" s="1"/>
  <c r="J110" i="119"/>
  <c r="L110" i="119" s="1"/>
  <c r="N110" i="119" s="1"/>
  <c r="H110" i="119"/>
  <c r="M109" i="119"/>
  <c r="G109" i="119"/>
  <c r="H109" i="119" s="1"/>
  <c r="J109" i="119" s="1"/>
  <c r="L109" i="119" s="1"/>
  <c r="N109" i="119" s="1"/>
  <c r="J108" i="119"/>
  <c r="L108" i="119" s="1"/>
  <c r="N108" i="119" s="1"/>
  <c r="H108" i="119"/>
  <c r="J107" i="119"/>
  <c r="L107" i="119" s="1"/>
  <c r="N107" i="119" s="1"/>
  <c r="G107" i="119"/>
  <c r="H107" i="119" s="1"/>
  <c r="L106" i="119"/>
  <c r="N106" i="119" s="1"/>
  <c r="H106" i="119"/>
  <c r="J106" i="119" s="1"/>
  <c r="G105" i="119"/>
  <c r="H105" i="119" s="1"/>
  <c r="J105" i="119" s="1"/>
  <c r="L105" i="119" s="1"/>
  <c r="N105" i="119" s="1"/>
  <c r="H104" i="119"/>
  <c r="J104" i="119" s="1"/>
  <c r="L104" i="119" s="1"/>
  <c r="N104" i="119" s="1"/>
  <c r="G103" i="119"/>
  <c r="H103" i="119" s="1"/>
  <c r="J103" i="119" s="1"/>
  <c r="L103" i="119" s="1"/>
  <c r="N103" i="119" s="1"/>
  <c r="H102" i="119"/>
  <c r="J102" i="119" s="1"/>
  <c r="L102" i="119" s="1"/>
  <c r="N102" i="119" s="1"/>
  <c r="G101" i="119"/>
  <c r="H101" i="119" s="1"/>
  <c r="J101" i="119" s="1"/>
  <c r="L101" i="119" s="1"/>
  <c r="N101" i="119" s="1"/>
  <c r="J100" i="119"/>
  <c r="L100" i="119" s="1"/>
  <c r="N100" i="119" s="1"/>
  <c r="H100" i="119"/>
  <c r="J99" i="119"/>
  <c r="L99" i="119" s="1"/>
  <c r="N99" i="119" s="1"/>
  <c r="G99" i="119"/>
  <c r="H99" i="119" s="1"/>
  <c r="L98" i="119"/>
  <c r="N98" i="119" s="1"/>
  <c r="H98" i="119"/>
  <c r="J98" i="119" s="1"/>
  <c r="M97" i="119"/>
  <c r="G97" i="119"/>
  <c r="H97" i="119" s="1"/>
  <c r="J97" i="119" s="1"/>
  <c r="L97" i="119" s="1"/>
  <c r="H96" i="119"/>
  <c r="J96" i="119" s="1"/>
  <c r="L96" i="119" s="1"/>
  <c r="N96" i="119" s="1"/>
  <c r="G95" i="119"/>
  <c r="H95" i="119" s="1"/>
  <c r="J95" i="119" s="1"/>
  <c r="L95" i="119" s="1"/>
  <c r="N95" i="119" s="1"/>
  <c r="J94" i="119"/>
  <c r="L94" i="119" s="1"/>
  <c r="N94" i="119" s="1"/>
  <c r="H94" i="119"/>
  <c r="J93" i="119"/>
  <c r="L93" i="119" s="1"/>
  <c r="N93" i="119" s="1"/>
  <c r="G93" i="119"/>
  <c r="H93" i="119" s="1"/>
  <c r="L92" i="119"/>
  <c r="N92" i="119" s="1"/>
  <c r="H92" i="119"/>
  <c r="J92" i="119" s="1"/>
  <c r="G91" i="119"/>
  <c r="H91" i="119" s="1"/>
  <c r="J91" i="119" s="1"/>
  <c r="L91" i="119" s="1"/>
  <c r="N91" i="119" s="1"/>
  <c r="H90" i="119"/>
  <c r="J90" i="119" s="1"/>
  <c r="L90" i="119" s="1"/>
  <c r="N90" i="119" s="1"/>
  <c r="M89" i="119"/>
  <c r="G89" i="119"/>
  <c r="H89" i="119" s="1"/>
  <c r="J89" i="119" s="1"/>
  <c r="L89" i="119" s="1"/>
  <c r="N89" i="119" s="1"/>
  <c r="H88" i="119"/>
  <c r="J88" i="119" s="1"/>
  <c r="L88" i="119" s="1"/>
  <c r="N88" i="119" s="1"/>
  <c r="G87" i="119"/>
  <c r="H87" i="119" s="1"/>
  <c r="J87" i="119" s="1"/>
  <c r="L87" i="119" s="1"/>
  <c r="N87" i="119" s="1"/>
  <c r="H86" i="119"/>
  <c r="J86" i="119" s="1"/>
  <c r="L86" i="119" s="1"/>
  <c r="N86" i="119" s="1"/>
  <c r="G85" i="119"/>
  <c r="H85" i="119" s="1"/>
  <c r="J85" i="119" s="1"/>
  <c r="L85" i="119" s="1"/>
  <c r="N85" i="119" s="1"/>
  <c r="J84" i="119"/>
  <c r="L84" i="119" s="1"/>
  <c r="N84" i="119" s="1"/>
  <c r="H84" i="119"/>
  <c r="J83" i="119"/>
  <c r="L83" i="119" s="1"/>
  <c r="N83" i="119" s="1"/>
  <c r="G83" i="119"/>
  <c r="H83" i="119" s="1"/>
  <c r="L82" i="119"/>
  <c r="N82" i="119" s="1"/>
  <c r="H82" i="119"/>
  <c r="J82" i="119" s="1"/>
  <c r="G81" i="119"/>
  <c r="H81" i="119" s="1"/>
  <c r="J81" i="119" s="1"/>
  <c r="L81" i="119" s="1"/>
  <c r="N81" i="119" s="1"/>
  <c r="H80" i="119"/>
  <c r="J80" i="119" s="1"/>
  <c r="L80" i="119" s="1"/>
  <c r="N80" i="119" s="1"/>
  <c r="G79" i="119"/>
  <c r="H79" i="119" s="1"/>
  <c r="J79" i="119" s="1"/>
  <c r="L79" i="119" s="1"/>
  <c r="N79" i="119" s="1"/>
  <c r="H78" i="119"/>
  <c r="J78" i="119" s="1"/>
  <c r="L78" i="119" s="1"/>
  <c r="N78" i="119" s="1"/>
  <c r="M77" i="119"/>
  <c r="M76" i="119" s="1"/>
  <c r="G77" i="119"/>
  <c r="F77" i="119"/>
  <c r="I75" i="119"/>
  <c r="F75" i="119"/>
  <c r="J74" i="119"/>
  <c r="L74" i="119" s="1"/>
  <c r="N74" i="119" s="1"/>
  <c r="H74" i="119"/>
  <c r="J73" i="119"/>
  <c r="L73" i="119" s="1"/>
  <c r="N73" i="119" s="1"/>
  <c r="G73" i="119"/>
  <c r="H73" i="119" s="1"/>
  <c r="L72" i="119"/>
  <c r="N72" i="119" s="1"/>
  <c r="H72" i="119"/>
  <c r="J72" i="119" s="1"/>
  <c r="G71" i="119"/>
  <c r="H71" i="119" s="1"/>
  <c r="J71" i="119" s="1"/>
  <c r="L71" i="119" s="1"/>
  <c r="N71" i="119" s="1"/>
  <c r="F71" i="119"/>
  <c r="L70" i="119"/>
  <c r="N70" i="119" s="1"/>
  <c r="H70" i="119"/>
  <c r="J70" i="119" s="1"/>
  <c r="F69" i="119"/>
  <c r="H69" i="119" s="1"/>
  <c r="J69" i="119" s="1"/>
  <c r="L69" i="119" s="1"/>
  <c r="N69" i="119" s="1"/>
  <c r="H68" i="119"/>
  <c r="J68" i="119" s="1"/>
  <c r="L68" i="119" s="1"/>
  <c r="N68" i="119" s="1"/>
  <c r="F67" i="119"/>
  <c r="H67" i="119" s="1"/>
  <c r="J67" i="119" s="1"/>
  <c r="L67" i="119" s="1"/>
  <c r="N67" i="119" s="1"/>
  <c r="H66" i="119"/>
  <c r="J66" i="119" s="1"/>
  <c r="L66" i="119" s="1"/>
  <c r="N66" i="119" s="1"/>
  <c r="F65" i="119"/>
  <c r="H65" i="119" s="1"/>
  <c r="J65" i="119" s="1"/>
  <c r="L65" i="119" s="1"/>
  <c r="N65" i="119" s="1"/>
  <c r="H64" i="119"/>
  <c r="J64" i="119" s="1"/>
  <c r="L64" i="119" s="1"/>
  <c r="N64" i="119" s="1"/>
  <c r="F63" i="119"/>
  <c r="H63" i="119" s="1"/>
  <c r="J63" i="119" s="1"/>
  <c r="L63" i="119" s="1"/>
  <c r="N63" i="119" s="1"/>
  <c r="H61" i="119"/>
  <c r="J61" i="119" s="1"/>
  <c r="L61" i="119" s="1"/>
  <c r="N61" i="119" s="1"/>
  <c r="F60" i="119"/>
  <c r="H60" i="119" s="1"/>
  <c r="J60" i="119" s="1"/>
  <c r="L60" i="119" s="1"/>
  <c r="N60" i="119" s="1"/>
  <c r="H59" i="119"/>
  <c r="J59" i="119" s="1"/>
  <c r="L59" i="119" s="1"/>
  <c r="N59" i="119" s="1"/>
  <c r="F58" i="119"/>
  <c r="H58" i="119" s="1"/>
  <c r="J58" i="119" s="1"/>
  <c r="L58" i="119" s="1"/>
  <c r="N58" i="119" s="1"/>
  <c r="J57" i="119"/>
  <c r="L57" i="119" s="1"/>
  <c r="N57" i="119" s="1"/>
  <c r="J56" i="119"/>
  <c r="L56" i="119" s="1"/>
  <c r="N56" i="119" s="1"/>
  <c r="I56" i="119"/>
  <c r="H55" i="119"/>
  <c r="J55" i="119" s="1"/>
  <c r="L55" i="119" s="1"/>
  <c r="N55" i="119" s="1"/>
  <c r="I54" i="119"/>
  <c r="F54" i="119"/>
  <c r="H54" i="119" s="1"/>
  <c r="J54" i="119" s="1"/>
  <c r="L54" i="119" s="1"/>
  <c r="N54" i="119" s="1"/>
  <c r="J53" i="119"/>
  <c r="L53" i="119" s="1"/>
  <c r="N53" i="119" s="1"/>
  <c r="H53" i="119"/>
  <c r="F52" i="119"/>
  <c r="H52" i="119" s="1"/>
  <c r="J52" i="119" s="1"/>
  <c r="L52" i="119" s="1"/>
  <c r="N52" i="119" s="1"/>
  <c r="J51" i="119"/>
  <c r="L51" i="119" s="1"/>
  <c r="N51" i="119" s="1"/>
  <c r="H50" i="119"/>
  <c r="J50" i="119" s="1"/>
  <c r="L50" i="119" s="1"/>
  <c r="N50" i="119" s="1"/>
  <c r="H49" i="119"/>
  <c r="J49" i="119" s="1"/>
  <c r="L49" i="119" s="1"/>
  <c r="N49" i="119" s="1"/>
  <c r="I48" i="119"/>
  <c r="F48" i="119"/>
  <c r="H48" i="119" s="1"/>
  <c r="J48" i="119" s="1"/>
  <c r="L48" i="119" s="1"/>
  <c r="N48" i="119" s="1"/>
  <c r="J47" i="119"/>
  <c r="L47" i="119" s="1"/>
  <c r="N47" i="119" s="1"/>
  <c r="H47" i="119"/>
  <c r="F46" i="119"/>
  <c r="H46" i="119" s="1"/>
  <c r="J46" i="119" s="1"/>
  <c r="L46" i="119" s="1"/>
  <c r="N46" i="119" s="1"/>
  <c r="H45" i="119"/>
  <c r="J45" i="119" s="1"/>
  <c r="L45" i="119" s="1"/>
  <c r="N45" i="119" s="1"/>
  <c r="H44" i="119"/>
  <c r="J44" i="119" s="1"/>
  <c r="L44" i="119" s="1"/>
  <c r="N44" i="119" s="1"/>
  <c r="G44" i="119"/>
  <c r="H43" i="119"/>
  <c r="J43" i="119" s="1"/>
  <c r="L43" i="119" s="1"/>
  <c r="N43" i="119" s="1"/>
  <c r="G42" i="119"/>
  <c r="H42" i="119" s="1"/>
  <c r="J42" i="119" s="1"/>
  <c r="L42" i="119" s="1"/>
  <c r="N42" i="119" s="1"/>
  <c r="H41" i="119"/>
  <c r="J41" i="119" s="1"/>
  <c r="L41" i="119" s="1"/>
  <c r="N41" i="119" s="1"/>
  <c r="G40" i="119"/>
  <c r="H40" i="119" s="1"/>
  <c r="J40" i="119" s="1"/>
  <c r="L40" i="119" s="1"/>
  <c r="N40" i="119" s="1"/>
  <c r="J39" i="119"/>
  <c r="L39" i="119" s="1"/>
  <c r="N39" i="119" s="1"/>
  <c r="H39" i="119"/>
  <c r="G38" i="119"/>
  <c r="H38" i="119" s="1"/>
  <c r="J38" i="119" s="1"/>
  <c r="L38" i="119" s="1"/>
  <c r="N38" i="119" s="1"/>
  <c r="H37" i="119"/>
  <c r="J37" i="119" s="1"/>
  <c r="L37" i="119" s="1"/>
  <c r="N37" i="119" s="1"/>
  <c r="H36" i="119"/>
  <c r="J36" i="119" s="1"/>
  <c r="L36" i="119" s="1"/>
  <c r="N36" i="119" s="1"/>
  <c r="G36" i="119"/>
  <c r="H35" i="119"/>
  <c r="J35" i="119" s="1"/>
  <c r="L35" i="119" s="1"/>
  <c r="N35" i="119" s="1"/>
  <c r="G34" i="119"/>
  <c r="H34" i="119" s="1"/>
  <c r="J34" i="119" s="1"/>
  <c r="L34" i="119" s="1"/>
  <c r="N34" i="119" s="1"/>
  <c r="H33" i="119"/>
  <c r="J33" i="119" s="1"/>
  <c r="L33" i="119" s="1"/>
  <c r="N33" i="119" s="1"/>
  <c r="G32" i="119"/>
  <c r="H32" i="119" s="1"/>
  <c r="J32" i="119" s="1"/>
  <c r="L32" i="119" s="1"/>
  <c r="N32" i="119" s="1"/>
  <c r="J31" i="119"/>
  <c r="L31" i="119" s="1"/>
  <c r="N31" i="119" s="1"/>
  <c r="H31" i="119"/>
  <c r="G30" i="119"/>
  <c r="H30" i="119" s="1"/>
  <c r="J30" i="119" s="1"/>
  <c r="L30" i="119" s="1"/>
  <c r="N30" i="119" s="1"/>
  <c r="H29" i="119"/>
  <c r="J29" i="119" s="1"/>
  <c r="L29" i="119" s="1"/>
  <c r="N29" i="119" s="1"/>
  <c r="H28" i="119"/>
  <c r="J28" i="119" s="1"/>
  <c r="L28" i="119" s="1"/>
  <c r="N28" i="119" s="1"/>
  <c r="G28" i="119"/>
  <c r="H27" i="119"/>
  <c r="J27" i="119" s="1"/>
  <c r="L27" i="119" s="1"/>
  <c r="N27" i="119" s="1"/>
  <c r="I26" i="119"/>
  <c r="G26" i="119"/>
  <c r="F26" i="119"/>
  <c r="H25" i="119"/>
  <c r="J25" i="119" s="1"/>
  <c r="L25" i="119" s="1"/>
  <c r="N25" i="119" s="1"/>
  <c r="G24" i="119"/>
  <c r="H24" i="119" s="1"/>
  <c r="J24" i="119" s="1"/>
  <c r="L24" i="119" s="1"/>
  <c r="N24" i="119" s="1"/>
  <c r="H23" i="119"/>
  <c r="J23" i="119" s="1"/>
  <c r="L23" i="119" s="1"/>
  <c r="N23" i="119" s="1"/>
  <c r="G22" i="119"/>
  <c r="H22" i="119" s="1"/>
  <c r="J22" i="119" s="1"/>
  <c r="L22" i="119" s="1"/>
  <c r="N22" i="119" s="1"/>
  <c r="H21" i="119"/>
  <c r="J21" i="119" s="1"/>
  <c r="L21" i="119" s="1"/>
  <c r="N21" i="119" s="1"/>
  <c r="G20" i="119"/>
  <c r="H20" i="119" s="1"/>
  <c r="J20" i="119" s="1"/>
  <c r="L20" i="119" s="1"/>
  <c r="N20" i="119" s="1"/>
  <c r="H19" i="119"/>
  <c r="J19" i="119" s="1"/>
  <c r="L19" i="119" s="1"/>
  <c r="N19" i="119" s="1"/>
  <c r="G18" i="119"/>
  <c r="H18" i="119" s="1"/>
  <c r="J18" i="119" s="1"/>
  <c r="L18" i="119" s="1"/>
  <c r="N18" i="119" s="1"/>
  <c r="H17" i="119"/>
  <c r="J17" i="119" s="1"/>
  <c r="L17" i="119" s="1"/>
  <c r="N17" i="119" s="1"/>
  <c r="H16" i="119"/>
  <c r="J16" i="119" s="1"/>
  <c r="L16" i="119" s="1"/>
  <c r="N16" i="119" s="1"/>
  <c r="G15" i="119"/>
  <c r="F15" i="119"/>
  <c r="H14" i="119"/>
  <c r="J14" i="119" s="1"/>
  <c r="L14" i="119" s="1"/>
  <c r="N14" i="119" s="1"/>
  <c r="H13" i="119"/>
  <c r="J13" i="119" s="1"/>
  <c r="L13" i="119" s="1"/>
  <c r="N13" i="119" s="1"/>
  <c r="F12" i="119"/>
  <c r="H12" i="119" s="1"/>
  <c r="J12" i="119" s="1"/>
  <c r="L12" i="119" s="1"/>
  <c r="N12" i="119" s="1"/>
  <c r="I11" i="119"/>
  <c r="I10" i="119" s="1"/>
  <c r="K10" i="119"/>
  <c r="L89" i="123" l="1"/>
  <c r="N89" i="123" s="1"/>
  <c r="P89" i="123" s="1"/>
  <c r="J10" i="123"/>
  <c r="L10" i="123" s="1"/>
  <c r="N10" i="123" s="1"/>
  <c r="P10" i="123" s="1"/>
  <c r="L11" i="122"/>
  <c r="N11" i="122" s="1"/>
  <c r="P11" i="122" s="1"/>
  <c r="J92" i="122"/>
  <c r="H91" i="122"/>
  <c r="H10" i="122" s="1"/>
  <c r="N68" i="121"/>
  <c r="P68" i="121" s="1"/>
  <c r="L199" i="121"/>
  <c r="N199" i="121" s="1"/>
  <c r="P199" i="121" s="1"/>
  <c r="M89" i="121"/>
  <c r="M10" i="121" s="1"/>
  <c r="G89" i="121"/>
  <c r="G10" i="121" s="1"/>
  <c r="H90" i="121"/>
  <c r="F10" i="121"/>
  <c r="H11" i="121"/>
  <c r="N178" i="121"/>
  <c r="P178" i="121" s="1"/>
  <c r="M75" i="119"/>
  <c r="M10" i="119" s="1"/>
  <c r="L180" i="119"/>
  <c r="N180" i="119" s="1"/>
  <c r="H148" i="119"/>
  <c r="J148" i="119" s="1"/>
  <c r="L148" i="119" s="1"/>
  <c r="N148" i="119" s="1"/>
  <c r="H161" i="119"/>
  <c r="J161" i="119" s="1"/>
  <c r="L161" i="119" s="1"/>
  <c r="N161" i="119" s="1"/>
  <c r="H26" i="119"/>
  <c r="J26" i="119" s="1"/>
  <c r="L26" i="119" s="1"/>
  <c r="N26" i="119" s="1"/>
  <c r="F11" i="119"/>
  <c r="H77" i="119"/>
  <c r="J77" i="119" s="1"/>
  <c r="L77" i="119" s="1"/>
  <c r="N77" i="119" s="1"/>
  <c r="N113" i="119"/>
  <c r="H15" i="119"/>
  <c r="J15" i="119" s="1"/>
  <c r="L15" i="119" s="1"/>
  <c r="N15" i="119" s="1"/>
  <c r="F62" i="119"/>
  <c r="F10" i="119" s="1"/>
  <c r="N97" i="119"/>
  <c r="G11" i="119"/>
  <c r="G62" i="119"/>
  <c r="G76" i="119"/>
  <c r="H207" i="119"/>
  <c r="J207" i="119" s="1"/>
  <c r="L207" i="119" s="1"/>
  <c r="N207" i="119" s="1"/>
  <c r="G204" i="119"/>
  <c r="H204" i="119" s="1"/>
  <c r="J204" i="119" s="1"/>
  <c r="L204" i="119" s="1"/>
  <c r="N204" i="119" s="1"/>
  <c r="H150" i="119"/>
  <c r="J150" i="119" s="1"/>
  <c r="L150" i="119" s="1"/>
  <c r="N150" i="119" s="1"/>
  <c r="G147" i="119"/>
  <c r="H147" i="119" s="1"/>
  <c r="J147" i="119" s="1"/>
  <c r="L147" i="119" s="1"/>
  <c r="N147" i="119" s="1"/>
  <c r="H163" i="119"/>
  <c r="J163" i="119" s="1"/>
  <c r="L163" i="119" s="1"/>
  <c r="N163" i="119" s="1"/>
  <c r="G160" i="119"/>
  <c r="H160" i="119" s="1"/>
  <c r="J160" i="119" s="1"/>
  <c r="L160" i="119" s="1"/>
  <c r="N160" i="119" s="1"/>
  <c r="G179" i="119"/>
  <c r="H179" i="119" s="1"/>
  <c r="J179" i="119" s="1"/>
  <c r="L190" i="119"/>
  <c r="N190" i="119" s="1"/>
  <c r="K179" i="119"/>
  <c r="O11" i="117"/>
  <c r="O10" i="117" s="1"/>
  <c r="P10" i="117" s="1"/>
  <c r="P11" i="117"/>
  <c r="P12" i="117"/>
  <c r="P13" i="117"/>
  <c r="P14" i="117"/>
  <c r="P15" i="117"/>
  <c r="P16" i="117"/>
  <c r="P17" i="117"/>
  <c r="P18" i="117"/>
  <c r="P19" i="117"/>
  <c r="P20" i="117"/>
  <c r="P21" i="117"/>
  <c r="P22" i="117"/>
  <c r="P23" i="117"/>
  <c r="P24" i="117"/>
  <c r="P25" i="117"/>
  <c r="P26" i="117"/>
  <c r="P27" i="117"/>
  <c r="P28" i="117"/>
  <c r="P29" i="117"/>
  <c r="P30" i="117"/>
  <c r="P31" i="117"/>
  <c r="P32" i="117"/>
  <c r="P33" i="117"/>
  <c r="P34" i="117"/>
  <c r="P35" i="117"/>
  <c r="P36" i="117"/>
  <c r="P37" i="117"/>
  <c r="P38" i="117"/>
  <c r="P39" i="117"/>
  <c r="P40" i="117"/>
  <c r="P41" i="117"/>
  <c r="P42" i="117"/>
  <c r="P43" i="117"/>
  <c r="P44" i="117"/>
  <c r="P45" i="117"/>
  <c r="P46" i="117"/>
  <c r="P47" i="117"/>
  <c r="P48" i="117"/>
  <c r="P49" i="117"/>
  <c r="P50" i="117"/>
  <c r="P51" i="117"/>
  <c r="P52" i="117"/>
  <c r="P53" i="117"/>
  <c r="P54" i="117"/>
  <c r="P55" i="117"/>
  <c r="P56" i="117"/>
  <c r="P57" i="117"/>
  <c r="P58" i="117"/>
  <c r="P59" i="117"/>
  <c r="P60" i="117"/>
  <c r="P61" i="117"/>
  <c r="P62" i="117"/>
  <c r="P63" i="117"/>
  <c r="P64" i="117"/>
  <c r="P65" i="117"/>
  <c r="P66" i="117"/>
  <c r="P67" i="117"/>
  <c r="P68" i="117"/>
  <c r="P69" i="117"/>
  <c r="P70" i="117"/>
  <c r="P71" i="117"/>
  <c r="P72" i="117"/>
  <c r="P73" i="117"/>
  <c r="P74" i="117"/>
  <c r="P75" i="117"/>
  <c r="P76" i="117"/>
  <c r="P77" i="117"/>
  <c r="P78" i="117"/>
  <c r="P79" i="117"/>
  <c r="P80" i="117"/>
  <c r="P81" i="117"/>
  <c r="P82" i="117"/>
  <c r="P83" i="117"/>
  <c r="P84" i="117"/>
  <c r="P85" i="117"/>
  <c r="P86" i="117"/>
  <c r="P87" i="117"/>
  <c r="P88" i="117"/>
  <c r="P89" i="117"/>
  <c r="P90" i="117"/>
  <c r="P91" i="117"/>
  <c r="P92" i="117"/>
  <c r="P96" i="117"/>
  <c r="P97" i="117"/>
  <c r="P98" i="117"/>
  <c r="P99" i="117"/>
  <c r="P100" i="117"/>
  <c r="P101" i="117"/>
  <c r="P102" i="117"/>
  <c r="P103" i="117"/>
  <c r="P104" i="117"/>
  <c r="P105" i="117"/>
  <c r="P106" i="117"/>
  <c r="P107" i="117"/>
  <c r="P108" i="117"/>
  <c r="P109" i="117"/>
  <c r="P110" i="117"/>
  <c r="P111" i="117"/>
  <c r="P112" i="117"/>
  <c r="P113" i="117"/>
  <c r="P114" i="117"/>
  <c r="P115" i="117"/>
  <c r="P116" i="117"/>
  <c r="P117" i="117"/>
  <c r="P118" i="117"/>
  <c r="P119" i="117"/>
  <c r="P120" i="117"/>
  <c r="P121" i="117"/>
  <c r="P122" i="117"/>
  <c r="P123" i="117"/>
  <c r="P124" i="117"/>
  <c r="P125" i="117"/>
  <c r="P126" i="117"/>
  <c r="P127" i="117"/>
  <c r="P128" i="117"/>
  <c r="P129" i="117"/>
  <c r="P130" i="117"/>
  <c r="P131" i="117"/>
  <c r="P132" i="117"/>
  <c r="P133" i="117"/>
  <c r="P134" i="117"/>
  <c r="P135" i="117"/>
  <c r="P136" i="117"/>
  <c r="P137" i="117"/>
  <c r="P138" i="117"/>
  <c r="P139" i="117"/>
  <c r="P140" i="117"/>
  <c r="P141" i="117"/>
  <c r="P142" i="117"/>
  <c r="P143" i="117"/>
  <c r="P144" i="117"/>
  <c r="P145" i="117"/>
  <c r="P146" i="117"/>
  <c r="P147" i="117"/>
  <c r="P148" i="117"/>
  <c r="P149" i="117"/>
  <c r="P150" i="117"/>
  <c r="P151" i="117"/>
  <c r="P152" i="117"/>
  <c r="P153" i="117"/>
  <c r="P154" i="117"/>
  <c r="P155" i="117"/>
  <c r="P156" i="117"/>
  <c r="P157" i="117"/>
  <c r="P158" i="117"/>
  <c r="P159" i="117"/>
  <c r="P160" i="117"/>
  <c r="P161" i="117"/>
  <c r="P162" i="117"/>
  <c r="P163" i="117"/>
  <c r="P164" i="117"/>
  <c r="P165" i="117"/>
  <c r="P166" i="117"/>
  <c r="P167" i="117"/>
  <c r="P168" i="117"/>
  <c r="P169" i="117"/>
  <c r="P170" i="117"/>
  <c r="P171" i="117"/>
  <c r="P172" i="117"/>
  <c r="P173" i="117"/>
  <c r="P174" i="117"/>
  <c r="P175" i="117"/>
  <c r="P176" i="117"/>
  <c r="P177" i="117"/>
  <c r="P178" i="117"/>
  <c r="P179" i="117"/>
  <c r="P180" i="117"/>
  <c r="P181" i="117"/>
  <c r="P182" i="117"/>
  <c r="P183" i="117"/>
  <c r="P184" i="117"/>
  <c r="P185" i="117"/>
  <c r="P186" i="117"/>
  <c r="P187" i="117"/>
  <c r="P188" i="117"/>
  <c r="P189" i="117"/>
  <c r="P190" i="117"/>
  <c r="P191" i="117"/>
  <c r="P192" i="117"/>
  <c r="P193" i="117"/>
  <c r="P194" i="117"/>
  <c r="P195" i="117"/>
  <c r="P196" i="117"/>
  <c r="P197" i="117"/>
  <c r="P198" i="117"/>
  <c r="P199" i="117"/>
  <c r="P200" i="117"/>
  <c r="P201" i="117"/>
  <c r="P202" i="117"/>
  <c r="P203" i="117"/>
  <c r="P204" i="117"/>
  <c r="P205" i="117"/>
  <c r="P206" i="117"/>
  <c r="P207" i="117"/>
  <c r="P208" i="117"/>
  <c r="P209" i="117"/>
  <c r="P210" i="117"/>
  <c r="P211" i="117"/>
  <c r="P212" i="117"/>
  <c r="P213" i="117"/>
  <c r="P214" i="117"/>
  <c r="P215" i="117"/>
  <c r="P216" i="117"/>
  <c r="P217" i="117"/>
  <c r="P218" i="117"/>
  <c r="P219" i="117"/>
  <c r="P220" i="117"/>
  <c r="P221" i="117"/>
  <c r="P222" i="117"/>
  <c r="P223" i="117"/>
  <c r="P224" i="117"/>
  <c r="P225" i="117"/>
  <c r="P226" i="117"/>
  <c r="P227" i="117"/>
  <c r="P228" i="117"/>
  <c r="P229" i="117"/>
  <c r="P230" i="117"/>
  <c r="P231" i="117"/>
  <c r="P232" i="117"/>
  <c r="P233" i="117"/>
  <c r="P234" i="117"/>
  <c r="P235" i="117"/>
  <c r="P236" i="117"/>
  <c r="P237" i="117"/>
  <c r="P238" i="117"/>
  <c r="P239" i="117"/>
  <c r="P240" i="117"/>
  <c r="P241" i="117"/>
  <c r="P242" i="117"/>
  <c r="O62" i="117"/>
  <c r="O60" i="117"/>
  <c r="J242" i="117"/>
  <c r="L242" i="117" s="1"/>
  <c r="N242" i="117" s="1"/>
  <c r="H242" i="117"/>
  <c r="H241" i="117"/>
  <c r="J241" i="117" s="1"/>
  <c r="L241" i="117" s="1"/>
  <c r="N241" i="117" s="1"/>
  <c r="G241" i="117"/>
  <c r="J240" i="117"/>
  <c r="L240" i="117" s="1"/>
  <c r="N240" i="117" s="1"/>
  <c r="H240" i="117"/>
  <c r="L239" i="117"/>
  <c r="N239" i="117" s="1"/>
  <c r="J239" i="117"/>
  <c r="H239" i="117"/>
  <c r="G239" i="117"/>
  <c r="N238" i="117"/>
  <c r="L238" i="117"/>
  <c r="J238" i="117"/>
  <c r="H238" i="117"/>
  <c r="G237" i="117"/>
  <c r="H237" i="117" s="1"/>
  <c r="J237" i="117" s="1"/>
  <c r="L237" i="117" s="1"/>
  <c r="N237" i="117" s="1"/>
  <c r="N236" i="117"/>
  <c r="H236" i="117"/>
  <c r="J236" i="117" s="1"/>
  <c r="L236" i="117" s="1"/>
  <c r="G235" i="117"/>
  <c r="H235" i="117" s="1"/>
  <c r="J235" i="117" s="1"/>
  <c r="L235" i="117" s="1"/>
  <c r="N235" i="117" s="1"/>
  <c r="J234" i="117"/>
  <c r="L234" i="117" s="1"/>
  <c r="N234" i="117" s="1"/>
  <c r="H234" i="117"/>
  <c r="H233" i="117"/>
  <c r="J233" i="117" s="1"/>
  <c r="L233" i="117" s="1"/>
  <c r="N233" i="117" s="1"/>
  <c r="G233" i="117"/>
  <c r="J232" i="117"/>
  <c r="L232" i="117" s="1"/>
  <c r="N232" i="117" s="1"/>
  <c r="H232" i="117"/>
  <c r="L231" i="117"/>
  <c r="N231" i="117" s="1"/>
  <c r="J231" i="117"/>
  <c r="H231" i="117"/>
  <c r="G231" i="117"/>
  <c r="N230" i="117"/>
  <c r="L230" i="117"/>
  <c r="J230" i="117"/>
  <c r="H230" i="117"/>
  <c r="G229" i="117"/>
  <c r="H229" i="117" s="1"/>
  <c r="J229" i="117" s="1"/>
  <c r="L229" i="117" s="1"/>
  <c r="N229" i="117" s="1"/>
  <c r="N228" i="117"/>
  <c r="H228" i="117"/>
  <c r="J228" i="117" s="1"/>
  <c r="L228" i="117" s="1"/>
  <c r="G227" i="117"/>
  <c r="J226" i="117"/>
  <c r="L226" i="117" s="1"/>
  <c r="N226" i="117" s="1"/>
  <c r="H226" i="117"/>
  <c r="H225" i="117"/>
  <c r="J225" i="117" s="1"/>
  <c r="L225" i="117" s="1"/>
  <c r="N225" i="117" s="1"/>
  <c r="G225" i="117"/>
  <c r="F225" i="117"/>
  <c r="N223" i="117"/>
  <c r="L223" i="117"/>
  <c r="L222" i="117"/>
  <c r="N222" i="117" s="1"/>
  <c r="K222" i="117"/>
  <c r="N221" i="117"/>
  <c r="L221" i="117"/>
  <c r="N220" i="117"/>
  <c r="L220" i="117"/>
  <c r="K220" i="117"/>
  <c r="L219" i="117"/>
  <c r="N219" i="117" s="1"/>
  <c r="N218" i="117"/>
  <c r="L218" i="117"/>
  <c r="K218" i="117"/>
  <c r="L217" i="117"/>
  <c r="N217" i="117" s="1"/>
  <c r="K216" i="117"/>
  <c r="L216" i="117" s="1"/>
  <c r="N216" i="117" s="1"/>
  <c r="N215" i="117"/>
  <c r="L215" i="117"/>
  <c r="L214" i="117"/>
  <c r="N214" i="117" s="1"/>
  <c r="K214" i="117"/>
  <c r="N213" i="117"/>
  <c r="L213" i="117"/>
  <c r="N212" i="117"/>
  <c r="L212" i="117"/>
  <c r="K212" i="117"/>
  <c r="L211" i="117"/>
  <c r="N211" i="117" s="1"/>
  <c r="N210" i="117"/>
  <c r="L210" i="117"/>
  <c r="K210" i="117"/>
  <c r="L209" i="117"/>
  <c r="N209" i="117" s="1"/>
  <c r="K208" i="117"/>
  <c r="L208" i="117" s="1"/>
  <c r="N208" i="117" s="1"/>
  <c r="H207" i="117"/>
  <c r="J207" i="117" s="1"/>
  <c r="L207" i="117" s="1"/>
  <c r="N207" i="117" s="1"/>
  <c r="N206" i="117"/>
  <c r="H206" i="117"/>
  <c r="J206" i="117" s="1"/>
  <c r="L206" i="117" s="1"/>
  <c r="G206" i="117"/>
  <c r="H205" i="117"/>
  <c r="J205" i="117" s="1"/>
  <c r="L205" i="117" s="1"/>
  <c r="N205" i="117" s="1"/>
  <c r="J204" i="117"/>
  <c r="L204" i="117" s="1"/>
  <c r="N204" i="117" s="1"/>
  <c r="H204" i="117"/>
  <c r="G204" i="117"/>
  <c r="L203" i="117"/>
  <c r="N203" i="117" s="1"/>
  <c r="J203" i="117"/>
  <c r="H203" i="117"/>
  <c r="J202" i="117"/>
  <c r="L202" i="117" s="1"/>
  <c r="N202" i="117" s="1"/>
  <c r="H202" i="117"/>
  <c r="G202" i="117"/>
  <c r="L201" i="117"/>
  <c r="N201" i="117" s="1"/>
  <c r="J201" i="117"/>
  <c r="H201" i="117"/>
  <c r="K200" i="117"/>
  <c r="G200" i="117"/>
  <c r="H200" i="117" s="1"/>
  <c r="J200" i="117" s="1"/>
  <c r="L200" i="117" s="1"/>
  <c r="N200" i="117" s="1"/>
  <c r="F200" i="117"/>
  <c r="G199" i="117"/>
  <c r="H199" i="117" s="1"/>
  <c r="J199" i="117" s="1"/>
  <c r="N198" i="117"/>
  <c r="N197" i="117"/>
  <c r="M197" i="117"/>
  <c r="L196" i="117"/>
  <c r="N196" i="117" s="1"/>
  <c r="J196" i="117"/>
  <c r="H196" i="117"/>
  <c r="L195" i="117"/>
  <c r="N195" i="117" s="1"/>
  <c r="G195" i="117"/>
  <c r="H195" i="117" s="1"/>
  <c r="J195" i="117" s="1"/>
  <c r="H194" i="117"/>
  <c r="J194" i="117" s="1"/>
  <c r="L194" i="117" s="1"/>
  <c r="N194" i="117" s="1"/>
  <c r="N193" i="117"/>
  <c r="H193" i="117"/>
  <c r="J193" i="117" s="1"/>
  <c r="L193" i="117" s="1"/>
  <c r="G193" i="117"/>
  <c r="H192" i="117"/>
  <c r="J192" i="117" s="1"/>
  <c r="L192" i="117" s="1"/>
  <c r="N192" i="117" s="1"/>
  <c r="J191" i="117"/>
  <c r="L191" i="117" s="1"/>
  <c r="N191" i="117" s="1"/>
  <c r="H191" i="117"/>
  <c r="G191" i="117"/>
  <c r="L190" i="117"/>
  <c r="N190" i="117" s="1"/>
  <c r="J190" i="117"/>
  <c r="H190" i="117"/>
  <c r="J189" i="117"/>
  <c r="L189" i="117" s="1"/>
  <c r="N189" i="117" s="1"/>
  <c r="H189" i="117"/>
  <c r="G189" i="117"/>
  <c r="L188" i="117"/>
  <c r="N188" i="117" s="1"/>
  <c r="J188" i="117"/>
  <c r="H188" i="117"/>
  <c r="L187" i="117"/>
  <c r="N187" i="117" s="1"/>
  <c r="G187" i="117"/>
  <c r="H187" i="117" s="1"/>
  <c r="J187" i="117" s="1"/>
  <c r="H186" i="117"/>
  <c r="J186" i="117" s="1"/>
  <c r="L186" i="117" s="1"/>
  <c r="N186" i="117" s="1"/>
  <c r="N185" i="117"/>
  <c r="H185" i="117"/>
  <c r="J185" i="117" s="1"/>
  <c r="L185" i="117" s="1"/>
  <c r="G185" i="117"/>
  <c r="H184" i="117"/>
  <c r="J184" i="117" s="1"/>
  <c r="L184" i="117" s="1"/>
  <c r="N184" i="117" s="1"/>
  <c r="J183" i="117"/>
  <c r="L183" i="117" s="1"/>
  <c r="N183" i="117" s="1"/>
  <c r="H183" i="117"/>
  <c r="G183" i="117"/>
  <c r="L182" i="117"/>
  <c r="N182" i="117" s="1"/>
  <c r="J182" i="117"/>
  <c r="H182" i="117"/>
  <c r="J181" i="117"/>
  <c r="L181" i="117" s="1"/>
  <c r="N181" i="117" s="1"/>
  <c r="H181" i="117"/>
  <c r="G181" i="117"/>
  <c r="L180" i="117"/>
  <c r="N180" i="117" s="1"/>
  <c r="J180" i="117"/>
  <c r="H180" i="117"/>
  <c r="G179" i="117"/>
  <c r="G178" i="117" s="1"/>
  <c r="H178" i="117" s="1"/>
  <c r="F179" i="117"/>
  <c r="M178" i="117"/>
  <c r="L178" i="117"/>
  <c r="N178" i="117" s="1"/>
  <c r="J178" i="117"/>
  <c r="L177" i="117"/>
  <c r="N177" i="117" s="1"/>
  <c r="J177" i="117"/>
  <c r="H177" i="117"/>
  <c r="G176" i="117"/>
  <c r="H176" i="117" s="1"/>
  <c r="J176" i="117" s="1"/>
  <c r="L176" i="117" s="1"/>
  <c r="N176" i="117" s="1"/>
  <c r="N175" i="117"/>
  <c r="H175" i="117"/>
  <c r="J175" i="117" s="1"/>
  <c r="L175" i="117" s="1"/>
  <c r="H174" i="117"/>
  <c r="J174" i="117" s="1"/>
  <c r="L174" i="117" s="1"/>
  <c r="N174" i="117" s="1"/>
  <c r="G174" i="117"/>
  <c r="H173" i="117"/>
  <c r="J173" i="117" s="1"/>
  <c r="L173" i="117" s="1"/>
  <c r="N173" i="117" s="1"/>
  <c r="J172" i="117"/>
  <c r="L172" i="117" s="1"/>
  <c r="N172" i="117" s="1"/>
  <c r="H172" i="117"/>
  <c r="G172" i="117"/>
  <c r="J171" i="117"/>
  <c r="L171" i="117" s="1"/>
  <c r="N171" i="117" s="1"/>
  <c r="H171" i="117"/>
  <c r="J170" i="117"/>
  <c r="L170" i="117" s="1"/>
  <c r="N170" i="117" s="1"/>
  <c r="H170" i="117"/>
  <c r="G170" i="117"/>
  <c r="L169" i="117"/>
  <c r="N169" i="117" s="1"/>
  <c r="J169" i="117"/>
  <c r="H169" i="117"/>
  <c r="G168" i="117"/>
  <c r="H168" i="117" s="1"/>
  <c r="J168" i="117" s="1"/>
  <c r="L168" i="117" s="1"/>
  <c r="N168" i="117" s="1"/>
  <c r="N167" i="117"/>
  <c r="H167" i="117"/>
  <c r="J167" i="117" s="1"/>
  <c r="L167" i="117" s="1"/>
  <c r="H166" i="117"/>
  <c r="J166" i="117" s="1"/>
  <c r="L166" i="117" s="1"/>
  <c r="N166" i="117" s="1"/>
  <c r="G166" i="117"/>
  <c r="F166" i="117"/>
  <c r="N164" i="117"/>
  <c r="L164" i="117"/>
  <c r="J164" i="117"/>
  <c r="H164" i="117"/>
  <c r="G163" i="117"/>
  <c r="H163" i="117" s="1"/>
  <c r="J163" i="117" s="1"/>
  <c r="L163" i="117" s="1"/>
  <c r="N163" i="117" s="1"/>
  <c r="N162" i="117"/>
  <c r="H162" i="117"/>
  <c r="J162" i="117" s="1"/>
  <c r="L162" i="117" s="1"/>
  <c r="G161" i="117"/>
  <c r="H161" i="117" s="1"/>
  <c r="J161" i="117" s="1"/>
  <c r="L161" i="117" s="1"/>
  <c r="N161" i="117" s="1"/>
  <c r="H160" i="117"/>
  <c r="J160" i="117" s="1"/>
  <c r="L160" i="117" s="1"/>
  <c r="N160" i="117" s="1"/>
  <c r="N159" i="117"/>
  <c r="G159" i="117"/>
  <c r="H159" i="117" s="1"/>
  <c r="J159" i="117" s="1"/>
  <c r="L159" i="117" s="1"/>
  <c r="L158" i="117"/>
  <c r="N158" i="117" s="1"/>
  <c r="J158" i="117"/>
  <c r="H158" i="117"/>
  <c r="J157" i="117"/>
  <c r="L157" i="117" s="1"/>
  <c r="N157" i="117" s="1"/>
  <c r="H157" i="117"/>
  <c r="G157" i="117"/>
  <c r="L156" i="117"/>
  <c r="N156" i="117" s="1"/>
  <c r="J156" i="117"/>
  <c r="H156" i="117"/>
  <c r="L155" i="117"/>
  <c r="N155" i="117" s="1"/>
  <c r="J155" i="117"/>
  <c r="G155" i="117"/>
  <c r="H155" i="117" s="1"/>
  <c r="L154" i="117"/>
  <c r="N154" i="117" s="1"/>
  <c r="H154" i="117"/>
  <c r="J154" i="117" s="1"/>
  <c r="H153" i="117"/>
  <c r="J153" i="117" s="1"/>
  <c r="L153" i="117" s="1"/>
  <c r="N153" i="117" s="1"/>
  <c r="G153" i="117"/>
  <c r="H152" i="117"/>
  <c r="J152" i="117" s="1"/>
  <c r="L152" i="117" s="1"/>
  <c r="N152" i="117" s="1"/>
  <c r="G151" i="117"/>
  <c r="H151" i="117" s="1"/>
  <c r="J151" i="117" s="1"/>
  <c r="L151" i="117" s="1"/>
  <c r="N151" i="117" s="1"/>
  <c r="H150" i="117"/>
  <c r="J150" i="117" s="1"/>
  <c r="L150" i="117" s="1"/>
  <c r="N150" i="117" s="1"/>
  <c r="L149" i="117"/>
  <c r="N149" i="117" s="1"/>
  <c r="J149" i="117"/>
  <c r="H149" i="117"/>
  <c r="G149" i="117"/>
  <c r="N148" i="117"/>
  <c r="L148" i="117"/>
  <c r="J148" i="117"/>
  <c r="H148" i="117"/>
  <c r="G147" i="117"/>
  <c r="H147" i="117" s="1"/>
  <c r="J147" i="117" s="1"/>
  <c r="L147" i="117" s="1"/>
  <c r="N147" i="117" s="1"/>
  <c r="N146" i="117"/>
  <c r="L146" i="117"/>
  <c r="H146" i="117"/>
  <c r="J146" i="117" s="1"/>
  <c r="L145" i="117"/>
  <c r="N145" i="117" s="1"/>
  <c r="H145" i="117"/>
  <c r="J145" i="117" s="1"/>
  <c r="G145" i="117"/>
  <c r="J144" i="117"/>
  <c r="L144" i="117" s="1"/>
  <c r="N144" i="117" s="1"/>
  <c r="H144" i="117"/>
  <c r="H143" i="117"/>
  <c r="J143" i="117" s="1"/>
  <c r="L143" i="117" s="1"/>
  <c r="N143" i="117" s="1"/>
  <c r="G143" i="117"/>
  <c r="H142" i="117"/>
  <c r="J142" i="117" s="1"/>
  <c r="L142" i="117" s="1"/>
  <c r="N142" i="117" s="1"/>
  <c r="H141" i="117"/>
  <c r="J141" i="117" s="1"/>
  <c r="L141" i="117" s="1"/>
  <c r="N141" i="117" s="1"/>
  <c r="G141" i="117"/>
  <c r="J140" i="117"/>
  <c r="L140" i="117" s="1"/>
  <c r="N140" i="117" s="1"/>
  <c r="H140" i="117"/>
  <c r="G139" i="117"/>
  <c r="H139" i="117" s="1"/>
  <c r="J139" i="117" s="1"/>
  <c r="L139" i="117" s="1"/>
  <c r="N139" i="117" s="1"/>
  <c r="H138" i="117"/>
  <c r="J138" i="117" s="1"/>
  <c r="L138" i="117" s="1"/>
  <c r="N138" i="117" s="1"/>
  <c r="G137" i="117"/>
  <c r="H137" i="117" s="1"/>
  <c r="J137" i="117" s="1"/>
  <c r="L137" i="117" s="1"/>
  <c r="N137" i="117" s="1"/>
  <c r="N136" i="117"/>
  <c r="J136" i="117"/>
  <c r="L136" i="117" s="1"/>
  <c r="H136" i="117"/>
  <c r="G135" i="117"/>
  <c r="H135" i="117" s="1"/>
  <c r="J135" i="117" s="1"/>
  <c r="L135" i="117" s="1"/>
  <c r="N135" i="117" s="1"/>
  <c r="N134" i="117"/>
  <c r="H134" i="117"/>
  <c r="J134" i="117" s="1"/>
  <c r="L134" i="117" s="1"/>
  <c r="G133" i="117"/>
  <c r="H133" i="117" s="1"/>
  <c r="J133" i="117" s="1"/>
  <c r="L133" i="117" s="1"/>
  <c r="N133" i="117" s="1"/>
  <c r="J132" i="117"/>
  <c r="L132" i="117" s="1"/>
  <c r="N132" i="117" s="1"/>
  <c r="H132" i="117"/>
  <c r="H131" i="117"/>
  <c r="J131" i="117" s="1"/>
  <c r="L131" i="117" s="1"/>
  <c r="N131" i="117" s="1"/>
  <c r="G131" i="117"/>
  <c r="J130" i="117"/>
  <c r="L130" i="117" s="1"/>
  <c r="N130" i="117" s="1"/>
  <c r="H130" i="117"/>
  <c r="L129" i="117"/>
  <c r="N129" i="117" s="1"/>
  <c r="J129" i="117"/>
  <c r="H129" i="117"/>
  <c r="G129" i="117"/>
  <c r="N128" i="117"/>
  <c r="L128" i="117"/>
  <c r="J128" i="117"/>
  <c r="H128" i="117"/>
  <c r="G127" i="117"/>
  <c r="H127" i="117" s="1"/>
  <c r="J127" i="117" s="1"/>
  <c r="L127" i="117" s="1"/>
  <c r="N127" i="117" s="1"/>
  <c r="H126" i="117"/>
  <c r="J126" i="117" s="1"/>
  <c r="L126" i="117" s="1"/>
  <c r="N126" i="117" s="1"/>
  <c r="G125" i="117"/>
  <c r="H125" i="117" s="1"/>
  <c r="J125" i="117" s="1"/>
  <c r="L125" i="117" s="1"/>
  <c r="N125" i="117" s="1"/>
  <c r="J124" i="117"/>
  <c r="L124" i="117" s="1"/>
  <c r="N124" i="117" s="1"/>
  <c r="H124" i="117"/>
  <c r="H123" i="117"/>
  <c r="J123" i="117" s="1"/>
  <c r="L123" i="117" s="1"/>
  <c r="N123" i="117" s="1"/>
  <c r="G123" i="117"/>
  <c r="J122" i="117"/>
  <c r="L122" i="117" s="1"/>
  <c r="N122" i="117" s="1"/>
  <c r="H122" i="117"/>
  <c r="L121" i="117"/>
  <c r="N121" i="117" s="1"/>
  <c r="J121" i="117"/>
  <c r="H121" i="117"/>
  <c r="G121" i="117"/>
  <c r="N120" i="117"/>
  <c r="L120" i="117"/>
  <c r="J120" i="117"/>
  <c r="H120" i="117"/>
  <c r="G119" i="117"/>
  <c r="H119" i="117" s="1"/>
  <c r="J119" i="117" s="1"/>
  <c r="L119" i="117" s="1"/>
  <c r="N119" i="117" s="1"/>
  <c r="H118" i="117"/>
  <c r="J118" i="117" s="1"/>
  <c r="L118" i="117" s="1"/>
  <c r="N118" i="117" s="1"/>
  <c r="G117" i="117"/>
  <c r="H117" i="117" s="1"/>
  <c r="J117" i="117" s="1"/>
  <c r="L117" i="117" s="1"/>
  <c r="N117" i="117" s="1"/>
  <c r="J116" i="117"/>
  <c r="L116" i="117" s="1"/>
  <c r="N116" i="117" s="1"/>
  <c r="H116" i="117"/>
  <c r="H115" i="117"/>
  <c r="J115" i="117" s="1"/>
  <c r="L115" i="117" s="1"/>
  <c r="N115" i="117" s="1"/>
  <c r="G115" i="117"/>
  <c r="L114" i="117"/>
  <c r="N114" i="117" s="1"/>
  <c r="J114" i="117"/>
  <c r="H114" i="117"/>
  <c r="L113" i="117"/>
  <c r="N113" i="117" s="1"/>
  <c r="J113" i="117"/>
  <c r="H113" i="117"/>
  <c r="G113" i="117"/>
  <c r="N112" i="117"/>
  <c r="L112" i="117"/>
  <c r="J112" i="117"/>
  <c r="H112" i="117"/>
  <c r="N111" i="117"/>
  <c r="L111" i="117"/>
  <c r="G111" i="117"/>
  <c r="H111" i="117" s="1"/>
  <c r="J111" i="117" s="1"/>
  <c r="H110" i="117"/>
  <c r="J110" i="117" s="1"/>
  <c r="L110" i="117" s="1"/>
  <c r="N110" i="117" s="1"/>
  <c r="G109" i="117"/>
  <c r="H109" i="117" s="1"/>
  <c r="J109" i="117" s="1"/>
  <c r="L109" i="117" s="1"/>
  <c r="N109" i="117" s="1"/>
  <c r="J108" i="117"/>
  <c r="L108" i="117" s="1"/>
  <c r="N108" i="117" s="1"/>
  <c r="H108" i="117"/>
  <c r="H107" i="117"/>
  <c r="J107" i="117" s="1"/>
  <c r="L107" i="117" s="1"/>
  <c r="N107" i="117" s="1"/>
  <c r="G107" i="117"/>
  <c r="J106" i="117"/>
  <c r="L106" i="117" s="1"/>
  <c r="N106" i="117" s="1"/>
  <c r="H106" i="117"/>
  <c r="L105" i="117"/>
  <c r="N105" i="117" s="1"/>
  <c r="J105" i="117"/>
  <c r="H105" i="117"/>
  <c r="G105" i="117"/>
  <c r="N104" i="117"/>
  <c r="L104" i="117"/>
  <c r="J104" i="117"/>
  <c r="H104" i="117"/>
  <c r="G103" i="117"/>
  <c r="H103" i="117" s="1"/>
  <c r="J103" i="117" s="1"/>
  <c r="L103" i="117" s="1"/>
  <c r="N103" i="117" s="1"/>
  <c r="H102" i="117"/>
  <c r="J102" i="117" s="1"/>
  <c r="L102" i="117" s="1"/>
  <c r="N102" i="117" s="1"/>
  <c r="G101" i="117"/>
  <c r="H101" i="117" s="1"/>
  <c r="J101" i="117" s="1"/>
  <c r="L101" i="117" s="1"/>
  <c r="N101" i="117" s="1"/>
  <c r="J100" i="117"/>
  <c r="L100" i="117" s="1"/>
  <c r="N100" i="117" s="1"/>
  <c r="H100" i="117"/>
  <c r="H99" i="117"/>
  <c r="J99" i="117" s="1"/>
  <c r="L99" i="117" s="1"/>
  <c r="N99" i="117" s="1"/>
  <c r="G99" i="117"/>
  <c r="J98" i="117"/>
  <c r="L98" i="117" s="1"/>
  <c r="N98" i="117" s="1"/>
  <c r="H98" i="117"/>
  <c r="H97" i="117"/>
  <c r="J97" i="117" s="1"/>
  <c r="L97" i="117" s="1"/>
  <c r="N97" i="117" s="1"/>
  <c r="G97" i="117"/>
  <c r="N96" i="117"/>
  <c r="N95" i="117"/>
  <c r="P95" i="117" s="1"/>
  <c r="M95" i="117"/>
  <c r="N94" i="117"/>
  <c r="P94" i="117" s="1"/>
  <c r="N93" i="117"/>
  <c r="P93" i="117" s="1"/>
  <c r="M93" i="117"/>
  <c r="M90" i="117" s="1"/>
  <c r="H92" i="117"/>
  <c r="J92" i="117" s="1"/>
  <c r="L92" i="117" s="1"/>
  <c r="N92" i="117" s="1"/>
  <c r="M91" i="117"/>
  <c r="G91" i="117"/>
  <c r="F91" i="117"/>
  <c r="H91" i="117" s="1"/>
  <c r="J91" i="117" s="1"/>
  <c r="L91" i="117" s="1"/>
  <c r="N91" i="117" s="1"/>
  <c r="M89" i="117"/>
  <c r="I89" i="117"/>
  <c r="F89" i="117"/>
  <c r="H88" i="117"/>
  <c r="J88" i="117" s="1"/>
  <c r="L88" i="117" s="1"/>
  <c r="N88" i="117" s="1"/>
  <c r="H87" i="117"/>
  <c r="J87" i="117" s="1"/>
  <c r="L87" i="117" s="1"/>
  <c r="N87" i="117" s="1"/>
  <c r="G87" i="117"/>
  <c r="H86" i="117"/>
  <c r="J86" i="117" s="1"/>
  <c r="L86" i="117" s="1"/>
  <c r="N86" i="117" s="1"/>
  <c r="M85" i="117"/>
  <c r="G85" i="117"/>
  <c r="G68" i="117" s="1"/>
  <c r="F85" i="117"/>
  <c r="N84" i="117"/>
  <c r="M83" i="117"/>
  <c r="N83" i="117" s="1"/>
  <c r="N82" i="117"/>
  <c r="M81" i="117"/>
  <c r="N81" i="117" s="1"/>
  <c r="H80" i="117"/>
  <c r="J80" i="117" s="1"/>
  <c r="L80" i="117" s="1"/>
  <c r="N80" i="117" s="1"/>
  <c r="M79" i="117"/>
  <c r="H79" i="117"/>
  <c r="J79" i="117" s="1"/>
  <c r="L79" i="117" s="1"/>
  <c r="N79" i="117" s="1"/>
  <c r="F79" i="117"/>
  <c r="H78" i="117"/>
  <c r="J78" i="117" s="1"/>
  <c r="L78" i="117" s="1"/>
  <c r="N78" i="117" s="1"/>
  <c r="H77" i="117"/>
  <c r="J77" i="117" s="1"/>
  <c r="L77" i="117" s="1"/>
  <c r="N77" i="117" s="1"/>
  <c r="F77" i="117"/>
  <c r="N76" i="117"/>
  <c r="N75" i="117"/>
  <c r="M75" i="117"/>
  <c r="N74" i="117"/>
  <c r="N73" i="117"/>
  <c r="M73" i="117"/>
  <c r="H72" i="117"/>
  <c r="J72" i="117" s="1"/>
  <c r="L72" i="117" s="1"/>
  <c r="N72" i="117" s="1"/>
  <c r="M71" i="117"/>
  <c r="J71" i="117"/>
  <c r="L71" i="117" s="1"/>
  <c r="N71" i="117" s="1"/>
  <c r="H71" i="117"/>
  <c r="F71" i="117"/>
  <c r="J70" i="117"/>
  <c r="L70" i="117" s="1"/>
  <c r="N70" i="117" s="1"/>
  <c r="H70" i="117"/>
  <c r="F69" i="117"/>
  <c r="H67" i="117"/>
  <c r="J67" i="117" s="1"/>
  <c r="L67" i="117" s="1"/>
  <c r="N67" i="117" s="1"/>
  <c r="M66" i="117"/>
  <c r="F66" i="117"/>
  <c r="H66" i="117" s="1"/>
  <c r="J66" i="117" s="1"/>
  <c r="L66" i="117" s="1"/>
  <c r="N66" i="117" s="1"/>
  <c r="N65" i="117"/>
  <c r="M64" i="117"/>
  <c r="N64" i="117" s="1"/>
  <c r="H61" i="117"/>
  <c r="J61" i="117" s="1"/>
  <c r="L61" i="117" s="1"/>
  <c r="N61" i="117" s="1"/>
  <c r="F60" i="117"/>
  <c r="H60" i="117" s="1"/>
  <c r="J60" i="117" s="1"/>
  <c r="L60" i="117" s="1"/>
  <c r="N60" i="117" s="1"/>
  <c r="H59" i="117"/>
  <c r="J59" i="117" s="1"/>
  <c r="L59" i="117" s="1"/>
  <c r="N59" i="117" s="1"/>
  <c r="H58" i="117"/>
  <c r="J58" i="117" s="1"/>
  <c r="L58" i="117" s="1"/>
  <c r="N58" i="117" s="1"/>
  <c r="F58" i="117"/>
  <c r="L57" i="117"/>
  <c r="N57" i="117" s="1"/>
  <c r="J57" i="117"/>
  <c r="I56" i="117"/>
  <c r="J56" i="117" s="1"/>
  <c r="L56" i="117" s="1"/>
  <c r="N56" i="117" s="1"/>
  <c r="J55" i="117"/>
  <c r="L55" i="117" s="1"/>
  <c r="N55" i="117" s="1"/>
  <c r="H55" i="117"/>
  <c r="I54" i="117"/>
  <c r="I11" i="117" s="1"/>
  <c r="I10" i="117" s="1"/>
  <c r="H54" i="117"/>
  <c r="F54" i="117"/>
  <c r="H53" i="117"/>
  <c r="J53" i="117" s="1"/>
  <c r="L53" i="117" s="1"/>
  <c r="N53" i="117" s="1"/>
  <c r="F52" i="117"/>
  <c r="H52" i="117" s="1"/>
  <c r="J52" i="117" s="1"/>
  <c r="L52" i="117" s="1"/>
  <c r="N52" i="117" s="1"/>
  <c r="J51" i="117"/>
  <c r="L51" i="117" s="1"/>
  <c r="N51" i="117" s="1"/>
  <c r="H50" i="117"/>
  <c r="J50" i="117" s="1"/>
  <c r="L50" i="117" s="1"/>
  <c r="N50" i="117" s="1"/>
  <c r="H49" i="117"/>
  <c r="J49" i="117" s="1"/>
  <c r="L49" i="117" s="1"/>
  <c r="N49" i="117" s="1"/>
  <c r="I48" i="117"/>
  <c r="F48" i="117"/>
  <c r="H48" i="117" s="1"/>
  <c r="J48" i="117" s="1"/>
  <c r="L48" i="117" s="1"/>
  <c r="N48" i="117" s="1"/>
  <c r="H47" i="117"/>
  <c r="J47" i="117" s="1"/>
  <c r="L47" i="117" s="1"/>
  <c r="N47" i="117" s="1"/>
  <c r="H46" i="117"/>
  <c r="J46" i="117" s="1"/>
  <c r="L46" i="117" s="1"/>
  <c r="N46" i="117" s="1"/>
  <c r="F46" i="117"/>
  <c r="H45" i="117"/>
  <c r="J45" i="117" s="1"/>
  <c r="L45" i="117" s="1"/>
  <c r="N45" i="117" s="1"/>
  <c r="H44" i="117"/>
  <c r="J44" i="117" s="1"/>
  <c r="L44" i="117" s="1"/>
  <c r="N44" i="117" s="1"/>
  <c r="G44" i="117"/>
  <c r="H43" i="117"/>
  <c r="J43" i="117" s="1"/>
  <c r="L43" i="117" s="1"/>
  <c r="N43" i="117" s="1"/>
  <c r="G42" i="117"/>
  <c r="H42" i="117" s="1"/>
  <c r="J42" i="117" s="1"/>
  <c r="L42" i="117" s="1"/>
  <c r="N42" i="117" s="1"/>
  <c r="H41" i="117"/>
  <c r="J41" i="117" s="1"/>
  <c r="L41" i="117" s="1"/>
  <c r="N41" i="117" s="1"/>
  <c r="G40" i="117"/>
  <c r="H40" i="117" s="1"/>
  <c r="J40" i="117" s="1"/>
  <c r="L40" i="117" s="1"/>
  <c r="N40" i="117" s="1"/>
  <c r="H39" i="117"/>
  <c r="J39" i="117" s="1"/>
  <c r="L39" i="117" s="1"/>
  <c r="N39" i="117" s="1"/>
  <c r="H38" i="117"/>
  <c r="J38" i="117" s="1"/>
  <c r="L38" i="117" s="1"/>
  <c r="N38" i="117" s="1"/>
  <c r="G38" i="117"/>
  <c r="H37" i="117"/>
  <c r="J37" i="117" s="1"/>
  <c r="L37" i="117" s="1"/>
  <c r="N37" i="117" s="1"/>
  <c r="H36" i="117"/>
  <c r="J36" i="117" s="1"/>
  <c r="L36" i="117" s="1"/>
  <c r="N36" i="117" s="1"/>
  <c r="G36" i="117"/>
  <c r="H35" i="117"/>
  <c r="J35" i="117" s="1"/>
  <c r="L35" i="117" s="1"/>
  <c r="N35" i="117" s="1"/>
  <c r="G34" i="117"/>
  <c r="H34" i="117" s="1"/>
  <c r="J34" i="117" s="1"/>
  <c r="L34" i="117" s="1"/>
  <c r="N34" i="117" s="1"/>
  <c r="N33" i="117"/>
  <c r="H33" i="117"/>
  <c r="J33" i="117" s="1"/>
  <c r="L33" i="117" s="1"/>
  <c r="G32" i="117"/>
  <c r="H32" i="117" s="1"/>
  <c r="J32" i="117" s="1"/>
  <c r="L32" i="117" s="1"/>
  <c r="N32" i="117" s="1"/>
  <c r="H31" i="117"/>
  <c r="J31" i="117" s="1"/>
  <c r="L31" i="117" s="1"/>
  <c r="N31" i="117" s="1"/>
  <c r="G30" i="117"/>
  <c r="H30" i="117" s="1"/>
  <c r="J30" i="117" s="1"/>
  <c r="L30" i="117" s="1"/>
  <c r="N30" i="117" s="1"/>
  <c r="H29" i="117"/>
  <c r="J29" i="117" s="1"/>
  <c r="L29" i="117" s="1"/>
  <c r="N29" i="117" s="1"/>
  <c r="H28" i="117"/>
  <c r="J28" i="117" s="1"/>
  <c r="L28" i="117" s="1"/>
  <c r="N28" i="117" s="1"/>
  <c r="G28" i="117"/>
  <c r="H27" i="117"/>
  <c r="J27" i="117" s="1"/>
  <c r="L27" i="117" s="1"/>
  <c r="N27" i="117" s="1"/>
  <c r="M26" i="117"/>
  <c r="M11" i="117" s="1"/>
  <c r="I26" i="117"/>
  <c r="G26" i="117"/>
  <c r="H26" i="117" s="1"/>
  <c r="J26" i="117" s="1"/>
  <c r="L26" i="117" s="1"/>
  <c r="N26" i="117" s="1"/>
  <c r="F26" i="117"/>
  <c r="J25" i="117"/>
  <c r="L25" i="117" s="1"/>
  <c r="N25" i="117" s="1"/>
  <c r="H25" i="117"/>
  <c r="G24" i="117"/>
  <c r="H24" i="117" s="1"/>
  <c r="J24" i="117" s="1"/>
  <c r="L24" i="117" s="1"/>
  <c r="N24" i="117" s="1"/>
  <c r="H23" i="117"/>
  <c r="J23" i="117" s="1"/>
  <c r="L23" i="117" s="1"/>
  <c r="N23" i="117" s="1"/>
  <c r="G22" i="117"/>
  <c r="H22" i="117" s="1"/>
  <c r="J22" i="117" s="1"/>
  <c r="L22" i="117" s="1"/>
  <c r="N22" i="117" s="1"/>
  <c r="H21" i="117"/>
  <c r="J21" i="117" s="1"/>
  <c r="L21" i="117" s="1"/>
  <c r="N21" i="117" s="1"/>
  <c r="M20" i="117"/>
  <c r="H20" i="117"/>
  <c r="J20" i="117" s="1"/>
  <c r="L20" i="117" s="1"/>
  <c r="N20" i="117" s="1"/>
  <c r="G20" i="117"/>
  <c r="H19" i="117"/>
  <c r="J19" i="117" s="1"/>
  <c r="L19" i="117" s="1"/>
  <c r="N19" i="117" s="1"/>
  <c r="G18" i="117"/>
  <c r="H18" i="117" s="1"/>
  <c r="J18" i="117" s="1"/>
  <c r="L18" i="117" s="1"/>
  <c r="N18" i="117" s="1"/>
  <c r="H17" i="117"/>
  <c r="J17" i="117" s="1"/>
  <c r="L17" i="117" s="1"/>
  <c r="N17" i="117" s="1"/>
  <c r="H16" i="117"/>
  <c r="J16" i="117" s="1"/>
  <c r="L16" i="117" s="1"/>
  <c r="N16" i="117" s="1"/>
  <c r="M15" i="117"/>
  <c r="G15" i="117"/>
  <c r="G11" i="117" s="1"/>
  <c r="F15" i="117"/>
  <c r="H14" i="117"/>
  <c r="J14" i="117" s="1"/>
  <c r="L14" i="117" s="1"/>
  <c r="N14" i="117" s="1"/>
  <c r="H13" i="117"/>
  <c r="J13" i="117" s="1"/>
  <c r="L13" i="117" s="1"/>
  <c r="N13" i="117" s="1"/>
  <c r="J12" i="117"/>
  <c r="L12" i="117" s="1"/>
  <c r="N12" i="117" s="1"/>
  <c r="F12" i="117"/>
  <c r="H12" i="117" s="1"/>
  <c r="K10" i="117"/>
  <c r="L92" i="122" l="1"/>
  <c r="N92" i="122" s="1"/>
  <c r="P92" i="122" s="1"/>
  <c r="J91" i="122"/>
  <c r="H89" i="121"/>
  <c r="H10" i="121" s="1"/>
  <c r="J90" i="121"/>
  <c r="J11" i="121"/>
  <c r="H62" i="119"/>
  <c r="J62" i="119" s="1"/>
  <c r="L62" i="119" s="1"/>
  <c r="N62" i="119" s="1"/>
  <c r="L179" i="119"/>
  <c r="N179" i="119" s="1"/>
  <c r="H76" i="119"/>
  <c r="G75" i="119"/>
  <c r="G10" i="119" s="1"/>
  <c r="H11" i="119"/>
  <c r="M10" i="117"/>
  <c r="H69" i="117"/>
  <c r="J69" i="117" s="1"/>
  <c r="L69" i="117" s="1"/>
  <c r="N69" i="117" s="1"/>
  <c r="F68" i="117"/>
  <c r="H68" i="117" s="1"/>
  <c r="J68" i="117" s="1"/>
  <c r="L68" i="117" s="1"/>
  <c r="N68" i="117" s="1"/>
  <c r="F11" i="117"/>
  <c r="H15" i="117"/>
  <c r="J15" i="117" s="1"/>
  <c r="L15" i="117" s="1"/>
  <c r="N15" i="117" s="1"/>
  <c r="H85" i="117"/>
  <c r="J85" i="117" s="1"/>
  <c r="L85" i="117" s="1"/>
  <c r="N85" i="117" s="1"/>
  <c r="J54" i="117"/>
  <c r="L54" i="117" s="1"/>
  <c r="N54" i="117" s="1"/>
  <c r="M68" i="117"/>
  <c r="G224" i="117"/>
  <c r="H224" i="117" s="1"/>
  <c r="J224" i="117" s="1"/>
  <c r="L224" i="117" s="1"/>
  <c r="N224" i="117" s="1"/>
  <c r="H227" i="117"/>
  <c r="J227" i="117" s="1"/>
  <c r="L227" i="117" s="1"/>
  <c r="N227" i="117" s="1"/>
  <c r="G90" i="117"/>
  <c r="H179" i="117"/>
  <c r="J179" i="117" s="1"/>
  <c r="L179" i="117" s="1"/>
  <c r="N179" i="117" s="1"/>
  <c r="K199" i="117"/>
  <c r="L199" i="117" s="1"/>
  <c r="N199" i="117" s="1"/>
  <c r="G165" i="117"/>
  <c r="H165" i="117" s="1"/>
  <c r="J165" i="117" s="1"/>
  <c r="L165" i="117" s="1"/>
  <c r="N165" i="117" s="1"/>
  <c r="N94" i="118"/>
  <c r="M93" i="118"/>
  <c r="N93" i="118" s="1"/>
  <c r="N92" i="118"/>
  <c r="M91" i="118"/>
  <c r="N91" i="118" s="1"/>
  <c r="M89" i="118"/>
  <c r="M20" i="118"/>
  <c r="M15" i="118"/>
  <c r="L91" i="122" l="1"/>
  <c r="N91" i="122" s="1"/>
  <c r="P91" i="122" s="1"/>
  <c r="J10" i="122"/>
  <c r="L10" i="122" s="1"/>
  <c r="N10" i="122" s="1"/>
  <c r="P10" i="122" s="1"/>
  <c r="L11" i="121"/>
  <c r="N11" i="121" s="1"/>
  <c r="P11" i="121" s="1"/>
  <c r="L90" i="121"/>
  <c r="N90" i="121" s="1"/>
  <c r="P90" i="121" s="1"/>
  <c r="J89" i="121"/>
  <c r="L89" i="121" s="1"/>
  <c r="N89" i="121" s="1"/>
  <c r="P89" i="121" s="1"/>
  <c r="J11" i="119"/>
  <c r="H75" i="119"/>
  <c r="H10" i="119" s="1"/>
  <c r="J76" i="119"/>
  <c r="H90" i="117"/>
  <c r="G89" i="117"/>
  <c r="G10" i="117" s="1"/>
  <c r="H11" i="117"/>
  <c r="F10" i="117"/>
  <c r="M88" i="118"/>
  <c r="N82" i="118"/>
  <c r="M81" i="118"/>
  <c r="N81" i="118" s="1"/>
  <c r="N80" i="118"/>
  <c r="M79" i="118"/>
  <c r="N79" i="118" s="1"/>
  <c r="M77" i="118"/>
  <c r="M83" i="118"/>
  <c r="M69" i="118"/>
  <c r="N74" i="118"/>
  <c r="M73" i="118"/>
  <c r="N73" i="118" s="1"/>
  <c r="N72" i="118"/>
  <c r="M71" i="118"/>
  <c r="N71" i="118" s="1"/>
  <c r="J10" i="121" l="1"/>
  <c r="L10" i="121" s="1"/>
  <c r="N10" i="121" s="1"/>
  <c r="P10" i="121" s="1"/>
  <c r="J75" i="119"/>
  <c r="L75" i="119" s="1"/>
  <c r="N75" i="119" s="1"/>
  <c r="L76" i="119"/>
  <c r="N76" i="119" s="1"/>
  <c r="L11" i="119"/>
  <c r="N11" i="119" s="1"/>
  <c r="J90" i="117"/>
  <c r="H89" i="117"/>
  <c r="H10" i="117"/>
  <c r="J11" i="117"/>
  <c r="M66" i="118"/>
  <c r="N63" i="118"/>
  <c r="M62" i="118"/>
  <c r="N62" i="118" s="1"/>
  <c r="H240" i="118"/>
  <c r="J240" i="118" s="1"/>
  <c r="L240" i="118" s="1"/>
  <c r="N240" i="118" s="1"/>
  <c r="G239" i="118"/>
  <c r="H239" i="118" s="1"/>
  <c r="J239" i="118" s="1"/>
  <c r="L239" i="118" s="1"/>
  <c r="N239" i="118" s="1"/>
  <c r="H238" i="118"/>
  <c r="J238" i="118" s="1"/>
  <c r="L238" i="118" s="1"/>
  <c r="N238" i="118" s="1"/>
  <c r="G237" i="118"/>
  <c r="H237" i="118" s="1"/>
  <c r="J237" i="118" s="1"/>
  <c r="L237" i="118" s="1"/>
  <c r="N237" i="118" s="1"/>
  <c r="H236" i="118"/>
  <c r="J236" i="118" s="1"/>
  <c r="L236" i="118" s="1"/>
  <c r="N236" i="118" s="1"/>
  <c r="G235" i="118"/>
  <c r="H235" i="118" s="1"/>
  <c r="J235" i="118" s="1"/>
  <c r="L235" i="118" s="1"/>
  <c r="N235" i="118" s="1"/>
  <c r="H234" i="118"/>
  <c r="J234" i="118" s="1"/>
  <c r="L234" i="118" s="1"/>
  <c r="N234" i="118" s="1"/>
  <c r="G233" i="118"/>
  <c r="H233" i="118" s="1"/>
  <c r="J233" i="118" s="1"/>
  <c r="L233" i="118" s="1"/>
  <c r="N233" i="118" s="1"/>
  <c r="J232" i="118"/>
  <c r="L232" i="118" s="1"/>
  <c r="N232" i="118" s="1"/>
  <c r="H232" i="118"/>
  <c r="G231" i="118"/>
  <c r="H231" i="118" s="1"/>
  <c r="J231" i="118" s="1"/>
  <c r="L231" i="118" s="1"/>
  <c r="N231" i="118" s="1"/>
  <c r="J230" i="118"/>
  <c r="L230" i="118" s="1"/>
  <c r="N230" i="118" s="1"/>
  <c r="H230" i="118"/>
  <c r="G229" i="118"/>
  <c r="H229" i="118" s="1"/>
  <c r="J229" i="118" s="1"/>
  <c r="L229" i="118" s="1"/>
  <c r="N229" i="118" s="1"/>
  <c r="H228" i="118"/>
  <c r="J228" i="118" s="1"/>
  <c r="L228" i="118" s="1"/>
  <c r="N228" i="118" s="1"/>
  <c r="G227" i="118"/>
  <c r="H227" i="118" s="1"/>
  <c r="J227" i="118" s="1"/>
  <c r="L227" i="118" s="1"/>
  <c r="N227" i="118" s="1"/>
  <c r="H226" i="118"/>
  <c r="J226" i="118" s="1"/>
  <c r="L226" i="118" s="1"/>
  <c r="N226" i="118" s="1"/>
  <c r="G225" i="118"/>
  <c r="H224" i="118"/>
  <c r="J224" i="118" s="1"/>
  <c r="L224" i="118" s="1"/>
  <c r="N224" i="118" s="1"/>
  <c r="G223" i="118"/>
  <c r="H223" i="118" s="1"/>
  <c r="J223" i="118" s="1"/>
  <c r="L223" i="118" s="1"/>
  <c r="N223" i="118" s="1"/>
  <c r="F223" i="118"/>
  <c r="L221" i="118"/>
  <c r="N221" i="118" s="1"/>
  <c r="L220" i="118"/>
  <c r="N220" i="118" s="1"/>
  <c r="K220" i="118"/>
  <c r="L219" i="118"/>
  <c r="N219" i="118" s="1"/>
  <c r="K218" i="118"/>
  <c r="L218" i="118" s="1"/>
  <c r="N218" i="118" s="1"/>
  <c r="L217" i="118"/>
  <c r="N217" i="118" s="1"/>
  <c r="K216" i="118"/>
  <c r="L216" i="118" s="1"/>
  <c r="N216" i="118" s="1"/>
  <c r="L215" i="118"/>
  <c r="N215" i="118" s="1"/>
  <c r="K214" i="118"/>
  <c r="L214" i="118" s="1"/>
  <c r="N214" i="118" s="1"/>
  <c r="L213" i="118"/>
  <c r="N213" i="118" s="1"/>
  <c r="K212" i="118"/>
  <c r="L212" i="118" s="1"/>
  <c r="N212" i="118" s="1"/>
  <c r="L211" i="118"/>
  <c r="N211" i="118" s="1"/>
  <c r="K210" i="118"/>
  <c r="L210" i="118" s="1"/>
  <c r="N210" i="118" s="1"/>
  <c r="L209" i="118"/>
  <c r="N209" i="118" s="1"/>
  <c r="L208" i="118"/>
  <c r="N208" i="118" s="1"/>
  <c r="K208" i="118"/>
  <c r="L207" i="118"/>
  <c r="N207" i="118" s="1"/>
  <c r="K206" i="118"/>
  <c r="N205" i="118"/>
  <c r="H205" i="118"/>
  <c r="J205" i="118" s="1"/>
  <c r="L205" i="118" s="1"/>
  <c r="G204" i="118"/>
  <c r="H204" i="118" s="1"/>
  <c r="J204" i="118" s="1"/>
  <c r="L204" i="118" s="1"/>
  <c r="N204" i="118" s="1"/>
  <c r="H203" i="118"/>
  <c r="J203" i="118" s="1"/>
  <c r="L203" i="118" s="1"/>
  <c r="N203" i="118" s="1"/>
  <c r="G202" i="118"/>
  <c r="H202" i="118" s="1"/>
  <c r="J202" i="118" s="1"/>
  <c r="L202" i="118" s="1"/>
  <c r="N202" i="118" s="1"/>
  <c r="H201" i="118"/>
  <c r="J201" i="118" s="1"/>
  <c r="L201" i="118" s="1"/>
  <c r="N201" i="118" s="1"/>
  <c r="G200" i="118"/>
  <c r="H200" i="118" s="1"/>
  <c r="J200" i="118" s="1"/>
  <c r="L200" i="118" s="1"/>
  <c r="N200" i="118" s="1"/>
  <c r="H199" i="118"/>
  <c r="J199" i="118" s="1"/>
  <c r="L199" i="118" s="1"/>
  <c r="N199" i="118" s="1"/>
  <c r="K198" i="118"/>
  <c r="G198" i="118"/>
  <c r="F198" i="118"/>
  <c r="N196" i="118"/>
  <c r="M195" i="118"/>
  <c r="M176" i="118" s="1"/>
  <c r="M87" i="118" s="1"/>
  <c r="H194" i="118"/>
  <c r="J194" i="118" s="1"/>
  <c r="L194" i="118" s="1"/>
  <c r="N194" i="118" s="1"/>
  <c r="G193" i="118"/>
  <c r="H193" i="118" s="1"/>
  <c r="J193" i="118" s="1"/>
  <c r="L193" i="118" s="1"/>
  <c r="N193" i="118" s="1"/>
  <c r="H192" i="118"/>
  <c r="J192" i="118" s="1"/>
  <c r="L192" i="118" s="1"/>
  <c r="N192" i="118" s="1"/>
  <c r="G191" i="118"/>
  <c r="H191" i="118" s="1"/>
  <c r="J191" i="118" s="1"/>
  <c r="L191" i="118" s="1"/>
  <c r="N191" i="118" s="1"/>
  <c r="H190" i="118"/>
  <c r="J190" i="118" s="1"/>
  <c r="L190" i="118" s="1"/>
  <c r="N190" i="118" s="1"/>
  <c r="G189" i="118"/>
  <c r="H189" i="118" s="1"/>
  <c r="J189" i="118" s="1"/>
  <c r="L189" i="118" s="1"/>
  <c r="N189" i="118" s="1"/>
  <c r="H188" i="118"/>
  <c r="J188" i="118" s="1"/>
  <c r="L188" i="118" s="1"/>
  <c r="N188" i="118" s="1"/>
  <c r="G187" i="118"/>
  <c r="H187" i="118" s="1"/>
  <c r="J187" i="118" s="1"/>
  <c r="L187" i="118" s="1"/>
  <c r="N187" i="118" s="1"/>
  <c r="H186" i="118"/>
  <c r="J186" i="118" s="1"/>
  <c r="L186" i="118" s="1"/>
  <c r="N186" i="118" s="1"/>
  <c r="G185" i="118"/>
  <c r="H185" i="118" s="1"/>
  <c r="J185" i="118" s="1"/>
  <c r="L185" i="118" s="1"/>
  <c r="N185" i="118" s="1"/>
  <c r="H184" i="118"/>
  <c r="J184" i="118" s="1"/>
  <c r="L184" i="118" s="1"/>
  <c r="N184" i="118" s="1"/>
  <c r="G183" i="118"/>
  <c r="H183" i="118" s="1"/>
  <c r="J183" i="118" s="1"/>
  <c r="L183" i="118" s="1"/>
  <c r="N183" i="118" s="1"/>
  <c r="H182" i="118"/>
  <c r="J182" i="118" s="1"/>
  <c r="L182" i="118" s="1"/>
  <c r="N182" i="118" s="1"/>
  <c r="G181" i="118"/>
  <c r="H181" i="118" s="1"/>
  <c r="J181" i="118" s="1"/>
  <c r="L181" i="118" s="1"/>
  <c r="N181" i="118" s="1"/>
  <c r="H180" i="118"/>
  <c r="J180" i="118" s="1"/>
  <c r="L180" i="118" s="1"/>
  <c r="N180" i="118" s="1"/>
  <c r="G179" i="118"/>
  <c r="H179" i="118" s="1"/>
  <c r="J179" i="118" s="1"/>
  <c r="L179" i="118" s="1"/>
  <c r="N179" i="118" s="1"/>
  <c r="H178" i="118"/>
  <c r="J178" i="118" s="1"/>
  <c r="L178" i="118" s="1"/>
  <c r="N178" i="118" s="1"/>
  <c r="G177" i="118"/>
  <c r="F177" i="118"/>
  <c r="H175" i="118"/>
  <c r="J175" i="118" s="1"/>
  <c r="L175" i="118" s="1"/>
  <c r="N175" i="118" s="1"/>
  <c r="G174" i="118"/>
  <c r="H174" i="118" s="1"/>
  <c r="J174" i="118" s="1"/>
  <c r="L174" i="118" s="1"/>
  <c r="N174" i="118" s="1"/>
  <c r="N173" i="118"/>
  <c r="H173" i="118"/>
  <c r="J173" i="118" s="1"/>
  <c r="L173" i="118" s="1"/>
  <c r="G172" i="118"/>
  <c r="H172" i="118" s="1"/>
  <c r="J172" i="118" s="1"/>
  <c r="L172" i="118" s="1"/>
  <c r="N172" i="118" s="1"/>
  <c r="H171" i="118"/>
  <c r="J171" i="118" s="1"/>
  <c r="L171" i="118" s="1"/>
  <c r="N171" i="118" s="1"/>
  <c r="G170" i="118"/>
  <c r="H170" i="118" s="1"/>
  <c r="J170" i="118" s="1"/>
  <c r="L170" i="118" s="1"/>
  <c r="N170" i="118" s="1"/>
  <c r="H169" i="118"/>
  <c r="J169" i="118" s="1"/>
  <c r="L169" i="118" s="1"/>
  <c r="N169" i="118" s="1"/>
  <c r="G168" i="118"/>
  <c r="H168" i="118" s="1"/>
  <c r="J168" i="118" s="1"/>
  <c r="L168" i="118" s="1"/>
  <c r="N168" i="118" s="1"/>
  <c r="H167" i="118"/>
  <c r="J167" i="118" s="1"/>
  <c r="L167" i="118" s="1"/>
  <c r="N167" i="118" s="1"/>
  <c r="G166" i="118"/>
  <c r="H166" i="118" s="1"/>
  <c r="J166" i="118" s="1"/>
  <c r="L166" i="118" s="1"/>
  <c r="N166" i="118" s="1"/>
  <c r="H165" i="118"/>
  <c r="J165" i="118" s="1"/>
  <c r="L165" i="118" s="1"/>
  <c r="N165" i="118" s="1"/>
  <c r="G164" i="118"/>
  <c r="F164" i="118"/>
  <c r="H162" i="118"/>
  <c r="J162" i="118" s="1"/>
  <c r="L162" i="118" s="1"/>
  <c r="N162" i="118" s="1"/>
  <c r="G161" i="118"/>
  <c r="H161" i="118" s="1"/>
  <c r="J161" i="118" s="1"/>
  <c r="L161" i="118" s="1"/>
  <c r="N161" i="118" s="1"/>
  <c r="H160" i="118"/>
  <c r="J160" i="118" s="1"/>
  <c r="L160" i="118" s="1"/>
  <c r="N160" i="118" s="1"/>
  <c r="G159" i="118"/>
  <c r="H159" i="118" s="1"/>
  <c r="J159" i="118" s="1"/>
  <c r="L159" i="118" s="1"/>
  <c r="N159" i="118" s="1"/>
  <c r="H158" i="118"/>
  <c r="J158" i="118" s="1"/>
  <c r="L158" i="118" s="1"/>
  <c r="N158" i="118" s="1"/>
  <c r="G157" i="118"/>
  <c r="H157" i="118" s="1"/>
  <c r="J157" i="118" s="1"/>
  <c r="L157" i="118" s="1"/>
  <c r="N157" i="118" s="1"/>
  <c r="H156" i="118"/>
  <c r="J156" i="118" s="1"/>
  <c r="L156" i="118" s="1"/>
  <c r="N156" i="118" s="1"/>
  <c r="G155" i="118"/>
  <c r="H155" i="118" s="1"/>
  <c r="J155" i="118" s="1"/>
  <c r="L155" i="118" s="1"/>
  <c r="N155" i="118" s="1"/>
  <c r="H154" i="118"/>
  <c r="J154" i="118" s="1"/>
  <c r="L154" i="118" s="1"/>
  <c r="N154" i="118" s="1"/>
  <c r="G153" i="118"/>
  <c r="H153" i="118" s="1"/>
  <c r="J153" i="118" s="1"/>
  <c r="L153" i="118" s="1"/>
  <c r="N153" i="118" s="1"/>
  <c r="H152" i="118"/>
  <c r="J152" i="118" s="1"/>
  <c r="L152" i="118" s="1"/>
  <c r="N152" i="118" s="1"/>
  <c r="G151" i="118"/>
  <c r="H151" i="118" s="1"/>
  <c r="J151" i="118" s="1"/>
  <c r="L151" i="118" s="1"/>
  <c r="N151" i="118" s="1"/>
  <c r="H150" i="118"/>
  <c r="J150" i="118" s="1"/>
  <c r="L150" i="118" s="1"/>
  <c r="N150" i="118" s="1"/>
  <c r="G149" i="118"/>
  <c r="H149" i="118" s="1"/>
  <c r="J149" i="118" s="1"/>
  <c r="L149" i="118" s="1"/>
  <c r="N149" i="118" s="1"/>
  <c r="H148" i="118"/>
  <c r="J148" i="118" s="1"/>
  <c r="L148" i="118" s="1"/>
  <c r="N148" i="118" s="1"/>
  <c r="G147" i="118"/>
  <c r="H147" i="118" s="1"/>
  <c r="J147" i="118" s="1"/>
  <c r="L147" i="118" s="1"/>
  <c r="N147" i="118" s="1"/>
  <c r="H146" i="118"/>
  <c r="J146" i="118" s="1"/>
  <c r="L146" i="118" s="1"/>
  <c r="N146" i="118" s="1"/>
  <c r="G145" i="118"/>
  <c r="H145" i="118" s="1"/>
  <c r="J145" i="118" s="1"/>
  <c r="L145" i="118" s="1"/>
  <c r="N145" i="118" s="1"/>
  <c r="H144" i="118"/>
  <c r="J144" i="118" s="1"/>
  <c r="L144" i="118" s="1"/>
  <c r="N144" i="118" s="1"/>
  <c r="G143" i="118"/>
  <c r="H143" i="118" s="1"/>
  <c r="J143" i="118" s="1"/>
  <c r="L143" i="118" s="1"/>
  <c r="N143" i="118" s="1"/>
  <c r="H142" i="118"/>
  <c r="J142" i="118" s="1"/>
  <c r="L142" i="118" s="1"/>
  <c r="N142" i="118" s="1"/>
  <c r="G141" i="118"/>
  <c r="H141" i="118" s="1"/>
  <c r="J141" i="118" s="1"/>
  <c r="L141" i="118" s="1"/>
  <c r="N141" i="118" s="1"/>
  <c r="H140" i="118"/>
  <c r="J140" i="118" s="1"/>
  <c r="L140" i="118" s="1"/>
  <c r="N140" i="118" s="1"/>
  <c r="H139" i="118"/>
  <c r="J139" i="118" s="1"/>
  <c r="L139" i="118" s="1"/>
  <c r="N139" i="118" s="1"/>
  <c r="G139" i="118"/>
  <c r="H138" i="118"/>
  <c r="J138" i="118" s="1"/>
  <c r="L138" i="118" s="1"/>
  <c r="N138" i="118" s="1"/>
  <c r="G137" i="118"/>
  <c r="H137" i="118" s="1"/>
  <c r="J137" i="118" s="1"/>
  <c r="L137" i="118" s="1"/>
  <c r="N137" i="118" s="1"/>
  <c r="H136" i="118"/>
  <c r="J136" i="118" s="1"/>
  <c r="L136" i="118" s="1"/>
  <c r="N136" i="118" s="1"/>
  <c r="G135" i="118"/>
  <c r="H135" i="118" s="1"/>
  <c r="J135" i="118" s="1"/>
  <c r="L135" i="118" s="1"/>
  <c r="N135" i="118" s="1"/>
  <c r="H134" i="118"/>
  <c r="J134" i="118" s="1"/>
  <c r="L134" i="118" s="1"/>
  <c r="N134" i="118" s="1"/>
  <c r="G133" i="118"/>
  <c r="H133" i="118" s="1"/>
  <c r="J133" i="118" s="1"/>
  <c r="L133" i="118" s="1"/>
  <c r="N133" i="118" s="1"/>
  <c r="H132" i="118"/>
  <c r="J132" i="118" s="1"/>
  <c r="L132" i="118" s="1"/>
  <c r="N132" i="118" s="1"/>
  <c r="G131" i="118"/>
  <c r="H131" i="118" s="1"/>
  <c r="J131" i="118" s="1"/>
  <c r="L131" i="118" s="1"/>
  <c r="N131" i="118" s="1"/>
  <c r="H130" i="118"/>
  <c r="J130" i="118" s="1"/>
  <c r="L130" i="118" s="1"/>
  <c r="N130" i="118" s="1"/>
  <c r="G129" i="118"/>
  <c r="H129" i="118" s="1"/>
  <c r="J129" i="118" s="1"/>
  <c r="L129" i="118" s="1"/>
  <c r="N129" i="118" s="1"/>
  <c r="H128" i="118"/>
  <c r="J128" i="118" s="1"/>
  <c r="L128" i="118" s="1"/>
  <c r="N128" i="118" s="1"/>
  <c r="J127" i="118"/>
  <c r="L127" i="118" s="1"/>
  <c r="N127" i="118" s="1"/>
  <c r="H127" i="118"/>
  <c r="G127" i="118"/>
  <c r="H126" i="118"/>
  <c r="J126" i="118" s="1"/>
  <c r="L126" i="118" s="1"/>
  <c r="N126" i="118" s="1"/>
  <c r="G125" i="118"/>
  <c r="H125" i="118" s="1"/>
  <c r="J125" i="118" s="1"/>
  <c r="L125" i="118" s="1"/>
  <c r="N125" i="118" s="1"/>
  <c r="H124" i="118"/>
  <c r="J124" i="118" s="1"/>
  <c r="L124" i="118" s="1"/>
  <c r="N124" i="118" s="1"/>
  <c r="G123" i="118"/>
  <c r="H123" i="118" s="1"/>
  <c r="J123" i="118" s="1"/>
  <c r="L123" i="118" s="1"/>
  <c r="N123" i="118" s="1"/>
  <c r="H122" i="118"/>
  <c r="J122" i="118" s="1"/>
  <c r="L122" i="118" s="1"/>
  <c r="N122" i="118" s="1"/>
  <c r="H121" i="118"/>
  <c r="J121" i="118" s="1"/>
  <c r="L121" i="118" s="1"/>
  <c r="N121" i="118" s="1"/>
  <c r="G121" i="118"/>
  <c r="H120" i="118"/>
  <c r="J120" i="118" s="1"/>
  <c r="L120" i="118" s="1"/>
  <c r="N120" i="118" s="1"/>
  <c r="G119" i="118"/>
  <c r="H119" i="118" s="1"/>
  <c r="J119" i="118" s="1"/>
  <c r="L119" i="118" s="1"/>
  <c r="N119" i="118" s="1"/>
  <c r="H118" i="118"/>
  <c r="J118" i="118" s="1"/>
  <c r="L118" i="118" s="1"/>
  <c r="N118" i="118" s="1"/>
  <c r="G117" i="118"/>
  <c r="H117" i="118" s="1"/>
  <c r="J117" i="118" s="1"/>
  <c r="L117" i="118" s="1"/>
  <c r="N117" i="118" s="1"/>
  <c r="H116" i="118"/>
  <c r="J116" i="118" s="1"/>
  <c r="L116" i="118" s="1"/>
  <c r="N116" i="118" s="1"/>
  <c r="G115" i="118"/>
  <c r="H115" i="118" s="1"/>
  <c r="J115" i="118" s="1"/>
  <c r="L115" i="118" s="1"/>
  <c r="N115" i="118" s="1"/>
  <c r="J114" i="118"/>
  <c r="L114" i="118" s="1"/>
  <c r="N114" i="118" s="1"/>
  <c r="H114" i="118"/>
  <c r="G113" i="118"/>
  <c r="H113" i="118" s="1"/>
  <c r="J113" i="118" s="1"/>
  <c r="L113" i="118" s="1"/>
  <c r="N113" i="118" s="1"/>
  <c r="J112" i="118"/>
  <c r="L112" i="118" s="1"/>
  <c r="N112" i="118" s="1"/>
  <c r="H112" i="118"/>
  <c r="G111" i="118"/>
  <c r="H111" i="118" s="1"/>
  <c r="J111" i="118" s="1"/>
  <c r="L111" i="118" s="1"/>
  <c r="N111" i="118" s="1"/>
  <c r="J110" i="118"/>
  <c r="L110" i="118" s="1"/>
  <c r="N110" i="118" s="1"/>
  <c r="H110" i="118"/>
  <c r="G109" i="118"/>
  <c r="H109" i="118" s="1"/>
  <c r="J109" i="118" s="1"/>
  <c r="L109" i="118" s="1"/>
  <c r="N109" i="118" s="1"/>
  <c r="H108" i="118"/>
  <c r="J108" i="118" s="1"/>
  <c r="L108" i="118" s="1"/>
  <c r="N108" i="118" s="1"/>
  <c r="G107" i="118"/>
  <c r="H107" i="118" s="1"/>
  <c r="J107" i="118" s="1"/>
  <c r="L107" i="118" s="1"/>
  <c r="N107" i="118" s="1"/>
  <c r="H106" i="118"/>
  <c r="J106" i="118" s="1"/>
  <c r="L106" i="118" s="1"/>
  <c r="N106" i="118" s="1"/>
  <c r="G105" i="118"/>
  <c r="H105" i="118" s="1"/>
  <c r="J105" i="118" s="1"/>
  <c r="L105" i="118" s="1"/>
  <c r="N105" i="118" s="1"/>
  <c r="H104" i="118"/>
  <c r="J104" i="118" s="1"/>
  <c r="L104" i="118" s="1"/>
  <c r="N104" i="118" s="1"/>
  <c r="G103" i="118"/>
  <c r="H103" i="118" s="1"/>
  <c r="J103" i="118" s="1"/>
  <c r="L103" i="118" s="1"/>
  <c r="N103" i="118" s="1"/>
  <c r="H102" i="118"/>
  <c r="J102" i="118" s="1"/>
  <c r="L102" i="118" s="1"/>
  <c r="N102" i="118" s="1"/>
  <c r="G101" i="118"/>
  <c r="H101" i="118" s="1"/>
  <c r="J101" i="118" s="1"/>
  <c r="L101" i="118" s="1"/>
  <c r="N101" i="118" s="1"/>
  <c r="H100" i="118"/>
  <c r="J100" i="118" s="1"/>
  <c r="L100" i="118" s="1"/>
  <c r="N100" i="118" s="1"/>
  <c r="G99" i="118"/>
  <c r="H99" i="118" s="1"/>
  <c r="J99" i="118" s="1"/>
  <c r="L99" i="118" s="1"/>
  <c r="N99" i="118" s="1"/>
  <c r="H98" i="118"/>
  <c r="J98" i="118" s="1"/>
  <c r="L98" i="118" s="1"/>
  <c r="N98" i="118" s="1"/>
  <c r="G97" i="118"/>
  <c r="H97" i="118" s="1"/>
  <c r="J97" i="118" s="1"/>
  <c r="L97" i="118" s="1"/>
  <c r="N97" i="118" s="1"/>
  <c r="J96" i="118"/>
  <c r="L96" i="118" s="1"/>
  <c r="N96" i="118" s="1"/>
  <c r="H96" i="118"/>
  <c r="G95" i="118"/>
  <c r="H95" i="118" s="1"/>
  <c r="J95" i="118" s="1"/>
  <c r="L95" i="118" s="1"/>
  <c r="N95" i="118" s="1"/>
  <c r="H90" i="118"/>
  <c r="J90" i="118" s="1"/>
  <c r="L90" i="118" s="1"/>
  <c r="N90" i="118" s="1"/>
  <c r="G89" i="118"/>
  <c r="F89" i="118"/>
  <c r="I87" i="118"/>
  <c r="F87" i="118"/>
  <c r="H86" i="118"/>
  <c r="J86" i="118" s="1"/>
  <c r="L86" i="118" s="1"/>
  <c r="N86" i="118" s="1"/>
  <c r="G85" i="118"/>
  <c r="H85" i="118" s="1"/>
  <c r="J85" i="118" s="1"/>
  <c r="L85" i="118" s="1"/>
  <c r="N85" i="118" s="1"/>
  <c r="H84" i="118"/>
  <c r="J84" i="118" s="1"/>
  <c r="L84" i="118" s="1"/>
  <c r="N84" i="118" s="1"/>
  <c r="G83" i="118"/>
  <c r="F83" i="118"/>
  <c r="H83" i="118" s="1"/>
  <c r="J83" i="118" s="1"/>
  <c r="L83" i="118" s="1"/>
  <c r="N83" i="118" s="1"/>
  <c r="H78" i="118"/>
  <c r="J78" i="118" s="1"/>
  <c r="L78" i="118" s="1"/>
  <c r="N78" i="118" s="1"/>
  <c r="F77" i="118"/>
  <c r="H77" i="118" s="1"/>
  <c r="J77" i="118" s="1"/>
  <c r="L77" i="118" s="1"/>
  <c r="N77" i="118" s="1"/>
  <c r="H76" i="118"/>
  <c r="J76" i="118" s="1"/>
  <c r="L76" i="118" s="1"/>
  <c r="N76" i="118" s="1"/>
  <c r="F75" i="118"/>
  <c r="H75" i="118" s="1"/>
  <c r="J75" i="118" s="1"/>
  <c r="L75" i="118" s="1"/>
  <c r="N75" i="118" s="1"/>
  <c r="H70" i="118"/>
  <c r="J70" i="118" s="1"/>
  <c r="L70" i="118" s="1"/>
  <c r="N70" i="118" s="1"/>
  <c r="F69" i="118"/>
  <c r="H69" i="118" s="1"/>
  <c r="J69" i="118" s="1"/>
  <c r="L69" i="118" s="1"/>
  <c r="N69" i="118" s="1"/>
  <c r="H68" i="118"/>
  <c r="J68" i="118" s="1"/>
  <c r="L68" i="118" s="1"/>
  <c r="N68" i="118" s="1"/>
  <c r="F67" i="118"/>
  <c r="H65" i="118"/>
  <c r="J65" i="118" s="1"/>
  <c r="L65" i="118" s="1"/>
  <c r="N65" i="118" s="1"/>
  <c r="M64" i="118"/>
  <c r="F64" i="118"/>
  <c r="H64" i="118" s="1"/>
  <c r="J64" i="118" s="1"/>
  <c r="L64" i="118" s="1"/>
  <c r="H61" i="118"/>
  <c r="J61" i="118" s="1"/>
  <c r="L61" i="118" s="1"/>
  <c r="N61" i="118" s="1"/>
  <c r="F60" i="118"/>
  <c r="H60" i="118" s="1"/>
  <c r="J60" i="118" s="1"/>
  <c r="L60" i="118" s="1"/>
  <c r="N60" i="118" s="1"/>
  <c r="H59" i="118"/>
  <c r="J59" i="118" s="1"/>
  <c r="L59" i="118" s="1"/>
  <c r="N59" i="118" s="1"/>
  <c r="F58" i="118"/>
  <c r="H58" i="118" s="1"/>
  <c r="J58" i="118" s="1"/>
  <c r="L58" i="118" s="1"/>
  <c r="N58" i="118" s="1"/>
  <c r="J57" i="118"/>
  <c r="L57" i="118" s="1"/>
  <c r="N57" i="118" s="1"/>
  <c r="I56" i="118"/>
  <c r="J56" i="118" s="1"/>
  <c r="L56" i="118" s="1"/>
  <c r="N56" i="118" s="1"/>
  <c r="H55" i="118"/>
  <c r="J55" i="118" s="1"/>
  <c r="L55" i="118" s="1"/>
  <c r="N55" i="118" s="1"/>
  <c r="I54" i="118"/>
  <c r="F54" i="118"/>
  <c r="H54" i="118" s="1"/>
  <c r="H53" i="118"/>
  <c r="J53" i="118" s="1"/>
  <c r="L53" i="118" s="1"/>
  <c r="N53" i="118" s="1"/>
  <c r="F52" i="118"/>
  <c r="H52" i="118" s="1"/>
  <c r="J52" i="118" s="1"/>
  <c r="L52" i="118" s="1"/>
  <c r="N52" i="118" s="1"/>
  <c r="J51" i="118"/>
  <c r="L51" i="118" s="1"/>
  <c r="N51" i="118" s="1"/>
  <c r="H50" i="118"/>
  <c r="J50" i="118" s="1"/>
  <c r="L50" i="118" s="1"/>
  <c r="N50" i="118" s="1"/>
  <c r="H49" i="118"/>
  <c r="J49" i="118" s="1"/>
  <c r="L49" i="118" s="1"/>
  <c r="N49" i="118" s="1"/>
  <c r="I48" i="118"/>
  <c r="H48" i="118"/>
  <c r="J48" i="118" s="1"/>
  <c r="L48" i="118" s="1"/>
  <c r="N48" i="118" s="1"/>
  <c r="F48" i="118"/>
  <c r="H47" i="118"/>
  <c r="J47" i="118" s="1"/>
  <c r="L47" i="118" s="1"/>
  <c r="N47" i="118" s="1"/>
  <c r="F46" i="118"/>
  <c r="H46" i="118" s="1"/>
  <c r="J46" i="118" s="1"/>
  <c r="L46" i="118" s="1"/>
  <c r="N46" i="118" s="1"/>
  <c r="H45" i="118"/>
  <c r="J45" i="118" s="1"/>
  <c r="L45" i="118" s="1"/>
  <c r="N45" i="118" s="1"/>
  <c r="G44" i="118"/>
  <c r="H44" i="118" s="1"/>
  <c r="J44" i="118" s="1"/>
  <c r="L44" i="118" s="1"/>
  <c r="N44" i="118" s="1"/>
  <c r="H43" i="118"/>
  <c r="J43" i="118" s="1"/>
  <c r="L43" i="118" s="1"/>
  <c r="N43" i="118" s="1"/>
  <c r="G42" i="118"/>
  <c r="H42" i="118" s="1"/>
  <c r="J42" i="118" s="1"/>
  <c r="L42" i="118" s="1"/>
  <c r="N42" i="118" s="1"/>
  <c r="H41" i="118"/>
  <c r="J41" i="118" s="1"/>
  <c r="L41" i="118" s="1"/>
  <c r="N41" i="118" s="1"/>
  <c r="G40" i="118"/>
  <c r="H40" i="118" s="1"/>
  <c r="J40" i="118" s="1"/>
  <c r="L40" i="118" s="1"/>
  <c r="N40" i="118" s="1"/>
  <c r="H39" i="118"/>
  <c r="J39" i="118" s="1"/>
  <c r="L39" i="118" s="1"/>
  <c r="N39" i="118" s="1"/>
  <c r="G38" i="118"/>
  <c r="H38" i="118" s="1"/>
  <c r="J38" i="118" s="1"/>
  <c r="L38" i="118" s="1"/>
  <c r="N38" i="118" s="1"/>
  <c r="H37" i="118"/>
  <c r="J37" i="118" s="1"/>
  <c r="L37" i="118" s="1"/>
  <c r="N37" i="118" s="1"/>
  <c r="G36" i="118"/>
  <c r="H36" i="118" s="1"/>
  <c r="J36" i="118" s="1"/>
  <c r="L36" i="118" s="1"/>
  <c r="N36" i="118" s="1"/>
  <c r="H35" i="118"/>
  <c r="J35" i="118" s="1"/>
  <c r="L35" i="118" s="1"/>
  <c r="N35" i="118" s="1"/>
  <c r="G34" i="118"/>
  <c r="H34" i="118" s="1"/>
  <c r="J34" i="118" s="1"/>
  <c r="L34" i="118" s="1"/>
  <c r="N34" i="118" s="1"/>
  <c r="H33" i="118"/>
  <c r="J33" i="118" s="1"/>
  <c r="L33" i="118" s="1"/>
  <c r="N33" i="118" s="1"/>
  <c r="G32" i="118"/>
  <c r="H32" i="118" s="1"/>
  <c r="J32" i="118" s="1"/>
  <c r="L32" i="118" s="1"/>
  <c r="N32" i="118" s="1"/>
  <c r="H31" i="118"/>
  <c r="J31" i="118" s="1"/>
  <c r="L31" i="118" s="1"/>
  <c r="N31" i="118" s="1"/>
  <c r="G30" i="118"/>
  <c r="H30" i="118" s="1"/>
  <c r="J30" i="118" s="1"/>
  <c r="L30" i="118" s="1"/>
  <c r="N30" i="118" s="1"/>
  <c r="H29" i="118"/>
  <c r="J29" i="118" s="1"/>
  <c r="L29" i="118" s="1"/>
  <c r="N29" i="118" s="1"/>
  <c r="G28" i="118"/>
  <c r="H28" i="118" s="1"/>
  <c r="J28" i="118" s="1"/>
  <c r="L28" i="118" s="1"/>
  <c r="N28" i="118" s="1"/>
  <c r="H27" i="118"/>
  <c r="J27" i="118" s="1"/>
  <c r="L27" i="118" s="1"/>
  <c r="N27" i="118" s="1"/>
  <c r="M26" i="118"/>
  <c r="M11" i="118" s="1"/>
  <c r="I26" i="118"/>
  <c r="G26" i="118"/>
  <c r="F26" i="118"/>
  <c r="H25" i="118"/>
  <c r="J25" i="118" s="1"/>
  <c r="L25" i="118" s="1"/>
  <c r="N25" i="118" s="1"/>
  <c r="G24" i="118"/>
  <c r="H24" i="118" s="1"/>
  <c r="J24" i="118" s="1"/>
  <c r="L24" i="118" s="1"/>
  <c r="N24" i="118" s="1"/>
  <c r="H23" i="118"/>
  <c r="J23" i="118" s="1"/>
  <c r="L23" i="118" s="1"/>
  <c r="N23" i="118" s="1"/>
  <c r="G22" i="118"/>
  <c r="H22" i="118" s="1"/>
  <c r="J22" i="118" s="1"/>
  <c r="L22" i="118" s="1"/>
  <c r="N22" i="118" s="1"/>
  <c r="H21" i="118"/>
  <c r="J21" i="118" s="1"/>
  <c r="L21" i="118" s="1"/>
  <c r="N21" i="118" s="1"/>
  <c r="G20" i="118"/>
  <c r="H20" i="118" s="1"/>
  <c r="J20" i="118" s="1"/>
  <c r="L20" i="118" s="1"/>
  <c r="N20" i="118" s="1"/>
  <c r="H19" i="118"/>
  <c r="J19" i="118" s="1"/>
  <c r="L19" i="118" s="1"/>
  <c r="N19" i="118" s="1"/>
  <c r="G18" i="118"/>
  <c r="H18" i="118" s="1"/>
  <c r="J18" i="118" s="1"/>
  <c r="L18" i="118" s="1"/>
  <c r="N18" i="118" s="1"/>
  <c r="H17" i="118"/>
  <c r="J17" i="118" s="1"/>
  <c r="L17" i="118" s="1"/>
  <c r="N17" i="118" s="1"/>
  <c r="H16" i="118"/>
  <c r="J16" i="118" s="1"/>
  <c r="L16" i="118" s="1"/>
  <c r="N16" i="118" s="1"/>
  <c r="G15" i="118"/>
  <c r="F15" i="118"/>
  <c r="H15" i="118" s="1"/>
  <c r="J15" i="118" s="1"/>
  <c r="L15" i="118" s="1"/>
  <c r="N15" i="118" s="1"/>
  <c r="H14" i="118"/>
  <c r="J14" i="118" s="1"/>
  <c r="L14" i="118" s="1"/>
  <c r="N14" i="118" s="1"/>
  <c r="H13" i="118"/>
  <c r="J13" i="118" s="1"/>
  <c r="L13" i="118" s="1"/>
  <c r="N13" i="118" s="1"/>
  <c r="F12" i="118"/>
  <c r="H12" i="118" s="1"/>
  <c r="J12" i="118" s="1"/>
  <c r="L12" i="118" s="1"/>
  <c r="N12" i="118" s="1"/>
  <c r="K10" i="118"/>
  <c r="J10" i="119" l="1"/>
  <c r="L10" i="119" s="1"/>
  <c r="N10" i="119" s="1"/>
  <c r="J89" i="117"/>
  <c r="L89" i="117" s="1"/>
  <c r="N89" i="117" s="1"/>
  <c r="L90" i="117"/>
  <c r="N90" i="117" s="1"/>
  <c r="L11" i="117"/>
  <c r="N11" i="117" s="1"/>
  <c r="J10" i="117"/>
  <c r="L10" i="117" s="1"/>
  <c r="N10" i="117" s="1"/>
  <c r="M10" i="118"/>
  <c r="H26" i="118"/>
  <c r="J26" i="118" s="1"/>
  <c r="L26" i="118" s="1"/>
  <c r="N26" i="118" s="1"/>
  <c r="H89" i="118"/>
  <c r="J89" i="118" s="1"/>
  <c r="L89" i="118" s="1"/>
  <c r="N89" i="118" s="1"/>
  <c r="N195" i="118"/>
  <c r="G11" i="118"/>
  <c r="I11" i="118"/>
  <c r="I10" i="118" s="1"/>
  <c r="N64" i="118"/>
  <c r="G66" i="118"/>
  <c r="J54" i="118"/>
  <c r="L54" i="118" s="1"/>
  <c r="N54" i="118" s="1"/>
  <c r="F66" i="118"/>
  <c r="H198" i="118"/>
  <c r="J198" i="118" s="1"/>
  <c r="L198" i="118" s="1"/>
  <c r="N198" i="118" s="1"/>
  <c r="L206" i="118"/>
  <c r="N206" i="118" s="1"/>
  <c r="K197" i="118"/>
  <c r="G222" i="118"/>
  <c r="H222" i="118" s="1"/>
  <c r="J222" i="118" s="1"/>
  <c r="L222" i="118" s="1"/>
  <c r="N222" i="118" s="1"/>
  <c r="H225" i="118"/>
  <c r="J225" i="118" s="1"/>
  <c r="L225" i="118" s="1"/>
  <c r="N225" i="118" s="1"/>
  <c r="G88" i="118"/>
  <c r="F11" i="118"/>
  <c r="H67" i="118"/>
  <c r="J67" i="118" s="1"/>
  <c r="L67" i="118" s="1"/>
  <c r="N67" i="118" s="1"/>
  <c r="G163" i="118"/>
  <c r="H163" i="118" s="1"/>
  <c r="J163" i="118" s="1"/>
  <c r="L163" i="118" s="1"/>
  <c r="N163" i="118" s="1"/>
  <c r="H164" i="118"/>
  <c r="J164" i="118" s="1"/>
  <c r="L164" i="118" s="1"/>
  <c r="N164" i="118" s="1"/>
  <c r="G197" i="118"/>
  <c r="H197" i="118" s="1"/>
  <c r="J197" i="118" s="1"/>
  <c r="L197" i="118" s="1"/>
  <c r="N197" i="118" s="1"/>
  <c r="H177" i="118"/>
  <c r="J177" i="118" s="1"/>
  <c r="L177" i="118" s="1"/>
  <c r="N177" i="118" s="1"/>
  <c r="G176" i="118"/>
  <c r="H176" i="118" s="1"/>
  <c r="J176" i="118" s="1"/>
  <c r="L176" i="118" s="1"/>
  <c r="N176" i="118" s="1"/>
  <c r="N228" i="116"/>
  <c r="M227" i="116"/>
  <c r="N227" i="116" s="1"/>
  <c r="N226" i="116"/>
  <c r="N225" i="116"/>
  <c r="M224" i="116"/>
  <c r="N224" i="116" s="1"/>
  <c r="N223" i="116"/>
  <c r="J222" i="116"/>
  <c r="L222" i="116" s="1"/>
  <c r="N222" i="116" s="1"/>
  <c r="H222" i="116"/>
  <c r="G221" i="116"/>
  <c r="H221" i="116" s="1"/>
  <c r="J221" i="116" s="1"/>
  <c r="L221" i="116" s="1"/>
  <c r="N221" i="116" s="1"/>
  <c r="L220" i="116"/>
  <c r="N220" i="116" s="1"/>
  <c r="H220" i="116"/>
  <c r="J220" i="116" s="1"/>
  <c r="G219" i="116"/>
  <c r="H219" i="116" s="1"/>
  <c r="J219" i="116" s="1"/>
  <c r="L219" i="116" s="1"/>
  <c r="N219" i="116" s="1"/>
  <c r="H218" i="116"/>
  <c r="J218" i="116" s="1"/>
  <c r="L218" i="116" s="1"/>
  <c r="N218" i="116" s="1"/>
  <c r="H217" i="116"/>
  <c r="J217" i="116" s="1"/>
  <c r="L217" i="116" s="1"/>
  <c r="N217" i="116" s="1"/>
  <c r="G217" i="116"/>
  <c r="H216" i="116"/>
  <c r="J216" i="116" s="1"/>
  <c r="L216" i="116" s="1"/>
  <c r="N216" i="116" s="1"/>
  <c r="H215" i="116"/>
  <c r="J215" i="116" s="1"/>
  <c r="L215" i="116" s="1"/>
  <c r="N215" i="116" s="1"/>
  <c r="G215" i="116"/>
  <c r="H214" i="116"/>
  <c r="J214" i="116" s="1"/>
  <c r="L214" i="116" s="1"/>
  <c r="N214" i="116" s="1"/>
  <c r="J213" i="116"/>
  <c r="L213" i="116" s="1"/>
  <c r="N213" i="116" s="1"/>
  <c r="G213" i="116"/>
  <c r="H213" i="116" s="1"/>
  <c r="H212" i="116"/>
  <c r="J212" i="116" s="1"/>
  <c r="L212" i="116" s="1"/>
  <c r="N212" i="116" s="1"/>
  <c r="G211" i="116"/>
  <c r="H211" i="116" s="1"/>
  <c r="J211" i="116" s="1"/>
  <c r="L211" i="116" s="1"/>
  <c r="N211" i="116" s="1"/>
  <c r="H210" i="116"/>
  <c r="J210" i="116" s="1"/>
  <c r="L210" i="116" s="1"/>
  <c r="N210" i="116" s="1"/>
  <c r="G209" i="116"/>
  <c r="H208" i="116"/>
  <c r="J208" i="116" s="1"/>
  <c r="L208" i="116" s="1"/>
  <c r="N208" i="116" s="1"/>
  <c r="H207" i="116"/>
  <c r="J207" i="116" s="1"/>
  <c r="L207" i="116" s="1"/>
  <c r="N207" i="116" s="1"/>
  <c r="G207" i="116"/>
  <c r="H206" i="116"/>
  <c r="J206" i="116" s="1"/>
  <c r="L206" i="116" s="1"/>
  <c r="N206" i="116" s="1"/>
  <c r="G205" i="116"/>
  <c r="F205" i="116"/>
  <c r="L203" i="116"/>
  <c r="N203" i="116" s="1"/>
  <c r="M202" i="116"/>
  <c r="N202" i="116" s="1"/>
  <c r="K202" i="116"/>
  <c r="L202" i="116" s="1"/>
  <c r="L201" i="116"/>
  <c r="N201" i="116" s="1"/>
  <c r="M200" i="116"/>
  <c r="K200" i="116"/>
  <c r="L200" i="116" s="1"/>
  <c r="N200" i="116" s="1"/>
  <c r="L199" i="116"/>
  <c r="N199" i="116" s="1"/>
  <c r="M198" i="116"/>
  <c r="K198" i="116"/>
  <c r="L198" i="116" s="1"/>
  <c r="N198" i="116" s="1"/>
  <c r="N197" i="116"/>
  <c r="L197" i="116"/>
  <c r="M196" i="116"/>
  <c r="K196" i="116"/>
  <c r="L196" i="116" s="1"/>
  <c r="N196" i="116" s="1"/>
  <c r="L195" i="116"/>
  <c r="N195" i="116" s="1"/>
  <c r="M194" i="116"/>
  <c r="K194" i="116"/>
  <c r="L194" i="116" s="1"/>
  <c r="N194" i="116" s="1"/>
  <c r="L193" i="116"/>
  <c r="N193" i="116" s="1"/>
  <c r="M192" i="116"/>
  <c r="K192" i="116"/>
  <c r="L192" i="116" s="1"/>
  <c r="N192" i="116" s="1"/>
  <c r="L191" i="116"/>
  <c r="N191" i="116" s="1"/>
  <c r="M190" i="116"/>
  <c r="K190" i="116"/>
  <c r="L190" i="116" s="1"/>
  <c r="L189" i="116"/>
  <c r="N189" i="116" s="1"/>
  <c r="M188" i="116"/>
  <c r="K188" i="116"/>
  <c r="L188" i="116" s="1"/>
  <c r="H187" i="116"/>
  <c r="J187" i="116" s="1"/>
  <c r="L187" i="116" s="1"/>
  <c r="N187" i="116" s="1"/>
  <c r="H186" i="116"/>
  <c r="J186" i="116" s="1"/>
  <c r="L186" i="116" s="1"/>
  <c r="N186" i="116" s="1"/>
  <c r="G186" i="116"/>
  <c r="H185" i="116"/>
  <c r="J185" i="116" s="1"/>
  <c r="L185" i="116" s="1"/>
  <c r="N185" i="116" s="1"/>
  <c r="G184" i="116"/>
  <c r="H184" i="116" s="1"/>
  <c r="J184" i="116" s="1"/>
  <c r="L184" i="116" s="1"/>
  <c r="N184" i="116" s="1"/>
  <c r="H183" i="116"/>
  <c r="J183" i="116" s="1"/>
  <c r="L183" i="116" s="1"/>
  <c r="N183" i="116" s="1"/>
  <c r="G182" i="116"/>
  <c r="H181" i="116"/>
  <c r="J181" i="116" s="1"/>
  <c r="L181" i="116" s="1"/>
  <c r="N181" i="116" s="1"/>
  <c r="M180" i="116"/>
  <c r="K180" i="116"/>
  <c r="G180" i="116"/>
  <c r="F180" i="116"/>
  <c r="H180" i="116" s="1"/>
  <c r="J180" i="116" s="1"/>
  <c r="L178" i="116"/>
  <c r="N178" i="116" s="1"/>
  <c r="H178" i="116"/>
  <c r="J178" i="116" s="1"/>
  <c r="G177" i="116"/>
  <c r="H177" i="116" s="1"/>
  <c r="J177" i="116" s="1"/>
  <c r="L177" i="116" s="1"/>
  <c r="N177" i="116" s="1"/>
  <c r="H176" i="116"/>
  <c r="J176" i="116" s="1"/>
  <c r="L176" i="116" s="1"/>
  <c r="N176" i="116" s="1"/>
  <c r="H175" i="116"/>
  <c r="J175" i="116" s="1"/>
  <c r="L175" i="116" s="1"/>
  <c r="N175" i="116" s="1"/>
  <c r="G175" i="116"/>
  <c r="H174" i="116"/>
  <c r="J174" i="116" s="1"/>
  <c r="L174" i="116" s="1"/>
  <c r="N174" i="116" s="1"/>
  <c r="H173" i="116"/>
  <c r="J173" i="116" s="1"/>
  <c r="L173" i="116" s="1"/>
  <c r="N173" i="116" s="1"/>
  <c r="G173" i="116"/>
  <c r="H172" i="116"/>
  <c r="J172" i="116" s="1"/>
  <c r="L172" i="116" s="1"/>
  <c r="N172" i="116" s="1"/>
  <c r="J171" i="116"/>
  <c r="L171" i="116" s="1"/>
  <c r="N171" i="116" s="1"/>
  <c r="G171" i="116"/>
  <c r="H171" i="116" s="1"/>
  <c r="H170" i="116"/>
  <c r="J170" i="116" s="1"/>
  <c r="L170" i="116" s="1"/>
  <c r="N170" i="116" s="1"/>
  <c r="G169" i="116"/>
  <c r="H169" i="116" s="1"/>
  <c r="J169" i="116" s="1"/>
  <c r="L169" i="116" s="1"/>
  <c r="N169" i="116" s="1"/>
  <c r="H168" i="116"/>
  <c r="J168" i="116" s="1"/>
  <c r="L168" i="116" s="1"/>
  <c r="N168" i="116" s="1"/>
  <c r="G167" i="116"/>
  <c r="H167" i="116" s="1"/>
  <c r="J167" i="116" s="1"/>
  <c r="L167" i="116" s="1"/>
  <c r="N167" i="116" s="1"/>
  <c r="H166" i="116"/>
  <c r="J166" i="116" s="1"/>
  <c r="L166" i="116" s="1"/>
  <c r="N166" i="116" s="1"/>
  <c r="H165" i="116"/>
  <c r="J165" i="116" s="1"/>
  <c r="L165" i="116" s="1"/>
  <c r="N165" i="116" s="1"/>
  <c r="G165" i="116"/>
  <c r="H164" i="116"/>
  <c r="J164" i="116" s="1"/>
  <c r="L164" i="116" s="1"/>
  <c r="N164" i="116" s="1"/>
  <c r="G163" i="116"/>
  <c r="H163" i="116" s="1"/>
  <c r="J163" i="116" s="1"/>
  <c r="L163" i="116" s="1"/>
  <c r="N163" i="116" s="1"/>
  <c r="H162" i="116"/>
  <c r="J162" i="116" s="1"/>
  <c r="L162" i="116" s="1"/>
  <c r="N162" i="116" s="1"/>
  <c r="G161" i="116"/>
  <c r="G160" i="116" s="1"/>
  <c r="H160" i="116" s="1"/>
  <c r="J160" i="116" s="1"/>
  <c r="L160" i="116" s="1"/>
  <c r="N160" i="116" s="1"/>
  <c r="F161" i="116"/>
  <c r="H159" i="116"/>
  <c r="J159" i="116" s="1"/>
  <c r="L159" i="116" s="1"/>
  <c r="N159" i="116" s="1"/>
  <c r="G158" i="116"/>
  <c r="H158" i="116" s="1"/>
  <c r="J158" i="116" s="1"/>
  <c r="L158" i="116" s="1"/>
  <c r="N158" i="116" s="1"/>
  <c r="H157" i="116"/>
  <c r="J157" i="116" s="1"/>
  <c r="L157" i="116" s="1"/>
  <c r="N157" i="116" s="1"/>
  <c r="G156" i="116"/>
  <c r="H156" i="116" s="1"/>
  <c r="J156" i="116" s="1"/>
  <c r="L156" i="116" s="1"/>
  <c r="N156" i="116" s="1"/>
  <c r="H155" i="116"/>
  <c r="J155" i="116" s="1"/>
  <c r="L155" i="116" s="1"/>
  <c r="N155" i="116" s="1"/>
  <c r="G154" i="116"/>
  <c r="H154" i="116" s="1"/>
  <c r="J154" i="116" s="1"/>
  <c r="L154" i="116" s="1"/>
  <c r="N154" i="116" s="1"/>
  <c r="J153" i="116"/>
  <c r="L153" i="116" s="1"/>
  <c r="N153" i="116" s="1"/>
  <c r="H153" i="116"/>
  <c r="G152" i="116"/>
  <c r="H152" i="116" s="1"/>
  <c r="J152" i="116" s="1"/>
  <c r="L152" i="116" s="1"/>
  <c r="N152" i="116" s="1"/>
  <c r="H151" i="116"/>
  <c r="J151" i="116" s="1"/>
  <c r="L151" i="116" s="1"/>
  <c r="N151" i="116" s="1"/>
  <c r="G150" i="116"/>
  <c r="H150" i="116" s="1"/>
  <c r="J150" i="116" s="1"/>
  <c r="L150" i="116" s="1"/>
  <c r="N150" i="116" s="1"/>
  <c r="H149" i="116"/>
  <c r="J149" i="116" s="1"/>
  <c r="L149" i="116" s="1"/>
  <c r="N149" i="116" s="1"/>
  <c r="G148" i="116"/>
  <c r="F148" i="116"/>
  <c r="J146" i="116"/>
  <c r="L146" i="116" s="1"/>
  <c r="N146" i="116" s="1"/>
  <c r="H146" i="116"/>
  <c r="G145" i="116"/>
  <c r="H145" i="116" s="1"/>
  <c r="J145" i="116" s="1"/>
  <c r="L145" i="116" s="1"/>
  <c r="N145" i="116" s="1"/>
  <c r="H144" i="116"/>
  <c r="J144" i="116" s="1"/>
  <c r="L144" i="116" s="1"/>
  <c r="N144" i="116" s="1"/>
  <c r="G143" i="116"/>
  <c r="H143" i="116" s="1"/>
  <c r="J143" i="116" s="1"/>
  <c r="L143" i="116" s="1"/>
  <c r="N143" i="116" s="1"/>
  <c r="H142" i="116"/>
  <c r="J142" i="116" s="1"/>
  <c r="L142" i="116" s="1"/>
  <c r="N142" i="116" s="1"/>
  <c r="G141" i="116"/>
  <c r="H141" i="116" s="1"/>
  <c r="J141" i="116" s="1"/>
  <c r="L141" i="116" s="1"/>
  <c r="N141" i="116" s="1"/>
  <c r="J140" i="116"/>
  <c r="L140" i="116" s="1"/>
  <c r="N140" i="116" s="1"/>
  <c r="H140" i="116"/>
  <c r="G139" i="116"/>
  <c r="H139" i="116" s="1"/>
  <c r="J139" i="116" s="1"/>
  <c r="L139" i="116" s="1"/>
  <c r="N139" i="116" s="1"/>
  <c r="J138" i="116"/>
  <c r="L138" i="116" s="1"/>
  <c r="N138" i="116" s="1"/>
  <c r="H138" i="116"/>
  <c r="G137" i="116"/>
  <c r="H137" i="116" s="1"/>
  <c r="J137" i="116" s="1"/>
  <c r="L137" i="116" s="1"/>
  <c r="N137" i="116" s="1"/>
  <c r="L136" i="116"/>
  <c r="N136" i="116" s="1"/>
  <c r="H136" i="116"/>
  <c r="J136" i="116" s="1"/>
  <c r="G135" i="116"/>
  <c r="H135" i="116" s="1"/>
  <c r="J135" i="116" s="1"/>
  <c r="L135" i="116" s="1"/>
  <c r="N135" i="116" s="1"/>
  <c r="H134" i="116"/>
  <c r="J134" i="116" s="1"/>
  <c r="L134" i="116" s="1"/>
  <c r="N134" i="116" s="1"/>
  <c r="G133" i="116"/>
  <c r="H133" i="116" s="1"/>
  <c r="J133" i="116" s="1"/>
  <c r="L133" i="116" s="1"/>
  <c r="N133" i="116" s="1"/>
  <c r="H132" i="116"/>
  <c r="J132" i="116" s="1"/>
  <c r="L132" i="116" s="1"/>
  <c r="N132" i="116" s="1"/>
  <c r="G131" i="116"/>
  <c r="H131" i="116" s="1"/>
  <c r="J131" i="116" s="1"/>
  <c r="L131" i="116" s="1"/>
  <c r="N131" i="116" s="1"/>
  <c r="H130" i="116"/>
  <c r="J130" i="116" s="1"/>
  <c r="L130" i="116" s="1"/>
  <c r="N130" i="116" s="1"/>
  <c r="G129" i="116"/>
  <c r="H129" i="116" s="1"/>
  <c r="J129" i="116" s="1"/>
  <c r="L129" i="116" s="1"/>
  <c r="N129" i="116" s="1"/>
  <c r="H128" i="116"/>
  <c r="J128" i="116" s="1"/>
  <c r="L128" i="116" s="1"/>
  <c r="N128" i="116" s="1"/>
  <c r="H127" i="116"/>
  <c r="J127" i="116" s="1"/>
  <c r="L127" i="116" s="1"/>
  <c r="N127" i="116" s="1"/>
  <c r="G127" i="116"/>
  <c r="H126" i="116"/>
  <c r="J126" i="116" s="1"/>
  <c r="L126" i="116" s="1"/>
  <c r="N126" i="116" s="1"/>
  <c r="H125" i="116"/>
  <c r="J125" i="116" s="1"/>
  <c r="L125" i="116" s="1"/>
  <c r="N125" i="116" s="1"/>
  <c r="G125" i="116"/>
  <c r="H124" i="116"/>
  <c r="J124" i="116" s="1"/>
  <c r="L124" i="116" s="1"/>
  <c r="N124" i="116" s="1"/>
  <c r="M123" i="116"/>
  <c r="G123" i="116"/>
  <c r="H123" i="116" s="1"/>
  <c r="J123" i="116" s="1"/>
  <c r="L123" i="116" s="1"/>
  <c r="H122" i="116"/>
  <c r="J122" i="116" s="1"/>
  <c r="L122" i="116" s="1"/>
  <c r="N122" i="116" s="1"/>
  <c r="M121" i="116"/>
  <c r="H121" i="116"/>
  <c r="J121" i="116" s="1"/>
  <c r="L121" i="116" s="1"/>
  <c r="N121" i="116" s="1"/>
  <c r="G121" i="116"/>
  <c r="H120" i="116"/>
  <c r="J120" i="116" s="1"/>
  <c r="L120" i="116" s="1"/>
  <c r="N120" i="116" s="1"/>
  <c r="G119" i="116"/>
  <c r="H119" i="116" s="1"/>
  <c r="J119" i="116" s="1"/>
  <c r="L119" i="116" s="1"/>
  <c r="N119" i="116" s="1"/>
  <c r="H118" i="116"/>
  <c r="J118" i="116" s="1"/>
  <c r="L118" i="116" s="1"/>
  <c r="N118" i="116" s="1"/>
  <c r="G117" i="116"/>
  <c r="H117" i="116" s="1"/>
  <c r="J117" i="116" s="1"/>
  <c r="L117" i="116" s="1"/>
  <c r="N117" i="116" s="1"/>
  <c r="H116" i="116"/>
  <c r="J116" i="116" s="1"/>
  <c r="L116" i="116" s="1"/>
  <c r="N116" i="116" s="1"/>
  <c r="G115" i="116"/>
  <c r="H115" i="116" s="1"/>
  <c r="J115" i="116" s="1"/>
  <c r="L115" i="116" s="1"/>
  <c r="N115" i="116" s="1"/>
  <c r="H114" i="116"/>
  <c r="J114" i="116" s="1"/>
  <c r="L114" i="116" s="1"/>
  <c r="N114" i="116" s="1"/>
  <c r="M113" i="116"/>
  <c r="G113" i="116"/>
  <c r="H113" i="116" s="1"/>
  <c r="J113" i="116" s="1"/>
  <c r="L113" i="116" s="1"/>
  <c r="N113" i="116" s="1"/>
  <c r="H112" i="116"/>
  <c r="J112" i="116" s="1"/>
  <c r="L112" i="116" s="1"/>
  <c r="N112" i="116" s="1"/>
  <c r="G111" i="116"/>
  <c r="H111" i="116" s="1"/>
  <c r="J111" i="116" s="1"/>
  <c r="L111" i="116" s="1"/>
  <c r="N111" i="116" s="1"/>
  <c r="H110" i="116"/>
  <c r="J110" i="116" s="1"/>
  <c r="L110" i="116" s="1"/>
  <c r="N110" i="116" s="1"/>
  <c r="M109" i="116"/>
  <c r="H109" i="116"/>
  <c r="J109" i="116" s="1"/>
  <c r="L109" i="116" s="1"/>
  <c r="N109" i="116" s="1"/>
  <c r="G109" i="116"/>
  <c r="H108" i="116"/>
  <c r="J108" i="116" s="1"/>
  <c r="L108" i="116" s="1"/>
  <c r="N108" i="116" s="1"/>
  <c r="G107" i="116"/>
  <c r="H107" i="116" s="1"/>
  <c r="J107" i="116" s="1"/>
  <c r="L107" i="116" s="1"/>
  <c r="N107" i="116" s="1"/>
  <c r="H106" i="116"/>
  <c r="J106" i="116" s="1"/>
  <c r="L106" i="116" s="1"/>
  <c r="N106" i="116" s="1"/>
  <c r="G105" i="116"/>
  <c r="H105" i="116" s="1"/>
  <c r="J105" i="116" s="1"/>
  <c r="L105" i="116" s="1"/>
  <c r="N105" i="116" s="1"/>
  <c r="H104" i="116"/>
  <c r="J104" i="116" s="1"/>
  <c r="L104" i="116" s="1"/>
  <c r="N104" i="116" s="1"/>
  <c r="G103" i="116"/>
  <c r="H103" i="116" s="1"/>
  <c r="J103" i="116" s="1"/>
  <c r="L103" i="116" s="1"/>
  <c r="N103" i="116" s="1"/>
  <c r="H102" i="116"/>
  <c r="J102" i="116" s="1"/>
  <c r="L102" i="116" s="1"/>
  <c r="N102" i="116" s="1"/>
  <c r="G101" i="116"/>
  <c r="H101" i="116" s="1"/>
  <c r="J101" i="116" s="1"/>
  <c r="L101" i="116" s="1"/>
  <c r="N101" i="116" s="1"/>
  <c r="H100" i="116"/>
  <c r="J100" i="116" s="1"/>
  <c r="L100" i="116" s="1"/>
  <c r="N100" i="116" s="1"/>
  <c r="G99" i="116"/>
  <c r="H99" i="116" s="1"/>
  <c r="J99" i="116" s="1"/>
  <c r="L99" i="116" s="1"/>
  <c r="N99" i="116" s="1"/>
  <c r="H98" i="116"/>
  <c r="J98" i="116" s="1"/>
  <c r="L98" i="116" s="1"/>
  <c r="N98" i="116" s="1"/>
  <c r="M97" i="116"/>
  <c r="G97" i="116"/>
  <c r="H97" i="116" s="1"/>
  <c r="J97" i="116" s="1"/>
  <c r="L97" i="116" s="1"/>
  <c r="N97" i="116" s="1"/>
  <c r="H96" i="116"/>
  <c r="J96" i="116" s="1"/>
  <c r="L96" i="116" s="1"/>
  <c r="N96" i="116" s="1"/>
  <c r="G95" i="116"/>
  <c r="H95" i="116" s="1"/>
  <c r="J95" i="116" s="1"/>
  <c r="L95" i="116" s="1"/>
  <c r="N95" i="116" s="1"/>
  <c r="H94" i="116"/>
  <c r="J94" i="116" s="1"/>
  <c r="L94" i="116" s="1"/>
  <c r="N94" i="116" s="1"/>
  <c r="G93" i="116"/>
  <c r="H93" i="116" s="1"/>
  <c r="J93" i="116" s="1"/>
  <c r="L93" i="116" s="1"/>
  <c r="N93" i="116" s="1"/>
  <c r="H92" i="116"/>
  <c r="J92" i="116" s="1"/>
  <c r="L92" i="116" s="1"/>
  <c r="N92" i="116" s="1"/>
  <c r="G91" i="116"/>
  <c r="H91" i="116" s="1"/>
  <c r="J91" i="116" s="1"/>
  <c r="L91" i="116" s="1"/>
  <c r="N91" i="116" s="1"/>
  <c r="H90" i="116"/>
  <c r="J90" i="116" s="1"/>
  <c r="L90" i="116" s="1"/>
  <c r="N90" i="116" s="1"/>
  <c r="M89" i="116"/>
  <c r="G89" i="116"/>
  <c r="H89" i="116" s="1"/>
  <c r="J89" i="116" s="1"/>
  <c r="L89" i="116" s="1"/>
  <c r="N89" i="116" s="1"/>
  <c r="H88" i="116"/>
  <c r="J88" i="116" s="1"/>
  <c r="L88" i="116" s="1"/>
  <c r="N88" i="116" s="1"/>
  <c r="G87" i="116"/>
  <c r="H87" i="116" s="1"/>
  <c r="J87" i="116" s="1"/>
  <c r="L87" i="116" s="1"/>
  <c r="N87" i="116" s="1"/>
  <c r="H86" i="116"/>
  <c r="J86" i="116" s="1"/>
  <c r="L86" i="116" s="1"/>
  <c r="N86" i="116" s="1"/>
  <c r="G85" i="116"/>
  <c r="H85" i="116" s="1"/>
  <c r="J85" i="116" s="1"/>
  <c r="L85" i="116" s="1"/>
  <c r="N85" i="116" s="1"/>
  <c r="H84" i="116"/>
  <c r="J84" i="116" s="1"/>
  <c r="L84" i="116" s="1"/>
  <c r="N84" i="116" s="1"/>
  <c r="G83" i="116"/>
  <c r="H83" i="116" s="1"/>
  <c r="J83" i="116" s="1"/>
  <c r="L83" i="116" s="1"/>
  <c r="N83" i="116" s="1"/>
  <c r="J82" i="116"/>
  <c r="L82" i="116" s="1"/>
  <c r="N82" i="116" s="1"/>
  <c r="H82" i="116"/>
  <c r="G81" i="116"/>
  <c r="H81" i="116" s="1"/>
  <c r="J81" i="116" s="1"/>
  <c r="L81" i="116" s="1"/>
  <c r="N81" i="116" s="1"/>
  <c r="J80" i="116"/>
  <c r="L80" i="116" s="1"/>
  <c r="N80" i="116" s="1"/>
  <c r="H80" i="116"/>
  <c r="G79" i="116"/>
  <c r="H79" i="116" s="1"/>
  <c r="J79" i="116" s="1"/>
  <c r="L79" i="116" s="1"/>
  <c r="N79" i="116" s="1"/>
  <c r="H78" i="116"/>
  <c r="J78" i="116" s="1"/>
  <c r="L78" i="116" s="1"/>
  <c r="N78" i="116" s="1"/>
  <c r="M77" i="116"/>
  <c r="G77" i="116"/>
  <c r="F77" i="116"/>
  <c r="I75" i="116"/>
  <c r="F75" i="116"/>
  <c r="H74" i="116"/>
  <c r="J74" i="116" s="1"/>
  <c r="L74" i="116" s="1"/>
  <c r="N74" i="116" s="1"/>
  <c r="G73" i="116"/>
  <c r="H73" i="116" s="1"/>
  <c r="J73" i="116" s="1"/>
  <c r="L73" i="116" s="1"/>
  <c r="N73" i="116" s="1"/>
  <c r="H72" i="116"/>
  <c r="J72" i="116" s="1"/>
  <c r="L72" i="116" s="1"/>
  <c r="N72" i="116" s="1"/>
  <c r="G71" i="116"/>
  <c r="F71" i="116"/>
  <c r="H71" i="116" s="1"/>
  <c r="J71" i="116" s="1"/>
  <c r="L71" i="116" s="1"/>
  <c r="N71" i="116" s="1"/>
  <c r="H70" i="116"/>
  <c r="J70" i="116" s="1"/>
  <c r="L70" i="116" s="1"/>
  <c r="N70" i="116" s="1"/>
  <c r="F69" i="116"/>
  <c r="H69" i="116" s="1"/>
  <c r="J69" i="116" s="1"/>
  <c r="L69" i="116" s="1"/>
  <c r="N69" i="116" s="1"/>
  <c r="H68" i="116"/>
  <c r="J68" i="116" s="1"/>
  <c r="L68" i="116" s="1"/>
  <c r="N68" i="116" s="1"/>
  <c r="F67" i="116"/>
  <c r="H67" i="116" s="1"/>
  <c r="J67" i="116" s="1"/>
  <c r="L67" i="116" s="1"/>
  <c r="N67" i="116" s="1"/>
  <c r="H66" i="116"/>
  <c r="J66" i="116" s="1"/>
  <c r="L66" i="116" s="1"/>
  <c r="N66" i="116" s="1"/>
  <c r="F65" i="116"/>
  <c r="H65" i="116" s="1"/>
  <c r="J65" i="116" s="1"/>
  <c r="L65" i="116" s="1"/>
  <c r="N65" i="116" s="1"/>
  <c r="H64" i="116"/>
  <c r="J64" i="116" s="1"/>
  <c r="L64" i="116" s="1"/>
  <c r="N64" i="116" s="1"/>
  <c r="F63" i="116"/>
  <c r="H61" i="116"/>
  <c r="J61" i="116" s="1"/>
  <c r="L61" i="116" s="1"/>
  <c r="N61" i="116" s="1"/>
  <c r="F60" i="116"/>
  <c r="H60" i="116" s="1"/>
  <c r="J60" i="116" s="1"/>
  <c r="L60" i="116" s="1"/>
  <c r="N60" i="116" s="1"/>
  <c r="H59" i="116"/>
  <c r="J59" i="116" s="1"/>
  <c r="L59" i="116" s="1"/>
  <c r="N59" i="116" s="1"/>
  <c r="F58" i="116"/>
  <c r="H58" i="116" s="1"/>
  <c r="J58" i="116" s="1"/>
  <c r="L58" i="116" s="1"/>
  <c r="N58" i="116" s="1"/>
  <c r="J57" i="116"/>
  <c r="L57" i="116" s="1"/>
  <c r="N57" i="116" s="1"/>
  <c r="I56" i="116"/>
  <c r="J56" i="116" s="1"/>
  <c r="L56" i="116" s="1"/>
  <c r="N56" i="116" s="1"/>
  <c r="H55" i="116"/>
  <c r="J55" i="116" s="1"/>
  <c r="L55" i="116" s="1"/>
  <c r="N55" i="116" s="1"/>
  <c r="I54" i="116"/>
  <c r="H54" i="116"/>
  <c r="F54" i="116"/>
  <c r="H53" i="116"/>
  <c r="J53" i="116" s="1"/>
  <c r="L53" i="116" s="1"/>
  <c r="N53" i="116" s="1"/>
  <c r="F52" i="116"/>
  <c r="H52" i="116" s="1"/>
  <c r="J52" i="116" s="1"/>
  <c r="L52" i="116" s="1"/>
  <c r="N52" i="116" s="1"/>
  <c r="J51" i="116"/>
  <c r="L51" i="116" s="1"/>
  <c r="N51" i="116" s="1"/>
  <c r="J50" i="116"/>
  <c r="L50" i="116" s="1"/>
  <c r="N50" i="116" s="1"/>
  <c r="H50" i="116"/>
  <c r="H49" i="116"/>
  <c r="J49" i="116" s="1"/>
  <c r="L49" i="116" s="1"/>
  <c r="N49" i="116" s="1"/>
  <c r="J48" i="116"/>
  <c r="L48" i="116" s="1"/>
  <c r="N48" i="116" s="1"/>
  <c r="I48" i="116"/>
  <c r="F48" i="116"/>
  <c r="H48" i="116" s="1"/>
  <c r="H47" i="116"/>
  <c r="J47" i="116" s="1"/>
  <c r="L47" i="116" s="1"/>
  <c r="N47" i="116" s="1"/>
  <c r="F46" i="116"/>
  <c r="H46" i="116" s="1"/>
  <c r="J46" i="116" s="1"/>
  <c r="L46" i="116" s="1"/>
  <c r="N46" i="116" s="1"/>
  <c r="H45" i="116"/>
  <c r="J45" i="116" s="1"/>
  <c r="L45" i="116" s="1"/>
  <c r="N45" i="116" s="1"/>
  <c r="G44" i="116"/>
  <c r="H44" i="116" s="1"/>
  <c r="J44" i="116" s="1"/>
  <c r="L44" i="116" s="1"/>
  <c r="N44" i="116" s="1"/>
  <c r="H43" i="116"/>
  <c r="J43" i="116" s="1"/>
  <c r="L43" i="116" s="1"/>
  <c r="N43" i="116" s="1"/>
  <c r="G42" i="116"/>
  <c r="H42" i="116" s="1"/>
  <c r="J42" i="116" s="1"/>
  <c r="L42" i="116" s="1"/>
  <c r="N42" i="116" s="1"/>
  <c r="H41" i="116"/>
  <c r="J41" i="116" s="1"/>
  <c r="L41" i="116" s="1"/>
  <c r="N41" i="116" s="1"/>
  <c r="G40" i="116"/>
  <c r="H40" i="116" s="1"/>
  <c r="J40" i="116" s="1"/>
  <c r="L40" i="116" s="1"/>
  <c r="N40" i="116" s="1"/>
  <c r="H39" i="116"/>
  <c r="J39" i="116" s="1"/>
  <c r="L39" i="116" s="1"/>
  <c r="N39" i="116" s="1"/>
  <c r="G38" i="116"/>
  <c r="H38" i="116" s="1"/>
  <c r="J38" i="116" s="1"/>
  <c r="L38" i="116" s="1"/>
  <c r="N38" i="116" s="1"/>
  <c r="H37" i="116"/>
  <c r="J37" i="116" s="1"/>
  <c r="L37" i="116" s="1"/>
  <c r="N37" i="116" s="1"/>
  <c r="G36" i="116"/>
  <c r="H36" i="116" s="1"/>
  <c r="J36" i="116" s="1"/>
  <c r="L36" i="116" s="1"/>
  <c r="N36" i="116" s="1"/>
  <c r="H35" i="116"/>
  <c r="J35" i="116" s="1"/>
  <c r="L35" i="116" s="1"/>
  <c r="N35" i="116" s="1"/>
  <c r="G34" i="116"/>
  <c r="H34" i="116" s="1"/>
  <c r="J34" i="116" s="1"/>
  <c r="L34" i="116" s="1"/>
  <c r="N34" i="116" s="1"/>
  <c r="H33" i="116"/>
  <c r="J33" i="116" s="1"/>
  <c r="L33" i="116" s="1"/>
  <c r="N33" i="116" s="1"/>
  <c r="G32" i="116"/>
  <c r="H32" i="116" s="1"/>
  <c r="J32" i="116" s="1"/>
  <c r="L32" i="116" s="1"/>
  <c r="N32" i="116" s="1"/>
  <c r="H31" i="116"/>
  <c r="J31" i="116" s="1"/>
  <c r="L31" i="116" s="1"/>
  <c r="N31" i="116" s="1"/>
  <c r="G30" i="116"/>
  <c r="H30" i="116" s="1"/>
  <c r="J30" i="116" s="1"/>
  <c r="L30" i="116" s="1"/>
  <c r="N30" i="116" s="1"/>
  <c r="H29" i="116"/>
  <c r="J29" i="116" s="1"/>
  <c r="L29" i="116" s="1"/>
  <c r="N29" i="116" s="1"/>
  <c r="G28" i="116"/>
  <c r="H28" i="116" s="1"/>
  <c r="J28" i="116" s="1"/>
  <c r="L28" i="116" s="1"/>
  <c r="N28" i="116" s="1"/>
  <c r="H27" i="116"/>
  <c r="J27" i="116" s="1"/>
  <c r="L27" i="116" s="1"/>
  <c r="N27" i="116" s="1"/>
  <c r="I26" i="116"/>
  <c r="J26" i="116" s="1"/>
  <c r="L26" i="116" s="1"/>
  <c r="N26" i="116" s="1"/>
  <c r="G26" i="116"/>
  <c r="F26" i="116"/>
  <c r="H26" i="116" s="1"/>
  <c r="H25" i="116"/>
  <c r="J25" i="116" s="1"/>
  <c r="L25" i="116" s="1"/>
  <c r="N25" i="116" s="1"/>
  <c r="G24" i="116"/>
  <c r="H24" i="116" s="1"/>
  <c r="J24" i="116" s="1"/>
  <c r="L24" i="116" s="1"/>
  <c r="N24" i="116" s="1"/>
  <c r="J23" i="116"/>
  <c r="L23" i="116" s="1"/>
  <c r="N23" i="116" s="1"/>
  <c r="H23" i="116"/>
  <c r="G22" i="116"/>
  <c r="H22" i="116" s="1"/>
  <c r="J22" i="116" s="1"/>
  <c r="L22" i="116" s="1"/>
  <c r="N22" i="116" s="1"/>
  <c r="H21" i="116"/>
  <c r="J21" i="116" s="1"/>
  <c r="L21" i="116" s="1"/>
  <c r="N21" i="116" s="1"/>
  <c r="G20" i="116"/>
  <c r="H20" i="116" s="1"/>
  <c r="J20" i="116" s="1"/>
  <c r="L20" i="116" s="1"/>
  <c r="N20" i="116" s="1"/>
  <c r="H19" i="116"/>
  <c r="J19" i="116" s="1"/>
  <c r="L19" i="116" s="1"/>
  <c r="N19" i="116" s="1"/>
  <c r="G18" i="116"/>
  <c r="H18" i="116" s="1"/>
  <c r="J18" i="116" s="1"/>
  <c r="L18" i="116" s="1"/>
  <c r="N18" i="116" s="1"/>
  <c r="H17" i="116"/>
  <c r="J17" i="116" s="1"/>
  <c r="L17" i="116" s="1"/>
  <c r="N17" i="116" s="1"/>
  <c r="H16" i="116"/>
  <c r="J16" i="116" s="1"/>
  <c r="L16" i="116" s="1"/>
  <c r="N16" i="116" s="1"/>
  <c r="G15" i="116"/>
  <c r="H15" i="116" s="1"/>
  <c r="J15" i="116" s="1"/>
  <c r="L15" i="116" s="1"/>
  <c r="N15" i="116" s="1"/>
  <c r="F15" i="116"/>
  <c r="H14" i="116"/>
  <c r="J14" i="116" s="1"/>
  <c r="L14" i="116" s="1"/>
  <c r="N14" i="116" s="1"/>
  <c r="H13" i="116"/>
  <c r="J13" i="116" s="1"/>
  <c r="L13" i="116" s="1"/>
  <c r="N13" i="116" s="1"/>
  <c r="F12" i="116"/>
  <c r="K10" i="116"/>
  <c r="I11" i="116" l="1"/>
  <c r="I10" i="116" s="1"/>
  <c r="K179" i="116"/>
  <c r="G62" i="116"/>
  <c r="H77" i="116"/>
  <c r="J77" i="116" s="1"/>
  <c r="L77" i="116" s="1"/>
  <c r="N77" i="116" s="1"/>
  <c r="N123" i="116"/>
  <c r="N188" i="116"/>
  <c r="N190" i="116"/>
  <c r="H205" i="116"/>
  <c r="J205" i="116" s="1"/>
  <c r="L205" i="116" s="1"/>
  <c r="N205" i="116" s="1"/>
  <c r="H66" i="118"/>
  <c r="J66" i="118" s="1"/>
  <c r="L66" i="118" s="1"/>
  <c r="N66" i="118" s="1"/>
  <c r="H11" i="118"/>
  <c r="F10" i="118"/>
  <c r="H88" i="118"/>
  <c r="G87" i="118"/>
  <c r="G10" i="118" s="1"/>
  <c r="H182" i="116"/>
  <c r="J182" i="116" s="1"/>
  <c r="L182" i="116" s="1"/>
  <c r="N182" i="116" s="1"/>
  <c r="G179" i="116"/>
  <c r="H179" i="116" s="1"/>
  <c r="J179" i="116" s="1"/>
  <c r="H12" i="116"/>
  <c r="J12" i="116" s="1"/>
  <c r="L12" i="116" s="1"/>
  <c r="N12" i="116" s="1"/>
  <c r="F11" i="116"/>
  <c r="G11" i="116"/>
  <c r="J54" i="116"/>
  <c r="L54" i="116" s="1"/>
  <c r="N54" i="116" s="1"/>
  <c r="F62" i="116"/>
  <c r="H62" i="116" s="1"/>
  <c r="J62" i="116" s="1"/>
  <c r="L62" i="116" s="1"/>
  <c r="N62" i="116" s="1"/>
  <c r="H63" i="116"/>
  <c r="J63" i="116" s="1"/>
  <c r="L63" i="116" s="1"/>
  <c r="N63" i="116" s="1"/>
  <c r="G147" i="116"/>
  <c r="H147" i="116" s="1"/>
  <c r="J147" i="116" s="1"/>
  <c r="L147" i="116" s="1"/>
  <c r="N147" i="116" s="1"/>
  <c r="H148" i="116"/>
  <c r="J148" i="116" s="1"/>
  <c r="L148" i="116" s="1"/>
  <c r="N148" i="116" s="1"/>
  <c r="G76" i="116"/>
  <c r="H209" i="116"/>
  <c r="J209" i="116" s="1"/>
  <c r="L209" i="116" s="1"/>
  <c r="N209" i="116" s="1"/>
  <c r="G204" i="116"/>
  <c r="H204" i="116" s="1"/>
  <c r="J204" i="116" s="1"/>
  <c r="L204" i="116" s="1"/>
  <c r="N204" i="116" s="1"/>
  <c r="L180" i="116"/>
  <c r="N180" i="116" s="1"/>
  <c r="M179" i="116"/>
  <c r="M75" i="116" s="1"/>
  <c r="M10" i="116" s="1"/>
  <c r="H161" i="116"/>
  <c r="J161" i="116" s="1"/>
  <c r="L161" i="116" s="1"/>
  <c r="N161" i="116" s="1"/>
  <c r="H222" i="115"/>
  <c r="J222" i="115" s="1"/>
  <c r="L222" i="115" s="1"/>
  <c r="N222" i="115" s="1"/>
  <c r="H221" i="115"/>
  <c r="J221" i="115" s="1"/>
  <c r="L221" i="115" s="1"/>
  <c r="N221" i="115" s="1"/>
  <c r="G221" i="115"/>
  <c r="H220" i="115"/>
  <c r="J220" i="115" s="1"/>
  <c r="L220" i="115" s="1"/>
  <c r="N220" i="115" s="1"/>
  <c r="G219" i="115"/>
  <c r="H219" i="115" s="1"/>
  <c r="J219" i="115" s="1"/>
  <c r="L219" i="115" s="1"/>
  <c r="N219" i="115" s="1"/>
  <c r="N218" i="115"/>
  <c r="H218" i="115"/>
  <c r="J218" i="115" s="1"/>
  <c r="L218" i="115" s="1"/>
  <c r="L217" i="115"/>
  <c r="N217" i="115" s="1"/>
  <c r="G217" i="115"/>
  <c r="H217" i="115" s="1"/>
  <c r="J217" i="115" s="1"/>
  <c r="H216" i="115"/>
  <c r="J216" i="115" s="1"/>
  <c r="L216" i="115" s="1"/>
  <c r="N216" i="115" s="1"/>
  <c r="G215" i="115"/>
  <c r="H215" i="115" s="1"/>
  <c r="J215" i="115" s="1"/>
  <c r="L215" i="115" s="1"/>
  <c r="N215" i="115" s="1"/>
  <c r="J214" i="115"/>
  <c r="L214" i="115" s="1"/>
  <c r="N214" i="115" s="1"/>
  <c r="H214" i="115"/>
  <c r="H213" i="115"/>
  <c r="J213" i="115" s="1"/>
  <c r="L213" i="115" s="1"/>
  <c r="N213" i="115" s="1"/>
  <c r="G213" i="115"/>
  <c r="H212" i="115"/>
  <c r="J212" i="115" s="1"/>
  <c r="L212" i="115" s="1"/>
  <c r="N212" i="115" s="1"/>
  <c r="G211" i="115"/>
  <c r="H211" i="115" s="1"/>
  <c r="J211" i="115" s="1"/>
  <c r="L211" i="115" s="1"/>
  <c r="N211" i="115" s="1"/>
  <c r="H210" i="115"/>
  <c r="J210" i="115" s="1"/>
  <c r="L210" i="115" s="1"/>
  <c r="N210" i="115" s="1"/>
  <c r="G209" i="115"/>
  <c r="H209" i="115" s="1"/>
  <c r="J209" i="115" s="1"/>
  <c r="L209" i="115" s="1"/>
  <c r="N209" i="115" s="1"/>
  <c r="H208" i="115"/>
  <c r="J208" i="115" s="1"/>
  <c r="L208" i="115" s="1"/>
  <c r="N208" i="115" s="1"/>
  <c r="G207" i="115"/>
  <c r="G204" i="115" s="1"/>
  <c r="H204" i="115" s="1"/>
  <c r="J204" i="115" s="1"/>
  <c r="L204" i="115" s="1"/>
  <c r="N204" i="115" s="1"/>
  <c r="H206" i="115"/>
  <c r="J206" i="115" s="1"/>
  <c r="L206" i="115" s="1"/>
  <c r="N206" i="115" s="1"/>
  <c r="H205" i="115"/>
  <c r="J205" i="115" s="1"/>
  <c r="L205" i="115" s="1"/>
  <c r="N205" i="115" s="1"/>
  <c r="G205" i="115"/>
  <c r="F205" i="115"/>
  <c r="N203" i="115"/>
  <c r="L203" i="115"/>
  <c r="K202" i="115"/>
  <c r="L202" i="115" s="1"/>
  <c r="L201" i="115"/>
  <c r="N201" i="115" s="1"/>
  <c r="N200" i="115"/>
  <c r="K200" i="115"/>
  <c r="L200" i="115" s="1"/>
  <c r="L199" i="115"/>
  <c r="N199" i="115" s="1"/>
  <c r="L198" i="115"/>
  <c r="N198" i="115" s="1"/>
  <c r="K198" i="115"/>
  <c r="L197" i="115"/>
  <c r="N197" i="115" s="1"/>
  <c r="K196" i="115"/>
  <c r="L196" i="115" s="1"/>
  <c r="N196" i="115" s="1"/>
  <c r="L195" i="115"/>
  <c r="N195" i="115" s="1"/>
  <c r="L194" i="115"/>
  <c r="N194" i="115" s="1"/>
  <c r="K194" i="115"/>
  <c r="L193" i="115"/>
  <c r="N193" i="115" s="1"/>
  <c r="K192" i="115"/>
  <c r="L192" i="115" s="1"/>
  <c r="N192" i="115" s="1"/>
  <c r="L191" i="115"/>
  <c r="N191" i="115" s="1"/>
  <c r="L190" i="115"/>
  <c r="N190" i="115" s="1"/>
  <c r="K190" i="115"/>
  <c r="L189" i="115"/>
  <c r="N189" i="115" s="1"/>
  <c r="K188" i="115"/>
  <c r="H187" i="115"/>
  <c r="J187" i="115" s="1"/>
  <c r="L187" i="115" s="1"/>
  <c r="N187" i="115" s="1"/>
  <c r="G186" i="115"/>
  <c r="H186" i="115" s="1"/>
  <c r="J186" i="115" s="1"/>
  <c r="L186" i="115" s="1"/>
  <c r="N186" i="115" s="1"/>
  <c r="H185" i="115"/>
  <c r="J185" i="115" s="1"/>
  <c r="L185" i="115" s="1"/>
  <c r="N185" i="115" s="1"/>
  <c r="H184" i="115"/>
  <c r="J184" i="115" s="1"/>
  <c r="L184" i="115" s="1"/>
  <c r="N184" i="115" s="1"/>
  <c r="G184" i="115"/>
  <c r="H183" i="115"/>
  <c r="J183" i="115" s="1"/>
  <c r="L183" i="115" s="1"/>
  <c r="N183" i="115" s="1"/>
  <c r="J182" i="115"/>
  <c r="L182" i="115" s="1"/>
  <c r="N182" i="115" s="1"/>
  <c r="G182" i="115"/>
  <c r="H182" i="115" s="1"/>
  <c r="H181" i="115"/>
  <c r="J181" i="115" s="1"/>
  <c r="L181" i="115" s="1"/>
  <c r="N181" i="115" s="1"/>
  <c r="K180" i="115"/>
  <c r="G180" i="115"/>
  <c r="F180" i="115"/>
  <c r="H180" i="115" s="1"/>
  <c r="J180" i="115" s="1"/>
  <c r="L180" i="115" s="1"/>
  <c r="N180" i="115" s="1"/>
  <c r="J178" i="115"/>
  <c r="L178" i="115" s="1"/>
  <c r="N178" i="115" s="1"/>
  <c r="H178" i="115"/>
  <c r="G177" i="115"/>
  <c r="H177" i="115" s="1"/>
  <c r="J177" i="115" s="1"/>
  <c r="L177" i="115" s="1"/>
  <c r="N177" i="115" s="1"/>
  <c r="H176" i="115"/>
  <c r="J176" i="115" s="1"/>
  <c r="L176" i="115" s="1"/>
  <c r="N176" i="115" s="1"/>
  <c r="G175" i="115"/>
  <c r="H175" i="115" s="1"/>
  <c r="J175" i="115" s="1"/>
  <c r="L175" i="115" s="1"/>
  <c r="N175" i="115" s="1"/>
  <c r="H174" i="115"/>
  <c r="J174" i="115" s="1"/>
  <c r="L174" i="115" s="1"/>
  <c r="N174" i="115" s="1"/>
  <c r="G173" i="115"/>
  <c r="H173" i="115" s="1"/>
  <c r="J173" i="115" s="1"/>
  <c r="L173" i="115" s="1"/>
  <c r="N173" i="115" s="1"/>
  <c r="H172" i="115"/>
  <c r="J172" i="115" s="1"/>
  <c r="L172" i="115" s="1"/>
  <c r="N172" i="115" s="1"/>
  <c r="H171" i="115"/>
  <c r="J171" i="115" s="1"/>
  <c r="L171" i="115" s="1"/>
  <c r="N171" i="115" s="1"/>
  <c r="G171" i="115"/>
  <c r="J170" i="115"/>
  <c r="L170" i="115" s="1"/>
  <c r="N170" i="115" s="1"/>
  <c r="H170" i="115"/>
  <c r="G169" i="115"/>
  <c r="H169" i="115" s="1"/>
  <c r="J169" i="115" s="1"/>
  <c r="L169" i="115" s="1"/>
  <c r="N169" i="115" s="1"/>
  <c r="H168" i="115"/>
  <c r="J168" i="115" s="1"/>
  <c r="L168" i="115" s="1"/>
  <c r="N168" i="115" s="1"/>
  <c r="L167" i="115"/>
  <c r="N167" i="115" s="1"/>
  <c r="G167" i="115"/>
  <c r="H167" i="115" s="1"/>
  <c r="J167" i="115" s="1"/>
  <c r="H166" i="115"/>
  <c r="J166" i="115" s="1"/>
  <c r="L166" i="115" s="1"/>
  <c r="N166" i="115" s="1"/>
  <c r="G165" i="115"/>
  <c r="H165" i="115" s="1"/>
  <c r="J165" i="115" s="1"/>
  <c r="L165" i="115" s="1"/>
  <c r="N165" i="115" s="1"/>
  <c r="H164" i="115"/>
  <c r="J164" i="115" s="1"/>
  <c r="L164" i="115" s="1"/>
  <c r="N164" i="115" s="1"/>
  <c r="G163" i="115"/>
  <c r="H163" i="115" s="1"/>
  <c r="J163" i="115" s="1"/>
  <c r="L163" i="115" s="1"/>
  <c r="N163" i="115" s="1"/>
  <c r="J162" i="115"/>
  <c r="L162" i="115" s="1"/>
  <c r="N162" i="115" s="1"/>
  <c r="H162" i="115"/>
  <c r="G161" i="115"/>
  <c r="F161" i="115"/>
  <c r="H159" i="115"/>
  <c r="J159" i="115" s="1"/>
  <c r="L159" i="115" s="1"/>
  <c r="N159" i="115" s="1"/>
  <c r="H158" i="115"/>
  <c r="J158" i="115" s="1"/>
  <c r="L158" i="115" s="1"/>
  <c r="N158" i="115" s="1"/>
  <c r="G158" i="115"/>
  <c r="J157" i="115"/>
  <c r="L157" i="115" s="1"/>
  <c r="N157" i="115" s="1"/>
  <c r="H157" i="115"/>
  <c r="G156" i="115"/>
  <c r="H156" i="115" s="1"/>
  <c r="J156" i="115" s="1"/>
  <c r="L156" i="115" s="1"/>
  <c r="N156" i="115" s="1"/>
  <c r="H155" i="115"/>
  <c r="J155" i="115" s="1"/>
  <c r="L155" i="115" s="1"/>
  <c r="N155" i="115" s="1"/>
  <c r="N154" i="115"/>
  <c r="G154" i="115"/>
  <c r="H154" i="115" s="1"/>
  <c r="J154" i="115" s="1"/>
  <c r="L154" i="115" s="1"/>
  <c r="H153" i="115"/>
  <c r="J153" i="115" s="1"/>
  <c r="L153" i="115" s="1"/>
  <c r="N153" i="115" s="1"/>
  <c r="G152" i="115"/>
  <c r="J151" i="115"/>
  <c r="L151" i="115" s="1"/>
  <c r="N151" i="115" s="1"/>
  <c r="H151" i="115"/>
  <c r="H150" i="115"/>
  <c r="J150" i="115" s="1"/>
  <c r="L150" i="115" s="1"/>
  <c r="N150" i="115" s="1"/>
  <c r="G150" i="115"/>
  <c r="J149" i="115"/>
  <c r="L149" i="115" s="1"/>
  <c r="N149" i="115" s="1"/>
  <c r="H149" i="115"/>
  <c r="L148" i="115"/>
  <c r="N148" i="115" s="1"/>
  <c r="G148" i="115"/>
  <c r="F148" i="115"/>
  <c r="H148" i="115" s="1"/>
  <c r="J148" i="115" s="1"/>
  <c r="H146" i="115"/>
  <c r="J146" i="115" s="1"/>
  <c r="L146" i="115" s="1"/>
  <c r="N146" i="115" s="1"/>
  <c r="H145" i="115"/>
  <c r="J145" i="115" s="1"/>
  <c r="L145" i="115" s="1"/>
  <c r="N145" i="115" s="1"/>
  <c r="G145" i="115"/>
  <c r="H144" i="115"/>
  <c r="J144" i="115" s="1"/>
  <c r="L144" i="115" s="1"/>
  <c r="N144" i="115" s="1"/>
  <c r="J143" i="115"/>
  <c r="L143" i="115" s="1"/>
  <c r="N143" i="115" s="1"/>
  <c r="G143" i="115"/>
  <c r="H143" i="115" s="1"/>
  <c r="H142" i="115"/>
  <c r="J142" i="115" s="1"/>
  <c r="L142" i="115" s="1"/>
  <c r="N142" i="115" s="1"/>
  <c r="G141" i="115"/>
  <c r="H141" i="115" s="1"/>
  <c r="J141" i="115" s="1"/>
  <c r="L141" i="115" s="1"/>
  <c r="N141" i="115" s="1"/>
  <c r="H140" i="115"/>
  <c r="J140" i="115" s="1"/>
  <c r="L140" i="115" s="1"/>
  <c r="N140" i="115" s="1"/>
  <c r="G139" i="115"/>
  <c r="H139" i="115" s="1"/>
  <c r="J139" i="115" s="1"/>
  <c r="L139" i="115" s="1"/>
  <c r="N139" i="115" s="1"/>
  <c r="L138" i="115"/>
  <c r="N138" i="115" s="1"/>
  <c r="H138" i="115"/>
  <c r="J138" i="115" s="1"/>
  <c r="J137" i="115"/>
  <c r="L137" i="115" s="1"/>
  <c r="N137" i="115" s="1"/>
  <c r="H137" i="115"/>
  <c r="G137" i="115"/>
  <c r="L136" i="115"/>
  <c r="N136" i="115" s="1"/>
  <c r="J136" i="115"/>
  <c r="H136" i="115"/>
  <c r="G135" i="115"/>
  <c r="H135" i="115" s="1"/>
  <c r="J135" i="115" s="1"/>
  <c r="L135" i="115" s="1"/>
  <c r="N135" i="115" s="1"/>
  <c r="L134" i="115"/>
  <c r="N134" i="115" s="1"/>
  <c r="H134" i="115"/>
  <c r="J134" i="115" s="1"/>
  <c r="L133" i="115"/>
  <c r="N133" i="115" s="1"/>
  <c r="H133" i="115"/>
  <c r="J133" i="115" s="1"/>
  <c r="G133" i="115"/>
  <c r="H132" i="115"/>
  <c r="J132" i="115" s="1"/>
  <c r="L132" i="115" s="1"/>
  <c r="N132" i="115" s="1"/>
  <c r="G131" i="115"/>
  <c r="H131" i="115" s="1"/>
  <c r="J131" i="115" s="1"/>
  <c r="L131" i="115" s="1"/>
  <c r="N131" i="115" s="1"/>
  <c r="H130" i="115"/>
  <c r="J130" i="115" s="1"/>
  <c r="L130" i="115" s="1"/>
  <c r="N130" i="115" s="1"/>
  <c r="L129" i="115"/>
  <c r="N129" i="115" s="1"/>
  <c r="H129" i="115"/>
  <c r="J129" i="115" s="1"/>
  <c r="G129" i="115"/>
  <c r="J128" i="115"/>
  <c r="L128" i="115" s="1"/>
  <c r="N128" i="115" s="1"/>
  <c r="H128" i="115"/>
  <c r="G127" i="115"/>
  <c r="H127" i="115" s="1"/>
  <c r="J127" i="115" s="1"/>
  <c r="L127" i="115" s="1"/>
  <c r="N127" i="115" s="1"/>
  <c r="N126" i="115"/>
  <c r="H126" i="115"/>
  <c r="J126" i="115" s="1"/>
  <c r="L126" i="115" s="1"/>
  <c r="G125" i="115"/>
  <c r="H125" i="115" s="1"/>
  <c r="J125" i="115" s="1"/>
  <c r="L125" i="115" s="1"/>
  <c r="N125" i="115" s="1"/>
  <c r="J124" i="115"/>
  <c r="L124" i="115" s="1"/>
  <c r="N124" i="115" s="1"/>
  <c r="H124" i="115"/>
  <c r="M123" i="115"/>
  <c r="H123" i="115"/>
  <c r="J123" i="115" s="1"/>
  <c r="L123" i="115" s="1"/>
  <c r="N123" i="115" s="1"/>
  <c r="G123" i="115"/>
  <c r="N122" i="115"/>
  <c r="J122" i="115"/>
  <c r="L122" i="115" s="1"/>
  <c r="H122" i="115"/>
  <c r="M121" i="115"/>
  <c r="G121" i="115"/>
  <c r="H121" i="115" s="1"/>
  <c r="J121" i="115" s="1"/>
  <c r="L121" i="115" s="1"/>
  <c r="N121" i="115" s="1"/>
  <c r="H120" i="115"/>
  <c r="J120" i="115" s="1"/>
  <c r="L120" i="115" s="1"/>
  <c r="N120" i="115" s="1"/>
  <c r="N119" i="115"/>
  <c r="G119" i="115"/>
  <c r="H119" i="115" s="1"/>
  <c r="J119" i="115" s="1"/>
  <c r="L119" i="115" s="1"/>
  <c r="H118" i="115"/>
  <c r="J118" i="115" s="1"/>
  <c r="L118" i="115" s="1"/>
  <c r="N118" i="115" s="1"/>
  <c r="L117" i="115"/>
  <c r="N117" i="115" s="1"/>
  <c r="J117" i="115"/>
  <c r="H117" i="115"/>
  <c r="G117" i="115"/>
  <c r="N116" i="115"/>
  <c r="L116" i="115"/>
  <c r="J116" i="115"/>
  <c r="H116" i="115"/>
  <c r="G115" i="115"/>
  <c r="H115" i="115" s="1"/>
  <c r="J115" i="115" s="1"/>
  <c r="L115" i="115" s="1"/>
  <c r="N115" i="115" s="1"/>
  <c r="L114" i="115"/>
  <c r="N114" i="115" s="1"/>
  <c r="H114" i="115"/>
  <c r="J114" i="115" s="1"/>
  <c r="M113" i="115"/>
  <c r="G113" i="115"/>
  <c r="H113" i="115" s="1"/>
  <c r="J113" i="115" s="1"/>
  <c r="L113" i="115" s="1"/>
  <c r="N113" i="115" s="1"/>
  <c r="J112" i="115"/>
  <c r="L112" i="115" s="1"/>
  <c r="N112" i="115" s="1"/>
  <c r="H112" i="115"/>
  <c r="J111" i="115"/>
  <c r="L111" i="115" s="1"/>
  <c r="N111" i="115" s="1"/>
  <c r="H111" i="115"/>
  <c r="G111" i="115"/>
  <c r="J110" i="115"/>
  <c r="L110" i="115" s="1"/>
  <c r="N110" i="115" s="1"/>
  <c r="H110" i="115"/>
  <c r="M109" i="115"/>
  <c r="G109" i="115"/>
  <c r="H109" i="115" s="1"/>
  <c r="J109" i="115" s="1"/>
  <c r="L109" i="115" s="1"/>
  <c r="N109" i="115" s="1"/>
  <c r="J108" i="115"/>
  <c r="L108" i="115" s="1"/>
  <c r="N108" i="115" s="1"/>
  <c r="H108" i="115"/>
  <c r="G107" i="115"/>
  <c r="H107" i="115" s="1"/>
  <c r="J107" i="115" s="1"/>
  <c r="L107" i="115" s="1"/>
  <c r="N107" i="115" s="1"/>
  <c r="L106" i="115"/>
  <c r="N106" i="115" s="1"/>
  <c r="H106" i="115"/>
  <c r="J106" i="115" s="1"/>
  <c r="G105" i="115"/>
  <c r="H105" i="115" s="1"/>
  <c r="J105" i="115" s="1"/>
  <c r="L105" i="115" s="1"/>
  <c r="N105" i="115" s="1"/>
  <c r="H104" i="115"/>
  <c r="J104" i="115" s="1"/>
  <c r="L104" i="115" s="1"/>
  <c r="N104" i="115" s="1"/>
  <c r="H103" i="115"/>
  <c r="J103" i="115" s="1"/>
  <c r="L103" i="115" s="1"/>
  <c r="N103" i="115" s="1"/>
  <c r="G103" i="115"/>
  <c r="H102" i="115"/>
  <c r="J102" i="115" s="1"/>
  <c r="L102" i="115" s="1"/>
  <c r="N102" i="115" s="1"/>
  <c r="J101" i="115"/>
  <c r="L101" i="115" s="1"/>
  <c r="N101" i="115" s="1"/>
  <c r="H101" i="115"/>
  <c r="G101" i="115"/>
  <c r="J100" i="115"/>
  <c r="L100" i="115" s="1"/>
  <c r="N100" i="115" s="1"/>
  <c r="H100" i="115"/>
  <c r="G99" i="115"/>
  <c r="H99" i="115" s="1"/>
  <c r="J99" i="115" s="1"/>
  <c r="L99" i="115" s="1"/>
  <c r="N99" i="115" s="1"/>
  <c r="H98" i="115"/>
  <c r="J98" i="115" s="1"/>
  <c r="L98" i="115" s="1"/>
  <c r="N98" i="115" s="1"/>
  <c r="M97" i="115"/>
  <c r="G97" i="115"/>
  <c r="H97" i="115" s="1"/>
  <c r="J97" i="115" s="1"/>
  <c r="L97" i="115" s="1"/>
  <c r="N97" i="115" s="1"/>
  <c r="J96" i="115"/>
  <c r="L96" i="115" s="1"/>
  <c r="N96" i="115" s="1"/>
  <c r="H96" i="115"/>
  <c r="H95" i="115"/>
  <c r="J95" i="115" s="1"/>
  <c r="L95" i="115" s="1"/>
  <c r="N95" i="115" s="1"/>
  <c r="G95" i="115"/>
  <c r="J94" i="115"/>
  <c r="L94" i="115" s="1"/>
  <c r="N94" i="115" s="1"/>
  <c r="H94" i="115"/>
  <c r="G93" i="115"/>
  <c r="H93" i="115" s="1"/>
  <c r="J93" i="115" s="1"/>
  <c r="L93" i="115" s="1"/>
  <c r="N93" i="115" s="1"/>
  <c r="L92" i="115"/>
  <c r="N92" i="115" s="1"/>
  <c r="H92" i="115"/>
  <c r="J92" i="115" s="1"/>
  <c r="G91" i="115"/>
  <c r="H91" i="115" s="1"/>
  <c r="J91" i="115" s="1"/>
  <c r="L91" i="115" s="1"/>
  <c r="N91" i="115" s="1"/>
  <c r="H90" i="115"/>
  <c r="J90" i="115" s="1"/>
  <c r="L90" i="115" s="1"/>
  <c r="N90" i="115" s="1"/>
  <c r="M89" i="115"/>
  <c r="H89" i="115"/>
  <c r="J89" i="115" s="1"/>
  <c r="L89" i="115" s="1"/>
  <c r="N89" i="115" s="1"/>
  <c r="G89" i="115"/>
  <c r="L88" i="115"/>
  <c r="N88" i="115" s="1"/>
  <c r="J88" i="115"/>
  <c r="H88" i="115"/>
  <c r="J87" i="115"/>
  <c r="L87" i="115" s="1"/>
  <c r="N87" i="115" s="1"/>
  <c r="G87" i="115"/>
  <c r="H87" i="115" s="1"/>
  <c r="H86" i="115"/>
  <c r="J86" i="115" s="1"/>
  <c r="L86" i="115" s="1"/>
  <c r="N86" i="115" s="1"/>
  <c r="G85" i="115"/>
  <c r="H85" i="115" s="1"/>
  <c r="J85" i="115" s="1"/>
  <c r="L85" i="115" s="1"/>
  <c r="N85" i="115" s="1"/>
  <c r="N84" i="115"/>
  <c r="H84" i="115"/>
  <c r="J84" i="115" s="1"/>
  <c r="L84" i="115" s="1"/>
  <c r="G83" i="115"/>
  <c r="H83" i="115" s="1"/>
  <c r="J83" i="115" s="1"/>
  <c r="L83" i="115" s="1"/>
  <c r="N83" i="115" s="1"/>
  <c r="H82" i="115"/>
  <c r="J82" i="115" s="1"/>
  <c r="L82" i="115" s="1"/>
  <c r="N82" i="115" s="1"/>
  <c r="H81" i="115"/>
  <c r="J81" i="115" s="1"/>
  <c r="L81" i="115" s="1"/>
  <c r="N81" i="115" s="1"/>
  <c r="G81" i="115"/>
  <c r="J80" i="115"/>
  <c r="L80" i="115" s="1"/>
  <c r="N80" i="115" s="1"/>
  <c r="H80" i="115"/>
  <c r="G79" i="115"/>
  <c r="H79" i="115" s="1"/>
  <c r="J79" i="115" s="1"/>
  <c r="L79" i="115" s="1"/>
  <c r="N79" i="115" s="1"/>
  <c r="H78" i="115"/>
  <c r="J78" i="115" s="1"/>
  <c r="L78" i="115" s="1"/>
  <c r="N78" i="115" s="1"/>
  <c r="M77" i="115"/>
  <c r="G77" i="115"/>
  <c r="F77" i="115"/>
  <c r="I75" i="115"/>
  <c r="F75" i="115"/>
  <c r="J74" i="115"/>
  <c r="L74" i="115" s="1"/>
  <c r="N74" i="115" s="1"/>
  <c r="H74" i="115"/>
  <c r="J73" i="115"/>
  <c r="L73" i="115" s="1"/>
  <c r="N73" i="115" s="1"/>
  <c r="G73" i="115"/>
  <c r="H73" i="115" s="1"/>
  <c r="H72" i="115"/>
  <c r="J72" i="115" s="1"/>
  <c r="L72" i="115" s="1"/>
  <c r="N72" i="115" s="1"/>
  <c r="G71" i="115"/>
  <c r="G62" i="115" s="1"/>
  <c r="F71" i="115"/>
  <c r="H71" i="115" s="1"/>
  <c r="J71" i="115" s="1"/>
  <c r="L71" i="115" s="1"/>
  <c r="N71" i="115" s="1"/>
  <c r="H70" i="115"/>
  <c r="J70" i="115" s="1"/>
  <c r="L70" i="115" s="1"/>
  <c r="N70" i="115" s="1"/>
  <c r="H69" i="115"/>
  <c r="J69" i="115" s="1"/>
  <c r="L69" i="115" s="1"/>
  <c r="N69" i="115" s="1"/>
  <c r="F69" i="115"/>
  <c r="J68" i="115"/>
  <c r="L68" i="115" s="1"/>
  <c r="N68" i="115" s="1"/>
  <c r="H68" i="115"/>
  <c r="F67" i="115"/>
  <c r="H67" i="115" s="1"/>
  <c r="J67" i="115" s="1"/>
  <c r="L67" i="115" s="1"/>
  <c r="N67" i="115" s="1"/>
  <c r="H66" i="115"/>
  <c r="J66" i="115" s="1"/>
  <c r="L66" i="115" s="1"/>
  <c r="N66" i="115" s="1"/>
  <c r="L65" i="115"/>
  <c r="N65" i="115" s="1"/>
  <c r="F65" i="115"/>
  <c r="H65" i="115" s="1"/>
  <c r="J65" i="115" s="1"/>
  <c r="H64" i="115"/>
  <c r="J64" i="115" s="1"/>
  <c r="L64" i="115" s="1"/>
  <c r="N64" i="115" s="1"/>
  <c r="F63" i="115"/>
  <c r="H61" i="115"/>
  <c r="J61" i="115" s="1"/>
  <c r="L61" i="115" s="1"/>
  <c r="N61" i="115" s="1"/>
  <c r="F60" i="115"/>
  <c r="H60" i="115" s="1"/>
  <c r="J60" i="115" s="1"/>
  <c r="L60" i="115" s="1"/>
  <c r="N60" i="115" s="1"/>
  <c r="H59" i="115"/>
  <c r="J59" i="115" s="1"/>
  <c r="L59" i="115" s="1"/>
  <c r="N59" i="115" s="1"/>
  <c r="F58" i="115"/>
  <c r="H58" i="115" s="1"/>
  <c r="J58" i="115" s="1"/>
  <c r="L58" i="115" s="1"/>
  <c r="N58" i="115" s="1"/>
  <c r="J57" i="115"/>
  <c r="L57" i="115" s="1"/>
  <c r="N57" i="115" s="1"/>
  <c r="I56" i="115"/>
  <c r="J56" i="115" s="1"/>
  <c r="L56" i="115" s="1"/>
  <c r="N56" i="115" s="1"/>
  <c r="H55" i="115"/>
  <c r="J55" i="115" s="1"/>
  <c r="L55" i="115" s="1"/>
  <c r="N55" i="115" s="1"/>
  <c r="I54" i="115"/>
  <c r="H54" i="115"/>
  <c r="J54" i="115" s="1"/>
  <c r="L54" i="115" s="1"/>
  <c r="N54" i="115" s="1"/>
  <c r="F54" i="115"/>
  <c r="J53" i="115"/>
  <c r="L53" i="115" s="1"/>
  <c r="N53" i="115" s="1"/>
  <c r="H53" i="115"/>
  <c r="F52" i="115"/>
  <c r="H52" i="115" s="1"/>
  <c r="J52" i="115" s="1"/>
  <c r="L52" i="115" s="1"/>
  <c r="N52" i="115" s="1"/>
  <c r="J51" i="115"/>
  <c r="L51" i="115" s="1"/>
  <c r="N51" i="115" s="1"/>
  <c r="H50" i="115"/>
  <c r="J50" i="115" s="1"/>
  <c r="L50" i="115" s="1"/>
  <c r="N50" i="115" s="1"/>
  <c r="H49" i="115"/>
  <c r="J49" i="115" s="1"/>
  <c r="L49" i="115" s="1"/>
  <c r="N49" i="115" s="1"/>
  <c r="I48" i="115"/>
  <c r="I11" i="115" s="1"/>
  <c r="I10" i="115" s="1"/>
  <c r="F48" i="115"/>
  <c r="H48" i="115" s="1"/>
  <c r="J48" i="115" s="1"/>
  <c r="L48" i="115" s="1"/>
  <c r="N48" i="115" s="1"/>
  <c r="H47" i="115"/>
  <c r="J47" i="115" s="1"/>
  <c r="L47" i="115" s="1"/>
  <c r="N47" i="115" s="1"/>
  <c r="F46" i="115"/>
  <c r="H46" i="115" s="1"/>
  <c r="J46" i="115" s="1"/>
  <c r="L46" i="115" s="1"/>
  <c r="N46" i="115" s="1"/>
  <c r="H45" i="115"/>
  <c r="J45" i="115" s="1"/>
  <c r="L45" i="115" s="1"/>
  <c r="N45" i="115" s="1"/>
  <c r="G44" i="115"/>
  <c r="H44" i="115" s="1"/>
  <c r="J44" i="115" s="1"/>
  <c r="L44" i="115" s="1"/>
  <c r="N44" i="115" s="1"/>
  <c r="H43" i="115"/>
  <c r="J43" i="115" s="1"/>
  <c r="L43" i="115" s="1"/>
  <c r="N43" i="115" s="1"/>
  <c r="G42" i="115"/>
  <c r="H42" i="115" s="1"/>
  <c r="J42" i="115" s="1"/>
  <c r="L42" i="115" s="1"/>
  <c r="N42" i="115" s="1"/>
  <c r="H41" i="115"/>
  <c r="J41" i="115" s="1"/>
  <c r="L41" i="115" s="1"/>
  <c r="N41" i="115" s="1"/>
  <c r="G40" i="115"/>
  <c r="H40" i="115" s="1"/>
  <c r="J40" i="115" s="1"/>
  <c r="L40" i="115" s="1"/>
  <c r="N40" i="115" s="1"/>
  <c r="H39" i="115"/>
  <c r="J39" i="115" s="1"/>
  <c r="L39" i="115" s="1"/>
  <c r="N39" i="115" s="1"/>
  <c r="G38" i="115"/>
  <c r="H38" i="115" s="1"/>
  <c r="J38" i="115" s="1"/>
  <c r="L38" i="115" s="1"/>
  <c r="N38" i="115" s="1"/>
  <c r="H37" i="115"/>
  <c r="J37" i="115" s="1"/>
  <c r="L37" i="115" s="1"/>
  <c r="N37" i="115" s="1"/>
  <c r="H36" i="115"/>
  <c r="J36" i="115" s="1"/>
  <c r="L36" i="115" s="1"/>
  <c r="N36" i="115" s="1"/>
  <c r="G36" i="115"/>
  <c r="H35" i="115"/>
  <c r="J35" i="115" s="1"/>
  <c r="L35" i="115" s="1"/>
  <c r="N35" i="115" s="1"/>
  <c r="G34" i="115"/>
  <c r="H34" i="115" s="1"/>
  <c r="J34" i="115" s="1"/>
  <c r="L34" i="115" s="1"/>
  <c r="N34" i="115" s="1"/>
  <c r="H33" i="115"/>
  <c r="J33" i="115" s="1"/>
  <c r="L33" i="115" s="1"/>
  <c r="N33" i="115" s="1"/>
  <c r="G32" i="115"/>
  <c r="H32" i="115" s="1"/>
  <c r="J32" i="115" s="1"/>
  <c r="L32" i="115" s="1"/>
  <c r="N32" i="115" s="1"/>
  <c r="H31" i="115"/>
  <c r="J31" i="115" s="1"/>
  <c r="L31" i="115" s="1"/>
  <c r="N31" i="115" s="1"/>
  <c r="G30" i="115"/>
  <c r="H30" i="115" s="1"/>
  <c r="J30" i="115" s="1"/>
  <c r="L30" i="115" s="1"/>
  <c r="N30" i="115" s="1"/>
  <c r="H29" i="115"/>
  <c r="J29" i="115" s="1"/>
  <c r="L29" i="115" s="1"/>
  <c r="N29" i="115" s="1"/>
  <c r="G28" i="115"/>
  <c r="H28" i="115" s="1"/>
  <c r="J28" i="115" s="1"/>
  <c r="L28" i="115" s="1"/>
  <c r="N28" i="115" s="1"/>
  <c r="H27" i="115"/>
  <c r="J27" i="115" s="1"/>
  <c r="L27" i="115" s="1"/>
  <c r="N27" i="115" s="1"/>
  <c r="I26" i="115"/>
  <c r="G26" i="115"/>
  <c r="F26" i="115"/>
  <c r="H25" i="115"/>
  <c r="J25" i="115" s="1"/>
  <c r="L25" i="115" s="1"/>
  <c r="N25" i="115" s="1"/>
  <c r="H24" i="115"/>
  <c r="J24" i="115" s="1"/>
  <c r="L24" i="115" s="1"/>
  <c r="N24" i="115" s="1"/>
  <c r="G24" i="115"/>
  <c r="J23" i="115"/>
  <c r="L23" i="115" s="1"/>
  <c r="N23" i="115" s="1"/>
  <c r="H23" i="115"/>
  <c r="G22" i="115"/>
  <c r="H22" i="115" s="1"/>
  <c r="J22" i="115" s="1"/>
  <c r="L22" i="115" s="1"/>
  <c r="N22" i="115" s="1"/>
  <c r="H21" i="115"/>
  <c r="J21" i="115" s="1"/>
  <c r="L21" i="115" s="1"/>
  <c r="N21" i="115" s="1"/>
  <c r="G20" i="115"/>
  <c r="H20" i="115" s="1"/>
  <c r="J20" i="115" s="1"/>
  <c r="L20" i="115" s="1"/>
  <c r="N20" i="115" s="1"/>
  <c r="H19" i="115"/>
  <c r="J19" i="115" s="1"/>
  <c r="L19" i="115" s="1"/>
  <c r="N19" i="115" s="1"/>
  <c r="G18" i="115"/>
  <c r="H18" i="115" s="1"/>
  <c r="J18" i="115" s="1"/>
  <c r="L18" i="115" s="1"/>
  <c r="N18" i="115" s="1"/>
  <c r="H17" i="115"/>
  <c r="J17" i="115" s="1"/>
  <c r="L17" i="115" s="1"/>
  <c r="N17" i="115" s="1"/>
  <c r="H16" i="115"/>
  <c r="J16" i="115" s="1"/>
  <c r="L16" i="115" s="1"/>
  <c r="N16" i="115" s="1"/>
  <c r="G15" i="115"/>
  <c r="F15" i="115"/>
  <c r="H14" i="115"/>
  <c r="J14" i="115" s="1"/>
  <c r="L14" i="115" s="1"/>
  <c r="N14" i="115" s="1"/>
  <c r="H13" i="115"/>
  <c r="J13" i="115" s="1"/>
  <c r="L13" i="115" s="1"/>
  <c r="N13" i="115" s="1"/>
  <c r="F12" i="115"/>
  <c r="H12" i="115" s="1"/>
  <c r="J12" i="115" s="1"/>
  <c r="L12" i="115" s="1"/>
  <c r="N12" i="115" s="1"/>
  <c r="M10" i="115"/>
  <c r="K10" i="115"/>
  <c r="L179" i="116" l="1"/>
  <c r="H15" i="115"/>
  <c r="J15" i="115" s="1"/>
  <c r="L15" i="115" s="1"/>
  <c r="N15" i="115" s="1"/>
  <c r="H161" i="115"/>
  <c r="J161" i="115" s="1"/>
  <c r="L161" i="115" s="1"/>
  <c r="N161" i="115" s="1"/>
  <c r="J88" i="118"/>
  <c r="H87" i="118"/>
  <c r="H10" i="118" s="1"/>
  <c r="J11" i="118"/>
  <c r="G75" i="116"/>
  <c r="H76" i="116"/>
  <c r="N179" i="116"/>
  <c r="F10" i="116"/>
  <c r="H11" i="116"/>
  <c r="G10" i="116"/>
  <c r="H152" i="115"/>
  <c r="J152" i="115" s="1"/>
  <c r="L152" i="115" s="1"/>
  <c r="N152" i="115" s="1"/>
  <c r="G147" i="115"/>
  <c r="H147" i="115" s="1"/>
  <c r="J147" i="115" s="1"/>
  <c r="L147" i="115" s="1"/>
  <c r="N147" i="115" s="1"/>
  <c r="G76" i="115"/>
  <c r="G11" i="115"/>
  <c r="H207" i="115"/>
  <c r="J207" i="115" s="1"/>
  <c r="L207" i="115" s="1"/>
  <c r="N207" i="115" s="1"/>
  <c r="F11" i="115"/>
  <c r="F62" i="115"/>
  <c r="H62" i="115" s="1"/>
  <c r="J62" i="115" s="1"/>
  <c r="L62" i="115" s="1"/>
  <c r="N62" i="115" s="1"/>
  <c r="H26" i="115"/>
  <c r="J26" i="115" s="1"/>
  <c r="L26" i="115" s="1"/>
  <c r="N26" i="115" s="1"/>
  <c r="H63" i="115"/>
  <c r="J63" i="115" s="1"/>
  <c r="L63" i="115" s="1"/>
  <c r="N63" i="115" s="1"/>
  <c r="H77" i="115"/>
  <c r="J77" i="115" s="1"/>
  <c r="L77" i="115" s="1"/>
  <c r="N77" i="115" s="1"/>
  <c r="M179" i="115"/>
  <c r="G160" i="115"/>
  <c r="H160" i="115" s="1"/>
  <c r="J160" i="115" s="1"/>
  <c r="L160" i="115" s="1"/>
  <c r="N160" i="115" s="1"/>
  <c r="L188" i="115"/>
  <c r="N188" i="115" s="1"/>
  <c r="K179" i="115"/>
  <c r="N202" i="115"/>
  <c r="G179" i="115"/>
  <c r="H179" i="115" s="1"/>
  <c r="J179" i="115" s="1"/>
  <c r="L179" i="115" s="1"/>
  <c r="N179" i="115" s="1"/>
  <c r="N11" i="113"/>
  <c r="N12" i="113"/>
  <c r="N13" i="113"/>
  <c r="N14" i="113"/>
  <c r="N15" i="113"/>
  <c r="N16" i="113"/>
  <c r="N17" i="113"/>
  <c r="N18" i="113"/>
  <c r="N19" i="113"/>
  <c r="N20" i="113"/>
  <c r="N21" i="113"/>
  <c r="N22" i="113"/>
  <c r="N23" i="113"/>
  <c r="N24" i="113"/>
  <c r="N25" i="113"/>
  <c r="N26" i="113"/>
  <c r="N27" i="113"/>
  <c r="N28" i="113"/>
  <c r="N29" i="113"/>
  <c r="N30" i="113"/>
  <c r="N31" i="113"/>
  <c r="N32" i="113"/>
  <c r="N33" i="113"/>
  <c r="N34" i="113"/>
  <c r="N35" i="113"/>
  <c r="N36" i="113"/>
  <c r="N37" i="113"/>
  <c r="N38" i="113"/>
  <c r="N39" i="113"/>
  <c r="N40" i="113"/>
  <c r="N41" i="113"/>
  <c r="N42" i="113"/>
  <c r="N43" i="113"/>
  <c r="N44" i="113"/>
  <c r="N45" i="113"/>
  <c r="N46" i="113"/>
  <c r="N47" i="113"/>
  <c r="N48" i="113"/>
  <c r="N49" i="113"/>
  <c r="N50" i="113"/>
  <c r="N51" i="113"/>
  <c r="N52" i="113"/>
  <c r="N53" i="113"/>
  <c r="N54" i="113"/>
  <c r="N55" i="113"/>
  <c r="N56" i="113"/>
  <c r="N57" i="113"/>
  <c r="N58" i="113"/>
  <c r="N59" i="113"/>
  <c r="N60" i="113"/>
  <c r="N61" i="113"/>
  <c r="N62" i="113"/>
  <c r="N63" i="113"/>
  <c r="N64" i="113"/>
  <c r="N65" i="113"/>
  <c r="N66" i="113"/>
  <c r="N67" i="113"/>
  <c r="N68" i="113"/>
  <c r="N69" i="113"/>
  <c r="N70" i="113"/>
  <c r="N71" i="113"/>
  <c r="N72" i="113"/>
  <c r="N73" i="113"/>
  <c r="N74" i="113"/>
  <c r="N75" i="113"/>
  <c r="N76" i="113"/>
  <c r="N78" i="113"/>
  <c r="N79" i="113"/>
  <c r="N80" i="113"/>
  <c r="N81" i="113"/>
  <c r="N82" i="113"/>
  <c r="N83" i="113"/>
  <c r="N84" i="113"/>
  <c r="N85" i="113"/>
  <c r="N86" i="113"/>
  <c r="N87" i="113"/>
  <c r="N88" i="113"/>
  <c r="N89" i="113"/>
  <c r="N90" i="113"/>
  <c r="N91" i="113"/>
  <c r="N92" i="113"/>
  <c r="N93" i="113"/>
  <c r="N94" i="113"/>
  <c r="N95" i="113"/>
  <c r="N96" i="113"/>
  <c r="N97" i="113"/>
  <c r="N98" i="113"/>
  <c r="N99" i="113"/>
  <c r="N100" i="113"/>
  <c r="N101" i="113"/>
  <c r="N102" i="113"/>
  <c r="N103" i="113"/>
  <c r="N104" i="113"/>
  <c r="N105" i="113"/>
  <c r="N106" i="113"/>
  <c r="N107" i="113"/>
  <c r="N108" i="113"/>
  <c r="N109" i="113"/>
  <c r="N110" i="113"/>
  <c r="N111" i="113"/>
  <c r="N112" i="113"/>
  <c r="N113" i="113"/>
  <c r="N114" i="113"/>
  <c r="N115" i="113"/>
  <c r="N116" i="113"/>
  <c r="N117" i="113"/>
  <c r="N118" i="113"/>
  <c r="N119" i="113"/>
  <c r="N120" i="113"/>
  <c r="N121" i="113"/>
  <c r="N122" i="113"/>
  <c r="N123" i="113"/>
  <c r="N124" i="113"/>
  <c r="N125" i="113"/>
  <c r="N126" i="113"/>
  <c r="N127" i="113"/>
  <c r="N128" i="113"/>
  <c r="N129" i="113"/>
  <c r="N130" i="113"/>
  <c r="N131" i="113"/>
  <c r="N132" i="113"/>
  <c r="N133" i="113"/>
  <c r="N134" i="113"/>
  <c r="N135" i="113"/>
  <c r="N136" i="113"/>
  <c r="N137" i="113"/>
  <c r="N138" i="113"/>
  <c r="N139" i="113"/>
  <c r="N140" i="113"/>
  <c r="N141" i="113"/>
  <c r="N142" i="113"/>
  <c r="N143" i="113"/>
  <c r="N144" i="113"/>
  <c r="N145" i="113"/>
  <c r="N146" i="113"/>
  <c r="N147" i="113"/>
  <c r="N148" i="113"/>
  <c r="N149" i="113"/>
  <c r="N150" i="113"/>
  <c r="N151" i="113"/>
  <c r="N152" i="113"/>
  <c r="N153" i="113"/>
  <c r="N154" i="113"/>
  <c r="N155" i="113"/>
  <c r="N156" i="113"/>
  <c r="N157" i="113"/>
  <c r="N158" i="113"/>
  <c r="N159" i="113"/>
  <c r="N160" i="113"/>
  <c r="N161" i="113"/>
  <c r="N162" i="113"/>
  <c r="N163" i="113"/>
  <c r="N164" i="113"/>
  <c r="N165" i="113"/>
  <c r="N166" i="113"/>
  <c r="N167" i="113"/>
  <c r="N168" i="113"/>
  <c r="N169" i="113"/>
  <c r="N170" i="113"/>
  <c r="N171" i="113"/>
  <c r="N172" i="113"/>
  <c r="N173" i="113"/>
  <c r="N174" i="113"/>
  <c r="N175" i="113"/>
  <c r="N176" i="113"/>
  <c r="N177" i="113"/>
  <c r="N178" i="113"/>
  <c r="N179" i="113"/>
  <c r="N180" i="113"/>
  <c r="N181" i="113"/>
  <c r="N182" i="113"/>
  <c r="N183" i="113"/>
  <c r="N184" i="113"/>
  <c r="N185" i="113"/>
  <c r="N186" i="113"/>
  <c r="N187" i="113"/>
  <c r="N188" i="113"/>
  <c r="N189" i="113"/>
  <c r="N190" i="113"/>
  <c r="N191" i="113"/>
  <c r="N192" i="113"/>
  <c r="N193" i="113"/>
  <c r="N194" i="113"/>
  <c r="N195" i="113"/>
  <c r="N196" i="113"/>
  <c r="N197" i="113"/>
  <c r="N198" i="113"/>
  <c r="N199" i="113"/>
  <c r="N200" i="113"/>
  <c r="N201" i="113"/>
  <c r="N202" i="113"/>
  <c r="N203" i="113"/>
  <c r="N204" i="113"/>
  <c r="N205" i="113"/>
  <c r="N206" i="113"/>
  <c r="N207" i="113"/>
  <c r="N208" i="113"/>
  <c r="N209" i="113"/>
  <c r="N210" i="113"/>
  <c r="N211" i="113"/>
  <c r="N212" i="113"/>
  <c r="N213" i="113"/>
  <c r="N214" i="113"/>
  <c r="N215" i="113"/>
  <c r="N216" i="113"/>
  <c r="N217" i="113"/>
  <c r="N218" i="113"/>
  <c r="N219" i="113"/>
  <c r="N220" i="113"/>
  <c r="N221" i="113"/>
  <c r="N222" i="113"/>
  <c r="N223" i="113"/>
  <c r="N224" i="113"/>
  <c r="N225" i="113"/>
  <c r="N226" i="113"/>
  <c r="M77" i="113"/>
  <c r="M10" i="113" s="1"/>
  <c r="N10" i="113" s="1"/>
  <c r="M11" i="113"/>
  <c r="M162" i="113"/>
  <c r="M62" i="113"/>
  <c r="H63" i="113"/>
  <c r="J63" i="113" s="1"/>
  <c r="L63" i="113" s="1"/>
  <c r="F62" i="113"/>
  <c r="H62" i="113" s="1"/>
  <c r="J62" i="113" s="1"/>
  <c r="L62" i="113" s="1"/>
  <c r="M181" i="113"/>
  <c r="L11" i="118" l="1"/>
  <c r="N11" i="118" s="1"/>
  <c r="J87" i="118"/>
  <c r="L87" i="118" s="1"/>
  <c r="N87" i="118" s="1"/>
  <c r="L88" i="118"/>
  <c r="N88" i="118" s="1"/>
  <c r="J76" i="116"/>
  <c r="H75" i="116"/>
  <c r="H10" i="116"/>
  <c r="J11" i="116"/>
  <c r="H76" i="115"/>
  <c r="G75" i="115"/>
  <c r="G10" i="115" s="1"/>
  <c r="H11" i="115"/>
  <c r="F10" i="115"/>
  <c r="N77" i="113"/>
  <c r="M26" i="113"/>
  <c r="J10" i="118" l="1"/>
  <c r="L10" i="118" s="1"/>
  <c r="N10" i="118" s="1"/>
  <c r="J75" i="116"/>
  <c r="L75" i="116" s="1"/>
  <c r="N75" i="116" s="1"/>
  <c r="L76" i="116"/>
  <c r="N76" i="116" s="1"/>
  <c r="L11" i="116"/>
  <c r="N11" i="116" s="1"/>
  <c r="J11" i="115"/>
  <c r="J76" i="115"/>
  <c r="H75" i="115"/>
  <c r="H10" i="115" s="1"/>
  <c r="N11" i="114"/>
  <c r="N12" i="114"/>
  <c r="N13" i="114"/>
  <c r="N14" i="114"/>
  <c r="N15" i="114"/>
  <c r="N16" i="114"/>
  <c r="N17" i="114"/>
  <c r="N18" i="114"/>
  <c r="N19" i="114"/>
  <c r="N20" i="114"/>
  <c r="N21" i="114"/>
  <c r="N22" i="114"/>
  <c r="N23" i="114"/>
  <c r="N24" i="114"/>
  <c r="N25" i="114"/>
  <c r="N26" i="114"/>
  <c r="N27" i="114"/>
  <c r="N28" i="114"/>
  <c r="N29" i="114"/>
  <c r="N30" i="114"/>
  <c r="N31" i="114"/>
  <c r="N32" i="114"/>
  <c r="N33" i="114"/>
  <c r="N34" i="114"/>
  <c r="N35" i="114"/>
  <c r="N36" i="114"/>
  <c r="N37" i="114"/>
  <c r="N38" i="114"/>
  <c r="N39" i="114"/>
  <c r="N40" i="114"/>
  <c r="N41" i="114"/>
  <c r="N42" i="114"/>
  <c r="N43" i="114"/>
  <c r="N44" i="114"/>
  <c r="N45" i="114"/>
  <c r="N46" i="114"/>
  <c r="N47" i="114"/>
  <c r="N48" i="114"/>
  <c r="N49" i="114"/>
  <c r="N50" i="114"/>
  <c r="N51" i="114"/>
  <c r="N52" i="114"/>
  <c r="N53" i="114"/>
  <c r="N54" i="114"/>
  <c r="N55" i="114"/>
  <c r="N56" i="114"/>
  <c r="N57" i="114"/>
  <c r="N58" i="114"/>
  <c r="N59" i="114"/>
  <c r="N60" i="114"/>
  <c r="N61" i="114"/>
  <c r="N62" i="114"/>
  <c r="N63" i="114"/>
  <c r="N64" i="114"/>
  <c r="N65" i="114"/>
  <c r="N66" i="114"/>
  <c r="N67" i="114"/>
  <c r="N68" i="114"/>
  <c r="N69" i="114"/>
  <c r="N70" i="114"/>
  <c r="N71" i="114"/>
  <c r="N72" i="114"/>
  <c r="N73" i="114"/>
  <c r="N74" i="114"/>
  <c r="N75" i="114"/>
  <c r="N76" i="114"/>
  <c r="N77" i="114"/>
  <c r="N78" i="114"/>
  <c r="N79" i="114"/>
  <c r="N80" i="114"/>
  <c r="N81" i="114"/>
  <c r="N82" i="114"/>
  <c r="N83" i="114"/>
  <c r="N84" i="114"/>
  <c r="N85" i="114"/>
  <c r="N86" i="114"/>
  <c r="N87" i="114"/>
  <c r="N88" i="114"/>
  <c r="N89" i="114"/>
  <c r="N90" i="114"/>
  <c r="N91" i="114"/>
  <c r="N92" i="114"/>
  <c r="N93" i="114"/>
  <c r="N94" i="114"/>
  <c r="N95" i="114"/>
  <c r="N96" i="114"/>
  <c r="N97" i="114"/>
  <c r="N98" i="114"/>
  <c r="N99" i="114"/>
  <c r="N100" i="114"/>
  <c r="N101" i="114"/>
  <c r="N102" i="114"/>
  <c r="N103" i="114"/>
  <c r="N104" i="114"/>
  <c r="N105" i="114"/>
  <c r="N106" i="114"/>
  <c r="N107" i="114"/>
  <c r="N108" i="114"/>
  <c r="N109" i="114"/>
  <c r="N110" i="114"/>
  <c r="N111" i="114"/>
  <c r="N112" i="114"/>
  <c r="N113" i="114"/>
  <c r="N114" i="114"/>
  <c r="N115" i="114"/>
  <c r="N116" i="114"/>
  <c r="N117" i="114"/>
  <c r="N118" i="114"/>
  <c r="N119" i="114"/>
  <c r="N120" i="114"/>
  <c r="N121" i="114"/>
  <c r="N122" i="114"/>
  <c r="N123" i="114"/>
  <c r="N124" i="114"/>
  <c r="N125" i="114"/>
  <c r="N126" i="114"/>
  <c r="N127" i="114"/>
  <c r="N128" i="114"/>
  <c r="N129" i="114"/>
  <c r="N130" i="114"/>
  <c r="N131" i="114"/>
  <c r="N132" i="114"/>
  <c r="N133" i="114"/>
  <c r="N134" i="114"/>
  <c r="N135" i="114"/>
  <c r="N136" i="114"/>
  <c r="N137" i="114"/>
  <c r="N138" i="114"/>
  <c r="N139" i="114"/>
  <c r="N140" i="114"/>
  <c r="N141" i="114"/>
  <c r="N142" i="114"/>
  <c r="N143" i="114"/>
  <c r="N144" i="114"/>
  <c r="N145" i="114"/>
  <c r="N146" i="114"/>
  <c r="N147" i="114"/>
  <c r="N148" i="114"/>
  <c r="N149" i="114"/>
  <c r="N150" i="114"/>
  <c r="N151" i="114"/>
  <c r="N152" i="114"/>
  <c r="N153" i="114"/>
  <c r="N154" i="114"/>
  <c r="N155" i="114"/>
  <c r="N156" i="114"/>
  <c r="N157" i="114"/>
  <c r="N158" i="114"/>
  <c r="N159" i="114"/>
  <c r="N160" i="114"/>
  <c r="N161" i="114"/>
  <c r="N162" i="114"/>
  <c r="N163" i="114"/>
  <c r="N164" i="114"/>
  <c r="N165" i="114"/>
  <c r="N166" i="114"/>
  <c r="N167" i="114"/>
  <c r="N168" i="114"/>
  <c r="N169" i="114"/>
  <c r="N170" i="114"/>
  <c r="N171" i="114"/>
  <c r="N172" i="114"/>
  <c r="N173" i="114"/>
  <c r="N174" i="114"/>
  <c r="N175" i="114"/>
  <c r="N176" i="114"/>
  <c r="N177" i="114"/>
  <c r="N178" i="114"/>
  <c r="N179" i="114"/>
  <c r="N180" i="114"/>
  <c r="N181" i="114"/>
  <c r="N182" i="114"/>
  <c r="N183" i="114"/>
  <c r="N184" i="114"/>
  <c r="N185" i="114"/>
  <c r="N186" i="114"/>
  <c r="N187" i="114"/>
  <c r="N188" i="114"/>
  <c r="N189" i="114"/>
  <c r="N190" i="114"/>
  <c r="N191" i="114"/>
  <c r="N192" i="114"/>
  <c r="N193" i="114"/>
  <c r="N194" i="114"/>
  <c r="N195" i="114"/>
  <c r="N196" i="114"/>
  <c r="N197" i="114"/>
  <c r="N198" i="114"/>
  <c r="N199" i="114"/>
  <c r="N200" i="114"/>
  <c r="N201" i="114"/>
  <c r="N202" i="114"/>
  <c r="N203" i="114"/>
  <c r="N204" i="114"/>
  <c r="N205" i="114"/>
  <c r="N206" i="114"/>
  <c r="N207" i="114"/>
  <c r="N208" i="114"/>
  <c r="N209" i="114"/>
  <c r="N210" i="114"/>
  <c r="N211" i="114"/>
  <c r="N212" i="114"/>
  <c r="N213" i="114"/>
  <c r="N214" i="114"/>
  <c r="N215" i="114"/>
  <c r="N216" i="114"/>
  <c r="N217" i="114"/>
  <c r="N218" i="114"/>
  <c r="N219" i="114"/>
  <c r="N220" i="114"/>
  <c r="N221" i="114"/>
  <c r="N222" i="114"/>
  <c r="N223" i="114"/>
  <c r="N224" i="114"/>
  <c r="M10" i="114"/>
  <c r="N10" i="114" s="1"/>
  <c r="M11" i="114"/>
  <c r="M62" i="114"/>
  <c r="J10" i="116" l="1"/>
  <c r="L10" i="116" s="1"/>
  <c r="N10" i="116" s="1"/>
  <c r="L11" i="115"/>
  <c r="N11" i="115" s="1"/>
  <c r="J75" i="115"/>
  <c r="L75" i="115" s="1"/>
  <c r="N75" i="115" s="1"/>
  <c r="L76" i="115"/>
  <c r="N76" i="115" s="1"/>
  <c r="H63" i="114"/>
  <c r="J63" i="114" s="1"/>
  <c r="L63" i="114" s="1"/>
  <c r="F62" i="114"/>
  <c r="H62" i="114" s="1"/>
  <c r="J62" i="114" s="1"/>
  <c r="L62" i="114" s="1"/>
  <c r="J10" i="115" l="1"/>
  <c r="L10" i="115" s="1"/>
  <c r="N10" i="115" s="1"/>
  <c r="J224" i="114"/>
  <c r="L224" i="114" s="1"/>
  <c r="H224" i="114"/>
  <c r="H223" i="114"/>
  <c r="J223" i="114" s="1"/>
  <c r="L223" i="114" s="1"/>
  <c r="G223" i="114"/>
  <c r="H222" i="114"/>
  <c r="J222" i="114" s="1"/>
  <c r="L222" i="114" s="1"/>
  <c r="J221" i="114"/>
  <c r="L221" i="114" s="1"/>
  <c r="G221" i="114"/>
  <c r="H221" i="114" s="1"/>
  <c r="J220" i="114"/>
  <c r="L220" i="114" s="1"/>
  <c r="H220" i="114"/>
  <c r="L219" i="114"/>
  <c r="H219" i="114"/>
  <c r="J219" i="114" s="1"/>
  <c r="G219" i="114"/>
  <c r="H218" i="114"/>
  <c r="J218" i="114" s="1"/>
  <c r="L218" i="114" s="1"/>
  <c r="J217" i="114"/>
  <c r="L217" i="114" s="1"/>
  <c r="G217" i="114"/>
  <c r="H217" i="114" s="1"/>
  <c r="J216" i="114"/>
  <c r="L216" i="114" s="1"/>
  <c r="H216" i="114"/>
  <c r="H215" i="114"/>
  <c r="J215" i="114" s="1"/>
  <c r="L215" i="114" s="1"/>
  <c r="G215" i="114"/>
  <c r="L214" i="114"/>
  <c r="H214" i="114"/>
  <c r="J214" i="114" s="1"/>
  <c r="G213" i="114"/>
  <c r="H213" i="114" s="1"/>
  <c r="J213" i="114" s="1"/>
  <c r="L213" i="114" s="1"/>
  <c r="J212" i="114"/>
  <c r="L212" i="114" s="1"/>
  <c r="H212" i="114"/>
  <c r="H211" i="114"/>
  <c r="J211" i="114" s="1"/>
  <c r="L211" i="114" s="1"/>
  <c r="G211" i="114"/>
  <c r="L210" i="114"/>
  <c r="H210" i="114"/>
  <c r="J210" i="114" s="1"/>
  <c r="G209" i="114"/>
  <c r="H209" i="114" s="1"/>
  <c r="J209" i="114" s="1"/>
  <c r="L209" i="114" s="1"/>
  <c r="J208" i="114"/>
  <c r="L208" i="114" s="1"/>
  <c r="H208" i="114"/>
  <c r="H207" i="114"/>
  <c r="J207" i="114" s="1"/>
  <c r="L207" i="114" s="1"/>
  <c r="G207" i="114"/>
  <c r="F207" i="114"/>
  <c r="G206" i="114"/>
  <c r="H206" i="114" s="1"/>
  <c r="J206" i="114" s="1"/>
  <c r="L206" i="114" s="1"/>
  <c r="L205" i="114"/>
  <c r="L204" i="114"/>
  <c r="K204" i="114"/>
  <c r="L203" i="114"/>
  <c r="K202" i="114"/>
  <c r="L202" i="114" s="1"/>
  <c r="L201" i="114"/>
  <c r="L200" i="114"/>
  <c r="K200" i="114"/>
  <c r="L199" i="114"/>
  <c r="K198" i="114"/>
  <c r="L198" i="114" s="1"/>
  <c r="L197" i="114"/>
  <c r="L196" i="114"/>
  <c r="K196" i="114"/>
  <c r="L195" i="114"/>
  <c r="K194" i="114"/>
  <c r="L194" i="114" s="1"/>
  <c r="L193" i="114"/>
  <c r="L192" i="114"/>
  <c r="K192" i="114"/>
  <c r="L191" i="114"/>
  <c r="K190" i="114"/>
  <c r="J189" i="114"/>
  <c r="L189" i="114" s="1"/>
  <c r="H189" i="114"/>
  <c r="H188" i="114"/>
  <c r="J188" i="114" s="1"/>
  <c r="L188" i="114" s="1"/>
  <c r="G188" i="114"/>
  <c r="H187" i="114"/>
  <c r="J187" i="114" s="1"/>
  <c r="L187" i="114" s="1"/>
  <c r="J186" i="114"/>
  <c r="L186" i="114" s="1"/>
  <c r="G186" i="114"/>
  <c r="H186" i="114" s="1"/>
  <c r="J185" i="114"/>
  <c r="L185" i="114" s="1"/>
  <c r="H185" i="114"/>
  <c r="L184" i="114"/>
  <c r="H184" i="114"/>
  <c r="J184" i="114" s="1"/>
  <c r="G184" i="114"/>
  <c r="H183" i="114"/>
  <c r="J183" i="114" s="1"/>
  <c r="L183" i="114" s="1"/>
  <c r="K182" i="114"/>
  <c r="G182" i="114"/>
  <c r="G181" i="114" s="1"/>
  <c r="H181" i="114" s="1"/>
  <c r="J181" i="114" s="1"/>
  <c r="F182" i="114"/>
  <c r="H182" i="114" s="1"/>
  <c r="J182" i="114" s="1"/>
  <c r="L182" i="114" s="1"/>
  <c r="H180" i="114"/>
  <c r="J180" i="114" s="1"/>
  <c r="L180" i="114" s="1"/>
  <c r="J179" i="114"/>
  <c r="L179" i="114" s="1"/>
  <c r="G179" i="114"/>
  <c r="H179" i="114" s="1"/>
  <c r="J178" i="114"/>
  <c r="L178" i="114" s="1"/>
  <c r="H178" i="114"/>
  <c r="L177" i="114"/>
  <c r="H177" i="114"/>
  <c r="J177" i="114" s="1"/>
  <c r="G177" i="114"/>
  <c r="L176" i="114"/>
  <c r="H176" i="114"/>
  <c r="J176" i="114" s="1"/>
  <c r="G175" i="114"/>
  <c r="H175" i="114" s="1"/>
  <c r="J175" i="114" s="1"/>
  <c r="L175" i="114" s="1"/>
  <c r="J174" i="114"/>
  <c r="L174" i="114" s="1"/>
  <c r="H174" i="114"/>
  <c r="H173" i="114"/>
  <c r="J173" i="114" s="1"/>
  <c r="L173" i="114" s="1"/>
  <c r="G173" i="114"/>
  <c r="L172" i="114"/>
  <c r="H172" i="114"/>
  <c r="J172" i="114" s="1"/>
  <c r="G171" i="114"/>
  <c r="H171" i="114" s="1"/>
  <c r="J171" i="114" s="1"/>
  <c r="L171" i="114" s="1"/>
  <c r="J170" i="114"/>
  <c r="L170" i="114" s="1"/>
  <c r="H170" i="114"/>
  <c r="H169" i="114"/>
  <c r="J169" i="114" s="1"/>
  <c r="L169" i="114" s="1"/>
  <c r="G169" i="114"/>
  <c r="H168" i="114"/>
  <c r="J168" i="114" s="1"/>
  <c r="L168" i="114" s="1"/>
  <c r="J167" i="114"/>
  <c r="L167" i="114" s="1"/>
  <c r="G167" i="114"/>
  <c r="H167" i="114" s="1"/>
  <c r="J166" i="114"/>
  <c r="L166" i="114" s="1"/>
  <c r="H166" i="114"/>
  <c r="L165" i="114"/>
  <c r="H165" i="114"/>
  <c r="J165" i="114" s="1"/>
  <c r="G165" i="114"/>
  <c r="H164" i="114"/>
  <c r="J164" i="114" s="1"/>
  <c r="L164" i="114" s="1"/>
  <c r="G163" i="114"/>
  <c r="F163" i="114"/>
  <c r="H161" i="114"/>
  <c r="J161" i="114" s="1"/>
  <c r="L161" i="114" s="1"/>
  <c r="J160" i="114"/>
  <c r="L160" i="114" s="1"/>
  <c r="G160" i="114"/>
  <c r="H160" i="114" s="1"/>
  <c r="J159" i="114"/>
  <c r="L159" i="114" s="1"/>
  <c r="H159" i="114"/>
  <c r="L158" i="114"/>
  <c r="H158" i="114"/>
  <c r="J158" i="114" s="1"/>
  <c r="G158" i="114"/>
  <c r="H157" i="114"/>
  <c r="J157" i="114" s="1"/>
  <c r="L157" i="114" s="1"/>
  <c r="J156" i="114"/>
  <c r="L156" i="114" s="1"/>
  <c r="G156" i="114"/>
  <c r="H156" i="114" s="1"/>
  <c r="J155" i="114"/>
  <c r="L155" i="114" s="1"/>
  <c r="H155" i="114"/>
  <c r="L154" i="114"/>
  <c r="H154" i="114"/>
  <c r="J154" i="114" s="1"/>
  <c r="G154" i="114"/>
  <c r="L153" i="114"/>
  <c r="H153" i="114"/>
  <c r="J153" i="114" s="1"/>
  <c r="G152" i="114"/>
  <c r="H152" i="114" s="1"/>
  <c r="J152" i="114" s="1"/>
  <c r="L152" i="114" s="1"/>
  <c r="J151" i="114"/>
  <c r="L151" i="114" s="1"/>
  <c r="H151" i="114"/>
  <c r="H150" i="114"/>
  <c r="J150" i="114" s="1"/>
  <c r="L150" i="114" s="1"/>
  <c r="G150" i="114"/>
  <c r="F150" i="114"/>
  <c r="G149" i="114"/>
  <c r="H149" i="114" s="1"/>
  <c r="J149" i="114" s="1"/>
  <c r="L149" i="114" s="1"/>
  <c r="J148" i="114"/>
  <c r="L148" i="114" s="1"/>
  <c r="H148" i="114"/>
  <c r="H147" i="114"/>
  <c r="J147" i="114" s="1"/>
  <c r="L147" i="114" s="1"/>
  <c r="G147" i="114"/>
  <c r="L146" i="114"/>
  <c r="H146" i="114"/>
  <c r="J146" i="114" s="1"/>
  <c r="G145" i="114"/>
  <c r="H145" i="114" s="1"/>
  <c r="J145" i="114" s="1"/>
  <c r="L145" i="114" s="1"/>
  <c r="J144" i="114"/>
  <c r="L144" i="114" s="1"/>
  <c r="H144" i="114"/>
  <c r="H143" i="114"/>
  <c r="J143" i="114" s="1"/>
  <c r="L143" i="114" s="1"/>
  <c r="G143" i="114"/>
  <c r="H142" i="114"/>
  <c r="J142" i="114" s="1"/>
  <c r="L142" i="114" s="1"/>
  <c r="J141" i="114"/>
  <c r="L141" i="114" s="1"/>
  <c r="G141" i="114"/>
  <c r="H141" i="114" s="1"/>
  <c r="J140" i="114"/>
  <c r="L140" i="114" s="1"/>
  <c r="H140" i="114"/>
  <c r="L139" i="114"/>
  <c r="H139" i="114"/>
  <c r="J139" i="114" s="1"/>
  <c r="G139" i="114"/>
  <c r="H138" i="114"/>
  <c r="J138" i="114" s="1"/>
  <c r="L138" i="114" s="1"/>
  <c r="J137" i="114"/>
  <c r="L137" i="114" s="1"/>
  <c r="G137" i="114"/>
  <c r="H137" i="114" s="1"/>
  <c r="J136" i="114"/>
  <c r="L136" i="114" s="1"/>
  <c r="H136" i="114"/>
  <c r="H135" i="114"/>
  <c r="J135" i="114" s="1"/>
  <c r="L135" i="114" s="1"/>
  <c r="G135" i="114"/>
  <c r="H134" i="114"/>
  <c r="J134" i="114" s="1"/>
  <c r="L134" i="114" s="1"/>
  <c r="J133" i="114"/>
  <c r="L133" i="114" s="1"/>
  <c r="H133" i="114"/>
  <c r="G133" i="114"/>
  <c r="H132" i="114"/>
  <c r="J132" i="114" s="1"/>
  <c r="L132" i="114" s="1"/>
  <c r="G131" i="114"/>
  <c r="H131" i="114" s="1"/>
  <c r="J131" i="114" s="1"/>
  <c r="L131" i="114" s="1"/>
  <c r="L130" i="114"/>
  <c r="H130" i="114"/>
  <c r="J130" i="114" s="1"/>
  <c r="G129" i="114"/>
  <c r="H129" i="114" s="1"/>
  <c r="J129" i="114" s="1"/>
  <c r="L129" i="114" s="1"/>
  <c r="L128" i="114"/>
  <c r="J128" i="114"/>
  <c r="H128" i="114"/>
  <c r="L127" i="114"/>
  <c r="J127" i="114"/>
  <c r="H127" i="114"/>
  <c r="G127" i="114"/>
  <c r="L126" i="114"/>
  <c r="J126" i="114"/>
  <c r="H126" i="114"/>
  <c r="J125" i="114"/>
  <c r="L125" i="114" s="1"/>
  <c r="H125" i="114"/>
  <c r="G125" i="114"/>
  <c r="H124" i="114"/>
  <c r="J124" i="114" s="1"/>
  <c r="L124" i="114" s="1"/>
  <c r="L123" i="114"/>
  <c r="H123" i="114"/>
  <c r="J123" i="114" s="1"/>
  <c r="G123" i="114"/>
  <c r="H122" i="114"/>
  <c r="J122" i="114" s="1"/>
  <c r="L122" i="114" s="1"/>
  <c r="G121" i="114"/>
  <c r="H121" i="114" s="1"/>
  <c r="J121" i="114" s="1"/>
  <c r="L121" i="114" s="1"/>
  <c r="L120" i="114"/>
  <c r="J120" i="114"/>
  <c r="H120" i="114"/>
  <c r="J119" i="114"/>
  <c r="L119" i="114" s="1"/>
  <c r="H119" i="114"/>
  <c r="G119" i="114"/>
  <c r="J118" i="114"/>
  <c r="L118" i="114" s="1"/>
  <c r="H118" i="114"/>
  <c r="H117" i="114"/>
  <c r="J117" i="114" s="1"/>
  <c r="L117" i="114" s="1"/>
  <c r="G117" i="114"/>
  <c r="J116" i="114"/>
  <c r="L116" i="114" s="1"/>
  <c r="H116" i="114"/>
  <c r="L115" i="114"/>
  <c r="H115" i="114"/>
  <c r="J115" i="114" s="1"/>
  <c r="G115" i="114"/>
  <c r="H114" i="114"/>
  <c r="J114" i="114" s="1"/>
  <c r="L114" i="114" s="1"/>
  <c r="L113" i="114"/>
  <c r="J113" i="114"/>
  <c r="G113" i="114"/>
  <c r="H113" i="114" s="1"/>
  <c r="J112" i="114"/>
  <c r="L112" i="114" s="1"/>
  <c r="H112" i="114"/>
  <c r="H111" i="114"/>
  <c r="J111" i="114" s="1"/>
  <c r="L111" i="114" s="1"/>
  <c r="G111" i="114"/>
  <c r="H110" i="114"/>
  <c r="J110" i="114" s="1"/>
  <c r="L110" i="114" s="1"/>
  <c r="G109" i="114"/>
  <c r="H109" i="114" s="1"/>
  <c r="J109" i="114" s="1"/>
  <c r="L109" i="114" s="1"/>
  <c r="J108" i="114"/>
  <c r="L108" i="114" s="1"/>
  <c r="H108" i="114"/>
  <c r="G107" i="114"/>
  <c r="H107" i="114" s="1"/>
  <c r="J107" i="114" s="1"/>
  <c r="L107" i="114" s="1"/>
  <c r="L106" i="114"/>
  <c r="H106" i="114"/>
  <c r="J106" i="114" s="1"/>
  <c r="J105" i="114"/>
  <c r="L105" i="114" s="1"/>
  <c r="G105" i="114"/>
  <c r="H105" i="114" s="1"/>
  <c r="J104" i="114"/>
  <c r="L104" i="114" s="1"/>
  <c r="H104" i="114"/>
  <c r="H103" i="114"/>
  <c r="J103" i="114" s="1"/>
  <c r="L103" i="114" s="1"/>
  <c r="G103" i="114"/>
  <c r="H102" i="114"/>
  <c r="J102" i="114" s="1"/>
  <c r="L102" i="114" s="1"/>
  <c r="J101" i="114"/>
  <c r="L101" i="114" s="1"/>
  <c r="H101" i="114"/>
  <c r="G101" i="114"/>
  <c r="H100" i="114"/>
  <c r="J100" i="114" s="1"/>
  <c r="L100" i="114" s="1"/>
  <c r="G99" i="114"/>
  <c r="H99" i="114" s="1"/>
  <c r="J99" i="114" s="1"/>
  <c r="L99" i="114" s="1"/>
  <c r="L98" i="114"/>
  <c r="H98" i="114"/>
  <c r="J98" i="114" s="1"/>
  <c r="G97" i="114"/>
  <c r="H97" i="114" s="1"/>
  <c r="J97" i="114" s="1"/>
  <c r="L97" i="114" s="1"/>
  <c r="L96" i="114"/>
  <c r="J96" i="114"/>
  <c r="H96" i="114"/>
  <c r="L95" i="114"/>
  <c r="J95" i="114"/>
  <c r="H95" i="114"/>
  <c r="G95" i="114"/>
  <c r="L94" i="114"/>
  <c r="J94" i="114"/>
  <c r="H94" i="114"/>
  <c r="H93" i="114"/>
  <c r="J93" i="114" s="1"/>
  <c r="L93" i="114" s="1"/>
  <c r="G93" i="114"/>
  <c r="H92" i="114"/>
  <c r="J92" i="114" s="1"/>
  <c r="L92" i="114" s="1"/>
  <c r="L91" i="114"/>
  <c r="H91" i="114"/>
  <c r="J91" i="114" s="1"/>
  <c r="G91" i="114"/>
  <c r="H90" i="114"/>
  <c r="J90" i="114" s="1"/>
  <c r="L90" i="114" s="1"/>
  <c r="G89" i="114"/>
  <c r="H89" i="114" s="1"/>
  <c r="J89" i="114" s="1"/>
  <c r="L89" i="114" s="1"/>
  <c r="L88" i="114"/>
  <c r="J88" i="114"/>
  <c r="H88" i="114"/>
  <c r="J87" i="114"/>
  <c r="L87" i="114" s="1"/>
  <c r="H87" i="114"/>
  <c r="G87" i="114"/>
  <c r="J86" i="114"/>
  <c r="L86" i="114" s="1"/>
  <c r="H86" i="114"/>
  <c r="G85" i="114"/>
  <c r="H85" i="114" s="1"/>
  <c r="J85" i="114" s="1"/>
  <c r="L85" i="114" s="1"/>
  <c r="J84" i="114"/>
  <c r="L84" i="114" s="1"/>
  <c r="H84" i="114"/>
  <c r="H83" i="114"/>
  <c r="J83" i="114" s="1"/>
  <c r="L83" i="114" s="1"/>
  <c r="G83" i="114"/>
  <c r="H82" i="114"/>
  <c r="J82" i="114" s="1"/>
  <c r="L82" i="114" s="1"/>
  <c r="G81" i="114"/>
  <c r="H81" i="114" s="1"/>
  <c r="J81" i="114" s="1"/>
  <c r="L81" i="114" s="1"/>
  <c r="H80" i="114"/>
  <c r="J80" i="114" s="1"/>
  <c r="L80" i="114" s="1"/>
  <c r="H79" i="114"/>
  <c r="J79" i="114" s="1"/>
  <c r="L79" i="114" s="1"/>
  <c r="G79" i="114"/>
  <c r="F79" i="114"/>
  <c r="I77" i="114"/>
  <c r="F77" i="114"/>
  <c r="H76" i="114"/>
  <c r="J76" i="114" s="1"/>
  <c r="L76" i="114" s="1"/>
  <c r="G75" i="114"/>
  <c r="H75" i="114" s="1"/>
  <c r="J75" i="114" s="1"/>
  <c r="L75" i="114" s="1"/>
  <c r="H74" i="114"/>
  <c r="J74" i="114" s="1"/>
  <c r="L74" i="114" s="1"/>
  <c r="G73" i="114"/>
  <c r="F73" i="114"/>
  <c r="H73" i="114" s="1"/>
  <c r="J73" i="114" s="1"/>
  <c r="L73" i="114" s="1"/>
  <c r="H72" i="114"/>
  <c r="J72" i="114" s="1"/>
  <c r="L72" i="114" s="1"/>
  <c r="J71" i="114"/>
  <c r="L71" i="114" s="1"/>
  <c r="H71" i="114"/>
  <c r="F71" i="114"/>
  <c r="H70" i="114"/>
  <c r="J70" i="114" s="1"/>
  <c r="L70" i="114" s="1"/>
  <c r="H69" i="114"/>
  <c r="J69" i="114" s="1"/>
  <c r="L69" i="114" s="1"/>
  <c r="F69" i="114"/>
  <c r="H68" i="114"/>
  <c r="J68" i="114" s="1"/>
  <c r="L68" i="114" s="1"/>
  <c r="H67" i="114"/>
  <c r="J67" i="114" s="1"/>
  <c r="L67" i="114" s="1"/>
  <c r="F67" i="114"/>
  <c r="H66" i="114"/>
  <c r="J66" i="114" s="1"/>
  <c r="L66" i="114" s="1"/>
  <c r="F65" i="114"/>
  <c r="H65" i="114" s="1"/>
  <c r="J65" i="114" s="1"/>
  <c r="L65" i="114" s="1"/>
  <c r="G64" i="114"/>
  <c r="H61" i="114"/>
  <c r="J61" i="114" s="1"/>
  <c r="L61" i="114" s="1"/>
  <c r="F60" i="114"/>
  <c r="H60" i="114" s="1"/>
  <c r="J60" i="114" s="1"/>
  <c r="L60" i="114" s="1"/>
  <c r="H59" i="114"/>
  <c r="J59" i="114" s="1"/>
  <c r="L59" i="114" s="1"/>
  <c r="H58" i="114"/>
  <c r="J58" i="114" s="1"/>
  <c r="L58" i="114" s="1"/>
  <c r="F58" i="114"/>
  <c r="J57" i="114"/>
  <c r="L57" i="114" s="1"/>
  <c r="I56" i="114"/>
  <c r="H55" i="114"/>
  <c r="J55" i="114" s="1"/>
  <c r="L55" i="114" s="1"/>
  <c r="I54" i="114"/>
  <c r="F54" i="114"/>
  <c r="H54" i="114" s="1"/>
  <c r="J54" i="114" s="1"/>
  <c r="L54" i="114" s="1"/>
  <c r="H53" i="114"/>
  <c r="J53" i="114" s="1"/>
  <c r="L53" i="114" s="1"/>
  <c r="H52" i="114"/>
  <c r="J52" i="114" s="1"/>
  <c r="L52" i="114" s="1"/>
  <c r="F52" i="114"/>
  <c r="J51" i="114"/>
  <c r="L51" i="114" s="1"/>
  <c r="H50" i="114"/>
  <c r="J50" i="114" s="1"/>
  <c r="L50" i="114" s="1"/>
  <c r="J49" i="114"/>
  <c r="L49" i="114" s="1"/>
  <c r="H49" i="114"/>
  <c r="I48" i="114"/>
  <c r="F48" i="114"/>
  <c r="H48" i="114" s="1"/>
  <c r="J48" i="114" s="1"/>
  <c r="L48" i="114" s="1"/>
  <c r="H47" i="114"/>
  <c r="J47" i="114" s="1"/>
  <c r="L47" i="114" s="1"/>
  <c r="F46" i="114"/>
  <c r="H46" i="114" s="1"/>
  <c r="J46" i="114" s="1"/>
  <c r="L46" i="114" s="1"/>
  <c r="H45" i="114"/>
  <c r="J45" i="114" s="1"/>
  <c r="L45" i="114" s="1"/>
  <c r="H44" i="114"/>
  <c r="J44" i="114" s="1"/>
  <c r="L44" i="114" s="1"/>
  <c r="G44" i="114"/>
  <c r="H43" i="114"/>
  <c r="J43" i="114" s="1"/>
  <c r="L43" i="114" s="1"/>
  <c r="G42" i="114"/>
  <c r="H42" i="114" s="1"/>
  <c r="J42" i="114" s="1"/>
  <c r="L42" i="114" s="1"/>
  <c r="H41" i="114"/>
  <c r="J41" i="114" s="1"/>
  <c r="L41" i="114" s="1"/>
  <c r="G40" i="114"/>
  <c r="H40" i="114" s="1"/>
  <c r="J40" i="114" s="1"/>
  <c r="L40" i="114" s="1"/>
  <c r="H39" i="114"/>
  <c r="J39" i="114" s="1"/>
  <c r="L39" i="114" s="1"/>
  <c r="G38" i="114"/>
  <c r="H38" i="114" s="1"/>
  <c r="J38" i="114" s="1"/>
  <c r="L38" i="114" s="1"/>
  <c r="H37" i="114"/>
  <c r="J37" i="114" s="1"/>
  <c r="L37" i="114" s="1"/>
  <c r="H36" i="114"/>
  <c r="J36" i="114" s="1"/>
  <c r="L36" i="114" s="1"/>
  <c r="G36" i="114"/>
  <c r="H35" i="114"/>
  <c r="J35" i="114" s="1"/>
  <c r="L35" i="114" s="1"/>
  <c r="H34" i="114"/>
  <c r="J34" i="114" s="1"/>
  <c r="L34" i="114" s="1"/>
  <c r="G34" i="114"/>
  <c r="H33" i="114"/>
  <c r="J33" i="114" s="1"/>
  <c r="L33" i="114" s="1"/>
  <c r="G32" i="114"/>
  <c r="H32" i="114" s="1"/>
  <c r="J32" i="114" s="1"/>
  <c r="L32" i="114" s="1"/>
  <c r="H31" i="114"/>
  <c r="J31" i="114" s="1"/>
  <c r="L31" i="114" s="1"/>
  <c r="G30" i="114"/>
  <c r="H30" i="114" s="1"/>
  <c r="J30" i="114" s="1"/>
  <c r="L30" i="114" s="1"/>
  <c r="H29" i="114"/>
  <c r="J29" i="114" s="1"/>
  <c r="L29" i="114" s="1"/>
  <c r="H28" i="114"/>
  <c r="J28" i="114" s="1"/>
  <c r="L28" i="114" s="1"/>
  <c r="G28" i="114"/>
  <c r="H27" i="114"/>
  <c r="J27" i="114" s="1"/>
  <c r="L27" i="114" s="1"/>
  <c r="I26" i="114"/>
  <c r="H26" i="114"/>
  <c r="J26" i="114" s="1"/>
  <c r="L26" i="114" s="1"/>
  <c r="G26" i="114"/>
  <c r="F26" i="114"/>
  <c r="H25" i="114"/>
  <c r="J25" i="114" s="1"/>
  <c r="L25" i="114" s="1"/>
  <c r="H24" i="114"/>
  <c r="J24" i="114" s="1"/>
  <c r="L24" i="114" s="1"/>
  <c r="G24" i="114"/>
  <c r="H23" i="114"/>
  <c r="J23" i="114" s="1"/>
  <c r="L23" i="114" s="1"/>
  <c r="G22" i="114"/>
  <c r="H22" i="114" s="1"/>
  <c r="J22" i="114" s="1"/>
  <c r="L22" i="114" s="1"/>
  <c r="H21" i="114"/>
  <c r="J21" i="114" s="1"/>
  <c r="L21" i="114" s="1"/>
  <c r="G20" i="114"/>
  <c r="H20" i="114" s="1"/>
  <c r="J20" i="114" s="1"/>
  <c r="L20" i="114" s="1"/>
  <c r="H19" i="114"/>
  <c r="J19" i="114" s="1"/>
  <c r="L19" i="114" s="1"/>
  <c r="G18" i="114"/>
  <c r="H18" i="114" s="1"/>
  <c r="J18" i="114" s="1"/>
  <c r="L18" i="114" s="1"/>
  <c r="H17" i="114"/>
  <c r="J17" i="114" s="1"/>
  <c r="L17" i="114" s="1"/>
  <c r="H16" i="114"/>
  <c r="J16" i="114" s="1"/>
  <c r="L16" i="114" s="1"/>
  <c r="G15" i="114"/>
  <c r="H15" i="114" s="1"/>
  <c r="J15" i="114" s="1"/>
  <c r="L15" i="114" s="1"/>
  <c r="F15" i="114"/>
  <c r="J14" i="114"/>
  <c r="L14" i="114" s="1"/>
  <c r="H14" i="114"/>
  <c r="H13" i="114"/>
  <c r="J13" i="114" s="1"/>
  <c r="L13" i="114" s="1"/>
  <c r="F12" i="114"/>
  <c r="K10" i="114"/>
  <c r="F11" i="114" l="1"/>
  <c r="H12" i="114"/>
  <c r="J12" i="114" s="1"/>
  <c r="L12" i="114" s="1"/>
  <c r="G11" i="114"/>
  <c r="F64" i="114"/>
  <c r="H64" i="114" s="1"/>
  <c r="J64" i="114" s="1"/>
  <c r="L64" i="114" s="1"/>
  <c r="L190" i="114"/>
  <c r="K181" i="114"/>
  <c r="G78" i="114"/>
  <c r="L181" i="114"/>
  <c r="J56" i="114"/>
  <c r="L56" i="114" s="1"/>
  <c r="I11" i="114"/>
  <c r="I10" i="114" s="1"/>
  <c r="H163" i="114"/>
  <c r="J163" i="114" s="1"/>
  <c r="L163" i="114" s="1"/>
  <c r="G162" i="114"/>
  <c r="H162" i="114" s="1"/>
  <c r="J162" i="114" s="1"/>
  <c r="L162" i="114" s="1"/>
  <c r="H226" i="113"/>
  <c r="J226" i="113" s="1"/>
  <c r="L226" i="113" s="1"/>
  <c r="G225" i="113"/>
  <c r="H225" i="113" s="1"/>
  <c r="J225" i="113" s="1"/>
  <c r="L225" i="113" s="1"/>
  <c r="H224" i="113"/>
  <c r="J224" i="113" s="1"/>
  <c r="L224" i="113" s="1"/>
  <c r="H223" i="113"/>
  <c r="J223" i="113" s="1"/>
  <c r="L223" i="113" s="1"/>
  <c r="G223" i="113"/>
  <c r="H222" i="113"/>
  <c r="J222" i="113" s="1"/>
  <c r="L222" i="113" s="1"/>
  <c r="H221" i="113"/>
  <c r="J221" i="113" s="1"/>
  <c r="L221" i="113" s="1"/>
  <c r="G221" i="113"/>
  <c r="H220" i="113"/>
  <c r="J220" i="113" s="1"/>
  <c r="L220" i="113" s="1"/>
  <c r="G219" i="113"/>
  <c r="H219" i="113" s="1"/>
  <c r="J219" i="113" s="1"/>
  <c r="L219" i="113" s="1"/>
  <c r="H218" i="113"/>
  <c r="J218" i="113" s="1"/>
  <c r="L218" i="113" s="1"/>
  <c r="G217" i="113"/>
  <c r="H217" i="113" s="1"/>
  <c r="J217" i="113" s="1"/>
  <c r="L217" i="113" s="1"/>
  <c r="H216" i="113"/>
  <c r="J216" i="113" s="1"/>
  <c r="L216" i="113" s="1"/>
  <c r="J215" i="113"/>
  <c r="L215" i="113" s="1"/>
  <c r="H215" i="113"/>
  <c r="G215" i="113"/>
  <c r="J214" i="113"/>
  <c r="L214" i="113" s="1"/>
  <c r="H214" i="113"/>
  <c r="H213" i="113"/>
  <c r="J213" i="113" s="1"/>
  <c r="L213" i="113" s="1"/>
  <c r="G213" i="113"/>
  <c r="J212" i="113"/>
  <c r="L212" i="113" s="1"/>
  <c r="H212" i="113"/>
  <c r="G211" i="113"/>
  <c r="H211" i="113" s="1"/>
  <c r="J211" i="113" s="1"/>
  <c r="L211" i="113" s="1"/>
  <c r="H210" i="113"/>
  <c r="J210" i="113" s="1"/>
  <c r="L210" i="113" s="1"/>
  <c r="G209" i="113"/>
  <c r="G208" i="113" s="1"/>
  <c r="H208" i="113" s="1"/>
  <c r="J208" i="113" s="1"/>
  <c r="L208" i="113" s="1"/>
  <c r="F209" i="113"/>
  <c r="H209" i="113" s="1"/>
  <c r="J209" i="113" s="1"/>
  <c r="L209" i="113" s="1"/>
  <c r="L207" i="113"/>
  <c r="K206" i="113"/>
  <c r="L206" i="113" s="1"/>
  <c r="L205" i="113"/>
  <c r="K204" i="113"/>
  <c r="L204" i="113" s="1"/>
  <c r="L203" i="113"/>
  <c r="L202" i="113"/>
  <c r="K202" i="113"/>
  <c r="L201" i="113"/>
  <c r="K200" i="113"/>
  <c r="K183" i="113" s="1"/>
  <c r="L199" i="113"/>
  <c r="K198" i="113"/>
  <c r="L198" i="113" s="1"/>
  <c r="L197" i="113"/>
  <c r="K196" i="113"/>
  <c r="L196" i="113" s="1"/>
  <c r="L195" i="113"/>
  <c r="L194" i="113"/>
  <c r="K194" i="113"/>
  <c r="L193" i="113"/>
  <c r="L192" i="113"/>
  <c r="K192" i="113"/>
  <c r="H191" i="113"/>
  <c r="J191" i="113" s="1"/>
  <c r="L191" i="113" s="1"/>
  <c r="G190" i="113"/>
  <c r="H190" i="113" s="1"/>
  <c r="J190" i="113" s="1"/>
  <c r="L190" i="113" s="1"/>
  <c r="H189" i="113"/>
  <c r="J189" i="113" s="1"/>
  <c r="L189" i="113" s="1"/>
  <c r="G188" i="113"/>
  <c r="H188" i="113" s="1"/>
  <c r="J188" i="113" s="1"/>
  <c r="L188" i="113" s="1"/>
  <c r="J187" i="113"/>
  <c r="L187" i="113" s="1"/>
  <c r="H187" i="113"/>
  <c r="H186" i="113"/>
  <c r="J186" i="113" s="1"/>
  <c r="L186" i="113" s="1"/>
  <c r="G186" i="113"/>
  <c r="J185" i="113"/>
  <c r="L185" i="113" s="1"/>
  <c r="H185" i="113"/>
  <c r="K184" i="113"/>
  <c r="H184" i="113"/>
  <c r="J184" i="113" s="1"/>
  <c r="L184" i="113" s="1"/>
  <c r="G184" i="113"/>
  <c r="F184" i="113"/>
  <c r="H180" i="113"/>
  <c r="J180" i="113" s="1"/>
  <c r="L180" i="113" s="1"/>
  <c r="G179" i="113"/>
  <c r="H179" i="113" s="1"/>
  <c r="J179" i="113" s="1"/>
  <c r="L179" i="113" s="1"/>
  <c r="H178" i="113"/>
  <c r="J178" i="113" s="1"/>
  <c r="L178" i="113" s="1"/>
  <c r="G177" i="113"/>
  <c r="H177" i="113" s="1"/>
  <c r="J177" i="113" s="1"/>
  <c r="L177" i="113" s="1"/>
  <c r="H176" i="113"/>
  <c r="J176" i="113" s="1"/>
  <c r="L176" i="113" s="1"/>
  <c r="G175" i="113"/>
  <c r="H175" i="113" s="1"/>
  <c r="J175" i="113" s="1"/>
  <c r="L175" i="113" s="1"/>
  <c r="H174" i="113"/>
  <c r="J174" i="113" s="1"/>
  <c r="L174" i="113" s="1"/>
  <c r="G173" i="113"/>
  <c r="H173" i="113" s="1"/>
  <c r="J173" i="113" s="1"/>
  <c r="L173" i="113" s="1"/>
  <c r="H172" i="113"/>
  <c r="J172" i="113" s="1"/>
  <c r="L172" i="113" s="1"/>
  <c r="G171" i="113"/>
  <c r="H171" i="113" s="1"/>
  <c r="J171" i="113" s="1"/>
  <c r="L171" i="113" s="1"/>
  <c r="H170" i="113"/>
  <c r="J170" i="113" s="1"/>
  <c r="L170" i="113" s="1"/>
  <c r="G169" i="113"/>
  <c r="H169" i="113" s="1"/>
  <c r="J169" i="113" s="1"/>
  <c r="L169" i="113" s="1"/>
  <c r="J168" i="113"/>
  <c r="L168" i="113" s="1"/>
  <c r="H168" i="113"/>
  <c r="G167" i="113"/>
  <c r="H167" i="113" s="1"/>
  <c r="J167" i="113" s="1"/>
  <c r="L167" i="113" s="1"/>
  <c r="H166" i="113"/>
  <c r="J166" i="113" s="1"/>
  <c r="L166" i="113" s="1"/>
  <c r="G165" i="113"/>
  <c r="H165" i="113" s="1"/>
  <c r="J165" i="113" s="1"/>
  <c r="L165" i="113" s="1"/>
  <c r="H164" i="113"/>
  <c r="J164" i="113" s="1"/>
  <c r="L164" i="113" s="1"/>
  <c r="G163" i="113"/>
  <c r="F163" i="113"/>
  <c r="H163" i="113" s="1"/>
  <c r="J163" i="113" s="1"/>
  <c r="L163" i="113" s="1"/>
  <c r="H161" i="113"/>
  <c r="J161" i="113" s="1"/>
  <c r="L161" i="113" s="1"/>
  <c r="G160" i="113"/>
  <c r="H160" i="113" s="1"/>
  <c r="J160" i="113" s="1"/>
  <c r="L160" i="113" s="1"/>
  <c r="J159" i="113"/>
  <c r="L159" i="113" s="1"/>
  <c r="H159" i="113"/>
  <c r="H158" i="113"/>
  <c r="J158" i="113" s="1"/>
  <c r="L158" i="113" s="1"/>
  <c r="G158" i="113"/>
  <c r="H157" i="113"/>
  <c r="J157" i="113" s="1"/>
  <c r="L157" i="113" s="1"/>
  <c r="H156" i="113"/>
  <c r="J156" i="113" s="1"/>
  <c r="L156" i="113" s="1"/>
  <c r="G156" i="113"/>
  <c r="H155" i="113"/>
  <c r="J155" i="113" s="1"/>
  <c r="L155" i="113" s="1"/>
  <c r="G154" i="113"/>
  <c r="L153" i="113"/>
  <c r="H153" i="113"/>
  <c r="J153" i="113" s="1"/>
  <c r="G152" i="113"/>
  <c r="H152" i="113" s="1"/>
  <c r="J152" i="113" s="1"/>
  <c r="L152" i="113" s="1"/>
  <c r="J151" i="113"/>
  <c r="L151" i="113" s="1"/>
  <c r="H151" i="113"/>
  <c r="H150" i="113"/>
  <c r="J150" i="113" s="1"/>
  <c r="L150" i="113" s="1"/>
  <c r="G150" i="113"/>
  <c r="F150" i="113"/>
  <c r="H148" i="113"/>
  <c r="J148" i="113" s="1"/>
  <c r="L148" i="113" s="1"/>
  <c r="G147" i="113"/>
  <c r="H147" i="113" s="1"/>
  <c r="J147" i="113" s="1"/>
  <c r="L147" i="113" s="1"/>
  <c r="H146" i="113"/>
  <c r="J146" i="113" s="1"/>
  <c r="L146" i="113" s="1"/>
  <c r="G145" i="113"/>
  <c r="H145" i="113" s="1"/>
  <c r="J145" i="113" s="1"/>
  <c r="L145" i="113" s="1"/>
  <c r="H144" i="113"/>
  <c r="J144" i="113" s="1"/>
  <c r="L144" i="113" s="1"/>
  <c r="G143" i="113"/>
  <c r="H143" i="113" s="1"/>
  <c r="J143" i="113" s="1"/>
  <c r="L143" i="113" s="1"/>
  <c r="L142" i="113"/>
  <c r="H142" i="113"/>
  <c r="J142" i="113" s="1"/>
  <c r="G141" i="113"/>
  <c r="H141" i="113" s="1"/>
  <c r="J141" i="113" s="1"/>
  <c r="L141" i="113" s="1"/>
  <c r="H140" i="113"/>
  <c r="J140" i="113" s="1"/>
  <c r="L140" i="113" s="1"/>
  <c r="G139" i="113"/>
  <c r="H139" i="113" s="1"/>
  <c r="J139" i="113" s="1"/>
  <c r="L139" i="113" s="1"/>
  <c r="H138" i="113"/>
  <c r="J138" i="113" s="1"/>
  <c r="L138" i="113" s="1"/>
  <c r="G137" i="113"/>
  <c r="H137" i="113" s="1"/>
  <c r="J137" i="113" s="1"/>
  <c r="L137" i="113" s="1"/>
  <c r="H136" i="113"/>
  <c r="J136" i="113" s="1"/>
  <c r="L136" i="113" s="1"/>
  <c r="L135" i="113"/>
  <c r="G135" i="113"/>
  <c r="H135" i="113" s="1"/>
  <c r="J135" i="113" s="1"/>
  <c r="H134" i="113"/>
  <c r="J134" i="113" s="1"/>
  <c r="L134" i="113" s="1"/>
  <c r="H133" i="113"/>
  <c r="J133" i="113" s="1"/>
  <c r="L133" i="113" s="1"/>
  <c r="G133" i="113"/>
  <c r="H132" i="113"/>
  <c r="J132" i="113" s="1"/>
  <c r="L132" i="113" s="1"/>
  <c r="G131" i="113"/>
  <c r="H131" i="113" s="1"/>
  <c r="J131" i="113" s="1"/>
  <c r="L131" i="113" s="1"/>
  <c r="H130" i="113"/>
  <c r="J130" i="113" s="1"/>
  <c r="L130" i="113" s="1"/>
  <c r="G129" i="113"/>
  <c r="H129" i="113" s="1"/>
  <c r="J129" i="113" s="1"/>
  <c r="L129" i="113" s="1"/>
  <c r="H128" i="113"/>
  <c r="J128" i="113" s="1"/>
  <c r="L128" i="113" s="1"/>
  <c r="L127" i="113"/>
  <c r="G127" i="113"/>
  <c r="H127" i="113" s="1"/>
  <c r="J127" i="113" s="1"/>
  <c r="H126" i="113"/>
  <c r="J126" i="113" s="1"/>
  <c r="L126" i="113" s="1"/>
  <c r="J125" i="113"/>
  <c r="L125" i="113" s="1"/>
  <c r="H125" i="113"/>
  <c r="G125" i="113"/>
  <c r="H124" i="113"/>
  <c r="J124" i="113" s="1"/>
  <c r="L124" i="113" s="1"/>
  <c r="G123" i="113"/>
  <c r="H123" i="113" s="1"/>
  <c r="J123" i="113" s="1"/>
  <c r="L123" i="113" s="1"/>
  <c r="H122" i="113"/>
  <c r="J122" i="113" s="1"/>
  <c r="L122" i="113" s="1"/>
  <c r="G121" i="113"/>
  <c r="H121" i="113" s="1"/>
  <c r="J121" i="113" s="1"/>
  <c r="L121" i="113" s="1"/>
  <c r="H120" i="113"/>
  <c r="J120" i="113" s="1"/>
  <c r="L120" i="113" s="1"/>
  <c r="G119" i="113"/>
  <c r="H119" i="113" s="1"/>
  <c r="J119" i="113" s="1"/>
  <c r="L119" i="113" s="1"/>
  <c r="H118" i="113"/>
  <c r="J118" i="113" s="1"/>
  <c r="L118" i="113" s="1"/>
  <c r="G117" i="113"/>
  <c r="H117" i="113" s="1"/>
  <c r="J117" i="113" s="1"/>
  <c r="L117" i="113" s="1"/>
  <c r="H116" i="113"/>
  <c r="J116" i="113" s="1"/>
  <c r="L116" i="113" s="1"/>
  <c r="H115" i="113"/>
  <c r="J115" i="113" s="1"/>
  <c r="L115" i="113" s="1"/>
  <c r="G115" i="113"/>
  <c r="H114" i="113"/>
  <c r="J114" i="113" s="1"/>
  <c r="L114" i="113" s="1"/>
  <c r="G113" i="113"/>
  <c r="H113" i="113" s="1"/>
  <c r="J113" i="113" s="1"/>
  <c r="L113" i="113" s="1"/>
  <c r="H112" i="113"/>
  <c r="J112" i="113" s="1"/>
  <c r="L112" i="113" s="1"/>
  <c r="G111" i="113"/>
  <c r="H111" i="113" s="1"/>
  <c r="J111" i="113" s="1"/>
  <c r="L111" i="113" s="1"/>
  <c r="H110" i="113"/>
  <c r="J110" i="113" s="1"/>
  <c r="L110" i="113" s="1"/>
  <c r="G109" i="113"/>
  <c r="H109" i="113" s="1"/>
  <c r="J109" i="113" s="1"/>
  <c r="L109" i="113" s="1"/>
  <c r="H108" i="113"/>
  <c r="J108" i="113" s="1"/>
  <c r="L108" i="113" s="1"/>
  <c r="H107" i="113"/>
  <c r="J107" i="113" s="1"/>
  <c r="L107" i="113" s="1"/>
  <c r="G107" i="113"/>
  <c r="H106" i="113"/>
  <c r="J106" i="113" s="1"/>
  <c r="L106" i="113" s="1"/>
  <c r="H105" i="113"/>
  <c r="J105" i="113" s="1"/>
  <c r="L105" i="113" s="1"/>
  <c r="G105" i="113"/>
  <c r="H104" i="113"/>
  <c r="J104" i="113" s="1"/>
  <c r="L104" i="113" s="1"/>
  <c r="G103" i="113"/>
  <c r="H103" i="113" s="1"/>
  <c r="J103" i="113" s="1"/>
  <c r="L103" i="113" s="1"/>
  <c r="L102" i="113"/>
  <c r="H102" i="113"/>
  <c r="J102" i="113" s="1"/>
  <c r="G101" i="113"/>
  <c r="H101" i="113" s="1"/>
  <c r="J101" i="113" s="1"/>
  <c r="L101" i="113" s="1"/>
  <c r="H100" i="113"/>
  <c r="J100" i="113" s="1"/>
  <c r="L100" i="113" s="1"/>
  <c r="G99" i="113"/>
  <c r="H99" i="113" s="1"/>
  <c r="J99" i="113" s="1"/>
  <c r="L99" i="113" s="1"/>
  <c r="H98" i="113"/>
  <c r="J98" i="113" s="1"/>
  <c r="L98" i="113" s="1"/>
  <c r="G97" i="113"/>
  <c r="H97" i="113" s="1"/>
  <c r="J97" i="113" s="1"/>
  <c r="L97" i="113" s="1"/>
  <c r="H96" i="113"/>
  <c r="J96" i="113" s="1"/>
  <c r="L96" i="113" s="1"/>
  <c r="G95" i="113"/>
  <c r="H95" i="113" s="1"/>
  <c r="J95" i="113" s="1"/>
  <c r="L95" i="113" s="1"/>
  <c r="H94" i="113"/>
  <c r="J94" i="113" s="1"/>
  <c r="L94" i="113" s="1"/>
  <c r="G93" i="113"/>
  <c r="H93" i="113" s="1"/>
  <c r="J93" i="113" s="1"/>
  <c r="L93" i="113" s="1"/>
  <c r="H92" i="113"/>
  <c r="J92" i="113" s="1"/>
  <c r="L92" i="113" s="1"/>
  <c r="G91" i="113"/>
  <c r="H91" i="113" s="1"/>
  <c r="J91" i="113" s="1"/>
  <c r="L91" i="113" s="1"/>
  <c r="H90" i="113"/>
  <c r="J90" i="113" s="1"/>
  <c r="L90" i="113" s="1"/>
  <c r="G89" i="113"/>
  <c r="H89" i="113" s="1"/>
  <c r="J89" i="113" s="1"/>
  <c r="L89" i="113" s="1"/>
  <c r="H88" i="113"/>
  <c r="J88" i="113" s="1"/>
  <c r="L88" i="113" s="1"/>
  <c r="G87" i="113"/>
  <c r="H87" i="113" s="1"/>
  <c r="J87" i="113" s="1"/>
  <c r="L87" i="113" s="1"/>
  <c r="H86" i="113"/>
  <c r="J86" i="113" s="1"/>
  <c r="L86" i="113" s="1"/>
  <c r="G85" i="113"/>
  <c r="H85" i="113" s="1"/>
  <c r="J85" i="113" s="1"/>
  <c r="L85" i="113" s="1"/>
  <c r="H84" i="113"/>
  <c r="J84" i="113" s="1"/>
  <c r="L84" i="113" s="1"/>
  <c r="G83" i="113"/>
  <c r="H83" i="113" s="1"/>
  <c r="J83" i="113" s="1"/>
  <c r="L83" i="113" s="1"/>
  <c r="J82" i="113"/>
  <c r="L82" i="113" s="1"/>
  <c r="H82" i="113"/>
  <c r="G81" i="113"/>
  <c r="H80" i="113"/>
  <c r="J80" i="113" s="1"/>
  <c r="L80" i="113" s="1"/>
  <c r="G79" i="113"/>
  <c r="F79" i="113"/>
  <c r="H79" i="113" s="1"/>
  <c r="J79" i="113" s="1"/>
  <c r="L79" i="113" s="1"/>
  <c r="I77" i="113"/>
  <c r="F77" i="113"/>
  <c r="H76" i="113"/>
  <c r="J76" i="113" s="1"/>
  <c r="L76" i="113" s="1"/>
  <c r="G75" i="113"/>
  <c r="H75" i="113" s="1"/>
  <c r="J75" i="113" s="1"/>
  <c r="L75" i="113" s="1"/>
  <c r="H74" i="113"/>
  <c r="J74" i="113" s="1"/>
  <c r="L74" i="113" s="1"/>
  <c r="G73" i="113"/>
  <c r="F73" i="113"/>
  <c r="H73" i="113" s="1"/>
  <c r="J73" i="113" s="1"/>
  <c r="L73" i="113" s="1"/>
  <c r="H72" i="113"/>
  <c r="J72" i="113" s="1"/>
  <c r="L72" i="113" s="1"/>
  <c r="H71" i="113"/>
  <c r="J71" i="113" s="1"/>
  <c r="L71" i="113" s="1"/>
  <c r="F71" i="113"/>
  <c r="H70" i="113"/>
  <c r="J70" i="113" s="1"/>
  <c r="L70" i="113" s="1"/>
  <c r="H69" i="113"/>
  <c r="J69" i="113" s="1"/>
  <c r="L69" i="113" s="1"/>
  <c r="F69" i="113"/>
  <c r="H68" i="113"/>
  <c r="J68" i="113" s="1"/>
  <c r="L68" i="113" s="1"/>
  <c r="F67" i="113"/>
  <c r="H67" i="113" s="1"/>
  <c r="J67" i="113" s="1"/>
  <c r="L67" i="113" s="1"/>
  <c r="H66" i="113"/>
  <c r="J66" i="113" s="1"/>
  <c r="L66" i="113" s="1"/>
  <c r="F65" i="113"/>
  <c r="H65" i="113" s="1"/>
  <c r="J65" i="113" s="1"/>
  <c r="L65" i="113" s="1"/>
  <c r="G64" i="113"/>
  <c r="F64" i="113"/>
  <c r="H64" i="113" s="1"/>
  <c r="J64" i="113" s="1"/>
  <c r="L64" i="113" s="1"/>
  <c r="H61" i="113"/>
  <c r="J61" i="113" s="1"/>
  <c r="L61" i="113" s="1"/>
  <c r="F60" i="113"/>
  <c r="H60" i="113" s="1"/>
  <c r="J60" i="113" s="1"/>
  <c r="L60" i="113" s="1"/>
  <c r="H59" i="113"/>
  <c r="J59" i="113" s="1"/>
  <c r="L59" i="113" s="1"/>
  <c r="H58" i="113"/>
  <c r="J58" i="113" s="1"/>
  <c r="L58" i="113" s="1"/>
  <c r="F58" i="113"/>
  <c r="J57" i="113"/>
  <c r="L57" i="113" s="1"/>
  <c r="I56" i="113"/>
  <c r="J56" i="113" s="1"/>
  <c r="L56" i="113" s="1"/>
  <c r="H55" i="113"/>
  <c r="J55" i="113" s="1"/>
  <c r="L55" i="113" s="1"/>
  <c r="I54" i="113"/>
  <c r="F54" i="113"/>
  <c r="H54" i="113" s="1"/>
  <c r="J54" i="113" s="1"/>
  <c r="L54" i="113" s="1"/>
  <c r="H53" i="113"/>
  <c r="J53" i="113" s="1"/>
  <c r="L53" i="113" s="1"/>
  <c r="H52" i="113"/>
  <c r="J52" i="113" s="1"/>
  <c r="L52" i="113" s="1"/>
  <c r="F52" i="113"/>
  <c r="J51" i="113"/>
  <c r="L51" i="113" s="1"/>
  <c r="H50" i="113"/>
  <c r="J50" i="113" s="1"/>
  <c r="L50" i="113" s="1"/>
  <c r="H49" i="113"/>
  <c r="J49" i="113" s="1"/>
  <c r="L49" i="113" s="1"/>
  <c r="I48" i="113"/>
  <c r="I11" i="113" s="1"/>
  <c r="I10" i="113" s="1"/>
  <c r="F48" i="113"/>
  <c r="H48" i="113" s="1"/>
  <c r="J48" i="113" s="1"/>
  <c r="L48" i="113" s="1"/>
  <c r="H47" i="113"/>
  <c r="J47" i="113" s="1"/>
  <c r="L47" i="113" s="1"/>
  <c r="H46" i="113"/>
  <c r="J46" i="113" s="1"/>
  <c r="L46" i="113" s="1"/>
  <c r="F46" i="113"/>
  <c r="H45" i="113"/>
  <c r="J45" i="113" s="1"/>
  <c r="L45" i="113" s="1"/>
  <c r="H44" i="113"/>
  <c r="J44" i="113" s="1"/>
  <c r="L44" i="113" s="1"/>
  <c r="G44" i="113"/>
  <c r="H43" i="113"/>
  <c r="J43" i="113" s="1"/>
  <c r="L43" i="113" s="1"/>
  <c r="G42" i="113"/>
  <c r="H42" i="113" s="1"/>
  <c r="J42" i="113" s="1"/>
  <c r="L42" i="113" s="1"/>
  <c r="H41" i="113"/>
  <c r="J41" i="113" s="1"/>
  <c r="L41" i="113" s="1"/>
  <c r="G40" i="113"/>
  <c r="H40" i="113" s="1"/>
  <c r="J40" i="113" s="1"/>
  <c r="L40" i="113" s="1"/>
  <c r="H39" i="113"/>
  <c r="J39" i="113" s="1"/>
  <c r="L39" i="113" s="1"/>
  <c r="H38" i="113"/>
  <c r="J38" i="113" s="1"/>
  <c r="L38" i="113" s="1"/>
  <c r="G38" i="113"/>
  <c r="H37" i="113"/>
  <c r="J37" i="113" s="1"/>
  <c r="L37" i="113" s="1"/>
  <c r="H36" i="113"/>
  <c r="J36" i="113" s="1"/>
  <c r="L36" i="113" s="1"/>
  <c r="G36" i="113"/>
  <c r="H35" i="113"/>
  <c r="J35" i="113" s="1"/>
  <c r="L35" i="113" s="1"/>
  <c r="G34" i="113"/>
  <c r="H34" i="113" s="1"/>
  <c r="J34" i="113" s="1"/>
  <c r="L34" i="113" s="1"/>
  <c r="H33" i="113"/>
  <c r="J33" i="113" s="1"/>
  <c r="L33" i="113" s="1"/>
  <c r="G32" i="113"/>
  <c r="H32" i="113" s="1"/>
  <c r="J32" i="113" s="1"/>
  <c r="L32" i="113" s="1"/>
  <c r="H31" i="113"/>
  <c r="J31" i="113" s="1"/>
  <c r="L31" i="113" s="1"/>
  <c r="H30" i="113"/>
  <c r="J30" i="113" s="1"/>
  <c r="L30" i="113" s="1"/>
  <c r="G30" i="113"/>
  <c r="H29" i="113"/>
  <c r="J29" i="113" s="1"/>
  <c r="L29" i="113" s="1"/>
  <c r="H28" i="113"/>
  <c r="J28" i="113" s="1"/>
  <c r="L28" i="113" s="1"/>
  <c r="G28" i="113"/>
  <c r="H27" i="113"/>
  <c r="J27" i="113" s="1"/>
  <c r="L27" i="113" s="1"/>
  <c r="I26" i="113"/>
  <c r="H26" i="113"/>
  <c r="J26" i="113" s="1"/>
  <c r="L26" i="113" s="1"/>
  <c r="G26" i="113"/>
  <c r="F26" i="113"/>
  <c r="H25" i="113"/>
  <c r="J25" i="113" s="1"/>
  <c r="L25" i="113" s="1"/>
  <c r="H24" i="113"/>
  <c r="J24" i="113" s="1"/>
  <c r="L24" i="113" s="1"/>
  <c r="G24" i="113"/>
  <c r="H23" i="113"/>
  <c r="J23" i="113" s="1"/>
  <c r="L23" i="113" s="1"/>
  <c r="G22" i="113"/>
  <c r="H22" i="113" s="1"/>
  <c r="J22" i="113" s="1"/>
  <c r="L22" i="113" s="1"/>
  <c r="H21" i="113"/>
  <c r="J21" i="113" s="1"/>
  <c r="L21" i="113" s="1"/>
  <c r="G20" i="113"/>
  <c r="H20" i="113" s="1"/>
  <c r="J20" i="113" s="1"/>
  <c r="L20" i="113" s="1"/>
  <c r="H19" i="113"/>
  <c r="J19" i="113" s="1"/>
  <c r="L19" i="113" s="1"/>
  <c r="H18" i="113"/>
  <c r="J18" i="113" s="1"/>
  <c r="L18" i="113" s="1"/>
  <c r="G18" i="113"/>
  <c r="H17" i="113"/>
  <c r="J17" i="113" s="1"/>
  <c r="L17" i="113" s="1"/>
  <c r="H16" i="113"/>
  <c r="J16" i="113" s="1"/>
  <c r="L16" i="113" s="1"/>
  <c r="G15" i="113"/>
  <c r="H15" i="113" s="1"/>
  <c r="J15" i="113" s="1"/>
  <c r="L15" i="113" s="1"/>
  <c r="F15" i="113"/>
  <c r="H14" i="113"/>
  <c r="J14" i="113" s="1"/>
  <c r="L14" i="113" s="1"/>
  <c r="H13" i="113"/>
  <c r="J13" i="113" s="1"/>
  <c r="L13" i="113" s="1"/>
  <c r="F12" i="113"/>
  <c r="F11" i="113" s="1"/>
  <c r="G11" i="113"/>
  <c r="K10" i="113"/>
  <c r="G78" i="113" l="1"/>
  <c r="G10" i="114"/>
  <c r="H78" i="114"/>
  <c r="G77" i="114"/>
  <c r="F10" i="114"/>
  <c r="H11" i="114"/>
  <c r="H78" i="113"/>
  <c r="H11" i="113"/>
  <c r="F10" i="113"/>
  <c r="H154" i="113"/>
  <c r="J154" i="113" s="1"/>
  <c r="L154" i="113" s="1"/>
  <c r="G149" i="113"/>
  <c r="H149" i="113" s="1"/>
  <c r="J149" i="113" s="1"/>
  <c r="L149" i="113" s="1"/>
  <c r="L200" i="113"/>
  <c r="H12" i="113"/>
  <c r="J12" i="113" s="1"/>
  <c r="L12" i="113" s="1"/>
  <c r="H81" i="113"/>
  <c r="J81" i="113" s="1"/>
  <c r="L81" i="113" s="1"/>
  <c r="G162" i="113"/>
  <c r="H162" i="113" s="1"/>
  <c r="J162" i="113" s="1"/>
  <c r="L162" i="113" s="1"/>
  <c r="G183" i="113"/>
  <c r="H183" i="113" s="1"/>
  <c r="J183" i="113" s="1"/>
  <c r="L183" i="113" s="1"/>
  <c r="K75" i="112"/>
  <c r="L75" i="112" s="1"/>
  <c r="K10" i="112"/>
  <c r="L10" i="112" s="1"/>
  <c r="L11" i="112"/>
  <c r="L12" i="112"/>
  <c r="L13" i="112"/>
  <c r="L14" i="112"/>
  <c r="L15" i="112"/>
  <c r="L16" i="112"/>
  <c r="L17" i="112"/>
  <c r="L18" i="112"/>
  <c r="L19" i="112"/>
  <c r="L20" i="112"/>
  <c r="L21" i="112"/>
  <c r="L22" i="112"/>
  <c r="L23" i="112"/>
  <c r="L24" i="112"/>
  <c r="L25" i="112"/>
  <c r="L26" i="112"/>
  <c r="L27" i="112"/>
  <c r="L28" i="112"/>
  <c r="L29" i="112"/>
  <c r="L30" i="112"/>
  <c r="L31" i="112"/>
  <c r="L32" i="112"/>
  <c r="L33" i="112"/>
  <c r="L34" i="112"/>
  <c r="L35" i="112"/>
  <c r="L36" i="112"/>
  <c r="L37" i="112"/>
  <c r="L38" i="112"/>
  <c r="L39" i="112"/>
  <c r="L40" i="112"/>
  <c r="L41" i="112"/>
  <c r="L42" i="112"/>
  <c r="L43" i="112"/>
  <c r="L44" i="112"/>
  <c r="L45" i="112"/>
  <c r="L46" i="112"/>
  <c r="L47" i="112"/>
  <c r="L48" i="112"/>
  <c r="L49" i="112"/>
  <c r="L50" i="112"/>
  <c r="L51" i="112"/>
  <c r="L52" i="112"/>
  <c r="L53" i="112"/>
  <c r="L54" i="112"/>
  <c r="L55" i="112"/>
  <c r="L56" i="112"/>
  <c r="L57" i="112"/>
  <c r="L58" i="112"/>
  <c r="L59" i="112"/>
  <c r="L60" i="112"/>
  <c r="L61" i="112"/>
  <c r="L62" i="112"/>
  <c r="L63" i="112"/>
  <c r="L64" i="112"/>
  <c r="L65" i="112"/>
  <c r="L66" i="112"/>
  <c r="L67" i="112"/>
  <c r="L68" i="112"/>
  <c r="L69" i="112"/>
  <c r="L70" i="112"/>
  <c r="L71" i="112"/>
  <c r="L72" i="112"/>
  <c r="L73" i="112"/>
  <c r="L74" i="112"/>
  <c r="L76" i="112"/>
  <c r="L77" i="112"/>
  <c r="L78" i="112"/>
  <c r="L79" i="112"/>
  <c r="L80" i="112"/>
  <c r="L81" i="112"/>
  <c r="L82" i="112"/>
  <c r="L83" i="112"/>
  <c r="L84" i="112"/>
  <c r="L85" i="112"/>
  <c r="L86" i="112"/>
  <c r="L87" i="112"/>
  <c r="L88" i="112"/>
  <c r="L89" i="112"/>
  <c r="L90" i="112"/>
  <c r="L91" i="112"/>
  <c r="L92" i="112"/>
  <c r="L93" i="112"/>
  <c r="L94" i="112"/>
  <c r="L95" i="112"/>
  <c r="L96" i="112"/>
  <c r="L97" i="112"/>
  <c r="L98" i="112"/>
  <c r="L99" i="112"/>
  <c r="L100" i="112"/>
  <c r="L101" i="112"/>
  <c r="L102" i="112"/>
  <c r="L103" i="112"/>
  <c r="L104" i="112"/>
  <c r="L105" i="112"/>
  <c r="L106" i="112"/>
  <c r="L107" i="112"/>
  <c r="L108" i="112"/>
  <c r="L109" i="112"/>
  <c r="L110" i="112"/>
  <c r="L111" i="112"/>
  <c r="L112" i="112"/>
  <c r="L113" i="112"/>
  <c r="L114" i="112"/>
  <c r="L115" i="112"/>
  <c r="L116" i="112"/>
  <c r="L117" i="112"/>
  <c r="L118" i="112"/>
  <c r="L119" i="112"/>
  <c r="L120" i="112"/>
  <c r="L121" i="112"/>
  <c r="L122" i="112"/>
  <c r="L123" i="112"/>
  <c r="L124" i="112"/>
  <c r="L125" i="112"/>
  <c r="L126" i="112"/>
  <c r="L127" i="112"/>
  <c r="L128" i="112"/>
  <c r="L129" i="112"/>
  <c r="L130" i="112"/>
  <c r="L131" i="112"/>
  <c r="L132" i="112"/>
  <c r="L133" i="112"/>
  <c r="L134" i="112"/>
  <c r="L135" i="112"/>
  <c r="L136" i="112"/>
  <c r="L137" i="112"/>
  <c r="L138" i="112"/>
  <c r="L139" i="112"/>
  <c r="L140" i="112"/>
  <c r="L141" i="112"/>
  <c r="L142" i="112"/>
  <c r="L143" i="112"/>
  <c r="L144" i="112"/>
  <c r="L145" i="112"/>
  <c r="L146" i="112"/>
  <c r="L147" i="112"/>
  <c r="L148" i="112"/>
  <c r="L149" i="112"/>
  <c r="L150" i="112"/>
  <c r="L151" i="112"/>
  <c r="L152" i="112"/>
  <c r="L153" i="112"/>
  <c r="L154" i="112"/>
  <c r="L155" i="112"/>
  <c r="L156" i="112"/>
  <c r="L157" i="112"/>
  <c r="L158" i="112"/>
  <c r="L159" i="112"/>
  <c r="L160" i="112"/>
  <c r="L161" i="112"/>
  <c r="L162" i="112"/>
  <c r="L163" i="112"/>
  <c r="L164" i="112"/>
  <c r="L165" i="112"/>
  <c r="L166" i="112"/>
  <c r="L167" i="112"/>
  <c r="L168" i="112"/>
  <c r="L169" i="112"/>
  <c r="L170" i="112"/>
  <c r="L171" i="112"/>
  <c r="L172" i="112"/>
  <c r="L173" i="112"/>
  <c r="L174" i="112"/>
  <c r="L175" i="112"/>
  <c r="L176" i="112"/>
  <c r="L177" i="112"/>
  <c r="L178" i="112"/>
  <c r="L179" i="112"/>
  <c r="L180" i="112"/>
  <c r="L181" i="112"/>
  <c r="L182" i="112"/>
  <c r="L183" i="112"/>
  <c r="L184" i="112"/>
  <c r="L185" i="112"/>
  <c r="L186" i="112"/>
  <c r="L187" i="112"/>
  <c r="L188" i="112"/>
  <c r="L189" i="112"/>
  <c r="L190" i="112"/>
  <c r="L191" i="112"/>
  <c r="L192" i="112"/>
  <c r="L193" i="112"/>
  <c r="L194" i="112"/>
  <c r="L195" i="112"/>
  <c r="L196" i="112"/>
  <c r="L197" i="112"/>
  <c r="L198" i="112"/>
  <c r="L199" i="112"/>
  <c r="L200" i="112"/>
  <c r="L201" i="112"/>
  <c r="L202" i="112"/>
  <c r="L203" i="112"/>
  <c r="L204" i="112"/>
  <c r="L205" i="112"/>
  <c r="L206" i="112"/>
  <c r="L207" i="112"/>
  <c r="L208" i="112"/>
  <c r="L209" i="112"/>
  <c r="L210" i="112"/>
  <c r="K76" i="112"/>
  <c r="H82" i="112"/>
  <c r="J82" i="112" s="1"/>
  <c r="K81" i="112"/>
  <c r="G81" i="112"/>
  <c r="F81" i="112"/>
  <c r="H80" i="112"/>
  <c r="J80" i="112" s="1"/>
  <c r="K79" i="112"/>
  <c r="G79" i="112"/>
  <c r="F79" i="112"/>
  <c r="K77" i="112"/>
  <c r="H210" i="112"/>
  <c r="J210" i="112" s="1"/>
  <c r="G209" i="112"/>
  <c r="H209" i="112" s="1"/>
  <c r="J209" i="112" s="1"/>
  <c r="H208" i="112"/>
  <c r="J208" i="112" s="1"/>
  <c r="G207" i="112"/>
  <c r="H207" i="112" s="1"/>
  <c r="J207" i="112" s="1"/>
  <c r="H206" i="112"/>
  <c r="J206" i="112" s="1"/>
  <c r="G205" i="112"/>
  <c r="H205" i="112" s="1"/>
  <c r="J205" i="112" s="1"/>
  <c r="H204" i="112"/>
  <c r="J204" i="112" s="1"/>
  <c r="G203" i="112"/>
  <c r="H203" i="112" s="1"/>
  <c r="J203" i="112" s="1"/>
  <c r="H202" i="112"/>
  <c r="J202" i="112" s="1"/>
  <c r="G201" i="112"/>
  <c r="H201" i="112" s="1"/>
  <c r="J201" i="112" s="1"/>
  <c r="H200" i="112"/>
  <c r="J200" i="112" s="1"/>
  <c r="G199" i="112"/>
  <c r="H199" i="112" s="1"/>
  <c r="J199" i="112" s="1"/>
  <c r="H198" i="112"/>
  <c r="J198" i="112" s="1"/>
  <c r="G197" i="112"/>
  <c r="H197" i="112" s="1"/>
  <c r="J197" i="112" s="1"/>
  <c r="H196" i="112"/>
  <c r="J196" i="112" s="1"/>
  <c r="G195" i="112"/>
  <c r="H194" i="112"/>
  <c r="J194" i="112" s="1"/>
  <c r="G193" i="112"/>
  <c r="F193" i="112"/>
  <c r="H191" i="112"/>
  <c r="J191" i="112" s="1"/>
  <c r="G190" i="112"/>
  <c r="H190" i="112" s="1"/>
  <c r="J190" i="112" s="1"/>
  <c r="H189" i="112"/>
  <c r="J189" i="112" s="1"/>
  <c r="G188" i="112"/>
  <c r="H188" i="112" s="1"/>
  <c r="J188" i="112" s="1"/>
  <c r="H187" i="112"/>
  <c r="J187" i="112" s="1"/>
  <c r="G186" i="112"/>
  <c r="H185" i="112"/>
  <c r="J185" i="112" s="1"/>
  <c r="G184" i="112"/>
  <c r="F184" i="112"/>
  <c r="H182" i="112"/>
  <c r="J182" i="112" s="1"/>
  <c r="G181" i="112"/>
  <c r="H181" i="112" s="1"/>
  <c r="J181" i="112" s="1"/>
  <c r="H180" i="112"/>
  <c r="J180" i="112" s="1"/>
  <c r="G179" i="112"/>
  <c r="H179" i="112" s="1"/>
  <c r="J179" i="112" s="1"/>
  <c r="H178" i="112"/>
  <c r="J178" i="112" s="1"/>
  <c r="G177" i="112"/>
  <c r="H177" i="112" s="1"/>
  <c r="J177" i="112" s="1"/>
  <c r="H176" i="112"/>
  <c r="J176" i="112" s="1"/>
  <c r="G175" i="112"/>
  <c r="H175" i="112" s="1"/>
  <c r="J175" i="112" s="1"/>
  <c r="H174" i="112"/>
  <c r="J174" i="112" s="1"/>
  <c r="G173" i="112"/>
  <c r="H173" i="112" s="1"/>
  <c r="J173" i="112" s="1"/>
  <c r="H172" i="112"/>
  <c r="J172" i="112" s="1"/>
  <c r="G171" i="112"/>
  <c r="H171" i="112" s="1"/>
  <c r="J171" i="112" s="1"/>
  <c r="H170" i="112"/>
  <c r="J170" i="112" s="1"/>
  <c r="G169" i="112"/>
  <c r="H168" i="112"/>
  <c r="J168" i="112" s="1"/>
  <c r="G167" i="112"/>
  <c r="H167" i="112" s="1"/>
  <c r="J167" i="112" s="1"/>
  <c r="H166" i="112"/>
  <c r="J166" i="112" s="1"/>
  <c r="G165" i="112"/>
  <c r="F165" i="112"/>
  <c r="H163" i="112"/>
  <c r="J163" i="112" s="1"/>
  <c r="G162" i="112"/>
  <c r="H162" i="112" s="1"/>
  <c r="J162" i="112" s="1"/>
  <c r="H161" i="112"/>
  <c r="J161" i="112" s="1"/>
  <c r="G160" i="112"/>
  <c r="H160" i="112" s="1"/>
  <c r="J160" i="112" s="1"/>
  <c r="H159" i="112"/>
  <c r="J159" i="112" s="1"/>
  <c r="G158" i="112"/>
  <c r="H158" i="112" s="1"/>
  <c r="J158" i="112" s="1"/>
  <c r="H157" i="112"/>
  <c r="J157" i="112" s="1"/>
  <c r="G156" i="112"/>
  <c r="H156" i="112" s="1"/>
  <c r="J156" i="112" s="1"/>
  <c r="H155" i="112"/>
  <c r="J155" i="112" s="1"/>
  <c r="G154" i="112"/>
  <c r="H154" i="112" s="1"/>
  <c r="J154" i="112" s="1"/>
  <c r="H153" i="112"/>
  <c r="J153" i="112" s="1"/>
  <c r="G152" i="112"/>
  <c r="F152" i="112"/>
  <c r="H150" i="112"/>
  <c r="J150" i="112" s="1"/>
  <c r="G149" i="112"/>
  <c r="H149" i="112" s="1"/>
  <c r="J149" i="112" s="1"/>
  <c r="H148" i="112"/>
  <c r="J148" i="112" s="1"/>
  <c r="G147" i="112"/>
  <c r="H147" i="112" s="1"/>
  <c r="J147" i="112" s="1"/>
  <c r="H146" i="112"/>
  <c r="J146" i="112" s="1"/>
  <c r="G145" i="112"/>
  <c r="H145" i="112" s="1"/>
  <c r="J145" i="112" s="1"/>
  <c r="H144" i="112"/>
  <c r="J144" i="112" s="1"/>
  <c r="G143" i="112"/>
  <c r="H143" i="112" s="1"/>
  <c r="J143" i="112" s="1"/>
  <c r="H142" i="112"/>
  <c r="J142" i="112" s="1"/>
  <c r="G141" i="112"/>
  <c r="H141" i="112" s="1"/>
  <c r="J141" i="112" s="1"/>
  <c r="H140" i="112"/>
  <c r="J140" i="112" s="1"/>
  <c r="G139" i="112"/>
  <c r="H139" i="112" s="1"/>
  <c r="J139" i="112" s="1"/>
  <c r="H138" i="112"/>
  <c r="J138" i="112" s="1"/>
  <c r="G137" i="112"/>
  <c r="H137" i="112" s="1"/>
  <c r="J137" i="112" s="1"/>
  <c r="H136" i="112"/>
  <c r="J136" i="112" s="1"/>
  <c r="G135" i="112"/>
  <c r="H135" i="112" s="1"/>
  <c r="J135" i="112" s="1"/>
  <c r="H134" i="112"/>
  <c r="J134" i="112" s="1"/>
  <c r="G133" i="112"/>
  <c r="H133" i="112" s="1"/>
  <c r="J133" i="112" s="1"/>
  <c r="H132" i="112"/>
  <c r="J132" i="112" s="1"/>
  <c r="G131" i="112"/>
  <c r="H131" i="112" s="1"/>
  <c r="J131" i="112" s="1"/>
  <c r="H130" i="112"/>
  <c r="J130" i="112" s="1"/>
  <c r="G129" i="112"/>
  <c r="H129" i="112" s="1"/>
  <c r="J129" i="112" s="1"/>
  <c r="H128" i="112"/>
  <c r="J128" i="112" s="1"/>
  <c r="G127" i="112"/>
  <c r="H127" i="112" s="1"/>
  <c r="J127" i="112" s="1"/>
  <c r="H126" i="112"/>
  <c r="J126" i="112" s="1"/>
  <c r="G125" i="112"/>
  <c r="H125" i="112" s="1"/>
  <c r="J125" i="112" s="1"/>
  <c r="H124" i="112"/>
  <c r="J124" i="112" s="1"/>
  <c r="G123" i="112"/>
  <c r="H123" i="112" s="1"/>
  <c r="J123" i="112" s="1"/>
  <c r="H122" i="112"/>
  <c r="J122" i="112" s="1"/>
  <c r="G121" i="112"/>
  <c r="H121" i="112" s="1"/>
  <c r="J121" i="112" s="1"/>
  <c r="H120" i="112"/>
  <c r="J120" i="112" s="1"/>
  <c r="G119" i="112"/>
  <c r="H119" i="112" s="1"/>
  <c r="J119" i="112" s="1"/>
  <c r="H118" i="112"/>
  <c r="J118" i="112" s="1"/>
  <c r="G117" i="112"/>
  <c r="H117" i="112" s="1"/>
  <c r="J117" i="112" s="1"/>
  <c r="H116" i="112"/>
  <c r="J116" i="112" s="1"/>
  <c r="G115" i="112"/>
  <c r="H115" i="112" s="1"/>
  <c r="J115" i="112" s="1"/>
  <c r="H114" i="112"/>
  <c r="J114" i="112" s="1"/>
  <c r="G113" i="112"/>
  <c r="H113" i="112" s="1"/>
  <c r="J113" i="112" s="1"/>
  <c r="H112" i="112"/>
  <c r="J112" i="112" s="1"/>
  <c r="G111" i="112"/>
  <c r="H111" i="112" s="1"/>
  <c r="J111" i="112" s="1"/>
  <c r="H110" i="112"/>
  <c r="J110" i="112" s="1"/>
  <c r="G109" i="112"/>
  <c r="H109" i="112" s="1"/>
  <c r="J109" i="112" s="1"/>
  <c r="H108" i="112"/>
  <c r="J108" i="112" s="1"/>
  <c r="G107" i="112"/>
  <c r="H107" i="112" s="1"/>
  <c r="J107" i="112" s="1"/>
  <c r="H106" i="112"/>
  <c r="J106" i="112" s="1"/>
  <c r="G105" i="112"/>
  <c r="H105" i="112" s="1"/>
  <c r="J105" i="112" s="1"/>
  <c r="H104" i="112"/>
  <c r="J104" i="112" s="1"/>
  <c r="G103" i="112"/>
  <c r="H103" i="112" s="1"/>
  <c r="J103" i="112" s="1"/>
  <c r="H102" i="112"/>
  <c r="J102" i="112" s="1"/>
  <c r="G101" i="112"/>
  <c r="H101" i="112" s="1"/>
  <c r="J101" i="112" s="1"/>
  <c r="H100" i="112"/>
  <c r="J100" i="112" s="1"/>
  <c r="G99" i="112"/>
  <c r="H99" i="112" s="1"/>
  <c r="J99" i="112" s="1"/>
  <c r="H98" i="112"/>
  <c r="J98" i="112" s="1"/>
  <c r="G97" i="112"/>
  <c r="H97" i="112" s="1"/>
  <c r="J97" i="112" s="1"/>
  <c r="H96" i="112"/>
  <c r="J96" i="112" s="1"/>
  <c r="G95" i="112"/>
  <c r="H95" i="112" s="1"/>
  <c r="J95" i="112" s="1"/>
  <c r="H94" i="112"/>
  <c r="J94" i="112" s="1"/>
  <c r="G93" i="112"/>
  <c r="H93" i="112" s="1"/>
  <c r="J93" i="112" s="1"/>
  <c r="H92" i="112"/>
  <c r="J92" i="112" s="1"/>
  <c r="G91" i="112"/>
  <c r="H91" i="112" s="1"/>
  <c r="J91" i="112" s="1"/>
  <c r="H90" i="112"/>
  <c r="J90" i="112" s="1"/>
  <c r="G89" i="112"/>
  <c r="H89" i="112" s="1"/>
  <c r="J89" i="112" s="1"/>
  <c r="H88" i="112"/>
  <c r="J88" i="112" s="1"/>
  <c r="G87" i="112"/>
  <c r="H87" i="112" s="1"/>
  <c r="J87" i="112" s="1"/>
  <c r="H86" i="112"/>
  <c r="J86" i="112" s="1"/>
  <c r="G85" i="112"/>
  <c r="H85" i="112" s="1"/>
  <c r="J85" i="112" s="1"/>
  <c r="H84" i="112"/>
  <c r="J84" i="112" s="1"/>
  <c r="G83" i="112"/>
  <c r="H83" i="112" s="1"/>
  <c r="J83" i="112" s="1"/>
  <c r="H78" i="112"/>
  <c r="J78" i="112" s="1"/>
  <c r="G77" i="112"/>
  <c r="F77" i="112"/>
  <c r="I75" i="112"/>
  <c r="F75" i="112"/>
  <c r="H74" i="112"/>
  <c r="J74" i="112" s="1"/>
  <c r="G73" i="112"/>
  <c r="H73" i="112" s="1"/>
  <c r="J73" i="112" s="1"/>
  <c r="H72" i="112"/>
  <c r="J72" i="112" s="1"/>
  <c r="G71" i="112"/>
  <c r="F71" i="112"/>
  <c r="H70" i="112"/>
  <c r="J70" i="112" s="1"/>
  <c r="F69" i="112"/>
  <c r="H69" i="112" s="1"/>
  <c r="J69" i="112" s="1"/>
  <c r="H68" i="112"/>
  <c r="J68" i="112" s="1"/>
  <c r="F67" i="112"/>
  <c r="H67" i="112" s="1"/>
  <c r="J67" i="112" s="1"/>
  <c r="H66" i="112"/>
  <c r="J66" i="112" s="1"/>
  <c r="F65" i="112"/>
  <c r="H65" i="112" s="1"/>
  <c r="J65" i="112" s="1"/>
  <c r="H64" i="112"/>
  <c r="J64" i="112" s="1"/>
  <c r="F63" i="112"/>
  <c r="H63" i="112" s="1"/>
  <c r="J63" i="112" s="1"/>
  <c r="F62" i="112"/>
  <c r="H61" i="112"/>
  <c r="J61" i="112" s="1"/>
  <c r="F60" i="112"/>
  <c r="H60" i="112" s="1"/>
  <c r="J60" i="112" s="1"/>
  <c r="H59" i="112"/>
  <c r="J59" i="112" s="1"/>
  <c r="H58" i="112"/>
  <c r="J58" i="112" s="1"/>
  <c r="F58" i="112"/>
  <c r="J57" i="112"/>
  <c r="I56" i="112"/>
  <c r="J56" i="112" s="1"/>
  <c r="H55" i="112"/>
  <c r="J55" i="112" s="1"/>
  <c r="I54" i="112"/>
  <c r="F54" i="112"/>
  <c r="H54" i="112" s="1"/>
  <c r="J54" i="112" s="1"/>
  <c r="H53" i="112"/>
  <c r="J53" i="112" s="1"/>
  <c r="F52" i="112"/>
  <c r="H52" i="112" s="1"/>
  <c r="J52" i="112" s="1"/>
  <c r="J51" i="112"/>
  <c r="H50" i="112"/>
  <c r="J50" i="112" s="1"/>
  <c r="H49" i="112"/>
  <c r="J49" i="112" s="1"/>
  <c r="I48" i="112"/>
  <c r="F48" i="112"/>
  <c r="H48" i="112" s="1"/>
  <c r="H47" i="112"/>
  <c r="J47" i="112" s="1"/>
  <c r="F46" i="112"/>
  <c r="H46" i="112" s="1"/>
  <c r="J46" i="112" s="1"/>
  <c r="H45" i="112"/>
  <c r="J45" i="112" s="1"/>
  <c r="G44" i="112"/>
  <c r="H44" i="112" s="1"/>
  <c r="J44" i="112" s="1"/>
  <c r="H43" i="112"/>
  <c r="J43" i="112" s="1"/>
  <c r="G42" i="112"/>
  <c r="H42" i="112" s="1"/>
  <c r="J42" i="112" s="1"/>
  <c r="H41" i="112"/>
  <c r="J41" i="112" s="1"/>
  <c r="G40" i="112"/>
  <c r="H40" i="112" s="1"/>
  <c r="J40" i="112" s="1"/>
  <c r="H39" i="112"/>
  <c r="J39" i="112" s="1"/>
  <c r="G38" i="112"/>
  <c r="H38" i="112" s="1"/>
  <c r="J38" i="112" s="1"/>
  <c r="H37" i="112"/>
  <c r="J37" i="112" s="1"/>
  <c r="G36" i="112"/>
  <c r="H36" i="112" s="1"/>
  <c r="J36" i="112" s="1"/>
  <c r="H35" i="112"/>
  <c r="J35" i="112" s="1"/>
  <c r="G34" i="112"/>
  <c r="H34" i="112" s="1"/>
  <c r="J34" i="112" s="1"/>
  <c r="H33" i="112"/>
  <c r="J33" i="112" s="1"/>
  <c r="G32" i="112"/>
  <c r="H32" i="112" s="1"/>
  <c r="J32" i="112" s="1"/>
  <c r="H31" i="112"/>
  <c r="J31" i="112" s="1"/>
  <c r="G30" i="112"/>
  <c r="H30" i="112" s="1"/>
  <c r="J30" i="112" s="1"/>
  <c r="H29" i="112"/>
  <c r="J29" i="112" s="1"/>
  <c r="G28" i="112"/>
  <c r="H28" i="112" s="1"/>
  <c r="J28" i="112" s="1"/>
  <c r="H27" i="112"/>
  <c r="J27" i="112" s="1"/>
  <c r="I26" i="112"/>
  <c r="G26" i="112"/>
  <c r="F26" i="112"/>
  <c r="H25" i="112"/>
  <c r="J25" i="112" s="1"/>
  <c r="G24" i="112"/>
  <c r="H24" i="112" s="1"/>
  <c r="J24" i="112" s="1"/>
  <c r="H23" i="112"/>
  <c r="J23" i="112" s="1"/>
  <c r="G22" i="112"/>
  <c r="H22" i="112" s="1"/>
  <c r="J22" i="112" s="1"/>
  <c r="H21" i="112"/>
  <c r="J21" i="112" s="1"/>
  <c r="G20" i="112"/>
  <c r="H20" i="112" s="1"/>
  <c r="J20" i="112" s="1"/>
  <c r="H19" i="112"/>
  <c r="J19" i="112" s="1"/>
  <c r="G18" i="112"/>
  <c r="H18" i="112" s="1"/>
  <c r="J18" i="112" s="1"/>
  <c r="H17" i="112"/>
  <c r="J17" i="112" s="1"/>
  <c r="H16" i="112"/>
  <c r="J16" i="112" s="1"/>
  <c r="G15" i="112"/>
  <c r="F15" i="112"/>
  <c r="H14" i="112"/>
  <c r="J14" i="112" s="1"/>
  <c r="H13" i="112"/>
  <c r="J13" i="112" s="1"/>
  <c r="F12" i="112"/>
  <c r="H77" i="114" l="1"/>
  <c r="H10" i="114" s="1"/>
  <c r="J78" i="114"/>
  <c r="J11" i="114"/>
  <c r="J11" i="113"/>
  <c r="J78" i="113"/>
  <c r="H77" i="113"/>
  <c r="H10" i="113" s="1"/>
  <c r="G77" i="113"/>
  <c r="G10" i="113" s="1"/>
  <c r="H79" i="112"/>
  <c r="J79" i="112" s="1"/>
  <c r="H81" i="112"/>
  <c r="J81" i="112" s="1"/>
  <c r="H26" i="112"/>
  <c r="J26" i="112" s="1"/>
  <c r="H184" i="112"/>
  <c r="J184" i="112" s="1"/>
  <c r="H152" i="112"/>
  <c r="J152" i="112" s="1"/>
  <c r="H15" i="112"/>
  <c r="J15" i="112" s="1"/>
  <c r="G62" i="112"/>
  <c r="J48" i="112"/>
  <c r="H193" i="112"/>
  <c r="J193" i="112" s="1"/>
  <c r="H62" i="112"/>
  <c r="J62" i="112" s="1"/>
  <c r="H71" i="112"/>
  <c r="J71" i="112" s="1"/>
  <c r="H77" i="112"/>
  <c r="J77" i="112" s="1"/>
  <c r="H165" i="112"/>
  <c r="J165" i="112" s="1"/>
  <c r="G76" i="112"/>
  <c r="H76" i="112" s="1"/>
  <c r="J76" i="112" s="1"/>
  <c r="G151" i="112"/>
  <c r="H151" i="112" s="1"/>
  <c r="J151" i="112" s="1"/>
  <c r="G183" i="112"/>
  <c r="H183" i="112" s="1"/>
  <c r="J183" i="112" s="1"/>
  <c r="H186" i="112"/>
  <c r="J186" i="112" s="1"/>
  <c r="I11" i="112"/>
  <c r="I10" i="112" s="1"/>
  <c r="G11" i="112"/>
  <c r="F11" i="112"/>
  <c r="G164" i="112"/>
  <c r="H164" i="112" s="1"/>
  <c r="J164" i="112" s="1"/>
  <c r="H169" i="112"/>
  <c r="J169" i="112" s="1"/>
  <c r="H12" i="112"/>
  <c r="J12" i="112" s="1"/>
  <c r="G192" i="112"/>
  <c r="H192" i="112" s="1"/>
  <c r="J192" i="112" s="1"/>
  <c r="H195" i="112"/>
  <c r="J195" i="112" s="1"/>
  <c r="K10" i="111"/>
  <c r="L10" i="111" s="1"/>
  <c r="L11" i="111"/>
  <c r="L12" i="111"/>
  <c r="L13" i="111"/>
  <c r="L14" i="111"/>
  <c r="L15" i="111"/>
  <c r="L16" i="111"/>
  <c r="L17" i="111"/>
  <c r="L18" i="111"/>
  <c r="L19" i="111"/>
  <c r="L20" i="111"/>
  <c r="L21" i="111"/>
  <c r="L22" i="111"/>
  <c r="L23" i="111"/>
  <c r="L24" i="111"/>
  <c r="L25" i="111"/>
  <c r="L26" i="111"/>
  <c r="L27" i="111"/>
  <c r="L28" i="111"/>
  <c r="L29" i="111"/>
  <c r="L30" i="111"/>
  <c r="L31" i="111"/>
  <c r="L32" i="111"/>
  <c r="L33" i="111"/>
  <c r="L34" i="111"/>
  <c r="L35" i="111"/>
  <c r="L36" i="111"/>
  <c r="L37" i="111"/>
  <c r="L38" i="111"/>
  <c r="L39" i="111"/>
  <c r="L40" i="111"/>
  <c r="L41" i="111"/>
  <c r="L42" i="111"/>
  <c r="L43" i="111"/>
  <c r="L44" i="111"/>
  <c r="L45" i="111"/>
  <c r="L46" i="111"/>
  <c r="L47" i="111"/>
  <c r="L48" i="111"/>
  <c r="L49" i="111"/>
  <c r="L50" i="111"/>
  <c r="L51" i="111"/>
  <c r="L52" i="111"/>
  <c r="L53" i="111"/>
  <c r="L54" i="111"/>
  <c r="L55" i="111"/>
  <c r="L56" i="111"/>
  <c r="L57" i="111"/>
  <c r="L58" i="111"/>
  <c r="L59" i="111"/>
  <c r="L60" i="111"/>
  <c r="L61" i="111"/>
  <c r="L62" i="111"/>
  <c r="L63" i="111"/>
  <c r="L64" i="111"/>
  <c r="L65" i="111"/>
  <c r="L66" i="111"/>
  <c r="L67" i="111"/>
  <c r="L68" i="111"/>
  <c r="L69" i="111"/>
  <c r="L70" i="111"/>
  <c r="L71" i="111"/>
  <c r="L72" i="111"/>
  <c r="L73" i="111"/>
  <c r="L74" i="111"/>
  <c r="L75" i="111"/>
  <c r="L76" i="111"/>
  <c r="L77" i="111"/>
  <c r="L78" i="111"/>
  <c r="L79" i="111"/>
  <c r="L80" i="111"/>
  <c r="L81" i="111"/>
  <c r="L82" i="111"/>
  <c r="L83" i="111"/>
  <c r="L84" i="111"/>
  <c r="L85" i="111"/>
  <c r="L86" i="111"/>
  <c r="L87" i="111"/>
  <c r="L88" i="111"/>
  <c r="L89" i="111"/>
  <c r="L90" i="111"/>
  <c r="L91" i="111"/>
  <c r="L92" i="111"/>
  <c r="L93" i="111"/>
  <c r="L94" i="111"/>
  <c r="L95" i="111"/>
  <c r="L96" i="111"/>
  <c r="L97" i="111"/>
  <c r="L98" i="111"/>
  <c r="L99" i="111"/>
  <c r="L100" i="111"/>
  <c r="L101" i="111"/>
  <c r="L102" i="111"/>
  <c r="L103" i="111"/>
  <c r="L104" i="111"/>
  <c r="L105" i="111"/>
  <c r="L106" i="111"/>
  <c r="L107" i="111"/>
  <c r="L108" i="111"/>
  <c r="L109" i="111"/>
  <c r="L110" i="111"/>
  <c r="L111" i="111"/>
  <c r="L112" i="111"/>
  <c r="L113" i="111"/>
  <c r="L114" i="111"/>
  <c r="L115" i="111"/>
  <c r="L116" i="111"/>
  <c r="L117" i="111"/>
  <c r="L118" i="111"/>
  <c r="L119" i="111"/>
  <c r="L120" i="111"/>
  <c r="L121" i="111"/>
  <c r="L122" i="111"/>
  <c r="L123" i="111"/>
  <c r="L124" i="111"/>
  <c r="L125" i="111"/>
  <c r="L126" i="111"/>
  <c r="L127" i="111"/>
  <c r="L128" i="111"/>
  <c r="L129" i="111"/>
  <c r="L130" i="111"/>
  <c r="L131" i="111"/>
  <c r="L132" i="111"/>
  <c r="L133" i="111"/>
  <c r="L134" i="111"/>
  <c r="L135" i="111"/>
  <c r="L136" i="111"/>
  <c r="L137" i="111"/>
  <c r="L138" i="111"/>
  <c r="L139" i="111"/>
  <c r="L140" i="111"/>
  <c r="L141" i="111"/>
  <c r="L142" i="111"/>
  <c r="L143" i="111"/>
  <c r="L144" i="111"/>
  <c r="L145" i="111"/>
  <c r="L146" i="111"/>
  <c r="L147" i="111"/>
  <c r="L148" i="111"/>
  <c r="L149" i="111"/>
  <c r="L150" i="111"/>
  <c r="L151" i="111"/>
  <c r="L152" i="111"/>
  <c r="L153" i="111"/>
  <c r="L154" i="111"/>
  <c r="L155" i="111"/>
  <c r="L156" i="111"/>
  <c r="L157" i="111"/>
  <c r="L158" i="111"/>
  <c r="L159" i="111"/>
  <c r="L160" i="111"/>
  <c r="L161" i="111"/>
  <c r="L162" i="111"/>
  <c r="L163" i="111"/>
  <c r="L164" i="111"/>
  <c r="L165" i="111"/>
  <c r="L166" i="111"/>
  <c r="L167" i="111"/>
  <c r="L168" i="111"/>
  <c r="L169" i="111"/>
  <c r="L170" i="111"/>
  <c r="L171" i="111"/>
  <c r="L172" i="111"/>
  <c r="L173" i="111"/>
  <c r="L174" i="111"/>
  <c r="L175" i="111"/>
  <c r="L176" i="111"/>
  <c r="L177" i="111"/>
  <c r="L178" i="111"/>
  <c r="L179" i="111"/>
  <c r="L180" i="111"/>
  <c r="L181" i="111"/>
  <c r="L182" i="111"/>
  <c r="L183" i="111"/>
  <c r="L184" i="111"/>
  <c r="L185" i="111"/>
  <c r="L186" i="111"/>
  <c r="L187" i="111"/>
  <c r="L188" i="111"/>
  <c r="L189" i="111"/>
  <c r="L190" i="111"/>
  <c r="L191" i="111"/>
  <c r="L192" i="111"/>
  <c r="L193" i="111"/>
  <c r="L194" i="111"/>
  <c r="L195" i="111"/>
  <c r="L196" i="111"/>
  <c r="L197" i="111"/>
  <c r="L198" i="111"/>
  <c r="L199" i="111"/>
  <c r="L200" i="111"/>
  <c r="L201" i="111"/>
  <c r="L202" i="111"/>
  <c r="L203" i="111"/>
  <c r="L204" i="111"/>
  <c r="L205" i="111"/>
  <c r="L206" i="111"/>
  <c r="K15" i="111"/>
  <c r="K11" i="111" s="1"/>
  <c r="K20" i="111"/>
  <c r="J77" i="114" l="1"/>
  <c r="L77" i="114" s="1"/>
  <c r="L78" i="114"/>
  <c r="L11" i="114"/>
  <c r="J10" i="114"/>
  <c r="L10" i="114" s="1"/>
  <c r="L78" i="113"/>
  <c r="J77" i="113"/>
  <c r="L77" i="113" s="1"/>
  <c r="L11" i="113"/>
  <c r="H75" i="112"/>
  <c r="G75" i="112"/>
  <c r="G10" i="112" s="1"/>
  <c r="F10" i="112"/>
  <c r="H11" i="112"/>
  <c r="J75" i="112"/>
  <c r="L11" i="110"/>
  <c r="L12" i="110"/>
  <c r="L13" i="110"/>
  <c r="L14" i="110"/>
  <c r="L15" i="110"/>
  <c r="L16" i="110"/>
  <c r="L17" i="110"/>
  <c r="L18" i="110"/>
  <c r="L19" i="110"/>
  <c r="L20" i="110"/>
  <c r="L21" i="110"/>
  <c r="L22" i="110"/>
  <c r="L23" i="110"/>
  <c r="L24" i="110"/>
  <c r="L25" i="110"/>
  <c r="L26" i="110"/>
  <c r="L27" i="110"/>
  <c r="L28" i="110"/>
  <c r="L29" i="110"/>
  <c r="L30" i="110"/>
  <c r="L31" i="110"/>
  <c r="L32" i="110"/>
  <c r="L33" i="110"/>
  <c r="L34" i="110"/>
  <c r="L35" i="110"/>
  <c r="L36" i="110"/>
  <c r="L37" i="110"/>
  <c r="L38" i="110"/>
  <c r="L39" i="110"/>
  <c r="L40" i="110"/>
  <c r="L41" i="110"/>
  <c r="L42" i="110"/>
  <c r="L43" i="110"/>
  <c r="L44" i="110"/>
  <c r="L45" i="110"/>
  <c r="L46" i="110"/>
  <c r="L47" i="110"/>
  <c r="L48" i="110"/>
  <c r="L49" i="110"/>
  <c r="L50" i="110"/>
  <c r="L51" i="110"/>
  <c r="L52" i="110"/>
  <c r="L53" i="110"/>
  <c r="L54" i="110"/>
  <c r="L55" i="110"/>
  <c r="L56" i="110"/>
  <c r="L57" i="110"/>
  <c r="L58" i="110"/>
  <c r="L59" i="110"/>
  <c r="L60" i="110"/>
  <c r="L61" i="110"/>
  <c r="L62" i="110"/>
  <c r="L63" i="110"/>
  <c r="L64" i="110"/>
  <c r="L65" i="110"/>
  <c r="L66" i="110"/>
  <c r="L67" i="110"/>
  <c r="L68" i="110"/>
  <c r="L69" i="110"/>
  <c r="L70" i="110"/>
  <c r="L71" i="110"/>
  <c r="L72" i="110"/>
  <c r="L73" i="110"/>
  <c r="L74" i="110"/>
  <c r="L75" i="110"/>
  <c r="L76" i="110"/>
  <c r="L77" i="110"/>
  <c r="L78" i="110"/>
  <c r="L79" i="110"/>
  <c r="L80" i="110"/>
  <c r="L81" i="110"/>
  <c r="L82" i="110"/>
  <c r="L83" i="110"/>
  <c r="L84" i="110"/>
  <c r="L85" i="110"/>
  <c r="L86" i="110"/>
  <c r="L87" i="110"/>
  <c r="L88" i="110"/>
  <c r="L89" i="110"/>
  <c r="L90" i="110"/>
  <c r="L91" i="110"/>
  <c r="L92" i="110"/>
  <c r="L93" i="110"/>
  <c r="L94" i="110"/>
  <c r="L95" i="110"/>
  <c r="L96" i="110"/>
  <c r="L97" i="110"/>
  <c r="L98" i="110"/>
  <c r="L99" i="110"/>
  <c r="L100" i="110"/>
  <c r="L101" i="110"/>
  <c r="L102" i="110"/>
  <c r="L103" i="110"/>
  <c r="L104" i="110"/>
  <c r="L105" i="110"/>
  <c r="L106" i="110"/>
  <c r="L107" i="110"/>
  <c r="L108" i="110"/>
  <c r="L109" i="110"/>
  <c r="L110" i="110"/>
  <c r="L111" i="110"/>
  <c r="L112" i="110"/>
  <c r="L113" i="110"/>
  <c r="L114" i="110"/>
  <c r="L115" i="110"/>
  <c r="L116" i="110"/>
  <c r="L117" i="110"/>
  <c r="L118" i="110"/>
  <c r="L119" i="110"/>
  <c r="L120" i="110"/>
  <c r="L121" i="110"/>
  <c r="L122" i="110"/>
  <c r="L123" i="110"/>
  <c r="L124" i="110"/>
  <c r="L125" i="110"/>
  <c r="L126" i="110"/>
  <c r="L127" i="110"/>
  <c r="L128" i="110"/>
  <c r="L129" i="110"/>
  <c r="L130" i="110"/>
  <c r="L131" i="110"/>
  <c r="L132" i="110"/>
  <c r="L133" i="110"/>
  <c r="L134" i="110"/>
  <c r="L135" i="110"/>
  <c r="L136" i="110"/>
  <c r="L137" i="110"/>
  <c r="L138" i="110"/>
  <c r="L139" i="110"/>
  <c r="L140" i="110"/>
  <c r="L141" i="110"/>
  <c r="L142" i="110"/>
  <c r="L143" i="110"/>
  <c r="L144" i="110"/>
  <c r="L145" i="110"/>
  <c r="L146" i="110"/>
  <c r="L147" i="110"/>
  <c r="L148" i="110"/>
  <c r="L149" i="110"/>
  <c r="L150" i="110"/>
  <c r="L151" i="110"/>
  <c r="L152" i="110"/>
  <c r="L153" i="110"/>
  <c r="L154" i="110"/>
  <c r="L155" i="110"/>
  <c r="L156" i="110"/>
  <c r="L157" i="110"/>
  <c r="L158" i="110"/>
  <c r="L159" i="110"/>
  <c r="L160" i="110"/>
  <c r="L161" i="110"/>
  <c r="L162" i="110"/>
  <c r="L163" i="110"/>
  <c r="L164" i="110"/>
  <c r="L165" i="110"/>
  <c r="L166" i="110"/>
  <c r="L167" i="110"/>
  <c r="L168" i="110"/>
  <c r="L169" i="110"/>
  <c r="L170" i="110"/>
  <c r="L171" i="110"/>
  <c r="L172" i="110"/>
  <c r="L173" i="110"/>
  <c r="L174" i="110"/>
  <c r="L175" i="110"/>
  <c r="L176" i="110"/>
  <c r="L177" i="110"/>
  <c r="L178" i="110"/>
  <c r="L179" i="110"/>
  <c r="L180" i="110"/>
  <c r="L181" i="110"/>
  <c r="L182" i="110"/>
  <c r="L183" i="110"/>
  <c r="L184" i="110"/>
  <c r="L185" i="110"/>
  <c r="L186" i="110"/>
  <c r="L187" i="110"/>
  <c r="L188" i="110"/>
  <c r="L189" i="110"/>
  <c r="L190" i="110"/>
  <c r="L191" i="110"/>
  <c r="L192" i="110"/>
  <c r="L193" i="110"/>
  <c r="L194" i="110"/>
  <c r="L195" i="110"/>
  <c r="L196" i="110"/>
  <c r="L197" i="110"/>
  <c r="L198" i="110"/>
  <c r="L199" i="110"/>
  <c r="L200" i="110"/>
  <c r="L201" i="110"/>
  <c r="L202" i="110"/>
  <c r="L203" i="110"/>
  <c r="L204" i="110"/>
  <c r="L205" i="110"/>
  <c r="L206" i="110"/>
  <c r="L207" i="110"/>
  <c r="L208" i="110"/>
  <c r="L209" i="110"/>
  <c r="L210" i="110"/>
  <c r="L10" i="110"/>
  <c r="K10" i="110"/>
  <c r="K62" i="110"/>
  <c r="K69" i="110"/>
  <c r="K71" i="110"/>
  <c r="K73" i="110"/>
  <c r="H74" i="110"/>
  <c r="J74" i="110" s="1"/>
  <c r="H73" i="110"/>
  <c r="J73" i="110" s="1"/>
  <c r="F73" i="110"/>
  <c r="H72" i="110"/>
  <c r="J72" i="110" s="1"/>
  <c r="F71" i="110"/>
  <c r="H71" i="110" s="1"/>
  <c r="J71" i="110" s="1"/>
  <c r="J10" i="113" l="1"/>
  <c r="L10" i="113" s="1"/>
  <c r="J11" i="112"/>
  <c r="H10" i="112"/>
  <c r="J10" i="112" s="1"/>
  <c r="K10" i="109"/>
  <c r="L10" i="109" s="1"/>
  <c r="L11" i="109"/>
  <c r="L12" i="109"/>
  <c r="L13" i="109"/>
  <c r="L14" i="109"/>
  <c r="L15" i="109"/>
  <c r="L16" i="109"/>
  <c r="L17" i="109"/>
  <c r="L18" i="109"/>
  <c r="L19" i="109"/>
  <c r="L20" i="109"/>
  <c r="L21" i="109"/>
  <c r="L22" i="109"/>
  <c r="L23" i="109"/>
  <c r="L24" i="109"/>
  <c r="L25" i="109"/>
  <c r="L26" i="109"/>
  <c r="L27" i="109"/>
  <c r="L28" i="109"/>
  <c r="L29" i="109"/>
  <c r="L30" i="109"/>
  <c r="L31" i="109"/>
  <c r="L32" i="109"/>
  <c r="L33" i="109"/>
  <c r="L34" i="109"/>
  <c r="L35" i="109"/>
  <c r="L36" i="109"/>
  <c r="L37" i="109"/>
  <c r="L38" i="109"/>
  <c r="L39" i="109"/>
  <c r="L40" i="109"/>
  <c r="L41" i="109"/>
  <c r="L42" i="109"/>
  <c r="L43" i="109"/>
  <c r="L44" i="109"/>
  <c r="L45" i="109"/>
  <c r="L46" i="109"/>
  <c r="L47" i="109"/>
  <c r="L48" i="109"/>
  <c r="L49" i="109"/>
  <c r="L50" i="109"/>
  <c r="L51" i="109"/>
  <c r="L52" i="109"/>
  <c r="L53" i="109"/>
  <c r="L54" i="109"/>
  <c r="L55" i="109"/>
  <c r="L56" i="109"/>
  <c r="L57" i="109"/>
  <c r="L58" i="109"/>
  <c r="L59" i="109"/>
  <c r="L60" i="109"/>
  <c r="L61" i="109"/>
  <c r="L62" i="109"/>
  <c r="L63" i="109"/>
  <c r="L64" i="109"/>
  <c r="L65" i="109"/>
  <c r="L66" i="109"/>
  <c r="L67" i="109"/>
  <c r="L68" i="109"/>
  <c r="L69" i="109"/>
  <c r="L70" i="109"/>
  <c r="L71" i="109"/>
  <c r="L72" i="109"/>
  <c r="L73" i="109"/>
  <c r="L74" i="109"/>
  <c r="L75" i="109"/>
  <c r="L76" i="109"/>
  <c r="L77" i="109"/>
  <c r="L78" i="109"/>
  <c r="L79" i="109"/>
  <c r="L80" i="109"/>
  <c r="L81" i="109"/>
  <c r="L82" i="109"/>
  <c r="L83" i="109"/>
  <c r="L84" i="109"/>
  <c r="L85" i="109"/>
  <c r="L86" i="109"/>
  <c r="L87" i="109"/>
  <c r="L88" i="109"/>
  <c r="L89" i="109"/>
  <c r="L90" i="109"/>
  <c r="L91" i="109"/>
  <c r="L92" i="109"/>
  <c r="L93" i="109"/>
  <c r="L94" i="109"/>
  <c r="L95" i="109"/>
  <c r="L96" i="109"/>
  <c r="L97" i="109"/>
  <c r="L98" i="109"/>
  <c r="L99" i="109"/>
  <c r="L100" i="109"/>
  <c r="L101" i="109"/>
  <c r="L102" i="109"/>
  <c r="L103" i="109"/>
  <c r="L104" i="109"/>
  <c r="L105" i="109"/>
  <c r="L106" i="109"/>
  <c r="L107" i="109"/>
  <c r="L108" i="109"/>
  <c r="L109" i="109"/>
  <c r="L110" i="109"/>
  <c r="L111" i="109"/>
  <c r="L112" i="109"/>
  <c r="L113" i="109"/>
  <c r="L114" i="109"/>
  <c r="L115" i="109"/>
  <c r="L116" i="109"/>
  <c r="L117" i="109"/>
  <c r="L118" i="109"/>
  <c r="L119" i="109"/>
  <c r="L120" i="109"/>
  <c r="L121" i="109"/>
  <c r="L122" i="109"/>
  <c r="L123" i="109"/>
  <c r="L124" i="109"/>
  <c r="L125" i="109"/>
  <c r="L126" i="109"/>
  <c r="L127" i="109"/>
  <c r="L128" i="109"/>
  <c r="L129" i="109"/>
  <c r="L130" i="109"/>
  <c r="L131" i="109"/>
  <c r="L132" i="109"/>
  <c r="L133" i="109"/>
  <c r="L134" i="109"/>
  <c r="L135" i="109"/>
  <c r="L136" i="109"/>
  <c r="L137" i="109"/>
  <c r="L138" i="109"/>
  <c r="L139" i="109"/>
  <c r="L140" i="109"/>
  <c r="L141" i="109"/>
  <c r="L142" i="109"/>
  <c r="L143" i="109"/>
  <c r="L144" i="109"/>
  <c r="L145" i="109"/>
  <c r="L146" i="109"/>
  <c r="L147" i="109"/>
  <c r="L148" i="109"/>
  <c r="L149" i="109"/>
  <c r="L150" i="109"/>
  <c r="L151" i="109"/>
  <c r="L152" i="109"/>
  <c r="L153" i="109"/>
  <c r="L154" i="109"/>
  <c r="L155" i="109"/>
  <c r="L156" i="109"/>
  <c r="L157" i="109"/>
  <c r="L158" i="109"/>
  <c r="L159" i="109"/>
  <c r="L160" i="109"/>
  <c r="L161" i="109"/>
  <c r="L162" i="109"/>
  <c r="L163" i="109"/>
  <c r="L164" i="109"/>
  <c r="L165" i="109"/>
  <c r="L166" i="109"/>
  <c r="L167" i="109"/>
  <c r="L168" i="109"/>
  <c r="L169" i="109"/>
  <c r="L170" i="109"/>
  <c r="L171" i="109"/>
  <c r="L172" i="109"/>
  <c r="L173" i="109"/>
  <c r="L174" i="109"/>
  <c r="L175" i="109"/>
  <c r="L176" i="109"/>
  <c r="L177" i="109"/>
  <c r="L178" i="109"/>
  <c r="L179" i="109"/>
  <c r="L180" i="109"/>
  <c r="L181" i="109"/>
  <c r="L182" i="109"/>
  <c r="L183" i="109"/>
  <c r="L184" i="109"/>
  <c r="L185" i="109"/>
  <c r="L186" i="109"/>
  <c r="L187" i="109"/>
  <c r="L188" i="109"/>
  <c r="L189" i="109"/>
  <c r="L190" i="109"/>
  <c r="L191" i="109"/>
  <c r="L192" i="109"/>
  <c r="L193" i="109"/>
  <c r="L194" i="109"/>
  <c r="L195" i="109"/>
  <c r="L196" i="109"/>
  <c r="L197" i="109"/>
  <c r="L198" i="109"/>
  <c r="L199" i="109"/>
  <c r="L200" i="109"/>
  <c r="L201" i="109"/>
  <c r="L202" i="109"/>
  <c r="L203" i="109"/>
  <c r="L204" i="109"/>
  <c r="L205" i="109"/>
  <c r="L206" i="109"/>
  <c r="L207" i="109"/>
  <c r="L208" i="109"/>
  <c r="L209" i="109"/>
  <c r="L210" i="109"/>
  <c r="K65" i="109"/>
  <c r="K62" i="109"/>
  <c r="K69" i="109"/>
  <c r="K67" i="109"/>
  <c r="H70" i="109"/>
  <c r="J70" i="109" s="1"/>
  <c r="J69" i="109"/>
  <c r="H69" i="109"/>
  <c r="H68" i="109"/>
  <c r="J68" i="109" s="1"/>
  <c r="H67" i="109"/>
  <c r="J67" i="109" s="1"/>
  <c r="K75" i="109"/>
  <c r="H206" i="111"/>
  <c r="J206" i="111" s="1"/>
  <c r="G205" i="111"/>
  <c r="H205" i="111" s="1"/>
  <c r="J205" i="111" s="1"/>
  <c r="H204" i="111"/>
  <c r="J204" i="111" s="1"/>
  <c r="G203" i="111"/>
  <c r="H203" i="111" s="1"/>
  <c r="J203" i="111" s="1"/>
  <c r="J202" i="111"/>
  <c r="H202" i="111"/>
  <c r="G201" i="111"/>
  <c r="H201" i="111" s="1"/>
  <c r="J201" i="111" s="1"/>
  <c r="H200" i="111"/>
  <c r="J200" i="111" s="1"/>
  <c r="H199" i="111"/>
  <c r="J199" i="111" s="1"/>
  <c r="G199" i="111"/>
  <c r="H198" i="111"/>
  <c r="J198" i="111" s="1"/>
  <c r="G197" i="111"/>
  <c r="H197" i="111" s="1"/>
  <c r="J197" i="111" s="1"/>
  <c r="H196" i="111"/>
  <c r="J196" i="111" s="1"/>
  <c r="G195" i="111"/>
  <c r="H195" i="111" s="1"/>
  <c r="J195" i="111" s="1"/>
  <c r="J194" i="111"/>
  <c r="H194" i="111"/>
  <c r="G193" i="111"/>
  <c r="H192" i="111"/>
  <c r="J192" i="111" s="1"/>
  <c r="H191" i="111"/>
  <c r="J191" i="111" s="1"/>
  <c r="G191" i="111"/>
  <c r="H190" i="111"/>
  <c r="J190" i="111" s="1"/>
  <c r="G189" i="111"/>
  <c r="F189" i="111"/>
  <c r="H189" i="111" s="1"/>
  <c r="J189" i="111" s="1"/>
  <c r="H187" i="111"/>
  <c r="J187" i="111" s="1"/>
  <c r="G186" i="111"/>
  <c r="H186" i="111" s="1"/>
  <c r="J186" i="111" s="1"/>
  <c r="J185" i="111"/>
  <c r="H185" i="111"/>
  <c r="G184" i="111"/>
  <c r="H183" i="111"/>
  <c r="J183" i="111" s="1"/>
  <c r="H182" i="111"/>
  <c r="J182" i="111" s="1"/>
  <c r="G182" i="111"/>
  <c r="H181" i="111"/>
  <c r="J181" i="111" s="1"/>
  <c r="G180" i="111"/>
  <c r="F180" i="111"/>
  <c r="H180" i="111" s="1"/>
  <c r="J180" i="111" s="1"/>
  <c r="H178" i="111"/>
  <c r="J178" i="111" s="1"/>
  <c r="G177" i="111"/>
  <c r="H177" i="111" s="1"/>
  <c r="J177" i="111" s="1"/>
  <c r="J176" i="111"/>
  <c r="H176" i="111"/>
  <c r="G175" i="111"/>
  <c r="H175" i="111" s="1"/>
  <c r="J175" i="111" s="1"/>
  <c r="H174" i="111"/>
  <c r="J174" i="111" s="1"/>
  <c r="H173" i="111"/>
  <c r="J173" i="111" s="1"/>
  <c r="G173" i="111"/>
  <c r="H172" i="111"/>
  <c r="J172" i="111" s="1"/>
  <c r="G171" i="111"/>
  <c r="H171" i="111" s="1"/>
  <c r="J171" i="111" s="1"/>
  <c r="H170" i="111"/>
  <c r="J170" i="111" s="1"/>
  <c r="G169" i="111"/>
  <c r="H169" i="111" s="1"/>
  <c r="J169" i="111" s="1"/>
  <c r="J168" i="111"/>
  <c r="H168" i="111"/>
  <c r="G167" i="111"/>
  <c r="H167" i="111" s="1"/>
  <c r="J167" i="111" s="1"/>
  <c r="H166" i="111"/>
  <c r="J166" i="111" s="1"/>
  <c r="H165" i="111"/>
  <c r="J165" i="111" s="1"/>
  <c r="G165" i="111"/>
  <c r="H164" i="111"/>
  <c r="J164" i="111" s="1"/>
  <c r="G163" i="111"/>
  <c r="H163" i="111" s="1"/>
  <c r="J163" i="111" s="1"/>
  <c r="H162" i="111"/>
  <c r="J162" i="111" s="1"/>
  <c r="G161" i="111"/>
  <c r="F161" i="111"/>
  <c r="H161" i="111" s="1"/>
  <c r="J161" i="111" s="1"/>
  <c r="G160" i="111"/>
  <c r="H160" i="111" s="1"/>
  <c r="J160" i="111" s="1"/>
  <c r="J159" i="111"/>
  <c r="H159" i="111"/>
  <c r="G158" i="111"/>
  <c r="H158" i="111" s="1"/>
  <c r="J158" i="111" s="1"/>
  <c r="H157" i="111"/>
  <c r="J157" i="111" s="1"/>
  <c r="H156" i="111"/>
  <c r="J156" i="111" s="1"/>
  <c r="G156" i="111"/>
  <c r="H155" i="111"/>
  <c r="J155" i="111" s="1"/>
  <c r="G154" i="111"/>
  <c r="H154" i="111" s="1"/>
  <c r="J154" i="111" s="1"/>
  <c r="H153" i="111"/>
  <c r="J153" i="111" s="1"/>
  <c r="G152" i="111"/>
  <c r="H152" i="111" s="1"/>
  <c r="J152" i="111" s="1"/>
  <c r="J151" i="111"/>
  <c r="H151" i="111"/>
  <c r="H150" i="111"/>
  <c r="J150" i="111" s="1"/>
  <c r="G150" i="111"/>
  <c r="H149" i="111"/>
  <c r="J149" i="111" s="1"/>
  <c r="H148" i="111"/>
  <c r="J148" i="111" s="1"/>
  <c r="G148" i="111"/>
  <c r="F148" i="111"/>
  <c r="H146" i="111"/>
  <c r="J146" i="111" s="1"/>
  <c r="G145" i="111"/>
  <c r="H145" i="111" s="1"/>
  <c r="J145" i="111" s="1"/>
  <c r="J144" i="111"/>
  <c r="H144" i="111"/>
  <c r="G143" i="111"/>
  <c r="H143" i="111" s="1"/>
  <c r="J143" i="111" s="1"/>
  <c r="J142" i="111"/>
  <c r="H142" i="111"/>
  <c r="G141" i="111"/>
  <c r="H141" i="111" s="1"/>
  <c r="J141" i="111" s="1"/>
  <c r="H140" i="111"/>
  <c r="J140" i="111" s="1"/>
  <c r="J139" i="111"/>
  <c r="H139" i="111"/>
  <c r="G139" i="111"/>
  <c r="H138" i="111"/>
  <c r="J138" i="111" s="1"/>
  <c r="J137" i="111"/>
  <c r="G137" i="111"/>
  <c r="H137" i="111" s="1"/>
  <c r="H136" i="111"/>
  <c r="J136" i="111" s="1"/>
  <c r="G135" i="111"/>
  <c r="H135" i="111" s="1"/>
  <c r="J135" i="111" s="1"/>
  <c r="J134" i="111"/>
  <c r="H134" i="111"/>
  <c r="G133" i="111"/>
  <c r="H133" i="111" s="1"/>
  <c r="J133" i="111" s="1"/>
  <c r="H132" i="111"/>
  <c r="J132" i="111" s="1"/>
  <c r="H131" i="111"/>
  <c r="J131" i="111" s="1"/>
  <c r="G131" i="111"/>
  <c r="H130" i="111"/>
  <c r="J130" i="111" s="1"/>
  <c r="G129" i="111"/>
  <c r="H129" i="111" s="1"/>
  <c r="J129" i="111" s="1"/>
  <c r="J128" i="111"/>
  <c r="H128" i="111"/>
  <c r="G127" i="111"/>
  <c r="H127" i="111" s="1"/>
  <c r="J127" i="111" s="1"/>
  <c r="J126" i="111"/>
  <c r="H126" i="111"/>
  <c r="G125" i="111"/>
  <c r="H125" i="111" s="1"/>
  <c r="J125" i="111" s="1"/>
  <c r="H124" i="111"/>
  <c r="J124" i="111" s="1"/>
  <c r="J123" i="111"/>
  <c r="H123" i="111"/>
  <c r="G123" i="111"/>
  <c r="H122" i="111"/>
  <c r="J122" i="111" s="1"/>
  <c r="J121" i="111"/>
  <c r="G121" i="111"/>
  <c r="H121" i="111" s="1"/>
  <c r="H120" i="111"/>
  <c r="J120" i="111" s="1"/>
  <c r="G119" i="111"/>
  <c r="H119" i="111" s="1"/>
  <c r="J119" i="111" s="1"/>
  <c r="J118" i="111"/>
  <c r="H118" i="111"/>
  <c r="G117" i="111"/>
  <c r="H117" i="111" s="1"/>
  <c r="J117" i="111" s="1"/>
  <c r="H116" i="111"/>
  <c r="J116" i="111" s="1"/>
  <c r="H115" i="111"/>
  <c r="J115" i="111" s="1"/>
  <c r="G115" i="111"/>
  <c r="H114" i="111"/>
  <c r="J114" i="111" s="1"/>
  <c r="G113" i="111"/>
  <c r="H113" i="111" s="1"/>
  <c r="J113" i="111" s="1"/>
  <c r="J112" i="111"/>
  <c r="H112" i="111"/>
  <c r="G111" i="111"/>
  <c r="H111" i="111" s="1"/>
  <c r="J111" i="111" s="1"/>
  <c r="J110" i="111"/>
  <c r="H110" i="111"/>
  <c r="G109" i="111"/>
  <c r="H109" i="111" s="1"/>
  <c r="J109" i="111" s="1"/>
  <c r="H108" i="111"/>
  <c r="J108" i="111" s="1"/>
  <c r="J107" i="111"/>
  <c r="H107" i="111"/>
  <c r="G107" i="111"/>
  <c r="H106" i="111"/>
  <c r="J106" i="111" s="1"/>
  <c r="J105" i="111"/>
  <c r="G105" i="111"/>
  <c r="H105" i="111" s="1"/>
  <c r="H104" i="111"/>
  <c r="J104" i="111" s="1"/>
  <c r="G103" i="111"/>
  <c r="H103" i="111" s="1"/>
  <c r="J103" i="111" s="1"/>
  <c r="J102" i="111"/>
  <c r="H102" i="111"/>
  <c r="G101" i="111"/>
  <c r="H101" i="111" s="1"/>
  <c r="J101" i="111" s="1"/>
  <c r="H100" i="111"/>
  <c r="J100" i="111" s="1"/>
  <c r="H99" i="111"/>
  <c r="J99" i="111" s="1"/>
  <c r="G99" i="111"/>
  <c r="H98" i="111"/>
  <c r="J98" i="111" s="1"/>
  <c r="G97" i="111"/>
  <c r="H97" i="111" s="1"/>
  <c r="J97" i="111" s="1"/>
  <c r="J96" i="111"/>
  <c r="H96" i="111"/>
  <c r="G95" i="111"/>
  <c r="H95" i="111" s="1"/>
  <c r="J95" i="111" s="1"/>
  <c r="J94" i="111"/>
  <c r="H94" i="111"/>
  <c r="G93" i="111"/>
  <c r="H93" i="111" s="1"/>
  <c r="J93" i="111" s="1"/>
  <c r="H92" i="111"/>
  <c r="J92" i="111" s="1"/>
  <c r="J91" i="111"/>
  <c r="H91" i="111"/>
  <c r="G91" i="111"/>
  <c r="H90" i="111"/>
  <c r="J90" i="111" s="1"/>
  <c r="J89" i="111"/>
  <c r="G89" i="111"/>
  <c r="H89" i="111" s="1"/>
  <c r="H88" i="111"/>
  <c r="J88" i="111" s="1"/>
  <c r="G87" i="111"/>
  <c r="H87" i="111" s="1"/>
  <c r="J87" i="111" s="1"/>
  <c r="J86" i="111"/>
  <c r="H86" i="111"/>
  <c r="G85" i="111"/>
  <c r="H85" i="111" s="1"/>
  <c r="J85" i="111" s="1"/>
  <c r="H84" i="111"/>
  <c r="J84" i="111" s="1"/>
  <c r="H83" i="111"/>
  <c r="J83" i="111" s="1"/>
  <c r="G83" i="111"/>
  <c r="H82" i="111"/>
  <c r="J82" i="111" s="1"/>
  <c r="G81" i="111"/>
  <c r="H81" i="111" s="1"/>
  <c r="J81" i="111" s="1"/>
  <c r="J80" i="111"/>
  <c r="H80" i="111"/>
  <c r="G79" i="111"/>
  <c r="H79" i="111" s="1"/>
  <c r="J79" i="111" s="1"/>
  <c r="J78" i="111"/>
  <c r="H78" i="111"/>
  <c r="G77" i="111"/>
  <c r="H77" i="111" s="1"/>
  <c r="J77" i="111" s="1"/>
  <c r="F77" i="111"/>
  <c r="I75" i="111"/>
  <c r="F75" i="111"/>
  <c r="H74" i="111"/>
  <c r="J74" i="111" s="1"/>
  <c r="G73" i="111"/>
  <c r="H73" i="111" s="1"/>
  <c r="J73" i="111" s="1"/>
  <c r="H72" i="111"/>
  <c r="J72" i="111" s="1"/>
  <c r="G71" i="111"/>
  <c r="F71" i="111"/>
  <c r="H71" i="111" s="1"/>
  <c r="J71" i="111" s="1"/>
  <c r="H70" i="111"/>
  <c r="J70" i="111" s="1"/>
  <c r="H69" i="111"/>
  <c r="J69" i="111" s="1"/>
  <c r="F69" i="111"/>
  <c r="H68" i="111"/>
  <c r="J68" i="111" s="1"/>
  <c r="F67" i="111"/>
  <c r="H67" i="111" s="1"/>
  <c r="J67" i="111" s="1"/>
  <c r="J66" i="111"/>
  <c r="H66" i="111"/>
  <c r="F65" i="111"/>
  <c r="H65" i="111" s="1"/>
  <c r="J65" i="111" s="1"/>
  <c r="J64" i="111"/>
  <c r="H64" i="111"/>
  <c r="F63" i="111"/>
  <c r="H63" i="111" s="1"/>
  <c r="J63" i="111" s="1"/>
  <c r="G62" i="111"/>
  <c r="F62" i="111"/>
  <c r="H62" i="111" s="1"/>
  <c r="J62" i="111" s="1"/>
  <c r="H61" i="111"/>
  <c r="J61" i="111" s="1"/>
  <c r="H60" i="111"/>
  <c r="J60" i="111" s="1"/>
  <c r="F60" i="111"/>
  <c r="H59" i="111"/>
  <c r="J59" i="111" s="1"/>
  <c r="F58" i="111"/>
  <c r="H58" i="111" s="1"/>
  <c r="J58" i="111" s="1"/>
  <c r="J57" i="111"/>
  <c r="J56" i="111"/>
  <c r="I56" i="111"/>
  <c r="H55" i="111"/>
  <c r="J55" i="111" s="1"/>
  <c r="J54" i="111"/>
  <c r="I54" i="111"/>
  <c r="F54" i="111"/>
  <c r="H54" i="111" s="1"/>
  <c r="J53" i="111"/>
  <c r="H53" i="111"/>
  <c r="F52" i="111"/>
  <c r="F11" i="111" s="1"/>
  <c r="F10" i="111" s="1"/>
  <c r="J51" i="111"/>
  <c r="H50" i="111"/>
  <c r="J50" i="111" s="1"/>
  <c r="J49" i="111"/>
  <c r="H49" i="111"/>
  <c r="I48" i="111"/>
  <c r="I11" i="111" s="1"/>
  <c r="I10" i="111" s="1"/>
  <c r="H48" i="111"/>
  <c r="J48" i="111" s="1"/>
  <c r="F48" i="111"/>
  <c r="H47" i="111"/>
  <c r="J47" i="111" s="1"/>
  <c r="F46" i="111"/>
  <c r="H46" i="111" s="1"/>
  <c r="J46" i="111" s="1"/>
  <c r="H45" i="111"/>
  <c r="J45" i="111" s="1"/>
  <c r="G44" i="111"/>
  <c r="H44" i="111" s="1"/>
  <c r="J44" i="111" s="1"/>
  <c r="J43" i="111"/>
  <c r="H43" i="111"/>
  <c r="G42" i="111"/>
  <c r="H42" i="111" s="1"/>
  <c r="J42" i="111" s="1"/>
  <c r="H41" i="111"/>
  <c r="J41" i="111" s="1"/>
  <c r="H40" i="111"/>
  <c r="J40" i="111" s="1"/>
  <c r="G40" i="111"/>
  <c r="H39" i="111"/>
  <c r="J39" i="111" s="1"/>
  <c r="G38" i="111"/>
  <c r="H38" i="111" s="1"/>
  <c r="J38" i="111" s="1"/>
  <c r="H37" i="111"/>
  <c r="J37" i="111" s="1"/>
  <c r="G36" i="111"/>
  <c r="H36" i="111" s="1"/>
  <c r="J36" i="111" s="1"/>
  <c r="J35" i="111"/>
  <c r="H35" i="111"/>
  <c r="H34" i="111"/>
  <c r="J34" i="111" s="1"/>
  <c r="G34" i="111"/>
  <c r="H33" i="111"/>
  <c r="J33" i="111" s="1"/>
  <c r="H32" i="111"/>
  <c r="J32" i="111" s="1"/>
  <c r="G32" i="111"/>
  <c r="H31" i="111"/>
  <c r="J31" i="111" s="1"/>
  <c r="G30" i="111"/>
  <c r="H30" i="111" s="1"/>
  <c r="J30" i="111" s="1"/>
  <c r="H29" i="111"/>
  <c r="J29" i="111" s="1"/>
  <c r="G28" i="111"/>
  <c r="H28" i="111" s="1"/>
  <c r="J28" i="111" s="1"/>
  <c r="J27" i="111"/>
  <c r="H27" i="111"/>
  <c r="I26" i="111"/>
  <c r="H26" i="111"/>
  <c r="J26" i="111" s="1"/>
  <c r="G26" i="111"/>
  <c r="F26" i="111"/>
  <c r="H25" i="111"/>
  <c r="J25" i="111" s="1"/>
  <c r="G24" i="111"/>
  <c r="H24" i="111" s="1"/>
  <c r="J24" i="111" s="1"/>
  <c r="J23" i="111"/>
  <c r="H23" i="111"/>
  <c r="G22" i="111"/>
  <c r="H22" i="111" s="1"/>
  <c r="J22" i="111" s="1"/>
  <c r="H21" i="111"/>
  <c r="J21" i="111" s="1"/>
  <c r="H20" i="111"/>
  <c r="J20" i="111" s="1"/>
  <c r="G20" i="111"/>
  <c r="H19" i="111"/>
  <c r="J19" i="111" s="1"/>
  <c r="G18" i="111"/>
  <c r="H18" i="111" s="1"/>
  <c r="J18" i="111" s="1"/>
  <c r="J17" i="111"/>
  <c r="H17" i="111"/>
  <c r="H16" i="111"/>
  <c r="J16" i="111" s="1"/>
  <c r="H15" i="111"/>
  <c r="J15" i="111" s="1"/>
  <c r="G15" i="111"/>
  <c r="F15" i="111"/>
  <c r="H14" i="111"/>
  <c r="J14" i="111" s="1"/>
  <c r="H13" i="111"/>
  <c r="J13" i="111" s="1"/>
  <c r="H12" i="111"/>
  <c r="J12" i="111" s="1"/>
  <c r="F12" i="111"/>
  <c r="J210" i="110"/>
  <c r="H210" i="110"/>
  <c r="J209" i="110"/>
  <c r="G209" i="110"/>
  <c r="H209" i="110" s="1"/>
  <c r="H208" i="110"/>
  <c r="J208" i="110" s="1"/>
  <c r="H207" i="110"/>
  <c r="J207" i="110" s="1"/>
  <c r="G207" i="110"/>
  <c r="J206" i="110"/>
  <c r="H206" i="110"/>
  <c r="G205" i="110"/>
  <c r="H205" i="110" s="1"/>
  <c r="J205" i="110" s="1"/>
  <c r="H204" i="110"/>
  <c r="J204" i="110" s="1"/>
  <c r="H203" i="110"/>
  <c r="J203" i="110" s="1"/>
  <c r="G203" i="110"/>
  <c r="J202" i="110"/>
  <c r="H202" i="110"/>
  <c r="G201" i="110"/>
  <c r="H201" i="110" s="1"/>
  <c r="J201" i="110" s="1"/>
  <c r="H200" i="110"/>
  <c r="J200" i="110" s="1"/>
  <c r="H199" i="110"/>
  <c r="J199" i="110" s="1"/>
  <c r="G199" i="110"/>
  <c r="J198" i="110"/>
  <c r="H198" i="110"/>
  <c r="G197" i="110"/>
  <c r="H196" i="110"/>
  <c r="J196" i="110" s="1"/>
  <c r="H195" i="110"/>
  <c r="J195" i="110" s="1"/>
  <c r="G195" i="110"/>
  <c r="J194" i="110"/>
  <c r="H194" i="110"/>
  <c r="G193" i="110"/>
  <c r="F193" i="110"/>
  <c r="H193" i="110" s="1"/>
  <c r="J193" i="110" s="1"/>
  <c r="H191" i="110"/>
  <c r="J191" i="110" s="1"/>
  <c r="H190" i="110"/>
  <c r="J190" i="110" s="1"/>
  <c r="G190" i="110"/>
  <c r="J189" i="110"/>
  <c r="H189" i="110"/>
  <c r="G188" i="110"/>
  <c r="H187" i="110"/>
  <c r="J187" i="110" s="1"/>
  <c r="H186" i="110"/>
  <c r="J186" i="110" s="1"/>
  <c r="G186" i="110"/>
  <c r="J185" i="110"/>
  <c r="H185" i="110"/>
  <c r="G184" i="110"/>
  <c r="F184" i="110"/>
  <c r="H184" i="110" s="1"/>
  <c r="J184" i="110" s="1"/>
  <c r="H182" i="110"/>
  <c r="J182" i="110" s="1"/>
  <c r="H181" i="110"/>
  <c r="J181" i="110" s="1"/>
  <c r="G181" i="110"/>
  <c r="J180" i="110"/>
  <c r="H180" i="110"/>
  <c r="G179" i="110"/>
  <c r="H179" i="110" s="1"/>
  <c r="J179" i="110" s="1"/>
  <c r="H178" i="110"/>
  <c r="J178" i="110" s="1"/>
  <c r="H177" i="110"/>
  <c r="J177" i="110" s="1"/>
  <c r="G177" i="110"/>
  <c r="J176" i="110"/>
  <c r="H176" i="110"/>
  <c r="J175" i="110"/>
  <c r="G175" i="110"/>
  <c r="H175" i="110" s="1"/>
  <c r="H174" i="110"/>
  <c r="J174" i="110" s="1"/>
  <c r="H173" i="110"/>
  <c r="J173" i="110" s="1"/>
  <c r="G173" i="110"/>
  <c r="J172" i="110"/>
  <c r="H172" i="110"/>
  <c r="G171" i="110"/>
  <c r="H171" i="110" s="1"/>
  <c r="J171" i="110" s="1"/>
  <c r="H170" i="110"/>
  <c r="J170" i="110" s="1"/>
  <c r="H169" i="110"/>
  <c r="J169" i="110" s="1"/>
  <c r="G169" i="110"/>
  <c r="J168" i="110"/>
  <c r="H168" i="110"/>
  <c r="G167" i="110"/>
  <c r="H166" i="110"/>
  <c r="J166" i="110" s="1"/>
  <c r="G165" i="110"/>
  <c r="F165" i="110"/>
  <c r="H165" i="110" s="1"/>
  <c r="J165" i="110" s="1"/>
  <c r="J163" i="110"/>
  <c r="H163" i="110"/>
  <c r="G162" i="110"/>
  <c r="H162" i="110" s="1"/>
  <c r="J162" i="110" s="1"/>
  <c r="H161" i="110"/>
  <c r="J161" i="110" s="1"/>
  <c r="H160" i="110"/>
  <c r="J160" i="110" s="1"/>
  <c r="G160" i="110"/>
  <c r="J159" i="110"/>
  <c r="H159" i="110"/>
  <c r="G158" i="110"/>
  <c r="H158" i="110" s="1"/>
  <c r="J158" i="110" s="1"/>
  <c r="H157" i="110"/>
  <c r="J157" i="110" s="1"/>
  <c r="H156" i="110"/>
  <c r="J156" i="110" s="1"/>
  <c r="G156" i="110"/>
  <c r="J155" i="110"/>
  <c r="H155" i="110"/>
  <c r="G154" i="110"/>
  <c r="H153" i="110"/>
  <c r="J153" i="110" s="1"/>
  <c r="H152" i="110"/>
  <c r="J152" i="110" s="1"/>
  <c r="G152" i="110"/>
  <c r="F152" i="110"/>
  <c r="J150" i="110"/>
  <c r="H150" i="110"/>
  <c r="G149" i="110"/>
  <c r="H149" i="110" s="1"/>
  <c r="J149" i="110" s="1"/>
  <c r="H148" i="110"/>
  <c r="J148" i="110" s="1"/>
  <c r="H147" i="110"/>
  <c r="J147" i="110" s="1"/>
  <c r="G147" i="110"/>
  <c r="J146" i="110"/>
  <c r="H146" i="110"/>
  <c r="G145" i="110"/>
  <c r="H145" i="110" s="1"/>
  <c r="J145" i="110" s="1"/>
  <c r="H144" i="110"/>
  <c r="J144" i="110" s="1"/>
  <c r="H143" i="110"/>
  <c r="J143" i="110" s="1"/>
  <c r="G143" i="110"/>
  <c r="J142" i="110"/>
  <c r="H142" i="110"/>
  <c r="J141" i="110"/>
  <c r="G141" i="110"/>
  <c r="H141" i="110" s="1"/>
  <c r="H140" i="110"/>
  <c r="J140" i="110" s="1"/>
  <c r="H139" i="110"/>
  <c r="J139" i="110" s="1"/>
  <c r="G139" i="110"/>
  <c r="J138" i="110"/>
  <c r="H138" i="110"/>
  <c r="G137" i="110"/>
  <c r="H137" i="110" s="1"/>
  <c r="J137" i="110" s="1"/>
  <c r="H136" i="110"/>
  <c r="J136" i="110" s="1"/>
  <c r="H135" i="110"/>
  <c r="J135" i="110" s="1"/>
  <c r="G135" i="110"/>
  <c r="J134" i="110"/>
  <c r="H134" i="110"/>
  <c r="G133" i="110"/>
  <c r="H133" i="110" s="1"/>
  <c r="J133" i="110" s="1"/>
  <c r="H132" i="110"/>
  <c r="J132" i="110" s="1"/>
  <c r="H131" i="110"/>
  <c r="J131" i="110" s="1"/>
  <c r="G131" i="110"/>
  <c r="J130" i="110"/>
  <c r="H130" i="110"/>
  <c r="G129" i="110"/>
  <c r="H129" i="110" s="1"/>
  <c r="J129" i="110" s="1"/>
  <c r="H128" i="110"/>
  <c r="J128" i="110" s="1"/>
  <c r="H127" i="110"/>
  <c r="J127" i="110" s="1"/>
  <c r="G127" i="110"/>
  <c r="J126" i="110"/>
  <c r="H126" i="110"/>
  <c r="J125" i="110"/>
  <c r="G125" i="110"/>
  <c r="H125" i="110" s="1"/>
  <c r="H124" i="110"/>
  <c r="J124" i="110" s="1"/>
  <c r="H123" i="110"/>
  <c r="J123" i="110" s="1"/>
  <c r="G123" i="110"/>
  <c r="J122" i="110"/>
  <c r="H122" i="110"/>
  <c r="G121" i="110"/>
  <c r="H121" i="110" s="1"/>
  <c r="J121" i="110" s="1"/>
  <c r="H120" i="110"/>
  <c r="J120" i="110" s="1"/>
  <c r="H119" i="110"/>
  <c r="J119" i="110" s="1"/>
  <c r="G119" i="110"/>
  <c r="J118" i="110"/>
  <c r="H118" i="110"/>
  <c r="G117" i="110"/>
  <c r="H117" i="110" s="1"/>
  <c r="J117" i="110" s="1"/>
  <c r="H116" i="110"/>
  <c r="J116" i="110" s="1"/>
  <c r="H115" i="110"/>
  <c r="J115" i="110" s="1"/>
  <c r="G115" i="110"/>
  <c r="J114" i="110"/>
  <c r="H114" i="110"/>
  <c r="G113" i="110"/>
  <c r="H113" i="110" s="1"/>
  <c r="J113" i="110" s="1"/>
  <c r="H112" i="110"/>
  <c r="J112" i="110" s="1"/>
  <c r="H111" i="110"/>
  <c r="J111" i="110" s="1"/>
  <c r="G111" i="110"/>
  <c r="J110" i="110"/>
  <c r="H110" i="110"/>
  <c r="J109" i="110"/>
  <c r="G109" i="110"/>
  <c r="H109" i="110" s="1"/>
  <c r="H108" i="110"/>
  <c r="J108" i="110" s="1"/>
  <c r="H107" i="110"/>
  <c r="J107" i="110" s="1"/>
  <c r="G107" i="110"/>
  <c r="J106" i="110"/>
  <c r="H106" i="110"/>
  <c r="G105" i="110"/>
  <c r="H105" i="110" s="1"/>
  <c r="J105" i="110" s="1"/>
  <c r="H104" i="110"/>
  <c r="J104" i="110" s="1"/>
  <c r="H103" i="110"/>
  <c r="J103" i="110" s="1"/>
  <c r="G103" i="110"/>
  <c r="J102" i="110"/>
  <c r="H102" i="110"/>
  <c r="G101" i="110"/>
  <c r="H101" i="110" s="1"/>
  <c r="J101" i="110" s="1"/>
  <c r="H100" i="110"/>
  <c r="J100" i="110" s="1"/>
  <c r="H99" i="110"/>
  <c r="J99" i="110" s="1"/>
  <c r="G99" i="110"/>
  <c r="J98" i="110"/>
  <c r="H98" i="110"/>
  <c r="G97" i="110"/>
  <c r="H97" i="110" s="1"/>
  <c r="J97" i="110" s="1"/>
  <c r="H96" i="110"/>
  <c r="J96" i="110" s="1"/>
  <c r="H95" i="110"/>
  <c r="J95" i="110" s="1"/>
  <c r="G95" i="110"/>
  <c r="J94" i="110"/>
  <c r="H94" i="110"/>
  <c r="J93" i="110"/>
  <c r="G93" i="110"/>
  <c r="H93" i="110" s="1"/>
  <c r="H92" i="110"/>
  <c r="J92" i="110" s="1"/>
  <c r="H91" i="110"/>
  <c r="J91" i="110" s="1"/>
  <c r="G91" i="110"/>
  <c r="J90" i="110"/>
  <c r="H90" i="110"/>
  <c r="G89" i="110"/>
  <c r="H89" i="110" s="1"/>
  <c r="J89" i="110" s="1"/>
  <c r="H88" i="110"/>
  <c r="J88" i="110" s="1"/>
  <c r="H87" i="110"/>
  <c r="J87" i="110" s="1"/>
  <c r="G87" i="110"/>
  <c r="J86" i="110"/>
  <c r="H86" i="110"/>
  <c r="G85" i="110"/>
  <c r="H85" i="110" s="1"/>
  <c r="J85" i="110" s="1"/>
  <c r="H84" i="110"/>
  <c r="J84" i="110" s="1"/>
  <c r="H83" i="110"/>
  <c r="J83" i="110" s="1"/>
  <c r="G83" i="110"/>
  <c r="H82" i="110"/>
  <c r="J82" i="110" s="1"/>
  <c r="G81" i="110"/>
  <c r="H81" i="110" s="1"/>
  <c r="J81" i="110" s="1"/>
  <c r="F81" i="110"/>
  <c r="I79" i="110"/>
  <c r="F79" i="110"/>
  <c r="H78" i="110"/>
  <c r="J78" i="110" s="1"/>
  <c r="G77" i="110"/>
  <c r="H76" i="110"/>
  <c r="J76" i="110" s="1"/>
  <c r="G75" i="110"/>
  <c r="F75" i="110"/>
  <c r="H75" i="110" s="1"/>
  <c r="J75" i="110" s="1"/>
  <c r="H70" i="110"/>
  <c r="J70" i="110" s="1"/>
  <c r="H69" i="110"/>
  <c r="J69" i="110" s="1"/>
  <c r="F69" i="110"/>
  <c r="H68" i="110"/>
  <c r="J68" i="110" s="1"/>
  <c r="F67" i="110"/>
  <c r="H67" i="110" s="1"/>
  <c r="J67" i="110" s="1"/>
  <c r="H66" i="110"/>
  <c r="J66" i="110" s="1"/>
  <c r="H65" i="110"/>
  <c r="J65" i="110" s="1"/>
  <c r="F65" i="110"/>
  <c r="H64" i="110"/>
  <c r="J64" i="110" s="1"/>
  <c r="F63" i="110"/>
  <c r="H63" i="110" s="1"/>
  <c r="J63" i="110" s="1"/>
  <c r="F62" i="110"/>
  <c r="H61" i="110"/>
  <c r="J61" i="110" s="1"/>
  <c r="H60" i="110"/>
  <c r="J60" i="110" s="1"/>
  <c r="F60" i="110"/>
  <c r="H59" i="110"/>
  <c r="J59" i="110" s="1"/>
  <c r="F58" i="110"/>
  <c r="H58" i="110" s="1"/>
  <c r="J58" i="110" s="1"/>
  <c r="J57" i="110"/>
  <c r="J56" i="110"/>
  <c r="I56" i="110"/>
  <c r="H55" i="110"/>
  <c r="J55" i="110" s="1"/>
  <c r="I54" i="110"/>
  <c r="H54" i="110"/>
  <c r="J54" i="110" s="1"/>
  <c r="F54" i="110"/>
  <c r="H53" i="110"/>
  <c r="J53" i="110" s="1"/>
  <c r="F52" i="110"/>
  <c r="H52" i="110" s="1"/>
  <c r="J52" i="110" s="1"/>
  <c r="J51" i="110"/>
  <c r="H50" i="110"/>
  <c r="J50" i="110" s="1"/>
  <c r="H49" i="110"/>
  <c r="J49" i="110" s="1"/>
  <c r="I48" i="110"/>
  <c r="H48" i="110"/>
  <c r="J48" i="110" s="1"/>
  <c r="F48" i="110"/>
  <c r="H47" i="110"/>
  <c r="J47" i="110" s="1"/>
  <c r="F46" i="110"/>
  <c r="H46" i="110" s="1"/>
  <c r="J46" i="110" s="1"/>
  <c r="H45" i="110"/>
  <c r="J45" i="110" s="1"/>
  <c r="H44" i="110"/>
  <c r="J44" i="110" s="1"/>
  <c r="G44" i="110"/>
  <c r="H43" i="110"/>
  <c r="J43" i="110" s="1"/>
  <c r="G42" i="110"/>
  <c r="H42" i="110" s="1"/>
  <c r="J42" i="110" s="1"/>
  <c r="H41" i="110"/>
  <c r="J41" i="110" s="1"/>
  <c r="H40" i="110"/>
  <c r="J40" i="110" s="1"/>
  <c r="G40" i="110"/>
  <c r="H39" i="110"/>
  <c r="J39" i="110" s="1"/>
  <c r="G38" i="110"/>
  <c r="H38" i="110" s="1"/>
  <c r="J38" i="110" s="1"/>
  <c r="H37" i="110"/>
  <c r="J37" i="110" s="1"/>
  <c r="H36" i="110"/>
  <c r="J36" i="110" s="1"/>
  <c r="G36" i="110"/>
  <c r="H35" i="110"/>
  <c r="J35" i="110" s="1"/>
  <c r="G34" i="110"/>
  <c r="H34" i="110" s="1"/>
  <c r="J34" i="110" s="1"/>
  <c r="H33" i="110"/>
  <c r="J33" i="110" s="1"/>
  <c r="H32" i="110"/>
  <c r="J32" i="110" s="1"/>
  <c r="G32" i="110"/>
  <c r="H31" i="110"/>
  <c r="J31" i="110" s="1"/>
  <c r="G30" i="110"/>
  <c r="H30" i="110" s="1"/>
  <c r="J30" i="110" s="1"/>
  <c r="H29" i="110"/>
  <c r="J29" i="110" s="1"/>
  <c r="H28" i="110"/>
  <c r="J28" i="110" s="1"/>
  <c r="G28" i="110"/>
  <c r="H27" i="110"/>
  <c r="J27" i="110" s="1"/>
  <c r="I26" i="110"/>
  <c r="G26" i="110"/>
  <c r="F26" i="110"/>
  <c r="H26" i="110" s="1"/>
  <c r="J26" i="110" s="1"/>
  <c r="H25" i="110"/>
  <c r="J25" i="110" s="1"/>
  <c r="H24" i="110"/>
  <c r="J24" i="110" s="1"/>
  <c r="G24" i="110"/>
  <c r="H23" i="110"/>
  <c r="J23" i="110" s="1"/>
  <c r="G22" i="110"/>
  <c r="H22" i="110" s="1"/>
  <c r="J22" i="110" s="1"/>
  <c r="H21" i="110"/>
  <c r="J21" i="110" s="1"/>
  <c r="H20" i="110"/>
  <c r="J20" i="110" s="1"/>
  <c r="G20" i="110"/>
  <c r="H19" i="110"/>
  <c r="J19" i="110" s="1"/>
  <c r="G18" i="110"/>
  <c r="H17" i="110"/>
  <c r="J17" i="110" s="1"/>
  <c r="H16" i="110"/>
  <c r="J16" i="110" s="1"/>
  <c r="H15" i="110"/>
  <c r="J15" i="110" s="1"/>
  <c r="G15" i="110"/>
  <c r="F15" i="110"/>
  <c r="F11" i="110" s="1"/>
  <c r="H14" i="110"/>
  <c r="J14" i="110" s="1"/>
  <c r="H13" i="110"/>
  <c r="J13" i="110" s="1"/>
  <c r="H12" i="110"/>
  <c r="J12" i="110" s="1"/>
  <c r="F12" i="110"/>
  <c r="I11" i="110"/>
  <c r="I10" i="110"/>
  <c r="H210" i="109"/>
  <c r="J210" i="109" s="1"/>
  <c r="G209" i="109"/>
  <c r="H209" i="109" s="1"/>
  <c r="J209" i="109" s="1"/>
  <c r="H208" i="109"/>
  <c r="J208" i="109" s="1"/>
  <c r="G207" i="109"/>
  <c r="H207" i="109" s="1"/>
  <c r="J207" i="109" s="1"/>
  <c r="J206" i="109"/>
  <c r="H206" i="109"/>
  <c r="G205" i="109"/>
  <c r="H205" i="109" s="1"/>
  <c r="J205" i="109" s="1"/>
  <c r="H204" i="109"/>
  <c r="J204" i="109" s="1"/>
  <c r="H203" i="109"/>
  <c r="J203" i="109" s="1"/>
  <c r="G203" i="109"/>
  <c r="H202" i="109"/>
  <c r="J202" i="109" s="1"/>
  <c r="G201" i="109"/>
  <c r="H201" i="109" s="1"/>
  <c r="J201" i="109" s="1"/>
  <c r="H200" i="109"/>
  <c r="J200" i="109" s="1"/>
  <c r="G199" i="109"/>
  <c r="H199" i="109" s="1"/>
  <c r="J199" i="109" s="1"/>
  <c r="J198" i="109"/>
  <c r="H198" i="109"/>
  <c r="G197" i="109"/>
  <c r="H196" i="109"/>
  <c r="J196" i="109" s="1"/>
  <c r="H195" i="109"/>
  <c r="J195" i="109" s="1"/>
  <c r="G195" i="109"/>
  <c r="H194" i="109"/>
  <c r="J194" i="109" s="1"/>
  <c r="G193" i="109"/>
  <c r="F193" i="109"/>
  <c r="H193" i="109" s="1"/>
  <c r="J193" i="109" s="1"/>
  <c r="H191" i="109"/>
  <c r="J191" i="109" s="1"/>
  <c r="G190" i="109"/>
  <c r="H190" i="109" s="1"/>
  <c r="J190" i="109" s="1"/>
  <c r="J189" i="109"/>
  <c r="H189" i="109"/>
  <c r="G188" i="109"/>
  <c r="H187" i="109"/>
  <c r="J187" i="109" s="1"/>
  <c r="H186" i="109"/>
  <c r="J186" i="109" s="1"/>
  <c r="G186" i="109"/>
  <c r="H185" i="109"/>
  <c r="J185" i="109" s="1"/>
  <c r="G184" i="109"/>
  <c r="F184" i="109"/>
  <c r="H184" i="109" s="1"/>
  <c r="J184" i="109" s="1"/>
  <c r="H182" i="109"/>
  <c r="J182" i="109" s="1"/>
  <c r="G181" i="109"/>
  <c r="H181" i="109" s="1"/>
  <c r="J181" i="109" s="1"/>
  <c r="J180" i="109"/>
  <c r="H180" i="109"/>
  <c r="G179" i="109"/>
  <c r="H179" i="109" s="1"/>
  <c r="J179" i="109" s="1"/>
  <c r="H178" i="109"/>
  <c r="J178" i="109" s="1"/>
  <c r="H177" i="109"/>
  <c r="J177" i="109" s="1"/>
  <c r="G177" i="109"/>
  <c r="H176" i="109"/>
  <c r="J176" i="109" s="1"/>
  <c r="G175" i="109"/>
  <c r="H175" i="109" s="1"/>
  <c r="J175" i="109" s="1"/>
  <c r="H174" i="109"/>
  <c r="J174" i="109" s="1"/>
  <c r="G173" i="109"/>
  <c r="H173" i="109" s="1"/>
  <c r="J173" i="109" s="1"/>
  <c r="J172" i="109"/>
  <c r="H172" i="109"/>
  <c r="G171" i="109"/>
  <c r="H171" i="109" s="1"/>
  <c r="J171" i="109" s="1"/>
  <c r="H170" i="109"/>
  <c r="J170" i="109" s="1"/>
  <c r="H169" i="109"/>
  <c r="J169" i="109" s="1"/>
  <c r="G169" i="109"/>
  <c r="H168" i="109"/>
  <c r="J168" i="109" s="1"/>
  <c r="G167" i="109"/>
  <c r="H167" i="109" s="1"/>
  <c r="J167" i="109" s="1"/>
  <c r="J166" i="109"/>
  <c r="H166" i="109"/>
  <c r="G165" i="109"/>
  <c r="F165" i="109"/>
  <c r="H165" i="109" s="1"/>
  <c r="J165" i="109" s="1"/>
  <c r="G164" i="109"/>
  <c r="H164" i="109" s="1"/>
  <c r="J164" i="109" s="1"/>
  <c r="J163" i="109"/>
  <c r="H163" i="109"/>
  <c r="G162" i="109"/>
  <c r="H162" i="109" s="1"/>
  <c r="J162" i="109" s="1"/>
  <c r="H161" i="109"/>
  <c r="J161" i="109" s="1"/>
  <c r="H160" i="109"/>
  <c r="J160" i="109" s="1"/>
  <c r="G160" i="109"/>
  <c r="H159" i="109"/>
  <c r="J159" i="109" s="1"/>
  <c r="G158" i="109"/>
  <c r="H158" i="109" s="1"/>
  <c r="J158" i="109" s="1"/>
  <c r="J157" i="109"/>
  <c r="H157" i="109"/>
  <c r="G156" i="109"/>
  <c r="H156" i="109" s="1"/>
  <c r="J156" i="109" s="1"/>
  <c r="J155" i="109"/>
  <c r="H155" i="109"/>
  <c r="G154" i="109"/>
  <c r="H153" i="109"/>
  <c r="J153" i="109" s="1"/>
  <c r="J152" i="109"/>
  <c r="H152" i="109"/>
  <c r="G152" i="109"/>
  <c r="F152" i="109"/>
  <c r="H150" i="109"/>
  <c r="J150" i="109" s="1"/>
  <c r="G149" i="109"/>
  <c r="H149" i="109" s="1"/>
  <c r="J149" i="109" s="1"/>
  <c r="H148" i="109"/>
  <c r="J148" i="109" s="1"/>
  <c r="G147" i="109"/>
  <c r="H147" i="109" s="1"/>
  <c r="J147" i="109" s="1"/>
  <c r="J146" i="109"/>
  <c r="H146" i="109"/>
  <c r="G145" i="109"/>
  <c r="H145" i="109" s="1"/>
  <c r="J145" i="109" s="1"/>
  <c r="H144" i="109"/>
  <c r="J144" i="109" s="1"/>
  <c r="H143" i="109"/>
  <c r="J143" i="109" s="1"/>
  <c r="G143" i="109"/>
  <c r="H142" i="109"/>
  <c r="J142" i="109" s="1"/>
  <c r="G141" i="109"/>
  <c r="H141" i="109" s="1"/>
  <c r="J141" i="109" s="1"/>
  <c r="H140" i="109"/>
  <c r="J140" i="109" s="1"/>
  <c r="G139" i="109"/>
  <c r="H139" i="109" s="1"/>
  <c r="J139" i="109" s="1"/>
  <c r="J138" i="109"/>
  <c r="H138" i="109"/>
  <c r="H137" i="109"/>
  <c r="J137" i="109" s="1"/>
  <c r="G137" i="109"/>
  <c r="H136" i="109"/>
  <c r="J136" i="109" s="1"/>
  <c r="H135" i="109"/>
  <c r="J135" i="109" s="1"/>
  <c r="G135" i="109"/>
  <c r="H134" i="109"/>
  <c r="J134" i="109" s="1"/>
  <c r="G133" i="109"/>
  <c r="H133" i="109" s="1"/>
  <c r="J133" i="109" s="1"/>
  <c r="H132" i="109"/>
  <c r="J132" i="109" s="1"/>
  <c r="G131" i="109"/>
  <c r="H131" i="109" s="1"/>
  <c r="J131" i="109" s="1"/>
  <c r="J130" i="109"/>
  <c r="H130" i="109"/>
  <c r="G129" i="109"/>
  <c r="H129" i="109" s="1"/>
  <c r="J129" i="109" s="1"/>
  <c r="H128" i="109"/>
  <c r="J128" i="109" s="1"/>
  <c r="H127" i="109"/>
  <c r="J127" i="109" s="1"/>
  <c r="G127" i="109"/>
  <c r="H126" i="109"/>
  <c r="J126" i="109" s="1"/>
  <c r="G125" i="109"/>
  <c r="H125" i="109" s="1"/>
  <c r="J125" i="109" s="1"/>
  <c r="H124" i="109"/>
  <c r="J124" i="109" s="1"/>
  <c r="G123" i="109"/>
  <c r="H123" i="109" s="1"/>
  <c r="J123" i="109" s="1"/>
  <c r="J122" i="109"/>
  <c r="H122" i="109"/>
  <c r="H121" i="109"/>
  <c r="J121" i="109" s="1"/>
  <c r="G121" i="109"/>
  <c r="H120" i="109"/>
  <c r="J120" i="109" s="1"/>
  <c r="H119" i="109"/>
  <c r="J119" i="109" s="1"/>
  <c r="G119" i="109"/>
  <c r="H118" i="109"/>
  <c r="J118" i="109" s="1"/>
  <c r="G117" i="109"/>
  <c r="H117" i="109" s="1"/>
  <c r="J117" i="109" s="1"/>
  <c r="H116" i="109"/>
  <c r="J116" i="109" s="1"/>
  <c r="G115" i="109"/>
  <c r="H115" i="109" s="1"/>
  <c r="J115" i="109" s="1"/>
  <c r="J114" i="109"/>
  <c r="H114" i="109"/>
  <c r="G113" i="109"/>
  <c r="H113" i="109" s="1"/>
  <c r="J113" i="109" s="1"/>
  <c r="H112" i="109"/>
  <c r="J112" i="109" s="1"/>
  <c r="H111" i="109"/>
  <c r="J111" i="109" s="1"/>
  <c r="G111" i="109"/>
  <c r="H110" i="109"/>
  <c r="J110" i="109" s="1"/>
  <c r="G109" i="109"/>
  <c r="H109" i="109" s="1"/>
  <c r="J109" i="109" s="1"/>
  <c r="H108" i="109"/>
  <c r="J108" i="109" s="1"/>
  <c r="G107" i="109"/>
  <c r="H107" i="109" s="1"/>
  <c r="J107" i="109" s="1"/>
  <c r="J106" i="109"/>
  <c r="H106" i="109"/>
  <c r="H105" i="109"/>
  <c r="J105" i="109" s="1"/>
  <c r="G105" i="109"/>
  <c r="H104" i="109"/>
  <c r="J104" i="109" s="1"/>
  <c r="H103" i="109"/>
  <c r="J103" i="109" s="1"/>
  <c r="G103" i="109"/>
  <c r="H102" i="109"/>
  <c r="J102" i="109" s="1"/>
  <c r="G101" i="109"/>
  <c r="H101" i="109" s="1"/>
  <c r="J101" i="109" s="1"/>
  <c r="H100" i="109"/>
  <c r="J100" i="109" s="1"/>
  <c r="G99" i="109"/>
  <c r="H99" i="109" s="1"/>
  <c r="J99" i="109" s="1"/>
  <c r="J98" i="109"/>
  <c r="H98" i="109"/>
  <c r="G97" i="109"/>
  <c r="H97" i="109" s="1"/>
  <c r="J97" i="109" s="1"/>
  <c r="H96" i="109"/>
  <c r="J96" i="109" s="1"/>
  <c r="H95" i="109"/>
  <c r="J95" i="109" s="1"/>
  <c r="G95" i="109"/>
  <c r="H94" i="109"/>
  <c r="J94" i="109" s="1"/>
  <c r="G93" i="109"/>
  <c r="H93" i="109" s="1"/>
  <c r="J93" i="109" s="1"/>
  <c r="H92" i="109"/>
  <c r="J92" i="109" s="1"/>
  <c r="G91" i="109"/>
  <c r="H91" i="109" s="1"/>
  <c r="J91" i="109" s="1"/>
  <c r="J90" i="109"/>
  <c r="H90" i="109"/>
  <c r="H89" i="109"/>
  <c r="J89" i="109" s="1"/>
  <c r="G89" i="109"/>
  <c r="H88" i="109"/>
  <c r="J88" i="109" s="1"/>
  <c r="H87" i="109"/>
  <c r="J87" i="109" s="1"/>
  <c r="G87" i="109"/>
  <c r="H86" i="109"/>
  <c r="J86" i="109" s="1"/>
  <c r="G85" i="109"/>
  <c r="H85" i="109" s="1"/>
  <c r="J85" i="109" s="1"/>
  <c r="H84" i="109"/>
  <c r="J84" i="109" s="1"/>
  <c r="G83" i="109"/>
  <c r="H83" i="109" s="1"/>
  <c r="J83" i="109" s="1"/>
  <c r="H82" i="109"/>
  <c r="J82" i="109" s="1"/>
  <c r="G81" i="109"/>
  <c r="G80" i="109" s="1"/>
  <c r="F81" i="109"/>
  <c r="I79" i="109"/>
  <c r="F79" i="109"/>
  <c r="H78" i="109"/>
  <c r="J78" i="109" s="1"/>
  <c r="G77" i="109"/>
  <c r="H77" i="109" s="1"/>
  <c r="J77" i="109" s="1"/>
  <c r="H76" i="109"/>
  <c r="J76" i="109" s="1"/>
  <c r="G75" i="109"/>
  <c r="F75" i="109"/>
  <c r="H74" i="109"/>
  <c r="J74" i="109" s="1"/>
  <c r="H73" i="109"/>
  <c r="J73" i="109" s="1"/>
  <c r="F73" i="109"/>
  <c r="H72" i="109"/>
  <c r="J72" i="109" s="1"/>
  <c r="F71" i="109"/>
  <c r="H71" i="109" s="1"/>
  <c r="J71" i="109" s="1"/>
  <c r="H66" i="109"/>
  <c r="J66" i="109" s="1"/>
  <c r="F65" i="109"/>
  <c r="H65" i="109" s="1"/>
  <c r="J65" i="109" s="1"/>
  <c r="H64" i="109"/>
  <c r="J64" i="109" s="1"/>
  <c r="F63" i="109"/>
  <c r="F62" i="109" s="1"/>
  <c r="H62" i="109" s="1"/>
  <c r="J62" i="109" s="1"/>
  <c r="G62" i="109"/>
  <c r="H61" i="109"/>
  <c r="J61" i="109" s="1"/>
  <c r="H60" i="109"/>
  <c r="J60" i="109" s="1"/>
  <c r="F60" i="109"/>
  <c r="H59" i="109"/>
  <c r="J59" i="109" s="1"/>
  <c r="F58" i="109"/>
  <c r="H58" i="109" s="1"/>
  <c r="J58" i="109" s="1"/>
  <c r="J57" i="109"/>
  <c r="J56" i="109"/>
  <c r="I56" i="109"/>
  <c r="H55" i="109"/>
  <c r="J55" i="109" s="1"/>
  <c r="I54" i="109"/>
  <c r="F54" i="109"/>
  <c r="H54" i="109" s="1"/>
  <c r="J54" i="109" s="1"/>
  <c r="H53" i="109"/>
  <c r="J53" i="109" s="1"/>
  <c r="F52" i="109"/>
  <c r="F11" i="109" s="1"/>
  <c r="F10" i="109" s="1"/>
  <c r="J51" i="109"/>
  <c r="H50" i="109"/>
  <c r="J50" i="109" s="1"/>
  <c r="H49" i="109"/>
  <c r="J49" i="109" s="1"/>
  <c r="I48" i="109"/>
  <c r="I11" i="109" s="1"/>
  <c r="I10" i="109" s="1"/>
  <c r="H48" i="109"/>
  <c r="F48" i="109"/>
  <c r="H47" i="109"/>
  <c r="J47" i="109" s="1"/>
  <c r="F46" i="109"/>
  <c r="H46" i="109" s="1"/>
  <c r="J46" i="109" s="1"/>
  <c r="H45" i="109"/>
  <c r="J45" i="109" s="1"/>
  <c r="G44" i="109"/>
  <c r="H44" i="109" s="1"/>
  <c r="J44" i="109" s="1"/>
  <c r="H43" i="109"/>
  <c r="J43" i="109" s="1"/>
  <c r="G42" i="109"/>
  <c r="H42" i="109" s="1"/>
  <c r="J42" i="109" s="1"/>
  <c r="H41" i="109"/>
  <c r="J41" i="109" s="1"/>
  <c r="H40" i="109"/>
  <c r="J40" i="109" s="1"/>
  <c r="G40" i="109"/>
  <c r="H39" i="109"/>
  <c r="J39" i="109" s="1"/>
  <c r="G38" i="109"/>
  <c r="H38" i="109" s="1"/>
  <c r="J38" i="109" s="1"/>
  <c r="H37" i="109"/>
  <c r="J37" i="109" s="1"/>
  <c r="G36" i="109"/>
  <c r="H36" i="109" s="1"/>
  <c r="J36" i="109" s="1"/>
  <c r="H35" i="109"/>
  <c r="J35" i="109" s="1"/>
  <c r="G34" i="109"/>
  <c r="H34" i="109" s="1"/>
  <c r="J34" i="109" s="1"/>
  <c r="H33" i="109"/>
  <c r="J33" i="109" s="1"/>
  <c r="H32" i="109"/>
  <c r="J32" i="109" s="1"/>
  <c r="G32" i="109"/>
  <c r="H31" i="109"/>
  <c r="J31" i="109" s="1"/>
  <c r="G30" i="109"/>
  <c r="H30" i="109" s="1"/>
  <c r="J30" i="109" s="1"/>
  <c r="H29" i="109"/>
  <c r="J29" i="109" s="1"/>
  <c r="G28" i="109"/>
  <c r="H28" i="109" s="1"/>
  <c r="J28" i="109" s="1"/>
  <c r="H27" i="109"/>
  <c r="J27" i="109" s="1"/>
  <c r="I26" i="109"/>
  <c r="H26" i="109"/>
  <c r="J26" i="109" s="1"/>
  <c r="G26" i="109"/>
  <c r="F26" i="109"/>
  <c r="H25" i="109"/>
  <c r="J25" i="109" s="1"/>
  <c r="G24" i="109"/>
  <c r="H24" i="109" s="1"/>
  <c r="J24" i="109" s="1"/>
  <c r="H23" i="109"/>
  <c r="J23" i="109" s="1"/>
  <c r="H22" i="109"/>
  <c r="J22" i="109" s="1"/>
  <c r="G22" i="109"/>
  <c r="H21" i="109"/>
  <c r="J21" i="109" s="1"/>
  <c r="H20" i="109"/>
  <c r="J20" i="109" s="1"/>
  <c r="G20" i="109"/>
  <c r="H19" i="109"/>
  <c r="J19" i="109" s="1"/>
  <c r="G18" i="109"/>
  <c r="H18" i="109" s="1"/>
  <c r="J18" i="109" s="1"/>
  <c r="H17" i="109"/>
  <c r="J17" i="109" s="1"/>
  <c r="H16" i="109"/>
  <c r="J16" i="109" s="1"/>
  <c r="H15" i="109"/>
  <c r="J15" i="109" s="1"/>
  <c r="G15" i="109"/>
  <c r="F15" i="109"/>
  <c r="H14" i="109"/>
  <c r="J14" i="109" s="1"/>
  <c r="H13" i="109"/>
  <c r="J13" i="109" s="1"/>
  <c r="H12" i="109"/>
  <c r="J12" i="109" s="1"/>
  <c r="F12" i="109"/>
  <c r="H52" i="111" l="1"/>
  <c r="J52" i="111" s="1"/>
  <c r="G76" i="111"/>
  <c r="G147" i="111"/>
  <c r="H147" i="111" s="1"/>
  <c r="J147" i="111" s="1"/>
  <c r="G179" i="111"/>
  <c r="H179" i="111" s="1"/>
  <c r="J179" i="111" s="1"/>
  <c r="H184" i="111"/>
  <c r="J184" i="111" s="1"/>
  <c r="G188" i="111"/>
  <c r="H188" i="111" s="1"/>
  <c r="J188" i="111" s="1"/>
  <c r="H193" i="111"/>
  <c r="J193" i="111" s="1"/>
  <c r="G11" i="111"/>
  <c r="F10" i="110"/>
  <c r="H11" i="110"/>
  <c r="H62" i="110"/>
  <c r="J62" i="110" s="1"/>
  <c r="G62" i="110"/>
  <c r="H77" i="110"/>
  <c r="J77" i="110" s="1"/>
  <c r="H188" i="110"/>
  <c r="J188" i="110" s="1"/>
  <c r="G183" i="110"/>
  <c r="H183" i="110" s="1"/>
  <c r="J183" i="110" s="1"/>
  <c r="H18" i="110"/>
  <c r="J18" i="110" s="1"/>
  <c r="G11" i="110"/>
  <c r="G80" i="110"/>
  <c r="H197" i="110"/>
  <c r="J197" i="110" s="1"/>
  <c r="G192" i="110"/>
  <c r="H192" i="110" s="1"/>
  <c r="J192" i="110" s="1"/>
  <c r="H154" i="110"/>
  <c r="J154" i="110" s="1"/>
  <c r="G151" i="110"/>
  <c r="H151" i="110" s="1"/>
  <c r="J151" i="110" s="1"/>
  <c r="G164" i="110"/>
  <c r="H164" i="110" s="1"/>
  <c r="J164" i="110" s="1"/>
  <c r="H167" i="110"/>
  <c r="J167" i="110" s="1"/>
  <c r="H80" i="109"/>
  <c r="G192" i="109"/>
  <c r="H192" i="109" s="1"/>
  <c r="J192" i="109" s="1"/>
  <c r="H197" i="109"/>
  <c r="J197" i="109" s="1"/>
  <c r="H52" i="109"/>
  <c r="J52" i="109" s="1"/>
  <c r="H63" i="109"/>
  <c r="J63" i="109" s="1"/>
  <c r="H81" i="109"/>
  <c r="J81" i="109" s="1"/>
  <c r="G151" i="109"/>
  <c r="H151" i="109" s="1"/>
  <c r="J151" i="109" s="1"/>
  <c r="G11" i="109"/>
  <c r="J48" i="109"/>
  <c r="H75" i="109"/>
  <c r="J75" i="109" s="1"/>
  <c r="H154" i="109"/>
  <c r="J154" i="109" s="1"/>
  <c r="G183" i="109"/>
  <c r="H183" i="109" s="1"/>
  <c r="J183" i="109" s="1"/>
  <c r="H188" i="109"/>
  <c r="J188" i="109" s="1"/>
  <c r="L11" i="108"/>
  <c r="L12" i="108"/>
  <c r="L13" i="108"/>
  <c r="L14" i="108"/>
  <c r="L15" i="108"/>
  <c r="L16" i="108"/>
  <c r="L17" i="108"/>
  <c r="L18" i="108"/>
  <c r="L19" i="108"/>
  <c r="L20" i="108"/>
  <c r="L21" i="108"/>
  <c r="L22" i="108"/>
  <c r="L23" i="108"/>
  <c r="L24" i="108"/>
  <c r="L25" i="108"/>
  <c r="L26" i="108"/>
  <c r="L27" i="108"/>
  <c r="L28" i="108"/>
  <c r="L29" i="108"/>
  <c r="L30" i="108"/>
  <c r="L31" i="108"/>
  <c r="L32" i="108"/>
  <c r="L33" i="108"/>
  <c r="L34" i="108"/>
  <c r="L35" i="108"/>
  <c r="L36" i="108"/>
  <c r="L37" i="108"/>
  <c r="L38" i="108"/>
  <c r="L39" i="108"/>
  <c r="L40" i="108"/>
  <c r="L41" i="108"/>
  <c r="L42" i="108"/>
  <c r="L43" i="108"/>
  <c r="L44" i="108"/>
  <c r="L45" i="108"/>
  <c r="L46" i="108"/>
  <c r="L47" i="108"/>
  <c r="L48" i="108"/>
  <c r="L49" i="108"/>
  <c r="L50" i="108"/>
  <c r="L51" i="108"/>
  <c r="L52" i="108"/>
  <c r="L53" i="108"/>
  <c r="L54" i="108"/>
  <c r="L55" i="108"/>
  <c r="L56" i="108"/>
  <c r="L57" i="108"/>
  <c r="L58" i="108"/>
  <c r="L59" i="108"/>
  <c r="L60" i="108"/>
  <c r="L61" i="108"/>
  <c r="L62" i="108"/>
  <c r="L63" i="108"/>
  <c r="L64" i="108"/>
  <c r="L65" i="108"/>
  <c r="L66" i="108"/>
  <c r="L67" i="108"/>
  <c r="L68" i="108"/>
  <c r="L69" i="108"/>
  <c r="L70" i="108"/>
  <c r="L71" i="108"/>
  <c r="L72" i="108"/>
  <c r="L73" i="108"/>
  <c r="L74" i="108"/>
  <c r="L75" i="108"/>
  <c r="L76" i="108"/>
  <c r="L77" i="108"/>
  <c r="L78" i="108"/>
  <c r="L79" i="108"/>
  <c r="L80" i="108"/>
  <c r="L81" i="108"/>
  <c r="L82" i="108"/>
  <c r="L83" i="108"/>
  <c r="L84" i="108"/>
  <c r="L85" i="108"/>
  <c r="L86" i="108"/>
  <c r="L87" i="108"/>
  <c r="L88" i="108"/>
  <c r="L89" i="108"/>
  <c r="L90" i="108"/>
  <c r="L91" i="108"/>
  <c r="L92" i="108"/>
  <c r="L93" i="108"/>
  <c r="L94" i="108"/>
  <c r="L95" i="108"/>
  <c r="L96" i="108"/>
  <c r="L97" i="108"/>
  <c r="L98" i="108"/>
  <c r="L99" i="108"/>
  <c r="L100" i="108"/>
  <c r="L101" i="108"/>
  <c r="L102" i="108"/>
  <c r="L103" i="108"/>
  <c r="L104" i="108"/>
  <c r="L105" i="108"/>
  <c r="L106" i="108"/>
  <c r="L107" i="108"/>
  <c r="L108" i="108"/>
  <c r="L109" i="108"/>
  <c r="L110" i="108"/>
  <c r="L111" i="108"/>
  <c r="L112" i="108"/>
  <c r="L113" i="108"/>
  <c r="L114" i="108"/>
  <c r="L115" i="108"/>
  <c r="L116" i="108"/>
  <c r="L117" i="108"/>
  <c r="L118" i="108"/>
  <c r="L119" i="108"/>
  <c r="L120" i="108"/>
  <c r="L121" i="108"/>
  <c r="L122" i="108"/>
  <c r="L123" i="108"/>
  <c r="L124" i="108"/>
  <c r="L125" i="108"/>
  <c r="L126" i="108"/>
  <c r="L127" i="108"/>
  <c r="L128" i="108"/>
  <c r="L129" i="108"/>
  <c r="L130" i="108"/>
  <c r="L131" i="108"/>
  <c r="L132" i="108"/>
  <c r="L133" i="108"/>
  <c r="L134" i="108"/>
  <c r="L135" i="108"/>
  <c r="L136" i="108"/>
  <c r="L137" i="108"/>
  <c r="L138" i="108"/>
  <c r="L139" i="108"/>
  <c r="L140" i="108"/>
  <c r="L141" i="108"/>
  <c r="L142" i="108"/>
  <c r="L143" i="108"/>
  <c r="L144" i="108"/>
  <c r="L145" i="108"/>
  <c r="L146" i="108"/>
  <c r="L147" i="108"/>
  <c r="L148" i="108"/>
  <c r="L149" i="108"/>
  <c r="L150" i="108"/>
  <c r="L151" i="108"/>
  <c r="L152" i="108"/>
  <c r="L153" i="108"/>
  <c r="L154" i="108"/>
  <c r="L155" i="108"/>
  <c r="L156" i="108"/>
  <c r="L157" i="108"/>
  <c r="L158" i="108"/>
  <c r="L159" i="108"/>
  <c r="L160" i="108"/>
  <c r="L161" i="108"/>
  <c r="L162" i="108"/>
  <c r="L163" i="108"/>
  <c r="L164" i="108"/>
  <c r="L165" i="108"/>
  <c r="L166" i="108"/>
  <c r="L167" i="108"/>
  <c r="L168" i="108"/>
  <c r="L169" i="108"/>
  <c r="L170" i="108"/>
  <c r="L171" i="108"/>
  <c r="L172" i="108"/>
  <c r="L173" i="108"/>
  <c r="L174" i="108"/>
  <c r="L175" i="108"/>
  <c r="L176" i="108"/>
  <c r="L177" i="108"/>
  <c r="L178" i="108"/>
  <c r="L179" i="108"/>
  <c r="L180" i="108"/>
  <c r="L181" i="108"/>
  <c r="L182" i="108"/>
  <c r="L183" i="108"/>
  <c r="L184" i="108"/>
  <c r="L185" i="108"/>
  <c r="L186" i="108"/>
  <c r="L187" i="108"/>
  <c r="L188" i="108"/>
  <c r="L189" i="108"/>
  <c r="L190" i="108"/>
  <c r="L191" i="108"/>
  <c r="L192" i="108"/>
  <c r="L193" i="108"/>
  <c r="L194" i="108"/>
  <c r="L195" i="108"/>
  <c r="L196" i="108"/>
  <c r="L197" i="108"/>
  <c r="L198" i="108"/>
  <c r="L199" i="108"/>
  <c r="L200" i="108"/>
  <c r="L201" i="108"/>
  <c r="L202" i="108"/>
  <c r="L203" i="108"/>
  <c r="L204" i="108"/>
  <c r="L205" i="108"/>
  <c r="L206" i="108"/>
  <c r="L207" i="108"/>
  <c r="L208" i="108"/>
  <c r="L209" i="108"/>
  <c r="L210" i="108"/>
  <c r="L211" i="108"/>
  <c r="L212" i="108"/>
  <c r="L213" i="108"/>
  <c r="L214" i="108"/>
  <c r="L215" i="108"/>
  <c r="L216" i="108"/>
  <c r="L217" i="108"/>
  <c r="L218" i="108"/>
  <c r="L219" i="108"/>
  <c r="L220" i="108"/>
  <c r="L221" i="108"/>
  <c r="L222" i="108"/>
  <c r="J10" i="108"/>
  <c r="K10" i="108"/>
  <c r="K179" i="108"/>
  <c r="K202" i="108"/>
  <c r="K200" i="108"/>
  <c r="K198" i="108"/>
  <c r="K196" i="108"/>
  <c r="K194" i="108"/>
  <c r="K192" i="108"/>
  <c r="K190" i="108"/>
  <c r="K188" i="108"/>
  <c r="K180" i="108"/>
  <c r="H222" i="108"/>
  <c r="J222" i="108" s="1"/>
  <c r="G221" i="108"/>
  <c r="H221" i="108" s="1"/>
  <c r="J221" i="108" s="1"/>
  <c r="H220" i="108"/>
  <c r="J220" i="108" s="1"/>
  <c r="H219" i="108"/>
  <c r="J219" i="108" s="1"/>
  <c r="G219" i="108"/>
  <c r="H218" i="108"/>
  <c r="J218" i="108" s="1"/>
  <c r="G217" i="108"/>
  <c r="H217" i="108" s="1"/>
  <c r="J217" i="108" s="1"/>
  <c r="H216" i="108"/>
  <c r="J216" i="108" s="1"/>
  <c r="G215" i="108"/>
  <c r="H215" i="108" s="1"/>
  <c r="J215" i="108" s="1"/>
  <c r="H214" i="108"/>
  <c r="J214" i="108" s="1"/>
  <c r="G213" i="108"/>
  <c r="H213" i="108" s="1"/>
  <c r="J213" i="108" s="1"/>
  <c r="H212" i="108"/>
  <c r="J212" i="108" s="1"/>
  <c r="G211" i="108"/>
  <c r="H211" i="108" s="1"/>
  <c r="J211" i="108" s="1"/>
  <c r="H210" i="108"/>
  <c r="J210" i="108" s="1"/>
  <c r="G209" i="108"/>
  <c r="H209" i="108" s="1"/>
  <c r="J209" i="108" s="1"/>
  <c r="H208" i="108"/>
  <c r="J208" i="108" s="1"/>
  <c r="H207" i="108"/>
  <c r="J207" i="108" s="1"/>
  <c r="G207" i="108"/>
  <c r="H206" i="108"/>
  <c r="J206" i="108" s="1"/>
  <c r="G205" i="108"/>
  <c r="F205" i="108"/>
  <c r="H205" i="108" s="1"/>
  <c r="J205" i="108" s="1"/>
  <c r="G204" i="108"/>
  <c r="H204" i="108" s="1"/>
  <c r="J204" i="108" s="1"/>
  <c r="H187" i="108"/>
  <c r="J187" i="108" s="1"/>
  <c r="G186" i="108"/>
  <c r="H186" i="108" s="1"/>
  <c r="J186" i="108" s="1"/>
  <c r="H185" i="108"/>
  <c r="J185" i="108" s="1"/>
  <c r="G184" i="108"/>
  <c r="H184" i="108" s="1"/>
  <c r="J184" i="108" s="1"/>
  <c r="H183" i="108"/>
  <c r="J183" i="108" s="1"/>
  <c r="H182" i="108"/>
  <c r="J182" i="108" s="1"/>
  <c r="G182" i="108"/>
  <c r="H181" i="108"/>
  <c r="J181" i="108" s="1"/>
  <c r="G180" i="108"/>
  <c r="F180" i="108"/>
  <c r="H180" i="108" s="1"/>
  <c r="J180" i="108" s="1"/>
  <c r="G179" i="108"/>
  <c r="H179" i="108" s="1"/>
  <c r="J179" i="108" s="1"/>
  <c r="H178" i="108"/>
  <c r="J178" i="108" s="1"/>
  <c r="G177" i="108"/>
  <c r="H177" i="108" s="1"/>
  <c r="J177" i="108" s="1"/>
  <c r="H176" i="108"/>
  <c r="J176" i="108" s="1"/>
  <c r="G175" i="108"/>
  <c r="H175" i="108" s="1"/>
  <c r="J175" i="108" s="1"/>
  <c r="H174" i="108"/>
  <c r="J174" i="108" s="1"/>
  <c r="G173" i="108"/>
  <c r="H173" i="108" s="1"/>
  <c r="J173" i="108" s="1"/>
  <c r="H172" i="108"/>
  <c r="J172" i="108" s="1"/>
  <c r="G171" i="108"/>
  <c r="H171" i="108" s="1"/>
  <c r="J171" i="108" s="1"/>
  <c r="H170" i="108"/>
  <c r="J170" i="108" s="1"/>
  <c r="G169" i="108"/>
  <c r="H169" i="108" s="1"/>
  <c r="J169" i="108" s="1"/>
  <c r="H168" i="108"/>
  <c r="J168" i="108" s="1"/>
  <c r="G167" i="108"/>
  <c r="H167" i="108" s="1"/>
  <c r="J167" i="108" s="1"/>
  <c r="H166" i="108"/>
  <c r="J166" i="108" s="1"/>
  <c r="G165" i="108"/>
  <c r="H165" i="108" s="1"/>
  <c r="J165" i="108" s="1"/>
  <c r="H164" i="108"/>
  <c r="J164" i="108" s="1"/>
  <c r="G163" i="108"/>
  <c r="H163" i="108" s="1"/>
  <c r="J163" i="108" s="1"/>
  <c r="H162" i="108"/>
  <c r="J162" i="108" s="1"/>
  <c r="G161" i="108"/>
  <c r="F161" i="108"/>
  <c r="H159" i="108"/>
  <c r="J159" i="108" s="1"/>
  <c r="G158" i="108"/>
  <c r="H158" i="108" s="1"/>
  <c r="J158" i="108" s="1"/>
  <c r="H157" i="108"/>
  <c r="J157" i="108" s="1"/>
  <c r="G156" i="108"/>
  <c r="H156" i="108" s="1"/>
  <c r="J156" i="108" s="1"/>
  <c r="H155" i="108"/>
  <c r="J155" i="108" s="1"/>
  <c r="G154" i="108"/>
  <c r="H154" i="108" s="1"/>
  <c r="J154" i="108" s="1"/>
  <c r="H153" i="108"/>
  <c r="J153" i="108" s="1"/>
  <c r="G152" i="108"/>
  <c r="H152" i="108" s="1"/>
  <c r="J152" i="108" s="1"/>
  <c r="H151" i="108"/>
  <c r="J151" i="108" s="1"/>
  <c r="G150" i="108"/>
  <c r="H150" i="108" s="1"/>
  <c r="J150" i="108" s="1"/>
  <c r="H149" i="108"/>
  <c r="J149" i="108" s="1"/>
  <c r="G148" i="108"/>
  <c r="F148" i="108"/>
  <c r="G147" i="108"/>
  <c r="H147" i="108" s="1"/>
  <c r="J147" i="108" s="1"/>
  <c r="H146" i="108"/>
  <c r="J146" i="108" s="1"/>
  <c r="G145" i="108"/>
  <c r="H145" i="108" s="1"/>
  <c r="J145" i="108" s="1"/>
  <c r="H144" i="108"/>
  <c r="J144" i="108" s="1"/>
  <c r="G143" i="108"/>
  <c r="H143" i="108" s="1"/>
  <c r="J143" i="108" s="1"/>
  <c r="H142" i="108"/>
  <c r="J142" i="108" s="1"/>
  <c r="G141" i="108"/>
  <c r="H141" i="108" s="1"/>
  <c r="J141" i="108" s="1"/>
  <c r="H140" i="108"/>
  <c r="J140" i="108" s="1"/>
  <c r="G139" i="108"/>
  <c r="H139" i="108" s="1"/>
  <c r="J139" i="108" s="1"/>
  <c r="H138" i="108"/>
  <c r="J138" i="108" s="1"/>
  <c r="G137" i="108"/>
  <c r="H137" i="108" s="1"/>
  <c r="J137" i="108" s="1"/>
  <c r="H136" i="108"/>
  <c r="J136" i="108" s="1"/>
  <c r="G135" i="108"/>
  <c r="H135" i="108" s="1"/>
  <c r="J135" i="108" s="1"/>
  <c r="H134" i="108"/>
  <c r="J134" i="108" s="1"/>
  <c r="G133" i="108"/>
  <c r="H133" i="108" s="1"/>
  <c r="J133" i="108" s="1"/>
  <c r="H132" i="108"/>
  <c r="J132" i="108" s="1"/>
  <c r="G131" i="108"/>
  <c r="H131" i="108" s="1"/>
  <c r="J131" i="108" s="1"/>
  <c r="H130" i="108"/>
  <c r="J130" i="108" s="1"/>
  <c r="G129" i="108"/>
  <c r="H129" i="108" s="1"/>
  <c r="J129" i="108" s="1"/>
  <c r="H128" i="108"/>
  <c r="J128" i="108" s="1"/>
  <c r="G127" i="108"/>
  <c r="H127" i="108" s="1"/>
  <c r="J127" i="108" s="1"/>
  <c r="H126" i="108"/>
  <c r="J126" i="108" s="1"/>
  <c r="G125" i="108"/>
  <c r="H125" i="108" s="1"/>
  <c r="J125" i="108" s="1"/>
  <c r="H124" i="108"/>
  <c r="J124" i="108" s="1"/>
  <c r="G123" i="108"/>
  <c r="H123" i="108" s="1"/>
  <c r="J123" i="108" s="1"/>
  <c r="H122" i="108"/>
  <c r="J122" i="108" s="1"/>
  <c r="G121" i="108"/>
  <c r="H121" i="108" s="1"/>
  <c r="J121" i="108" s="1"/>
  <c r="H120" i="108"/>
  <c r="J120" i="108" s="1"/>
  <c r="G119" i="108"/>
  <c r="H119" i="108" s="1"/>
  <c r="J119" i="108" s="1"/>
  <c r="H118" i="108"/>
  <c r="J118" i="108" s="1"/>
  <c r="G117" i="108"/>
  <c r="H117" i="108" s="1"/>
  <c r="J117" i="108" s="1"/>
  <c r="H116" i="108"/>
  <c r="J116" i="108" s="1"/>
  <c r="G115" i="108"/>
  <c r="H115" i="108" s="1"/>
  <c r="J115" i="108" s="1"/>
  <c r="H114" i="108"/>
  <c r="J114" i="108" s="1"/>
  <c r="G113" i="108"/>
  <c r="H113" i="108" s="1"/>
  <c r="J113" i="108" s="1"/>
  <c r="H112" i="108"/>
  <c r="J112" i="108" s="1"/>
  <c r="G111" i="108"/>
  <c r="H111" i="108" s="1"/>
  <c r="J111" i="108" s="1"/>
  <c r="H110" i="108"/>
  <c r="J110" i="108" s="1"/>
  <c r="G109" i="108"/>
  <c r="H109" i="108" s="1"/>
  <c r="J109" i="108" s="1"/>
  <c r="H108" i="108"/>
  <c r="J108" i="108" s="1"/>
  <c r="G107" i="108"/>
  <c r="H107" i="108" s="1"/>
  <c r="J107" i="108" s="1"/>
  <c r="H106" i="108"/>
  <c r="J106" i="108" s="1"/>
  <c r="G105" i="108"/>
  <c r="H105" i="108" s="1"/>
  <c r="J105" i="108" s="1"/>
  <c r="H104" i="108"/>
  <c r="J104" i="108" s="1"/>
  <c r="G103" i="108"/>
  <c r="H103" i="108" s="1"/>
  <c r="J103" i="108" s="1"/>
  <c r="H102" i="108"/>
  <c r="J102" i="108" s="1"/>
  <c r="G101" i="108"/>
  <c r="H101" i="108" s="1"/>
  <c r="J101" i="108" s="1"/>
  <c r="H100" i="108"/>
  <c r="J100" i="108" s="1"/>
  <c r="G99" i="108"/>
  <c r="H99" i="108" s="1"/>
  <c r="J99" i="108" s="1"/>
  <c r="H98" i="108"/>
  <c r="J98" i="108" s="1"/>
  <c r="G97" i="108"/>
  <c r="H97" i="108" s="1"/>
  <c r="J97" i="108" s="1"/>
  <c r="H96" i="108"/>
  <c r="J96" i="108" s="1"/>
  <c r="G95" i="108"/>
  <c r="H95" i="108" s="1"/>
  <c r="J95" i="108" s="1"/>
  <c r="H94" i="108"/>
  <c r="J94" i="108" s="1"/>
  <c r="G93" i="108"/>
  <c r="H93" i="108" s="1"/>
  <c r="J93" i="108" s="1"/>
  <c r="H92" i="108"/>
  <c r="J92" i="108" s="1"/>
  <c r="G91" i="108"/>
  <c r="H91" i="108" s="1"/>
  <c r="J91" i="108" s="1"/>
  <c r="H90" i="108"/>
  <c r="J90" i="108" s="1"/>
  <c r="G89" i="108"/>
  <c r="H89" i="108" s="1"/>
  <c r="J89" i="108" s="1"/>
  <c r="H88" i="108"/>
  <c r="J88" i="108" s="1"/>
  <c r="G87" i="108"/>
  <c r="H87" i="108" s="1"/>
  <c r="J87" i="108" s="1"/>
  <c r="H86" i="108"/>
  <c r="J86" i="108" s="1"/>
  <c r="G85" i="108"/>
  <c r="H85" i="108" s="1"/>
  <c r="J85" i="108" s="1"/>
  <c r="H84" i="108"/>
  <c r="J84" i="108" s="1"/>
  <c r="G83" i="108"/>
  <c r="H83" i="108" s="1"/>
  <c r="J83" i="108" s="1"/>
  <c r="H82" i="108"/>
  <c r="J82" i="108" s="1"/>
  <c r="G81" i="108"/>
  <c r="H81" i="108" s="1"/>
  <c r="J81" i="108" s="1"/>
  <c r="H80" i="108"/>
  <c r="J80" i="108" s="1"/>
  <c r="G79" i="108"/>
  <c r="H79" i="108" s="1"/>
  <c r="J79" i="108" s="1"/>
  <c r="H78" i="108"/>
  <c r="J78" i="108" s="1"/>
  <c r="G77" i="108"/>
  <c r="F77" i="108"/>
  <c r="I75" i="108"/>
  <c r="F75" i="108"/>
  <c r="H74" i="108"/>
  <c r="J74" i="108" s="1"/>
  <c r="G73" i="108"/>
  <c r="H73" i="108" s="1"/>
  <c r="J73" i="108" s="1"/>
  <c r="H72" i="108"/>
  <c r="J72" i="108" s="1"/>
  <c r="G71" i="108"/>
  <c r="F71" i="108"/>
  <c r="H71" i="108" s="1"/>
  <c r="J71" i="108" s="1"/>
  <c r="H70" i="108"/>
  <c r="J70" i="108" s="1"/>
  <c r="H69" i="108"/>
  <c r="J69" i="108" s="1"/>
  <c r="F69" i="108"/>
  <c r="H68" i="108"/>
  <c r="J68" i="108" s="1"/>
  <c r="F67" i="108"/>
  <c r="H67" i="108" s="1"/>
  <c r="J67" i="108" s="1"/>
  <c r="H66" i="108"/>
  <c r="J66" i="108" s="1"/>
  <c r="F65" i="108"/>
  <c r="H65" i="108" s="1"/>
  <c r="J65" i="108" s="1"/>
  <c r="H64" i="108"/>
  <c r="J64" i="108" s="1"/>
  <c r="F63" i="108"/>
  <c r="H63" i="108" s="1"/>
  <c r="J63" i="108" s="1"/>
  <c r="G62" i="108"/>
  <c r="F62" i="108"/>
  <c r="H62" i="108" s="1"/>
  <c r="J62" i="108" s="1"/>
  <c r="H61" i="108"/>
  <c r="J61" i="108" s="1"/>
  <c r="H60" i="108"/>
  <c r="J60" i="108" s="1"/>
  <c r="F60" i="108"/>
  <c r="H59" i="108"/>
  <c r="J59" i="108" s="1"/>
  <c r="F58" i="108"/>
  <c r="H58" i="108" s="1"/>
  <c r="J58" i="108" s="1"/>
  <c r="J57" i="108"/>
  <c r="I56" i="108"/>
  <c r="J56" i="108" s="1"/>
  <c r="H55" i="108"/>
  <c r="J55" i="108" s="1"/>
  <c r="I54" i="108"/>
  <c r="F54" i="108"/>
  <c r="H54" i="108" s="1"/>
  <c r="J54" i="108" s="1"/>
  <c r="H53" i="108"/>
  <c r="J53" i="108" s="1"/>
  <c r="F52" i="108"/>
  <c r="H52" i="108" s="1"/>
  <c r="J52" i="108" s="1"/>
  <c r="J51" i="108"/>
  <c r="H50" i="108"/>
  <c r="J50" i="108" s="1"/>
  <c r="H49" i="108"/>
  <c r="J49" i="108" s="1"/>
  <c r="I48" i="108"/>
  <c r="F48" i="108"/>
  <c r="H48" i="108" s="1"/>
  <c r="J48" i="108" s="1"/>
  <c r="H47" i="108"/>
  <c r="J47" i="108" s="1"/>
  <c r="F46" i="108"/>
  <c r="H46" i="108" s="1"/>
  <c r="J46" i="108" s="1"/>
  <c r="H45" i="108"/>
  <c r="J45" i="108" s="1"/>
  <c r="H44" i="108"/>
  <c r="J44" i="108" s="1"/>
  <c r="G44" i="108"/>
  <c r="H43" i="108"/>
  <c r="J43" i="108" s="1"/>
  <c r="G42" i="108"/>
  <c r="H42" i="108" s="1"/>
  <c r="J42" i="108" s="1"/>
  <c r="H41" i="108"/>
  <c r="J41" i="108" s="1"/>
  <c r="G40" i="108"/>
  <c r="H40" i="108" s="1"/>
  <c r="J40" i="108" s="1"/>
  <c r="H39" i="108"/>
  <c r="J39" i="108" s="1"/>
  <c r="G38" i="108"/>
  <c r="H38" i="108" s="1"/>
  <c r="J38" i="108" s="1"/>
  <c r="H37" i="108"/>
  <c r="J37" i="108" s="1"/>
  <c r="H36" i="108"/>
  <c r="J36" i="108" s="1"/>
  <c r="G36" i="108"/>
  <c r="H35" i="108"/>
  <c r="J35" i="108" s="1"/>
  <c r="G34" i="108"/>
  <c r="H34" i="108" s="1"/>
  <c r="J34" i="108" s="1"/>
  <c r="H33" i="108"/>
  <c r="J33" i="108" s="1"/>
  <c r="G32" i="108"/>
  <c r="H32" i="108" s="1"/>
  <c r="J32" i="108" s="1"/>
  <c r="H31" i="108"/>
  <c r="J31" i="108" s="1"/>
  <c r="G30" i="108"/>
  <c r="H30" i="108" s="1"/>
  <c r="J30" i="108" s="1"/>
  <c r="H29" i="108"/>
  <c r="J29" i="108" s="1"/>
  <c r="H28" i="108"/>
  <c r="J28" i="108" s="1"/>
  <c r="G28" i="108"/>
  <c r="H27" i="108"/>
  <c r="J27" i="108" s="1"/>
  <c r="I26" i="108"/>
  <c r="G26" i="108"/>
  <c r="F26" i="108"/>
  <c r="H25" i="108"/>
  <c r="J25" i="108" s="1"/>
  <c r="G24" i="108"/>
  <c r="H24" i="108" s="1"/>
  <c r="J24" i="108" s="1"/>
  <c r="H23" i="108"/>
  <c r="J23" i="108" s="1"/>
  <c r="G22" i="108"/>
  <c r="H22" i="108" s="1"/>
  <c r="J22" i="108" s="1"/>
  <c r="H21" i="108"/>
  <c r="J21" i="108" s="1"/>
  <c r="H20" i="108"/>
  <c r="J20" i="108" s="1"/>
  <c r="G20" i="108"/>
  <c r="H19" i="108"/>
  <c r="J19" i="108" s="1"/>
  <c r="G18" i="108"/>
  <c r="H18" i="108" s="1"/>
  <c r="J18" i="108" s="1"/>
  <c r="H17" i="108"/>
  <c r="J17" i="108" s="1"/>
  <c r="H16" i="108"/>
  <c r="J16" i="108" s="1"/>
  <c r="G15" i="108"/>
  <c r="G11" i="108" s="1"/>
  <c r="F15" i="108"/>
  <c r="H14" i="108"/>
  <c r="J14" i="108" s="1"/>
  <c r="H13" i="108"/>
  <c r="J13" i="108" s="1"/>
  <c r="H12" i="108"/>
  <c r="J12" i="108" s="1"/>
  <c r="F12" i="108"/>
  <c r="I11" i="108"/>
  <c r="I10" i="108" s="1"/>
  <c r="F11" i="108"/>
  <c r="F10" i="108"/>
  <c r="H10" i="106"/>
  <c r="G75" i="106"/>
  <c r="H75" i="106"/>
  <c r="I75" i="106"/>
  <c r="J75" i="106"/>
  <c r="F75" i="106"/>
  <c r="J76" i="106"/>
  <c r="H76" i="106"/>
  <c r="G76" i="106"/>
  <c r="J147" i="106"/>
  <c r="H147" i="106"/>
  <c r="G147" i="106"/>
  <c r="J160" i="106"/>
  <c r="H160" i="106"/>
  <c r="G160" i="106"/>
  <c r="J179" i="106"/>
  <c r="H179" i="106"/>
  <c r="G179" i="106"/>
  <c r="J188" i="106"/>
  <c r="H188" i="106"/>
  <c r="G188" i="106"/>
  <c r="G75" i="111" l="1"/>
  <c r="H76" i="111"/>
  <c r="G10" i="111"/>
  <c r="H11" i="111"/>
  <c r="H80" i="110"/>
  <c r="G79" i="110"/>
  <c r="G10" i="110" s="1"/>
  <c r="J11" i="110"/>
  <c r="G79" i="109"/>
  <c r="G10" i="109"/>
  <c r="H11" i="109"/>
  <c r="J80" i="109"/>
  <c r="J79" i="109" s="1"/>
  <c r="H79" i="109"/>
  <c r="L10" i="108"/>
  <c r="H11" i="108"/>
  <c r="H15" i="108"/>
  <c r="J15" i="108" s="1"/>
  <c r="H26" i="108"/>
  <c r="J26" i="108" s="1"/>
  <c r="H77" i="108"/>
  <c r="J77" i="108" s="1"/>
  <c r="H148" i="108"/>
  <c r="J148" i="108" s="1"/>
  <c r="H161" i="108"/>
  <c r="J161" i="108" s="1"/>
  <c r="G76" i="108"/>
  <c r="G160" i="108"/>
  <c r="H160" i="108" s="1"/>
  <c r="J160" i="108" s="1"/>
  <c r="J11" i="108"/>
  <c r="J76" i="111" l="1"/>
  <c r="J75" i="111" s="1"/>
  <c r="H75" i="111"/>
  <c r="H10" i="111" s="1"/>
  <c r="J10" i="111" s="1"/>
  <c r="J11" i="111"/>
  <c r="H79" i="110"/>
  <c r="H10" i="110" s="1"/>
  <c r="J10" i="110" s="1"/>
  <c r="J80" i="110"/>
  <c r="J79" i="110" s="1"/>
  <c r="H10" i="109"/>
  <c r="J10" i="109" s="1"/>
  <c r="J11" i="109"/>
  <c r="H76" i="108"/>
  <c r="G75" i="108"/>
  <c r="G10" i="108" s="1"/>
  <c r="I26" i="106"/>
  <c r="H206" i="106"/>
  <c r="J206" i="106" s="1"/>
  <c r="G205" i="106"/>
  <c r="H205" i="106" s="1"/>
  <c r="J205" i="106" s="1"/>
  <c r="H204" i="106"/>
  <c r="J204" i="106" s="1"/>
  <c r="G203" i="106"/>
  <c r="H203" i="106" s="1"/>
  <c r="J203" i="106" s="1"/>
  <c r="H202" i="106"/>
  <c r="J202" i="106" s="1"/>
  <c r="H201" i="106"/>
  <c r="J201" i="106" s="1"/>
  <c r="G201" i="106"/>
  <c r="H200" i="106"/>
  <c r="J200" i="106" s="1"/>
  <c r="G199" i="106"/>
  <c r="H199" i="106" s="1"/>
  <c r="J199" i="106" s="1"/>
  <c r="H198" i="106"/>
  <c r="J198" i="106" s="1"/>
  <c r="H197" i="106"/>
  <c r="J197" i="106" s="1"/>
  <c r="G197" i="106"/>
  <c r="H196" i="106"/>
  <c r="J196" i="106" s="1"/>
  <c r="G195" i="106"/>
  <c r="H195" i="106" s="1"/>
  <c r="J195" i="106" s="1"/>
  <c r="H194" i="106"/>
  <c r="J194" i="106" s="1"/>
  <c r="H193" i="106"/>
  <c r="J193" i="106" s="1"/>
  <c r="G193" i="106"/>
  <c r="H192" i="106"/>
  <c r="J192" i="106" s="1"/>
  <c r="G191" i="106"/>
  <c r="H191" i="106" s="1"/>
  <c r="J191" i="106" s="1"/>
  <c r="H190" i="106"/>
  <c r="J190" i="106" s="1"/>
  <c r="G189" i="106"/>
  <c r="F189" i="106"/>
  <c r="H187" i="106"/>
  <c r="J187" i="106" s="1"/>
  <c r="G186" i="106"/>
  <c r="H186" i="106" s="1"/>
  <c r="J186" i="106" s="1"/>
  <c r="H185" i="106"/>
  <c r="J185" i="106" s="1"/>
  <c r="G184" i="106"/>
  <c r="H184" i="106" s="1"/>
  <c r="J184" i="106" s="1"/>
  <c r="H183" i="106"/>
  <c r="J183" i="106" s="1"/>
  <c r="G182" i="106"/>
  <c r="H182" i="106" s="1"/>
  <c r="J182" i="106" s="1"/>
  <c r="H181" i="106"/>
  <c r="J181" i="106" s="1"/>
  <c r="G180" i="106"/>
  <c r="F180" i="106"/>
  <c r="H180" i="106" s="1"/>
  <c r="J180" i="106" s="1"/>
  <c r="H178" i="106"/>
  <c r="J178" i="106" s="1"/>
  <c r="G177" i="106"/>
  <c r="H177" i="106" s="1"/>
  <c r="J177" i="106" s="1"/>
  <c r="H176" i="106"/>
  <c r="J176" i="106" s="1"/>
  <c r="G175" i="106"/>
  <c r="H175" i="106" s="1"/>
  <c r="J175" i="106" s="1"/>
  <c r="H174" i="106"/>
  <c r="J174" i="106" s="1"/>
  <c r="G173" i="106"/>
  <c r="H173" i="106" s="1"/>
  <c r="J173" i="106" s="1"/>
  <c r="H172" i="106"/>
  <c r="J172" i="106" s="1"/>
  <c r="G171" i="106"/>
  <c r="H171" i="106" s="1"/>
  <c r="J171" i="106" s="1"/>
  <c r="H170" i="106"/>
  <c r="J170" i="106" s="1"/>
  <c r="G169" i="106"/>
  <c r="H169" i="106" s="1"/>
  <c r="J169" i="106" s="1"/>
  <c r="H168" i="106"/>
  <c r="J168" i="106" s="1"/>
  <c r="G167" i="106"/>
  <c r="H167" i="106" s="1"/>
  <c r="J167" i="106" s="1"/>
  <c r="H166" i="106"/>
  <c r="J166" i="106" s="1"/>
  <c r="G165" i="106"/>
  <c r="H165" i="106" s="1"/>
  <c r="J165" i="106" s="1"/>
  <c r="H164" i="106"/>
  <c r="J164" i="106" s="1"/>
  <c r="G163" i="106"/>
  <c r="H163" i="106" s="1"/>
  <c r="J163" i="106" s="1"/>
  <c r="H162" i="106"/>
  <c r="J162" i="106" s="1"/>
  <c r="G161" i="106"/>
  <c r="F161" i="106"/>
  <c r="H161" i="106" s="1"/>
  <c r="J161" i="106" s="1"/>
  <c r="H159" i="106"/>
  <c r="J159" i="106" s="1"/>
  <c r="G158" i="106"/>
  <c r="H158" i="106" s="1"/>
  <c r="J158" i="106" s="1"/>
  <c r="H157" i="106"/>
  <c r="J157" i="106" s="1"/>
  <c r="G156" i="106"/>
  <c r="H156" i="106" s="1"/>
  <c r="J156" i="106" s="1"/>
  <c r="H155" i="106"/>
  <c r="J155" i="106" s="1"/>
  <c r="G154" i="106"/>
  <c r="H154" i="106" s="1"/>
  <c r="J154" i="106" s="1"/>
  <c r="H153" i="106"/>
  <c r="J153" i="106" s="1"/>
  <c r="H152" i="106"/>
  <c r="J152" i="106" s="1"/>
  <c r="G152" i="106"/>
  <c r="H151" i="106"/>
  <c r="J151" i="106" s="1"/>
  <c r="G150" i="106"/>
  <c r="H150" i="106" s="1"/>
  <c r="J150" i="106" s="1"/>
  <c r="H149" i="106"/>
  <c r="J149" i="106" s="1"/>
  <c r="G148" i="106"/>
  <c r="F148" i="106"/>
  <c r="H146" i="106"/>
  <c r="J146" i="106" s="1"/>
  <c r="G145" i="106"/>
  <c r="H145" i="106" s="1"/>
  <c r="J145" i="106" s="1"/>
  <c r="H144" i="106"/>
  <c r="J144" i="106" s="1"/>
  <c r="G143" i="106"/>
  <c r="H143" i="106" s="1"/>
  <c r="J143" i="106" s="1"/>
  <c r="H142" i="106"/>
  <c r="J142" i="106" s="1"/>
  <c r="G141" i="106"/>
  <c r="H141" i="106" s="1"/>
  <c r="J141" i="106" s="1"/>
  <c r="H140" i="106"/>
  <c r="J140" i="106" s="1"/>
  <c r="G139" i="106"/>
  <c r="H139" i="106" s="1"/>
  <c r="J139" i="106" s="1"/>
  <c r="H138" i="106"/>
  <c r="J138" i="106" s="1"/>
  <c r="G137" i="106"/>
  <c r="H137" i="106" s="1"/>
  <c r="J137" i="106" s="1"/>
  <c r="H136" i="106"/>
  <c r="J136" i="106" s="1"/>
  <c r="G135" i="106"/>
  <c r="H135" i="106" s="1"/>
  <c r="J135" i="106" s="1"/>
  <c r="H134" i="106"/>
  <c r="J134" i="106" s="1"/>
  <c r="H133" i="106"/>
  <c r="J133" i="106" s="1"/>
  <c r="G133" i="106"/>
  <c r="J132" i="106"/>
  <c r="H132" i="106"/>
  <c r="G131" i="106"/>
  <c r="H131" i="106" s="1"/>
  <c r="J131" i="106" s="1"/>
  <c r="H130" i="106"/>
  <c r="J130" i="106" s="1"/>
  <c r="H129" i="106"/>
  <c r="J129" i="106" s="1"/>
  <c r="G129" i="106"/>
  <c r="J128" i="106"/>
  <c r="H128" i="106"/>
  <c r="G127" i="106"/>
  <c r="H127" i="106" s="1"/>
  <c r="J127" i="106" s="1"/>
  <c r="H126" i="106"/>
  <c r="J126" i="106" s="1"/>
  <c r="H125" i="106"/>
  <c r="J125" i="106" s="1"/>
  <c r="G125" i="106"/>
  <c r="J124" i="106"/>
  <c r="H124" i="106"/>
  <c r="G123" i="106"/>
  <c r="H123" i="106" s="1"/>
  <c r="J123" i="106" s="1"/>
  <c r="H122" i="106"/>
  <c r="J122" i="106" s="1"/>
  <c r="H121" i="106"/>
  <c r="J121" i="106" s="1"/>
  <c r="G121" i="106"/>
  <c r="J120" i="106"/>
  <c r="H120" i="106"/>
  <c r="G119" i="106"/>
  <c r="H119" i="106" s="1"/>
  <c r="J119" i="106" s="1"/>
  <c r="H118" i="106"/>
  <c r="J118" i="106" s="1"/>
  <c r="H117" i="106"/>
  <c r="J117" i="106" s="1"/>
  <c r="G117" i="106"/>
  <c r="J116" i="106"/>
  <c r="H116" i="106"/>
  <c r="G115" i="106"/>
  <c r="H115" i="106" s="1"/>
  <c r="J115" i="106" s="1"/>
  <c r="H114" i="106"/>
  <c r="J114" i="106" s="1"/>
  <c r="H113" i="106"/>
  <c r="J113" i="106" s="1"/>
  <c r="G113" i="106"/>
  <c r="J112" i="106"/>
  <c r="H112" i="106"/>
  <c r="G111" i="106"/>
  <c r="H111" i="106" s="1"/>
  <c r="J111" i="106" s="1"/>
  <c r="H110" i="106"/>
  <c r="J110" i="106" s="1"/>
  <c r="H109" i="106"/>
  <c r="J109" i="106" s="1"/>
  <c r="G109" i="106"/>
  <c r="J108" i="106"/>
  <c r="H108" i="106"/>
  <c r="J107" i="106"/>
  <c r="G107" i="106"/>
  <c r="H107" i="106" s="1"/>
  <c r="H106" i="106"/>
  <c r="J106" i="106" s="1"/>
  <c r="G105" i="106"/>
  <c r="H105" i="106" s="1"/>
  <c r="J105" i="106" s="1"/>
  <c r="H104" i="106"/>
  <c r="J104" i="106" s="1"/>
  <c r="G103" i="106"/>
  <c r="H103" i="106" s="1"/>
  <c r="J103" i="106" s="1"/>
  <c r="H102" i="106"/>
  <c r="J102" i="106" s="1"/>
  <c r="G101" i="106"/>
  <c r="H101" i="106" s="1"/>
  <c r="J101" i="106" s="1"/>
  <c r="H100" i="106"/>
  <c r="J100" i="106" s="1"/>
  <c r="G99" i="106"/>
  <c r="H99" i="106" s="1"/>
  <c r="J99" i="106" s="1"/>
  <c r="H98" i="106"/>
  <c r="J98" i="106" s="1"/>
  <c r="G97" i="106"/>
  <c r="H97" i="106" s="1"/>
  <c r="J97" i="106" s="1"/>
  <c r="H96" i="106"/>
  <c r="J96" i="106" s="1"/>
  <c r="G95" i="106"/>
  <c r="H95" i="106" s="1"/>
  <c r="J95" i="106" s="1"/>
  <c r="H94" i="106"/>
  <c r="J94" i="106" s="1"/>
  <c r="G93" i="106"/>
  <c r="H93" i="106" s="1"/>
  <c r="J93" i="106" s="1"/>
  <c r="H92" i="106"/>
  <c r="J92" i="106" s="1"/>
  <c r="J91" i="106"/>
  <c r="G91" i="106"/>
  <c r="H91" i="106" s="1"/>
  <c r="H90" i="106"/>
  <c r="J90" i="106" s="1"/>
  <c r="G89" i="106"/>
  <c r="H89" i="106" s="1"/>
  <c r="J89" i="106" s="1"/>
  <c r="H88" i="106"/>
  <c r="J88" i="106" s="1"/>
  <c r="G87" i="106"/>
  <c r="H87" i="106" s="1"/>
  <c r="J87" i="106" s="1"/>
  <c r="H86" i="106"/>
  <c r="J86" i="106" s="1"/>
  <c r="G85" i="106"/>
  <c r="H85" i="106" s="1"/>
  <c r="J85" i="106" s="1"/>
  <c r="H84" i="106"/>
  <c r="J84" i="106" s="1"/>
  <c r="G83" i="106"/>
  <c r="H83" i="106" s="1"/>
  <c r="J83" i="106" s="1"/>
  <c r="H82" i="106"/>
  <c r="J82" i="106" s="1"/>
  <c r="G81" i="106"/>
  <c r="H81" i="106" s="1"/>
  <c r="J81" i="106" s="1"/>
  <c r="H80" i="106"/>
  <c r="J80" i="106" s="1"/>
  <c r="G79" i="106"/>
  <c r="H79" i="106" s="1"/>
  <c r="J79" i="106" s="1"/>
  <c r="H78" i="106"/>
  <c r="J78" i="106" s="1"/>
  <c r="G77" i="106"/>
  <c r="F77" i="106"/>
  <c r="H77" i="106" s="1"/>
  <c r="J77" i="106" s="1"/>
  <c r="H74" i="106"/>
  <c r="J74" i="106" s="1"/>
  <c r="H73" i="106"/>
  <c r="J73" i="106" s="1"/>
  <c r="G73" i="106"/>
  <c r="H72" i="106"/>
  <c r="J72" i="106" s="1"/>
  <c r="G71" i="106"/>
  <c r="F71" i="106"/>
  <c r="H71" i="106" s="1"/>
  <c r="J71" i="106" s="1"/>
  <c r="H70" i="106"/>
  <c r="J70" i="106" s="1"/>
  <c r="F69" i="106"/>
  <c r="H69" i="106" s="1"/>
  <c r="J69" i="106" s="1"/>
  <c r="H68" i="106"/>
  <c r="J68" i="106" s="1"/>
  <c r="H67" i="106"/>
  <c r="J67" i="106" s="1"/>
  <c r="F67" i="106"/>
  <c r="H66" i="106"/>
  <c r="J66" i="106" s="1"/>
  <c r="F65" i="106"/>
  <c r="H65" i="106" s="1"/>
  <c r="J65" i="106" s="1"/>
  <c r="H64" i="106"/>
  <c r="J64" i="106" s="1"/>
  <c r="F63" i="106"/>
  <c r="H63" i="106" s="1"/>
  <c r="J63" i="106" s="1"/>
  <c r="G62" i="106"/>
  <c r="H61" i="106"/>
  <c r="J61" i="106" s="1"/>
  <c r="F60" i="106"/>
  <c r="H60" i="106" s="1"/>
  <c r="J60" i="106" s="1"/>
  <c r="H59" i="106"/>
  <c r="J59" i="106" s="1"/>
  <c r="H58" i="106"/>
  <c r="J58" i="106" s="1"/>
  <c r="F58" i="106"/>
  <c r="J57" i="106"/>
  <c r="I56" i="106"/>
  <c r="J56" i="106" s="1"/>
  <c r="H55" i="106"/>
  <c r="J55" i="106" s="1"/>
  <c r="I54" i="106"/>
  <c r="F54" i="106"/>
  <c r="H54" i="106" s="1"/>
  <c r="J54" i="106" s="1"/>
  <c r="H53" i="106"/>
  <c r="J53" i="106" s="1"/>
  <c r="H52" i="106"/>
  <c r="J52" i="106" s="1"/>
  <c r="F52" i="106"/>
  <c r="J51" i="106"/>
  <c r="H50" i="106"/>
  <c r="J50" i="106" s="1"/>
  <c r="H49" i="106"/>
  <c r="J49" i="106" s="1"/>
  <c r="I48" i="106"/>
  <c r="I11" i="106" s="1"/>
  <c r="I10" i="106" s="1"/>
  <c r="F48" i="106"/>
  <c r="H48" i="106" s="1"/>
  <c r="J48" i="106" s="1"/>
  <c r="H47" i="106"/>
  <c r="J47" i="106" s="1"/>
  <c r="H46" i="106"/>
  <c r="J46" i="106" s="1"/>
  <c r="F46" i="106"/>
  <c r="H45" i="106"/>
  <c r="J45" i="106" s="1"/>
  <c r="G44" i="106"/>
  <c r="H44" i="106" s="1"/>
  <c r="J44" i="106" s="1"/>
  <c r="H43" i="106"/>
  <c r="J43" i="106" s="1"/>
  <c r="H42" i="106"/>
  <c r="J42" i="106" s="1"/>
  <c r="G42" i="106"/>
  <c r="H41" i="106"/>
  <c r="J41" i="106" s="1"/>
  <c r="G40" i="106"/>
  <c r="H40" i="106" s="1"/>
  <c r="J40" i="106" s="1"/>
  <c r="H39" i="106"/>
  <c r="J39" i="106" s="1"/>
  <c r="H38" i="106"/>
  <c r="J38" i="106" s="1"/>
  <c r="G38" i="106"/>
  <c r="H37" i="106"/>
  <c r="J37" i="106" s="1"/>
  <c r="G36" i="106"/>
  <c r="H36" i="106" s="1"/>
  <c r="J36" i="106" s="1"/>
  <c r="H35" i="106"/>
  <c r="J35" i="106" s="1"/>
  <c r="H34" i="106"/>
  <c r="J34" i="106" s="1"/>
  <c r="G34" i="106"/>
  <c r="H33" i="106"/>
  <c r="J33" i="106" s="1"/>
  <c r="G32" i="106"/>
  <c r="H32" i="106" s="1"/>
  <c r="J32" i="106" s="1"/>
  <c r="H31" i="106"/>
  <c r="J31" i="106" s="1"/>
  <c r="H30" i="106"/>
  <c r="J30" i="106" s="1"/>
  <c r="G30" i="106"/>
  <c r="H29" i="106"/>
  <c r="J29" i="106" s="1"/>
  <c r="G28" i="106"/>
  <c r="H28" i="106" s="1"/>
  <c r="J28" i="106" s="1"/>
  <c r="H27" i="106"/>
  <c r="J27" i="106" s="1"/>
  <c r="G26" i="106"/>
  <c r="F26" i="106"/>
  <c r="H25" i="106"/>
  <c r="J25" i="106" s="1"/>
  <c r="G24" i="106"/>
  <c r="H24" i="106" s="1"/>
  <c r="J24" i="106" s="1"/>
  <c r="H23" i="106"/>
  <c r="J23" i="106" s="1"/>
  <c r="G22" i="106"/>
  <c r="H22" i="106" s="1"/>
  <c r="J22" i="106" s="1"/>
  <c r="H21" i="106"/>
  <c r="J21" i="106" s="1"/>
  <c r="H20" i="106"/>
  <c r="J20" i="106" s="1"/>
  <c r="G20" i="106"/>
  <c r="H19" i="106"/>
  <c r="J19" i="106" s="1"/>
  <c r="G18" i="106"/>
  <c r="H18" i="106" s="1"/>
  <c r="J18" i="106" s="1"/>
  <c r="H17" i="106"/>
  <c r="J17" i="106" s="1"/>
  <c r="H16" i="106"/>
  <c r="J16" i="106" s="1"/>
  <c r="G15" i="106"/>
  <c r="F15" i="106"/>
  <c r="H15" i="106" s="1"/>
  <c r="J15" i="106" s="1"/>
  <c r="H14" i="106"/>
  <c r="J14" i="106" s="1"/>
  <c r="H13" i="106"/>
  <c r="J13" i="106" s="1"/>
  <c r="F12" i="106"/>
  <c r="H12" i="106" s="1"/>
  <c r="J12" i="106" s="1"/>
  <c r="G11" i="106"/>
  <c r="F11" i="106"/>
  <c r="H11" i="106" s="1"/>
  <c r="J76" i="108" l="1"/>
  <c r="J75" i="108" s="1"/>
  <c r="H75" i="108"/>
  <c r="H10" i="108" s="1"/>
  <c r="H189" i="106"/>
  <c r="J189" i="106" s="1"/>
  <c r="J11" i="106"/>
  <c r="H26" i="106"/>
  <c r="J26" i="106" s="1"/>
  <c r="H148" i="106"/>
  <c r="J148" i="106" s="1"/>
  <c r="F62" i="106"/>
  <c r="G10" i="106"/>
  <c r="I54" i="104"/>
  <c r="H62" i="106" l="1"/>
  <c r="J62" i="106" s="1"/>
  <c r="F10" i="106"/>
  <c r="J10" i="106" s="1"/>
  <c r="I10" i="105"/>
  <c r="I11" i="105"/>
  <c r="I26" i="105"/>
  <c r="J11" i="105"/>
  <c r="J12" i="105"/>
  <c r="J13" i="105"/>
  <c r="J14" i="105"/>
  <c r="J15" i="105"/>
  <c r="J16" i="105"/>
  <c r="J17" i="105"/>
  <c r="J18" i="105"/>
  <c r="J19" i="105"/>
  <c r="J20" i="105"/>
  <c r="J21" i="105"/>
  <c r="J22" i="105"/>
  <c r="J23" i="105"/>
  <c r="J24" i="105"/>
  <c r="J25" i="105"/>
  <c r="J26" i="105"/>
  <c r="J27" i="105"/>
  <c r="J28" i="105"/>
  <c r="J29" i="105"/>
  <c r="J30" i="105"/>
  <c r="J31" i="105"/>
  <c r="J32" i="105"/>
  <c r="J33" i="105"/>
  <c r="J34" i="105"/>
  <c r="J35" i="105"/>
  <c r="J36" i="105"/>
  <c r="J37" i="105"/>
  <c r="J38" i="105"/>
  <c r="J39" i="105"/>
  <c r="J40" i="105"/>
  <c r="J41" i="105"/>
  <c r="J42" i="105"/>
  <c r="J43" i="105"/>
  <c r="J44" i="105"/>
  <c r="J45" i="105"/>
  <c r="J46" i="105"/>
  <c r="J47" i="105"/>
  <c r="J48" i="105"/>
  <c r="J49" i="105"/>
  <c r="J50" i="105"/>
  <c r="J51" i="105"/>
  <c r="J52" i="105"/>
  <c r="J53" i="105"/>
  <c r="J54" i="105"/>
  <c r="J55" i="105"/>
  <c r="J56" i="105"/>
  <c r="J57" i="105"/>
  <c r="J58" i="105"/>
  <c r="J59" i="105"/>
  <c r="J60" i="105"/>
  <c r="J61" i="105"/>
  <c r="J62" i="105"/>
  <c r="J63" i="105"/>
  <c r="J64" i="105"/>
  <c r="J65" i="105"/>
  <c r="J66" i="105"/>
  <c r="J67" i="105"/>
  <c r="J68" i="105"/>
  <c r="J69" i="105"/>
  <c r="J70" i="105"/>
  <c r="J71" i="105"/>
  <c r="J72" i="105"/>
  <c r="J73" i="105"/>
  <c r="J74" i="105"/>
  <c r="J75" i="105"/>
  <c r="J76" i="105"/>
  <c r="J77" i="105"/>
  <c r="J78" i="105"/>
  <c r="J79" i="105"/>
  <c r="J80" i="105"/>
  <c r="J81" i="105"/>
  <c r="J82" i="105"/>
  <c r="J83" i="105"/>
  <c r="J84" i="105"/>
  <c r="J85" i="105"/>
  <c r="J86" i="105"/>
  <c r="J87" i="105"/>
  <c r="J88" i="105"/>
  <c r="J89" i="105"/>
  <c r="J90" i="105"/>
  <c r="J91" i="105"/>
  <c r="J92" i="105"/>
  <c r="J93" i="105"/>
  <c r="J94" i="105"/>
  <c r="J95" i="105"/>
  <c r="J96" i="105"/>
  <c r="J97" i="105"/>
  <c r="J98" i="105"/>
  <c r="J99" i="105"/>
  <c r="J100" i="105"/>
  <c r="J101" i="105"/>
  <c r="J102" i="105"/>
  <c r="J103" i="105"/>
  <c r="J104" i="105"/>
  <c r="J105" i="105"/>
  <c r="J106" i="105"/>
  <c r="J107" i="105"/>
  <c r="J108" i="105"/>
  <c r="J109" i="105"/>
  <c r="J110" i="105"/>
  <c r="J111" i="105"/>
  <c r="J112" i="105"/>
  <c r="J113" i="105"/>
  <c r="J114" i="105"/>
  <c r="J115" i="105"/>
  <c r="J116" i="105"/>
  <c r="J117" i="105"/>
  <c r="J118" i="105"/>
  <c r="J119" i="105"/>
  <c r="J120" i="105"/>
  <c r="J121" i="105"/>
  <c r="J122" i="105"/>
  <c r="J123" i="105"/>
  <c r="J124" i="105"/>
  <c r="J125" i="105"/>
  <c r="J126" i="105"/>
  <c r="J127" i="105"/>
  <c r="J128" i="105"/>
  <c r="J129" i="105"/>
  <c r="J130" i="105"/>
  <c r="J131" i="105"/>
  <c r="J132" i="105"/>
  <c r="J133" i="105"/>
  <c r="J134" i="105"/>
  <c r="J135" i="105"/>
  <c r="J136" i="105"/>
  <c r="J137" i="105"/>
  <c r="J138" i="105"/>
  <c r="J139" i="105"/>
  <c r="J140" i="105"/>
  <c r="J141" i="105"/>
  <c r="J142" i="105"/>
  <c r="J143" i="105"/>
  <c r="J144" i="105"/>
  <c r="J145" i="105"/>
  <c r="J146" i="105"/>
  <c r="J147" i="105"/>
  <c r="J148" i="105"/>
  <c r="J149" i="105"/>
  <c r="J150" i="105"/>
  <c r="J151" i="105"/>
  <c r="J152" i="105"/>
  <c r="J153" i="105"/>
  <c r="J154" i="105"/>
  <c r="J155" i="105"/>
  <c r="J156" i="105"/>
  <c r="J157" i="105"/>
  <c r="J158" i="105"/>
  <c r="J159" i="105"/>
  <c r="J160" i="105"/>
  <c r="J161" i="105"/>
  <c r="J162" i="105"/>
  <c r="J163" i="105"/>
  <c r="J164" i="105"/>
  <c r="J165" i="105"/>
  <c r="J166" i="105"/>
  <c r="J167" i="105"/>
  <c r="J168" i="105"/>
  <c r="J169" i="105"/>
  <c r="J170" i="105"/>
  <c r="J171" i="105"/>
  <c r="J172" i="105"/>
  <c r="J173" i="105"/>
  <c r="J174" i="105"/>
  <c r="J175" i="105"/>
  <c r="J176" i="105"/>
  <c r="J177" i="105"/>
  <c r="J178" i="105"/>
  <c r="J179" i="105"/>
  <c r="J180" i="105"/>
  <c r="J181" i="105"/>
  <c r="J182" i="105"/>
  <c r="J183" i="105"/>
  <c r="J184" i="105"/>
  <c r="J185" i="105"/>
  <c r="J186" i="105"/>
  <c r="J187" i="105"/>
  <c r="J188" i="105"/>
  <c r="J189" i="105"/>
  <c r="J190" i="105"/>
  <c r="J191" i="105"/>
  <c r="J192" i="105"/>
  <c r="J193" i="105"/>
  <c r="J194" i="105"/>
  <c r="J195" i="105"/>
  <c r="J196" i="105"/>
  <c r="J197" i="105"/>
  <c r="J10" i="105"/>
  <c r="H197" i="105"/>
  <c r="G196" i="105"/>
  <c r="H196" i="105" s="1"/>
  <c r="H195" i="105"/>
  <c r="G194" i="105"/>
  <c r="H194" i="105" s="1"/>
  <c r="H193" i="105"/>
  <c r="G192" i="105"/>
  <c r="H192" i="105" s="1"/>
  <c r="H191" i="105"/>
  <c r="H190" i="105"/>
  <c r="G190" i="105"/>
  <c r="H189" i="105"/>
  <c r="G188" i="105"/>
  <c r="H188" i="105" s="1"/>
  <c r="H187" i="105"/>
  <c r="H186" i="105"/>
  <c r="G186" i="105"/>
  <c r="H185" i="105"/>
  <c r="G184" i="105"/>
  <c r="H184" i="105" s="1"/>
  <c r="H183" i="105"/>
  <c r="H182" i="105"/>
  <c r="G182" i="105"/>
  <c r="H181" i="105"/>
  <c r="G180" i="105"/>
  <c r="F180" i="105"/>
  <c r="H180" i="105" s="1"/>
  <c r="H179" i="105"/>
  <c r="G178" i="105"/>
  <c r="H178" i="105" s="1"/>
  <c r="H177" i="105"/>
  <c r="H176" i="105"/>
  <c r="G176" i="105"/>
  <c r="H175" i="105"/>
  <c r="G174" i="105"/>
  <c r="H174" i="105" s="1"/>
  <c r="H173" i="105"/>
  <c r="G172" i="105"/>
  <c r="F172" i="105"/>
  <c r="H172" i="105" s="1"/>
  <c r="H171" i="105"/>
  <c r="H170" i="105"/>
  <c r="G170" i="105"/>
  <c r="H169" i="105"/>
  <c r="G168" i="105"/>
  <c r="H168" i="105" s="1"/>
  <c r="H167" i="105"/>
  <c r="H166" i="105"/>
  <c r="G166" i="105"/>
  <c r="H165" i="105"/>
  <c r="G164" i="105"/>
  <c r="H164" i="105" s="1"/>
  <c r="H163" i="105"/>
  <c r="H162" i="105"/>
  <c r="G162" i="105"/>
  <c r="H161" i="105"/>
  <c r="G160" i="105"/>
  <c r="H160" i="105" s="1"/>
  <c r="H159" i="105"/>
  <c r="H158" i="105"/>
  <c r="G158" i="105"/>
  <c r="H157" i="105"/>
  <c r="G156" i="105"/>
  <c r="H156" i="105" s="1"/>
  <c r="H155" i="105"/>
  <c r="G154" i="105"/>
  <c r="F154" i="105"/>
  <c r="H154" i="105" s="1"/>
  <c r="H153" i="105"/>
  <c r="H152" i="105"/>
  <c r="G152" i="105"/>
  <c r="H151" i="105"/>
  <c r="G150" i="105"/>
  <c r="H150" i="105" s="1"/>
  <c r="H149" i="105"/>
  <c r="H148" i="105"/>
  <c r="G148" i="105"/>
  <c r="H147" i="105"/>
  <c r="G146" i="105"/>
  <c r="H146" i="105" s="1"/>
  <c r="H145" i="105"/>
  <c r="H144" i="105"/>
  <c r="G144" i="105"/>
  <c r="H143" i="105"/>
  <c r="G142" i="105"/>
  <c r="F142" i="105"/>
  <c r="H142" i="105" s="1"/>
  <c r="H141" i="105"/>
  <c r="G140" i="105"/>
  <c r="H140" i="105" s="1"/>
  <c r="H139" i="105"/>
  <c r="H138" i="105"/>
  <c r="G138" i="105"/>
  <c r="H137" i="105"/>
  <c r="G136" i="105"/>
  <c r="H136" i="105" s="1"/>
  <c r="H135" i="105"/>
  <c r="H134" i="105"/>
  <c r="G134" i="105"/>
  <c r="H133" i="105"/>
  <c r="G132" i="105"/>
  <c r="H132" i="105" s="1"/>
  <c r="H131" i="105"/>
  <c r="H130" i="105"/>
  <c r="G130" i="105"/>
  <c r="H129" i="105"/>
  <c r="G128" i="105"/>
  <c r="H128" i="105" s="1"/>
  <c r="H127" i="105"/>
  <c r="G126" i="105"/>
  <c r="H126" i="105" s="1"/>
  <c r="H125" i="105"/>
  <c r="H124" i="105"/>
  <c r="G124" i="105"/>
  <c r="H123" i="105"/>
  <c r="G122" i="105"/>
  <c r="H122" i="105" s="1"/>
  <c r="H121" i="105"/>
  <c r="H120" i="105"/>
  <c r="G120" i="105"/>
  <c r="H119" i="105"/>
  <c r="G118" i="105"/>
  <c r="H118" i="105" s="1"/>
  <c r="H117" i="105"/>
  <c r="H116" i="105"/>
  <c r="G116" i="105"/>
  <c r="H115" i="105"/>
  <c r="G114" i="105"/>
  <c r="H114" i="105" s="1"/>
  <c r="H113" i="105"/>
  <c r="H112" i="105"/>
  <c r="G112" i="105"/>
  <c r="H111" i="105"/>
  <c r="G110" i="105"/>
  <c r="H110" i="105" s="1"/>
  <c r="H109" i="105"/>
  <c r="H108" i="105"/>
  <c r="G108" i="105"/>
  <c r="H107" i="105"/>
  <c r="G106" i="105"/>
  <c r="H106" i="105" s="1"/>
  <c r="H105" i="105"/>
  <c r="H104" i="105"/>
  <c r="G104" i="105"/>
  <c r="H103" i="105"/>
  <c r="G102" i="105"/>
  <c r="H102" i="105" s="1"/>
  <c r="H101" i="105"/>
  <c r="H100" i="105"/>
  <c r="G100" i="105"/>
  <c r="H99" i="105"/>
  <c r="G98" i="105"/>
  <c r="H98" i="105" s="1"/>
  <c r="H97" i="105"/>
  <c r="H96" i="105"/>
  <c r="G96" i="105"/>
  <c r="H95" i="105"/>
  <c r="G94" i="105"/>
  <c r="H94" i="105" s="1"/>
  <c r="H93" i="105"/>
  <c r="H92" i="105"/>
  <c r="G92" i="105"/>
  <c r="H91" i="105"/>
  <c r="G90" i="105"/>
  <c r="H90" i="105" s="1"/>
  <c r="H89" i="105"/>
  <c r="H88" i="105"/>
  <c r="G88" i="105"/>
  <c r="H87" i="105"/>
  <c r="G86" i="105"/>
  <c r="H86" i="105" s="1"/>
  <c r="H85" i="105"/>
  <c r="H84" i="105"/>
  <c r="G84" i="105"/>
  <c r="H83" i="105"/>
  <c r="G82" i="105"/>
  <c r="H82" i="105" s="1"/>
  <c r="H81" i="105"/>
  <c r="H80" i="105"/>
  <c r="G80" i="105"/>
  <c r="H79" i="105"/>
  <c r="G78" i="105"/>
  <c r="H78" i="105" s="1"/>
  <c r="H77" i="105"/>
  <c r="H76" i="105"/>
  <c r="G76" i="105"/>
  <c r="H75" i="105"/>
  <c r="G74" i="105"/>
  <c r="H74" i="105" s="1"/>
  <c r="H73" i="105"/>
  <c r="G72" i="105"/>
  <c r="F72" i="105"/>
  <c r="F71" i="105" s="1"/>
  <c r="H71" i="105" s="1"/>
  <c r="G71" i="105"/>
  <c r="H70" i="105"/>
  <c r="G69" i="105"/>
  <c r="H69" i="105" s="1"/>
  <c r="H68" i="105"/>
  <c r="G67" i="105"/>
  <c r="F67" i="105"/>
  <c r="H67" i="105" s="1"/>
  <c r="H66" i="105"/>
  <c r="H65" i="105"/>
  <c r="F65" i="105"/>
  <c r="H64" i="105"/>
  <c r="F63" i="105"/>
  <c r="H63" i="105" s="1"/>
  <c r="H62" i="105"/>
  <c r="H61" i="105"/>
  <c r="F61" i="105"/>
  <c r="H60" i="105"/>
  <c r="F59" i="105"/>
  <c r="H59" i="105" s="1"/>
  <c r="G58" i="105"/>
  <c r="H57" i="105"/>
  <c r="F56" i="105"/>
  <c r="H56" i="105" s="1"/>
  <c r="H55" i="105"/>
  <c r="H54" i="105"/>
  <c r="F54" i="105"/>
  <c r="H53" i="105"/>
  <c r="F52" i="105"/>
  <c r="H52" i="105" s="1"/>
  <c r="H51" i="105"/>
  <c r="H50" i="105"/>
  <c r="F50" i="105"/>
  <c r="H49" i="105"/>
  <c r="F48" i="105"/>
  <c r="H48" i="105" s="1"/>
  <c r="H47" i="105"/>
  <c r="H46" i="105"/>
  <c r="F46" i="105"/>
  <c r="H45" i="105"/>
  <c r="G44" i="105"/>
  <c r="H44" i="105" s="1"/>
  <c r="H43" i="105"/>
  <c r="H42" i="105"/>
  <c r="G42" i="105"/>
  <c r="H41" i="105"/>
  <c r="G40" i="105"/>
  <c r="H40" i="105" s="1"/>
  <c r="H39" i="105"/>
  <c r="H38" i="105"/>
  <c r="G38" i="105"/>
  <c r="H37" i="105"/>
  <c r="G36" i="105"/>
  <c r="H36" i="105" s="1"/>
  <c r="H35" i="105"/>
  <c r="H34" i="105"/>
  <c r="G34" i="105"/>
  <c r="H33" i="105"/>
  <c r="G32" i="105"/>
  <c r="H32" i="105" s="1"/>
  <c r="H31" i="105"/>
  <c r="H30" i="105"/>
  <c r="G30" i="105"/>
  <c r="H29" i="105"/>
  <c r="G28" i="105"/>
  <c r="H28" i="105" s="1"/>
  <c r="H27" i="105"/>
  <c r="G26" i="105"/>
  <c r="F26" i="105"/>
  <c r="H26" i="105" s="1"/>
  <c r="H25" i="105"/>
  <c r="H24" i="105"/>
  <c r="G24" i="105"/>
  <c r="H23" i="105"/>
  <c r="G22" i="105"/>
  <c r="H22" i="105" s="1"/>
  <c r="H21" i="105"/>
  <c r="H20" i="105"/>
  <c r="G20" i="105"/>
  <c r="H19" i="105"/>
  <c r="G18" i="105"/>
  <c r="H18" i="105" s="1"/>
  <c r="H17" i="105"/>
  <c r="H16" i="105"/>
  <c r="G15" i="105"/>
  <c r="G11" i="105" s="1"/>
  <c r="G10" i="105" s="1"/>
  <c r="F15" i="105"/>
  <c r="H15" i="105" s="1"/>
  <c r="H14" i="105"/>
  <c r="H13" i="105"/>
  <c r="H12" i="105"/>
  <c r="F12" i="105"/>
  <c r="F11" i="105"/>
  <c r="F10" i="105" l="1"/>
  <c r="H10" i="105" s="1"/>
  <c r="H11" i="105"/>
  <c r="H72" i="105"/>
  <c r="F58" i="105"/>
  <c r="H58" i="105" s="1"/>
  <c r="I10" i="104"/>
  <c r="J10" i="104" s="1"/>
  <c r="I11" i="104"/>
  <c r="J11" i="104"/>
  <c r="J12" i="104"/>
  <c r="J13" i="104"/>
  <c r="J14" i="104"/>
  <c r="J15" i="104"/>
  <c r="J16" i="104"/>
  <c r="J17" i="104"/>
  <c r="J18" i="104"/>
  <c r="J19" i="104"/>
  <c r="J20" i="104"/>
  <c r="J21" i="104"/>
  <c r="J22" i="104"/>
  <c r="J23" i="104"/>
  <c r="J24" i="104"/>
  <c r="J25" i="104"/>
  <c r="J26" i="104"/>
  <c r="J27" i="104"/>
  <c r="J28" i="104"/>
  <c r="J29" i="104"/>
  <c r="J30" i="104"/>
  <c r="J31" i="104"/>
  <c r="J32" i="104"/>
  <c r="J33" i="104"/>
  <c r="J34" i="104"/>
  <c r="J35" i="104"/>
  <c r="J36" i="104"/>
  <c r="J37" i="104"/>
  <c r="J38" i="104"/>
  <c r="J39" i="104"/>
  <c r="J40" i="104"/>
  <c r="J41" i="104"/>
  <c r="J42" i="104"/>
  <c r="J43" i="104"/>
  <c r="J44" i="104"/>
  <c r="J45" i="104"/>
  <c r="J46" i="104"/>
  <c r="J47" i="104"/>
  <c r="J48" i="104"/>
  <c r="J49" i="104"/>
  <c r="J50" i="104"/>
  <c r="J51" i="104"/>
  <c r="J52" i="104"/>
  <c r="J53" i="104"/>
  <c r="J54" i="104"/>
  <c r="J55" i="104"/>
  <c r="J56" i="104"/>
  <c r="J57" i="104"/>
  <c r="J58" i="104"/>
  <c r="J59" i="104"/>
  <c r="J60" i="104"/>
  <c r="J61" i="104"/>
  <c r="J62" i="104"/>
  <c r="J63" i="104"/>
  <c r="J64" i="104"/>
  <c r="J65" i="104"/>
  <c r="J66" i="104"/>
  <c r="J67" i="104"/>
  <c r="J68" i="104"/>
  <c r="J69" i="104"/>
  <c r="J70" i="104"/>
  <c r="J71" i="104"/>
  <c r="J72" i="104"/>
  <c r="J73" i="104"/>
  <c r="J74" i="104"/>
  <c r="J75" i="104"/>
  <c r="J76" i="104"/>
  <c r="J77" i="104"/>
  <c r="J78" i="104"/>
  <c r="J79" i="104"/>
  <c r="J80" i="104"/>
  <c r="J81" i="104"/>
  <c r="J82" i="104"/>
  <c r="J83" i="104"/>
  <c r="J84" i="104"/>
  <c r="J85" i="104"/>
  <c r="J86" i="104"/>
  <c r="J87" i="104"/>
  <c r="J88" i="104"/>
  <c r="J89" i="104"/>
  <c r="J90" i="104"/>
  <c r="J91" i="104"/>
  <c r="J92" i="104"/>
  <c r="J93" i="104"/>
  <c r="J94" i="104"/>
  <c r="J95" i="104"/>
  <c r="J96" i="104"/>
  <c r="J97" i="104"/>
  <c r="J98" i="104"/>
  <c r="J99" i="104"/>
  <c r="J100" i="104"/>
  <c r="J101" i="104"/>
  <c r="J102" i="104"/>
  <c r="J103" i="104"/>
  <c r="J104" i="104"/>
  <c r="J105" i="104"/>
  <c r="J106" i="104"/>
  <c r="J107" i="104"/>
  <c r="J108" i="104"/>
  <c r="J109" i="104"/>
  <c r="J110" i="104"/>
  <c r="J111" i="104"/>
  <c r="J112" i="104"/>
  <c r="J113" i="104"/>
  <c r="J114" i="104"/>
  <c r="J115" i="104"/>
  <c r="J116" i="104"/>
  <c r="J117" i="104"/>
  <c r="J118" i="104"/>
  <c r="J119" i="104"/>
  <c r="J120" i="104"/>
  <c r="J121" i="104"/>
  <c r="J122" i="104"/>
  <c r="J123" i="104"/>
  <c r="J124" i="104"/>
  <c r="J125" i="104"/>
  <c r="J126" i="104"/>
  <c r="J127" i="104"/>
  <c r="J128" i="104"/>
  <c r="J129" i="104"/>
  <c r="J130" i="104"/>
  <c r="J131" i="104"/>
  <c r="J132" i="104"/>
  <c r="J133" i="104"/>
  <c r="J134" i="104"/>
  <c r="J135" i="104"/>
  <c r="J136" i="104"/>
  <c r="J137" i="104"/>
  <c r="J138" i="104"/>
  <c r="J139" i="104"/>
  <c r="J140" i="104"/>
  <c r="J141" i="104"/>
  <c r="J142" i="104"/>
  <c r="J143" i="104"/>
  <c r="J144" i="104"/>
  <c r="J145" i="104"/>
  <c r="J146" i="104"/>
  <c r="J147" i="104"/>
  <c r="J148" i="104"/>
  <c r="J149" i="104"/>
  <c r="J150" i="104"/>
  <c r="J151" i="104"/>
  <c r="J152" i="104"/>
  <c r="J153" i="104"/>
  <c r="J154" i="104"/>
  <c r="J155" i="104"/>
  <c r="J156" i="104"/>
  <c r="J157" i="104"/>
  <c r="J158" i="104"/>
  <c r="J159" i="104"/>
  <c r="J160" i="104"/>
  <c r="J161" i="104"/>
  <c r="J162" i="104"/>
  <c r="J163" i="104"/>
  <c r="J164" i="104"/>
  <c r="J165" i="104"/>
  <c r="J166" i="104"/>
  <c r="J167" i="104"/>
  <c r="J168" i="104"/>
  <c r="J169" i="104"/>
  <c r="J170" i="104"/>
  <c r="J171" i="104"/>
  <c r="J172" i="104"/>
  <c r="J173" i="104"/>
  <c r="J174" i="104"/>
  <c r="J175" i="104"/>
  <c r="J176" i="104"/>
  <c r="J177" i="104"/>
  <c r="J178" i="104"/>
  <c r="J179" i="104"/>
  <c r="J180" i="104"/>
  <c r="J181" i="104"/>
  <c r="J182" i="104"/>
  <c r="J183" i="104"/>
  <c r="J184" i="104"/>
  <c r="J185" i="104"/>
  <c r="J186" i="104"/>
  <c r="J187" i="104"/>
  <c r="J188" i="104"/>
  <c r="J189" i="104"/>
  <c r="J190" i="104"/>
  <c r="J191" i="104"/>
  <c r="J192" i="104"/>
  <c r="J193" i="104"/>
  <c r="J194" i="104"/>
  <c r="J195" i="104"/>
  <c r="J196" i="104"/>
  <c r="J197" i="104"/>
  <c r="J198" i="104"/>
  <c r="J199" i="104"/>
  <c r="J200" i="104"/>
  <c r="J201" i="104"/>
  <c r="I48" i="104"/>
  <c r="H50" i="104"/>
  <c r="I56" i="104"/>
  <c r="H201" i="104"/>
  <c r="G200" i="104"/>
  <c r="H200" i="104" s="1"/>
  <c r="H199" i="104"/>
  <c r="G198" i="104"/>
  <c r="H198" i="104" s="1"/>
  <c r="H197" i="104"/>
  <c r="H196" i="104"/>
  <c r="G196" i="104"/>
  <c r="H195" i="104"/>
  <c r="G194" i="104"/>
  <c r="H194" i="104" s="1"/>
  <c r="H193" i="104"/>
  <c r="H192" i="104"/>
  <c r="G192" i="104"/>
  <c r="H191" i="104"/>
  <c r="G190" i="104"/>
  <c r="H190" i="104" s="1"/>
  <c r="H189" i="104"/>
  <c r="H188" i="104"/>
  <c r="G188" i="104"/>
  <c r="H187" i="104"/>
  <c r="G186" i="104"/>
  <c r="H186" i="104" s="1"/>
  <c r="H185" i="104"/>
  <c r="G184" i="104"/>
  <c r="F184" i="104"/>
  <c r="H184" i="104" s="1"/>
  <c r="H183" i="104"/>
  <c r="G182" i="104"/>
  <c r="H182" i="104" s="1"/>
  <c r="H181" i="104"/>
  <c r="H180" i="104"/>
  <c r="G180" i="104"/>
  <c r="H179" i="104"/>
  <c r="G178" i="104"/>
  <c r="H178" i="104" s="1"/>
  <c r="H177" i="104"/>
  <c r="G176" i="104"/>
  <c r="F176" i="104"/>
  <c r="H176" i="104" s="1"/>
  <c r="H175" i="104"/>
  <c r="H174" i="104"/>
  <c r="G174" i="104"/>
  <c r="H173" i="104"/>
  <c r="G172" i="104"/>
  <c r="H172" i="104" s="1"/>
  <c r="H171" i="104"/>
  <c r="G170" i="104"/>
  <c r="H170" i="104" s="1"/>
  <c r="H169" i="104"/>
  <c r="G168" i="104"/>
  <c r="H168" i="104" s="1"/>
  <c r="H167" i="104"/>
  <c r="G166" i="104"/>
  <c r="H166" i="104" s="1"/>
  <c r="H165" i="104"/>
  <c r="H164" i="104"/>
  <c r="G164" i="104"/>
  <c r="H163" i="104"/>
  <c r="G162" i="104"/>
  <c r="H162" i="104" s="1"/>
  <c r="H161" i="104"/>
  <c r="H160" i="104"/>
  <c r="G160" i="104"/>
  <c r="H159" i="104"/>
  <c r="G158" i="104"/>
  <c r="F158" i="104"/>
  <c r="H158" i="104" s="1"/>
  <c r="H157" i="104"/>
  <c r="G156" i="104"/>
  <c r="H156" i="104" s="1"/>
  <c r="H155" i="104"/>
  <c r="H154" i="104"/>
  <c r="G154" i="104"/>
  <c r="H153" i="104"/>
  <c r="G152" i="104"/>
  <c r="H152" i="104" s="1"/>
  <c r="H151" i="104"/>
  <c r="H150" i="104"/>
  <c r="G150" i="104"/>
  <c r="H149" i="104"/>
  <c r="G148" i="104"/>
  <c r="H148" i="104" s="1"/>
  <c r="H147" i="104"/>
  <c r="G146" i="104"/>
  <c r="F146" i="104"/>
  <c r="H146" i="104" s="1"/>
  <c r="H145" i="104"/>
  <c r="H144" i="104"/>
  <c r="G144" i="104"/>
  <c r="H143" i="104"/>
  <c r="G142" i="104"/>
  <c r="H142" i="104" s="1"/>
  <c r="H141" i="104"/>
  <c r="G140" i="104"/>
  <c r="H140" i="104" s="1"/>
  <c r="H139" i="104"/>
  <c r="G138" i="104"/>
  <c r="H138" i="104" s="1"/>
  <c r="H137" i="104"/>
  <c r="H136" i="104"/>
  <c r="G136" i="104"/>
  <c r="H135" i="104"/>
  <c r="G134" i="104"/>
  <c r="H134" i="104" s="1"/>
  <c r="H133" i="104"/>
  <c r="H132" i="104"/>
  <c r="G132" i="104"/>
  <c r="H131" i="104"/>
  <c r="G130" i="104"/>
  <c r="H130" i="104" s="1"/>
  <c r="H129" i="104"/>
  <c r="G128" i="104"/>
  <c r="H128" i="104" s="1"/>
  <c r="H127" i="104"/>
  <c r="H126" i="104"/>
  <c r="G126" i="104"/>
  <c r="H125" i="104"/>
  <c r="G124" i="104"/>
  <c r="H124" i="104" s="1"/>
  <c r="H123" i="104"/>
  <c r="G122" i="104"/>
  <c r="H122" i="104" s="1"/>
  <c r="H121" i="104"/>
  <c r="G120" i="104"/>
  <c r="H120" i="104" s="1"/>
  <c r="H119" i="104"/>
  <c r="G118" i="104"/>
  <c r="H118" i="104" s="1"/>
  <c r="H117" i="104"/>
  <c r="H116" i="104"/>
  <c r="G116" i="104"/>
  <c r="H115" i="104"/>
  <c r="G114" i="104"/>
  <c r="H114" i="104" s="1"/>
  <c r="H113" i="104"/>
  <c r="H112" i="104"/>
  <c r="G112" i="104"/>
  <c r="H111" i="104"/>
  <c r="G110" i="104"/>
  <c r="H110" i="104" s="1"/>
  <c r="H109" i="104"/>
  <c r="G108" i="104"/>
  <c r="H108" i="104" s="1"/>
  <c r="H107" i="104"/>
  <c r="G106" i="104"/>
  <c r="H106" i="104" s="1"/>
  <c r="H105" i="104"/>
  <c r="G104" i="104"/>
  <c r="H104" i="104" s="1"/>
  <c r="H103" i="104"/>
  <c r="G102" i="104"/>
  <c r="H102" i="104" s="1"/>
  <c r="H101" i="104"/>
  <c r="G100" i="104"/>
  <c r="H100" i="104" s="1"/>
  <c r="H99" i="104"/>
  <c r="G98" i="104"/>
  <c r="H98" i="104" s="1"/>
  <c r="H97" i="104"/>
  <c r="G96" i="104"/>
  <c r="H96" i="104" s="1"/>
  <c r="H95" i="104"/>
  <c r="G94" i="104"/>
  <c r="H94" i="104" s="1"/>
  <c r="H93" i="104"/>
  <c r="H92" i="104"/>
  <c r="G92" i="104"/>
  <c r="H91" i="104"/>
  <c r="G90" i="104"/>
  <c r="H90" i="104" s="1"/>
  <c r="H89" i="104"/>
  <c r="H88" i="104"/>
  <c r="G88" i="104"/>
  <c r="H87" i="104"/>
  <c r="G86" i="104"/>
  <c r="H86" i="104" s="1"/>
  <c r="H85" i="104"/>
  <c r="H84" i="104"/>
  <c r="G84" i="104"/>
  <c r="H83" i="104"/>
  <c r="G82" i="104"/>
  <c r="H82" i="104" s="1"/>
  <c r="H81" i="104"/>
  <c r="H80" i="104"/>
  <c r="G80" i="104"/>
  <c r="H79" i="104"/>
  <c r="G78" i="104"/>
  <c r="H78" i="104" s="1"/>
  <c r="H77" i="104"/>
  <c r="G76" i="104"/>
  <c r="F76" i="104"/>
  <c r="H76" i="104" s="1"/>
  <c r="G75" i="104"/>
  <c r="F75" i="104"/>
  <c r="H75" i="104" s="1"/>
  <c r="H74" i="104"/>
  <c r="G73" i="104"/>
  <c r="H73" i="104" s="1"/>
  <c r="H72" i="104"/>
  <c r="G71" i="104"/>
  <c r="F71" i="104"/>
  <c r="H71" i="104" s="1"/>
  <c r="H70" i="104"/>
  <c r="H69" i="104"/>
  <c r="F69" i="104"/>
  <c r="H68" i="104"/>
  <c r="F67" i="104"/>
  <c r="H67" i="104" s="1"/>
  <c r="H66" i="104"/>
  <c r="H65" i="104"/>
  <c r="F65" i="104"/>
  <c r="H64" i="104"/>
  <c r="F63" i="104"/>
  <c r="H63" i="104" s="1"/>
  <c r="G62" i="104"/>
  <c r="H61" i="104"/>
  <c r="F60" i="104"/>
  <c r="H60" i="104" s="1"/>
  <c r="H59" i="104"/>
  <c r="F58" i="104"/>
  <c r="H58" i="104" s="1"/>
  <c r="H55" i="104"/>
  <c r="F54" i="104"/>
  <c r="H54" i="104" s="1"/>
  <c r="H53" i="104"/>
  <c r="F52" i="104"/>
  <c r="H52" i="104" s="1"/>
  <c r="H49" i="104"/>
  <c r="H48" i="104"/>
  <c r="F48" i="104"/>
  <c r="H47" i="104"/>
  <c r="F46" i="104"/>
  <c r="H46" i="104" s="1"/>
  <c r="H45" i="104"/>
  <c r="H44" i="104"/>
  <c r="G44" i="104"/>
  <c r="H43" i="104"/>
  <c r="G42" i="104"/>
  <c r="H42" i="104" s="1"/>
  <c r="H41" i="104"/>
  <c r="G40" i="104"/>
  <c r="H40" i="104" s="1"/>
  <c r="H39" i="104"/>
  <c r="G38" i="104"/>
  <c r="H38" i="104" s="1"/>
  <c r="H37" i="104"/>
  <c r="G36" i="104"/>
  <c r="H36" i="104" s="1"/>
  <c r="H35" i="104"/>
  <c r="G34" i="104"/>
  <c r="H34" i="104" s="1"/>
  <c r="H33" i="104"/>
  <c r="H32" i="104"/>
  <c r="G32" i="104"/>
  <c r="H31" i="104"/>
  <c r="G30" i="104"/>
  <c r="H30" i="104" s="1"/>
  <c r="H29" i="104"/>
  <c r="H28" i="104"/>
  <c r="G28" i="104"/>
  <c r="H27" i="104"/>
  <c r="G26" i="104"/>
  <c r="F26" i="104"/>
  <c r="H26" i="104" s="1"/>
  <c r="H25" i="104"/>
  <c r="G24" i="104"/>
  <c r="H24" i="104" s="1"/>
  <c r="H23" i="104"/>
  <c r="H22" i="104"/>
  <c r="G22" i="104"/>
  <c r="H21" i="104"/>
  <c r="G20" i="104"/>
  <c r="H20" i="104" s="1"/>
  <c r="H19" i="104"/>
  <c r="G18" i="104"/>
  <c r="H18" i="104" s="1"/>
  <c r="H17" i="104"/>
  <c r="H16" i="104"/>
  <c r="G15" i="104"/>
  <c r="F15" i="104"/>
  <c r="H15" i="104" s="1"/>
  <c r="H14" i="104"/>
  <c r="H13" i="104"/>
  <c r="F12" i="104"/>
  <c r="H12" i="104" s="1"/>
  <c r="G11" i="104"/>
  <c r="G10" i="104" s="1"/>
  <c r="F11" i="104" l="1"/>
  <c r="F62" i="104"/>
  <c r="H62" i="104" s="1"/>
  <c r="G58" i="103"/>
  <c r="G10" i="103" s="1"/>
  <c r="H10" i="103" s="1"/>
  <c r="G11" i="103"/>
  <c r="H11" i="103" s="1"/>
  <c r="G71" i="103"/>
  <c r="H71" i="103" s="1"/>
  <c r="H12" i="103"/>
  <c r="H13" i="103"/>
  <c r="H14" i="103"/>
  <c r="H15" i="103"/>
  <c r="H16" i="103"/>
  <c r="H17" i="103"/>
  <c r="H18" i="103"/>
  <c r="H19" i="103"/>
  <c r="H20" i="103"/>
  <c r="H21" i="103"/>
  <c r="H22" i="103"/>
  <c r="H23" i="103"/>
  <c r="H24" i="103"/>
  <c r="H25" i="103"/>
  <c r="H26" i="103"/>
  <c r="H27" i="103"/>
  <c r="H28" i="103"/>
  <c r="H29" i="103"/>
  <c r="H30" i="103"/>
  <c r="H31" i="103"/>
  <c r="H32" i="103"/>
  <c r="H33" i="103"/>
  <c r="H34" i="103"/>
  <c r="H35" i="103"/>
  <c r="H36" i="103"/>
  <c r="H37" i="103"/>
  <c r="H38" i="103"/>
  <c r="H39" i="103"/>
  <c r="H40" i="103"/>
  <c r="H41" i="103"/>
  <c r="H42" i="103"/>
  <c r="H43" i="103"/>
  <c r="H44" i="103"/>
  <c r="H45" i="103"/>
  <c r="H46" i="103"/>
  <c r="H47" i="103"/>
  <c r="H48" i="103"/>
  <c r="H49" i="103"/>
  <c r="H50" i="103"/>
  <c r="H51" i="103"/>
  <c r="H52" i="103"/>
  <c r="H53" i="103"/>
  <c r="H54" i="103"/>
  <c r="H55" i="103"/>
  <c r="H56" i="103"/>
  <c r="H57" i="103"/>
  <c r="H58" i="103"/>
  <c r="H59" i="103"/>
  <c r="H60" i="103"/>
  <c r="H61" i="103"/>
  <c r="H62" i="103"/>
  <c r="H63" i="103"/>
  <c r="H64" i="103"/>
  <c r="H65" i="103"/>
  <c r="H66" i="103"/>
  <c r="H67" i="103"/>
  <c r="H68" i="103"/>
  <c r="H69" i="103"/>
  <c r="H70" i="103"/>
  <c r="H72" i="103"/>
  <c r="H73" i="103"/>
  <c r="H74" i="103"/>
  <c r="H75" i="103"/>
  <c r="H76" i="103"/>
  <c r="H77" i="103"/>
  <c r="H78" i="103"/>
  <c r="H79" i="103"/>
  <c r="H80" i="103"/>
  <c r="H81" i="103"/>
  <c r="H82" i="103"/>
  <c r="H83" i="103"/>
  <c r="H84" i="103"/>
  <c r="H85" i="103"/>
  <c r="H86" i="103"/>
  <c r="H87" i="103"/>
  <c r="H88" i="103"/>
  <c r="H89" i="103"/>
  <c r="H90" i="103"/>
  <c r="H91" i="103"/>
  <c r="H92" i="103"/>
  <c r="H93" i="103"/>
  <c r="H94" i="103"/>
  <c r="H95" i="103"/>
  <c r="H96" i="103"/>
  <c r="H97" i="103"/>
  <c r="H98" i="103"/>
  <c r="H99" i="103"/>
  <c r="H100" i="103"/>
  <c r="H101" i="103"/>
  <c r="H102" i="103"/>
  <c r="H103" i="103"/>
  <c r="H104" i="103"/>
  <c r="H105" i="103"/>
  <c r="H106" i="103"/>
  <c r="H107" i="103"/>
  <c r="H108" i="103"/>
  <c r="H109" i="103"/>
  <c r="H110" i="103"/>
  <c r="H111" i="103"/>
  <c r="H112" i="103"/>
  <c r="H113" i="103"/>
  <c r="H114" i="103"/>
  <c r="H115" i="103"/>
  <c r="H116" i="103"/>
  <c r="H117" i="103"/>
  <c r="H118" i="103"/>
  <c r="H119" i="103"/>
  <c r="H120" i="103"/>
  <c r="H121" i="103"/>
  <c r="H122" i="103"/>
  <c r="H123" i="103"/>
  <c r="H124" i="103"/>
  <c r="H125" i="103"/>
  <c r="H126" i="103"/>
  <c r="H127" i="103"/>
  <c r="H128" i="103"/>
  <c r="H129" i="103"/>
  <c r="H130" i="103"/>
  <c r="H131" i="103"/>
  <c r="H132" i="103"/>
  <c r="H133" i="103"/>
  <c r="H134" i="103"/>
  <c r="H135" i="103"/>
  <c r="H136" i="103"/>
  <c r="H137" i="103"/>
  <c r="H138" i="103"/>
  <c r="H139" i="103"/>
  <c r="H140" i="103"/>
  <c r="H141" i="103"/>
  <c r="H142" i="103"/>
  <c r="H143" i="103"/>
  <c r="H144" i="103"/>
  <c r="H145" i="103"/>
  <c r="H146" i="103"/>
  <c r="H147" i="103"/>
  <c r="H148" i="103"/>
  <c r="H149" i="103"/>
  <c r="H150" i="103"/>
  <c r="H151" i="103"/>
  <c r="H152" i="103"/>
  <c r="H153" i="103"/>
  <c r="H154" i="103"/>
  <c r="H155" i="103"/>
  <c r="H156" i="103"/>
  <c r="H157" i="103"/>
  <c r="H158" i="103"/>
  <c r="H159" i="103"/>
  <c r="H160" i="103"/>
  <c r="H161" i="103"/>
  <c r="H162" i="103"/>
  <c r="H163" i="103"/>
  <c r="H164" i="103"/>
  <c r="H165" i="103"/>
  <c r="H166" i="103"/>
  <c r="H167" i="103"/>
  <c r="H168" i="103"/>
  <c r="H169" i="103"/>
  <c r="H170" i="103"/>
  <c r="H171" i="103"/>
  <c r="H172" i="103"/>
  <c r="H173" i="103"/>
  <c r="H174" i="103"/>
  <c r="H175" i="103"/>
  <c r="H176" i="103"/>
  <c r="H177" i="103"/>
  <c r="H178" i="103"/>
  <c r="H179" i="103"/>
  <c r="H180" i="103"/>
  <c r="H181" i="103"/>
  <c r="H182" i="103"/>
  <c r="H183" i="103"/>
  <c r="H184" i="103"/>
  <c r="H185" i="103"/>
  <c r="H186" i="103"/>
  <c r="H187" i="103"/>
  <c r="H188" i="103"/>
  <c r="H189" i="103"/>
  <c r="H190" i="103"/>
  <c r="H191" i="103"/>
  <c r="H192" i="103"/>
  <c r="H193" i="103"/>
  <c r="H194" i="103"/>
  <c r="H195" i="103"/>
  <c r="H196" i="103"/>
  <c r="H197" i="103"/>
  <c r="G180" i="103"/>
  <c r="G196" i="103"/>
  <c r="G194" i="103"/>
  <c r="G192" i="103"/>
  <c r="G190" i="103"/>
  <c r="G188" i="103"/>
  <c r="G186" i="103"/>
  <c r="G184" i="103"/>
  <c r="G182" i="103"/>
  <c r="G178" i="103"/>
  <c r="G176" i="103"/>
  <c r="G174" i="103"/>
  <c r="G172" i="103"/>
  <c r="G154" i="103"/>
  <c r="G170" i="103"/>
  <c r="G168" i="103"/>
  <c r="G166" i="103"/>
  <c r="G164" i="103"/>
  <c r="G162" i="103"/>
  <c r="G160" i="103"/>
  <c r="G158" i="103"/>
  <c r="G156" i="103"/>
  <c r="H11" i="104" l="1"/>
  <c r="F10" i="104"/>
  <c r="H10" i="104" s="1"/>
  <c r="G152" i="103"/>
  <c r="G150" i="103"/>
  <c r="G148" i="103"/>
  <c r="G146" i="103"/>
  <c r="G144" i="103"/>
  <c r="G142" i="103"/>
  <c r="G72" i="103"/>
  <c r="G140" i="103"/>
  <c r="G138" i="103"/>
  <c r="G136" i="103"/>
  <c r="G134" i="103"/>
  <c r="G132" i="103"/>
  <c r="G130" i="103"/>
  <c r="G128" i="103"/>
  <c r="G126" i="103"/>
  <c r="G124" i="103"/>
  <c r="G122" i="103"/>
  <c r="G120" i="103"/>
  <c r="G118" i="103"/>
  <c r="G116" i="103"/>
  <c r="G114" i="103"/>
  <c r="G112" i="103"/>
  <c r="G110" i="103"/>
  <c r="G108" i="103"/>
  <c r="G106" i="103"/>
  <c r="G104" i="103"/>
  <c r="G102" i="103"/>
  <c r="G100" i="103"/>
  <c r="G98" i="103"/>
  <c r="G96" i="103"/>
  <c r="G94" i="103"/>
  <c r="G92" i="103"/>
  <c r="G90" i="103"/>
  <c r="G88" i="103"/>
  <c r="G86" i="103"/>
  <c r="G84" i="103"/>
  <c r="G82" i="103"/>
  <c r="G80" i="103"/>
  <c r="G78" i="103"/>
  <c r="G76" i="103"/>
  <c r="G74" i="103"/>
  <c r="G69" i="103"/>
  <c r="G67" i="103"/>
  <c r="G15" i="103"/>
  <c r="G26" i="103"/>
  <c r="G44" i="103"/>
  <c r="G42" i="103"/>
  <c r="G40" i="103"/>
  <c r="G38" i="103"/>
  <c r="G36" i="103"/>
  <c r="G34" i="103"/>
  <c r="G32" i="103"/>
  <c r="G30" i="103"/>
  <c r="G28" i="103"/>
  <c r="G24" i="103"/>
  <c r="G22" i="103"/>
  <c r="G20" i="103"/>
  <c r="G18" i="103"/>
  <c r="F26" i="103"/>
  <c r="F180" i="103"/>
  <c r="F172" i="103"/>
  <c r="F154" i="103"/>
  <c r="F142" i="103"/>
  <c r="F72" i="103"/>
  <c r="F67" i="103"/>
  <c r="F65" i="103"/>
  <c r="F63" i="103"/>
  <c r="F61" i="103"/>
  <c r="F59" i="103"/>
  <c r="F58" i="103" s="1"/>
  <c r="F56" i="103"/>
  <c r="F54" i="103"/>
  <c r="F52" i="103"/>
  <c r="F50" i="103"/>
  <c r="F48" i="103"/>
  <c r="F46" i="103"/>
  <c r="F15" i="103"/>
  <c r="F12" i="103"/>
  <c r="F11" i="103" l="1"/>
  <c r="F71" i="103"/>
  <c r="I11" i="102"/>
  <c r="I12" i="102"/>
  <c r="I13" i="102"/>
  <c r="I14" i="102"/>
  <c r="I15" i="102"/>
  <c r="I16" i="102"/>
  <c r="I17" i="102"/>
  <c r="I18" i="102"/>
  <c r="I19" i="102"/>
  <c r="I20" i="102"/>
  <c r="I21" i="102"/>
  <c r="I22" i="102"/>
  <c r="I23" i="102"/>
  <c r="I24" i="102"/>
  <c r="I25" i="102"/>
  <c r="I26" i="102"/>
  <c r="I27" i="102"/>
  <c r="I28" i="102"/>
  <c r="I29" i="102"/>
  <c r="I30" i="102"/>
  <c r="I31" i="102"/>
  <c r="I32" i="102"/>
  <c r="I33" i="102"/>
  <c r="I34" i="102"/>
  <c r="I35" i="102"/>
  <c r="I36" i="102"/>
  <c r="I37" i="102"/>
  <c r="I38" i="102"/>
  <c r="I39" i="102"/>
  <c r="I40" i="102"/>
  <c r="I41" i="102"/>
  <c r="I42" i="102"/>
  <c r="I43" i="102"/>
  <c r="I44" i="102"/>
  <c r="I45" i="102"/>
  <c r="I46" i="102"/>
  <c r="I47" i="102"/>
  <c r="I48" i="102"/>
  <c r="I49" i="102"/>
  <c r="I50" i="102"/>
  <c r="I51" i="102"/>
  <c r="I52" i="102"/>
  <c r="I53" i="102"/>
  <c r="I54" i="102"/>
  <c r="I55" i="102"/>
  <c r="I10" i="102"/>
  <c r="H10" i="102"/>
  <c r="H32" i="102"/>
  <c r="H41" i="102"/>
  <c r="H43" i="102"/>
  <c r="G54" i="102"/>
  <c r="G52" i="102"/>
  <c r="G50" i="102"/>
  <c r="G48" i="102"/>
  <c r="G46" i="102"/>
  <c r="G45" i="102"/>
  <c r="G41" i="102"/>
  <c r="G39" i="102"/>
  <c r="G37" i="102"/>
  <c r="G35" i="102"/>
  <c r="G33" i="102"/>
  <c r="G32" i="102"/>
  <c r="G30" i="102"/>
  <c r="G28" i="102"/>
  <c r="G26" i="102"/>
  <c r="G24" i="102"/>
  <c r="G22" i="102"/>
  <c r="G20" i="102"/>
  <c r="G18" i="102"/>
  <c r="G15" i="102"/>
  <c r="G12" i="102"/>
  <c r="G11" i="102"/>
  <c r="G10" i="102" s="1"/>
  <c r="F10" i="103" l="1"/>
  <c r="F52" i="101"/>
  <c r="F50" i="101"/>
  <c r="F48" i="101"/>
  <c r="F46" i="101"/>
  <c r="F44" i="101"/>
  <c r="F43" i="101" s="1"/>
  <c r="F41" i="101"/>
  <c r="F39" i="101"/>
  <c r="F37" i="101"/>
  <c r="F35" i="101"/>
  <c r="F33" i="101"/>
  <c r="F30" i="101"/>
  <c r="F28" i="101"/>
  <c r="F26" i="101"/>
  <c r="F24" i="101"/>
  <c r="F22" i="101"/>
  <c r="F20" i="101"/>
  <c r="F18" i="101"/>
  <c r="F15" i="101"/>
  <c r="F12" i="101"/>
  <c r="F11" i="101" s="1"/>
  <c r="F32" i="101" l="1"/>
  <c r="F10" i="101" s="1"/>
  <c r="F27" i="97"/>
  <c r="F21" i="97"/>
  <c r="F10" i="97"/>
  <c r="F27" i="100"/>
  <c r="H98" i="100" l="1"/>
  <c r="G97" i="100"/>
  <c r="H97" i="100" s="1"/>
  <c r="H96" i="100"/>
  <c r="G95" i="100"/>
  <c r="H95" i="100" s="1"/>
  <c r="H94" i="100"/>
  <c r="G93" i="100"/>
  <c r="H93" i="100" s="1"/>
  <c r="H92" i="100"/>
  <c r="G91" i="100"/>
  <c r="H91" i="100" s="1"/>
  <c r="H90" i="100"/>
  <c r="G89" i="100"/>
  <c r="H89" i="100" s="1"/>
  <c r="H88" i="100"/>
  <c r="G87" i="100"/>
  <c r="H87" i="100" s="1"/>
  <c r="H86" i="100"/>
  <c r="G85" i="100"/>
  <c r="H85" i="100" s="1"/>
  <c r="H84" i="100"/>
  <c r="G83" i="100"/>
  <c r="H83" i="100" s="1"/>
  <c r="H82" i="100"/>
  <c r="G81" i="100"/>
  <c r="H81" i="100" s="1"/>
  <c r="H80" i="100"/>
  <c r="G79" i="100"/>
  <c r="H79" i="100" s="1"/>
  <c r="H78" i="100"/>
  <c r="G77" i="100"/>
  <c r="H77" i="100" s="1"/>
  <c r="H76" i="100"/>
  <c r="G75" i="100"/>
  <c r="H75" i="100" s="1"/>
  <c r="H74" i="100" l="1"/>
  <c r="G73" i="100"/>
  <c r="H73" i="100" s="1"/>
  <c r="H72" i="100"/>
  <c r="G71" i="100"/>
  <c r="H71" i="100" s="1"/>
  <c r="H70" i="100"/>
  <c r="G69" i="100"/>
  <c r="H69" i="100" s="1"/>
  <c r="H68" i="100"/>
  <c r="G67" i="100"/>
  <c r="H67" i="100" s="1"/>
  <c r="H66" i="100"/>
  <c r="G65" i="100"/>
  <c r="H65" i="100" s="1"/>
  <c r="H64" i="100"/>
  <c r="G63" i="100"/>
  <c r="H63" i="100" s="1"/>
  <c r="H62" i="100"/>
  <c r="G61" i="100"/>
  <c r="H61" i="100" s="1"/>
  <c r="H60" i="100"/>
  <c r="G59" i="100"/>
  <c r="H59" i="100" s="1"/>
  <c r="H58" i="100"/>
  <c r="G57" i="100"/>
  <c r="H57" i="100" s="1"/>
  <c r="H56" i="100"/>
  <c r="G55" i="100"/>
  <c r="H55" i="100" s="1"/>
  <c r="H54" i="100"/>
  <c r="G53" i="100"/>
  <c r="H53" i="100" s="1"/>
  <c r="H52" i="100"/>
  <c r="H51" i="100"/>
  <c r="G51" i="100"/>
  <c r="H50" i="100"/>
  <c r="G49" i="100"/>
  <c r="H49" i="100" s="1"/>
  <c r="H48" i="100"/>
  <c r="G47" i="100"/>
  <c r="H47" i="100" s="1"/>
  <c r="H46" i="100"/>
  <c r="G45" i="100"/>
  <c r="H45" i="100" s="1"/>
  <c r="H44" i="100"/>
  <c r="G43" i="100"/>
  <c r="H43" i="100" s="1"/>
  <c r="H42" i="100"/>
  <c r="G41" i="100"/>
  <c r="H41" i="100" s="1"/>
  <c r="H40" i="100"/>
  <c r="G39" i="100"/>
  <c r="H39" i="100" s="1"/>
  <c r="H38" i="100"/>
  <c r="G37" i="100"/>
  <c r="H37" i="100" s="1"/>
  <c r="H36" i="100"/>
  <c r="G35" i="100"/>
  <c r="H35" i="100" s="1"/>
  <c r="H34" i="100"/>
  <c r="G33" i="100"/>
  <c r="H33" i="100" s="1"/>
  <c r="G29" i="100"/>
  <c r="H30" i="100"/>
  <c r="H32" i="100"/>
  <c r="G31" i="100"/>
  <c r="H31" i="100" s="1"/>
  <c r="G28" i="100" l="1"/>
  <c r="H29" i="100"/>
  <c r="H114" i="100"/>
  <c r="G113" i="100"/>
  <c r="H113" i="100" s="1"/>
  <c r="H130" i="100"/>
  <c r="G129" i="100"/>
  <c r="H129" i="100" s="1"/>
  <c r="H128" i="100"/>
  <c r="G127" i="100"/>
  <c r="H127" i="100" s="1"/>
  <c r="H126" i="100"/>
  <c r="G125" i="100"/>
  <c r="H125" i="100" s="1"/>
  <c r="H124" i="100"/>
  <c r="G123" i="100"/>
  <c r="H123" i="100" s="1"/>
  <c r="H122" i="100"/>
  <c r="G121" i="100"/>
  <c r="H121" i="100" s="1"/>
  <c r="H120" i="100"/>
  <c r="G119" i="100"/>
  <c r="H119" i="100" s="1"/>
  <c r="H118" i="100"/>
  <c r="G117" i="100"/>
  <c r="H117" i="100" s="1"/>
  <c r="H116" i="100"/>
  <c r="G115" i="100"/>
  <c r="H115" i="100" s="1"/>
  <c r="G112" i="100" l="1"/>
  <c r="G100" i="100"/>
  <c r="H101" i="100"/>
  <c r="H111" i="100"/>
  <c r="G110" i="100"/>
  <c r="H110" i="100" s="1"/>
  <c r="H109" i="100"/>
  <c r="G108" i="100"/>
  <c r="H108" i="100" s="1"/>
  <c r="H107" i="100"/>
  <c r="G106" i="100"/>
  <c r="H106" i="100" s="1"/>
  <c r="H105" i="100"/>
  <c r="G104" i="100"/>
  <c r="H104" i="100" s="1"/>
  <c r="H103" i="100"/>
  <c r="G102" i="100"/>
  <c r="H102" i="100" s="1"/>
  <c r="H28" i="100"/>
  <c r="H112" i="100"/>
  <c r="H133" i="100"/>
  <c r="H135" i="100"/>
  <c r="H137" i="100"/>
  <c r="H139" i="100"/>
  <c r="H11" i="100"/>
  <c r="H12" i="100"/>
  <c r="H13" i="100"/>
  <c r="H14" i="100"/>
  <c r="H15" i="100"/>
  <c r="H16" i="100"/>
  <c r="H17" i="100"/>
  <c r="H18" i="100"/>
  <c r="H19" i="100"/>
  <c r="H20" i="100"/>
  <c r="H22" i="100"/>
  <c r="H23" i="100"/>
  <c r="H24" i="100"/>
  <c r="H25" i="100"/>
  <c r="H26" i="100"/>
  <c r="H158" i="100"/>
  <c r="G157" i="100"/>
  <c r="H157" i="100" s="1"/>
  <c r="H156" i="100"/>
  <c r="G155" i="100"/>
  <c r="H155" i="100" s="1"/>
  <c r="H154" i="100"/>
  <c r="G153" i="100"/>
  <c r="H153" i="100" s="1"/>
  <c r="H152" i="100"/>
  <c r="G151" i="100"/>
  <c r="H151" i="100" s="1"/>
  <c r="H150" i="100"/>
  <c r="G149" i="100"/>
  <c r="H149" i="100" s="1"/>
  <c r="H148" i="100"/>
  <c r="G147" i="100"/>
  <c r="H147" i="100" s="1"/>
  <c r="H146" i="100"/>
  <c r="G145" i="100"/>
  <c r="H145" i="100" s="1"/>
  <c r="H144" i="100"/>
  <c r="G143" i="100"/>
  <c r="H143" i="100" s="1"/>
  <c r="H142" i="100"/>
  <c r="G141" i="100"/>
  <c r="G140" i="100" s="1"/>
  <c r="H140" i="100" s="1"/>
  <c r="H141" i="100" l="1"/>
  <c r="H100" i="100"/>
  <c r="G99" i="100"/>
  <c r="G138" i="100"/>
  <c r="H138" i="100" s="1"/>
  <c r="G136" i="100"/>
  <c r="H136" i="100" s="1"/>
  <c r="G134" i="100"/>
  <c r="H134" i="100" s="1"/>
  <c r="G132" i="100"/>
  <c r="F21" i="100"/>
  <c r="H21" i="100" s="1"/>
  <c r="F10" i="100"/>
  <c r="H10" i="100" s="1"/>
  <c r="H99" i="100" l="1"/>
  <c r="G131" i="100"/>
  <c r="H131" i="100" s="1"/>
  <c r="H132" i="100"/>
  <c r="F9" i="100"/>
  <c r="F10" i="99"/>
  <c r="G27" i="100" l="1"/>
  <c r="F10" i="98"/>
  <c r="G9" i="100" l="1"/>
  <c r="H9" i="100" s="1"/>
  <c r="H27" i="100"/>
  <c r="G13" i="99"/>
  <c r="H11" i="99" l="1"/>
  <c r="H12" i="99"/>
  <c r="H13" i="99"/>
  <c r="H14" i="99"/>
  <c r="G9" i="99"/>
  <c r="G10" i="99"/>
  <c r="H35" i="99"/>
  <c r="H36" i="99"/>
  <c r="H37" i="99"/>
  <c r="H38" i="99"/>
  <c r="H39" i="99"/>
  <c r="H40" i="99"/>
  <c r="H41" i="99"/>
  <c r="H42" i="99"/>
  <c r="H43" i="99"/>
  <c r="H44" i="99"/>
  <c r="H45" i="99"/>
  <c r="H46" i="99"/>
  <c r="H47" i="99"/>
  <c r="H48" i="99"/>
  <c r="H49" i="99"/>
  <c r="H50" i="99"/>
  <c r="H51" i="99"/>
  <c r="H33" i="99"/>
  <c r="G31" i="99"/>
  <c r="H31" i="99" s="1"/>
  <c r="G29" i="99"/>
  <c r="H29" i="99" s="1"/>
  <c r="G27" i="99"/>
  <c r="H27" i="99" s="1"/>
  <c r="G25" i="99"/>
  <c r="H25" i="99" s="1"/>
  <c r="G23" i="99"/>
  <c r="H23" i="99" s="1"/>
  <c r="G21" i="99"/>
  <c r="H21" i="99" s="1"/>
  <c r="G19" i="99"/>
  <c r="H19" i="99" s="1"/>
  <c r="H32" i="99"/>
  <c r="H30" i="99"/>
  <c r="H28" i="99"/>
  <c r="H26" i="99"/>
  <c r="H24" i="99"/>
  <c r="H22" i="99"/>
  <c r="H20" i="99"/>
  <c r="H18" i="99"/>
  <c r="G17" i="99"/>
  <c r="H17" i="99" s="1"/>
  <c r="H16" i="99"/>
  <c r="G15" i="99"/>
  <c r="H15" i="99" s="1"/>
  <c r="F46" i="99" l="1"/>
  <c r="F40" i="99"/>
  <c r="F12" i="98"/>
  <c r="G12" i="98"/>
  <c r="H13" i="98"/>
  <c r="H14" i="98"/>
  <c r="F9" i="99" l="1"/>
  <c r="H9" i="99" s="1"/>
  <c r="H10" i="99"/>
  <c r="G10" i="98"/>
  <c r="G9" i="98" s="1"/>
  <c r="H11" i="98"/>
  <c r="H12" i="98"/>
  <c r="H16" i="98"/>
  <c r="H18" i="98"/>
  <c r="H20" i="98"/>
  <c r="H22" i="98"/>
  <c r="H23" i="98"/>
  <c r="H24" i="98"/>
  <c r="H26" i="98"/>
  <c r="H27" i="98"/>
  <c r="H28" i="98"/>
  <c r="H29" i="98"/>
  <c r="H30" i="98"/>
  <c r="H32" i="98"/>
  <c r="H33" i="98"/>
  <c r="H34" i="98"/>
  <c r="H35" i="98"/>
  <c r="H36" i="98"/>
  <c r="H38" i="98"/>
  <c r="H39" i="98"/>
  <c r="H40" i="98"/>
  <c r="H41" i="98"/>
  <c r="H42" i="98"/>
  <c r="G21" i="98"/>
  <c r="H21" i="98" s="1"/>
  <c r="G19" i="98"/>
  <c r="H19" i="98" s="1"/>
  <c r="G17" i="98"/>
  <c r="H17" i="98" s="1"/>
  <c r="G15" i="98"/>
  <c r="H15" i="98" s="1"/>
  <c r="F37" i="98" l="1"/>
  <c r="H37" i="98" s="1"/>
  <c r="F31" i="98"/>
  <c r="H31" i="98" s="1"/>
  <c r="H10" i="98"/>
  <c r="F9" i="98" l="1"/>
  <c r="H9" i="98" s="1"/>
  <c r="E114" i="72"/>
  <c r="E113" i="72" s="1"/>
  <c r="H113" i="72" s="1"/>
  <c r="A114" i="72"/>
  <c r="E104" i="72"/>
  <c r="H103" i="72"/>
  <c r="E103" i="72"/>
  <c r="E95" i="72"/>
  <c r="E93" i="72"/>
  <c r="A93" i="72"/>
  <c r="E88" i="72"/>
  <c r="A88" i="72"/>
  <c r="H87" i="72"/>
  <c r="E87" i="72"/>
  <c r="A75" i="72"/>
  <c r="E60" i="72"/>
  <c r="A60" i="72"/>
  <c r="A58" i="72"/>
  <c r="E48" i="72"/>
  <c r="A48" i="72"/>
  <c r="E44" i="72"/>
  <c r="E43" i="72"/>
  <c r="H43" i="72" s="1"/>
  <c r="A44" i="72"/>
  <c r="A43" i="72" s="1"/>
  <c r="E28" i="72"/>
  <c r="A28" i="72"/>
  <c r="E21" i="72"/>
  <c r="E20" i="72" s="1"/>
  <c r="H20" i="72" s="1"/>
  <c r="A21" i="72"/>
  <c r="E10" i="72"/>
  <c r="A61" i="71"/>
  <c r="E113" i="71"/>
  <c r="A113" i="71"/>
  <c r="E112" i="71"/>
  <c r="E103" i="71"/>
  <c r="E102" i="71" s="1"/>
  <c r="E93" i="71"/>
  <c r="A93" i="71"/>
  <c r="E89" i="71"/>
  <c r="A89" i="71"/>
  <c r="E88" i="71"/>
  <c r="E61" i="71"/>
  <c r="A59" i="71"/>
  <c r="E50" i="71"/>
  <c r="A50" i="71"/>
  <c r="E46" i="71"/>
  <c r="E45" i="71" s="1"/>
  <c r="A46" i="71"/>
  <c r="A45" i="71"/>
  <c r="E29" i="71"/>
  <c r="A29" i="71"/>
  <c r="E21" i="71"/>
  <c r="E20" i="71"/>
  <c r="A21" i="71"/>
  <c r="E10" i="71"/>
  <c r="F9" i="97" l="1"/>
</calcChain>
</file>

<file path=xl/sharedStrings.xml><?xml version="1.0" encoding="utf-8"?>
<sst xmlns="http://schemas.openxmlformats.org/spreadsheetml/2006/main" count="37402" uniqueCount="1092">
  <si>
    <t>926 xx - Dotační fond/ odbor xxxxxx</t>
  </si>
  <si>
    <t>ORJ 01 - odbor kancelář hejtmana</t>
  </si>
  <si>
    <t>Limity pro přípravu rozpočtu 2014</t>
  </si>
  <si>
    <t>Kapitola</t>
  </si>
  <si>
    <t>název kapitoly</t>
  </si>
  <si>
    <t>limit pro 2014</t>
  </si>
  <si>
    <t>Celkem</t>
  </si>
  <si>
    <t>910</t>
  </si>
  <si>
    <t>914</t>
  </si>
  <si>
    <t>917</t>
  </si>
  <si>
    <t>923</t>
  </si>
  <si>
    <t>zastupitelstvo - limit výdajů</t>
  </si>
  <si>
    <t>působnosti - limit výdajů</t>
  </si>
  <si>
    <t>transfery - limit výdajů</t>
  </si>
  <si>
    <t>limity resortu v kapitolách</t>
  </si>
  <si>
    <t>spolufinancování EU - závazný limit výdajů</t>
  </si>
  <si>
    <t>01xx</t>
  </si>
  <si>
    <t>0101</t>
  </si>
  <si>
    <t>cestovní náhrady zahraniční</t>
  </si>
  <si>
    <t>0242</t>
  </si>
  <si>
    <t>cestovní náhrady- doprava a ubytování návštěv</t>
  </si>
  <si>
    <t>0243</t>
  </si>
  <si>
    <t>překlady a tlumočení</t>
  </si>
  <si>
    <t>0245</t>
  </si>
  <si>
    <t>obálky, dopisy, vizitky, novoročenky, tiskopisy</t>
  </si>
  <si>
    <t>0246</t>
  </si>
  <si>
    <t>foto</t>
  </si>
  <si>
    <t>0247</t>
  </si>
  <si>
    <t>znaky LK, vlajky</t>
  </si>
  <si>
    <t>0248</t>
  </si>
  <si>
    <t>cestovní náhrady - externí subjekty zahraniční</t>
  </si>
  <si>
    <t>limit výdajů na školení a vzdělávání celkem</t>
  </si>
  <si>
    <t>limit výdajů na pohoštění celkem</t>
  </si>
  <si>
    <t>limit výdajů na činnost zastupitelských klubů</t>
  </si>
  <si>
    <t>ostatní výdaje a služby</t>
  </si>
  <si>
    <t>nákupy věcných darů</t>
  </si>
  <si>
    <t>peněžité dary + transfery neziskovým organizacím</t>
  </si>
  <si>
    <t>Asociace krajů ČR - členský příspěvek</t>
  </si>
  <si>
    <t>0141022107</t>
  </si>
  <si>
    <t>Sdružení obcí LK - provozní příspěvek</t>
  </si>
  <si>
    <t>Euroregion Nisa - provozní příspěvek</t>
  </si>
  <si>
    <t>025000</t>
  </si>
  <si>
    <t>025100</t>
  </si>
  <si>
    <t>média, monitoring, PR, infotisk</t>
  </si>
  <si>
    <t>025101</t>
  </si>
  <si>
    <t>Genus a.s., Týden v LK</t>
  </si>
  <si>
    <t>025102</t>
  </si>
  <si>
    <t>Newton media</t>
  </si>
  <si>
    <t>025103</t>
  </si>
  <si>
    <t>RCL</t>
  </si>
  <si>
    <t>025300</t>
  </si>
  <si>
    <t>kalendáře</t>
  </si>
  <si>
    <t>025600</t>
  </si>
  <si>
    <t>Genus a.s., Měsíčník Libereckého kraje</t>
  </si>
  <si>
    <t>026000</t>
  </si>
  <si>
    <t>Limitované výdaje</t>
  </si>
  <si>
    <t>Ostatní běžné výdaje</t>
  </si>
  <si>
    <t>hejtmanský ples</t>
  </si>
  <si>
    <t>026200</t>
  </si>
  <si>
    <t>krajské dny</t>
  </si>
  <si>
    <t>026500</t>
  </si>
  <si>
    <t>fotografie LK</t>
  </si>
  <si>
    <t>026700</t>
  </si>
  <si>
    <t>prezentační akce kraje v Bruselu</t>
  </si>
  <si>
    <t>027500</t>
  </si>
  <si>
    <t>zastoupení LK v Bruselu</t>
  </si>
  <si>
    <t>027600</t>
  </si>
  <si>
    <t>slavnostní večer k 28.10.</t>
  </si>
  <si>
    <t>027700</t>
  </si>
  <si>
    <t>prez. kraje v rámci akcí pořádaných na jeho území</t>
  </si>
  <si>
    <t>027800</t>
  </si>
  <si>
    <t>den otevřených dveří LK</t>
  </si>
  <si>
    <t>923 01 - spolufinancování EU / odbor kancelář hejtmana</t>
  </si>
  <si>
    <t>0150020000</t>
  </si>
  <si>
    <t>Přeshraniční integrace info, nástrojů…při předcházení a řešení povodní a katastrof</t>
  </si>
  <si>
    <t>spolufinancování LK</t>
  </si>
  <si>
    <t>S P O L U F I N A N C O V Á N Í   E U</t>
  </si>
  <si>
    <t>0149xx</t>
  </si>
  <si>
    <t>limit výdajů poradanské a právní služby</t>
  </si>
  <si>
    <t>018700</t>
  </si>
  <si>
    <t>prevence kliminality v LK</t>
  </si>
  <si>
    <t>02xxxx</t>
  </si>
  <si>
    <t>HOLD production, aktuality z LK</t>
  </si>
  <si>
    <t>GENUS a.s., minuty s hejtmanem</t>
  </si>
  <si>
    <t>knihy vydané za podpory kraje</t>
  </si>
  <si>
    <t>Výroční zpráva LK</t>
  </si>
  <si>
    <t xml:space="preserve">Český rozhlas </t>
  </si>
  <si>
    <t>předfinancování LK</t>
  </si>
  <si>
    <t xml:space="preserve">výdajový limit kapitoly </t>
  </si>
  <si>
    <t>018100</t>
  </si>
  <si>
    <t>018201</t>
  </si>
  <si>
    <t>018300</t>
  </si>
  <si>
    <t>018400</t>
  </si>
  <si>
    <t>018900</t>
  </si>
  <si>
    <t>018901</t>
  </si>
  <si>
    <t>Prevence a opatření pro krizové stavy</t>
  </si>
  <si>
    <t>Neinvestiční dotace NNO a podobným organiz.</t>
  </si>
  <si>
    <t>Propagace a prezentace kraje</t>
  </si>
  <si>
    <t>tis. Kč</t>
  </si>
  <si>
    <t>uk.</t>
  </si>
  <si>
    <t>x</t>
  </si>
  <si>
    <t>ZU</t>
  </si>
  <si>
    <t>č.a.</t>
  </si>
  <si>
    <t>018200</t>
  </si>
  <si>
    <t>018500</t>
  </si>
  <si>
    <t xml:space="preserve">uk. </t>
  </si>
  <si>
    <t>SU</t>
  </si>
  <si>
    <t>DU</t>
  </si>
  <si>
    <t>výdajový limit resortu v kapitole</t>
  </si>
  <si>
    <t>0141010000</t>
  </si>
  <si>
    <t>0140000000</t>
  </si>
  <si>
    <t>cvičení krizového štábu</t>
  </si>
  <si>
    <t>činnost a vybavení KŠ</t>
  </si>
  <si>
    <t>provozní náklady chráněného pracoviště Česká Lípa</t>
  </si>
  <si>
    <t>opatř. pro kriz.stavy,školení obcí, jednání BRK</t>
  </si>
  <si>
    <t>příprava hosp.opatření pro krizové stavy</t>
  </si>
  <si>
    <t>neinvestiční dotace Sdružení hasičů ČMS</t>
  </si>
  <si>
    <t>sběr dat a zprac. podkladů pro dílčí krizové plány</t>
  </si>
  <si>
    <t>datové spojení IZS - provoz</t>
  </si>
  <si>
    <t>propagační předměty</t>
  </si>
  <si>
    <t>P Ů S O B N O S T I</t>
  </si>
  <si>
    <t>Z A S T U P I T E L S T V O</t>
  </si>
  <si>
    <t>RU</t>
  </si>
  <si>
    <t>PŘÍPRAVA ROZPOČTU LIBERECKÉHO KRAJE 2014</t>
  </si>
  <si>
    <t>SR 2013</t>
  </si>
  <si>
    <t>NR 2014</t>
  </si>
  <si>
    <t>92301</t>
  </si>
  <si>
    <t>poznámka</t>
  </si>
  <si>
    <t>od roku 2014 v kap. 917</t>
  </si>
  <si>
    <t>DOTAČNÍ FOND</t>
  </si>
  <si>
    <t>Program xxxxx</t>
  </si>
  <si>
    <t>D O T A Č N Í  F O N D   K R A J E</t>
  </si>
  <si>
    <t>926xx</t>
  </si>
  <si>
    <t xml:space="preserve">nová činnost / aktivita / projekt </t>
  </si>
  <si>
    <t>do roku 2013 v kap. 914</t>
  </si>
  <si>
    <t>T R A N S F E R Y</t>
  </si>
  <si>
    <t>917 01 - transfery / odbor kancelář hejtmana</t>
  </si>
  <si>
    <t>910 01 - zastupitelstvo / odbor kancelář hejtmana</t>
  </si>
  <si>
    <t>914 01 - působnosti / odbor kancelář hejtmana</t>
  </si>
  <si>
    <t>Prevence pro krizové stavy a cvičení krizového štábu</t>
  </si>
  <si>
    <t>Činnost a vybavení krizového štábu</t>
  </si>
  <si>
    <t>Provozní náklady chráněného pracoviště Česká Lípa</t>
  </si>
  <si>
    <t>Příprava hosp. opatření pro krizové situace</t>
  </si>
  <si>
    <t>Prevence kriminality v LK</t>
  </si>
  <si>
    <t>Opatření pro kriz. stavy, školení obcí, jednání BRK</t>
  </si>
  <si>
    <t>Neinvestiční dotace Sdružení hasičů ČMS</t>
  </si>
  <si>
    <t>Sběr dat a zprac. podkladů pro dílčí krizové plány</t>
  </si>
  <si>
    <t>Datové spojení IZS - provoz</t>
  </si>
  <si>
    <t>zbývá dorozdělit tis.</t>
  </si>
  <si>
    <t>Dotace obyvatelstvu</t>
  </si>
  <si>
    <t>Záštity s finanční podporou</t>
  </si>
  <si>
    <t>010100</t>
  </si>
  <si>
    <t>do roku 2013 v kap. 910</t>
  </si>
  <si>
    <t>Propagační předměty</t>
  </si>
  <si>
    <t>Média, PR, infotisk</t>
  </si>
  <si>
    <t>Monitoring</t>
  </si>
  <si>
    <t>TV výstupy</t>
  </si>
  <si>
    <t>Magazín LK</t>
  </si>
  <si>
    <t>Infografika</t>
  </si>
  <si>
    <t>Zastoupení LK v Bruselu</t>
  </si>
  <si>
    <t>Prezentační akce kraje v Bruselu</t>
  </si>
  <si>
    <t>Partnerství St. Gallen</t>
  </si>
  <si>
    <t>Dny hejtmana</t>
  </si>
  <si>
    <t>Den otevřených dveří LK</t>
  </si>
  <si>
    <t>Krajské slavnosti</t>
  </si>
  <si>
    <t>Slavnostní večer k 28. 10. (Pocty hejtmana)</t>
  </si>
  <si>
    <t>Ostatní akce</t>
  </si>
  <si>
    <t>Kalendáře</t>
  </si>
  <si>
    <t>Fotografie LK</t>
  </si>
  <si>
    <t>Marketingová podpora regionálních výrobců</t>
  </si>
  <si>
    <t>025201</t>
  </si>
  <si>
    <t>027900</t>
  </si>
  <si>
    <t>028000</t>
  </si>
  <si>
    <t>Grafický manuál</t>
  </si>
  <si>
    <t>026900</t>
  </si>
  <si>
    <t>025202</t>
  </si>
  <si>
    <t>rcl</t>
  </si>
  <si>
    <t>čr</t>
  </si>
  <si>
    <t>newton</t>
  </si>
  <si>
    <t>Limit výdajů na školení a vzdělávání</t>
  </si>
  <si>
    <t>Limit výdajů na pohoštění</t>
  </si>
  <si>
    <t>Limit výdajů na činnost zastupitelských klubů</t>
  </si>
  <si>
    <t>Limit výdajů na poradenské a právní služby</t>
  </si>
  <si>
    <t>Nákupy věcných darů</t>
  </si>
  <si>
    <t>Cestovní náhrady - zahraniční pracovní cesty zastupitelů LK</t>
  </si>
  <si>
    <t>Ostatní výdaje a služby</t>
  </si>
  <si>
    <t>Cestovní náhrady - doprava a ubytování zahraničních návštěv</t>
  </si>
  <si>
    <t>Překlady a tlumočení</t>
  </si>
  <si>
    <t>Obálky, dopisy, vizitky, novoročenky, tiskopisy</t>
  </si>
  <si>
    <t>Foto portfólia RK + ZK</t>
  </si>
  <si>
    <t>Znaky, loga, vlajky LK</t>
  </si>
  <si>
    <t>Cestovní náhrady - zahraniční pracovní cesty externích subjektů</t>
  </si>
  <si>
    <t>Křest Magazínu LK</t>
  </si>
  <si>
    <t>ples</t>
  </si>
  <si>
    <t>10 minut s hejtmanem</t>
  </si>
  <si>
    <t>926 01 - Dotační fond / odbor kancelář hejtmana</t>
  </si>
  <si>
    <t>Přeshraniční integrace info, nástrojů…při předcházení a řešení povodní a katastrof (projekt CÍL 3)</t>
  </si>
  <si>
    <t>018508</t>
  </si>
  <si>
    <t>Zajištění úkolů v oblasti utajovaných informací</t>
  </si>
  <si>
    <t>ostatní akce 2013:</t>
  </si>
  <si>
    <t>Náhrada za poskytnutí pomoci při vyžádání dle zákona č. 239/2000 Sb. (§29)</t>
  </si>
  <si>
    <t>oproti potřebě na financování projektu chybí 13 849,60 tis.</t>
  </si>
  <si>
    <t>Krizový fond - info R. Broulík</t>
  </si>
  <si>
    <t>Asociace nestátních neziskových organizací Libereckého kraje (ANNOLK)</t>
  </si>
  <si>
    <t>Radou LK letos odsouhlasený příspěvek 
= rozdíl -100 tis.</t>
  </si>
  <si>
    <t>ROZPOČET LIBERECKÉHO KRAJE 2015</t>
  </si>
  <si>
    <t>veletrh vzdělávání a prac. příležitostí</t>
  </si>
  <si>
    <t>917 04</t>
  </si>
  <si>
    <t>Ostatní činnosti ve školství</t>
  </si>
  <si>
    <t>soutěže - podpora talentovaných dětí a mládeže</t>
  </si>
  <si>
    <t>stipendijní program pro žáky odborných škol</t>
  </si>
  <si>
    <t>burzy škol</t>
  </si>
  <si>
    <t>podpora akcí v resortu z RV 2015-2018</t>
  </si>
  <si>
    <t>Cena hejtmana Libereckého kraje pro studenty TUL</t>
  </si>
  <si>
    <t>Zlatý oříšek Libereckého kraje</t>
  </si>
  <si>
    <t>Skleněné městečko</t>
  </si>
  <si>
    <t>Zlatý Ámos</t>
  </si>
  <si>
    <t>Machři roku</t>
  </si>
  <si>
    <t>Podpora obcí při změně zřizovatelských funkcí</t>
  </si>
  <si>
    <t>Město Jablonné v Podještědí - finanční dar</t>
  </si>
  <si>
    <t xml:space="preserve">ZŠ Jablonné v Podještědí - dotace </t>
  </si>
  <si>
    <t>Město Turnov - finanční dar</t>
  </si>
  <si>
    <t>ZŠ Turnov - dotace</t>
  </si>
  <si>
    <t>Systémová podpora vzdělávání žáků ve speciálních ZŠ</t>
  </si>
  <si>
    <t>Sport v regionu</t>
  </si>
  <si>
    <t>Vybrané sportovní akce</t>
  </si>
  <si>
    <t>Významné kluby a reprezentace</t>
  </si>
  <si>
    <t>Významné sportovní areály</t>
  </si>
  <si>
    <t>Mimořádné sportovní akce</t>
  </si>
  <si>
    <t>Sportovní infrastruktury, servisní centra sportu</t>
  </si>
  <si>
    <t>SR</t>
  </si>
  <si>
    <t>917 04 - transfery</t>
  </si>
  <si>
    <t xml:space="preserve"> 04 - odbor školství, mládeže, tělovýchovy a sportu</t>
  </si>
  <si>
    <t>par.</t>
  </si>
  <si>
    <t>pol.</t>
  </si>
  <si>
    <t>0470001   0000</t>
  </si>
  <si>
    <t>0470002   0000</t>
  </si>
  <si>
    <t>0470004   0000</t>
  </si>
  <si>
    <t>0470025   0000</t>
  </si>
  <si>
    <t>0480079   0000</t>
  </si>
  <si>
    <t>0480080   0000</t>
  </si>
  <si>
    <t>0480081   0000</t>
  </si>
  <si>
    <t>0480082   0000</t>
  </si>
  <si>
    <t>0480083   0000</t>
  </si>
  <si>
    <t>0480084   2058</t>
  </si>
  <si>
    <t>0480085   0000</t>
  </si>
  <si>
    <t>0480086   5008</t>
  </si>
  <si>
    <t>0480087   0000</t>
  </si>
  <si>
    <t>0480088   0000</t>
  </si>
  <si>
    <t>0470021   0000</t>
  </si>
  <si>
    <t>0470022   0000</t>
  </si>
  <si>
    <t>0470009   0000</t>
  </si>
  <si>
    <t>0470023   0000</t>
  </si>
  <si>
    <t>0470024   0000</t>
  </si>
  <si>
    <t>ZR-RO č. 1/15</t>
  </si>
  <si>
    <t>UR 2015</t>
  </si>
  <si>
    <t>SR 2015</t>
  </si>
  <si>
    <t>příloha č.1</t>
  </si>
  <si>
    <t>neinvestiční transfery obcím</t>
  </si>
  <si>
    <t>neinvestiční příspěvky zřízeným příspěvkovým organizacím</t>
  </si>
  <si>
    <t>ZŠ Dr.F.L.Riegra Semily, Jizerská 564, p.o. - Realizace okresních kol soutěží v okrese Semily</t>
  </si>
  <si>
    <t>DDM Libertin, Česká Lípa, Škroupovo nám. 138, p.o. - Realizace okresních kol soutěží v okrese Česká Lípa</t>
  </si>
  <si>
    <t>DDM Větrník, Liberec, Riegrova 16, p.o. - Realizace okresních a krajských kol soutěží</t>
  </si>
  <si>
    <t>DDM Vikýř, Jablonec n/N, Podhorská 49, p.o. - Realizace okresních kol soutěží v okrese Jablonec n/N</t>
  </si>
  <si>
    <t>ZR-RO 1/15</t>
  </si>
  <si>
    <t>0480106  4476</t>
  </si>
  <si>
    <t>0480107  1485</t>
  </si>
  <si>
    <t>0480108  3454</t>
  </si>
  <si>
    <t>0480109  5443</t>
  </si>
  <si>
    <t>ZR-RO č. 2/15</t>
  </si>
  <si>
    <t>5331</t>
  </si>
  <si>
    <t>ZR-RO 2/15</t>
  </si>
  <si>
    <t>0480110  1437</t>
  </si>
  <si>
    <t>3123</t>
  </si>
  <si>
    <t>SOŠ a SOU, Česká Lípa, 28.října 2707, p.o. - Stipendijní program pro žáky středních škol leden-prosinec 2015</t>
  </si>
  <si>
    <t>SŠSSaD, Liberec II, Truhlářská 360/3, p.o. - Stipendijní program pro žáky středních škol leden-prosinec 2015</t>
  </si>
  <si>
    <t>0480112  1448</t>
  </si>
  <si>
    <t>SŠHaL, Frýdlant, Bělíkova 1387, p.o. - Stipendijní program pro žáky středních škol leden-prosinec 2015</t>
  </si>
  <si>
    <t>0480113  1424</t>
  </si>
  <si>
    <t>VOŠ sklářská a SŠ, Nový Bor, Wolkerova 316, p.o. - Stipendijní program pro žáky středních škol leden-prosinec 2015</t>
  </si>
  <si>
    <t>0480114  1434</t>
  </si>
  <si>
    <t>ISŠ, Semily, 28. října 607, p.o. - Stipendijní program pro žáky středních škol leden-prosinec 2015</t>
  </si>
  <si>
    <t>0480115  1452</t>
  </si>
  <si>
    <t>3122</t>
  </si>
  <si>
    <t>OA, HŠ a SOŠ, Turnov, Zborovská 519, p.o. - Stipendijní program pro žáky středních škol leden-prosinec 2015</t>
  </si>
  <si>
    <t>0480116  1438</t>
  </si>
  <si>
    <t>SPŠ technická, Jablonec n/N, Belgická 4852, p.o. - Stipendijní program pro žáky středních škol leden-prosinec 2015</t>
  </si>
  <si>
    <t>0480117  1432</t>
  </si>
  <si>
    <t>SŠ a MŠ, Liberec, Na Bojišti 15, p.o. - Stipendijní program pro žáky středních škol leden-prosinec 2015</t>
  </si>
  <si>
    <t>0480118  1440</t>
  </si>
  <si>
    <t>SŠ řemesel a služeb, Jablonec n/N, Smetanova 66, p.o. - Stipendijní program pro žáky středních škol leden-prosinec 2015</t>
  </si>
  <si>
    <t>3299</t>
  </si>
  <si>
    <t>0480111  1433</t>
  </si>
  <si>
    <t>ZR-RO č. 17/15</t>
  </si>
  <si>
    <t>3419</t>
  </si>
  <si>
    <t>5222</t>
  </si>
  <si>
    <t>neinvestiční transfery spolkům</t>
  </si>
  <si>
    <t>17/15</t>
  </si>
  <si>
    <t xml:space="preserve">SU </t>
  </si>
  <si>
    <t>0480119  0000</t>
  </si>
  <si>
    <t>0480120  0000</t>
  </si>
  <si>
    <t>0480121  0000</t>
  </si>
  <si>
    <t>SKI KLUB Jizerská padesátka Liberec - 48. Jizerská padesátka</t>
  </si>
  <si>
    <t>0480122  0000</t>
  </si>
  <si>
    <t>0480123  0000</t>
  </si>
  <si>
    <t>0480124  0000</t>
  </si>
  <si>
    <t>0480125  0000</t>
  </si>
  <si>
    <t>0480126  0000</t>
  </si>
  <si>
    <t>0480127  0000</t>
  </si>
  <si>
    <t>0480128  0000</t>
  </si>
  <si>
    <t>0480129  0000</t>
  </si>
  <si>
    <t>Okresní svaz tělovýchovy Jablonec n/N - Zabezpečení činnosti servis.centra sportu České unie sportu při Okresním svazu tělovýchovy v Jablonci n/N</t>
  </si>
  <si>
    <t>Okresní sportovní a tělov.sdružení Semily - Podpora činnosti Servisního centra sportu ČUS při Okres.sport. a tělov. sdružením</t>
  </si>
  <si>
    <t>Sportovní unie Českolipska, Česká Lípa - Podpora činnosti Servisního centra sportu ČUS při Sportovní uniii Českolipska</t>
  </si>
  <si>
    <t>Sokolská župa Krkonošská - Pecháčkova, Jilemnice  - Provoz sokolské župy jako servis.centra pro sokolské jednoty - Sokolská župa Krkonošská - Pecháčkova</t>
  </si>
  <si>
    <t>Liberecká sportovní a tělovýchovná organizace, o.s, Liberec-Zabezpečení činnosti servis.centra sportu ČUS při okresní organizaci ČUS - Liberecké sport.a těl.organizaci o.s.</t>
  </si>
  <si>
    <t>Krajská organizace ČUS LK, Liberec - Zabezpečení činnosti servis.centra sportu ČUS při Krajské organizaci ČUS LK</t>
  </si>
  <si>
    <t>Klub českých turistů Ještědská oblast-LK, Liberec - Zkvalitnění činnosti organizace a jejich odborů</t>
  </si>
  <si>
    <t>Sokolská župa Ještědská, Liberec - Provoz sokolské župy jako servisního centra pro sokolské jednoty</t>
  </si>
  <si>
    <t>Autoklub Bohemia Sport v AČR, Česká Lípa-ME Historic Rally Bohemia 2015</t>
  </si>
  <si>
    <t>Slavia Liberec orienteering, Liberec - MS v MTBO Liberec 2015</t>
  </si>
  <si>
    <t>0480130  0000</t>
  </si>
  <si>
    <t>TJ VK DUKLA LIBEREC - Pravidelná činnost mládež.kategorií  TJ VK Dukly Liberec</t>
  </si>
  <si>
    <t>0480131  0000</t>
  </si>
  <si>
    <t>FC Slovan Liberec - FC Slovan Liberec - mládež, činnost mládeže</t>
  </si>
  <si>
    <t>0480132  0000</t>
  </si>
  <si>
    <t>FK BAUMIT Jablonec, a.s., Jablonec n/N - Podpora činnosti klubu reprezent.LK</t>
  </si>
  <si>
    <t>0480133  0000</t>
  </si>
  <si>
    <t>Draci FBC Liberec, o.s. - Mládežnická družstva FBC Liberec</t>
  </si>
  <si>
    <t>0480134  0000</t>
  </si>
  <si>
    <t>TJ Bílí Tygři Liberec - Celoroční podpora výchovného programu TJ Bílí Tygři Liberec</t>
  </si>
  <si>
    <t>0480135 0000</t>
  </si>
  <si>
    <t>0480136  0000</t>
  </si>
  <si>
    <t>5221</t>
  </si>
  <si>
    <t>neinvestiční transfery obecně prospěšným společnostem</t>
  </si>
  <si>
    <t>JIZERSKÁ, o.p.s. , Bedřichov - JIZERSKÁ MAGISTRÁLA 2015/2016</t>
  </si>
  <si>
    <t>0480137  0000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</si>
  <si>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</si>
  <si>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</si>
  <si>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</si>
  <si>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</si>
  <si>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5213</t>
  </si>
  <si>
    <t>neinvestiční transfery nefinan.podnik.subjektům - p.o.</t>
  </si>
  <si>
    <t>0480138  0000</t>
  </si>
  <si>
    <t>Sportovní areál Harrachov, a.s. - Zimní úprava standart.běžeckých tratí v Harrachově</t>
  </si>
  <si>
    <t>0480139  0000</t>
  </si>
  <si>
    <t>Sdružení pro rozvoj cestovního ruchu v Harrachově - Úprava běžeckých terénů</t>
  </si>
  <si>
    <t>0480140  5005</t>
  </si>
  <si>
    <t>5321</t>
  </si>
  <si>
    <t>Město Lomnice n/P - Lomnická lyžařská magistrála</t>
  </si>
  <si>
    <t>0480141 0000</t>
  </si>
  <si>
    <t>0480142  4104</t>
  </si>
  <si>
    <t>SVAZEK OBCÍ NOVOBORSKA, Nový Bor - Úprava a údržba Lužickohorské magistrály</t>
  </si>
  <si>
    <t>0480143  0000</t>
  </si>
  <si>
    <t>AUTOKLUB ČESKÁ LÍPA V AČR - Rallycross Challenge Europe 2015</t>
  </si>
  <si>
    <t>0480144  0000</t>
  </si>
  <si>
    <t>TJ Bižuterie, o.s., Jablonec n/N - Jizerský pohár - Mez.závod FIS v alpských discipl. 22.-25.1.2015 Tanval.Špičák - Albrechtice v Jiz.horách</t>
  </si>
  <si>
    <t>0480145  0000</t>
  </si>
  <si>
    <t>Liberecký tenisový klub, Liberec - Tenisový turnaj Svijany Open 2015</t>
  </si>
  <si>
    <t>0480146  0000</t>
  </si>
  <si>
    <t>24TP, Liberec - TĚŽKÁ POHODA 2015</t>
  </si>
  <si>
    <t>0480147  0000</t>
  </si>
  <si>
    <t>Sportovní klub stolního tenisu, Liberec - MEZINÁR.TURNAJ VETERÁNŮ 2015</t>
  </si>
  <si>
    <t>0480148  0000</t>
  </si>
  <si>
    <t>Krajská rada Asociace školních sportov.klubů LK, Liberec - Krajská liga škol 2015</t>
  </si>
  <si>
    <t>0480149  0000</t>
  </si>
  <si>
    <t>Kolo pro život, z.s., Praha - Kolo pro život - Ještěd Tour</t>
  </si>
  <si>
    <t>0480150  0000</t>
  </si>
  <si>
    <t>AMBSK, Košťálov - Motokrosové závody</t>
  </si>
  <si>
    <t>0480151  0000</t>
  </si>
  <si>
    <t>0480152  0000</t>
  </si>
  <si>
    <t>1. Novoborský šachový klub, o.s., Nový Bor - Novoborská šachová korida</t>
  </si>
  <si>
    <t>0480153  0000</t>
  </si>
  <si>
    <t>Sport Aerobic Liberec o.s. - Mezinárodní MČR v gymnast., step, dance a team aerobiku 2015</t>
  </si>
  <si>
    <t>0480154  0000</t>
  </si>
  <si>
    <t>TERRA SPORT s.r.o. , Liberec - ČT AUTHOR CUP</t>
  </si>
  <si>
    <t>0480155  0000</t>
  </si>
  <si>
    <t>0480156  0000</t>
  </si>
  <si>
    <t>0480157  0000</t>
  </si>
  <si>
    <t>0480158  0000</t>
  </si>
  <si>
    <t xml:space="preserve">SpinFit Liberec - SpinFit Dětský MTB cup LK </t>
  </si>
  <si>
    <t>0480159  0000</t>
  </si>
  <si>
    <t>Pakli sport klub Jablonné v Podještědí - 16.International MTB marathon Malevil Cup 2015</t>
  </si>
  <si>
    <t>0480160  0000</t>
  </si>
  <si>
    <t>LIBERECKÝ KRAJSKÝ FOTBALOVÝ SVAZ, Liberec - Halový turnaj mladšího dorostu U16, U17 - O POHÁR PŘEDSEDY FAČR</t>
  </si>
  <si>
    <t>0480161  0000</t>
  </si>
  <si>
    <t>Klub cyklistů KOOPERATIVA Sportovního gymnázia Jablonec n/N - ČESKÝ POHÁR MTB CO A XCE 2015-BEDŘICHOV</t>
  </si>
  <si>
    <t>0480162 0000</t>
  </si>
  <si>
    <t xml:space="preserve">AFEU O.S. Liberec - ZELENCUP 2015 </t>
  </si>
  <si>
    <t>0480163  0000</t>
  </si>
  <si>
    <t>SKI KLUB Jizerská padesátka Liberec - Jizeská 50 tun 2015</t>
  </si>
  <si>
    <t>0480164 0000</t>
  </si>
  <si>
    <t>SKI KLUB Jizerská padesátka Liberec - Jizeská 50 na kolech 2015</t>
  </si>
  <si>
    <t>0480165 0000</t>
  </si>
  <si>
    <t>Outdoor Challege Liberec, o.s. - Auto Enge Triatlon Hrádek n/N 2015</t>
  </si>
  <si>
    <t>0480166  0000</t>
  </si>
  <si>
    <t>0480167  0000</t>
  </si>
  <si>
    <t>Draci FBC Liberec, o.s. - Výběry dorostenců ČR ve florbale</t>
  </si>
  <si>
    <t>0480168  0000</t>
  </si>
  <si>
    <t>Česká Freestyle Fotbalová Asociace, Liberec - MS ve freestyle fotbalu - Super ball 2015</t>
  </si>
  <si>
    <t>TU VK DUKLA LIBEREC - Festival Barevného minivolejbalu - Mistrovství Čech</t>
  </si>
  <si>
    <t>0480169 0000</t>
  </si>
  <si>
    <t>5212</t>
  </si>
  <si>
    <t>neinvestiční transfery nefinan.podnik.subjektům - f.o.</t>
  </si>
  <si>
    <t>Mgr. Ilona Šulcová, Turnov - Czech Dance Championship 2015 a MČR FTM (Festival tanečního mládí)</t>
  </si>
  <si>
    <t>0480170  0000</t>
  </si>
  <si>
    <t>0480171  0000</t>
  </si>
  <si>
    <t>Šerm Liberec, o.s. - MČR v šermu 2015</t>
  </si>
  <si>
    <t>S group SPORT FACILITY MAGEMENT, Liberec - SPORT LIVE 2015</t>
  </si>
  <si>
    <t>0480173  0000</t>
  </si>
  <si>
    <t>TJ Bílí Tygři Liberec - CHRISTMAS CUP 2015</t>
  </si>
  <si>
    <t>0480174  0000</t>
  </si>
  <si>
    <t>Sportovní klub OK Jiskra Nový Bor - BOHEMIA ORIENTIEERING - 5denní mezinár.závody v orient.běhu 2015</t>
  </si>
  <si>
    <t>0480175  0000</t>
  </si>
  <si>
    <t>AC SYNER Turnov - Memoriál Ludvíka Daňka 2015</t>
  </si>
  <si>
    <t>0480176  0000</t>
  </si>
  <si>
    <t>TĚLOVÝCHOVNÁ JEDNOTA DOKSY - EURO HRY DOKSY  2015</t>
  </si>
  <si>
    <t>příloha č. 1</t>
  </si>
  <si>
    <t>SKP Kornspitz Jablonec, Jablonec n/N - Podpora údržby části Jizerské magistrály včetně sportovního areálu Břízky SKP Kornspitz Jablonec</t>
  </si>
  <si>
    <t>Klub kanoistiky Železný Brod - Zpevnění sjezdu a zpevnění odstavné plochy pro vozidla v prostorách vodáckého areálu Paraplíčko na řece Jizeře</t>
  </si>
  <si>
    <t>Basketbalový klub Kondoři Liberec občanské sdružení - Mezinárod.turnaj v basketbale - Příprava na ME mužů</t>
  </si>
  <si>
    <t>Trampolíny Liberec, o.s. - Mezinárodní závod přátelství ve skocích na trampolíně</t>
  </si>
  <si>
    <t>0480172  0000</t>
  </si>
  <si>
    <t>Mgr. Ilona Šulcová, Turnov - World Dance Championship 2015</t>
  </si>
  <si>
    <t>Revelations, Jablonec n/M - JBC 4X REVELATIONS 2015 - WORLD SERIES</t>
  </si>
  <si>
    <t>Gymnastika Liberec - Gymlib-Pohár olympij.nadějí-OHC LIBEREC 2015</t>
  </si>
  <si>
    <t>ROZPIS ROZPOČTU LIBERECKÉHO KRAJE 2015</t>
  </si>
  <si>
    <t>Odbor školství, mládeže, tělovýchovy a sportu</t>
  </si>
  <si>
    <t>tis.Kč</t>
  </si>
  <si>
    <t>§</t>
  </si>
  <si>
    <t>změny</t>
  </si>
  <si>
    <t>0000</t>
  </si>
  <si>
    <t>Veletrh vzdělávání a pracov. příležitostí</t>
  </si>
  <si>
    <t>sport v regionu</t>
  </si>
  <si>
    <t>91704 - T R A N S F E R Y</t>
  </si>
  <si>
    <t>Výdajový limit resortu v kapitole</t>
  </si>
  <si>
    <t>0470001</t>
  </si>
  <si>
    <t>0470002</t>
  </si>
  <si>
    <t>soutěže-podpora talentovaných dětí a mládeže</t>
  </si>
  <si>
    <t>0470004</t>
  </si>
  <si>
    <t>0470025</t>
  </si>
  <si>
    <t>Burzy škol</t>
  </si>
  <si>
    <t>0480079</t>
  </si>
  <si>
    <t>Cena hejtmana LK pro studenty TUL</t>
  </si>
  <si>
    <t>neinvestiční transfery vysokým školám</t>
  </si>
  <si>
    <t>0480080</t>
  </si>
  <si>
    <t>0480081</t>
  </si>
  <si>
    <t>0480082</t>
  </si>
  <si>
    <t>0480083</t>
  </si>
  <si>
    <t>0480084</t>
  </si>
  <si>
    <t>2058</t>
  </si>
  <si>
    <t>Město Jablonné v Podj. - finanční dar</t>
  </si>
  <si>
    <t>0480085</t>
  </si>
  <si>
    <t>ZŠ praktická a ZŠ speciální, Jablonné v Podještědí - dotace</t>
  </si>
  <si>
    <t>0480086</t>
  </si>
  <si>
    <t>5008</t>
  </si>
  <si>
    <t>0480087</t>
  </si>
  <si>
    <t>5492</t>
  </si>
  <si>
    <t>ZŠ Turnov, Zborovská 519 - dotace</t>
  </si>
  <si>
    <t>0480088</t>
  </si>
  <si>
    <t>0470021</t>
  </si>
  <si>
    <t>vybrané sportovní akce</t>
  </si>
  <si>
    <t>0470022</t>
  </si>
  <si>
    <t>0470009</t>
  </si>
  <si>
    <t>0470023</t>
  </si>
  <si>
    <t>0470024</t>
  </si>
  <si>
    <t>KAPITOLA 917 04 - TRANSFERY</t>
  </si>
  <si>
    <t xml:space="preserve"> </t>
  </si>
  <si>
    <t>0480177</t>
  </si>
  <si>
    <t>neinvestiční transfery cizím příspěvkovým organizacím</t>
  </si>
  <si>
    <t>DDÚ,SVP,ZŠ a DD, Liberec - Zajištění provozu ambulatního střediska výchovné péče v České Lípě</t>
  </si>
  <si>
    <t>24/15</t>
  </si>
  <si>
    <t>ZR-RO č. 24/15</t>
  </si>
  <si>
    <t>04700010000</t>
  </si>
  <si>
    <t/>
  </si>
  <si>
    <t>04700020000</t>
  </si>
  <si>
    <t>04700040000</t>
  </si>
  <si>
    <t>04700250000</t>
  </si>
  <si>
    <t>04800790000</t>
  </si>
  <si>
    <t>04800800000</t>
  </si>
  <si>
    <t>04800810000</t>
  </si>
  <si>
    <t>04800820000</t>
  </si>
  <si>
    <t>04800830000</t>
  </si>
  <si>
    <t>04800842058</t>
  </si>
  <si>
    <t>04800865008</t>
  </si>
  <si>
    <t>04800875492</t>
  </si>
  <si>
    <t>04800880000</t>
  </si>
  <si>
    <t>04700210000</t>
  </si>
  <si>
    <t>04700220000</t>
  </si>
  <si>
    <t>04700090000</t>
  </si>
  <si>
    <t>04700230000</t>
  </si>
  <si>
    <t>04700240000</t>
  </si>
  <si>
    <t>04801064476</t>
  </si>
  <si>
    <t>04801071485</t>
  </si>
  <si>
    <t>04801083454</t>
  </si>
  <si>
    <t>04801095443</t>
  </si>
  <si>
    <t>04801770000</t>
  </si>
  <si>
    <t>04801430000</t>
  </si>
  <si>
    <t>04801440000</t>
  </si>
  <si>
    <t>04801450000</t>
  </si>
  <si>
    <t>04801460000</t>
  </si>
  <si>
    <t>04801470000</t>
  </si>
  <si>
    <t>04801480000</t>
  </si>
  <si>
    <t>04801490000</t>
  </si>
  <si>
    <t>04801500000</t>
  </si>
  <si>
    <t>04801510000</t>
  </si>
  <si>
    <t>04801520000</t>
  </si>
  <si>
    <t>04801530000</t>
  </si>
  <si>
    <t>04801540000</t>
  </si>
  <si>
    <t>04801550000</t>
  </si>
  <si>
    <t>04801560000</t>
  </si>
  <si>
    <t>04801570000</t>
  </si>
  <si>
    <t>04801580000</t>
  </si>
  <si>
    <t>04801590000</t>
  </si>
  <si>
    <t>04801600000</t>
  </si>
  <si>
    <t>04801610000</t>
  </si>
  <si>
    <t>04801620000</t>
  </si>
  <si>
    <t>04801630000</t>
  </si>
  <si>
    <t>04801640000</t>
  </si>
  <si>
    <t>04801650000</t>
  </si>
  <si>
    <t>04801660000</t>
  </si>
  <si>
    <t>04801670000</t>
  </si>
  <si>
    <t>04801680000</t>
  </si>
  <si>
    <t>04801690000</t>
  </si>
  <si>
    <t>04801700000</t>
  </si>
  <si>
    <t>04801710000</t>
  </si>
  <si>
    <t>04801720000</t>
  </si>
  <si>
    <t>04801730000</t>
  </si>
  <si>
    <t>04801740000</t>
  </si>
  <si>
    <t>04801750000</t>
  </si>
  <si>
    <t>04801760000</t>
  </si>
  <si>
    <t>04801300000</t>
  </si>
  <si>
    <t>04801310000</t>
  </si>
  <si>
    <t>04801320000</t>
  </si>
  <si>
    <t>04801330000</t>
  </si>
  <si>
    <t>04801340000</t>
  </si>
  <si>
    <t>04801350000</t>
  </si>
  <si>
    <t>04801360000</t>
  </si>
  <si>
    <t>04801370000</t>
  </si>
  <si>
    <t>04801380000</t>
  </si>
  <si>
    <t>04801390000</t>
  </si>
  <si>
    <t>04801405005</t>
  </si>
  <si>
    <t>04801410000</t>
  </si>
  <si>
    <t>04801424104</t>
  </si>
  <si>
    <t>ZR č. 1,2,17,24/15</t>
  </si>
  <si>
    <t>04801190000</t>
  </si>
  <si>
    <t>04801200000</t>
  </si>
  <si>
    <t>04801210000</t>
  </si>
  <si>
    <t>04801220000</t>
  </si>
  <si>
    <t>04801230000</t>
  </si>
  <si>
    <t>04801240000</t>
  </si>
  <si>
    <t>04801250000</t>
  </si>
  <si>
    <t>04801260000</t>
  </si>
  <si>
    <t>04801270000</t>
  </si>
  <si>
    <t>04801280000</t>
  </si>
  <si>
    <t>04801290000</t>
  </si>
  <si>
    <t>2329</t>
  </si>
  <si>
    <t>04800852329</t>
  </si>
  <si>
    <t>1712/14/ZK</t>
  </si>
  <si>
    <t>schváleno posk.daru</t>
  </si>
  <si>
    <t xml:space="preserve">Město Železný Brod, nám.3.května 1, 468 22 Železný Brod-Skleněné městečko </t>
  </si>
  <si>
    <t>04800813007</t>
  </si>
  <si>
    <t>04800796035</t>
  </si>
  <si>
    <t>ZR-RO č. 76/15</t>
  </si>
  <si>
    <t>ZR - RO č. 80/15</t>
  </si>
  <si>
    <t>04801101437</t>
  </si>
  <si>
    <t>04801111433</t>
  </si>
  <si>
    <t>04801121448</t>
  </si>
  <si>
    <t>04801131424</t>
  </si>
  <si>
    <t>04801141434</t>
  </si>
  <si>
    <t>04801151452</t>
  </si>
  <si>
    <t>04801161438</t>
  </si>
  <si>
    <t>04801171432</t>
  </si>
  <si>
    <t>04801181440</t>
  </si>
  <si>
    <t>TU, Liberec, Studentská 1402/2, Liberec 1- Cena hejtmana LK pro absolventy TUL</t>
  </si>
  <si>
    <t>ZR 76/15</t>
  </si>
  <si>
    <t>80/15</t>
  </si>
  <si>
    <t>ZR-RO č. 76,80/15</t>
  </si>
  <si>
    <t>80,76/15</t>
  </si>
  <si>
    <t>ZR-RO č. 120/15</t>
  </si>
  <si>
    <t>ZR 120/15</t>
  </si>
  <si>
    <t>04801780000</t>
  </si>
  <si>
    <t>04801790000</t>
  </si>
  <si>
    <t>04801800000</t>
  </si>
  <si>
    <t>04801810000</t>
  </si>
  <si>
    <t>04801820000</t>
  </si>
  <si>
    <t>04801830000</t>
  </si>
  <si>
    <t>04801840000</t>
  </si>
  <si>
    <t>04801850000</t>
  </si>
  <si>
    <t>5229</t>
  </si>
  <si>
    <t>ostatní neinvestiční transfery nezisk.a podob.organizacím</t>
  </si>
  <si>
    <t>TJ.Sokol Turnov - Sokolská reprezentace LK v roce 2015</t>
  </si>
  <si>
    <t>Liberecká sportovní a tělovýchovná organizace, o.s, Liberec-18.ročník film.fest. Sportfilm Liberec 2015</t>
  </si>
  <si>
    <t>TJ VK Dukla Liberec-Rozšíření činnosti TJ VK Dukla Liberec o další mládež.kategorie</t>
  </si>
  <si>
    <t>Sportovní klub stolního tenisu, Liberec - Mistrovství ČR staršího žactva</t>
  </si>
  <si>
    <t>Svaz potápěčů ČR, z.s., Praha-15. MS v orientačním potápění a ME juniorů v orient.potápění</t>
  </si>
  <si>
    <t>VSK SLAVIA TU Liberec, o.s. - VSK Slavia TU Liberec o.s.-oddíl volejbalu mládeže dívky</t>
  </si>
  <si>
    <t>Nadační fond severočeských olympioniků, Jablonec n/N - Humanitární podpora NF severoč.olympioniků</t>
  </si>
  <si>
    <t>Český volejbalový svaz, Praha - Světová liga ve volejbale mužů</t>
  </si>
  <si>
    <t>ZR-RO č. 138/15</t>
  </si>
  <si>
    <t>ZR-RO č. 133/15</t>
  </si>
  <si>
    <t>04801862329</t>
  </si>
  <si>
    <t>ZŠ praktická a ZŠ speciální, Jablonné v Podještědí, p.o. - Zajištění stab.podm.pro vzděl.žáků ZŠ spec.a ZŠ prakt., Jablonné v P., p.o.</t>
  </si>
  <si>
    <t>ZR 133/15</t>
  </si>
  <si>
    <t>04801872329</t>
  </si>
  <si>
    <t>ZŠ praktická a ZŠ speciální, Jablonné v Podještědí, p.o. - Systémová podpora vzdělávání žáků zařaz.do vzděl. programu ZŠ speciální</t>
  </si>
  <si>
    <t>ZR-RO č. 134/15</t>
  </si>
  <si>
    <t>04801885492</t>
  </si>
  <si>
    <t>04801895492</t>
  </si>
  <si>
    <t>ZR 134/15</t>
  </si>
  <si>
    <t>ZŠ, Turnov, Zborovská 519, p.o. - Zajištění stabilních podm.pro vzdělávání žáků ZŠ Turnov, Zborovská 519,p.o.</t>
  </si>
  <si>
    <t>ZŠ, Turnov, Zborovská 519, p.o. - Systémová podpora vzdělávání žáků zařaz.do vzděláv.programu ZŠ speciální</t>
  </si>
  <si>
    <t>ZR 138/15</t>
  </si>
  <si>
    <t>ZR-RO č. 147/15</t>
  </si>
  <si>
    <t>ZR 147/15</t>
  </si>
  <si>
    <t>04801900000</t>
  </si>
  <si>
    <t>04801910000</t>
  </si>
  <si>
    <t>neinvestiční transfery nefinančním podnikatelským subjektům - p.o.</t>
  </si>
  <si>
    <t>MAESTOSO Luna spol. s.r.o., Praha - Závody a kulturní akce 2015</t>
  </si>
  <si>
    <t>Klub cyklistů KOOPERATIVA Sportovního gymnázia Jablonec n/N - Příprava mládeže KC Kooperativa SG k reprezentaci ČR</t>
  </si>
  <si>
    <t>ZR-RO č. 158/15</t>
  </si>
  <si>
    <t>ZR-RO č. 159/15</t>
  </si>
  <si>
    <t>04801926035</t>
  </si>
  <si>
    <t>TU v Liberci, Studentská 1402/2, Liberec 1 - Dětská univerzita 2015/2016</t>
  </si>
  <si>
    <t>ZR 159/15</t>
  </si>
  <si>
    <t>ZR 158/15</t>
  </si>
  <si>
    <t>04801935004</t>
  </si>
  <si>
    <t>04801940000</t>
  </si>
  <si>
    <t>WOMEN FOR WOMEN, o.p.s., Vlastislavova 152/4, Nusle, Praha 4- Poskytnutí finančního daru projektu Obědy pro děti</t>
  </si>
  <si>
    <t>Město Jilemnice, Masarykovo náměstí 82 - Všesportovní a Volnočasový areál Hraběnka</t>
  </si>
  <si>
    <t>6341</t>
  </si>
  <si>
    <t>investiční transfery obcím</t>
  </si>
  <si>
    <t>ZR-RO č. 191/15</t>
  </si>
  <si>
    <t>ZR 191/15</t>
  </si>
  <si>
    <t>ZR-RO č. 192/15</t>
  </si>
  <si>
    <t>ZR 192/15</t>
  </si>
  <si>
    <t>Olympijský víceboj, odznak všestrannosti olympijských vítězů</t>
  </si>
  <si>
    <t>04801950000</t>
  </si>
  <si>
    <t xml:space="preserve">Program na podporu sportovních činností dětí a mládeže </t>
  </si>
  <si>
    <t>04801960000</t>
  </si>
  <si>
    <t>Příloha č. 1 - tab. ZR-RO č. 192/15</t>
  </si>
  <si>
    <t>Změna rozpočtu - rozpočtové opatření č. 192/15</t>
  </si>
  <si>
    <t>917 04 - Transfery</t>
  </si>
  <si>
    <t>20.7.20115</t>
  </si>
  <si>
    <t>ZR 158,138,159/15</t>
  </si>
  <si>
    <t>ZR 133,134/15</t>
  </si>
  <si>
    <t>ZR-RO č. 133,134,138,147,158,159/15</t>
  </si>
  <si>
    <t>ZR 158,147/15</t>
  </si>
  <si>
    <t>Změna rozpočtu - rozpočtové opatření č. 200/15</t>
  </si>
  <si>
    <t>ZR-RO č. 200/15</t>
  </si>
  <si>
    <t>04801970000</t>
  </si>
  <si>
    <t>ZR č. 200/15</t>
  </si>
  <si>
    <t>Česká hlava PROMO, s.r.o., Mstětice 34, Zeleneč - Machři roku 2015</t>
  </si>
  <si>
    <t xml:space="preserve">Program na podporu sportovní činnosti dětí a mládeže </t>
  </si>
  <si>
    <t>Změna rozpočtu - rozpočtové opatření č. 200,192,191/15</t>
  </si>
  <si>
    <t>ZR-RO č. 192,191,200/15</t>
  </si>
  <si>
    <t>ZR č. 191,192,200/15</t>
  </si>
  <si>
    <t>191,192/15</t>
  </si>
  <si>
    <t>Změna rozpočtu - rozpočtové opatření č. 229/15</t>
  </si>
  <si>
    <t>Příloha č.1 - tab. ZR-RO č. 229/15</t>
  </si>
  <si>
    <t>ZR-RO č. 229/15</t>
  </si>
  <si>
    <t>04801980000</t>
  </si>
  <si>
    <t>Student Cyber Games, Veveří 24, Brno - pIšQworky 2015</t>
  </si>
  <si>
    <t>Změna rozpočtu - rozpočtové opatření č. 233/15</t>
  </si>
  <si>
    <t>Příloha č.1 - tab. ZR-RO č. 233/15</t>
  </si>
  <si>
    <t>ZR-RO č. 233/15</t>
  </si>
  <si>
    <t>04801990000</t>
  </si>
  <si>
    <t>Česká olympijská a.s., Praha, Benešovská 1925/6 - Olympijský víceboj, Odznak všestrannosti olympijských vítězů</t>
  </si>
  <si>
    <t>Změna rozpočtu - rozpočtové opatření č. 246/15</t>
  </si>
  <si>
    <t>ZR-RO č. 246/15</t>
  </si>
  <si>
    <t>Příloha č.1 - tab. ZR-RO č. 246/15</t>
  </si>
  <si>
    <t>Základní škola Jilemnice, Jana Harracha 97, okres Semily- Doprava žáků na veletrh Educa</t>
  </si>
  <si>
    <t>04700011424</t>
  </si>
  <si>
    <t>04700014442</t>
  </si>
  <si>
    <t>04700015443</t>
  </si>
  <si>
    <t>04700014443</t>
  </si>
  <si>
    <t>04700014438</t>
  </si>
  <si>
    <t>04700012491</t>
  </si>
  <si>
    <t>04700011463</t>
  </si>
  <si>
    <t>04700014436</t>
  </si>
  <si>
    <t>04700013436</t>
  </si>
  <si>
    <t>04700015471</t>
  </si>
  <si>
    <t>04700013416</t>
  </si>
  <si>
    <t>04700014451</t>
  </si>
  <si>
    <t>04700014467</t>
  </si>
  <si>
    <t>04700013441</t>
  </si>
  <si>
    <t>04700013447</t>
  </si>
  <si>
    <t>04700014481</t>
  </si>
  <si>
    <t>04700015408</t>
  </si>
  <si>
    <t>04700012494</t>
  </si>
  <si>
    <t>04700011438</t>
  </si>
  <si>
    <t>04700014455</t>
  </si>
  <si>
    <t>04700015479</t>
  </si>
  <si>
    <t>04700011448</t>
  </si>
  <si>
    <t>04700013446</t>
  </si>
  <si>
    <t>04700014439</t>
  </si>
  <si>
    <t>04700014452</t>
  </si>
  <si>
    <t>04700014434</t>
  </si>
  <si>
    <t>04700015456</t>
  </si>
  <si>
    <t>04700012460</t>
  </si>
  <si>
    <t>04700015457</t>
  </si>
  <si>
    <t>04700015416</t>
  </si>
  <si>
    <t>04700012314</t>
  </si>
  <si>
    <t>04700013412</t>
  </si>
  <si>
    <t>04700012495</t>
  </si>
  <si>
    <t>04700012325</t>
  </si>
  <si>
    <t>04700013404</t>
  </si>
  <si>
    <t>04700013415</t>
  </si>
  <si>
    <t>04700014449</t>
  </si>
  <si>
    <t>04700015476</t>
  </si>
  <si>
    <t>VOŠ a SŠ Nový Bor, Wolkerova 316, p.o.- Doprava žáků na veletrh EDUCA</t>
  </si>
  <si>
    <t>ZŠ Česká Lípa, Pátova 406,p.o.- Doprava žáků na veletrh EDUCA</t>
  </si>
  <si>
    <t>ZŠ Dr. Františka Ladislava Riegra Semily, Jizerská 564- Doprava žáků na veletrh EDUCA</t>
  </si>
  <si>
    <t>ZŠ Česká Lípa, 28. října 2733, p.o.- Doprava žáků na veletrh EDUCA 2015</t>
  </si>
  <si>
    <t>ZŠ Slovanka, Česká Lípa, Antonína Sovy 3056, p.o.- Doprava žáků na veletrh EDUCA</t>
  </si>
  <si>
    <t>ZŠ, Údolí Kamenice 238, Tanvald- Doprava žáků ze školy ZŠ Tanvald, Údolí Kamenice 238, na veletrh EDUCA 2015 LIBEREC</t>
  </si>
  <si>
    <t xml:space="preserve">ZŠ Smržovka, okres Jablonec nad Nisou, p.o., Komenského 964, Smržovka 468 51- Doprava žáků na veletrh vzdělávání EDUCA 2015 </t>
  </si>
  <si>
    <t>ZŠ Vysoké nad Jizerou, okres Semily- Doprava žáků na veletrh EDUCA</t>
  </si>
  <si>
    <t>ZŠ Jablonec nad Nisou - Mšeno, Mozartova 24- Doprava žáků na veletrh EDUCA 2015</t>
  </si>
  <si>
    <t>ZŠ a MŠ, Kamenický Šenov, náměstí Míru 616, p.o.- Doprava žáků na veletrh EDUCA</t>
  </si>
  <si>
    <t>ZŠ a MŠ, Mimoň, Mírová 81, okres Česká Lípa- Doprava žáků na veletrh EDUCA</t>
  </si>
  <si>
    <t>ZŠ Velké Hamry, Školní 541 - p.o. - EDUCA 2015 - doprava žáků ze ZŠ Velké Hamry</t>
  </si>
  <si>
    <t>ZŠ Železný Brod, Pelechovská 800, p.o.- Doprava žáků na veletrh EDUCA</t>
  </si>
  <si>
    <t>ZŠ a MŠ Bohumila Hynka Cvikov, p.o.- Doprava žáků na veletrh EDUCA</t>
  </si>
  <si>
    <t>ZŠ Dr. h. c. Jana Masaryka Harrachov- Doprava žáků na veletrh EDUCA 2015 LIBEREC</t>
  </si>
  <si>
    <t>ZŠ Nové Město pod Smrkem, p.o.- Doprava žáků na veletrh EDUCA 2015</t>
  </si>
  <si>
    <t>SŠ technická, Jablonec nad Nisou, Belgická 4852, p.o.- Doprava žáků na veletrh EDUCA</t>
  </si>
  <si>
    <t>ZŠ Dr.Miroslava Tyrše, Česká Lípa, Mánesova 1526, p.o.- Doprava žáků na veletrh EDUCA 2015</t>
  </si>
  <si>
    <t>ZŠ, Rokytnice nad Jizerou, okres Semily- Doprava žáků na veletrh EDUCA</t>
  </si>
  <si>
    <t>SŠ hospodářská a lesnická, Frýdlant, Bělíkova 1387, p.o.- Doprava žáků na veletrh EDUCA</t>
  </si>
  <si>
    <t>ZŠ Železný Brod, Školní 700, p.o.- Zajištění dopravy žáků 9.tříd na veletrh EDUCA LIBEREC 16.10. 2015</t>
  </si>
  <si>
    <t>ZŠ K.H.Máchy Doksy, Valdštejnská 253, okres Česká Lípa- Doprava žáků na veletrh EDUCA 2015</t>
  </si>
  <si>
    <t>ZŠ a MŠ Skalice u České Lípy okres Česká Lípa, p.o.- Doprava žáků na veletrh EDUCA</t>
  </si>
  <si>
    <t>ZŠ Turnov, Skálova 600, okres Semily- Doprava žáků na veletrh EDUCA</t>
  </si>
  <si>
    <t>ZŠ Chrastava, náměstí 1. máje 228, okres Liberec-p.o.- Doprava žáků na veletrh EDUCA</t>
  </si>
  <si>
    <t>ZŠ praktická a ZŠ speciální, Frýdlant, okres Liberec- Doprava žáků na veletrh EDUCA 2015</t>
  </si>
  <si>
    <t>ZŠ Jablonec nad Nisou, Liberecká 26, p.o.- Doprava žáků na veletrh EDUCA 2015</t>
  </si>
  <si>
    <t>ZŠ a ZUŠ Jablonné v Podještědí, p.o.- EDUCA 2015 MY JOB LIBEREC</t>
  </si>
  <si>
    <t>ZŠ a MŠ Desná, okres Jablonec nad Nisou, p.o.- Veletrh vzdělávání EDUCA LIBEREC</t>
  </si>
  <si>
    <t>ZŠ Jablonec nad Nisou - Mšeno, Arbesova 30, p.o.- Doprava žáků na veletrh EDUCA</t>
  </si>
  <si>
    <t>ZŠ, MŠ a ZUŠ, Jablonec nad Jizerou- Doprava žáků na veletrh EDUCA</t>
  </si>
  <si>
    <t>ZŠ a MŠ, Osečná, okres Liberec, p.o. - Doprava žáků na veletrh EDUCA</t>
  </si>
  <si>
    <t>Změna rozpočtu - rozpočtové opatření č. 257/15</t>
  </si>
  <si>
    <t>Příloha č.1 - tab. ZR-RO č. 257/15</t>
  </si>
  <si>
    <t>ZR - RO č. 257/15</t>
  </si>
  <si>
    <t>Sdružení pro rozvoj Libereckého kraje z.s., Liberec - Pakt zaměstnanosti Libereckého kraje</t>
  </si>
  <si>
    <t>ZR-RO č.257/15</t>
  </si>
  <si>
    <t>04802020000</t>
  </si>
  <si>
    <t>ZŠ Lidická, Hrádek nad Nisou, Školní ul. 325, okres Liberec- Doprava žáků na veletrh EDUCA 2015</t>
  </si>
  <si>
    <t>ZŠ, Česká Lípa, Školní 2520, p.o.- Doprava žáků va veletrh EDUCA 2015</t>
  </si>
  <si>
    <t>ZŠ a MŠ, Česká Lípa, Jižní 1903, p.o.- Doprava žáků na veletrh EDUCA</t>
  </si>
  <si>
    <t>Základní škola Turnov, Žižkova 518, okres Semily- Doprava žáků na veletrh EDUCA 2015</t>
  </si>
  <si>
    <t>Základní škola Český Dub, okres Liberec, p.o.- Doprava žáků na veletrh EDUCA</t>
  </si>
  <si>
    <t>ZŠ a MŠ Jestřebí, p.o.- Doprava žáků na veletrh EDUCA</t>
  </si>
  <si>
    <t>Změna rozpočtu - rozpočtové opatření č. 244/15</t>
  </si>
  <si>
    <t>ZR-RO č. 244/15</t>
  </si>
  <si>
    <t>04802030000</t>
  </si>
  <si>
    <t>Finanční dary žákům základních a středních škol za reprezentaci LK</t>
  </si>
  <si>
    <t>dary obyvatelstvu</t>
  </si>
  <si>
    <t>Změna rozpočtu - rozpočtové opatření č. 261/15</t>
  </si>
  <si>
    <t>ZR-RO č. 261/15</t>
  </si>
  <si>
    <t>Příloha č.1 - tab. ZR-RO č. 261/15</t>
  </si>
  <si>
    <t>04802040000</t>
  </si>
  <si>
    <t>04802050000</t>
  </si>
  <si>
    <t>04802060000</t>
  </si>
  <si>
    <t>04802070000</t>
  </si>
  <si>
    <t>04802080000</t>
  </si>
  <si>
    <t>04802090000</t>
  </si>
  <si>
    <t>04802100000</t>
  </si>
  <si>
    <t>04802110000</t>
  </si>
  <si>
    <t>04802120000</t>
  </si>
  <si>
    <t>04802130000</t>
  </si>
  <si>
    <t>04802140000</t>
  </si>
  <si>
    <t>04802150000</t>
  </si>
  <si>
    <t>04802160000</t>
  </si>
  <si>
    <t>04802170000</t>
  </si>
  <si>
    <t>04802180000</t>
  </si>
  <si>
    <t>04802190000</t>
  </si>
  <si>
    <t>04802200000</t>
  </si>
  <si>
    <t>04802210000</t>
  </si>
  <si>
    <t>04802220000</t>
  </si>
  <si>
    <t>04802230000</t>
  </si>
  <si>
    <t>04802240000</t>
  </si>
  <si>
    <t>04802250000</t>
  </si>
  <si>
    <t>04802260000</t>
  </si>
  <si>
    <t>04802270000</t>
  </si>
  <si>
    <t>04802280000</t>
  </si>
  <si>
    <t>04802290000</t>
  </si>
  <si>
    <t>04802300000</t>
  </si>
  <si>
    <t>04802310000</t>
  </si>
  <si>
    <t>04802320000</t>
  </si>
  <si>
    <t>04802330000</t>
  </si>
  <si>
    <t>04802340000</t>
  </si>
  <si>
    <t>04802350000</t>
  </si>
  <si>
    <t>04802360000</t>
  </si>
  <si>
    <t>04802370000</t>
  </si>
  <si>
    <t>04802380000</t>
  </si>
  <si>
    <t>04802390000</t>
  </si>
  <si>
    <t>04802400000</t>
  </si>
  <si>
    <t>04802410000</t>
  </si>
  <si>
    <t>04802420000</t>
  </si>
  <si>
    <t>04802430000</t>
  </si>
  <si>
    <t>04802440000</t>
  </si>
  <si>
    <t>04802450000</t>
  </si>
  <si>
    <t>04802460000</t>
  </si>
  <si>
    <t>04802470000</t>
  </si>
  <si>
    <t>04802480000</t>
  </si>
  <si>
    <t>04802490000</t>
  </si>
  <si>
    <t>04802500000</t>
  </si>
  <si>
    <t>04802510000</t>
  </si>
  <si>
    <t>04802520000</t>
  </si>
  <si>
    <t>04802530000</t>
  </si>
  <si>
    <t>04802540000</t>
  </si>
  <si>
    <t>04802550000</t>
  </si>
  <si>
    <t>04802560000</t>
  </si>
  <si>
    <t>04802570000</t>
  </si>
  <si>
    <t>04802580000</t>
  </si>
  <si>
    <t>04802590000</t>
  </si>
  <si>
    <t>04802600000</t>
  </si>
  <si>
    <t>04802610000</t>
  </si>
  <si>
    <t>04802620000</t>
  </si>
  <si>
    <t>04802630000</t>
  </si>
  <si>
    <t>04802640000</t>
  </si>
  <si>
    <t>04802650000</t>
  </si>
  <si>
    <t>04802660000</t>
  </si>
  <si>
    <t>04802670000</t>
  </si>
  <si>
    <t>04802680000</t>
  </si>
  <si>
    <t>04802690000</t>
  </si>
  <si>
    <t>04802700000</t>
  </si>
  <si>
    <t>04802710000</t>
  </si>
  <si>
    <t>04802720000</t>
  </si>
  <si>
    <t>04802730000</t>
  </si>
  <si>
    <t>04802740000</t>
  </si>
  <si>
    <t>04802750000</t>
  </si>
  <si>
    <t>04802760000</t>
  </si>
  <si>
    <t>04802770000</t>
  </si>
  <si>
    <t>04802780000</t>
  </si>
  <si>
    <t>04802790000</t>
  </si>
  <si>
    <t>04802800000</t>
  </si>
  <si>
    <t>04802810000</t>
  </si>
  <si>
    <t>04802820000</t>
  </si>
  <si>
    <t>04802830000</t>
  </si>
  <si>
    <t>04802840000</t>
  </si>
  <si>
    <t>04802850000</t>
  </si>
  <si>
    <t>04802860000</t>
  </si>
  <si>
    <t>04802870000</t>
  </si>
  <si>
    <t>04802880000</t>
  </si>
  <si>
    <t>04802890000</t>
  </si>
  <si>
    <t>04802900000</t>
  </si>
  <si>
    <t>04802910000</t>
  </si>
  <si>
    <t>04802920000</t>
  </si>
  <si>
    <t>04802930000</t>
  </si>
  <si>
    <t>04802940000</t>
  </si>
  <si>
    <t>04802950000</t>
  </si>
  <si>
    <t>04802960000</t>
  </si>
  <si>
    <t>04802970000</t>
  </si>
  <si>
    <t>04802980000</t>
  </si>
  <si>
    <t>04802990000</t>
  </si>
  <si>
    <t>04803000000</t>
  </si>
  <si>
    <t>Tenisový klub Slovanka Česká Lípa - Celý rok TK Slovanka Č. Lípa</t>
  </si>
  <si>
    <t xml:space="preserve">Sportovní klub stolního tenisu Liberec - Pravidelná činnosti dětí a mládeže </t>
  </si>
  <si>
    <t>FC Nový Bor o.s. - Celoroční činnosti FC Nový Bor o.s.</t>
  </si>
  <si>
    <t>FK-Cvikov - Nákup hliníkových fotbalových branek pro mládež</t>
  </si>
  <si>
    <t>TJ Desná - Zlepšení podmínek pro sportování mládeže v TJ Desná</t>
  </si>
  <si>
    <t>Tělovýchovná jednota Sokol Horní Branná - Celoroční činnost TJ Sokol Horní Branná</t>
  </si>
  <si>
    <t>SPORTOVNÍ KLUB NOVÝ BOR - Celoroční činnost SK Nový Bor</t>
  </si>
  <si>
    <t>Český krkonošský spolek SKI Jilemnice o.s. - Celoroční činnost ČKS SKI Jilemnice</t>
  </si>
  <si>
    <t>Tělovýchovná jednota Semily - Celoroční činnost oddílů mládeže TJ Semily</t>
  </si>
  <si>
    <t>OK JILEMNICE - Celoroční činnost dětí a mládeže v orientačním běhu v OK JILEMNICE</t>
  </si>
  <si>
    <t>Tělovýchovně sportovní club Turnov, o.s. - Celoroční činnost oddílů</t>
  </si>
  <si>
    <t>AC SYNER Turnov - Celoroční činnost mládeže AC SYNER Turnov</t>
  </si>
  <si>
    <t>Jiskra Raspenava o.s. - Celoroční sportovní činnost JISKRA RASPENAVA o.s.</t>
  </si>
  <si>
    <t>FBC Lomnice n. P. - Celoroční činnost FBC Lomnice n.P. -od náboru po soustředění.</t>
  </si>
  <si>
    <t>Patriots Liberec - Celoroční činnost Patriots Liberec</t>
  </si>
  <si>
    <t>HC Frýdlant - Činnost oddílu ledního hokeje HC Frýdlant</t>
  </si>
  <si>
    <t>TJ JO NISA JABLONEC NAD NISOU, o.s. - Celoroční činnost TJ JO NISA</t>
  </si>
  <si>
    <t>FK HEJNICE - Celoroční činnost FK HEJNICE</t>
  </si>
  <si>
    <t>TJ Jilemnice - Celoroční činnost Tělovýchovné jednoty Jilemnice</t>
  </si>
  <si>
    <t>Athletic Club Česká Lípa - Celoroční činnost AC Česká Lípa</t>
  </si>
  <si>
    <t>TJ Start Liberec - Rozvoj, údržba a zlepšování podmínek tenisového areálu TJ Start Liberec</t>
  </si>
  <si>
    <t>TJ Saně Smržovka z.s. - Podpora trénikové činnosti mládeže</t>
  </si>
  <si>
    <t xml:space="preserve">TJ Jiskra Višňová - Celoroční sportovní činnost dětí a mládeže ve fotbalovém klubu TJ Jiskra Višňová </t>
  </si>
  <si>
    <t>FK Jiskra Mšeno-Jablonec n.N. - Celoroční činnost FK Jiskra Mšeno-Jablonec n.N.</t>
  </si>
  <si>
    <t>Vem Camará Capoeira Liberec o.s. - Celoroční činnost Vem Camará Capoeira Libereco.s.</t>
  </si>
  <si>
    <t>TJ Spartak Chrastava - Celoroční činnost TJ Spartaku Chrastava</t>
  </si>
  <si>
    <t>Atletický klub AC Slovan Liberec, o.s. - Celoroční čínnost atletického klubu AC Slovan Liberec</t>
  </si>
  <si>
    <t>Hokejový klub Česká Lípa - Celoroční činnost HC ČESKÁ LÍPA o.s.</t>
  </si>
  <si>
    <t>AC Jablonec nad Nisou, o.s. - Celoroční činnost atletického klubu - AC Jablonec nad Nisou, o. s.</t>
  </si>
  <si>
    <t>Klub biatlonu Jilemnice, z.s. - Celoroční činnost Klubu biatlonu Jilemnice, z.s.</t>
  </si>
  <si>
    <t>Sportovní plavecký klub Liberec - Celoroční tréninková činnost dětí a mládeže SPKLi</t>
  </si>
  <si>
    <t>AQUA KLUB Liberec - Celoroční činnost</t>
  </si>
  <si>
    <t>Orientační klub Chrastava - Podpora tréninkové a závodní činnosti mládeže OK Chrastava</t>
  </si>
  <si>
    <t>Tělocvičná jednota Sokol Chotyně - FK Chotyně 2012 - starší a mladší žáci</t>
  </si>
  <si>
    <t>Gymnastika Liberec, z.s. - PRUŽNÁ GYMNASTICKÁ PODLAHA - PROSTNÁ</t>
  </si>
  <si>
    <t>Judo klub Jablonec nad Nisou, z.s. - Celoroční činnosti judo klubu</t>
  </si>
  <si>
    <t>LIBEREC HANDBALL - Celoroční činnost sportovního klubu Liberec Handball</t>
  </si>
  <si>
    <t>Tělovýchovná jednota SLAVIA Liberec - Celoroční činnost TJ Slavia Liberec</t>
  </si>
  <si>
    <t>Tělovýchovná jednota Jiskra Nový Bor, o.s. - Celoroční činnost mládežnických družstev TJ Jiskra Nový Bor</t>
  </si>
  <si>
    <t>Lyžařský sportovní klub Lomnice nad Popelkou - Celoroční činnost LSK Lomnice</t>
  </si>
  <si>
    <t>Sportovní klub Studenec - Celoroční činnost sportovních oddílů SK Studenec</t>
  </si>
  <si>
    <t>Sportovní klub NIKÉ Jilemnice - PLAVEME CELÝ ROK</t>
  </si>
  <si>
    <t>TJ Stadion Nový Bor - Celoroční činnost TJ Stadion Nový Bor</t>
  </si>
  <si>
    <t>MMA Liberec o.s. - Celoroční činnost MMA Liberec o.s.</t>
  </si>
  <si>
    <t>FC Lomnice nad Popelkou - Pravidelná sportovní činnost dětí a mládeže.</t>
  </si>
  <si>
    <t>Sbor dobrovolných hasičů Semily I. - Sportovní vybavení SDH Semily 1</t>
  </si>
  <si>
    <t>TJ Sokol Nová Ves nad Popelkou, z.s. - Celoroční činnost oddílu stolního tenisu</t>
  </si>
  <si>
    <t>TJ Doksy - Zlepšení podmínek sportovní přípravy mládeže TJ Doksy</t>
  </si>
  <si>
    <t>Tenisový klub Frýdlant o.s. - Celoroční činnost mládeže Tenisového klubu Frýdlant</t>
  </si>
  <si>
    <t>Shotokan Sport Centrum Česká Lípa - Celoroční činnost Shotokan Sport Centrum Česká Lípa</t>
  </si>
  <si>
    <t>FBC Panthers Liberec, z.s. - Celoroční činnost mládeže v klubu FBC Panthers Liberec</t>
  </si>
  <si>
    <t>Tělocvičná jednota Sokol Bozkov - Celoroční činnost TJ Sokol Bozkov</t>
  </si>
  <si>
    <t>1. FbK Jablonec n./N. - Celoroční činnost mládežnických kategorií 1. FbK Jablonec nad Nisou</t>
  </si>
  <si>
    <t>ČLTK Bižuterie JABLONEC n.N. - Celoroční činnost ČLTK Bižuterie JABLONEC n.N.</t>
  </si>
  <si>
    <t>Novoborské mažoretky o. s. , Nový Bor- Celoroční činnost souboru mažoretek</t>
  </si>
  <si>
    <t>SPORT RELAX, Česká Lípa - Činností k úspěchům</t>
  </si>
  <si>
    <t>Sportovní klub JEŠTĚD,Liberec - Celoroční činnost Sportovního klubu JEŠTĚD</t>
  </si>
  <si>
    <t>A-STYL o.s., Liberec - Celoroční sportovní činnost A-STYL Centra</t>
  </si>
  <si>
    <t>Gryf z.s., Liberec - Celoroční činnost Gryf z.s.</t>
  </si>
  <si>
    <t>"kulturní ŠUM", Česká Lípa - Celoroční činnost mažoretky Rytmic Česká Lípa</t>
  </si>
  <si>
    <t>TJ SLOVAN VESEC, Liberec - Celoroční činnosti TJ Slovan Vesec</t>
  </si>
  <si>
    <t>Klub mládeže stolního tenisu Liberec - Pravidelná sport.čin.dětí a mládeže klubu KMST Liberec</t>
  </si>
  <si>
    <t>TJ Sokol Paseky nad Jizerou - Celoroční činnosti TJ. Sokol Paseky nad Jizerou</t>
  </si>
  <si>
    <t xml:space="preserve">Sportovní klub OK Jiskra Nový Bor - Pravidelná sport.činnost dětí a mládeže v OK Jiskra Nový Bor </t>
  </si>
  <si>
    <t>Sport Aerobic Liberec o.s. - Zkvalitnění trénin.podmínek dětí a mládeže ve Sport Aerobic Liberec</t>
  </si>
  <si>
    <t xml:space="preserve">TJ Delfín Jablonec n/N- Materiálové vybavení mládeže v oddílech kanoistiky, jachtingu, vodní turistiky </t>
  </si>
  <si>
    <t>TJ DUKLA Liberec, občanské sdružení - Podpora celoroční sport.činnosti mlád.při TJ DUKLA Liberec</t>
  </si>
  <si>
    <t>TJ Jiskra Josefův Důl - Zintenzivnění činnosti mládeže lyžařského a fotbalového oddílu</t>
  </si>
  <si>
    <t>Badmintonový klub TU v Liberci - Celoroční činnost Badmintonového klubu TU v Liberci</t>
  </si>
  <si>
    <t>TJ Elektro-Praga, o.s., Jablonec n/N - Celor.činnost mlad.házenkářů v TJ Elektro-Praga, Jablonec n.N.</t>
  </si>
  <si>
    <t>TJ SOKOL Liberec 3-Františkov-Celoroční činnost TJ Sokol Liberec 3-Františkov (všestrannost)</t>
  </si>
  <si>
    <t>TJ Spartak Smržovka - Podpora sportovní činnosti dětí a mládeže v TJ Spartak Smržovka</t>
  </si>
  <si>
    <t xml:space="preserve">TJ Fotbalový klub ŽBS Železný Brod - Sportovní činnost mládeže </t>
  </si>
  <si>
    <t>TJ Sokol Jablonec nad Jizerou - Celoroční činnost TJ Sokol Jablonec nad Jizerou</t>
  </si>
  <si>
    <t>TJ LOKOMOTIVA Liberec I, občanské sdružení - Celoroční činnost mládež.družstev TJ Lokomotiva</t>
  </si>
  <si>
    <t>Sportovní klub moderní gymnastiky Liberec - Celoroční činnost SK moderní gymnastiky Liberec</t>
  </si>
  <si>
    <t>TJ Spartak Rokytnice nad Jizerou, o.s.  - Celoroční činnost TJ Spartak</t>
  </si>
  <si>
    <t>TJ Sokol Martinice - Zajištění činnosti fotbalové mládeže v TJ Sokol Martinice</t>
  </si>
  <si>
    <t>Slavia Liberec orienteering - Celoroční činnost dětí a mládeže SK Slavia Liberec orienteering</t>
  </si>
  <si>
    <t>Floorball Club Česká Lípa z.s. - Celoroční činnost sport.výchovy ve spolku Floorball Club Česká Lípa</t>
  </si>
  <si>
    <t>Baseball Club Blesk Jablonec nad Nisou  - Celoroční činnost Baseball Clubu Blesk Jablonec n/N</t>
  </si>
  <si>
    <t>Tělovýchovná jednota Sokol Rozstání o.s. - Celoroční činnost TJ Sokol Rozstání o.s.</t>
  </si>
  <si>
    <t>Sportovní klub Hodkovice n/M o.s. - Celoroční činnost Sportovního klubu Hodkovice n/M</t>
  </si>
  <si>
    <t>Hokejový klub Lomnice nad Popelkou - Celoroční činnost Hokejové klubu Lomnice n/P</t>
  </si>
  <si>
    <t>TJ Slovan Hrádek nad Nisou  - Celoroční činnost - TJ Slovan Hrádek nad Nisou</t>
  </si>
  <si>
    <t>TJ Sokol Rovensko pod Troskami - Podpora sportovní činnosti dětí v TJ Sokol Rovensko p/T</t>
  </si>
  <si>
    <t>TJ Bižuterie, o.s., Jablonec n/N - Pravidelná sportovní činnost dětí a mládeže v oddílu moderní gymnastiky.</t>
  </si>
  <si>
    <t>Vysokoškolský sportovní klub Slavia TU Liberec o.s. - Celor.činnost oddílu volejbalu mládeže - dívky</t>
  </si>
  <si>
    <t>Ski klub Jablonec nad Nisou o.s. - Celor.činnost žákov.a dorosten. družstev Ski klubu Jablonec n/N</t>
  </si>
  <si>
    <t>Občanské sdružení Fit Studio Aerobiku J.Boučkové, Železný Brod-Celor.činn.projektuDěti na startu FSA J.Boučkové</t>
  </si>
  <si>
    <t>Basketbalový klub Kondoři Liberec - Celoroční činnost Basketbalového klubu Kondoři Liberec</t>
  </si>
  <si>
    <t>TJ Turnov, o.s. - Podpora sportovní činnosti dětí a mládeže sportovních oddílů TJ Turnov</t>
  </si>
  <si>
    <t>Změna rozpočtu - rozpočtové opatření č. 249/15</t>
  </si>
  <si>
    <t>ZR-RO č.249/15</t>
  </si>
  <si>
    <t>04803011437</t>
  </si>
  <si>
    <t>SOŠ a SOU, Česká Lípa, 28.října 2707, p.o. - Burza středních škol QUO VADIS 2015</t>
  </si>
  <si>
    <t>ZR-RO č. 249/15</t>
  </si>
  <si>
    <t>04803021452</t>
  </si>
  <si>
    <t>OA, HŠ a SOŠ, Turnov, Zborovská 519, p.o. - 21. BURZA STŘEDNÍCH ŠKOL 2015</t>
  </si>
  <si>
    <t>Příloha č.1 - tab. ZR-RO č. 249/15</t>
  </si>
  <si>
    <t>SKP KORNSPITZ Jablonec z.s. - Sportovní činnost dětí a mládeže</t>
  </si>
  <si>
    <t>TJ Lokomotiva Česká Lípa, o.s.  - Celoroční činnost dětí a mládeže v oddílech TJ Lokomotiva Česká Lípa</t>
  </si>
  <si>
    <t>TJ LIAZ Jablonec nad Nisou, o.s. - Celoroční činnost dětí a mládeže atletického oddílu TJ LIAZ Jablonec n.N.</t>
  </si>
  <si>
    <t>Vem Camará Capoeira Jablonec n/N o.s. - Celoroční činnost Vem Camará Capoeira Jablonec n/N o.s.</t>
  </si>
  <si>
    <t>TJ SOKOL Ruprechtice, Liberec - Činnost dětí a mládeže 2015</t>
  </si>
  <si>
    <t>Změna rozpočtu - rozpočtové opatření č. 266/15</t>
  </si>
  <si>
    <t>Příloha č.1 - tab. ZR-RO č. 266/15</t>
  </si>
  <si>
    <t>ZR-RO č. 266/15</t>
  </si>
  <si>
    <t>04803030000</t>
  </si>
  <si>
    <t>Český tenisový svaz, Štvanice 38, Praha 7 - Významné turnaje ČTS v Libereckém kraji</t>
  </si>
  <si>
    <t>04803040000</t>
  </si>
  <si>
    <t>VK Dukla Liberec, Jeronýmova 522/14, Liberec - Liga mistrů ve volejbale mužů - Home Credit Aréna</t>
  </si>
  <si>
    <t>Změna rozpočtu - rozpočtové opatření č. 229,233,257/15</t>
  </si>
  <si>
    <t xml:space="preserve">Příloha č.1 - tab. ZR-RO č. </t>
  </si>
  <si>
    <t>ZR-RO č. 229,233,257/15</t>
  </si>
  <si>
    <t>ZR-RO č. 229,257/15</t>
  </si>
  <si>
    <t>dne:</t>
  </si>
  <si>
    <t>zpracoval:</t>
  </si>
  <si>
    <t>Lenka Myslivcová, oddělení nepřímých nákladů</t>
  </si>
  <si>
    <t>návrh předkládá:</t>
  </si>
  <si>
    <t>Leoš Křeček, vedoucí odboru školství, mládeže, tělovýchovy a sportu</t>
  </si>
  <si>
    <t>schválil:</t>
  </si>
  <si>
    <t>Alena Losová, dipl.um., členka rady kraje, řízení resortu školství, mládeže, tělovýchovy, sportu a zaměstnanosti</t>
  </si>
  <si>
    <t>za ekonomický odbor převzal:</t>
  </si>
  <si>
    <t>Úprava rozpisového ukazatele č. 1/15</t>
  </si>
  <si>
    <t>RU č.1/15</t>
  </si>
  <si>
    <t>ZR č. 266/15</t>
  </si>
  <si>
    <t>ZR-RO č.266/15</t>
  </si>
  <si>
    <t>04803050000</t>
  </si>
  <si>
    <t>04803060000</t>
  </si>
  <si>
    <t>Svaz lyžařů ČR, Praha, Cukrovarnická 483/42, Praha - FIS CUP ve skoku na lyžích mužů a žen 2015</t>
  </si>
  <si>
    <t>1. Novoborský šachový klub, z.s., Nový Bor, Sklářská 705 - Mistrovství ČR v rapid šachu dětí do 14 let</t>
  </si>
  <si>
    <t>ZR-RO č. 261,266/15</t>
  </si>
  <si>
    <t>ZR-RO č. 246,244,249,261, 266/15</t>
  </si>
  <si>
    <t>ZR-RO č. 246,244,249/15</t>
  </si>
  <si>
    <t xml:space="preserve">ZR-RO č.246, 244,261opravená,249, 266 </t>
  </si>
  <si>
    <t>Příloha č.2 - tab. ZR-RO č. 300/15</t>
  </si>
  <si>
    <t>Změna rozpočtu - rozpočtové opatření č. 300/15</t>
  </si>
  <si>
    <t>ZR-RO 300/15</t>
  </si>
  <si>
    <t>ZR 300/15</t>
  </si>
  <si>
    <t>04803131494</t>
  </si>
  <si>
    <t>PPP a SPC, Semily, p.o. - ASUP - Aktivní sociální učení v oblasti primární prevence</t>
  </si>
  <si>
    <t>3146</t>
  </si>
  <si>
    <t>04803141492</t>
  </si>
  <si>
    <t>PPP, Jablonec n/N, p.o. - Odborné semináře pro metodiky prevence okresu Jablonec nad Nisou</t>
  </si>
  <si>
    <t>04803151493</t>
  </si>
  <si>
    <t>PPP, Liberec 2, Truhlářská 3, p.o. - Klub primární prevence</t>
  </si>
  <si>
    <t>04803161491</t>
  </si>
  <si>
    <t>PPP, Česká Lípa, Havlíčkova 443,p.o. - Už vím jak na to</t>
  </si>
  <si>
    <t>poZK říjen (nebylo sečteno, Lenka onemocněla)</t>
  </si>
  <si>
    <t xml:space="preserve">nenavazuje na list po ZK říjen…….. Akce se Musí přičíst k listu </t>
  </si>
  <si>
    <t>Příloha č.1 - tab. ZR-RO č. 301/15</t>
  </si>
  <si>
    <t>Změna rozpočtu - rozpočtové opatření č. 301/15</t>
  </si>
  <si>
    <t>ZR č. 301/15</t>
  </si>
  <si>
    <t>ZR 301/15</t>
  </si>
  <si>
    <t>04803171491</t>
  </si>
  <si>
    <t>PPP Česká Lípa-Zvládání problematických situací ve škole</t>
  </si>
  <si>
    <t>04803181456</t>
  </si>
  <si>
    <t>ZŠ a MŠ pro tělesně postižené, Liberec -Vybavení SPC pro tělesně postižené diagnostickými a reedukačními materiály a pomůckami</t>
  </si>
  <si>
    <t>3113</t>
  </si>
  <si>
    <t>04803191460</t>
  </si>
  <si>
    <t>ZŠ a MŠ při nemocnici, Liberec-Diagnostické materiály, reedukační a kompenzační pomůcky</t>
  </si>
  <si>
    <t>04803201455</t>
  </si>
  <si>
    <t>ZŠ a MŠ logopedická, Liberec-Diagnostické a reedukační materiály a pomůcky</t>
  </si>
  <si>
    <t>v tis. Kč</t>
  </si>
  <si>
    <t>Změna rozpočtu - rozpočtové opatření č. xx/15</t>
  </si>
  <si>
    <t>PO říjen..ZK</t>
  </si>
  <si>
    <t>DOPLŇOVAT NOVÉ  ZR</t>
  </si>
  <si>
    <t>Změna rozpočtu - rozpočtové opatření č. 308/15</t>
  </si>
  <si>
    <t>ZR-RO 308/15</t>
  </si>
  <si>
    <t>ZR 308/15</t>
  </si>
  <si>
    <t>Příloha č.1 - tab. ZR-RO č. 308/15</t>
  </si>
  <si>
    <t>Zdrojová část rozpočtu LK 2015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</si>
  <si>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</si>
  <si>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</si>
  <si>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</si>
  <si>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</si>
  <si>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</si>
  <si>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</si>
  <si>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</si>
  <si>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</si>
  <si>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</si>
  <si>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</si>
  <si>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</si>
  <si>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</si>
  <si>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</si>
  <si>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</si>
  <si>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</si>
  <si>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</si>
  <si>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</si>
  <si>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</si>
  <si>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</si>
  <si>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</si>
  <si>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</si>
  <si>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</si>
  <si>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</si>
  <si>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</si>
  <si>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</si>
  <si>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</si>
  <si>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</si>
  <si>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</si>
  <si>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</si>
  <si>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</si>
  <si>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</si>
  <si>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</si>
  <si>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</si>
  <si>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</si>
  <si>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</si>
  <si>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</si>
  <si>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</si>
  <si>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</si>
  <si>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</si>
  <si>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</si>
  <si>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</si>
  <si>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</si>
  <si>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</si>
  <si>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</si>
  <si>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</si>
  <si>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</si>
  <si>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</si>
  <si>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</si>
  <si>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</si>
  <si>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</si>
  <si>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</si>
  <si>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</si>
  <si>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</si>
  <si>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</si>
  <si>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</si>
  <si>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</si>
  <si>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</si>
  <si>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</si>
  <si>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 308/15</t>
  </si>
  <si>
    <t>Příloha č.2 - tab. ZR-RO č. 308/15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</si>
</sst>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84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14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12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16"/>
      <name val="Arial"/>
      <family val="2"/>
      <charset val="238"/>
    </font>
    <font>
      <sz val="12"/>
      <name val="Arial"/>
      <family val="2"/>
      <charset val="238"/>
    </font>
    <font>
      <sz val="8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6"/>
      <name val="Arial"/>
      <family val="2"/>
      <charset val="238"/>
    </font>
    <font>
      <b/>
      <sz val="11"/>
      <color indexed="12"/>
      <name val="Arial"/>
      <family val="2"/>
      <charset val="238"/>
    </font>
    <font>
      <sz val="11"/>
      <color indexed="12"/>
      <name val="Arial"/>
      <family val="2"/>
      <charset val="238"/>
    </font>
    <font>
      <sz val="11"/>
      <color indexed="14"/>
      <name val="Arial"/>
      <family val="2"/>
      <charset val="238"/>
    </font>
    <font>
      <sz val="11"/>
      <color indexed="17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2"/>
      <name val="Arial"/>
      <family val="2"/>
    </font>
    <font>
      <b/>
      <sz val="8"/>
      <name val="Arial"/>
      <family val="2"/>
    </font>
    <font>
      <sz val="8"/>
      <color rgb="FFFF00FF"/>
      <name val="Arial"/>
      <family val="2"/>
      <charset val="238"/>
    </font>
    <font>
      <i/>
      <sz val="8"/>
      <color rgb="FFFF00FF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rgb="FF0000FF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name val="Arial"/>
      <family val="2"/>
    </font>
    <font>
      <b/>
      <sz val="8"/>
      <color theme="3" tint="0.39997558519241921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sz val="8"/>
      <color theme="5" tint="-0.249977111117893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color rgb="FF0066FF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b/>
      <sz val="8"/>
      <name val="Arial CE"/>
      <family val="2"/>
      <charset val="238"/>
    </font>
    <font>
      <b/>
      <sz val="8"/>
      <color theme="4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color rgb="FF00B0F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b/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indexed="22"/>
        <bgColor indexed="64"/>
      </patternFill>
    </fill>
  </fills>
  <borders count="11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6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" fillId="18" borderId="6" applyNumberFormat="0" applyFont="0" applyAlignment="0" applyProtection="0"/>
    <xf numFmtId="0" fontId="14" fillId="0" borderId="7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4" fillId="0" borderId="0"/>
    <xf numFmtId="0" fontId="63" fillId="0" borderId="0"/>
    <xf numFmtId="0" fontId="63" fillId="0" borderId="0"/>
    <xf numFmtId="0" fontId="4" fillId="0" borderId="0"/>
  </cellStyleXfs>
  <cellXfs count="2345">
    <xf numFmtId="0" fontId="0" fillId="0" borderId="0" xfId="0"/>
    <xf numFmtId="0" fontId="4" fillId="0" borderId="0" xfId="37"/>
    <xf numFmtId="0" fontId="22" fillId="0" borderId="0" xfId="37" applyFont="1" applyAlignment="1">
      <alignment horizontal="right"/>
    </xf>
    <xf numFmtId="0" fontId="4" fillId="0" borderId="0" xfId="37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37" applyFont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7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5" fillId="0" borderId="10" xfId="33" applyFont="1" applyBorder="1" applyAlignment="1">
      <alignment horizontal="center"/>
    </xf>
    <xf numFmtId="49" fontId="25" fillId="0" borderId="11" xfId="38" applyNumberFormat="1" applyFont="1" applyBorder="1" applyAlignment="1">
      <alignment horizontal="center"/>
    </xf>
    <xf numFmtId="0" fontId="25" fillId="0" borderId="12" xfId="38" applyFont="1" applyFill="1" applyBorder="1"/>
    <xf numFmtId="0" fontId="21" fillId="0" borderId="0" xfId="37" applyFont="1" applyFill="1" applyBorder="1" applyAlignment="1">
      <alignment horizontal="center" vertical="center"/>
    </xf>
    <xf numFmtId="49" fontId="21" fillId="0" borderId="0" xfId="37" applyNumberFormat="1" applyFont="1" applyFill="1" applyBorder="1" applyAlignment="1">
      <alignment horizontal="center" vertical="center"/>
    </xf>
    <xf numFmtId="0" fontId="21" fillId="0" borderId="0" xfId="37" applyFont="1" applyFill="1" applyBorder="1" applyAlignment="1">
      <alignment horizontal="left" vertical="center"/>
    </xf>
    <xf numFmtId="4" fontId="21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21" fillId="0" borderId="0" xfId="37" applyNumberFormat="1" applyFont="1" applyFill="1" applyBorder="1" applyAlignment="1">
      <alignment horizontal="left" vertical="center"/>
    </xf>
    <xf numFmtId="0" fontId="21" fillId="0" borderId="13" xfId="38" applyFont="1" applyBorder="1" applyAlignment="1">
      <alignment horizontal="center"/>
    </xf>
    <xf numFmtId="49" fontId="21" fillId="0" borderId="14" xfId="38" applyNumberFormat="1" applyFont="1" applyBorder="1" applyAlignment="1">
      <alignment horizontal="center"/>
    </xf>
    <xf numFmtId="0" fontId="21" fillId="0" borderId="15" xfId="38" applyFont="1" applyBorder="1"/>
    <xf numFmtId="0" fontId="21" fillId="0" borderId="16" xfId="38" applyFont="1" applyBorder="1" applyAlignment="1">
      <alignment horizontal="center"/>
    </xf>
    <xf numFmtId="49" fontId="21" fillId="0" borderId="17" xfId="38" applyNumberFormat="1" applyFont="1" applyBorder="1" applyAlignment="1">
      <alignment horizontal="center"/>
    </xf>
    <xf numFmtId="0" fontId="21" fillId="0" borderId="18" xfId="38" applyFont="1" applyBorder="1"/>
    <xf numFmtId="0" fontId="21" fillId="0" borderId="19" xfId="33" applyFont="1" applyBorder="1" applyAlignment="1">
      <alignment horizontal="center"/>
    </xf>
    <xf numFmtId="49" fontId="21" fillId="0" borderId="20" xfId="38" applyNumberFormat="1" applyFont="1" applyBorder="1" applyAlignment="1">
      <alignment horizontal="center"/>
    </xf>
    <xf numFmtId="0" fontId="21" fillId="0" borderId="20" xfId="38" applyFont="1" applyFill="1" applyBorder="1"/>
    <xf numFmtId="0" fontId="25" fillId="0" borderId="21" xfId="38" applyFont="1" applyBorder="1"/>
    <xf numFmtId="4" fontId="25" fillId="0" borderId="22" xfId="38" applyNumberFormat="1" applyFont="1" applyFill="1" applyBorder="1"/>
    <xf numFmtId="0" fontId="21" fillId="0" borderId="23" xfId="38" applyFont="1" applyBorder="1" applyAlignment="1">
      <alignment horizontal="center"/>
    </xf>
    <xf numFmtId="49" fontId="21" fillId="0" borderId="24" xfId="38" applyNumberFormat="1" applyFont="1" applyBorder="1" applyAlignment="1">
      <alignment horizontal="center"/>
    </xf>
    <xf numFmtId="0" fontId="21" fillId="0" borderId="21" xfId="38" applyFont="1" applyBorder="1"/>
    <xf numFmtId="0" fontId="21" fillId="0" borderId="25" xfId="38" applyFont="1" applyBorder="1"/>
    <xf numFmtId="0" fontId="25" fillId="0" borderId="26" xfId="37" applyFont="1" applyFill="1" applyBorder="1" applyAlignment="1">
      <alignment horizontal="left" vertical="center" wrapText="1"/>
    </xf>
    <xf numFmtId="4" fontId="25" fillId="0" borderId="22" xfId="37" applyNumberFormat="1" applyFont="1" applyFill="1" applyBorder="1" applyAlignment="1">
      <alignment vertical="center" wrapText="1"/>
    </xf>
    <xf numFmtId="0" fontId="25" fillId="0" borderId="27" xfId="37" applyFont="1" applyBorder="1" applyAlignment="1">
      <alignment horizontal="center" vertical="center" wrapText="1"/>
    </xf>
    <xf numFmtId="0" fontId="25" fillId="0" borderId="28" xfId="37" applyFont="1" applyBorder="1" applyAlignment="1">
      <alignment horizontal="center" vertical="center" wrapText="1"/>
    </xf>
    <xf numFmtId="0" fontId="30" fillId="0" borderId="29" xfId="33" applyFont="1" applyBorder="1" applyAlignment="1">
      <alignment horizontal="center"/>
    </xf>
    <xf numFmtId="49" fontId="30" fillId="0" borderId="20" xfId="38" applyNumberFormat="1" applyFont="1" applyBorder="1" applyAlignment="1">
      <alignment horizontal="center"/>
    </xf>
    <xf numFmtId="0" fontId="30" fillId="0" borderId="30" xfId="38" applyFont="1" applyFill="1" applyBorder="1"/>
    <xf numFmtId="0" fontId="30" fillId="0" borderId="19" xfId="33" applyFont="1" applyBorder="1" applyAlignment="1">
      <alignment horizontal="center"/>
    </xf>
    <xf numFmtId="0" fontId="30" fillId="0" borderId="20" xfId="38" applyFont="1" applyFill="1" applyBorder="1"/>
    <xf numFmtId="0" fontId="25" fillId="0" borderId="19" xfId="33" applyFont="1" applyBorder="1" applyAlignment="1">
      <alignment horizontal="center"/>
    </xf>
    <xf numFmtId="49" fontId="25" fillId="0" borderId="20" xfId="38" applyNumberFormat="1" applyFont="1" applyBorder="1" applyAlignment="1">
      <alignment horizontal="center"/>
    </xf>
    <xf numFmtId="0" fontId="25" fillId="0" borderId="20" xfId="38" applyFont="1" applyFill="1" applyBorder="1"/>
    <xf numFmtId="4" fontId="25" fillId="0" borderId="31" xfId="38" applyNumberFormat="1" applyFont="1" applyFill="1" applyBorder="1"/>
    <xf numFmtId="0" fontId="21" fillId="0" borderId="32" xfId="33" applyFont="1" applyBorder="1" applyAlignment="1">
      <alignment horizontal="center"/>
    </xf>
    <xf numFmtId="49" fontId="21" fillId="0" borderId="33" xfId="38" applyNumberFormat="1" applyFont="1" applyBorder="1" applyAlignment="1">
      <alignment horizontal="center"/>
    </xf>
    <xf numFmtId="0" fontId="21" fillId="0" borderId="33" xfId="38" applyFont="1" applyFill="1" applyBorder="1"/>
    <xf numFmtId="49" fontId="23" fillId="0" borderId="0" xfId="37" applyNumberFormat="1" applyFont="1" applyFill="1" applyAlignment="1">
      <alignment vertical="center" wrapText="1"/>
    </xf>
    <xf numFmtId="4" fontId="25" fillId="0" borderId="22" xfId="0" applyNumberFormat="1" applyFont="1" applyFill="1" applyBorder="1" applyAlignment="1">
      <alignment vertical="center" wrapText="1"/>
    </xf>
    <xf numFmtId="4" fontId="21" fillId="24" borderId="31" xfId="38" applyNumberFormat="1" applyFont="1" applyFill="1" applyBorder="1"/>
    <xf numFmtId="0" fontId="25" fillId="0" borderId="23" xfId="38" applyFont="1" applyBorder="1" applyAlignment="1">
      <alignment horizontal="center"/>
    </xf>
    <xf numFmtId="4" fontId="25" fillId="24" borderId="22" xfId="37" applyNumberFormat="1" applyFont="1" applyFill="1" applyBorder="1" applyAlignment="1">
      <alignment vertical="center" wrapText="1"/>
    </xf>
    <xf numFmtId="4" fontId="21" fillId="24" borderId="34" xfId="33" applyNumberFormat="1" applyFont="1" applyFill="1" applyBorder="1"/>
    <xf numFmtId="4" fontId="21" fillId="24" borderId="31" xfId="33" applyNumberFormat="1" applyFont="1" applyFill="1" applyBorder="1"/>
    <xf numFmtId="4" fontId="25" fillId="24" borderId="31" xfId="33" applyNumberFormat="1" applyFont="1" applyFill="1" applyBorder="1"/>
    <xf numFmtId="4" fontId="21" fillId="24" borderId="35" xfId="33" applyNumberFormat="1" applyFont="1" applyFill="1" applyBorder="1"/>
    <xf numFmtId="4" fontId="30" fillId="24" borderId="31" xfId="38" applyNumberFormat="1" applyFont="1" applyFill="1" applyBorder="1"/>
    <xf numFmtId="4" fontId="21" fillId="24" borderId="36" xfId="38" applyNumberFormat="1" applyFont="1" applyFill="1" applyBorder="1"/>
    <xf numFmtId="0" fontId="28" fillId="0" borderId="0" xfId="0" applyFont="1" applyFill="1" applyAlignment="1">
      <alignment vertical="center"/>
    </xf>
    <xf numFmtId="4" fontId="21" fillId="0" borderId="37" xfId="0" applyNumberFormat="1" applyFont="1" applyFill="1" applyBorder="1" applyAlignment="1">
      <alignment horizontal="center" vertical="center" wrapText="1"/>
    </xf>
    <xf numFmtId="0" fontId="22" fillId="0" borderId="19" xfId="33" applyFont="1" applyFill="1" applyBorder="1" applyAlignment="1">
      <alignment horizontal="center" vertical="center"/>
    </xf>
    <xf numFmtId="49" fontId="22" fillId="25" borderId="38" xfId="37" applyNumberFormat="1" applyFont="1" applyFill="1" applyBorder="1" applyAlignment="1">
      <alignment horizontal="center" vertical="center"/>
    </xf>
    <xf numFmtId="0" fontId="22" fillId="25" borderId="37" xfId="37" applyFont="1" applyFill="1" applyBorder="1" applyAlignment="1">
      <alignment horizontal="left" vertical="center" wrapText="1"/>
    </xf>
    <xf numFmtId="4" fontId="22" fillId="0" borderId="31" xfId="37" applyNumberFormat="1" applyFont="1" applyFill="1" applyBorder="1" applyAlignment="1">
      <alignment horizontal="right" vertical="center" wrapText="1"/>
    </xf>
    <xf numFmtId="4" fontId="21" fillId="24" borderId="36" xfId="33" applyNumberFormat="1" applyFont="1" applyFill="1" applyBorder="1"/>
    <xf numFmtId="4" fontId="21" fillId="0" borderId="37" xfId="37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/>
    </xf>
    <xf numFmtId="4" fontId="21" fillId="0" borderId="26" xfId="0" applyNumberFormat="1" applyFont="1" applyFill="1" applyBorder="1" applyAlignment="1">
      <alignment horizontal="center" vertical="center" wrapText="1"/>
    </xf>
    <xf numFmtId="4" fontId="21" fillId="0" borderId="39" xfId="0" applyNumberFormat="1" applyFont="1" applyFill="1" applyBorder="1" applyAlignment="1">
      <alignment horizontal="center" vertical="center" wrapText="1"/>
    </xf>
    <xf numFmtId="4" fontId="21" fillId="0" borderId="40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" fontId="25" fillId="0" borderId="26" xfId="37" applyNumberFormat="1" applyFont="1" applyFill="1" applyBorder="1" applyAlignment="1">
      <alignment horizontal="center" vertical="center" wrapText="1"/>
    </xf>
    <xf numFmtId="4" fontId="21" fillId="0" borderId="41" xfId="33" applyNumberFormat="1" applyFont="1" applyFill="1" applyBorder="1" applyAlignment="1">
      <alignment horizontal="center"/>
    </xf>
    <xf numFmtId="4" fontId="21" fillId="0" borderId="37" xfId="33" applyNumberFormat="1" applyFont="1" applyFill="1" applyBorder="1" applyAlignment="1">
      <alignment horizontal="center"/>
    </xf>
    <xf numFmtId="4" fontId="25" fillId="0" borderId="37" xfId="33" applyNumberFormat="1" applyFont="1" applyFill="1" applyBorder="1" applyAlignment="1">
      <alignment horizontal="center"/>
    </xf>
    <xf numFmtId="4" fontId="21" fillId="0" borderId="42" xfId="33" applyNumberFormat="1" applyFont="1" applyFill="1" applyBorder="1" applyAlignment="1">
      <alignment horizontal="center"/>
    </xf>
    <xf numFmtId="4" fontId="25" fillId="0" borderId="10" xfId="0" applyNumberFormat="1" applyFont="1" applyFill="1" applyBorder="1" applyAlignment="1">
      <alignment vertical="center" wrapText="1"/>
    </xf>
    <xf numFmtId="0" fontId="26" fillId="0" borderId="0" xfId="34" applyFont="1" applyAlignment="1"/>
    <xf numFmtId="4" fontId="24" fillId="0" borderId="43" xfId="0" applyNumberFormat="1" applyFont="1" applyFill="1" applyBorder="1" applyAlignment="1">
      <alignment vertical="center" wrapText="1"/>
    </xf>
    <xf numFmtId="4" fontId="24" fillId="0" borderId="44" xfId="0" applyNumberFormat="1" applyFont="1" applyFill="1" applyBorder="1" applyAlignment="1">
      <alignment horizontal="center" vertical="center" wrapText="1"/>
    </xf>
    <xf numFmtId="0" fontId="24" fillId="0" borderId="45" xfId="37" applyFont="1" applyBorder="1" applyAlignment="1">
      <alignment horizontal="center" vertical="center" wrapText="1"/>
    </xf>
    <xf numFmtId="0" fontId="24" fillId="0" borderId="46" xfId="37" applyFont="1" applyBorder="1" applyAlignment="1">
      <alignment horizontal="center" vertical="center" wrapText="1"/>
    </xf>
    <xf numFmtId="0" fontId="24" fillId="0" borderId="47" xfId="37" applyFont="1" applyFill="1" applyBorder="1" applyAlignment="1">
      <alignment horizontal="center" vertical="center" wrapText="1"/>
    </xf>
    <xf numFmtId="4" fontId="24" fillId="0" borderId="48" xfId="0" applyNumberFormat="1" applyFont="1" applyFill="1" applyBorder="1" applyAlignment="1">
      <alignment vertical="center" wrapText="1"/>
    </xf>
    <xf numFmtId="4" fontId="30" fillId="0" borderId="31" xfId="38" applyNumberFormat="1" applyFont="1" applyFill="1" applyBorder="1"/>
    <xf numFmtId="4" fontId="21" fillId="0" borderId="31" xfId="38" applyNumberFormat="1" applyFont="1" applyFill="1" applyBorder="1"/>
    <xf numFmtId="4" fontId="21" fillId="0" borderId="36" xfId="38" applyNumberFormat="1" applyFont="1" applyFill="1" applyBorder="1"/>
    <xf numFmtId="4" fontId="21" fillId="0" borderId="49" xfId="0" applyNumberFormat="1" applyFont="1" applyFill="1" applyBorder="1" applyAlignment="1">
      <alignment vertical="center" wrapText="1"/>
    </xf>
    <xf numFmtId="0" fontId="31" fillId="0" borderId="50" xfId="37" applyFont="1" applyBorder="1" applyAlignment="1">
      <alignment horizontal="center" vertical="center" wrapText="1"/>
    </xf>
    <xf numFmtId="0" fontId="31" fillId="0" borderId="11" xfId="37" applyFont="1" applyBorder="1" applyAlignment="1">
      <alignment horizontal="center" vertical="center" wrapText="1"/>
    </xf>
    <xf numFmtId="4" fontId="21" fillId="0" borderId="51" xfId="0" applyNumberFormat="1" applyFont="1" applyFill="1" applyBorder="1" applyAlignment="1">
      <alignment vertical="center" wrapText="1"/>
    </xf>
    <xf numFmtId="0" fontId="21" fillId="0" borderId="52" xfId="37" applyFont="1" applyBorder="1" applyAlignment="1">
      <alignment horizontal="center" vertical="center" wrapText="1"/>
    </xf>
    <xf numFmtId="0" fontId="21" fillId="0" borderId="53" xfId="37" applyFont="1" applyBorder="1" applyAlignment="1">
      <alignment horizontal="center" vertical="center" wrapText="1"/>
    </xf>
    <xf numFmtId="0" fontId="21" fillId="0" borderId="40" xfId="37" applyFont="1" applyBorder="1" applyAlignment="1">
      <alignment horizontal="left" vertical="center" wrapText="1"/>
    </xf>
    <xf numFmtId="4" fontId="33" fillId="0" borderId="54" xfId="37" applyNumberFormat="1" applyFont="1" applyFill="1" applyBorder="1" applyAlignment="1">
      <alignment vertical="center" wrapText="1"/>
    </xf>
    <xf numFmtId="4" fontId="33" fillId="0" borderId="55" xfId="37" applyNumberFormat="1" applyFont="1" applyFill="1" applyBorder="1" applyAlignment="1">
      <alignment horizontal="center" vertical="center" wrapText="1"/>
    </xf>
    <xf numFmtId="0" fontId="33" fillId="0" borderId="55" xfId="37" applyFont="1" applyFill="1" applyBorder="1" applyAlignment="1">
      <alignment horizontal="center" vertical="center" wrapText="1"/>
    </xf>
    <xf numFmtId="0" fontId="33" fillId="0" borderId="56" xfId="37" applyFont="1" applyFill="1" applyBorder="1" applyAlignment="1">
      <alignment horizontal="center" vertical="center" wrapText="1"/>
    </xf>
    <xf numFmtId="4" fontId="33" fillId="0" borderId="57" xfId="37" applyNumberFormat="1" applyFont="1" applyFill="1" applyBorder="1" applyAlignment="1">
      <alignment vertical="center" wrapText="1"/>
    </xf>
    <xf numFmtId="0" fontId="33" fillId="0" borderId="58" xfId="37" applyFont="1" applyBorder="1" applyAlignment="1">
      <alignment horizontal="center" vertical="center" wrapText="1"/>
    </xf>
    <xf numFmtId="0" fontId="33" fillId="0" borderId="59" xfId="37" applyFont="1" applyBorder="1" applyAlignment="1">
      <alignment horizontal="center" vertical="center" wrapText="1"/>
    </xf>
    <xf numFmtId="0" fontId="33" fillId="0" borderId="54" xfId="37" applyFont="1" applyFill="1" applyBorder="1" applyAlignment="1">
      <alignment horizontal="center" vertical="center" wrapText="1"/>
    </xf>
    <xf numFmtId="49" fontId="23" fillId="0" borderId="0" xfId="37" applyNumberFormat="1" applyFont="1" applyFill="1" applyAlignment="1">
      <alignment horizontal="center" vertical="center" wrapText="1"/>
    </xf>
    <xf numFmtId="0" fontId="23" fillId="0" borderId="0" xfId="39" applyFont="1" applyFill="1" applyAlignment="1">
      <alignment horizontal="center"/>
    </xf>
    <xf numFmtId="4" fontId="21" fillId="0" borderId="34" xfId="33" applyNumberFormat="1" applyFont="1" applyFill="1" applyBorder="1"/>
    <xf numFmtId="4" fontId="21" fillId="0" borderId="31" xfId="33" applyNumberFormat="1" applyFont="1" applyFill="1" applyBorder="1"/>
    <xf numFmtId="4" fontId="21" fillId="0" borderId="36" xfId="33" applyNumberFormat="1" applyFont="1" applyFill="1" applyBorder="1"/>
    <xf numFmtId="4" fontId="25" fillId="0" borderId="31" xfId="33" applyNumberFormat="1" applyFont="1" applyFill="1" applyBorder="1"/>
    <xf numFmtId="4" fontId="21" fillId="0" borderId="35" xfId="33" applyNumberFormat="1" applyFont="1" applyFill="1" applyBorder="1"/>
    <xf numFmtId="4" fontId="22" fillId="24" borderId="31" xfId="37" applyNumberFormat="1" applyFont="1" applyFill="1" applyBorder="1" applyAlignment="1">
      <alignment horizontal="right" vertical="center" wrapText="1"/>
    </xf>
    <xf numFmtId="4" fontId="35" fillId="0" borderId="60" xfId="36" applyNumberFormat="1" applyFont="1" applyFill="1" applyBorder="1" applyAlignment="1">
      <alignment vertical="center" wrapText="1"/>
    </xf>
    <xf numFmtId="0" fontId="35" fillId="0" borderId="61" xfId="33" applyFont="1" applyFill="1" applyBorder="1" applyAlignment="1">
      <alignment horizontal="center" vertical="center"/>
    </xf>
    <xf numFmtId="49" fontId="35" fillId="0" borderId="62" xfId="38" applyNumberFormat="1" applyFont="1" applyFill="1" applyBorder="1" applyAlignment="1">
      <alignment horizontal="center" vertical="center"/>
    </xf>
    <xf numFmtId="4" fontId="35" fillId="24" borderId="60" xfId="36" applyNumberFormat="1" applyFont="1" applyFill="1" applyBorder="1" applyAlignment="1">
      <alignment vertical="center" wrapText="1"/>
    </xf>
    <xf numFmtId="4" fontId="21" fillId="0" borderId="40" xfId="37" applyNumberFormat="1" applyFont="1" applyFill="1" applyBorder="1" applyAlignment="1">
      <alignment horizontal="center" vertical="center" wrapText="1"/>
    </xf>
    <xf numFmtId="49" fontId="34" fillId="0" borderId="0" xfId="37" applyNumberFormat="1" applyFont="1" applyFill="1" applyAlignment="1">
      <alignment horizontal="center" vertical="center" wrapText="1"/>
    </xf>
    <xf numFmtId="4" fontId="21" fillId="0" borderId="55" xfId="37" applyNumberFormat="1" applyFont="1" applyFill="1" applyBorder="1" applyAlignment="1">
      <alignment horizontal="center" vertical="center" wrapText="1"/>
    </xf>
    <xf numFmtId="4" fontId="21" fillId="0" borderId="26" xfId="37" applyNumberFormat="1" applyFont="1" applyFill="1" applyBorder="1" applyAlignment="1">
      <alignment horizontal="center" vertical="center" wrapText="1"/>
    </xf>
    <xf numFmtId="4" fontId="33" fillId="0" borderId="0" xfId="37" applyNumberFormat="1" applyFont="1" applyFill="1" applyBorder="1" applyAlignment="1">
      <alignment vertical="center" wrapText="1"/>
    </xf>
    <xf numFmtId="0" fontId="21" fillId="0" borderId="0" xfId="37" applyFont="1" applyFill="1" applyAlignment="1">
      <alignment horizontal="center" vertical="center" wrapText="1"/>
    </xf>
    <xf numFmtId="4" fontId="21" fillId="0" borderId="31" xfId="36" applyNumberFormat="1" applyFont="1" applyFill="1" applyBorder="1" applyAlignment="1">
      <alignment vertical="center" wrapText="1"/>
    </xf>
    <xf numFmtId="4" fontId="21" fillId="0" borderId="60" xfId="36" applyNumberFormat="1" applyFont="1" applyFill="1" applyBorder="1" applyAlignment="1">
      <alignment vertical="center" wrapText="1"/>
    </xf>
    <xf numFmtId="4" fontId="21" fillId="0" borderId="0" xfId="33" applyNumberFormat="1" applyFont="1" applyFill="1" applyBorder="1"/>
    <xf numFmtId="0" fontId="21" fillId="0" borderId="0" xfId="38" applyFont="1" applyBorder="1" applyAlignment="1">
      <alignment horizontal="center"/>
    </xf>
    <xf numFmtId="4" fontId="33" fillId="0" borderId="57" xfId="37" applyNumberFormat="1" applyFont="1" applyFill="1" applyBorder="1" applyAlignment="1">
      <alignment horizontal="center" vertical="center" wrapText="1"/>
    </xf>
    <xf numFmtId="0" fontId="33" fillId="0" borderId="0" xfId="37" applyFont="1" applyFill="1" applyBorder="1" applyAlignment="1">
      <alignment horizontal="center" vertical="center" wrapText="1"/>
    </xf>
    <xf numFmtId="49" fontId="21" fillId="0" borderId="13" xfId="38" applyNumberFormat="1" applyFont="1" applyBorder="1" applyAlignment="1">
      <alignment horizontal="center"/>
    </xf>
    <xf numFmtId="49" fontId="21" fillId="0" borderId="23" xfId="38" applyNumberFormat="1" applyFont="1" applyBorder="1" applyAlignment="1">
      <alignment horizontal="center"/>
    </xf>
    <xf numFmtId="4" fontId="21" fillId="24" borderId="22" xfId="33" applyNumberFormat="1" applyFont="1" applyFill="1" applyBorder="1"/>
    <xf numFmtId="0" fontId="36" fillId="0" borderId="0" xfId="37" applyFont="1" applyAlignment="1">
      <alignment vertical="center" wrapText="1"/>
    </xf>
    <xf numFmtId="49" fontId="37" fillId="0" borderId="0" xfId="37" applyNumberFormat="1" applyFont="1" applyFill="1" applyAlignment="1">
      <alignment vertical="center" wrapText="1"/>
    </xf>
    <xf numFmtId="49" fontId="37" fillId="0" borderId="0" xfId="37" applyNumberFormat="1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37" applyFont="1" applyAlignment="1">
      <alignment horizontal="right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Fill="1" applyAlignment="1">
      <alignment vertical="center" wrapText="1"/>
    </xf>
    <xf numFmtId="4" fontId="38" fillId="0" borderId="0" xfId="37" applyNumberFormat="1" applyFont="1" applyFill="1" applyBorder="1" applyAlignment="1">
      <alignment vertical="center" wrapText="1"/>
    </xf>
    <xf numFmtId="0" fontId="38" fillId="0" borderId="0" xfId="37" applyFont="1" applyFill="1" applyBorder="1" applyAlignment="1">
      <alignment horizontal="center" vertical="center" wrapText="1"/>
    </xf>
    <xf numFmtId="0" fontId="38" fillId="0" borderId="54" xfId="37" applyFont="1" applyFill="1" applyBorder="1" applyAlignment="1">
      <alignment horizontal="center" vertical="center" wrapText="1"/>
    </xf>
    <xf numFmtId="0" fontId="38" fillId="0" borderId="55" xfId="37" applyFont="1" applyFill="1" applyBorder="1" applyAlignment="1">
      <alignment horizontal="center" vertical="center" wrapText="1"/>
    </xf>
    <xf numFmtId="4" fontId="38" fillId="0" borderId="57" xfId="37" applyNumberFormat="1" applyFont="1" applyFill="1" applyBorder="1" applyAlignment="1">
      <alignment vertical="center" wrapText="1"/>
    </xf>
    <xf numFmtId="0" fontId="39" fillId="0" borderId="0" xfId="0" applyFont="1" applyFill="1" applyAlignment="1">
      <alignment vertical="center" wrapText="1"/>
    </xf>
    <xf numFmtId="4" fontId="38" fillId="0" borderId="54" xfId="37" applyNumberFormat="1" applyFont="1" applyFill="1" applyBorder="1" applyAlignment="1">
      <alignment vertical="center" wrapText="1"/>
    </xf>
    <xf numFmtId="0" fontId="38" fillId="0" borderId="56" xfId="37" applyFont="1" applyFill="1" applyBorder="1" applyAlignment="1">
      <alignment horizontal="center" vertical="center" wrapText="1"/>
    </xf>
    <xf numFmtId="4" fontId="38" fillId="0" borderId="55" xfId="37" applyNumberFormat="1" applyFont="1" applyFill="1" applyBorder="1" applyAlignment="1">
      <alignment horizontal="center" vertical="center" wrapText="1"/>
    </xf>
    <xf numFmtId="4" fontId="39" fillId="0" borderId="22" xfId="37" applyNumberFormat="1" applyFont="1" applyFill="1" applyBorder="1" applyAlignment="1">
      <alignment vertical="center" wrapText="1"/>
    </xf>
    <xf numFmtId="0" fontId="39" fillId="0" borderId="27" xfId="37" applyFont="1" applyBorder="1" applyAlignment="1">
      <alignment horizontal="center" vertical="center" wrapText="1"/>
    </xf>
    <xf numFmtId="0" fontId="39" fillId="0" borderId="28" xfId="37" applyFont="1" applyBorder="1" applyAlignment="1">
      <alignment horizontal="center" vertical="center" wrapText="1"/>
    </xf>
    <xf numFmtId="0" fontId="39" fillId="0" borderId="26" xfId="37" applyFont="1" applyFill="1" applyBorder="1" applyAlignment="1">
      <alignment horizontal="left" vertical="center" wrapText="1"/>
    </xf>
    <xf numFmtId="4" fontId="39" fillId="24" borderId="22" xfId="37" applyNumberFormat="1" applyFont="1" applyFill="1" applyBorder="1" applyAlignment="1">
      <alignment vertical="center" wrapText="1"/>
    </xf>
    <xf numFmtId="4" fontId="39" fillId="0" borderId="26" xfId="37" applyNumberFormat="1" applyFont="1" applyFill="1" applyBorder="1" applyAlignment="1">
      <alignment horizontal="center" vertical="center" wrapText="1"/>
    </xf>
    <xf numFmtId="4" fontId="36" fillId="0" borderId="37" xfId="37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vertical="center" wrapText="1"/>
    </xf>
    <xf numFmtId="49" fontId="36" fillId="0" borderId="0" xfId="37" applyNumberFormat="1" applyFont="1" applyFill="1" applyAlignment="1">
      <alignment horizontal="center" vertical="center" wrapText="1"/>
    </xf>
    <xf numFmtId="0" fontId="37" fillId="0" borderId="0" xfId="37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8" fillId="0" borderId="58" xfId="37" applyFont="1" applyBorder="1" applyAlignment="1">
      <alignment horizontal="center" vertical="center" wrapText="1"/>
    </xf>
    <xf numFmtId="0" fontId="38" fillId="0" borderId="59" xfId="37" applyFont="1" applyBorder="1" applyAlignment="1">
      <alignment horizontal="center" vertical="center" wrapText="1"/>
    </xf>
    <xf numFmtId="4" fontId="36" fillId="0" borderId="55" xfId="37" applyNumberFormat="1" applyFont="1" applyFill="1" applyBorder="1" applyAlignment="1">
      <alignment horizontal="center" vertical="center" wrapText="1"/>
    </xf>
    <xf numFmtId="4" fontId="36" fillId="0" borderId="26" xfId="37" applyNumberFormat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vertical="center" wrapText="1"/>
    </xf>
    <xf numFmtId="4" fontId="36" fillId="0" borderId="37" xfId="0" applyNumberFormat="1" applyFont="1" applyFill="1" applyBorder="1" applyAlignment="1">
      <alignment horizontal="center" vertical="center" wrapText="1"/>
    </xf>
    <xf numFmtId="4" fontId="36" fillId="0" borderId="39" xfId="0" applyNumberFormat="1" applyFont="1" applyFill="1" applyBorder="1" applyAlignment="1">
      <alignment horizontal="center" vertical="center" wrapText="1"/>
    </xf>
    <xf numFmtId="4" fontId="38" fillId="0" borderId="57" xfId="37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36" fillId="0" borderId="0" xfId="37" applyFont="1" applyFill="1" applyAlignment="1">
      <alignment horizontal="center" vertical="center" wrapText="1"/>
    </xf>
    <xf numFmtId="4" fontId="37" fillId="0" borderId="31" xfId="37" applyNumberFormat="1" applyFont="1" applyFill="1" applyBorder="1" applyAlignment="1">
      <alignment horizontal="right" vertical="center" wrapText="1"/>
    </xf>
    <xf numFmtId="0" fontId="37" fillId="25" borderId="37" xfId="37" applyFont="1" applyFill="1" applyBorder="1" applyAlignment="1">
      <alignment horizontal="left" vertical="center" wrapText="1"/>
    </xf>
    <xf numFmtId="4" fontId="37" fillId="24" borderId="31" xfId="37" applyNumberFormat="1" applyFont="1" applyFill="1" applyBorder="1" applyAlignment="1">
      <alignment horizontal="right" vertical="center" wrapText="1"/>
    </xf>
    <xf numFmtId="4" fontId="36" fillId="0" borderId="31" xfId="37" applyNumberFormat="1" applyFont="1" applyFill="1" applyBorder="1" applyAlignment="1">
      <alignment horizontal="right" vertical="center" wrapText="1"/>
    </xf>
    <xf numFmtId="4" fontId="40" fillId="0" borderId="31" xfId="36" applyNumberFormat="1" applyFont="1" applyFill="1" applyBorder="1" applyAlignment="1">
      <alignment vertical="center" wrapText="1"/>
    </xf>
    <xf numFmtId="0" fontId="39" fillId="0" borderId="37" xfId="36" applyFont="1" applyFill="1" applyBorder="1" applyAlignment="1">
      <alignment vertical="center" wrapText="1"/>
    </xf>
    <xf numFmtId="4" fontId="40" fillId="24" borderId="31" xfId="36" applyNumberFormat="1" applyFont="1" applyFill="1" applyBorder="1" applyAlignment="1">
      <alignment vertical="center" wrapText="1"/>
    </xf>
    <xf numFmtId="4" fontId="36" fillId="0" borderId="31" xfId="36" applyNumberFormat="1" applyFont="1" applyFill="1" applyBorder="1" applyAlignment="1">
      <alignment vertical="center" wrapText="1"/>
    </xf>
    <xf numFmtId="4" fontId="43" fillId="0" borderId="60" xfId="36" applyNumberFormat="1" applyFont="1" applyFill="1" applyBorder="1" applyAlignment="1">
      <alignment vertical="center" wrapText="1"/>
    </xf>
    <xf numFmtId="0" fontId="44" fillId="0" borderId="63" xfId="36" applyFont="1" applyFill="1" applyBorder="1" applyAlignment="1">
      <alignment vertical="center" wrapText="1"/>
    </xf>
    <xf numFmtId="4" fontId="43" fillId="24" borderId="60" xfId="36" applyNumberFormat="1" applyFont="1" applyFill="1" applyBorder="1" applyAlignment="1">
      <alignment vertical="center" wrapText="1"/>
    </xf>
    <xf numFmtId="4" fontId="36" fillId="0" borderId="60" xfId="36" applyNumberFormat="1" applyFont="1" applyFill="1" applyBorder="1" applyAlignment="1">
      <alignment vertical="center" wrapText="1"/>
    </xf>
    <xf numFmtId="4" fontId="44" fillId="0" borderId="43" xfId="0" applyNumberFormat="1" applyFont="1" applyFill="1" applyBorder="1" applyAlignment="1">
      <alignment vertical="center" wrapText="1"/>
    </xf>
    <xf numFmtId="0" fontId="44" fillId="0" borderId="45" xfId="37" applyFont="1" applyBorder="1" applyAlignment="1">
      <alignment horizontal="center" vertical="center" wrapText="1"/>
    </xf>
    <xf numFmtId="0" fontId="44" fillId="0" borderId="46" xfId="37" applyFont="1" applyBorder="1" applyAlignment="1">
      <alignment horizontal="center" vertical="center" wrapText="1"/>
    </xf>
    <xf numFmtId="0" fontId="44" fillId="0" borderId="47" xfId="37" applyFont="1" applyFill="1" applyBorder="1" applyAlignment="1">
      <alignment horizontal="center" vertical="center" wrapText="1"/>
    </xf>
    <xf numFmtId="4" fontId="44" fillId="0" borderId="48" xfId="0" applyNumberFormat="1" applyFont="1" applyFill="1" applyBorder="1" applyAlignment="1">
      <alignment vertical="center" wrapText="1"/>
    </xf>
    <xf numFmtId="4" fontId="44" fillId="0" borderId="44" xfId="0" applyNumberFormat="1" applyFont="1" applyFill="1" applyBorder="1" applyAlignment="1">
      <alignment horizontal="center" vertical="center" wrapText="1"/>
    </xf>
    <xf numFmtId="4" fontId="39" fillId="0" borderId="10" xfId="0" applyNumberFormat="1" applyFont="1" applyFill="1" applyBorder="1" applyAlignment="1">
      <alignment vertical="center" wrapText="1"/>
    </xf>
    <xf numFmtId="0" fontId="40" fillId="0" borderId="50" xfId="37" applyFont="1" applyBorder="1" applyAlignment="1">
      <alignment horizontal="center" vertical="center" wrapText="1"/>
    </xf>
    <xf numFmtId="0" fontId="40" fillId="0" borderId="11" xfId="37" applyFont="1" applyBorder="1" applyAlignment="1">
      <alignment horizontal="center" vertical="center" wrapText="1"/>
    </xf>
    <xf numFmtId="4" fontId="39" fillId="0" borderId="22" xfId="0" applyNumberFormat="1" applyFont="1" applyFill="1" applyBorder="1" applyAlignment="1">
      <alignment vertical="center" wrapText="1"/>
    </xf>
    <xf numFmtId="4" fontId="36" fillId="0" borderId="26" xfId="0" applyNumberFormat="1" applyFont="1" applyFill="1" applyBorder="1" applyAlignment="1">
      <alignment horizontal="center" vertical="center" wrapText="1"/>
    </xf>
    <xf numFmtId="4" fontId="36" fillId="0" borderId="49" xfId="0" applyNumberFormat="1" applyFont="1" applyFill="1" applyBorder="1" applyAlignment="1">
      <alignment vertical="center" wrapText="1"/>
    </xf>
    <xf numFmtId="0" fontId="36" fillId="0" borderId="52" xfId="37" applyFont="1" applyBorder="1" applyAlignment="1">
      <alignment horizontal="center" vertical="center" wrapText="1"/>
    </xf>
    <xf numFmtId="0" fontId="36" fillId="0" borderId="53" xfId="37" applyFont="1" applyBorder="1" applyAlignment="1">
      <alignment horizontal="center" vertical="center" wrapText="1"/>
    </xf>
    <xf numFmtId="0" fontId="36" fillId="0" borderId="40" xfId="37" applyFont="1" applyBorder="1" applyAlignment="1">
      <alignment horizontal="left" vertical="center" wrapText="1"/>
    </xf>
    <xf numFmtId="4" fontId="36" fillId="0" borderId="51" xfId="0" applyNumberFormat="1" applyFont="1" applyFill="1" applyBorder="1" applyAlignment="1">
      <alignment vertical="center" wrapText="1"/>
    </xf>
    <xf numFmtId="4" fontId="36" fillId="0" borderId="4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7" fillId="0" borderId="0" xfId="34" applyFont="1" applyAlignment="1">
      <alignment wrapText="1"/>
    </xf>
    <xf numFmtId="0" fontId="36" fillId="0" borderId="0" xfId="37" applyFont="1" applyAlignment="1">
      <alignment wrapText="1"/>
    </xf>
    <xf numFmtId="49" fontId="37" fillId="0" borderId="0" xfId="37" applyNumberFormat="1" applyFont="1" applyFill="1" applyBorder="1" applyAlignment="1">
      <alignment horizontal="center" wrapText="1"/>
    </xf>
    <xf numFmtId="4" fontId="36" fillId="0" borderId="0" xfId="33" applyNumberFormat="1" applyFont="1" applyFill="1" applyBorder="1" applyAlignment="1">
      <alignment wrapText="1"/>
    </xf>
    <xf numFmtId="0" fontId="36" fillId="0" borderId="0" xfId="38" applyFont="1" applyBorder="1" applyAlignment="1">
      <alignment horizontal="center" wrapText="1"/>
    </xf>
    <xf numFmtId="49" fontId="36" fillId="0" borderId="13" xfId="38" applyNumberFormat="1" applyFont="1" applyBorder="1" applyAlignment="1">
      <alignment horizontal="center" wrapText="1"/>
    </xf>
    <xf numFmtId="0" fontId="36" fillId="0" borderId="25" xfId="38" applyFont="1" applyBorder="1" applyAlignment="1">
      <alignment wrapText="1"/>
    </xf>
    <xf numFmtId="4" fontId="36" fillId="24" borderId="22" xfId="33" applyNumberFormat="1" applyFont="1" applyFill="1" applyBorder="1" applyAlignment="1">
      <alignment wrapText="1"/>
    </xf>
    <xf numFmtId="49" fontId="36" fillId="0" borderId="23" xfId="38" applyNumberFormat="1" applyFont="1" applyBorder="1" applyAlignment="1">
      <alignment horizontal="center" wrapText="1"/>
    </xf>
    <xf numFmtId="0" fontId="36" fillId="0" borderId="21" xfId="38" applyFont="1" applyBorder="1" applyAlignment="1">
      <alignment wrapText="1"/>
    </xf>
    <xf numFmtId="4" fontId="36" fillId="24" borderId="36" xfId="33" applyNumberFormat="1" applyFont="1" applyFill="1" applyBorder="1" applyAlignment="1">
      <alignment wrapText="1"/>
    </xf>
    <xf numFmtId="4" fontId="36" fillId="24" borderId="31" xfId="33" applyNumberFormat="1" applyFont="1" applyFill="1" applyBorder="1" applyAlignment="1">
      <alignment wrapText="1"/>
    </xf>
    <xf numFmtId="49" fontId="40" fillId="0" borderId="64" xfId="38" applyNumberFormat="1" applyFont="1" applyBorder="1" applyAlignment="1">
      <alignment horizontal="center" wrapText="1"/>
    </xf>
    <xf numFmtId="0" fontId="40" fillId="0" borderId="65" xfId="38" applyFont="1" applyBorder="1" applyAlignment="1">
      <alignment wrapText="1"/>
    </xf>
    <xf numFmtId="4" fontId="40" fillId="24" borderId="60" xfId="33" applyNumberFormat="1" applyFont="1" applyFill="1" applyBorder="1" applyAlignment="1">
      <alignment wrapText="1"/>
    </xf>
    <xf numFmtId="0" fontId="37" fillId="0" borderId="0" xfId="37" applyFont="1" applyAlignment="1">
      <alignment wrapText="1"/>
    </xf>
    <xf numFmtId="0" fontId="37" fillId="0" borderId="0" xfId="37" applyFont="1" applyAlignment="1">
      <alignment horizontal="center" wrapText="1"/>
    </xf>
    <xf numFmtId="0" fontId="36" fillId="0" borderId="0" xfId="37" applyFont="1" applyAlignment="1">
      <alignment horizontal="center" wrapText="1"/>
    </xf>
    <xf numFmtId="4" fontId="36" fillId="0" borderId="34" xfId="33" applyNumberFormat="1" applyFont="1" applyFill="1" applyBorder="1" applyAlignment="1">
      <alignment wrapText="1"/>
    </xf>
    <xf numFmtId="0" fontId="36" fillId="0" borderId="13" xfId="38" applyFont="1" applyBorder="1" applyAlignment="1">
      <alignment horizontal="center" wrapText="1"/>
    </xf>
    <xf numFmtId="49" fontId="36" fillId="0" borderId="14" xfId="38" applyNumberFormat="1" applyFont="1" applyBorder="1" applyAlignment="1">
      <alignment horizontal="center" wrapText="1"/>
    </xf>
    <xf numFmtId="4" fontId="36" fillId="24" borderId="34" xfId="33" applyNumberFormat="1" applyFont="1" applyFill="1" applyBorder="1" applyAlignment="1">
      <alignment wrapText="1"/>
    </xf>
    <xf numFmtId="4" fontId="36" fillId="0" borderId="41" xfId="33" applyNumberFormat="1" applyFont="1" applyFill="1" applyBorder="1" applyAlignment="1">
      <alignment horizontal="center" wrapText="1"/>
    </xf>
    <xf numFmtId="4" fontId="36" fillId="0" borderId="31" xfId="33" applyNumberFormat="1" applyFont="1" applyFill="1" applyBorder="1" applyAlignment="1">
      <alignment wrapText="1"/>
    </xf>
    <xf numFmtId="0" fontId="36" fillId="0" borderId="23" xfId="38" applyFont="1" applyBorder="1" applyAlignment="1">
      <alignment horizontal="center" wrapText="1"/>
    </xf>
    <xf numFmtId="49" fontId="36" fillId="0" borderId="24" xfId="38" applyNumberFormat="1" applyFont="1" applyBorder="1" applyAlignment="1">
      <alignment horizontal="center" wrapText="1"/>
    </xf>
    <xf numFmtId="4" fontId="36" fillId="0" borderId="37" xfId="33" applyNumberFormat="1" applyFont="1" applyFill="1" applyBorder="1" applyAlignment="1">
      <alignment horizontal="center" wrapText="1"/>
    </xf>
    <xf numFmtId="4" fontId="36" fillId="0" borderId="36" xfId="33" applyNumberFormat="1" applyFont="1" applyFill="1" applyBorder="1" applyAlignment="1">
      <alignment wrapText="1"/>
    </xf>
    <xf numFmtId="4" fontId="41" fillId="0" borderId="31" xfId="33" applyNumberFormat="1" applyFont="1" applyFill="1" applyBorder="1" applyAlignment="1">
      <alignment wrapText="1"/>
    </xf>
    <xf numFmtId="0" fontId="41" fillId="0" borderId="23" xfId="38" applyFont="1" applyBorder="1" applyAlignment="1">
      <alignment horizontal="center" wrapText="1"/>
    </xf>
    <xf numFmtId="49" fontId="41" fillId="0" borderId="24" xfId="38" applyNumberFormat="1" applyFont="1" applyBorder="1" applyAlignment="1">
      <alignment horizontal="center" wrapText="1"/>
    </xf>
    <xf numFmtId="0" fontId="41" fillId="0" borderId="21" xfId="38" applyFont="1" applyBorder="1" applyAlignment="1">
      <alignment wrapText="1"/>
    </xf>
    <xf numFmtId="4" fontId="41" fillId="24" borderId="31" xfId="33" applyNumberFormat="1" applyFont="1" applyFill="1" applyBorder="1" applyAlignment="1">
      <alignment wrapText="1"/>
    </xf>
    <xf numFmtId="4" fontId="41" fillId="0" borderId="37" xfId="33" applyNumberFormat="1" applyFont="1" applyFill="1" applyBorder="1" applyAlignment="1">
      <alignment horizontal="center" wrapText="1"/>
    </xf>
    <xf numFmtId="4" fontId="39" fillId="0" borderId="31" xfId="33" applyNumberFormat="1" applyFont="1" applyFill="1" applyBorder="1" applyAlignment="1">
      <alignment wrapText="1"/>
    </xf>
    <xf numFmtId="0" fontId="39" fillId="0" borderId="23" xfId="38" applyFont="1" applyBorder="1" applyAlignment="1">
      <alignment horizontal="center" wrapText="1"/>
    </xf>
    <xf numFmtId="0" fontId="39" fillId="0" borderId="21" xfId="38" applyFont="1" applyBorder="1" applyAlignment="1">
      <alignment wrapText="1"/>
    </xf>
    <xf numFmtId="4" fontId="39" fillId="24" borderId="31" xfId="33" applyNumberFormat="1" applyFont="1" applyFill="1" applyBorder="1" applyAlignment="1">
      <alignment wrapText="1"/>
    </xf>
    <xf numFmtId="4" fontId="39" fillId="0" borderId="37" xfId="33" applyNumberFormat="1" applyFont="1" applyFill="1" applyBorder="1" applyAlignment="1">
      <alignment horizontal="center" wrapText="1"/>
    </xf>
    <xf numFmtId="0" fontId="36" fillId="0" borderId="15" xfId="38" applyFont="1" applyBorder="1" applyAlignment="1">
      <alignment wrapText="1"/>
    </xf>
    <xf numFmtId="4" fontId="36" fillId="0" borderId="35" xfId="33" applyNumberFormat="1" applyFont="1" applyFill="1" applyBorder="1" applyAlignment="1">
      <alignment wrapText="1"/>
    </xf>
    <xf numFmtId="0" fontId="36" fillId="0" borderId="16" xfId="38" applyFont="1" applyBorder="1" applyAlignment="1">
      <alignment horizontal="center" wrapText="1"/>
    </xf>
    <xf numFmtId="49" fontId="36" fillId="0" borderId="17" xfId="38" applyNumberFormat="1" applyFont="1" applyBorder="1" applyAlignment="1">
      <alignment horizontal="center" wrapText="1"/>
    </xf>
    <xf numFmtId="0" fontId="36" fillId="0" borderId="18" xfId="38" applyFont="1" applyBorder="1" applyAlignment="1">
      <alignment wrapText="1"/>
    </xf>
    <xf numFmtId="4" fontId="36" fillId="24" borderId="35" xfId="33" applyNumberFormat="1" applyFont="1" applyFill="1" applyBorder="1" applyAlignment="1">
      <alignment wrapText="1"/>
    </xf>
    <xf numFmtId="4" fontId="36" fillId="0" borderId="42" xfId="33" applyNumberFormat="1" applyFont="1" applyFill="1" applyBorder="1" applyAlignment="1">
      <alignment horizontal="center" wrapText="1"/>
    </xf>
    <xf numFmtId="4" fontId="36" fillId="0" borderId="66" xfId="33" applyNumberFormat="1" applyFont="1" applyFill="1" applyBorder="1" applyAlignment="1">
      <alignment wrapText="1"/>
    </xf>
    <xf numFmtId="0" fontId="36" fillId="0" borderId="67" xfId="38" applyFont="1" applyBorder="1" applyAlignment="1">
      <alignment horizontal="center" wrapText="1"/>
    </xf>
    <xf numFmtId="49" fontId="36" fillId="0" borderId="68" xfId="38" applyNumberFormat="1" applyFont="1" applyBorder="1" applyAlignment="1">
      <alignment horizontal="center" wrapText="1"/>
    </xf>
    <xf numFmtId="0" fontId="36" fillId="0" borderId="69" xfId="38" applyFont="1" applyBorder="1" applyAlignment="1">
      <alignment wrapText="1"/>
    </xf>
    <xf numFmtId="4" fontId="36" fillId="24" borderId="66" xfId="33" applyNumberFormat="1" applyFont="1" applyFill="1" applyBorder="1" applyAlignment="1">
      <alignment wrapText="1"/>
    </xf>
    <xf numFmtId="4" fontId="36" fillId="0" borderId="70" xfId="33" applyNumberFormat="1" applyFont="1" applyFill="1" applyBorder="1" applyAlignment="1">
      <alignment horizontal="center" wrapText="1"/>
    </xf>
    <xf numFmtId="4" fontId="41" fillId="0" borderId="51" xfId="33" applyNumberFormat="1" applyFont="1" applyFill="1" applyBorder="1" applyAlignment="1">
      <alignment wrapText="1"/>
    </xf>
    <xf numFmtId="0" fontId="41" fillId="0" borderId="71" xfId="38" applyFont="1" applyBorder="1" applyAlignment="1">
      <alignment horizontal="center" wrapText="1"/>
    </xf>
    <xf numFmtId="49" fontId="41" fillId="0" borderId="72" xfId="38" applyNumberFormat="1" applyFont="1" applyBorder="1" applyAlignment="1">
      <alignment horizontal="center" wrapText="1"/>
    </xf>
    <xf numFmtId="0" fontId="41" fillId="0" borderId="73" xfId="38" applyFont="1" applyBorder="1" applyAlignment="1">
      <alignment wrapText="1"/>
    </xf>
    <xf numFmtId="4" fontId="41" fillId="24" borderId="51" xfId="33" applyNumberFormat="1" applyFont="1" applyFill="1" applyBorder="1" applyAlignment="1">
      <alignment wrapText="1"/>
    </xf>
    <xf numFmtId="4" fontId="41" fillId="0" borderId="40" xfId="33" applyNumberFormat="1" applyFont="1" applyFill="1" applyBorder="1" applyAlignment="1">
      <alignment horizontal="center" wrapText="1"/>
    </xf>
    <xf numFmtId="4" fontId="36" fillId="0" borderId="0" xfId="37" applyNumberFormat="1" applyFont="1" applyFill="1" applyBorder="1" applyAlignment="1">
      <alignment horizontal="left" vertical="center" wrapText="1"/>
    </xf>
    <xf numFmtId="0" fontId="36" fillId="0" borderId="0" xfId="37" applyFont="1" applyFill="1" applyBorder="1" applyAlignment="1">
      <alignment horizontal="center" vertical="center" wrapText="1"/>
    </xf>
    <xf numFmtId="49" fontId="36" fillId="0" borderId="0" xfId="37" applyNumberFormat="1" applyFont="1" applyFill="1" applyBorder="1" applyAlignment="1">
      <alignment horizontal="center" vertical="center" wrapText="1"/>
    </xf>
    <xf numFmtId="0" fontId="36" fillId="0" borderId="0" xfId="37" applyFont="1" applyFill="1" applyBorder="1" applyAlignment="1">
      <alignment horizontal="left" vertical="center" wrapText="1"/>
    </xf>
    <xf numFmtId="4" fontId="36" fillId="0" borderId="0" xfId="0" applyNumberFormat="1" applyFont="1" applyFill="1" applyBorder="1" applyAlignment="1">
      <alignment vertical="center" wrapText="1"/>
    </xf>
    <xf numFmtId="4" fontId="36" fillId="0" borderId="0" xfId="0" applyNumberFormat="1" applyFont="1" applyFill="1" applyBorder="1" applyAlignment="1">
      <alignment horizontal="center" vertical="center" wrapText="1"/>
    </xf>
    <xf numFmtId="4" fontId="39" fillId="0" borderId="22" xfId="38" applyNumberFormat="1" applyFont="1" applyFill="1" applyBorder="1" applyAlignment="1">
      <alignment wrapText="1"/>
    </xf>
    <xf numFmtId="0" fontId="39" fillId="0" borderId="10" xfId="33" applyFont="1" applyBorder="1" applyAlignment="1">
      <alignment horizontal="center" wrapText="1"/>
    </xf>
    <xf numFmtId="49" fontId="39" fillId="0" borderId="11" xfId="38" applyNumberFormat="1" applyFont="1" applyBorder="1" applyAlignment="1">
      <alignment horizontal="center" wrapText="1"/>
    </xf>
    <xf numFmtId="0" fontId="39" fillId="0" borderId="12" xfId="38" applyFont="1" applyFill="1" applyBorder="1" applyAlignment="1">
      <alignment wrapText="1"/>
    </xf>
    <xf numFmtId="4" fontId="42" fillId="0" borderId="31" xfId="38" applyNumberFormat="1" applyFont="1" applyFill="1" applyBorder="1" applyAlignment="1">
      <alignment wrapText="1"/>
    </xf>
    <xf numFmtId="0" fontId="42" fillId="0" borderId="29" xfId="33" applyFont="1" applyBorder="1" applyAlignment="1">
      <alignment horizontal="center" wrapText="1"/>
    </xf>
    <xf numFmtId="49" fontId="42" fillId="0" borderId="20" xfId="38" applyNumberFormat="1" applyFont="1" applyBorder="1" applyAlignment="1">
      <alignment horizontal="center" wrapText="1"/>
    </xf>
    <xf numFmtId="0" fontId="42" fillId="0" borderId="30" xfId="38" applyFont="1" applyFill="1" applyBorder="1" applyAlignment="1">
      <alignment wrapText="1"/>
    </xf>
    <xf numFmtId="4" fontId="42" fillId="24" borderId="31" xfId="38" applyNumberFormat="1" applyFont="1" applyFill="1" applyBorder="1" applyAlignment="1">
      <alignment wrapText="1"/>
    </xf>
    <xf numFmtId="0" fontId="42" fillId="0" borderId="19" xfId="33" applyFont="1" applyBorder="1" applyAlignment="1">
      <alignment horizontal="center" wrapText="1"/>
    </xf>
    <xf numFmtId="0" fontId="42" fillId="0" borderId="20" xfId="38" applyFont="1" applyFill="1" applyBorder="1" applyAlignment="1">
      <alignment wrapText="1"/>
    </xf>
    <xf numFmtId="4" fontId="39" fillId="0" borderId="31" xfId="38" applyNumberFormat="1" applyFont="1" applyFill="1" applyBorder="1" applyAlignment="1">
      <alignment wrapText="1"/>
    </xf>
    <xf numFmtId="0" fontId="39" fillId="0" borderId="19" xfId="33" applyFont="1" applyBorder="1" applyAlignment="1">
      <alignment horizontal="center" wrapText="1"/>
    </xf>
    <xf numFmtId="49" fontId="39" fillId="0" borderId="20" xfId="38" applyNumberFormat="1" applyFont="1" applyBorder="1" applyAlignment="1">
      <alignment horizontal="center" wrapText="1"/>
    </xf>
    <xf numFmtId="0" fontId="39" fillId="0" borderId="20" xfId="38" applyFont="1" applyFill="1" applyBorder="1" applyAlignment="1">
      <alignment wrapText="1"/>
    </xf>
    <xf numFmtId="4" fontId="36" fillId="0" borderId="31" xfId="38" applyNumberFormat="1" applyFont="1" applyFill="1" applyBorder="1" applyAlignment="1">
      <alignment wrapText="1"/>
    </xf>
    <xf numFmtId="0" fontId="36" fillId="0" borderId="19" xfId="33" applyFont="1" applyBorder="1" applyAlignment="1">
      <alignment horizontal="center" wrapText="1"/>
    </xf>
    <xf numFmtId="49" fontId="36" fillId="0" borderId="20" xfId="38" applyNumberFormat="1" applyFont="1" applyBorder="1" applyAlignment="1">
      <alignment horizontal="center" wrapText="1"/>
    </xf>
    <xf numFmtId="0" fontId="36" fillId="0" borderId="20" xfId="38" applyFont="1" applyFill="1" applyBorder="1" applyAlignment="1">
      <alignment wrapText="1"/>
    </xf>
    <xf numFmtId="4" fontId="36" fillId="24" borderId="31" xfId="38" applyNumberFormat="1" applyFont="1" applyFill="1" applyBorder="1" applyAlignment="1">
      <alignment wrapText="1"/>
    </xf>
    <xf numFmtId="4" fontId="36" fillId="0" borderId="36" xfId="38" applyNumberFormat="1" applyFont="1" applyFill="1" applyBorder="1" applyAlignment="1">
      <alignment wrapText="1"/>
    </xf>
    <xf numFmtId="0" fontId="36" fillId="0" borderId="32" xfId="33" applyFont="1" applyBorder="1" applyAlignment="1">
      <alignment horizontal="center" wrapText="1"/>
    </xf>
    <xf numFmtId="49" fontId="36" fillId="0" borderId="33" xfId="38" applyNumberFormat="1" applyFont="1" applyBorder="1" applyAlignment="1">
      <alignment horizontal="center" wrapText="1"/>
    </xf>
    <xf numFmtId="0" fontId="36" fillId="0" borderId="33" xfId="38" applyFont="1" applyFill="1" applyBorder="1" applyAlignment="1">
      <alignment wrapText="1"/>
    </xf>
    <xf numFmtId="4" fontId="36" fillId="24" borderId="36" xfId="38" applyNumberFormat="1" applyFont="1" applyFill="1" applyBorder="1" applyAlignment="1">
      <alignment wrapText="1"/>
    </xf>
    <xf numFmtId="0" fontId="37" fillId="0" borderId="19" xfId="33" applyFont="1" applyFill="1" applyBorder="1" applyAlignment="1">
      <alignment horizontal="center" vertical="center" wrapText="1"/>
    </xf>
    <xf numFmtId="49" fontId="37" fillId="25" borderId="38" xfId="37" applyNumberFormat="1" applyFont="1" applyFill="1" applyBorder="1" applyAlignment="1">
      <alignment horizontal="center" vertical="center" wrapText="1"/>
    </xf>
    <xf numFmtId="0" fontId="40" fillId="0" borderId="19" xfId="33" applyFont="1" applyFill="1" applyBorder="1" applyAlignment="1">
      <alignment horizontal="center" vertical="center" wrapText="1"/>
    </xf>
    <xf numFmtId="49" fontId="40" fillId="0" borderId="38" xfId="38" applyNumberFormat="1" applyFont="1" applyFill="1" applyBorder="1" applyAlignment="1">
      <alignment horizontal="center" vertical="center" wrapText="1"/>
    </xf>
    <xf numFmtId="0" fontId="43" fillId="0" borderId="61" xfId="33" applyFont="1" applyFill="1" applyBorder="1" applyAlignment="1">
      <alignment horizontal="center" vertical="center" wrapText="1"/>
    </xf>
    <xf numFmtId="49" fontId="43" fillId="0" borderId="62" xfId="38" applyNumberFormat="1" applyFont="1" applyFill="1" applyBorder="1" applyAlignment="1">
      <alignment horizontal="center" vertical="center" wrapText="1"/>
    </xf>
    <xf numFmtId="0" fontId="37" fillId="0" borderId="0" xfId="39" applyFont="1" applyFill="1" applyAlignment="1">
      <alignment horizontal="center" wrapText="1"/>
    </xf>
    <xf numFmtId="0" fontId="37" fillId="0" borderId="0" xfId="37" applyFont="1" applyAlignment="1">
      <alignment horizontal="right" wrapText="1"/>
    </xf>
    <xf numFmtId="0" fontId="32" fillId="0" borderId="0" xfId="0" applyFont="1" applyAlignment="1">
      <alignment vertical="center" wrapText="1"/>
    </xf>
    <xf numFmtId="0" fontId="47" fillId="0" borderId="0" xfId="0" applyFont="1"/>
    <xf numFmtId="4" fontId="47" fillId="0" borderId="31" xfId="38" applyNumberFormat="1" applyFont="1" applyFill="1" applyBorder="1"/>
    <xf numFmtId="0" fontId="47" fillId="0" borderId="19" xfId="33" applyFont="1" applyBorder="1" applyAlignment="1">
      <alignment horizontal="center"/>
    </xf>
    <xf numFmtId="49" fontId="47" fillId="0" borderId="33" xfId="38" applyNumberFormat="1" applyFont="1" applyBorder="1" applyAlignment="1">
      <alignment horizontal="center"/>
    </xf>
    <xf numFmtId="4" fontId="47" fillId="0" borderId="37" xfId="0" applyNumberFormat="1" applyFont="1" applyFill="1" applyBorder="1" applyAlignment="1">
      <alignment horizontal="center" vertical="center" wrapText="1"/>
    </xf>
    <xf numFmtId="49" fontId="47" fillId="0" borderId="20" xfId="38" applyNumberFormat="1" applyFont="1" applyBorder="1" applyAlignment="1">
      <alignment horizontal="center"/>
    </xf>
    <xf numFmtId="4" fontId="47" fillId="0" borderId="37" xfId="37" applyNumberFormat="1" applyFont="1" applyFill="1" applyBorder="1" applyAlignment="1">
      <alignment horizontal="center" vertical="center" wrapText="1"/>
    </xf>
    <xf numFmtId="4" fontId="47" fillId="0" borderId="36" xfId="38" applyNumberFormat="1" applyFont="1" applyFill="1" applyBorder="1"/>
    <xf numFmtId="0" fontId="47" fillId="0" borderId="32" xfId="33" applyFont="1" applyBorder="1" applyAlignment="1">
      <alignment horizontal="center"/>
    </xf>
    <xf numFmtId="4" fontId="47" fillId="0" borderId="39" xfId="0" applyNumberFormat="1" applyFont="1" applyFill="1" applyBorder="1" applyAlignment="1">
      <alignment horizontal="center" vertical="center" wrapText="1"/>
    </xf>
    <xf numFmtId="4" fontId="47" fillId="0" borderId="51" xfId="38" applyNumberFormat="1" applyFont="1" applyFill="1" applyBorder="1"/>
    <xf numFmtId="0" fontId="47" fillId="0" borderId="52" xfId="33" applyFont="1" applyBorder="1" applyAlignment="1">
      <alignment horizontal="center"/>
    </xf>
    <xf numFmtId="49" fontId="47" fillId="0" borderId="74" xfId="38" applyNumberFormat="1" applyFont="1" applyBorder="1" applyAlignment="1">
      <alignment horizontal="center"/>
    </xf>
    <xf numFmtId="4" fontId="47" fillId="0" borderId="40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4" fontId="21" fillId="0" borderId="51" xfId="38" applyNumberFormat="1" applyFont="1" applyFill="1" applyBorder="1"/>
    <xf numFmtId="0" fontId="21" fillId="0" borderId="52" xfId="33" applyFont="1" applyBorder="1" applyAlignment="1">
      <alignment horizontal="center"/>
    </xf>
    <xf numFmtId="49" fontId="21" fillId="0" borderId="53" xfId="38" applyNumberFormat="1" applyFont="1" applyBorder="1" applyAlignment="1">
      <alignment horizontal="center"/>
    </xf>
    <xf numFmtId="4" fontId="21" fillId="0" borderId="75" xfId="33" applyNumberFormat="1" applyFont="1" applyFill="1" applyBorder="1"/>
    <xf numFmtId="0" fontId="21" fillId="0" borderId="76" xfId="38" applyFont="1" applyBorder="1" applyAlignment="1">
      <alignment horizontal="center"/>
    </xf>
    <xf numFmtId="49" fontId="21" fillId="0" borderId="77" xfId="38" applyNumberFormat="1" applyFont="1" applyBorder="1" applyAlignment="1">
      <alignment horizontal="center"/>
    </xf>
    <xf numFmtId="4" fontId="21" fillId="0" borderId="78" xfId="33" applyNumberFormat="1" applyFont="1" applyFill="1" applyBorder="1" applyAlignment="1">
      <alignment horizontal="center"/>
    </xf>
    <xf numFmtId="49" fontId="23" fillId="0" borderId="0" xfId="37" applyNumberFormat="1" applyFont="1" applyFill="1" applyBorder="1" applyAlignment="1">
      <alignment horizontal="center"/>
    </xf>
    <xf numFmtId="0" fontId="4" fillId="0" borderId="0" xfId="37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31" fillId="0" borderId="64" xfId="38" applyNumberFormat="1" applyFont="1" applyBorder="1" applyAlignment="1">
      <alignment horizontal="center"/>
    </xf>
    <xf numFmtId="0" fontId="31" fillId="0" borderId="65" xfId="38" applyFont="1" applyBorder="1"/>
    <xf numFmtId="4" fontId="31" fillId="24" borderId="60" xfId="33" applyNumberFormat="1" applyFont="1" applyFill="1" applyBorder="1"/>
    <xf numFmtId="0" fontId="26" fillId="0" borderId="0" xfId="37" applyFont="1" applyAlignment="1"/>
    <xf numFmtId="0" fontId="26" fillId="0" borderId="0" xfId="37" applyFont="1" applyAlignment="1">
      <alignment horizontal="center"/>
    </xf>
    <xf numFmtId="0" fontId="4" fillId="0" borderId="0" xfId="37" applyFont="1" applyAlignment="1">
      <alignment horizontal="center"/>
    </xf>
    <xf numFmtId="0" fontId="21" fillId="0" borderId="79" xfId="38" applyFont="1" applyBorder="1"/>
    <xf numFmtId="4" fontId="21" fillId="24" borderId="75" xfId="33" applyNumberFormat="1" applyFont="1" applyFill="1" applyBorder="1"/>
    <xf numFmtId="0" fontId="47" fillId="0" borderId="20" xfId="38" applyFont="1" applyFill="1" applyBorder="1"/>
    <xf numFmtId="4" fontId="47" fillId="24" borderId="31" xfId="38" applyNumberFormat="1" applyFont="1" applyFill="1" applyBorder="1"/>
    <xf numFmtId="0" fontId="47" fillId="0" borderId="33" xfId="38" applyFont="1" applyFill="1" applyBorder="1"/>
    <xf numFmtId="4" fontId="47" fillId="24" borderId="36" xfId="38" applyNumberFormat="1" applyFont="1" applyFill="1" applyBorder="1"/>
    <xf numFmtId="0" fontId="47" fillId="0" borderId="53" xfId="38" applyFont="1" applyFill="1" applyBorder="1"/>
    <xf numFmtId="4" fontId="47" fillId="24" borderId="51" xfId="38" applyNumberFormat="1" applyFont="1" applyFill="1" applyBorder="1"/>
    <xf numFmtId="4" fontId="47" fillId="0" borderId="31" xfId="38" applyNumberFormat="1" applyFont="1" applyFill="1" applyBorder="1" applyAlignment="1">
      <alignment vertical="center"/>
    </xf>
    <xf numFmtId="0" fontId="47" fillId="0" borderId="19" xfId="33" applyFont="1" applyBorder="1" applyAlignment="1">
      <alignment horizontal="center" vertical="center"/>
    </xf>
    <xf numFmtId="49" fontId="47" fillId="0" borderId="20" xfId="38" applyNumberFormat="1" applyFont="1" applyBorder="1" applyAlignment="1">
      <alignment horizontal="center" vertical="center"/>
    </xf>
    <xf numFmtId="0" fontId="47" fillId="0" borderId="20" xfId="38" applyFont="1" applyFill="1" applyBorder="1" applyAlignment="1">
      <alignment vertical="center"/>
    </xf>
    <xf numFmtId="4" fontId="47" fillId="24" borderId="31" xfId="38" applyNumberFormat="1" applyFont="1" applyFill="1" applyBorder="1" applyAlignment="1">
      <alignment vertical="center"/>
    </xf>
    <xf numFmtId="0" fontId="21" fillId="0" borderId="53" xfId="38" applyFont="1" applyFill="1" applyBorder="1"/>
    <xf numFmtId="4" fontId="21" fillId="24" borderId="51" xfId="38" applyNumberFormat="1" applyFont="1" applyFill="1" applyBorder="1"/>
    <xf numFmtId="4" fontId="31" fillId="0" borderId="31" xfId="36" applyNumberFormat="1" applyFont="1" applyFill="1" applyBorder="1" applyAlignment="1">
      <alignment vertical="center" wrapText="1"/>
    </xf>
    <xf numFmtId="0" fontId="31" fillId="0" borderId="19" xfId="33" applyFont="1" applyFill="1" applyBorder="1" applyAlignment="1">
      <alignment horizontal="center" vertical="center"/>
    </xf>
    <xf numFmtId="49" fontId="31" fillId="0" borderId="38" xfId="38" applyNumberFormat="1" applyFont="1" applyFill="1" applyBorder="1" applyAlignment="1">
      <alignment horizontal="center" vertical="center"/>
    </xf>
    <xf numFmtId="0" fontId="25" fillId="0" borderId="37" xfId="36" applyFont="1" applyFill="1" applyBorder="1" applyAlignment="1">
      <alignment vertical="center" wrapText="1"/>
    </xf>
    <xf numFmtId="4" fontId="31" fillId="24" borderId="31" xfId="36" applyNumberFormat="1" applyFont="1" applyFill="1" applyBorder="1" applyAlignment="1">
      <alignment vertical="center" wrapText="1"/>
    </xf>
    <xf numFmtId="0" fontId="24" fillId="0" borderId="63" xfId="36" applyFont="1" applyFill="1" applyBorder="1" applyAlignment="1">
      <alignment vertical="center" wrapText="1"/>
    </xf>
    <xf numFmtId="4" fontId="25" fillId="0" borderId="31" xfId="38" applyNumberFormat="1" applyFont="1" applyFill="1" applyBorder="1" applyAlignment="1">
      <alignment wrapText="1"/>
    </xf>
    <xf numFmtId="0" fontId="22" fillId="0" borderId="0" xfId="37" applyFont="1" applyFill="1" applyAlignment="1">
      <alignment horizontal="right" vertical="center" wrapText="1"/>
    </xf>
    <xf numFmtId="0" fontId="49" fillId="0" borderId="0" xfId="0" applyFont="1"/>
    <xf numFmtId="0" fontId="50" fillId="0" borderId="0" xfId="37" applyFont="1"/>
    <xf numFmtId="0" fontId="50" fillId="0" borderId="0" xfId="37" applyFont="1" applyAlignment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Fill="1" applyAlignment="1">
      <alignment vertical="center" wrapText="1"/>
    </xf>
    <xf numFmtId="0" fontId="51" fillId="0" borderId="0" xfId="0" applyFont="1" applyFill="1" applyAlignment="1">
      <alignment vertical="center" wrapText="1"/>
    </xf>
    <xf numFmtId="0" fontId="50" fillId="0" borderId="0" xfId="0" applyFont="1" applyAlignment="1">
      <alignment vertical="center" wrapText="1"/>
    </xf>
    <xf numFmtId="0" fontId="50" fillId="0" borderId="0" xfId="0" applyFont="1" applyFill="1" applyAlignment="1">
      <alignment vertical="center"/>
    </xf>
    <xf numFmtId="4" fontId="49" fillId="0" borderId="0" xfId="0" applyNumberFormat="1" applyFont="1" applyAlignment="1">
      <alignment vertical="center" wrapText="1"/>
    </xf>
    <xf numFmtId="4" fontId="49" fillId="0" borderId="0" xfId="0" applyNumberFormat="1" applyFont="1"/>
    <xf numFmtId="0" fontId="49" fillId="0" borderId="0" xfId="0" applyFont="1" applyFill="1"/>
    <xf numFmtId="0" fontId="52" fillId="0" borderId="0" xfId="0" applyFont="1" applyAlignment="1">
      <alignment vertical="center" wrapText="1"/>
    </xf>
    <xf numFmtId="0" fontId="48" fillId="0" borderId="0" xfId="0" quotePrefix="1" applyFont="1" applyAlignment="1">
      <alignment vertical="center"/>
    </xf>
    <xf numFmtId="4" fontId="53" fillId="28" borderId="37" xfId="37" applyNumberFormat="1" applyFont="1" applyFill="1" applyBorder="1" applyAlignment="1">
      <alignment horizontal="center" vertical="center" wrapText="1"/>
    </xf>
    <xf numFmtId="4" fontId="53" fillId="28" borderId="31" xfId="37" applyNumberFormat="1" applyFont="1" applyFill="1" applyBorder="1" applyAlignment="1">
      <alignment horizontal="right" vertical="center" wrapText="1"/>
    </xf>
    <xf numFmtId="0" fontId="54" fillId="28" borderId="0" xfId="0" applyFont="1" applyFill="1" applyAlignment="1">
      <alignment vertical="center" wrapText="1"/>
    </xf>
    <xf numFmtId="0" fontId="22" fillId="0" borderId="0" xfId="37" applyFont="1" applyFill="1" applyAlignment="1">
      <alignment horizontal="center" vertical="center" wrapText="1"/>
    </xf>
    <xf numFmtId="49" fontId="21" fillId="0" borderId="38" xfId="37" applyNumberFormat="1" applyFont="1" applyFill="1" applyBorder="1" applyAlignment="1">
      <alignment horizontal="center" vertical="center" wrapText="1"/>
    </xf>
    <xf numFmtId="0" fontId="33" fillId="0" borderId="80" xfId="37" applyFont="1" applyFill="1" applyBorder="1" applyAlignment="1">
      <alignment horizontal="center" vertical="center" wrapText="1"/>
    </xf>
    <xf numFmtId="0" fontId="21" fillId="0" borderId="19" xfId="37" applyFont="1" applyFill="1" applyBorder="1" applyAlignment="1">
      <alignment horizontal="center" vertical="center" wrapText="1"/>
    </xf>
    <xf numFmtId="49" fontId="21" fillId="0" borderId="20" xfId="37" applyNumberFormat="1" applyFont="1" applyFill="1" applyBorder="1" applyAlignment="1">
      <alignment horizontal="center" vertical="center" wrapText="1"/>
    </xf>
    <xf numFmtId="49" fontId="25" fillId="0" borderId="84" xfId="37" applyNumberFormat="1" applyFont="1" applyFill="1" applyBorder="1" applyAlignment="1">
      <alignment horizontal="center" vertical="center" wrapText="1"/>
    </xf>
    <xf numFmtId="49" fontId="25" fillId="0" borderId="85" xfId="37" applyNumberFormat="1" applyFont="1" applyFill="1" applyBorder="1" applyAlignment="1">
      <alignment horizontal="center" vertical="center" wrapText="1"/>
    </xf>
    <xf numFmtId="0" fontId="25" fillId="0" borderId="44" xfId="37" applyFont="1" applyFill="1" applyBorder="1" applyAlignment="1">
      <alignment vertical="center" wrapText="1"/>
    </xf>
    <xf numFmtId="0" fontId="21" fillId="0" borderId="37" xfId="37" applyFont="1" applyFill="1" applyBorder="1" applyAlignment="1">
      <alignment horizontal="left" vertical="center" wrapText="1"/>
    </xf>
    <xf numFmtId="0" fontId="21" fillId="0" borderId="37" xfId="37" applyFont="1" applyFill="1" applyBorder="1" applyAlignment="1">
      <alignment vertical="center" wrapText="1"/>
    </xf>
    <xf numFmtId="49" fontId="21" fillId="0" borderId="38" xfId="38" applyNumberFormat="1" applyFont="1" applyBorder="1" applyAlignment="1">
      <alignment horizontal="center"/>
    </xf>
    <xf numFmtId="0" fontId="21" fillId="0" borderId="86" xfId="37" applyFont="1" applyFill="1" applyBorder="1" applyAlignment="1">
      <alignment horizontal="center" vertical="center" wrapText="1"/>
    </xf>
    <xf numFmtId="49" fontId="21" fillId="0" borderId="87" xfId="38" applyNumberFormat="1" applyFont="1" applyBorder="1" applyAlignment="1">
      <alignment horizontal="center"/>
    </xf>
    <xf numFmtId="0" fontId="21" fillId="0" borderId="41" xfId="37" applyFont="1" applyFill="1" applyBorder="1" applyAlignment="1">
      <alignment vertical="center" wrapText="1"/>
    </xf>
    <xf numFmtId="49" fontId="25" fillId="0" borderId="38" xfId="37" applyNumberFormat="1" applyFont="1" applyFill="1" applyBorder="1" applyAlignment="1">
      <alignment horizontal="center" vertical="center" wrapText="1"/>
    </xf>
    <xf numFmtId="0" fontId="25" fillId="0" borderId="37" xfId="37" applyFont="1" applyFill="1" applyBorder="1" applyAlignment="1">
      <alignment vertical="center" wrapText="1"/>
    </xf>
    <xf numFmtId="0" fontId="21" fillId="0" borderId="32" xfId="37" applyFont="1" applyFill="1" applyBorder="1" applyAlignment="1">
      <alignment horizontal="center" vertical="center" wrapText="1"/>
    </xf>
    <xf numFmtId="49" fontId="21" fillId="29" borderId="88" xfId="38" applyNumberFormat="1" applyFont="1" applyFill="1" applyBorder="1" applyAlignment="1">
      <alignment horizontal="center" vertical="center" wrapText="1"/>
    </xf>
    <xf numFmtId="0" fontId="21" fillId="0" borderId="39" xfId="38" applyFont="1" applyBorder="1" applyAlignment="1">
      <alignment vertical="center" wrapText="1"/>
    </xf>
    <xf numFmtId="0" fontId="21" fillId="0" borderId="37" xfId="38" applyFont="1" applyBorder="1" applyAlignment="1">
      <alignment vertical="center" wrapText="1"/>
    </xf>
    <xf numFmtId="49" fontId="21" fillId="29" borderId="30" xfId="38" applyNumberFormat="1" applyFont="1" applyFill="1" applyBorder="1" applyAlignment="1">
      <alignment horizontal="center" vertical="center" wrapText="1"/>
    </xf>
    <xf numFmtId="0" fontId="55" fillId="0" borderId="19" xfId="33" applyFont="1" applyFill="1" applyBorder="1" applyAlignment="1">
      <alignment horizontal="center" vertical="center" wrapText="1"/>
    </xf>
    <xf numFmtId="49" fontId="55" fillId="0" borderId="38" xfId="38" applyNumberFormat="1" applyFont="1" applyFill="1" applyBorder="1" applyAlignment="1">
      <alignment horizontal="center" vertical="center" wrapText="1"/>
    </xf>
    <xf numFmtId="0" fontId="55" fillId="0" borderId="37" xfId="38" applyFont="1" applyFill="1" applyBorder="1" applyAlignment="1">
      <alignment vertical="center" wrapText="1"/>
    </xf>
    <xf numFmtId="4" fontId="56" fillId="29" borderId="31" xfId="38" applyNumberFormat="1" applyFont="1" applyFill="1" applyBorder="1" applyAlignment="1">
      <alignment vertical="center" wrapText="1"/>
    </xf>
    <xf numFmtId="0" fontId="56" fillId="29" borderId="19" xfId="33" applyFont="1" applyFill="1" applyBorder="1" applyAlignment="1">
      <alignment horizontal="center" vertical="center" wrapText="1"/>
    </xf>
    <xf numFmtId="49" fontId="56" fillId="29" borderId="20" xfId="38" applyNumberFormat="1" applyFont="1" applyFill="1" applyBorder="1" applyAlignment="1">
      <alignment horizontal="center" vertical="center" wrapText="1"/>
    </xf>
    <xf numFmtId="0" fontId="56" fillId="29" borderId="37" xfId="38" applyFont="1" applyFill="1" applyBorder="1" applyAlignment="1">
      <alignment vertical="center" wrapText="1"/>
    </xf>
    <xf numFmtId="0" fontId="56" fillId="0" borderId="19" xfId="33" applyFont="1" applyFill="1" applyBorder="1" applyAlignment="1">
      <alignment horizontal="center" vertical="center" wrapText="1"/>
    </xf>
    <xf numFmtId="49" fontId="56" fillId="29" borderId="38" xfId="38" applyNumberFormat="1" applyFont="1" applyFill="1" applyBorder="1" applyAlignment="1">
      <alignment horizontal="center" vertical="center" wrapText="1"/>
    </xf>
    <xf numFmtId="0" fontId="56" fillId="0" borderId="37" xfId="38" applyFont="1" applyFill="1" applyBorder="1" applyAlignment="1">
      <alignment vertical="center" wrapText="1"/>
    </xf>
    <xf numFmtId="0" fontId="56" fillId="0" borderId="52" xfId="33" applyFont="1" applyFill="1" applyBorder="1" applyAlignment="1">
      <alignment horizontal="center" vertical="center" wrapText="1"/>
    </xf>
    <xf numFmtId="49" fontId="56" fillId="29" borderId="83" xfId="38" applyNumberFormat="1" applyFont="1" applyFill="1" applyBorder="1" applyAlignment="1">
      <alignment horizontal="center" vertical="center" wrapText="1"/>
    </xf>
    <xf numFmtId="0" fontId="56" fillId="0" borderId="40" xfId="38" applyFont="1" applyFill="1" applyBorder="1" applyAlignment="1">
      <alignment vertical="center" wrapText="1"/>
    </xf>
    <xf numFmtId="0" fontId="46" fillId="0" borderId="46" xfId="37" applyFont="1" applyBorder="1" applyAlignment="1">
      <alignment horizontal="center" vertical="center"/>
    </xf>
    <xf numFmtId="0" fontId="46" fillId="0" borderId="74" xfId="37" applyFont="1" applyBorder="1" applyAlignment="1">
      <alignment horizontal="center" vertical="center"/>
    </xf>
    <xf numFmtId="0" fontId="21" fillId="29" borderId="0" xfId="0" applyFont="1" applyFill="1"/>
    <xf numFmtId="0" fontId="21" fillId="29" borderId="0" xfId="0" applyFont="1" applyFill="1" applyAlignment="1">
      <alignment horizontal="center"/>
    </xf>
    <xf numFmtId="49" fontId="45" fillId="29" borderId="0" xfId="37" applyNumberFormat="1" applyFont="1" applyFill="1" applyBorder="1" applyAlignment="1">
      <alignment horizontal="center"/>
    </xf>
    <xf numFmtId="49" fontId="21" fillId="0" borderId="82" xfId="38" applyNumberFormat="1" applyFont="1" applyBorder="1" applyAlignment="1">
      <alignment horizontal="center"/>
    </xf>
    <xf numFmtId="0" fontId="26" fillId="29" borderId="0" xfId="35" applyFont="1" applyFill="1" applyAlignment="1">
      <alignment horizontal="center"/>
    </xf>
    <xf numFmtId="0" fontId="21" fillId="29" borderId="0" xfId="0" applyFont="1" applyFill="1" applyAlignment="1"/>
    <xf numFmtId="0" fontId="4" fillId="29" borderId="0" xfId="37" applyFill="1" applyAlignment="1"/>
    <xf numFmtId="4" fontId="33" fillId="29" borderId="57" xfId="37" applyNumberFormat="1" applyFont="1" applyFill="1" applyBorder="1" applyAlignment="1">
      <alignment vertical="center" wrapText="1"/>
    </xf>
    <xf numFmtId="4" fontId="25" fillId="29" borderId="34" xfId="0" applyNumberFormat="1" applyFont="1" applyFill="1" applyBorder="1" applyAlignment="1">
      <alignment vertical="center" wrapText="1"/>
    </xf>
    <xf numFmtId="4" fontId="21" fillId="29" borderId="31" xfId="0" applyNumberFormat="1" applyFont="1" applyFill="1" applyBorder="1" applyAlignment="1">
      <alignment vertical="center" wrapText="1"/>
    </xf>
    <xf numFmtId="4" fontId="21" fillId="29" borderId="34" xfId="0" applyNumberFormat="1" applyFont="1" applyFill="1" applyBorder="1" applyAlignment="1">
      <alignment vertical="center" wrapText="1"/>
    </xf>
    <xf numFmtId="4" fontId="25" fillId="29" borderId="31" xfId="0" applyNumberFormat="1" applyFont="1" applyFill="1" applyBorder="1" applyAlignment="1">
      <alignment vertical="center" wrapText="1"/>
    </xf>
    <xf numFmtId="4" fontId="21" fillId="29" borderId="36" xfId="33" applyNumberFormat="1" applyFont="1" applyFill="1" applyBorder="1" applyAlignment="1">
      <alignment vertical="center" wrapText="1"/>
    </xf>
    <xf numFmtId="4" fontId="21" fillId="29" borderId="31" xfId="33" applyNumberFormat="1" applyFont="1" applyFill="1" applyBorder="1" applyAlignment="1">
      <alignment vertical="center" wrapText="1"/>
    </xf>
    <xf numFmtId="4" fontId="55" fillId="29" borderId="31" xfId="38" applyNumberFormat="1" applyFont="1" applyFill="1" applyBorder="1" applyAlignment="1">
      <alignment vertical="center" wrapText="1"/>
    </xf>
    <xf numFmtId="4" fontId="56" fillId="29" borderId="51" xfId="38" applyNumberFormat="1" applyFont="1" applyFill="1" applyBorder="1" applyAlignment="1">
      <alignment vertical="center" wrapText="1"/>
    </xf>
    <xf numFmtId="49" fontId="21" fillId="0" borderId="84" xfId="38" applyNumberFormat="1" applyFont="1" applyBorder="1" applyAlignment="1">
      <alignment horizontal="center"/>
    </xf>
    <xf numFmtId="49" fontId="25" fillId="0" borderId="20" xfId="37" applyNumberFormat="1" applyFont="1" applyFill="1" applyBorder="1" applyAlignment="1">
      <alignment horizontal="center" vertical="center" wrapText="1"/>
    </xf>
    <xf numFmtId="49" fontId="21" fillId="29" borderId="33" xfId="38" applyNumberFormat="1" applyFont="1" applyFill="1" applyBorder="1" applyAlignment="1">
      <alignment horizontal="center" vertical="center" wrapText="1"/>
    </xf>
    <xf numFmtId="49" fontId="21" fillId="29" borderId="20" xfId="38" applyNumberFormat="1" applyFont="1" applyFill="1" applyBorder="1" applyAlignment="1">
      <alignment horizontal="center" vertical="center" wrapText="1"/>
    </xf>
    <xf numFmtId="49" fontId="55" fillId="0" borderId="20" xfId="38" applyNumberFormat="1" applyFont="1" applyFill="1" applyBorder="1" applyAlignment="1">
      <alignment horizontal="center" vertical="center" wrapText="1"/>
    </xf>
    <xf numFmtId="49" fontId="56" fillId="29" borderId="53" xfId="38" applyNumberFormat="1" applyFont="1" applyFill="1" applyBorder="1" applyAlignment="1">
      <alignment horizontal="center" vertical="center" wrapText="1"/>
    </xf>
    <xf numFmtId="49" fontId="45" fillId="29" borderId="0" xfId="37" applyNumberFormat="1" applyFont="1" applyFill="1" applyBorder="1" applyAlignment="1">
      <alignment horizontal="center"/>
    </xf>
    <xf numFmtId="0" fontId="26" fillId="29" borderId="0" xfId="35" applyFont="1" applyFill="1" applyAlignment="1">
      <alignment horizontal="center"/>
    </xf>
    <xf numFmtId="0" fontId="25" fillId="0" borderId="86" xfId="37" applyFont="1" applyFill="1" applyBorder="1" applyAlignment="1">
      <alignment horizontal="center" vertical="center" wrapText="1"/>
    </xf>
    <xf numFmtId="0" fontId="25" fillId="0" borderId="19" xfId="37" applyFont="1" applyFill="1" applyBorder="1" applyAlignment="1">
      <alignment horizontal="center" vertical="center" wrapText="1"/>
    </xf>
    <xf numFmtId="0" fontId="26" fillId="29" borderId="0" xfId="35" applyFont="1" applyFill="1" applyAlignment="1">
      <alignment horizontal="center"/>
    </xf>
    <xf numFmtId="49" fontId="45" fillId="29" borderId="0" xfId="37" applyNumberFormat="1" applyFont="1" applyFill="1" applyBorder="1" applyAlignment="1">
      <alignment horizontal="center"/>
    </xf>
    <xf numFmtId="0" fontId="21" fillId="0" borderId="0" xfId="0" applyFont="1" applyAlignment="1">
      <alignment horizontal="right"/>
    </xf>
    <xf numFmtId="0" fontId="22" fillId="29" borderId="19" xfId="55" applyFont="1" applyFill="1" applyBorder="1" applyAlignment="1">
      <alignment horizontal="center"/>
    </xf>
    <xf numFmtId="49" fontId="21" fillId="30" borderId="20" xfId="55" applyNumberFormat="1" applyFont="1" applyFill="1" applyBorder="1" applyAlignment="1">
      <alignment horizontal="center"/>
    </xf>
    <xf numFmtId="0" fontId="22" fillId="30" borderId="20" xfId="55" applyFont="1" applyFill="1" applyBorder="1" applyAlignment="1">
      <alignment horizontal="center"/>
    </xf>
    <xf numFmtId="0" fontId="22" fillId="30" borderId="20" xfId="55" applyFont="1" applyFill="1" applyBorder="1" applyAlignment="1">
      <alignment wrapText="1"/>
    </xf>
    <xf numFmtId="0" fontId="57" fillId="29" borderId="19" xfId="55" applyFont="1" applyFill="1" applyBorder="1" applyAlignment="1">
      <alignment horizontal="center"/>
    </xf>
    <xf numFmtId="0" fontId="57" fillId="30" borderId="20" xfId="55" applyFont="1" applyFill="1" applyBorder="1" applyAlignment="1">
      <alignment horizontal="center"/>
    </xf>
    <xf numFmtId="0" fontId="21" fillId="30" borderId="20" xfId="55" applyFont="1" applyFill="1" applyBorder="1" applyAlignment="1">
      <alignment horizontal="center"/>
    </xf>
    <xf numFmtId="0" fontId="21" fillId="30" borderId="20" xfId="55" applyFont="1" applyFill="1" applyBorder="1" applyAlignment="1">
      <alignment wrapText="1"/>
    </xf>
    <xf numFmtId="49" fontId="57" fillId="30" borderId="20" xfId="55" applyNumberFormat="1" applyFont="1" applyFill="1" applyBorder="1" applyAlignment="1">
      <alignment horizontal="center"/>
    </xf>
    <xf numFmtId="49" fontId="21" fillId="0" borderId="0" xfId="0" applyNumberFormat="1" applyFont="1"/>
    <xf numFmtId="4" fontId="21" fillId="29" borderId="31" xfId="0" applyNumberFormat="1" applyFont="1" applyFill="1" applyBorder="1"/>
    <xf numFmtId="4" fontId="21" fillId="0" borderId="31" xfId="0" applyNumberFormat="1" applyFont="1" applyBorder="1"/>
    <xf numFmtId="4" fontId="21" fillId="30" borderId="31" xfId="0" applyNumberFormat="1" applyFont="1" applyFill="1" applyBorder="1" applyAlignment="1">
      <alignment vertical="center" wrapText="1"/>
    </xf>
    <xf numFmtId="4" fontId="21" fillId="30" borderId="31" xfId="0" applyNumberFormat="1" applyFont="1" applyFill="1" applyBorder="1"/>
    <xf numFmtId="4" fontId="21" fillId="30" borderId="31" xfId="0" applyNumberFormat="1" applyFont="1" applyFill="1" applyBorder="1" applyAlignment="1">
      <alignment wrapText="1"/>
    </xf>
    <xf numFmtId="4" fontId="58" fillId="29" borderId="31" xfId="0" applyNumberFormat="1" applyFont="1" applyFill="1" applyBorder="1"/>
    <xf numFmtId="4" fontId="58" fillId="0" borderId="31" xfId="0" applyNumberFormat="1" applyFont="1" applyBorder="1"/>
    <xf numFmtId="4" fontId="58" fillId="29" borderId="31" xfId="38" applyNumberFormat="1" applyFont="1" applyFill="1" applyBorder="1" applyAlignment="1">
      <alignment vertical="center" wrapText="1"/>
    </xf>
    <xf numFmtId="0" fontId="58" fillId="0" borderId="19" xfId="33" applyFont="1" applyFill="1" applyBorder="1" applyAlignment="1">
      <alignment horizontal="center" vertical="center" wrapText="1"/>
    </xf>
    <xf numFmtId="0" fontId="58" fillId="0" borderId="37" xfId="38" applyFont="1" applyFill="1" applyBorder="1" applyAlignment="1">
      <alignment vertical="center" wrapText="1"/>
    </xf>
    <xf numFmtId="49" fontId="58" fillId="0" borderId="38" xfId="38" applyNumberFormat="1" applyFont="1" applyFill="1" applyBorder="1" applyAlignment="1">
      <alignment horizontal="center" vertical="center" wrapText="1"/>
    </xf>
    <xf numFmtId="49" fontId="58" fillId="0" borderId="20" xfId="38" applyNumberFormat="1" applyFont="1" applyFill="1" applyBorder="1" applyAlignment="1">
      <alignment horizontal="center" vertical="center" wrapText="1"/>
    </xf>
    <xf numFmtId="0" fontId="58" fillId="0" borderId="19" xfId="37" applyFont="1" applyFill="1" applyBorder="1" applyAlignment="1">
      <alignment horizontal="center" vertical="center" wrapText="1"/>
    </xf>
    <xf numFmtId="49" fontId="58" fillId="0" borderId="38" xfId="37" applyNumberFormat="1" applyFont="1" applyFill="1" applyBorder="1" applyAlignment="1">
      <alignment horizontal="center" vertical="center" wrapText="1"/>
    </xf>
    <xf numFmtId="49" fontId="58" fillId="0" borderId="20" xfId="37" applyNumberFormat="1" applyFont="1" applyFill="1" applyBorder="1" applyAlignment="1">
      <alignment horizontal="center" vertical="center" wrapText="1"/>
    </xf>
    <xf numFmtId="0" fontId="58" fillId="0" borderId="37" xfId="37" applyFont="1" applyFill="1" applyBorder="1" applyAlignment="1">
      <alignment vertical="center" wrapText="1"/>
    </xf>
    <xf numFmtId="4" fontId="58" fillId="29" borderId="31" xfId="0" applyNumberFormat="1" applyFont="1" applyFill="1" applyBorder="1" applyAlignment="1">
      <alignment vertical="center" wrapText="1"/>
    </xf>
    <xf numFmtId="0" fontId="58" fillId="0" borderId="44" xfId="37" applyFont="1" applyFill="1" applyBorder="1" applyAlignment="1">
      <alignment vertical="center" wrapText="1"/>
    </xf>
    <xf numFmtId="0" fontId="22" fillId="0" borderId="19" xfId="37" applyFont="1" applyFill="1" applyBorder="1" applyAlignment="1">
      <alignment horizontal="center" vertical="center" wrapText="1"/>
    </xf>
    <xf numFmtId="49" fontId="22" fillId="0" borderId="38" xfId="37" applyNumberFormat="1" applyFont="1" applyFill="1" applyBorder="1" applyAlignment="1">
      <alignment horizontal="center" vertical="center" wrapText="1"/>
    </xf>
    <xf numFmtId="49" fontId="22" fillId="0" borderId="20" xfId="37" applyNumberFormat="1" applyFont="1" applyFill="1" applyBorder="1" applyAlignment="1">
      <alignment horizontal="center" vertical="center" wrapText="1"/>
    </xf>
    <xf numFmtId="0" fontId="22" fillId="0" borderId="37" xfId="37" applyFont="1" applyFill="1" applyBorder="1" applyAlignment="1">
      <alignment horizontal="left" vertical="center" wrapText="1"/>
    </xf>
    <xf numFmtId="4" fontId="22" fillId="29" borderId="31" xfId="0" applyNumberFormat="1" applyFont="1" applyFill="1" applyBorder="1" applyAlignment="1">
      <alignment vertical="center" wrapText="1"/>
    </xf>
    <xf numFmtId="4" fontId="22" fillId="29" borderId="31" xfId="0" applyNumberFormat="1" applyFont="1" applyFill="1" applyBorder="1"/>
    <xf numFmtId="4" fontId="22" fillId="0" borderId="31" xfId="0" applyNumberFormat="1" applyFont="1" applyBorder="1"/>
    <xf numFmtId="0" fontId="22" fillId="0" borderId="32" xfId="37" applyFont="1" applyFill="1" applyBorder="1" applyAlignment="1">
      <alignment horizontal="center" vertical="center" wrapText="1"/>
    </xf>
    <xf numFmtId="49" fontId="22" fillId="0" borderId="82" xfId="37" applyNumberFormat="1" applyFont="1" applyFill="1" applyBorder="1" applyAlignment="1">
      <alignment horizontal="center" vertical="center" wrapText="1"/>
    </xf>
    <xf numFmtId="0" fontId="22" fillId="0" borderId="39" xfId="37" applyFont="1" applyFill="1" applyBorder="1" applyAlignment="1">
      <alignment vertical="center" wrapText="1"/>
    </xf>
    <xf numFmtId="49" fontId="22" fillId="0" borderId="82" xfId="38" applyNumberFormat="1" applyFont="1" applyBorder="1" applyAlignment="1">
      <alignment horizontal="center"/>
    </xf>
    <xf numFmtId="0" fontId="22" fillId="0" borderId="37" xfId="37" applyFont="1" applyFill="1" applyBorder="1" applyAlignment="1">
      <alignment vertical="center" wrapText="1"/>
    </xf>
    <xf numFmtId="49" fontId="22" fillId="0" borderId="38" xfId="38" applyNumberFormat="1" applyFont="1" applyBorder="1" applyAlignment="1">
      <alignment horizontal="center"/>
    </xf>
    <xf numFmtId="0" fontId="22" fillId="0" borderId="86" xfId="37" applyFont="1" applyFill="1" applyBorder="1" applyAlignment="1">
      <alignment horizontal="center" vertical="center" wrapText="1"/>
    </xf>
    <xf numFmtId="49" fontId="22" fillId="0" borderId="87" xfId="38" applyNumberFormat="1" applyFont="1" applyBorder="1" applyAlignment="1">
      <alignment horizontal="center"/>
    </xf>
    <xf numFmtId="0" fontId="22" fillId="0" borderId="41" xfId="37" applyFont="1" applyFill="1" applyBorder="1" applyAlignment="1">
      <alignment vertical="center" wrapText="1"/>
    </xf>
    <xf numFmtId="49" fontId="22" fillId="29" borderId="88" xfId="38" applyNumberFormat="1" applyFont="1" applyFill="1" applyBorder="1" applyAlignment="1">
      <alignment horizontal="center" vertical="center" wrapText="1"/>
    </xf>
    <xf numFmtId="0" fontId="22" fillId="0" borderId="39" xfId="38" applyFont="1" applyBorder="1" applyAlignment="1">
      <alignment vertical="center" wrapText="1"/>
    </xf>
    <xf numFmtId="4" fontId="22" fillId="29" borderId="31" xfId="33" applyNumberFormat="1" applyFont="1" applyFill="1" applyBorder="1" applyAlignment="1">
      <alignment vertical="center" wrapText="1"/>
    </xf>
    <xf numFmtId="0" fontId="22" fillId="0" borderId="37" xfId="38" applyFont="1" applyBorder="1" applyAlignment="1">
      <alignment vertical="center" wrapText="1"/>
    </xf>
    <xf numFmtId="49" fontId="22" fillId="29" borderId="30" xfId="38" applyNumberFormat="1" applyFont="1" applyFill="1" applyBorder="1" applyAlignment="1">
      <alignment horizontal="center" vertical="center" wrapText="1"/>
    </xf>
    <xf numFmtId="0" fontId="22" fillId="29" borderId="19" xfId="33" applyFont="1" applyFill="1" applyBorder="1" applyAlignment="1">
      <alignment horizontal="center" vertical="center" wrapText="1"/>
    </xf>
    <xf numFmtId="49" fontId="22" fillId="29" borderId="38" xfId="38" applyNumberFormat="1" applyFont="1" applyFill="1" applyBorder="1" applyAlignment="1">
      <alignment horizontal="center" vertical="center" wrapText="1"/>
    </xf>
    <xf numFmtId="0" fontId="22" fillId="29" borderId="37" xfId="38" applyFont="1" applyFill="1" applyBorder="1" applyAlignment="1">
      <alignment vertical="center" wrapText="1"/>
    </xf>
    <xf numFmtId="4" fontId="22" fillId="29" borderId="31" xfId="38" applyNumberFormat="1" applyFont="1" applyFill="1" applyBorder="1" applyAlignment="1">
      <alignment vertical="center" wrapText="1"/>
    </xf>
    <xf numFmtId="0" fontId="22" fillId="0" borderId="19" xfId="33" applyFont="1" applyFill="1" applyBorder="1" applyAlignment="1">
      <alignment horizontal="center" vertical="center" wrapText="1"/>
    </xf>
    <xf numFmtId="0" fontId="22" fillId="0" borderId="37" xfId="38" applyFont="1" applyFill="1" applyBorder="1" applyAlignment="1">
      <alignment vertical="center" wrapText="1"/>
    </xf>
    <xf numFmtId="0" fontId="22" fillId="0" borderId="52" xfId="33" applyFont="1" applyFill="1" applyBorder="1" applyAlignment="1">
      <alignment horizontal="center" vertical="center" wrapText="1"/>
    </xf>
    <xf numFmtId="49" fontId="22" fillId="29" borderId="83" xfId="38" applyNumberFormat="1" applyFont="1" applyFill="1" applyBorder="1" applyAlignment="1">
      <alignment horizontal="center" vertical="center" wrapText="1"/>
    </xf>
    <xf numFmtId="0" fontId="22" fillId="0" borderId="40" xfId="38" applyFont="1" applyFill="1" applyBorder="1" applyAlignment="1">
      <alignment vertical="center" wrapText="1"/>
    </xf>
    <xf numFmtId="4" fontId="22" fillId="29" borderId="51" xfId="38" applyNumberFormat="1" applyFont="1" applyFill="1" applyBorder="1" applyAlignment="1">
      <alignment vertical="center" wrapText="1"/>
    </xf>
    <xf numFmtId="4" fontId="22" fillId="29" borderId="51" xfId="0" applyNumberFormat="1" applyFont="1" applyFill="1" applyBorder="1"/>
    <xf numFmtId="4" fontId="22" fillId="0" borderId="51" xfId="0" applyNumberFormat="1" applyFont="1" applyBorder="1"/>
    <xf numFmtId="4" fontId="22" fillId="30" borderId="31" xfId="0" applyNumberFormat="1" applyFont="1" applyFill="1" applyBorder="1" applyAlignment="1">
      <alignment wrapText="1"/>
    </xf>
    <xf numFmtId="4" fontId="22" fillId="30" borderId="31" xfId="0" applyNumberFormat="1" applyFont="1" applyFill="1" applyBorder="1"/>
    <xf numFmtId="0" fontId="22" fillId="30" borderId="37" xfId="37" applyFont="1" applyFill="1" applyBorder="1" applyAlignment="1">
      <alignment vertical="center" wrapText="1"/>
    </xf>
    <xf numFmtId="49" fontId="22" fillId="30" borderId="38" xfId="37" applyNumberFormat="1" applyFont="1" applyFill="1" applyBorder="1" applyAlignment="1">
      <alignment horizontal="center" vertical="center" wrapText="1"/>
    </xf>
    <xf numFmtId="49" fontId="21" fillId="30" borderId="38" xfId="37" applyNumberFormat="1" applyFont="1" applyFill="1" applyBorder="1" applyAlignment="1">
      <alignment horizontal="center" vertical="center" wrapText="1"/>
    </xf>
    <xf numFmtId="0" fontId="59" fillId="0" borderId="43" xfId="37" applyFont="1" applyFill="1" applyBorder="1" applyAlignment="1">
      <alignment horizontal="center" vertical="center" wrapText="1"/>
    </xf>
    <xf numFmtId="0" fontId="59" fillId="0" borderId="47" xfId="37" applyFont="1" applyFill="1" applyBorder="1" applyAlignment="1">
      <alignment horizontal="center" vertical="center" wrapText="1"/>
    </xf>
    <xf numFmtId="0" fontId="59" fillId="0" borderId="46" xfId="37" applyFont="1" applyFill="1" applyBorder="1" applyAlignment="1">
      <alignment horizontal="center" vertical="center" wrapText="1"/>
    </xf>
    <xf numFmtId="0" fontId="59" fillId="0" borderId="44" xfId="37" applyFont="1" applyFill="1" applyBorder="1" applyAlignment="1">
      <alignment horizontal="center" vertical="center" wrapText="1"/>
    </xf>
    <xf numFmtId="4" fontId="59" fillId="29" borderId="48" xfId="37" applyNumberFormat="1" applyFont="1" applyFill="1" applyBorder="1" applyAlignment="1">
      <alignment vertical="center" wrapText="1"/>
    </xf>
    <xf numFmtId="4" fontId="59" fillId="29" borderId="48" xfId="0" applyNumberFormat="1" applyFont="1" applyFill="1" applyBorder="1"/>
    <xf numFmtId="4" fontId="59" fillId="0" borderId="48" xfId="0" applyNumberFormat="1" applyFont="1" applyBorder="1"/>
    <xf numFmtId="0" fontId="58" fillId="0" borderId="45" xfId="37" applyFont="1" applyFill="1" applyBorder="1" applyAlignment="1">
      <alignment horizontal="center" vertical="center" wrapText="1"/>
    </xf>
    <xf numFmtId="49" fontId="58" fillId="0" borderId="47" xfId="37" applyNumberFormat="1" applyFont="1" applyFill="1" applyBorder="1" applyAlignment="1">
      <alignment horizontal="center" vertical="center" wrapText="1"/>
    </xf>
    <xf numFmtId="49" fontId="58" fillId="0" borderId="46" xfId="37" applyNumberFormat="1" applyFont="1" applyFill="1" applyBorder="1" applyAlignment="1">
      <alignment horizontal="center" vertical="center" wrapText="1"/>
    </xf>
    <xf numFmtId="4" fontId="58" fillId="29" borderId="22" xfId="0" applyNumberFormat="1" applyFont="1" applyFill="1" applyBorder="1" applyAlignment="1">
      <alignment vertical="center" wrapText="1"/>
    </xf>
    <xf numFmtId="4" fontId="58" fillId="29" borderId="22" xfId="0" applyNumberFormat="1" applyFont="1" applyFill="1" applyBorder="1"/>
    <xf numFmtId="4" fontId="58" fillId="0" borderId="22" xfId="0" applyNumberFormat="1" applyFont="1" applyBorder="1"/>
    <xf numFmtId="49" fontId="22" fillId="0" borderId="53" xfId="37" applyNumberFormat="1" applyFont="1" applyFill="1" applyBorder="1" applyAlignment="1">
      <alignment horizontal="center" vertical="center" wrapText="1"/>
    </xf>
    <xf numFmtId="0" fontId="21" fillId="30" borderId="20" xfId="55" applyFont="1" applyFill="1" applyBorder="1"/>
    <xf numFmtId="0" fontId="21" fillId="0" borderId="0" xfId="37" applyFont="1"/>
    <xf numFmtId="4" fontId="22" fillId="30" borderId="81" xfId="0" applyNumberFormat="1" applyFont="1" applyFill="1" applyBorder="1" applyAlignment="1">
      <alignment vertical="center" wrapText="1"/>
    </xf>
    <xf numFmtId="4" fontId="22" fillId="30" borderId="81" xfId="0" applyNumberFormat="1" applyFont="1" applyFill="1" applyBorder="1"/>
    <xf numFmtId="0" fontId="22" fillId="30" borderId="91" xfId="37" applyFont="1" applyFill="1" applyBorder="1" applyAlignment="1">
      <alignment horizontal="center" vertical="center" wrapText="1"/>
    </xf>
    <xf numFmtId="49" fontId="22" fillId="30" borderId="87" xfId="37" applyNumberFormat="1" applyFont="1" applyFill="1" applyBorder="1" applyAlignment="1">
      <alignment horizontal="center" vertical="center" wrapText="1"/>
    </xf>
    <xf numFmtId="49" fontId="22" fillId="30" borderId="90" xfId="37" applyNumberFormat="1" applyFont="1" applyFill="1" applyBorder="1" applyAlignment="1">
      <alignment horizontal="center" vertical="center" wrapText="1"/>
    </xf>
    <xf numFmtId="0" fontId="22" fillId="30" borderId="92" xfId="37" applyFont="1" applyFill="1" applyBorder="1" applyAlignment="1">
      <alignment vertical="center" wrapText="1"/>
    </xf>
    <xf numFmtId="49" fontId="22" fillId="30" borderId="20" xfId="55" applyNumberFormat="1" applyFont="1" applyFill="1" applyBorder="1" applyAlignment="1">
      <alignment horizontal="center"/>
    </xf>
    <xf numFmtId="14" fontId="21" fillId="0" borderId="0" xfId="0" applyNumberFormat="1" applyFont="1" applyAlignment="1">
      <alignment horizontal="left"/>
    </xf>
    <xf numFmtId="0" fontId="21" fillId="0" borderId="91" xfId="37" applyFont="1" applyFill="1" applyBorder="1" applyAlignment="1">
      <alignment horizontal="center" vertical="center" wrapText="1"/>
    </xf>
    <xf numFmtId="49" fontId="21" fillId="0" borderId="85" xfId="37" applyNumberFormat="1" applyFont="1" applyFill="1" applyBorder="1" applyAlignment="1">
      <alignment horizontal="center" vertical="center" wrapText="1"/>
    </xf>
    <xf numFmtId="0" fontId="21" fillId="30" borderId="93" xfId="55" applyFont="1" applyFill="1" applyBorder="1" applyAlignment="1">
      <alignment wrapText="1"/>
    </xf>
    <xf numFmtId="0" fontId="21" fillId="30" borderId="29" xfId="37" applyFont="1" applyFill="1" applyBorder="1" applyAlignment="1">
      <alignment horizontal="center" vertical="center" wrapText="1"/>
    </xf>
    <xf numFmtId="49" fontId="21" fillId="30" borderId="20" xfId="37" applyNumberFormat="1" applyFont="1" applyFill="1" applyBorder="1" applyAlignment="1">
      <alignment horizontal="center" vertical="center" wrapText="1"/>
    </xf>
    <xf numFmtId="0" fontId="21" fillId="30" borderId="0" xfId="0" applyFont="1" applyFill="1"/>
    <xf numFmtId="0" fontId="22" fillId="30" borderId="29" xfId="37" applyFont="1" applyFill="1" applyBorder="1" applyAlignment="1">
      <alignment horizontal="center" vertical="center" wrapText="1"/>
    </xf>
    <xf numFmtId="49" fontId="22" fillId="30" borderId="20" xfId="37" applyNumberFormat="1" applyFont="1" applyFill="1" applyBorder="1" applyAlignment="1">
      <alignment horizontal="center" vertical="center" wrapText="1"/>
    </xf>
    <xf numFmtId="0" fontId="22" fillId="30" borderId="93" xfId="37" applyFont="1" applyFill="1" applyBorder="1" applyAlignment="1">
      <alignment vertical="center" wrapText="1"/>
    </xf>
    <xf numFmtId="49" fontId="56" fillId="0" borderId="38" xfId="38" applyNumberFormat="1" applyFont="1" applyFill="1" applyBorder="1" applyAlignment="1">
      <alignment horizontal="center" vertical="center" wrapText="1"/>
    </xf>
    <xf numFmtId="49" fontId="56" fillId="0" borderId="20" xfId="38" applyNumberFormat="1" applyFont="1" applyFill="1" applyBorder="1" applyAlignment="1">
      <alignment horizontal="center" vertical="center" wrapText="1"/>
    </xf>
    <xf numFmtId="0" fontId="56" fillId="0" borderId="19" xfId="37" applyFont="1" applyFill="1" applyBorder="1" applyAlignment="1">
      <alignment horizontal="center" vertical="center" wrapText="1"/>
    </xf>
    <xf numFmtId="49" fontId="56" fillId="0" borderId="38" xfId="37" applyNumberFormat="1" applyFont="1" applyFill="1" applyBorder="1" applyAlignment="1">
      <alignment horizontal="center" vertical="center" wrapText="1"/>
    </xf>
    <xf numFmtId="49" fontId="56" fillId="0" borderId="20" xfId="37" applyNumberFormat="1" applyFont="1" applyFill="1" applyBorder="1" applyAlignment="1">
      <alignment horizontal="center" vertical="center" wrapText="1"/>
    </xf>
    <xf numFmtId="0" fontId="56" fillId="0" borderId="37" xfId="37" applyFont="1" applyFill="1" applyBorder="1" applyAlignment="1">
      <alignment vertical="center" wrapText="1"/>
    </xf>
    <xf numFmtId="0" fontId="56" fillId="0" borderId="86" xfId="37" applyFont="1" applyFill="1" applyBorder="1" applyAlignment="1">
      <alignment horizontal="center" vertical="center" wrapText="1"/>
    </xf>
    <xf numFmtId="49" fontId="56" fillId="0" borderId="85" xfId="37" applyNumberFormat="1" applyFont="1" applyFill="1" applyBorder="1" applyAlignment="1">
      <alignment horizontal="center" vertical="center" wrapText="1"/>
    </xf>
    <xf numFmtId="49" fontId="56" fillId="0" borderId="84" xfId="37" applyNumberFormat="1" applyFont="1" applyFill="1" applyBorder="1" applyAlignment="1">
      <alignment horizontal="center" vertical="center" wrapText="1"/>
    </xf>
    <xf numFmtId="0" fontId="56" fillId="0" borderId="44" xfId="37" applyFont="1" applyFill="1" applyBorder="1" applyAlignment="1">
      <alignment vertical="center" wrapText="1"/>
    </xf>
    <xf numFmtId="0" fontId="59" fillId="0" borderId="54" xfId="37" applyFont="1" applyFill="1" applyBorder="1" applyAlignment="1">
      <alignment horizontal="center" vertical="center" wrapText="1"/>
    </xf>
    <xf numFmtId="0" fontId="59" fillId="0" borderId="56" xfId="37" applyFont="1" applyFill="1" applyBorder="1" applyAlignment="1">
      <alignment horizontal="center" vertical="center" wrapText="1"/>
    </xf>
    <xf numFmtId="0" fontId="59" fillId="0" borderId="80" xfId="37" applyFont="1" applyFill="1" applyBorder="1" applyAlignment="1">
      <alignment horizontal="center" vertical="center" wrapText="1"/>
    </xf>
    <xf numFmtId="0" fontId="59" fillId="0" borderId="55" xfId="37" applyFont="1" applyFill="1" applyBorder="1" applyAlignment="1">
      <alignment horizontal="center" vertical="center" wrapText="1"/>
    </xf>
    <xf numFmtId="49" fontId="21" fillId="30" borderId="84" xfId="37" applyNumberFormat="1" applyFont="1" applyFill="1" applyBorder="1" applyAlignment="1">
      <alignment horizontal="center" vertical="center" wrapText="1"/>
    </xf>
    <xf numFmtId="4" fontId="59" fillId="29" borderId="57" xfId="37" applyNumberFormat="1" applyFont="1" applyFill="1" applyBorder="1" applyAlignment="1">
      <alignment wrapText="1"/>
    </xf>
    <xf numFmtId="4" fontId="59" fillId="29" borderId="57" xfId="0" applyNumberFormat="1" applyFont="1" applyFill="1" applyBorder="1" applyAlignment="1"/>
    <xf numFmtId="4" fontId="59" fillId="0" borderId="57" xfId="0" applyNumberFormat="1" applyFont="1" applyBorder="1" applyAlignment="1"/>
    <xf numFmtId="4" fontId="56" fillId="29" borderId="36" xfId="0" applyNumberFormat="1" applyFont="1" applyFill="1" applyBorder="1" applyAlignment="1">
      <alignment wrapText="1"/>
    </xf>
    <xf numFmtId="4" fontId="56" fillId="29" borderId="36" xfId="0" applyNumberFormat="1" applyFont="1" applyFill="1" applyBorder="1" applyAlignment="1"/>
    <xf numFmtId="4" fontId="56" fillId="0" borderId="36" xfId="0" applyNumberFormat="1" applyFont="1" applyBorder="1" applyAlignment="1"/>
    <xf numFmtId="4" fontId="22" fillId="29" borderId="31" xfId="0" applyNumberFormat="1" applyFont="1" applyFill="1" applyBorder="1" applyAlignment="1">
      <alignment wrapText="1"/>
    </xf>
    <xf numFmtId="4" fontId="22" fillId="29" borderId="31" xfId="0" applyNumberFormat="1" applyFont="1" applyFill="1" applyBorder="1" applyAlignment="1"/>
    <xf numFmtId="4" fontId="22" fillId="0" borderId="31" xfId="0" applyNumberFormat="1" applyFont="1" applyBorder="1" applyAlignment="1"/>
    <xf numFmtId="4" fontId="22" fillId="30" borderId="31" xfId="0" applyNumberFormat="1" applyFont="1" applyFill="1" applyBorder="1" applyAlignment="1"/>
    <xf numFmtId="4" fontId="21" fillId="30" borderId="31" xfId="0" applyNumberFormat="1" applyFont="1" applyFill="1" applyBorder="1" applyAlignment="1"/>
    <xf numFmtId="4" fontId="56" fillId="29" borderId="31" xfId="0" applyNumberFormat="1" applyFont="1" applyFill="1" applyBorder="1" applyAlignment="1">
      <alignment wrapText="1"/>
    </xf>
    <xf numFmtId="4" fontId="56" fillId="29" borderId="31" xfId="0" applyNumberFormat="1" applyFont="1" applyFill="1" applyBorder="1" applyAlignment="1"/>
    <xf numFmtId="4" fontId="56" fillId="0" borderId="31" xfId="0" applyNumberFormat="1" applyFont="1" applyBorder="1" applyAlignment="1"/>
    <xf numFmtId="4" fontId="22" fillId="29" borderId="31" xfId="33" applyNumberFormat="1" applyFont="1" applyFill="1" applyBorder="1" applyAlignment="1">
      <alignment wrapText="1"/>
    </xf>
    <xf numFmtId="4" fontId="56" fillId="29" borderId="31" xfId="38" applyNumberFormat="1" applyFont="1" applyFill="1" applyBorder="1" applyAlignment="1">
      <alignment wrapText="1"/>
    </xf>
    <xf numFmtId="4" fontId="22" fillId="29" borderId="31" xfId="38" applyNumberFormat="1" applyFont="1" applyFill="1" applyBorder="1" applyAlignment="1">
      <alignment wrapText="1"/>
    </xf>
    <xf numFmtId="4" fontId="22" fillId="29" borderId="51" xfId="38" applyNumberFormat="1" applyFont="1" applyFill="1" applyBorder="1" applyAlignment="1">
      <alignment wrapText="1"/>
    </xf>
    <xf numFmtId="4" fontId="22" fillId="29" borderId="51" xfId="0" applyNumberFormat="1" applyFont="1" applyFill="1" applyBorder="1" applyAlignment="1"/>
    <xf numFmtId="4" fontId="22" fillId="0" borderId="51" xfId="0" applyNumberFormat="1" applyFont="1" applyBorder="1" applyAlignment="1"/>
    <xf numFmtId="0" fontId="26" fillId="29" borderId="0" xfId="35" applyFont="1" applyFill="1" applyAlignment="1">
      <alignment horizontal="center"/>
    </xf>
    <xf numFmtId="49" fontId="45" fillId="29" borderId="0" xfId="37" applyNumberFormat="1" applyFont="1" applyFill="1" applyBorder="1" applyAlignment="1">
      <alignment horizontal="center"/>
    </xf>
    <xf numFmtId="164" fontId="21" fillId="0" borderId="0" xfId="0" applyNumberFormat="1" applyFont="1" applyAlignment="1"/>
    <xf numFmtId="4" fontId="21" fillId="0" borderId="0" xfId="0" applyNumberFormat="1" applyFont="1" applyAlignment="1"/>
    <xf numFmtId="4" fontId="21" fillId="29" borderId="31" xfId="0" applyNumberFormat="1" applyFont="1" applyFill="1" applyBorder="1" applyAlignment="1">
      <alignment wrapText="1"/>
    </xf>
    <xf numFmtId="4" fontId="21" fillId="29" borderId="34" xfId="0" applyNumberFormat="1" applyFont="1" applyFill="1" applyBorder="1" applyAlignment="1">
      <alignment wrapText="1"/>
    </xf>
    <xf numFmtId="4" fontId="21" fillId="29" borderId="36" xfId="33" applyNumberFormat="1" applyFont="1" applyFill="1" applyBorder="1" applyAlignment="1">
      <alignment wrapText="1"/>
    </xf>
    <xf numFmtId="4" fontId="21" fillId="29" borderId="31" xfId="33" applyNumberFormat="1" applyFont="1" applyFill="1" applyBorder="1" applyAlignment="1">
      <alignment wrapText="1"/>
    </xf>
    <xf numFmtId="0" fontId="21" fillId="0" borderId="19" xfId="37" applyFont="1" applyFill="1" applyBorder="1" applyAlignment="1">
      <alignment horizontal="center" wrapText="1"/>
    </xf>
    <xf numFmtId="49" fontId="21" fillId="0" borderId="38" xfId="37" applyNumberFormat="1" applyFont="1" applyFill="1" applyBorder="1" applyAlignment="1">
      <alignment horizontal="center" wrapText="1"/>
    </xf>
    <xf numFmtId="49" fontId="21" fillId="0" borderId="20" xfId="37" applyNumberFormat="1" applyFont="1" applyFill="1" applyBorder="1" applyAlignment="1">
      <alignment horizontal="center" wrapText="1"/>
    </xf>
    <xf numFmtId="0" fontId="21" fillId="0" borderId="37" xfId="37" applyFont="1" applyFill="1" applyBorder="1" applyAlignment="1">
      <alignment horizontal="left" wrapText="1"/>
    </xf>
    <xf numFmtId="0" fontId="21" fillId="0" borderId="37" xfId="37" applyFont="1" applyFill="1" applyBorder="1" applyAlignment="1">
      <alignment wrapText="1"/>
    </xf>
    <xf numFmtId="0" fontId="21" fillId="0" borderId="86" xfId="37" applyFont="1" applyFill="1" applyBorder="1" applyAlignment="1">
      <alignment horizontal="center" wrapText="1"/>
    </xf>
    <xf numFmtId="0" fontId="21" fillId="0" borderId="41" xfId="37" applyFont="1" applyFill="1" applyBorder="1" applyAlignment="1">
      <alignment wrapText="1"/>
    </xf>
    <xf numFmtId="0" fontId="21" fillId="0" borderId="32" xfId="37" applyFont="1" applyFill="1" applyBorder="1" applyAlignment="1">
      <alignment horizontal="center" wrapText="1"/>
    </xf>
    <xf numFmtId="49" fontId="21" fillId="29" borderId="88" xfId="38" applyNumberFormat="1" applyFont="1" applyFill="1" applyBorder="1" applyAlignment="1">
      <alignment horizontal="center" wrapText="1"/>
    </xf>
    <xf numFmtId="49" fontId="21" fillId="29" borderId="33" xfId="38" applyNumberFormat="1" applyFont="1" applyFill="1" applyBorder="1" applyAlignment="1">
      <alignment horizontal="center" wrapText="1"/>
    </xf>
    <xf numFmtId="0" fontId="21" fillId="0" borderId="39" xfId="38" applyFont="1" applyBorder="1" applyAlignment="1">
      <alignment wrapText="1"/>
    </xf>
    <xf numFmtId="0" fontId="21" fillId="0" borderId="37" xfId="38" applyFont="1" applyBorder="1" applyAlignment="1">
      <alignment wrapText="1"/>
    </xf>
    <xf numFmtId="49" fontId="21" fillId="29" borderId="30" xfId="38" applyNumberFormat="1" applyFont="1" applyFill="1" applyBorder="1" applyAlignment="1">
      <alignment horizontal="center" wrapText="1"/>
    </xf>
    <xf numFmtId="49" fontId="21" fillId="29" borderId="20" xfId="38" applyNumberFormat="1" applyFont="1" applyFill="1" applyBorder="1" applyAlignment="1">
      <alignment horizontal="center" wrapText="1"/>
    </xf>
    <xf numFmtId="0" fontId="56" fillId="0" borderId="19" xfId="33" applyFont="1" applyFill="1" applyBorder="1" applyAlignment="1">
      <alignment horizontal="center" wrapText="1"/>
    </xf>
    <xf numFmtId="0" fontId="21" fillId="0" borderId="91" xfId="33" applyFont="1" applyFill="1" applyBorder="1" applyAlignment="1">
      <alignment horizontal="center" wrapText="1"/>
    </xf>
    <xf numFmtId="49" fontId="21" fillId="29" borderId="87" xfId="38" applyNumberFormat="1" applyFont="1" applyFill="1" applyBorder="1" applyAlignment="1">
      <alignment horizontal="center" wrapText="1"/>
    </xf>
    <xf numFmtId="49" fontId="21" fillId="29" borderId="90" xfId="38" applyNumberFormat="1" applyFont="1" applyFill="1" applyBorder="1" applyAlignment="1">
      <alignment horizontal="center" wrapText="1"/>
    </xf>
    <xf numFmtId="0" fontId="21" fillId="0" borderId="92" xfId="38" applyFont="1" applyFill="1" applyBorder="1" applyAlignment="1">
      <alignment wrapText="1"/>
    </xf>
    <xf numFmtId="0" fontId="21" fillId="0" borderId="0" xfId="0" applyFont="1" applyAlignment="1"/>
    <xf numFmtId="0" fontId="22" fillId="0" borderId="19" xfId="33" applyFont="1" applyFill="1" applyBorder="1" applyAlignment="1">
      <alignment horizontal="center" wrapText="1"/>
    </xf>
    <xf numFmtId="49" fontId="22" fillId="29" borderId="38" xfId="38" applyNumberFormat="1" applyFont="1" applyFill="1" applyBorder="1" applyAlignment="1">
      <alignment horizontal="center" wrapText="1"/>
    </xf>
    <xf numFmtId="49" fontId="22" fillId="29" borderId="20" xfId="38" applyNumberFormat="1" applyFont="1" applyFill="1" applyBorder="1" applyAlignment="1">
      <alignment horizontal="center" wrapText="1"/>
    </xf>
    <xf numFmtId="0" fontId="22" fillId="0" borderId="37" xfId="38" applyFont="1" applyFill="1" applyBorder="1" applyAlignment="1">
      <alignment wrapText="1"/>
    </xf>
    <xf numFmtId="0" fontId="21" fillId="0" borderId="30" xfId="0" applyFont="1" applyBorder="1" applyAlignment="1"/>
    <xf numFmtId="0" fontId="21" fillId="0" borderId="37" xfId="38" applyFont="1" applyFill="1" applyBorder="1" applyAlignment="1">
      <alignment wrapText="1"/>
    </xf>
    <xf numFmtId="4" fontId="21" fillId="0" borderId="30" xfId="0" applyNumberFormat="1" applyFont="1" applyBorder="1" applyAlignment="1"/>
    <xf numFmtId="0" fontId="60" fillId="0" borderId="54" xfId="37" applyFont="1" applyFill="1" applyBorder="1" applyAlignment="1">
      <alignment horizontal="center" vertical="center" wrapText="1"/>
    </xf>
    <xf numFmtId="0" fontId="60" fillId="0" borderId="56" xfId="37" applyFont="1" applyFill="1" applyBorder="1" applyAlignment="1">
      <alignment horizontal="center" vertical="center" wrapText="1"/>
    </xf>
    <xf numFmtId="0" fontId="60" fillId="0" borderId="80" xfId="37" applyFont="1" applyFill="1" applyBorder="1" applyAlignment="1">
      <alignment horizontal="center" vertical="center" wrapText="1"/>
    </xf>
    <xf numFmtId="0" fontId="60" fillId="0" borderId="55" xfId="37" applyFont="1" applyFill="1" applyBorder="1" applyAlignment="1">
      <alignment horizontal="center" vertical="center" wrapText="1"/>
    </xf>
    <xf numFmtId="4" fontId="60" fillId="29" borderId="57" xfId="37" applyNumberFormat="1" applyFont="1" applyFill="1" applyBorder="1" applyAlignment="1">
      <alignment wrapText="1"/>
    </xf>
    <xf numFmtId="0" fontId="61" fillId="0" borderId="86" xfId="37" applyFont="1" applyFill="1" applyBorder="1" applyAlignment="1">
      <alignment horizontal="center" wrapText="1"/>
    </xf>
    <xf numFmtId="49" fontId="61" fillId="0" borderId="85" xfId="37" applyNumberFormat="1" applyFont="1" applyFill="1" applyBorder="1" applyAlignment="1">
      <alignment horizontal="center" wrapText="1"/>
    </xf>
    <xf numFmtId="49" fontId="61" fillId="0" borderId="84" xfId="37" applyNumberFormat="1" applyFont="1" applyFill="1" applyBorder="1" applyAlignment="1">
      <alignment horizontal="center" wrapText="1"/>
    </xf>
    <xf numFmtId="0" fontId="61" fillId="0" borderId="44" xfId="37" applyFont="1" applyFill="1" applyBorder="1" applyAlignment="1">
      <alignment wrapText="1"/>
    </xf>
    <xf numFmtId="4" fontId="61" fillId="29" borderId="34" xfId="0" applyNumberFormat="1" applyFont="1" applyFill="1" applyBorder="1" applyAlignment="1">
      <alignment wrapText="1"/>
    </xf>
    <xf numFmtId="0" fontId="61" fillId="0" borderId="19" xfId="37" applyFont="1" applyFill="1" applyBorder="1" applyAlignment="1">
      <alignment horizontal="center" wrapText="1"/>
    </xf>
    <xf numFmtId="49" fontId="61" fillId="0" borderId="38" xfId="37" applyNumberFormat="1" applyFont="1" applyFill="1" applyBorder="1" applyAlignment="1">
      <alignment horizontal="center" wrapText="1"/>
    </xf>
    <xf numFmtId="49" fontId="61" fillId="0" borderId="20" xfId="37" applyNumberFormat="1" applyFont="1" applyFill="1" applyBorder="1" applyAlignment="1">
      <alignment horizontal="center" wrapText="1"/>
    </xf>
    <xf numFmtId="0" fontId="61" fillId="0" borderId="37" xfId="37" applyFont="1" applyFill="1" applyBorder="1" applyAlignment="1">
      <alignment wrapText="1"/>
    </xf>
    <xf numFmtId="4" fontId="61" fillId="29" borderId="31" xfId="0" applyNumberFormat="1" applyFont="1" applyFill="1" applyBorder="1" applyAlignment="1">
      <alignment wrapText="1"/>
    </xf>
    <xf numFmtId="0" fontId="61" fillId="0" borderId="19" xfId="33" applyFont="1" applyFill="1" applyBorder="1" applyAlignment="1">
      <alignment horizontal="center" wrapText="1"/>
    </xf>
    <xf numFmtId="49" fontId="61" fillId="0" borderId="38" xfId="38" applyNumberFormat="1" applyFont="1" applyFill="1" applyBorder="1" applyAlignment="1">
      <alignment horizontal="center" wrapText="1"/>
    </xf>
    <xf numFmtId="49" fontId="61" fillId="0" borderId="20" xfId="38" applyNumberFormat="1" applyFont="1" applyFill="1" applyBorder="1" applyAlignment="1">
      <alignment horizontal="center" wrapText="1"/>
    </xf>
    <xf numFmtId="0" fontId="61" fillId="0" borderId="37" xfId="38" applyFont="1" applyFill="1" applyBorder="1" applyAlignment="1">
      <alignment wrapText="1"/>
    </xf>
    <xf numFmtId="4" fontId="60" fillId="29" borderId="57" xfId="0" applyNumberFormat="1" applyFont="1" applyFill="1" applyBorder="1" applyAlignment="1"/>
    <xf numFmtId="4" fontId="60" fillId="0" borderId="57" xfId="0" applyNumberFormat="1" applyFont="1" applyBorder="1" applyAlignment="1"/>
    <xf numFmtId="4" fontId="61" fillId="29" borderId="22" xfId="0" applyNumberFormat="1" applyFont="1" applyFill="1" applyBorder="1" applyAlignment="1"/>
    <xf numFmtId="4" fontId="61" fillId="0" borderId="22" xfId="0" applyNumberFormat="1" applyFont="1" applyBorder="1" applyAlignment="1"/>
    <xf numFmtId="4" fontId="21" fillId="29" borderId="31" xfId="0" applyNumberFormat="1" applyFont="1" applyFill="1" applyBorder="1" applyAlignment="1"/>
    <xf numFmtId="4" fontId="21" fillId="0" borderId="31" xfId="0" applyNumberFormat="1" applyFont="1" applyBorder="1" applyAlignment="1"/>
    <xf numFmtId="4" fontId="61" fillId="29" borderId="31" xfId="0" applyNumberFormat="1" applyFont="1" applyFill="1" applyBorder="1" applyAlignment="1"/>
    <xf numFmtId="4" fontId="61" fillId="0" borderId="31" xfId="0" applyNumberFormat="1" applyFont="1" applyBorder="1" applyAlignment="1"/>
    <xf numFmtId="4" fontId="21" fillId="29" borderId="29" xfId="33" applyNumberFormat="1" applyFont="1" applyFill="1" applyBorder="1" applyAlignment="1">
      <alignment wrapText="1"/>
    </xf>
    <xf numFmtId="4" fontId="61" fillId="29" borderId="29" xfId="38" applyNumberFormat="1" applyFont="1" applyFill="1" applyBorder="1" applyAlignment="1">
      <alignment wrapText="1"/>
    </xf>
    <xf numFmtId="4" fontId="22" fillId="29" borderId="29" xfId="38" applyNumberFormat="1" applyFont="1" applyFill="1" applyBorder="1" applyAlignment="1">
      <alignment wrapText="1"/>
    </xf>
    <xf numFmtId="4" fontId="21" fillId="29" borderId="94" xfId="38" applyNumberFormat="1" applyFont="1" applyFill="1" applyBorder="1" applyAlignment="1">
      <alignment wrapText="1"/>
    </xf>
    <xf numFmtId="4" fontId="62" fillId="0" borderId="31" xfId="0" applyNumberFormat="1" applyFont="1" applyBorder="1" applyAlignment="1"/>
    <xf numFmtId="0" fontId="62" fillId="0" borderId="19" xfId="33" applyFont="1" applyFill="1" applyBorder="1" applyAlignment="1">
      <alignment horizontal="center" wrapText="1"/>
    </xf>
    <xf numFmtId="49" fontId="62" fillId="29" borderId="38" xfId="38" applyNumberFormat="1" applyFont="1" applyFill="1" applyBorder="1" applyAlignment="1">
      <alignment horizontal="center" wrapText="1"/>
    </xf>
    <xf numFmtId="49" fontId="62" fillId="29" borderId="20" xfId="38" applyNumberFormat="1" applyFont="1" applyFill="1" applyBorder="1" applyAlignment="1">
      <alignment horizontal="center" wrapText="1"/>
    </xf>
    <xf numFmtId="0" fontId="62" fillId="0" borderId="37" xfId="38" applyFont="1" applyFill="1" applyBorder="1" applyAlignment="1">
      <alignment wrapText="1"/>
    </xf>
    <xf numFmtId="4" fontId="62" fillId="29" borderId="29" xfId="38" applyNumberFormat="1" applyFont="1" applyFill="1" applyBorder="1" applyAlignment="1">
      <alignment wrapText="1"/>
    </xf>
    <xf numFmtId="4" fontId="62" fillId="29" borderId="31" xfId="0" applyNumberFormat="1" applyFont="1" applyFill="1" applyBorder="1" applyAlignment="1"/>
    <xf numFmtId="0" fontId="62" fillId="29" borderId="19" xfId="33" applyFont="1" applyFill="1" applyBorder="1" applyAlignment="1">
      <alignment horizontal="center" wrapText="1"/>
    </xf>
    <xf numFmtId="0" fontId="62" fillId="29" borderId="37" xfId="38" applyFont="1" applyFill="1" applyBorder="1" applyAlignment="1">
      <alignment wrapText="1"/>
    </xf>
    <xf numFmtId="4" fontId="21" fillId="29" borderId="29" xfId="38" applyNumberFormat="1" applyFont="1" applyFill="1" applyBorder="1" applyAlignment="1">
      <alignment wrapText="1"/>
    </xf>
    <xf numFmtId="0" fontId="22" fillId="29" borderId="37" xfId="38" applyFont="1" applyFill="1" applyBorder="1" applyAlignment="1">
      <alignment wrapText="1"/>
    </xf>
    <xf numFmtId="0" fontId="21" fillId="0" borderId="19" xfId="33" applyFont="1" applyFill="1" applyBorder="1" applyAlignment="1">
      <alignment horizontal="center" wrapText="1"/>
    </xf>
    <xf numFmtId="49" fontId="21" fillId="29" borderId="38" xfId="38" applyNumberFormat="1" applyFont="1" applyFill="1" applyBorder="1" applyAlignment="1">
      <alignment horizontal="center" wrapText="1"/>
    </xf>
    <xf numFmtId="49" fontId="22" fillId="30" borderId="38" xfId="38" applyNumberFormat="1" applyFont="1" applyFill="1" applyBorder="1" applyAlignment="1">
      <alignment horizontal="center" wrapText="1"/>
    </xf>
    <xf numFmtId="0" fontId="22" fillId="29" borderId="19" xfId="33" applyFont="1" applyFill="1" applyBorder="1" applyAlignment="1">
      <alignment horizontal="center" wrapText="1"/>
    </xf>
    <xf numFmtId="0" fontId="4" fillId="0" borderId="0" xfId="56"/>
    <xf numFmtId="4" fontId="4" fillId="0" borderId="0" xfId="56" applyNumberFormat="1"/>
    <xf numFmtId="0" fontId="63" fillId="0" borderId="0" xfId="58"/>
    <xf numFmtId="0" fontId="4" fillId="0" borderId="0" xfId="30"/>
    <xf numFmtId="0" fontId="22" fillId="0" borderId="80" xfId="31" applyFont="1" applyBorder="1" applyAlignment="1">
      <alignment horizontal="center" vertical="center"/>
    </xf>
    <xf numFmtId="0" fontId="22" fillId="0" borderId="96" xfId="31" applyFont="1" applyBorder="1" applyAlignment="1">
      <alignment horizontal="center" vertical="center"/>
    </xf>
    <xf numFmtId="164" fontId="21" fillId="0" borderId="20" xfId="55" applyNumberFormat="1" applyFont="1" applyFill="1" applyBorder="1" applyAlignment="1">
      <alignment vertical="center"/>
    </xf>
    <xf numFmtId="164" fontId="21" fillId="0" borderId="37" xfId="55" applyNumberFormat="1" applyFont="1" applyFill="1" applyBorder="1" applyAlignment="1">
      <alignment vertical="center"/>
    </xf>
    <xf numFmtId="0" fontId="21" fillId="0" borderId="38" xfId="55" applyFont="1" applyFill="1" applyBorder="1" applyAlignment="1">
      <alignment horizontal="center" vertical="center"/>
    </xf>
    <xf numFmtId="4" fontId="21" fillId="0" borderId="30" xfId="55" applyNumberFormat="1" applyFont="1" applyFill="1" applyBorder="1" applyAlignment="1">
      <alignment vertical="center"/>
    </xf>
    <xf numFmtId="0" fontId="66" fillId="0" borderId="47" xfId="59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46" fillId="0" borderId="80" xfId="55" applyFont="1" applyFill="1" applyBorder="1" applyAlignment="1">
      <alignment horizontal="left" vertical="center"/>
    </xf>
    <xf numFmtId="0" fontId="22" fillId="0" borderId="32" xfId="55" applyFont="1" applyFill="1" applyBorder="1" applyAlignment="1">
      <alignment horizontal="center" vertical="center"/>
    </xf>
    <xf numFmtId="49" fontId="22" fillId="0" borderId="82" xfId="55" applyNumberFormat="1" applyFont="1" applyFill="1" applyBorder="1" applyAlignment="1">
      <alignment horizontal="center" vertical="center"/>
    </xf>
    <xf numFmtId="49" fontId="22" fillId="0" borderId="98" xfId="55" applyNumberFormat="1" applyFont="1" applyFill="1" applyBorder="1" applyAlignment="1">
      <alignment horizontal="center" vertical="center"/>
    </xf>
    <xf numFmtId="0" fontId="22" fillId="0" borderId="33" xfId="55" applyFont="1" applyFill="1" applyBorder="1" applyAlignment="1">
      <alignment horizontal="center" vertical="center"/>
    </xf>
    <xf numFmtId="0" fontId="22" fillId="0" borderId="82" xfId="55" applyFont="1" applyFill="1" applyBorder="1" applyAlignment="1">
      <alignment horizontal="center" vertical="center"/>
    </xf>
    <xf numFmtId="4" fontId="22" fillId="0" borderId="88" xfId="55" applyNumberFormat="1" applyFont="1" applyFill="1" applyBorder="1" applyAlignment="1">
      <alignment vertical="center"/>
    </xf>
    <xf numFmtId="0" fontId="21" fillId="0" borderId="20" xfId="55" applyFont="1" applyFill="1" applyBorder="1" applyAlignment="1">
      <alignment vertical="center"/>
    </xf>
    <xf numFmtId="0" fontId="22" fillId="29" borderId="20" xfId="55" applyFont="1" applyFill="1" applyBorder="1" applyAlignment="1">
      <alignment vertical="center"/>
    </xf>
    <xf numFmtId="0" fontId="22" fillId="29" borderId="32" xfId="55" applyFont="1" applyFill="1" applyBorder="1" applyAlignment="1">
      <alignment horizontal="center" vertical="center"/>
    </xf>
    <xf numFmtId="49" fontId="22" fillId="29" borderId="82" xfId="55" applyNumberFormat="1" applyFont="1" applyFill="1" applyBorder="1" applyAlignment="1">
      <alignment horizontal="center" vertical="center"/>
    </xf>
    <xf numFmtId="49" fontId="22" fillId="29" borderId="98" xfId="55" applyNumberFormat="1" applyFont="1" applyFill="1" applyBorder="1" applyAlignment="1">
      <alignment horizontal="center" vertical="center"/>
    </xf>
    <xf numFmtId="0" fontId="22" fillId="29" borderId="33" xfId="55" applyFont="1" applyFill="1" applyBorder="1" applyAlignment="1">
      <alignment horizontal="center" vertical="center"/>
    </xf>
    <xf numFmtId="0" fontId="22" fillId="29" borderId="33" xfId="55" applyFont="1" applyFill="1" applyBorder="1" applyAlignment="1">
      <alignment vertical="center" wrapText="1"/>
    </xf>
    <xf numFmtId="0" fontId="22" fillId="29" borderId="19" xfId="55" applyFont="1" applyFill="1" applyBorder="1" applyAlignment="1">
      <alignment horizontal="center" vertical="center"/>
    </xf>
    <xf numFmtId="49" fontId="22" fillId="29" borderId="38" xfId="55" applyNumberFormat="1" applyFont="1" applyFill="1" applyBorder="1" applyAlignment="1">
      <alignment horizontal="center" vertical="center"/>
    </xf>
    <xf numFmtId="49" fontId="22" fillId="29" borderId="99" xfId="55" applyNumberFormat="1" applyFont="1" applyFill="1" applyBorder="1" applyAlignment="1">
      <alignment horizontal="center" vertical="center"/>
    </xf>
    <xf numFmtId="0" fontId="21" fillId="29" borderId="20" xfId="55" applyFont="1" applyFill="1" applyBorder="1" applyAlignment="1">
      <alignment horizontal="center" vertical="center"/>
    </xf>
    <xf numFmtId="0" fontId="21" fillId="29" borderId="38" xfId="55" applyFont="1" applyFill="1" applyBorder="1" applyAlignment="1">
      <alignment horizontal="center" vertical="center"/>
    </xf>
    <xf numFmtId="0" fontId="21" fillId="29" borderId="20" xfId="55" applyFont="1" applyFill="1" applyBorder="1" applyAlignment="1">
      <alignment vertical="center"/>
    </xf>
    <xf numFmtId="4" fontId="21" fillId="29" borderId="105" xfId="55" applyNumberFormat="1" applyFont="1" applyFill="1" applyBorder="1" applyAlignment="1">
      <alignment vertical="center"/>
    </xf>
    <xf numFmtId="0" fontId="57" fillId="29" borderId="19" xfId="55" applyFont="1" applyFill="1" applyBorder="1" applyAlignment="1">
      <alignment horizontal="center" vertical="center"/>
    </xf>
    <xf numFmtId="49" fontId="57" fillId="29" borderId="38" xfId="55" applyNumberFormat="1" applyFont="1" applyFill="1" applyBorder="1" applyAlignment="1">
      <alignment horizontal="center" vertical="center"/>
    </xf>
    <xf numFmtId="49" fontId="57" fillId="29" borderId="99" xfId="55" applyNumberFormat="1" applyFont="1" applyFill="1" applyBorder="1" applyAlignment="1">
      <alignment horizontal="center" vertical="center"/>
    </xf>
    <xf numFmtId="164" fontId="21" fillId="29" borderId="90" xfId="55" applyNumberFormat="1" applyFont="1" applyFill="1" applyBorder="1" applyAlignment="1">
      <alignment vertical="center"/>
    </xf>
    <xf numFmtId="164" fontId="21" fillId="29" borderId="92" xfId="55" applyNumberFormat="1" applyFont="1" applyFill="1" applyBorder="1" applyAlignment="1">
      <alignment vertical="center"/>
    </xf>
    <xf numFmtId="0" fontId="22" fillId="29" borderId="20" xfId="55" applyFont="1" applyFill="1" applyBorder="1" applyAlignment="1">
      <alignment horizontal="center" vertical="center"/>
    </xf>
    <xf numFmtId="0" fontId="22" fillId="29" borderId="38" xfId="55" applyFont="1" applyFill="1" applyBorder="1" applyAlignment="1">
      <alignment horizontal="center" vertical="center"/>
    </xf>
    <xf numFmtId="0" fontId="22" fillId="29" borderId="20" xfId="55" applyFont="1" applyFill="1" applyBorder="1" applyAlignment="1">
      <alignment vertical="center" wrapText="1"/>
    </xf>
    <xf numFmtId="4" fontId="22" fillId="29" borderId="30" xfId="55" applyNumberFormat="1" applyFont="1" applyFill="1" applyBorder="1" applyAlignment="1">
      <alignment vertical="center"/>
    </xf>
    <xf numFmtId="164" fontId="22" fillId="29" borderId="20" xfId="55" applyNumberFormat="1" applyFont="1" applyFill="1" applyBorder="1" applyAlignment="1">
      <alignment vertical="center"/>
    </xf>
    <xf numFmtId="164" fontId="22" fillId="29" borderId="37" xfId="55" applyNumberFormat="1" applyFont="1" applyFill="1" applyBorder="1" applyAlignment="1">
      <alignment vertical="center"/>
    </xf>
    <xf numFmtId="0" fontId="57" fillId="29" borderId="20" xfId="55" applyFont="1" applyFill="1" applyBorder="1" applyAlignment="1">
      <alignment horizontal="center" vertical="center"/>
    </xf>
    <xf numFmtId="0" fontId="57" fillId="0" borderId="19" xfId="55" applyFont="1" applyFill="1" applyBorder="1" applyAlignment="1">
      <alignment horizontal="center" vertical="center"/>
    </xf>
    <xf numFmtId="49" fontId="57" fillId="0" borderId="38" xfId="55" applyNumberFormat="1" applyFont="1" applyFill="1" applyBorder="1" applyAlignment="1">
      <alignment horizontal="center" vertical="center"/>
    </xf>
    <xf numFmtId="49" fontId="57" fillId="0" borderId="99" xfId="55" applyNumberFormat="1" applyFont="1" applyFill="1" applyBorder="1" applyAlignment="1">
      <alignment horizontal="center" vertical="center"/>
    </xf>
    <xf numFmtId="0" fontId="57" fillId="0" borderId="20" xfId="55" applyFont="1" applyFill="1" applyBorder="1" applyAlignment="1">
      <alignment horizontal="center" vertical="center"/>
    </xf>
    <xf numFmtId="4" fontId="21" fillId="0" borderId="105" xfId="55" applyNumberFormat="1" applyFont="1" applyFill="1" applyBorder="1" applyAlignment="1">
      <alignment vertical="center"/>
    </xf>
    <xf numFmtId="164" fontId="21" fillId="0" borderId="90" xfId="55" applyNumberFormat="1" applyFont="1" applyFill="1" applyBorder="1" applyAlignment="1">
      <alignment vertical="center"/>
    </xf>
    <xf numFmtId="164" fontId="21" fillId="0" borderId="92" xfId="55" applyNumberFormat="1" applyFont="1" applyFill="1" applyBorder="1" applyAlignment="1">
      <alignment vertical="center"/>
    </xf>
    <xf numFmtId="4" fontId="21" fillId="29" borderId="30" xfId="55" applyNumberFormat="1" applyFont="1" applyFill="1" applyBorder="1" applyAlignment="1">
      <alignment vertical="center"/>
    </xf>
    <xf numFmtId="164" fontId="21" fillId="29" borderId="20" xfId="55" applyNumberFormat="1" applyFont="1" applyFill="1" applyBorder="1" applyAlignment="1">
      <alignment vertical="center"/>
    </xf>
    <xf numFmtId="164" fontId="21" fillId="29" borderId="37" xfId="55" applyNumberFormat="1" applyFont="1" applyFill="1" applyBorder="1" applyAlignment="1">
      <alignment vertical="center"/>
    </xf>
    <xf numFmtId="0" fontId="4" fillId="0" borderId="0" xfId="56" applyBorder="1"/>
    <xf numFmtId="4" fontId="4" fillId="0" borderId="0" xfId="56" applyNumberFormat="1" applyBorder="1"/>
    <xf numFmtId="0" fontId="21" fillId="0" borderId="0" xfId="56" applyFont="1" applyFill="1" applyBorder="1"/>
    <xf numFmtId="0" fontId="4" fillId="0" borderId="0" xfId="56" applyFill="1" applyBorder="1"/>
    <xf numFmtId="0" fontId="21" fillId="29" borderId="62" xfId="55" applyFont="1" applyFill="1" applyBorder="1" applyAlignment="1">
      <alignment horizontal="center" vertical="center"/>
    </xf>
    <xf numFmtId="164" fontId="22" fillId="0" borderId="33" xfId="55" applyNumberFormat="1" applyFont="1" applyFill="1" applyBorder="1" applyAlignment="1">
      <alignment vertical="center"/>
    </xf>
    <xf numFmtId="164" fontId="22" fillId="0" borderId="39" xfId="55" applyNumberFormat="1" applyFont="1" applyFill="1" applyBorder="1" applyAlignment="1">
      <alignment vertical="center"/>
    </xf>
    <xf numFmtId="0" fontId="21" fillId="29" borderId="53" xfId="55" applyFont="1" applyFill="1" applyBorder="1" applyAlignment="1">
      <alignment vertical="center"/>
    </xf>
    <xf numFmtId="0" fontId="22" fillId="0" borderId="0" xfId="55" applyFont="1" applyFill="1" applyBorder="1" applyAlignment="1">
      <alignment horizontal="center"/>
    </xf>
    <xf numFmtId="49" fontId="22" fillId="0" borderId="0" xfId="55" applyNumberFormat="1" applyFont="1" applyFill="1" applyBorder="1" applyAlignment="1">
      <alignment horizontal="center"/>
    </xf>
    <xf numFmtId="0" fontId="21" fillId="0" borderId="0" xfId="55" applyFont="1" applyFill="1" applyBorder="1" applyAlignment="1">
      <alignment horizontal="center"/>
    </xf>
    <xf numFmtId="0" fontId="21" fillId="0" borderId="0" xfId="55" applyFont="1" applyFill="1" applyBorder="1"/>
    <xf numFmtId="4" fontId="21" fillId="0" borderId="0" xfId="55" applyNumberFormat="1" applyFont="1" applyFill="1" applyBorder="1"/>
    <xf numFmtId="164" fontId="21" fillId="0" borderId="0" xfId="55" applyNumberFormat="1" applyFont="1" applyFill="1" applyBorder="1"/>
    <xf numFmtId="0" fontId="4" fillId="0" borderId="0" xfId="55"/>
    <xf numFmtId="4" fontId="4" fillId="0" borderId="0" xfId="55" applyNumberFormat="1"/>
    <xf numFmtId="0" fontId="22" fillId="0" borderId="0" xfId="55" applyFont="1" applyAlignment="1">
      <alignment horizontal="center"/>
    </xf>
    <xf numFmtId="0" fontId="46" fillId="0" borderId="45" xfId="55" applyFont="1" applyFill="1" applyBorder="1" applyAlignment="1">
      <alignment horizontal="center" vertical="center"/>
    </xf>
    <xf numFmtId="0" fontId="46" fillId="0" borderId="46" xfId="55" applyFont="1" applyFill="1" applyBorder="1" applyAlignment="1">
      <alignment horizontal="center" vertical="center"/>
    </xf>
    <xf numFmtId="0" fontId="46" fillId="0" borderId="107" xfId="55" applyFont="1" applyFill="1" applyBorder="1" applyAlignment="1">
      <alignment horizontal="center" vertical="center"/>
    </xf>
    <xf numFmtId="4" fontId="46" fillId="0" borderId="97" xfId="55" applyNumberFormat="1" applyFont="1" applyFill="1" applyBorder="1" applyAlignment="1">
      <alignment vertical="center"/>
    </xf>
    <xf numFmtId="4" fontId="46" fillId="0" borderId="80" xfId="55" applyNumberFormat="1" applyFont="1" applyFill="1" applyBorder="1" applyAlignment="1">
      <alignment vertical="center"/>
    </xf>
    <xf numFmtId="4" fontId="46" fillId="0" borderId="96" xfId="55" applyNumberFormat="1" applyFont="1" applyFill="1" applyBorder="1" applyAlignment="1">
      <alignment vertical="center"/>
    </xf>
    <xf numFmtId="0" fontId="68" fillId="0" borderId="107" xfId="55" applyFont="1" applyFill="1" applyBorder="1" applyAlignment="1">
      <alignment horizontal="center" vertical="center"/>
    </xf>
    <xf numFmtId="0" fontId="68" fillId="0" borderId="80" xfId="55" applyFont="1" applyFill="1" applyBorder="1" applyAlignment="1">
      <alignment horizontal="center" vertical="center"/>
    </xf>
    <xf numFmtId="0" fontId="68" fillId="0" borderId="56" xfId="55" applyFont="1" applyFill="1" applyBorder="1" applyAlignment="1">
      <alignment horizontal="center" vertical="center"/>
    </xf>
    <xf numFmtId="0" fontId="68" fillId="0" borderId="80" xfId="55" applyFont="1" applyFill="1" applyBorder="1" applyAlignment="1">
      <alignment vertical="center"/>
    </xf>
    <xf numFmtId="4" fontId="68" fillId="0" borderId="97" xfId="55" applyNumberFormat="1" applyFont="1" applyBorder="1" applyAlignment="1">
      <alignment vertical="center"/>
    </xf>
    <xf numFmtId="4" fontId="68" fillId="0" borderId="80" xfId="55" applyNumberFormat="1" applyFont="1" applyFill="1" applyBorder="1" applyAlignment="1">
      <alignment vertical="center"/>
    </xf>
    <xf numFmtId="4" fontId="68" fillId="0" borderId="96" xfId="55" applyNumberFormat="1" applyFont="1" applyFill="1" applyBorder="1" applyAlignment="1">
      <alignment vertical="center"/>
    </xf>
    <xf numFmtId="0" fontId="22" fillId="0" borderId="33" xfId="55" applyFont="1" applyFill="1" applyBorder="1" applyAlignment="1">
      <alignment vertical="center" wrapText="1"/>
    </xf>
    <xf numFmtId="0" fontId="21" fillId="0" borderId="82" xfId="55" applyFont="1" applyFill="1" applyBorder="1" applyAlignment="1">
      <alignment horizontal="center" vertical="center"/>
    </xf>
    <xf numFmtId="0" fontId="21" fillId="0" borderId="33" xfId="55" applyFont="1" applyFill="1" applyBorder="1" applyAlignment="1">
      <alignment vertical="center"/>
    </xf>
    <xf numFmtId="0" fontId="57" fillId="0" borderId="38" xfId="55" applyFont="1" applyFill="1" applyBorder="1" applyAlignment="1">
      <alignment horizontal="center" vertical="center"/>
    </xf>
    <xf numFmtId="0" fontId="57" fillId="29" borderId="38" xfId="55" applyFont="1" applyFill="1" applyBorder="1" applyAlignment="1">
      <alignment horizontal="center" vertical="center"/>
    </xf>
    <xf numFmtId="0" fontId="57" fillId="29" borderId="91" xfId="55" applyFont="1" applyFill="1" applyBorder="1" applyAlignment="1">
      <alignment horizontal="center" vertical="center"/>
    </xf>
    <xf numFmtId="49" fontId="57" fillId="29" borderId="87" xfId="55" applyNumberFormat="1" applyFont="1" applyFill="1" applyBorder="1" applyAlignment="1">
      <alignment horizontal="center" vertical="center"/>
    </xf>
    <xf numFmtId="49" fontId="57" fillId="29" borderId="103" xfId="55" applyNumberFormat="1" applyFont="1" applyFill="1" applyBorder="1" applyAlignment="1">
      <alignment horizontal="center" vertical="center"/>
    </xf>
    <xf numFmtId="0" fontId="57" fillId="29" borderId="90" xfId="55" applyFont="1" applyFill="1" applyBorder="1" applyAlignment="1">
      <alignment horizontal="center" vertical="center"/>
    </xf>
    <xf numFmtId="0" fontId="21" fillId="29" borderId="87" xfId="55" applyFont="1" applyFill="1" applyBorder="1" applyAlignment="1">
      <alignment horizontal="center" vertical="center"/>
    </xf>
    <xf numFmtId="0" fontId="21" fillId="29" borderId="90" xfId="55" applyFont="1" applyFill="1" applyBorder="1" applyAlignment="1">
      <alignment vertical="center"/>
    </xf>
    <xf numFmtId="4" fontId="68" fillId="0" borderId="97" xfId="55" applyNumberFormat="1" applyFont="1" applyFill="1" applyBorder="1" applyAlignment="1">
      <alignment vertical="center"/>
    </xf>
    <xf numFmtId="164" fontId="68" fillId="0" borderId="80" xfId="55" applyNumberFormat="1" applyFont="1" applyFill="1" applyBorder="1" applyAlignment="1">
      <alignment vertical="center"/>
    </xf>
    <xf numFmtId="164" fontId="68" fillId="0" borderId="55" xfId="55" applyNumberFormat="1" applyFont="1" applyFill="1" applyBorder="1" applyAlignment="1">
      <alignment vertical="center"/>
    </xf>
    <xf numFmtId="4" fontId="21" fillId="29" borderId="38" xfId="55" applyNumberFormat="1" applyFont="1" applyFill="1" applyBorder="1" applyAlignment="1">
      <alignment vertical="center"/>
    </xf>
    <xf numFmtId="4" fontId="22" fillId="29" borderId="38" xfId="55" applyNumberFormat="1" applyFont="1" applyFill="1" applyBorder="1" applyAlignment="1">
      <alignment vertical="center"/>
    </xf>
    <xf numFmtId="0" fontId="57" fillId="29" borderId="52" xfId="55" applyFont="1" applyFill="1" applyBorder="1" applyAlignment="1">
      <alignment horizontal="center" vertical="center"/>
    </xf>
    <xf numFmtId="49" fontId="57" fillId="29" borderId="102" xfId="55" applyNumberFormat="1" applyFont="1" applyFill="1" applyBorder="1" applyAlignment="1">
      <alignment horizontal="center" vertical="center"/>
    </xf>
    <xf numFmtId="0" fontId="57" fillId="29" borderId="53" xfId="55" applyFont="1" applyFill="1" applyBorder="1" applyAlignment="1">
      <alignment horizontal="center" vertical="center"/>
    </xf>
    <xf numFmtId="4" fontId="21" fillId="29" borderId="104" xfId="55" applyNumberFormat="1" applyFont="1" applyFill="1" applyBorder="1" applyAlignment="1">
      <alignment vertical="center"/>
    </xf>
    <xf numFmtId="164" fontId="21" fillId="29" borderId="53" xfId="55" applyNumberFormat="1" applyFont="1" applyFill="1" applyBorder="1" applyAlignment="1">
      <alignment vertical="center"/>
    </xf>
    <xf numFmtId="164" fontId="21" fillId="29" borderId="40" xfId="55" applyNumberFormat="1" applyFont="1" applyFill="1" applyBorder="1" applyAlignment="1">
      <alignment vertical="center"/>
    </xf>
    <xf numFmtId="0" fontId="22" fillId="29" borderId="50" xfId="55" applyFont="1" applyFill="1" applyBorder="1" applyAlignment="1">
      <alignment horizontal="center" vertical="center"/>
    </xf>
    <xf numFmtId="49" fontId="22" fillId="29" borderId="100" xfId="55" applyNumberFormat="1" applyFont="1" applyFill="1" applyBorder="1" applyAlignment="1">
      <alignment horizontal="center" vertical="center"/>
    </xf>
    <xf numFmtId="49" fontId="22" fillId="29" borderId="101" xfId="55" applyNumberFormat="1" applyFont="1" applyFill="1" applyBorder="1" applyAlignment="1">
      <alignment horizontal="center" vertical="center"/>
    </xf>
    <xf numFmtId="0" fontId="22" fillId="29" borderId="11" xfId="55" applyFont="1" applyFill="1" applyBorder="1" applyAlignment="1">
      <alignment horizontal="center" vertical="center"/>
    </xf>
    <xf numFmtId="0" fontId="22" fillId="29" borderId="100" xfId="55" applyFont="1" applyFill="1" applyBorder="1" applyAlignment="1">
      <alignment horizontal="center" vertical="center"/>
    </xf>
    <xf numFmtId="0" fontId="22" fillId="29" borderId="11" xfId="55" applyFont="1" applyFill="1" applyBorder="1" applyAlignment="1">
      <alignment vertical="center" wrapText="1"/>
    </xf>
    <xf numFmtId="4" fontId="22" fillId="29" borderId="12" xfId="55" applyNumberFormat="1" applyFont="1" applyFill="1" applyBorder="1" applyAlignment="1">
      <alignment vertical="center"/>
    </xf>
    <xf numFmtId="164" fontId="22" fillId="29" borderId="11" xfId="55" applyNumberFormat="1" applyFont="1" applyFill="1" applyBorder="1" applyAlignment="1">
      <alignment vertical="center"/>
    </xf>
    <xf numFmtId="164" fontId="22" fillId="29" borderId="26" xfId="55" applyNumberFormat="1" applyFont="1" applyFill="1" applyBorder="1" applyAlignment="1">
      <alignment vertical="center"/>
    </xf>
    <xf numFmtId="0" fontId="22" fillId="29" borderId="52" xfId="55" applyFont="1" applyFill="1" applyBorder="1" applyAlignment="1">
      <alignment horizontal="center" vertical="center"/>
    </xf>
    <xf numFmtId="49" fontId="22" fillId="29" borderId="104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0" fillId="0" borderId="0" xfId="56" applyFont="1" applyBorder="1"/>
    <xf numFmtId="0" fontId="21" fillId="0" borderId="0" xfId="56" applyFont="1" applyBorder="1"/>
    <xf numFmtId="0" fontId="46" fillId="0" borderId="47" xfId="55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left" vertical="center"/>
    </xf>
    <xf numFmtId="0" fontId="22" fillId="0" borderId="82" xfId="55" applyFont="1" applyFill="1" applyBorder="1" applyAlignment="1">
      <alignment vertical="center" wrapText="1"/>
    </xf>
    <xf numFmtId="0" fontId="21" fillId="0" borderId="38" xfId="55" applyFont="1" applyFill="1" applyBorder="1" applyAlignment="1">
      <alignment vertical="center"/>
    </xf>
    <xf numFmtId="0" fontId="21" fillId="0" borderId="82" xfId="55" applyFont="1" applyFill="1" applyBorder="1" applyAlignment="1">
      <alignment vertical="center"/>
    </xf>
    <xf numFmtId="0" fontId="22" fillId="29" borderId="38" xfId="55" applyFont="1" applyFill="1" applyBorder="1" applyAlignment="1">
      <alignment vertical="center" wrapText="1"/>
    </xf>
    <xf numFmtId="0" fontId="21" fillId="29" borderId="38" xfId="55" applyFont="1" applyFill="1" applyBorder="1" applyAlignment="1">
      <alignment vertical="center"/>
    </xf>
    <xf numFmtId="0" fontId="21" fillId="29" borderId="87" xfId="55" applyFont="1" applyFill="1" applyBorder="1" applyAlignment="1">
      <alignment vertical="center"/>
    </xf>
    <xf numFmtId="0" fontId="22" fillId="29" borderId="82" xfId="55" applyFont="1" applyFill="1" applyBorder="1" applyAlignment="1">
      <alignment vertical="center" wrapText="1"/>
    </xf>
    <xf numFmtId="0" fontId="22" fillId="29" borderId="100" xfId="55" applyFont="1" applyFill="1" applyBorder="1" applyAlignment="1">
      <alignment vertical="center" wrapText="1"/>
    </xf>
    <xf numFmtId="0" fontId="22" fillId="29" borderId="38" xfId="55" applyFont="1" applyFill="1" applyBorder="1" applyAlignment="1">
      <alignment vertical="center"/>
    </xf>
    <xf numFmtId="0" fontId="21" fillId="29" borderId="83" xfId="55" applyFont="1" applyFill="1" applyBorder="1" applyAlignment="1">
      <alignment vertical="center"/>
    </xf>
    <xf numFmtId="0" fontId="22" fillId="0" borderId="57" xfId="31" applyFont="1" applyBorder="1" applyAlignment="1">
      <alignment horizontal="center" vertical="center"/>
    </xf>
    <xf numFmtId="0" fontId="22" fillId="0" borderId="57" xfId="31" applyFont="1" applyBorder="1" applyAlignment="1">
      <alignment horizontal="center" vertical="center" wrapText="1"/>
    </xf>
    <xf numFmtId="0" fontId="56" fillId="0" borderId="107" xfId="55" applyFont="1" applyFill="1" applyBorder="1" applyAlignment="1">
      <alignment horizontal="center" vertical="center"/>
    </xf>
    <xf numFmtId="0" fontId="56" fillId="0" borderId="80" xfId="55" applyFont="1" applyFill="1" applyBorder="1" applyAlignment="1">
      <alignment horizontal="center" vertical="center"/>
    </xf>
    <xf numFmtId="0" fontId="56" fillId="0" borderId="56" xfId="55" applyFont="1" applyFill="1" applyBorder="1" applyAlignment="1">
      <alignment horizontal="center" vertical="center"/>
    </xf>
    <xf numFmtId="0" fontId="56" fillId="0" borderId="56" xfId="55" applyFont="1" applyFill="1" applyBorder="1" applyAlignment="1">
      <alignment vertical="center"/>
    </xf>
    <xf numFmtId="4" fontId="46" fillId="0" borderId="57" xfId="55" applyNumberFormat="1" applyFont="1" applyFill="1" applyBorder="1" applyAlignment="1"/>
    <xf numFmtId="4" fontId="22" fillId="0" borderId="57" xfId="55" applyNumberFormat="1" applyFont="1" applyFill="1" applyBorder="1" applyAlignment="1"/>
    <xf numFmtId="4" fontId="56" fillId="0" borderId="57" xfId="55" applyNumberFormat="1" applyFont="1" applyBorder="1" applyAlignment="1"/>
    <xf numFmtId="4" fontId="56" fillId="0" borderId="57" xfId="55" applyNumberFormat="1" applyFont="1" applyFill="1" applyBorder="1" applyAlignment="1"/>
    <xf numFmtId="4" fontId="22" fillId="0" borderId="36" xfId="55" applyNumberFormat="1" applyFont="1" applyFill="1" applyBorder="1" applyAlignment="1"/>
    <xf numFmtId="4" fontId="21" fillId="0" borderId="31" xfId="55" applyNumberFormat="1" applyFont="1" applyFill="1" applyBorder="1" applyAlignment="1"/>
    <xf numFmtId="4" fontId="22" fillId="0" borderId="31" xfId="55" applyNumberFormat="1" applyFont="1" applyFill="1" applyBorder="1" applyAlignment="1"/>
    <xf numFmtId="4" fontId="22" fillId="29" borderId="31" xfId="55" applyNumberFormat="1" applyFont="1" applyFill="1" applyBorder="1" applyAlignment="1"/>
    <xf numFmtId="4" fontId="21" fillId="29" borderId="31" xfId="55" applyNumberFormat="1" applyFont="1" applyFill="1" applyBorder="1" applyAlignment="1"/>
    <xf numFmtId="4" fontId="21" fillId="29" borderId="81" xfId="55" applyNumberFormat="1" applyFont="1" applyFill="1" applyBorder="1" applyAlignment="1"/>
    <xf numFmtId="4" fontId="21" fillId="0" borderId="81" xfId="55" applyNumberFormat="1" applyFont="1" applyFill="1" applyBorder="1" applyAlignment="1"/>
    <xf numFmtId="4" fontId="22" fillId="29" borderId="36" xfId="55" applyNumberFormat="1" applyFont="1" applyFill="1" applyBorder="1" applyAlignment="1"/>
    <xf numFmtId="4" fontId="21" fillId="29" borderId="51" xfId="55" applyNumberFormat="1" applyFont="1" applyFill="1" applyBorder="1" applyAlignment="1"/>
    <xf numFmtId="4" fontId="21" fillId="0" borderId="51" xfId="55" applyNumberFormat="1" applyFont="1" applyFill="1" applyBorder="1" applyAlignment="1"/>
    <xf numFmtId="0" fontId="69" fillId="0" borderId="95" xfId="59" applyFont="1" applyBorder="1" applyAlignment="1">
      <alignment horizontal="center" vertical="center"/>
    </xf>
    <xf numFmtId="49" fontId="68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97" xfId="55" applyFont="1" applyFill="1" applyBorder="1" applyAlignment="1">
      <alignment horizontal="center" vertical="center"/>
    </xf>
    <xf numFmtId="49" fontId="57" fillId="29" borderId="30" xfId="55" applyNumberFormat="1" applyFont="1" applyFill="1" applyBorder="1" applyAlignment="1">
      <alignment horizontal="center" vertical="center"/>
    </xf>
    <xf numFmtId="4" fontId="0" fillId="0" borderId="0" xfId="56" applyNumberFormat="1" applyFont="1" applyBorder="1"/>
    <xf numFmtId="49" fontId="22" fillId="29" borderId="53" xfId="55" applyNumberFormat="1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67" fillId="0" borderId="80" xfId="59" applyFont="1" applyFill="1" applyBorder="1" applyAlignment="1">
      <alignment horizontal="center" vertical="center"/>
    </xf>
    <xf numFmtId="0" fontId="22" fillId="30" borderId="19" xfId="55" applyFont="1" applyFill="1" applyBorder="1" applyAlignment="1">
      <alignment horizontal="center" vertical="center"/>
    </xf>
    <xf numFmtId="49" fontId="22" fillId="30" borderId="38" xfId="55" applyNumberFormat="1" applyFont="1" applyFill="1" applyBorder="1" applyAlignment="1">
      <alignment horizontal="center" vertical="center"/>
    </xf>
    <xf numFmtId="49" fontId="22" fillId="30" borderId="99" xfId="55" applyNumberFormat="1" applyFont="1" applyFill="1" applyBorder="1" applyAlignment="1">
      <alignment horizontal="center" vertical="center"/>
    </xf>
    <xf numFmtId="0" fontId="22" fillId="30" borderId="20" xfId="55" applyFont="1" applyFill="1" applyBorder="1" applyAlignment="1">
      <alignment horizontal="center" vertical="center"/>
    </xf>
    <xf numFmtId="0" fontId="22" fillId="30" borderId="38" xfId="55" applyFont="1" applyFill="1" applyBorder="1" applyAlignment="1">
      <alignment horizontal="center" vertical="center"/>
    </xf>
    <xf numFmtId="0" fontId="22" fillId="30" borderId="38" xfId="55" applyFont="1" applyFill="1" applyBorder="1" applyAlignment="1">
      <alignment vertical="center" wrapText="1"/>
    </xf>
    <xf numFmtId="4" fontId="22" fillId="30" borderId="31" xfId="55" applyNumberFormat="1" applyFont="1" applyFill="1" applyBorder="1" applyAlignment="1"/>
    <xf numFmtId="0" fontId="21" fillId="30" borderId="0" xfId="56" applyFont="1" applyFill="1" applyBorder="1"/>
    <xf numFmtId="0" fontId="57" fillId="30" borderId="61" xfId="55" applyFont="1" applyFill="1" applyBorder="1" applyAlignment="1">
      <alignment horizontal="center" vertical="center"/>
    </xf>
    <xf numFmtId="49" fontId="57" fillId="30" borderId="62" xfId="55" applyNumberFormat="1" applyFont="1" applyFill="1" applyBorder="1" applyAlignment="1">
      <alignment horizontal="center" vertical="center"/>
    </xf>
    <xf numFmtId="49" fontId="57" fillId="30" borderId="108" xfId="55" applyNumberFormat="1" applyFont="1" applyFill="1" applyBorder="1" applyAlignment="1">
      <alignment horizontal="center" vertical="center"/>
    </xf>
    <xf numFmtId="0" fontId="57" fillId="30" borderId="74" xfId="55" applyFont="1" applyFill="1" applyBorder="1" applyAlignment="1">
      <alignment horizontal="center" vertical="center"/>
    </xf>
    <xf numFmtId="0" fontId="21" fillId="30" borderId="85" xfId="55" applyFont="1" applyFill="1" applyBorder="1" applyAlignment="1">
      <alignment horizontal="center" vertical="center"/>
    </xf>
    <xf numFmtId="0" fontId="21" fillId="30" borderId="85" xfId="55" applyFont="1" applyFill="1" applyBorder="1" applyAlignment="1">
      <alignment vertical="center"/>
    </xf>
    <xf numFmtId="4" fontId="21" fillId="30" borderId="81" xfId="55" applyNumberFormat="1" applyFont="1" applyFill="1" applyBorder="1" applyAlignment="1"/>
    <xf numFmtId="0" fontId="4" fillId="30" borderId="0" xfId="56" applyFill="1" applyBorder="1"/>
    <xf numFmtId="0" fontId="22" fillId="30" borderId="82" xfId="55" applyFont="1" applyFill="1" applyBorder="1" applyAlignment="1">
      <alignment vertical="center" wrapText="1"/>
    </xf>
    <xf numFmtId="0" fontId="57" fillId="30" borderId="91" xfId="55" applyFont="1" applyFill="1" applyBorder="1" applyAlignment="1">
      <alignment horizontal="center" vertical="center"/>
    </xf>
    <xf numFmtId="49" fontId="57" fillId="30" borderId="87" xfId="55" applyNumberFormat="1" applyFont="1" applyFill="1" applyBorder="1" applyAlignment="1">
      <alignment horizontal="center" vertical="center"/>
    </xf>
    <xf numFmtId="49" fontId="57" fillId="30" borderId="103" xfId="55" applyNumberFormat="1" applyFont="1" applyFill="1" applyBorder="1" applyAlignment="1">
      <alignment horizontal="center" vertical="center"/>
    </xf>
    <xf numFmtId="0" fontId="57" fillId="30" borderId="90" xfId="55" applyFont="1" applyFill="1" applyBorder="1" applyAlignment="1">
      <alignment horizontal="center" vertical="center"/>
    </xf>
    <xf numFmtId="0" fontId="21" fillId="30" borderId="87" xfId="55" applyFont="1" applyFill="1" applyBorder="1" applyAlignment="1">
      <alignment horizontal="center" vertical="center"/>
    </xf>
    <xf numFmtId="0" fontId="21" fillId="30" borderId="87" xfId="55" applyFont="1" applyFill="1" applyBorder="1" applyAlignment="1">
      <alignment vertical="center"/>
    </xf>
    <xf numFmtId="4" fontId="21" fillId="30" borderId="31" xfId="55" applyNumberFormat="1" applyFont="1" applyFill="1" applyBorder="1" applyAlignment="1"/>
    <xf numFmtId="49" fontId="22" fillId="30" borderId="20" xfId="55" applyNumberFormat="1" applyFont="1" applyFill="1" applyBorder="1" applyAlignment="1">
      <alignment horizontal="center" vertical="center"/>
    </xf>
    <xf numFmtId="0" fontId="22" fillId="30" borderId="91" xfId="33" applyFont="1" applyFill="1" applyBorder="1" applyAlignment="1">
      <alignment horizontal="center" wrapText="1"/>
    </xf>
    <xf numFmtId="49" fontId="22" fillId="30" borderId="87" xfId="38" applyNumberFormat="1" applyFont="1" applyFill="1" applyBorder="1" applyAlignment="1">
      <alignment horizontal="center" wrapText="1"/>
    </xf>
    <xf numFmtId="49" fontId="22" fillId="30" borderId="90" xfId="38" applyNumberFormat="1" applyFont="1" applyFill="1" applyBorder="1" applyAlignment="1">
      <alignment horizontal="center" wrapText="1"/>
    </xf>
    <xf numFmtId="0" fontId="22" fillId="30" borderId="92" xfId="38" applyFont="1" applyFill="1" applyBorder="1" applyAlignment="1">
      <alignment wrapText="1"/>
    </xf>
    <xf numFmtId="4" fontId="22" fillId="30" borderId="94" xfId="38" applyNumberFormat="1" applyFont="1" applyFill="1" applyBorder="1" applyAlignment="1">
      <alignment wrapText="1"/>
    </xf>
    <xf numFmtId="0" fontId="56" fillId="30" borderId="91" xfId="33" applyFont="1" applyFill="1" applyBorder="1" applyAlignment="1">
      <alignment horizontal="center" wrapText="1"/>
    </xf>
    <xf numFmtId="49" fontId="56" fillId="30" borderId="87" xfId="38" applyNumberFormat="1" applyFont="1" applyFill="1" applyBorder="1" applyAlignment="1">
      <alignment horizontal="center" wrapText="1"/>
    </xf>
    <xf numFmtId="49" fontId="21" fillId="30" borderId="90" xfId="38" applyNumberFormat="1" applyFont="1" applyFill="1" applyBorder="1" applyAlignment="1">
      <alignment horizontal="center" wrapText="1"/>
    </xf>
    <xf numFmtId="0" fontId="21" fillId="30" borderId="92" xfId="38" applyFont="1" applyFill="1" applyBorder="1" applyAlignment="1">
      <alignment wrapText="1"/>
    </xf>
    <xf numFmtId="4" fontId="21" fillId="30" borderId="94" xfId="38" applyNumberFormat="1" applyFont="1" applyFill="1" applyBorder="1" applyAlignment="1">
      <alignment wrapText="1"/>
    </xf>
    <xf numFmtId="0" fontId="62" fillId="30" borderId="0" xfId="0" applyFont="1" applyFill="1"/>
    <xf numFmtId="0" fontId="22" fillId="30" borderId="19" xfId="33" applyFont="1" applyFill="1" applyBorder="1" applyAlignment="1">
      <alignment horizontal="center" wrapText="1"/>
    </xf>
    <xf numFmtId="49" fontId="22" fillId="30" borderId="20" xfId="38" applyNumberFormat="1" applyFont="1" applyFill="1" applyBorder="1" applyAlignment="1">
      <alignment horizontal="center" wrapText="1"/>
    </xf>
    <xf numFmtId="0" fontId="22" fillId="30" borderId="37" xfId="38" applyFont="1" applyFill="1" applyBorder="1" applyAlignment="1">
      <alignment wrapText="1"/>
    </xf>
    <xf numFmtId="4" fontId="22" fillId="30" borderId="29" xfId="38" applyNumberFormat="1" applyFont="1" applyFill="1" applyBorder="1" applyAlignment="1">
      <alignment wrapText="1"/>
    </xf>
    <xf numFmtId="0" fontId="56" fillId="30" borderId="19" xfId="33" applyFont="1" applyFill="1" applyBorder="1" applyAlignment="1">
      <alignment horizontal="center" wrapText="1"/>
    </xf>
    <xf numFmtId="49" fontId="56" fillId="30" borderId="38" xfId="38" applyNumberFormat="1" applyFont="1" applyFill="1" applyBorder="1" applyAlignment="1">
      <alignment horizontal="center" wrapText="1"/>
    </xf>
    <xf numFmtId="49" fontId="21" fillId="30" borderId="20" xfId="38" applyNumberFormat="1" applyFont="1" applyFill="1" applyBorder="1" applyAlignment="1">
      <alignment horizontal="center" wrapText="1"/>
    </xf>
    <xf numFmtId="0" fontId="21" fillId="30" borderId="37" xfId="38" applyFont="1" applyFill="1" applyBorder="1" applyAlignment="1">
      <alignment wrapText="1"/>
    </xf>
    <xf numFmtId="4" fontId="21" fillId="30" borderId="29" xfId="38" applyNumberFormat="1" applyFont="1" applyFill="1" applyBorder="1" applyAlignment="1">
      <alignment wrapText="1"/>
    </xf>
    <xf numFmtId="4" fontId="21" fillId="30" borderId="30" xfId="0" applyNumberFormat="1" applyFont="1" applyFill="1" applyBorder="1" applyAlignment="1"/>
    <xf numFmtId="0" fontId="21" fillId="30" borderId="30" xfId="0" applyFont="1" applyFill="1" applyBorder="1" applyAlignment="1"/>
    <xf numFmtId="0" fontId="56" fillId="30" borderId="52" xfId="33" applyFont="1" applyFill="1" applyBorder="1" applyAlignment="1">
      <alignment horizontal="center" wrapText="1"/>
    </xf>
    <xf numFmtId="0" fontId="21" fillId="30" borderId="83" xfId="0" applyFont="1" applyFill="1" applyBorder="1" applyAlignment="1"/>
    <xf numFmtId="49" fontId="21" fillId="30" borderId="53" xfId="38" applyNumberFormat="1" applyFont="1" applyFill="1" applyBorder="1" applyAlignment="1">
      <alignment horizontal="center" wrapText="1"/>
    </xf>
    <xf numFmtId="0" fontId="21" fillId="30" borderId="40" xfId="38" applyFont="1" applyFill="1" applyBorder="1" applyAlignment="1">
      <alignment wrapText="1"/>
    </xf>
    <xf numFmtId="4" fontId="21" fillId="30" borderId="51" xfId="0" applyNumberFormat="1" applyFont="1" applyFill="1" applyBorder="1" applyAlignment="1"/>
    <xf numFmtId="14" fontId="21" fillId="0" borderId="0" xfId="56" applyNumberFormat="1" applyFont="1"/>
    <xf numFmtId="0" fontId="57" fillId="30" borderId="86" xfId="55" applyFont="1" applyFill="1" applyBorder="1" applyAlignment="1">
      <alignment horizontal="center" vertical="center"/>
    </xf>
    <xf numFmtId="49" fontId="57" fillId="30" borderId="85" xfId="55" applyNumberFormat="1" applyFont="1" applyFill="1" applyBorder="1" applyAlignment="1">
      <alignment horizontal="center" vertical="center"/>
    </xf>
    <xf numFmtId="0" fontId="21" fillId="30" borderId="90" xfId="55" applyFont="1" applyFill="1" applyBorder="1" applyAlignment="1">
      <alignment horizontal="center" vertical="center"/>
    </xf>
    <xf numFmtId="0" fontId="68" fillId="0" borderId="56" xfId="55" applyFont="1" applyFill="1" applyBorder="1" applyAlignment="1">
      <alignment vertical="center"/>
    </xf>
    <xf numFmtId="0" fontId="22" fillId="30" borderId="38" xfId="55" applyFont="1" applyFill="1" applyBorder="1" applyAlignment="1">
      <alignment wrapText="1"/>
    </xf>
    <xf numFmtId="0" fontId="21" fillId="30" borderId="38" xfId="55" applyFont="1" applyFill="1" applyBorder="1" applyAlignment="1">
      <alignment wrapText="1"/>
    </xf>
    <xf numFmtId="0" fontId="22" fillId="30" borderId="38" xfId="37" applyFont="1" applyFill="1" applyBorder="1" applyAlignment="1">
      <alignment vertical="center" wrapText="1"/>
    </xf>
    <xf numFmtId="0" fontId="22" fillId="30" borderId="30" xfId="37" applyFont="1" applyFill="1" applyBorder="1" applyAlignment="1">
      <alignment vertical="center" wrapText="1"/>
    </xf>
    <xf numFmtId="0" fontId="21" fillId="30" borderId="30" xfId="55" applyFont="1" applyFill="1" applyBorder="1" applyAlignment="1">
      <alignment wrapText="1"/>
    </xf>
    <xf numFmtId="0" fontId="22" fillId="30" borderId="87" xfId="38" applyFont="1" applyFill="1" applyBorder="1" applyAlignment="1">
      <alignment wrapText="1"/>
    </xf>
    <xf numFmtId="0" fontId="21" fillId="30" borderId="87" xfId="38" applyFont="1" applyFill="1" applyBorder="1" applyAlignment="1">
      <alignment wrapText="1"/>
    </xf>
    <xf numFmtId="0" fontId="22" fillId="30" borderId="38" xfId="38" applyFont="1" applyFill="1" applyBorder="1" applyAlignment="1">
      <alignment wrapText="1"/>
    </xf>
    <xf numFmtId="0" fontId="21" fillId="30" borderId="38" xfId="38" applyFont="1" applyFill="1" applyBorder="1" applyAlignment="1">
      <alignment wrapText="1"/>
    </xf>
    <xf numFmtId="0" fontId="21" fillId="30" borderId="83" xfId="38" applyFont="1" applyFill="1" applyBorder="1" applyAlignment="1">
      <alignment wrapText="1"/>
    </xf>
    <xf numFmtId="49" fontId="22" fillId="31" borderId="38" xfId="38" applyNumberFormat="1" applyFont="1" applyFill="1" applyBorder="1" applyAlignment="1">
      <alignment horizontal="center" wrapText="1"/>
    </xf>
    <xf numFmtId="4" fontId="4" fillId="29" borderId="0" xfId="56" applyNumberFormat="1" applyFill="1"/>
    <xf numFmtId="0" fontId="63" fillId="29" borderId="0" xfId="58" applyFill="1"/>
    <xf numFmtId="4" fontId="21" fillId="29" borderId="0" xfId="55" applyNumberFormat="1" applyFont="1" applyFill="1" applyBorder="1"/>
    <xf numFmtId="4" fontId="4" fillId="29" borderId="0" xfId="55" applyNumberFormat="1" applyFill="1"/>
    <xf numFmtId="0" fontId="22" fillId="29" borderId="56" xfId="31" applyFont="1" applyFill="1" applyBorder="1" applyAlignment="1">
      <alignment horizontal="center" vertical="center"/>
    </xf>
    <xf numFmtId="0" fontId="4" fillId="29" borderId="0" xfId="56" applyFill="1"/>
    <xf numFmtId="0" fontId="4" fillId="29" borderId="0" xfId="56" applyFill="1" applyBorder="1"/>
    <xf numFmtId="49" fontId="21" fillId="29" borderId="0" xfId="0" applyNumberFormat="1" applyFont="1" applyFill="1"/>
    <xf numFmtId="0" fontId="21" fillId="29" borderId="0" xfId="56" applyFont="1" applyFill="1" applyBorder="1"/>
    <xf numFmtId="0" fontId="62" fillId="29" borderId="0" xfId="0" applyFont="1" applyFill="1"/>
    <xf numFmtId="0" fontId="22" fillId="30" borderId="32" xfId="33" applyFont="1" applyFill="1" applyBorder="1" applyAlignment="1">
      <alignment horizontal="center" wrapText="1"/>
    </xf>
    <xf numFmtId="49" fontId="22" fillId="30" borderId="82" xfId="38" applyNumberFormat="1" applyFont="1" applyFill="1" applyBorder="1" applyAlignment="1">
      <alignment horizontal="center" wrapText="1"/>
    </xf>
    <xf numFmtId="49" fontId="22" fillId="30" borderId="33" xfId="38" applyNumberFormat="1" applyFont="1" applyFill="1" applyBorder="1" applyAlignment="1">
      <alignment horizontal="center" wrapText="1"/>
    </xf>
    <xf numFmtId="0" fontId="22" fillId="30" borderId="82" xfId="38" applyFont="1" applyFill="1" applyBorder="1" applyAlignment="1">
      <alignment wrapText="1"/>
    </xf>
    <xf numFmtId="49" fontId="22" fillId="29" borderId="20" xfId="55" applyNumberFormat="1" applyFont="1" applyFill="1" applyBorder="1" applyAlignment="1">
      <alignment horizontal="center" vertical="center"/>
    </xf>
    <xf numFmtId="0" fontId="21" fillId="29" borderId="82" xfId="55" applyFont="1" applyFill="1" applyBorder="1" applyAlignment="1">
      <alignment horizontal="center" vertical="center"/>
    </xf>
    <xf numFmtId="4" fontId="22" fillId="29" borderId="31" xfId="0" applyNumberFormat="1" applyFont="1" applyFill="1" applyBorder="1" applyAlignment="1">
      <alignment horizontal="right" wrapText="1"/>
    </xf>
    <xf numFmtId="4" fontId="22" fillId="30" borderId="31" xfId="0" applyNumberFormat="1" applyFont="1" applyFill="1" applyBorder="1" applyAlignment="1">
      <alignment horizontal="right"/>
    </xf>
    <xf numFmtId="4" fontId="21" fillId="29" borderId="31" xfId="0" applyNumberFormat="1" applyFont="1" applyFill="1" applyBorder="1" applyAlignment="1">
      <alignment horizontal="right" wrapText="1"/>
    </xf>
    <xf numFmtId="4" fontId="21" fillId="30" borderId="31" xfId="0" applyNumberFormat="1" applyFont="1" applyFill="1" applyBorder="1" applyAlignment="1">
      <alignment horizontal="right"/>
    </xf>
    <xf numFmtId="4" fontId="22" fillId="29" borderId="31" xfId="55" applyNumberFormat="1" applyFont="1" applyFill="1" applyBorder="1" applyAlignment="1">
      <alignment horizontal="right"/>
    </xf>
    <xf numFmtId="4" fontId="21" fillId="29" borderId="81" xfId="55" applyNumberFormat="1" applyFont="1" applyFill="1" applyBorder="1" applyAlignment="1">
      <alignment horizontal="right"/>
    </xf>
    <xf numFmtId="4" fontId="22" fillId="30" borderId="36" xfId="0" applyNumberFormat="1" applyFont="1" applyFill="1" applyBorder="1" applyAlignment="1">
      <alignment horizontal="right"/>
    </xf>
    <xf numFmtId="4" fontId="22" fillId="29" borderId="81" xfId="38" applyNumberFormat="1" applyFont="1" applyFill="1" applyBorder="1" applyAlignment="1">
      <alignment horizontal="right" wrapText="1"/>
    </xf>
    <xf numFmtId="4" fontId="21" fillId="29" borderId="81" xfId="38" applyNumberFormat="1" applyFont="1" applyFill="1" applyBorder="1" applyAlignment="1">
      <alignment horizontal="right" wrapText="1"/>
    </xf>
    <xf numFmtId="4" fontId="22" fillId="29" borderId="31" xfId="38" applyNumberFormat="1" applyFont="1" applyFill="1" applyBorder="1" applyAlignment="1">
      <alignment horizontal="right" wrapText="1"/>
    </xf>
    <xf numFmtId="4" fontId="21" fillId="29" borderId="31" xfId="38" applyNumberFormat="1" applyFont="1" applyFill="1" applyBorder="1" applyAlignment="1">
      <alignment horizontal="right" wrapText="1"/>
    </xf>
    <xf numFmtId="4" fontId="22" fillId="29" borderId="36" xfId="38" applyNumberFormat="1" applyFont="1" applyFill="1" applyBorder="1" applyAlignment="1">
      <alignment horizontal="right" wrapText="1"/>
    </xf>
    <xf numFmtId="4" fontId="21" fillId="29" borderId="31" xfId="0" applyNumberFormat="1" applyFont="1" applyFill="1" applyBorder="1" applyAlignment="1">
      <alignment horizontal="right"/>
    </xf>
    <xf numFmtId="4" fontId="21" fillId="29" borderId="51" xfId="0" applyNumberFormat="1" applyFont="1" applyFill="1" applyBorder="1" applyAlignment="1">
      <alignment horizontal="right"/>
    </xf>
    <xf numFmtId="4" fontId="21" fillId="30" borderId="51" xfId="0" applyNumberFormat="1" applyFont="1" applyFill="1" applyBorder="1" applyAlignment="1">
      <alignment horizontal="right"/>
    </xf>
    <xf numFmtId="4" fontId="46" fillId="29" borderId="57" xfId="55" applyNumberFormat="1" applyFont="1" applyFill="1" applyBorder="1" applyAlignment="1">
      <alignment horizontal="right"/>
    </xf>
    <xf numFmtId="4" fontId="46" fillId="0" borderId="57" xfId="55" applyNumberFormat="1" applyFont="1" applyFill="1" applyBorder="1" applyAlignment="1">
      <alignment horizontal="right"/>
    </xf>
    <xf numFmtId="4" fontId="22" fillId="0" borderId="57" xfId="55" applyNumberFormat="1" applyFont="1" applyFill="1" applyBorder="1" applyAlignment="1">
      <alignment horizontal="right"/>
    </xf>
    <xf numFmtId="4" fontId="68" fillId="29" borderId="57" xfId="55" applyNumberFormat="1" applyFont="1" applyFill="1" applyBorder="1" applyAlignment="1">
      <alignment horizontal="right"/>
    </xf>
    <xf numFmtId="4" fontId="68" fillId="0" borderId="57" xfId="55" applyNumberFormat="1" applyFont="1" applyFill="1" applyBorder="1" applyAlignment="1">
      <alignment horizontal="right"/>
    </xf>
    <xf numFmtId="4" fontId="22" fillId="29" borderId="36" xfId="55" applyNumberFormat="1" applyFont="1" applyFill="1" applyBorder="1" applyAlignment="1">
      <alignment horizontal="right"/>
    </xf>
    <xf numFmtId="4" fontId="22" fillId="0" borderId="36" xfId="55" applyNumberFormat="1" applyFont="1" applyFill="1" applyBorder="1" applyAlignment="1">
      <alignment horizontal="right"/>
    </xf>
    <xf numFmtId="4" fontId="21" fillId="0" borderId="31" xfId="55" applyNumberFormat="1" applyFont="1" applyFill="1" applyBorder="1" applyAlignment="1">
      <alignment horizontal="right"/>
    </xf>
    <xf numFmtId="4" fontId="21" fillId="29" borderId="31" xfId="55" applyNumberFormat="1" applyFont="1" applyFill="1" applyBorder="1" applyAlignment="1">
      <alignment horizontal="right"/>
    </xf>
    <xf numFmtId="4" fontId="22" fillId="0" borderId="31" xfId="55" applyNumberFormat="1" applyFont="1" applyFill="1" applyBorder="1" applyAlignment="1">
      <alignment horizontal="right"/>
    </xf>
    <xf numFmtId="4" fontId="21" fillId="0" borderId="81" xfId="55" applyNumberFormat="1" applyFont="1" applyFill="1" applyBorder="1" applyAlignment="1">
      <alignment horizontal="right"/>
    </xf>
    <xf numFmtId="4" fontId="22" fillId="29" borderId="22" xfId="55" applyNumberFormat="1" applyFont="1" applyFill="1" applyBorder="1" applyAlignment="1">
      <alignment horizontal="right"/>
    </xf>
    <xf numFmtId="4" fontId="21" fillId="0" borderId="51" xfId="55" applyNumberFormat="1" applyFont="1" applyFill="1" applyBorder="1" applyAlignment="1">
      <alignment horizontal="right"/>
    </xf>
    <xf numFmtId="4" fontId="22" fillId="30" borderId="31" xfId="55" applyNumberFormat="1" applyFont="1" applyFill="1" applyBorder="1" applyAlignment="1">
      <alignment horizontal="right"/>
    </xf>
    <xf numFmtId="4" fontId="21" fillId="30" borderId="31" xfId="55" applyNumberFormat="1" applyFont="1" applyFill="1" applyBorder="1" applyAlignment="1">
      <alignment horizontal="right"/>
    </xf>
    <xf numFmtId="4" fontId="21" fillId="30" borderId="81" xfId="55" applyNumberFormat="1" applyFont="1" applyFill="1" applyBorder="1" applyAlignment="1">
      <alignment horizontal="right"/>
    </xf>
    <xf numFmtId="49" fontId="22" fillId="30" borderId="98" xfId="55" applyNumberFormat="1" applyFont="1" applyFill="1" applyBorder="1" applyAlignment="1">
      <alignment horizontal="center" vertical="center"/>
    </xf>
    <xf numFmtId="0" fontId="22" fillId="30" borderId="33" xfId="55" applyFont="1" applyFill="1" applyBorder="1" applyAlignment="1">
      <alignment horizontal="center" vertical="center"/>
    </xf>
    <xf numFmtId="0" fontId="22" fillId="30" borderId="33" xfId="55" applyFont="1" applyFill="1" applyBorder="1" applyAlignment="1">
      <alignment vertical="center" wrapText="1"/>
    </xf>
    <xf numFmtId="4" fontId="22" fillId="30" borderId="82" xfId="55" applyNumberFormat="1" applyFont="1" applyFill="1" applyBorder="1" applyAlignment="1">
      <alignment vertical="center"/>
    </xf>
    <xf numFmtId="164" fontId="22" fillId="30" borderId="33" xfId="55" applyNumberFormat="1" applyFont="1" applyFill="1" applyBorder="1" applyAlignment="1">
      <alignment vertical="center"/>
    </xf>
    <xf numFmtId="164" fontId="22" fillId="30" borderId="39" xfId="55" applyNumberFormat="1" applyFont="1" applyFill="1" applyBorder="1" applyAlignment="1">
      <alignment vertical="center"/>
    </xf>
    <xf numFmtId="4" fontId="22" fillId="30" borderId="38" xfId="55" applyNumberFormat="1" applyFont="1" applyFill="1" applyBorder="1" applyAlignment="1">
      <alignment vertical="center"/>
    </xf>
    <xf numFmtId="164" fontId="22" fillId="30" borderId="20" xfId="55" applyNumberFormat="1" applyFont="1" applyFill="1" applyBorder="1" applyAlignment="1">
      <alignment vertical="center"/>
    </xf>
    <xf numFmtId="164" fontId="22" fillId="30" borderId="37" xfId="55" applyNumberFormat="1" applyFont="1" applyFill="1" applyBorder="1" applyAlignment="1">
      <alignment vertical="center"/>
    </xf>
    <xf numFmtId="49" fontId="22" fillId="29" borderId="0" xfId="55" applyNumberFormat="1" applyFont="1" applyFill="1" applyBorder="1" applyAlignment="1">
      <alignment horizontal="center"/>
    </xf>
    <xf numFmtId="0" fontId="21" fillId="29" borderId="0" xfId="55" applyFont="1" applyFill="1" applyBorder="1" applyAlignment="1">
      <alignment horizontal="center"/>
    </xf>
    <xf numFmtId="0" fontId="21" fillId="29" borderId="0" xfId="55" applyFont="1" applyFill="1" applyBorder="1"/>
    <xf numFmtId="164" fontId="21" fillId="29" borderId="0" xfId="55" applyNumberFormat="1" applyFont="1" applyFill="1" applyBorder="1"/>
    <xf numFmtId="0" fontId="4" fillId="29" borderId="0" xfId="55" applyFill="1"/>
    <xf numFmtId="0" fontId="67" fillId="29" borderId="47" xfId="59" applyFont="1" applyFill="1" applyBorder="1" applyAlignment="1">
      <alignment horizontal="center" vertical="center"/>
    </xf>
    <xf numFmtId="0" fontId="67" fillId="29" borderId="80" xfId="59" applyFont="1" applyFill="1" applyBorder="1" applyAlignment="1">
      <alignment horizontal="center" vertical="center"/>
    </xf>
    <xf numFmtId="0" fontId="46" fillId="29" borderId="97" xfId="55" applyFont="1" applyFill="1" applyBorder="1" applyAlignment="1">
      <alignment horizontal="center" vertical="center"/>
    </xf>
    <xf numFmtId="0" fontId="46" fillId="29" borderId="56" xfId="55" applyFont="1" applyFill="1" applyBorder="1" applyAlignment="1">
      <alignment horizontal="center" vertical="center"/>
    </xf>
    <xf numFmtId="0" fontId="46" fillId="29" borderId="56" xfId="55" applyFont="1" applyFill="1" applyBorder="1" applyAlignment="1">
      <alignment horizontal="left" vertical="center"/>
    </xf>
    <xf numFmtId="0" fontId="22" fillId="29" borderId="82" xfId="55" applyFont="1" applyFill="1" applyBorder="1" applyAlignment="1">
      <alignment horizontal="center" vertical="center"/>
    </xf>
    <xf numFmtId="0" fontId="21" fillId="29" borderId="82" xfId="55" applyFont="1" applyFill="1" applyBorder="1" applyAlignment="1">
      <alignment vertical="center"/>
    </xf>
    <xf numFmtId="49" fontId="22" fillId="29" borderId="20" xfId="55" applyNumberFormat="1" applyFont="1" applyFill="1" applyBorder="1" applyAlignment="1">
      <alignment horizontal="center"/>
    </xf>
    <xf numFmtId="0" fontId="22" fillId="29" borderId="20" xfId="55" applyFont="1" applyFill="1" applyBorder="1" applyAlignment="1">
      <alignment horizontal="center"/>
    </xf>
    <xf numFmtId="0" fontId="22" fillId="29" borderId="38" xfId="55" applyFont="1" applyFill="1" applyBorder="1" applyAlignment="1">
      <alignment wrapText="1"/>
    </xf>
    <xf numFmtId="4" fontId="22" fillId="29" borderId="31" xfId="0" applyNumberFormat="1" applyFont="1" applyFill="1" applyBorder="1" applyAlignment="1">
      <alignment horizontal="right"/>
    </xf>
    <xf numFmtId="49" fontId="21" fillId="29" borderId="20" xfId="55" applyNumberFormat="1" applyFont="1" applyFill="1" applyBorder="1" applyAlignment="1">
      <alignment horizontal="center"/>
    </xf>
    <xf numFmtId="0" fontId="57" fillId="29" borderId="20" xfId="55" applyFont="1" applyFill="1" applyBorder="1" applyAlignment="1">
      <alignment horizontal="center"/>
    </xf>
    <xf numFmtId="0" fontId="21" fillId="29" borderId="20" xfId="55" applyFont="1" applyFill="1" applyBorder="1" applyAlignment="1">
      <alignment horizontal="center"/>
    </xf>
    <xf numFmtId="0" fontId="21" fillId="29" borderId="38" xfId="55" applyFont="1" applyFill="1" applyBorder="1" applyAlignment="1">
      <alignment wrapText="1"/>
    </xf>
    <xf numFmtId="49" fontId="57" fillId="29" borderId="20" xfId="55" applyNumberFormat="1" applyFont="1" applyFill="1" applyBorder="1" applyAlignment="1">
      <alignment horizontal="center"/>
    </xf>
    <xf numFmtId="49" fontId="22" fillId="29" borderId="38" xfId="37" applyNumberFormat="1" applyFont="1" applyFill="1" applyBorder="1" applyAlignment="1">
      <alignment horizontal="center" vertical="center" wrapText="1"/>
    </xf>
    <xf numFmtId="0" fontId="22" fillId="29" borderId="38" xfId="37" applyFont="1" applyFill="1" applyBorder="1" applyAlignment="1">
      <alignment vertical="center" wrapText="1"/>
    </xf>
    <xf numFmtId="49" fontId="21" fillId="29" borderId="38" xfId="37" applyNumberFormat="1" applyFont="1" applyFill="1" applyBorder="1" applyAlignment="1">
      <alignment horizontal="center" vertical="center" wrapText="1"/>
    </xf>
    <xf numFmtId="49" fontId="22" fillId="29" borderId="20" xfId="37" applyNumberFormat="1" applyFont="1" applyFill="1" applyBorder="1" applyAlignment="1">
      <alignment horizontal="center" vertical="center" wrapText="1"/>
    </xf>
    <xf numFmtId="0" fontId="22" fillId="29" borderId="30" xfId="37" applyFont="1" applyFill="1" applyBorder="1" applyAlignment="1">
      <alignment vertical="center" wrapText="1"/>
    </xf>
    <xf numFmtId="49" fontId="21" fillId="29" borderId="20" xfId="37" applyNumberFormat="1" applyFont="1" applyFill="1" applyBorder="1" applyAlignment="1">
      <alignment horizontal="center" vertical="center" wrapText="1"/>
    </xf>
    <xf numFmtId="0" fontId="21" fillId="29" borderId="30" xfId="55" applyFont="1" applyFill="1" applyBorder="1" applyAlignment="1">
      <alignment wrapText="1"/>
    </xf>
    <xf numFmtId="49" fontId="57" fillId="29" borderId="85" xfId="55" applyNumberFormat="1" applyFont="1" applyFill="1" applyBorder="1" applyAlignment="1">
      <alignment horizontal="center" vertical="center"/>
    </xf>
    <xf numFmtId="0" fontId="21" fillId="29" borderId="90" xfId="55" applyFont="1" applyFill="1" applyBorder="1" applyAlignment="1">
      <alignment horizontal="center" vertical="center"/>
    </xf>
    <xf numFmtId="0" fontId="21" fillId="29" borderId="85" xfId="55" applyFont="1" applyFill="1" applyBorder="1" applyAlignment="1">
      <alignment vertical="center"/>
    </xf>
    <xf numFmtId="4" fontId="22" fillId="29" borderId="36" xfId="0" applyNumberFormat="1" applyFont="1" applyFill="1" applyBorder="1" applyAlignment="1">
      <alignment horizontal="right"/>
    </xf>
    <xf numFmtId="49" fontId="22" fillId="29" borderId="87" xfId="38" applyNumberFormat="1" applyFont="1" applyFill="1" applyBorder="1" applyAlignment="1">
      <alignment horizontal="center" wrapText="1"/>
    </xf>
    <xf numFmtId="49" fontId="22" fillId="29" borderId="90" xfId="38" applyNumberFormat="1" applyFont="1" applyFill="1" applyBorder="1" applyAlignment="1">
      <alignment horizontal="center" wrapText="1"/>
    </xf>
    <xf numFmtId="0" fontId="22" fillId="29" borderId="87" xfId="38" applyFont="1" applyFill="1" applyBorder="1" applyAlignment="1">
      <alignment wrapText="1"/>
    </xf>
    <xf numFmtId="49" fontId="56" fillId="29" borderId="87" xfId="38" applyNumberFormat="1" applyFont="1" applyFill="1" applyBorder="1" applyAlignment="1">
      <alignment horizontal="center" wrapText="1"/>
    </xf>
    <xf numFmtId="0" fontId="21" fillId="29" borderId="87" xfId="38" applyFont="1" applyFill="1" applyBorder="1" applyAlignment="1">
      <alignment wrapText="1"/>
    </xf>
    <xf numFmtId="0" fontId="22" fillId="29" borderId="38" xfId="38" applyFont="1" applyFill="1" applyBorder="1" applyAlignment="1">
      <alignment wrapText="1"/>
    </xf>
    <xf numFmtId="49" fontId="56" fillId="29" borderId="38" xfId="38" applyNumberFormat="1" applyFont="1" applyFill="1" applyBorder="1" applyAlignment="1">
      <alignment horizontal="center" wrapText="1"/>
    </xf>
    <xf numFmtId="0" fontId="21" fillId="29" borderId="38" xfId="38" applyFont="1" applyFill="1" applyBorder="1" applyAlignment="1">
      <alignment wrapText="1"/>
    </xf>
    <xf numFmtId="49" fontId="22" fillId="29" borderId="82" xfId="38" applyNumberFormat="1" applyFont="1" applyFill="1" applyBorder="1" applyAlignment="1">
      <alignment horizontal="center" wrapText="1"/>
    </xf>
    <xf numFmtId="49" fontId="22" fillId="29" borderId="33" xfId="38" applyNumberFormat="1" applyFont="1" applyFill="1" applyBorder="1" applyAlignment="1">
      <alignment horizontal="center" wrapText="1"/>
    </xf>
    <xf numFmtId="0" fontId="22" fillId="29" borderId="82" xfId="38" applyFont="1" applyFill="1" applyBorder="1" applyAlignment="1">
      <alignment wrapText="1"/>
    </xf>
    <xf numFmtId="0" fontId="21" fillId="29" borderId="30" xfId="0" applyFont="1" applyFill="1" applyBorder="1" applyAlignment="1"/>
    <xf numFmtId="0" fontId="21" fillId="29" borderId="83" xfId="0" applyFont="1" applyFill="1" applyBorder="1" applyAlignment="1"/>
    <xf numFmtId="49" fontId="21" fillId="29" borderId="53" xfId="38" applyNumberFormat="1" applyFont="1" applyFill="1" applyBorder="1" applyAlignment="1">
      <alignment horizontal="center" wrapText="1"/>
    </xf>
    <xf numFmtId="0" fontId="21" fillId="29" borderId="83" xfId="38" applyFont="1" applyFill="1" applyBorder="1" applyAlignment="1">
      <alignment wrapText="1"/>
    </xf>
    <xf numFmtId="0" fontId="22" fillId="29" borderId="0" xfId="55" applyFont="1" applyFill="1" applyBorder="1" applyAlignment="1">
      <alignment horizontal="center"/>
    </xf>
    <xf numFmtId="0" fontId="46" fillId="29" borderId="45" xfId="55" applyFont="1" applyFill="1" applyBorder="1" applyAlignment="1">
      <alignment horizontal="center" vertical="center"/>
    </xf>
    <xf numFmtId="0" fontId="46" fillId="29" borderId="107" xfId="55" applyFont="1" applyFill="1" applyBorder="1" applyAlignment="1">
      <alignment horizontal="center" vertical="center"/>
    </xf>
    <xf numFmtId="0" fontId="21" fillId="29" borderId="19" xfId="37" applyFont="1" applyFill="1" applyBorder="1" applyAlignment="1">
      <alignment horizontal="center" vertical="center" wrapText="1"/>
    </xf>
    <xf numFmtId="0" fontId="22" fillId="29" borderId="29" xfId="37" applyFont="1" applyFill="1" applyBorder="1" applyAlignment="1">
      <alignment horizontal="center" vertical="center" wrapText="1"/>
    </xf>
    <xf numFmtId="0" fontId="21" fillId="29" borderId="29" xfId="37" applyFont="1" applyFill="1" applyBorder="1" applyAlignment="1">
      <alignment horizontal="center" vertical="center" wrapText="1"/>
    </xf>
    <xf numFmtId="0" fontId="57" fillId="29" borderId="86" xfId="55" applyFont="1" applyFill="1" applyBorder="1" applyAlignment="1">
      <alignment horizontal="center" vertical="center"/>
    </xf>
    <xf numFmtId="0" fontId="22" fillId="29" borderId="91" xfId="33" applyFont="1" applyFill="1" applyBorder="1" applyAlignment="1">
      <alignment horizontal="center" wrapText="1"/>
    </xf>
    <xf numFmtId="0" fontId="56" fillId="29" borderId="91" xfId="33" applyFont="1" applyFill="1" applyBorder="1" applyAlignment="1">
      <alignment horizontal="center" wrapText="1"/>
    </xf>
    <xf numFmtId="0" fontId="56" fillId="29" borderId="19" xfId="33" applyFont="1" applyFill="1" applyBorder="1" applyAlignment="1">
      <alignment horizontal="center" wrapText="1"/>
    </xf>
    <xf numFmtId="0" fontId="22" fillId="29" borderId="32" xfId="33" applyFont="1" applyFill="1" applyBorder="1" applyAlignment="1">
      <alignment horizontal="center" wrapText="1"/>
    </xf>
    <xf numFmtId="0" fontId="56" fillId="29" borderId="52" xfId="33" applyFont="1" applyFill="1" applyBorder="1" applyAlignment="1">
      <alignment horizontal="center" wrapText="1"/>
    </xf>
    <xf numFmtId="4" fontId="21" fillId="29" borderId="31" xfId="56" applyNumberFormat="1" applyFont="1" applyFill="1" applyBorder="1"/>
    <xf numFmtId="4" fontId="21" fillId="0" borderId="31" xfId="56" applyNumberFormat="1" applyFont="1" applyBorder="1"/>
    <xf numFmtId="4" fontId="21" fillId="29" borderId="51" xfId="56" applyNumberFormat="1" applyFont="1" applyFill="1" applyBorder="1"/>
    <xf numFmtId="4" fontId="21" fillId="0" borderId="51" xfId="56" applyNumberFormat="1" applyFont="1" applyBorder="1"/>
    <xf numFmtId="0" fontId="21" fillId="0" borderId="0" xfId="56" applyFont="1" applyAlignment="1">
      <alignment horizontal="right"/>
    </xf>
    <xf numFmtId="4" fontId="22" fillId="29" borderId="31" xfId="56" applyNumberFormat="1" applyFont="1" applyFill="1" applyBorder="1"/>
    <xf numFmtId="4" fontId="22" fillId="0" borderId="31" xfId="56" applyNumberFormat="1" applyFont="1" applyBorder="1"/>
    <xf numFmtId="0" fontId="56" fillId="29" borderId="107" xfId="55" applyFont="1" applyFill="1" applyBorder="1" applyAlignment="1">
      <alignment horizontal="center" vertical="center"/>
    </xf>
    <xf numFmtId="0" fontId="70" fillId="29" borderId="95" xfId="59" applyFont="1" applyFill="1" applyBorder="1" applyAlignment="1">
      <alignment horizontal="center" vertical="center"/>
    </xf>
    <xf numFmtId="0" fontId="56" fillId="29" borderId="80" xfId="55" applyFont="1" applyFill="1" applyBorder="1" applyAlignment="1">
      <alignment horizontal="center" vertical="center"/>
    </xf>
    <xf numFmtId="0" fontId="56" fillId="29" borderId="56" xfId="55" applyFont="1" applyFill="1" applyBorder="1" applyAlignment="1">
      <alignment horizontal="center" vertical="center"/>
    </xf>
    <xf numFmtId="0" fontId="56" fillId="29" borderId="56" xfId="55" applyFont="1" applyFill="1" applyBorder="1" applyAlignment="1">
      <alignment vertical="center"/>
    </xf>
    <xf numFmtId="4" fontId="56" fillId="29" borderId="57" xfId="55" applyNumberFormat="1" applyFont="1" applyFill="1" applyBorder="1" applyAlignment="1">
      <alignment horizontal="right"/>
    </xf>
    <xf numFmtId="4" fontId="56" fillId="0" borderId="57" xfId="55" applyNumberFormat="1" applyFont="1" applyFill="1" applyBorder="1" applyAlignment="1">
      <alignment horizontal="right"/>
    </xf>
    <xf numFmtId="49" fontId="56" fillId="29" borderId="95" xfId="55" applyNumberFormat="1" applyFont="1" applyFill="1" applyBorder="1" applyAlignment="1">
      <alignment horizontal="center" vertical="center"/>
    </xf>
    <xf numFmtId="4" fontId="22" fillId="29" borderId="48" xfId="56" applyNumberFormat="1" applyFont="1" applyFill="1" applyBorder="1"/>
    <xf numFmtId="4" fontId="22" fillId="0" borderId="48" xfId="56" applyNumberFormat="1" applyFont="1" applyBorder="1"/>
    <xf numFmtId="4" fontId="22" fillId="29" borderId="36" xfId="56" applyNumberFormat="1" applyFont="1" applyFill="1" applyBorder="1"/>
    <xf numFmtId="4" fontId="22" fillId="0" borderId="36" xfId="56" applyNumberFormat="1" applyFont="1" applyBorder="1"/>
    <xf numFmtId="4" fontId="56" fillId="29" borderId="57" xfId="56" applyNumberFormat="1" applyFont="1" applyFill="1" applyBorder="1"/>
    <xf numFmtId="4" fontId="56" fillId="0" borderId="57" xfId="56" applyNumberFormat="1" applyFont="1" applyBorder="1"/>
    <xf numFmtId="4" fontId="21" fillId="29" borderId="81" xfId="56" applyNumberFormat="1" applyFont="1" applyFill="1" applyBorder="1"/>
    <xf numFmtId="4" fontId="21" fillId="0" borderId="81" xfId="56" applyNumberFormat="1" applyFont="1" applyBorder="1"/>
    <xf numFmtId="0" fontId="22" fillId="29" borderId="0" xfId="55" applyFont="1" applyFill="1" applyAlignment="1">
      <alignment horizontal="center"/>
    </xf>
    <xf numFmtId="0" fontId="22" fillId="29" borderId="96" xfId="31" applyFont="1" applyFill="1" applyBorder="1" applyAlignment="1">
      <alignment horizontal="center" vertical="center"/>
    </xf>
    <xf numFmtId="4" fontId="21" fillId="29" borderId="51" xfId="55" applyNumberFormat="1" applyFont="1" applyFill="1" applyBorder="1" applyAlignment="1">
      <alignment horizontal="right"/>
    </xf>
    <xf numFmtId="0" fontId="21" fillId="0" borderId="0" xfId="56" applyFont="1"/>
    <xf numFmtId="4" fontId="21" fillId="29" borderId="51" xfId="0" applyNumberFormat="1" applyFont="1" applyFill="1" applyBorder="1"/>
    <xf numFmtId="0" fontId="46" fillId="29" borderId="109" xfId="55" applyFont="1" applyFill="1" applyBorder="1" applyAlignment="1">
      <alignment horizontal="center" vertical="center"/>
    </xf>
    <xf numFmtId="0" fontId="46" fillId="29" borderId="47" xfId="55" applyFont="1" applyFill="1" applyBorder="1" applyAlignment="1">
      <alignment horizontal="center" vertical="center"/>
    </xf>
    <xf numFmtId="0" fontId="46" fillId="29" borderId="47" xfId="55" applyFont="1" applyFill="1" applyBorder="1" applyAlignment="1">
      <alignment horizontal="left" vertical="center"/>
    </xf>
    <xf numFmtId="4" fontId="46" fillId="29" borderId="48" xfId="55" applyNumberFormat="1" applyFont="1" applyFill="1" applyBorder="1" applyAlignment="1">
      <alignment horizontal="right"/>
    </xf>
    <xf numFmtId="4" fontId="22" fillId="29" borderId="48" xfId="55" applyNumberFormat="1" applyFont="1" applyFill="1" applyBorder="1" applyAlignment="1">
      <alignment horizontal="right"/>
    </xf>
    <xf numFmtId="4" fontId="21" fillId="29" borderId="81" xfId="0" applyNumberFormat="1" applyFont="1" applyFill="1" applyBorder="1"/>
    <xf numFmtId="4" fontId="22" fillId="29" borderId="36" xfId="0" applyNumberFormat="1" applyFont="1" applyFill="1" applyBorder="1"/>
    <xf numFmtId="4" fontId="56" fillId="29" borderId="57" xfId="0" applyNumberFormat="1" applyFont="1" applyFill="1" applyBorder="1"/>
    <xf numFmtId="0" fontId="22" fillId="29" borderId="57" xfId="31" applyFont="1" applyFill="1" applyBorder="1" applyAlignment="1">
      <alignment horizontal="center" vertical="center"/>
    </xf>
    <xf numFmtId="0" fontId="22" fillId="0" borderId="19" xfId="55" applyFont="1" applyFill="1" applyBorder="1" applyAlignment="1">
      <alignment horizontal="center" vertical="center"/>
    </xf>
    <xf numFmtId="49" fontId="22" fillId="0" borderId="99" xfId="55" applyNumberFormat="1" applyFont="1" applyFill="1" applyBorder="1" applyAlignment="1">
      <alignment horizontal="center" vertical="center"/>
    </xf>
    <xf numFmtId="0" fontId="22" fillId="0" borderId="20" xfId="55" applyFont="1" applyFill="1" applyBorder="1" applyAlignment="1">
      <alignment horizontal="center" vertical="center"/>
    </xf>
    <xf numFmtId="0" fontId="22" fillId="0" borderId="38" xfId="55" applyFont="1" applyFill="1" applyBorder="1" applyAlignment="1">
      <alignment horizontal="center" vertical="center"/>
    </xf>
    <xf numFmtId="0" fontId="22" fillId="0" borderId="38" xfId="55" applyFont="1" applyFill="1" applyBorder="1" applyAlignment="1">
      <alignment vertical="center" wrapText="1"/>
    </xf>
    <xf numFmtId="4" fontId="22" fillId="0" borderId="31" xfId="56" applyNumberFormat="1" applyFont="1" applyFill="1" applyBorder="1"/>
    <xf numFmtId="4" fontId="21" fillId="0" borderId="31" xfId="56" applyNumberFormat="1" applyFont="1" applyFill="1" applyBorder="1"/>
    <xf numFmtId="0" fontId="22" fillId="30" borderId="32" xfId="55" applyFont="1" applyFill="1" applyBorder="1" applyAlignment="1">
      <alignment horizontal="center" vertical="center"/>
    </xf>
    <xf numFmtId="0" fontId="22" fillId="30" borderId="82" xfId="55" applyFont="1" applyFill="1" applyBorder="1" applyAlignment="1">
      <alignment horizontal="center" vertical="center"/>
    </xf>
    <xf numFmtId="4" fontId="22" fillId="30" borderId="36" xfId="55" applyNumberFormat="1" applyFont="1" applyFill="1" applyBorder="1" applyAlignment="1">
      <alignment horizontal="right"/>
    </xf>
    <xf numFmtId="0" fontId="57" fillId="30" borderId="19" xfId="55" applyFont="1" applyFill="1" applyBorder="1" applyAlignment="1">
      <alignment horizontal="center" vertical="center"/>
    </xf>
    <xf numFmtId="49" fontId="57" fillId="30" borderId="99" xfId="55" applyNumberFormat="1" applyFont="1" applyFill="1" applyBorder="1" applyAlignment="1">
      <alignment horizontal="center" vertical="center"/>
    </xf>
    <xf numFmtId="0" fontId="57" fillId="30" borderId="20" xfId="55" applyFont="1" applyFill="1" applyBorder="1" applyAlignment="1">
      <alignment horizontal="center" vertical="center"/>
    </xf>
    <xf numFmtId="0" fontId="57" fillId="30" borderId="38" xfId="55" applyFont="1" applyFill="1" applyBorder="1" applyAlignment="1">
      <alignment horizontal="center" vertical="center"/>
    </xf>
    <xf numFmtId="0" fontId="21" fillId="30" borderId="38" xfId="55" applyFont="1" applyFill="1" applyBorder="1" applyAlignment="1">
      <alignment vertical="center"/>
    </xf>
    <xf numFmtId="4" fontId="22" fillId="30" borderId="31" xfId="56" applyNumberFormat="1" applyFont="1" applyFill="1" applyBorder="1"/>
    <xf numFmtId="4" fontId="21" fillId="30" borderId="31" xfId="56" applyNumberFormat="1" applyFont="1" applyFill="1" applyBorder="1"/>
    <xf numFmtId="0" fontId="22" fillId="31" borderId="19" xfId="55" applyFont="1" applyFill="1" applyBorder="1" applyAlignment="1">
      <alignment horizontal="center" vertical="center"/>
    </xf>
    <xf numFmtId="49" fontId="22" fillId="31" borderId="99" xfId="55" applyNumberFormat="1" applyFont="1" applyFill="1" applyBorder="1" applyAlignment="1">
      <alignment horizontal="center" vertical="center"/>
    </xf>
    <xf numFmtId="0" fontId="22" fillId="31" borderId="20" xfId="55" applyFont="1" applyFill="1" applyBorder="1" applyAlignment="1">
      <alignment horizontal="center" vertical="center"/>
    </xf>
    <xf numFmtId="0" fontId="22" fillId="31" borderId="38" xfId="55" applyFont="1" applyFill="1" applyBorder="1" applyAlignment="1">
      <alignment horizontal="center" vertical="center"/>
    </xf>
    <xf numFmtId="0" fontId="22" fillId="31" borderId="38" xfId="55" applyFont="1" applyFill="1" applyBorder="1" applyAlignment="1">
      <alignment vertical="center" wrapText="1"/>
    </xf>
    <xf numFmtId="4" fontId="22" fillId="31" borderId="31" xfId="55" applyNumberFormat="1" applyFont="1" applyFill="1" applyBorder="1" applyAlignment="1">
      <alignment horizontal="right"/>
    </xf>
    <xf numFmtId="4" fontId="22" fillId="31" borderId="31" xfId="56" applyNumberFormat="1" applyFont="1" applyFill="1" applyBorder="1"/>
    <xf numFmtId="0" fontId="21" fillId="31" borderId="0" xfId="56" applyFont="1" applyFill="1" applyBorder="1"/>
    <xf numFmtId="0" fontId="57" fillId="31" borderId="19" xfId="55" applyFont="1" applyFill="1" applyBorder="1" applyAlignment="1">
      <alignment horizontal="center" vertical="center"/>
    </xf>
    <xf numFmtId="49" fontId="57" fillId="31" borderId="99" xfId="55" applyNumberFormat="1" applyFont="1" applyFill="1" applyBorder="1" applyAlignment="1">
      <alignment horizontal="center" vertical="center"/>
    </xf>
    <xf numFmtId="0" fontId="57" fillId="31" borderId="20" xfId="55" applyFont="1" applyFill="1" applyBorder="1" applyAlignment="1">
      <alignment horizontal="center" vertical="center"/>
    </xf>
    <xf numFmtId="0" fontId="21" fillId="31" borderId="38" xfId="55" applyFont="1" applyFill="1" applyBorder="1" applyAlignment="1">
      <alignment horizontal="center" vertical="center"/>
    </xf>
    <xf numFmtId="0" fontId="21" fillId="31" borderId="38" xfId="55" applyFont="1" applyFill="1" applyBorder="1" applyAlignment="1">
      <alignment vertical="center"/>
    </xf>
    <xf numFmtId="4" fontId="21" fillId="31" borderId="31" xfId="55" applyNumberFormat="1" applyFont="1" applyFill="1" applyBorder="1" applyAlignment="1">
      <alignment horizontal="right"/>
    </xf>
    <xf numFmtId="4" fontId="21" fillId="31" borderId="31" xfId="56" applyNumberFormat="1" applyFont="1" applyFill="1" applyBorder="1"/>
    <xf numFmtId="0" fontId="21" fillId="29" borderId="0" xfId="56" applyFont="1" applyFill="1"/>
    <xf numFmtId="49" fontId="22" fillId="30" borderId="105" xfId="38" applyNumberFormat="1" applyFont="1" applyFill="1" applyBorder="1" applyAlignment="1">
      <alignment horizontal="center" wrapText="1"/>
    </xf>
    <xf numFmtId="4" fontId="21" fillId="29" borderId="81" xfId="0" applyNumberFormat="1" applyFont="1" applyFill="1" applyBorder="1" applyAlignment="1">
      <alignment horizontal="right"/>
    </xf>
    <xf numFmtId="4" fontId="22" fillId="30" borderId="31" xfId="38" applyNumberFormat="1" applyFont="1" applyFill="1" applyBorder="1" applyAlignment="1">
      <alignment horizontal="right" wrapText="1"/>
    </xf>
    <xf numFmtId="49" fontId="21" fillId="30" borderId="87" xfId="38" applyNumberFormat="1" applyFont="1" applyFill="1" applyBorder="1" applyAlignment="1">
      <alignment horizontal="center" wrapText="1"/>
    </xf>
    <xf numFmtId="4" fontId="21" fillId="30" borderId="31" xfId="38" applyNumberFormat="1" applyFont="1" applyFill="1" applyBorder="1" applyAlignment="1">
      <alignment horizontal="right" wrapText="1"/>
    </xf>
    <xf numFmtId="0" fontId="21" fillId="30" borderId="38" xfId="55" applyFont="1" applyFill="1" applyBorder="1" applyAlignment="1">
      <alignment horizontal="center" vertical="center"/>
    </xf>
    <xf numFmtId="0" fontId="22" fillId="29" borderId="0" xfId="56" applyFont="1" applyFill="1"/>
    <xf numFmtId="0" fontId="61" fillId="29" borderId="107" xfId="33" applyFont="1" applyFill="1" applyBorder="1" applyAlignment="1">
      <alignment horizontal="center" wrapText="1"/>
    </xf>
    <xf numFmtId="49" fontId="61" fillId="29" borderId="56" xfId="38" applyNumberFormat="1" applyFont="1" applyFill="1" applyBorder="1" applyAlignment="1">
      <alignment horizontal="center" wrapText="1"/>
    </xf>
    <xf numFmtId="49" fontId="61" fillId="29" borderId="80" xfId="38" applyNumberFormat="1" applyFont="1" applyFill="1" applyBorder="1" applyAlignment="1">
      <alignment horizontal="center" wrapText="1"/>
    </xf>
    <xf numFmtId="0" fontId="61" fillId="29" borderId="55" xfId="38" applyFont="1" applyFill="1" applyBorder="1" applyAlignment="1">
      <alignment wrapText="1"/>
    </xf>
    <xf numFmtId="4" fontId="61" fillId="29" borderId="54" xfId="38" applyNumberFormat="1" applyFont="1" applyFill="1" applyBorder="1" applyAlignment="1">
      <alignment wrapText="1"/>
    </xf>
    <xf numFmtId="4" fontId="61" fillId="29" borderId="57" xfId="55" applyNumberFormat="1" applyFont="1" applyFill="1" applyBorder="1" applyAlignment="1">
      <alignment horizontal="right"/>
    </xf>
    <xf numFmtId="4" fontId="61" fillId="0" borderId="57" xfId="55" applyNumberFormat="1" applyFont="1" applyFill="1" applyBorder="1" applyAlignment="1">
      <alignment horizontal="right"/>
    </xf>
    <xf numFmtId="4" fontId="61" fillId="29" borderId="57" xfId="56" applyNumberFormat="1" applyFont="1" applyFill="1" applyBorder="1"/>
    <xf numFmtId="4" fontId="61" fillId="0" borderId="57" xfId="56" applyNumberFormat="1" applyFont="1" applyBorder="1"/>
    <xf numFmtId="0" fontId="61" fillId="0" borderId="107" xfId="33" applyFont="1" applyFill="1" applyBorder="1" applyAlignment="1">
      <alignment horizontal="center" wrapText="1"/>
    </xf>
    <xf numFmtId="4" fontId="61" fillId="29" borderId="57" xfId="0" applyNumberFormat="1" applyFont="1" applyFill="1" applyBorder="1" applyAlignment="1">
      <alignment horizontal="right"/>
    </xf>
    <xf numFmtId="0" fontId="61" fillId="0" borderId="55" xfId="38" applyFont="1" applyFill="1" applyBorder="1" applyAlignment="1">
      <alignment wrapText="1"/>
    </xf>
    <xf numFmtId="0" fontId="71" fillId="0" borderId="0" xfId="56" applyFont="1" applyBorder="1"/>
    <xf numFmtId="0" fontId="22" fillId="29" borderId="82" xfId="55" applyFont="1" applyFill="1" applyBorder="1" applyAlignment="1">
      <alignment vertical="center"/>
    </xf>
    <xf numFmtId="0" fontId="61" fillId="30" borderId="107" xfId="33" applyFont="1" applyFill="1" applyBorder="1" applyAlignment="1">
      <alignment horizontal="center" wrapText="1"/>
    </xf>
    <xf numFmtId="49" fontId="61" fillId="30" borderId="56" xfId="38" applyNumberFormat="1" applyFont="1" applyFill="1" applyBorder="1" applyAlignment="1">
      <alignment horizontal="center" wrapText="1"/>
    </xf>
    <xf numFmtId="49" fontId="61" fillId="30" borderId="80" xfId="38" applyNumberFormat="1" applyFont="1" applyFill="1" applyBorder="1" applyAlignment="1">
      <alignment horizontal="center" wrapText="1"/>
    </xf>
    <xf numFmtId="0" fontId="61" fillId="30" borderId="55" xfId="38" applyFont="1" applyFill="1" applyBorder="1" applyAlignment="1">
      <alignment wrapText="1"/>
    </xf>
    <xf numFmtId="4" fontId="61" fillId="30" borderId="54" xfId="38" applyNumberFormat="1" applyFont="1" applyFill="1" applyBorder="1" applyAlignment="1">
      <alignment wrapText="1"/>
    </xf>
    <xf numFmtId="4" fontId="61" fillId="30" borderId="57" xfId="0" applyNumberFormat="1" applyFont="1" applyFill="1" applyBorder="1" applyAlignment="1">
      <alignment horizontal="right"/>
    </xf>
    <xf numFmtId="4" fontId="61" fillId="30" borderId="57" xfId="55" applyNumberFormat="1" applyFont="1" applyFill="1" applyBorder="1" applyAlignment="1">
      <alignment horizontal="right"/>
    </xf>
    <xf numFmtId="4" fontId="61" fillId="30" borderId="57" xfId="56" applyNumberFormat="1" applyFont="1" applyFill="1" applyBorder="1"/>
    <xf numFmtId="4" fontId="22" fillId="30" borderId="36" xfId="56" applyNumberFormat="1" applyFont="1" applyFill="1" applyBorder="1"/>
    <xf numFmtId="4" fontId="21" fillId="30" borderId="81" xfId="38" applyNumberFormat="1" applyFont="1" applyFill="1" applyBorder="1" applyAlignment="1">
      <alignment horizontal="right" wrapText="1"/>
    </xf>
    <xf numFmtId="4" fontId="21" fillId="30" borderId="81" xfId="0" applyNumberFormat="1" applyFont="1" applyFill="1" applyBorder="1" applyAlignment="1">
      <alignment horizontal="right"/>
    </xf>
    <xf numFmtId="4" fontId="21" fillId="30" borderId="81" xfId="56" applyNumberFormat="1" applyFont="1" applyFill="1" applyBorder="1"/>
    <xf numFmtId="0" fontId="21" fillId="30" borderId="20" xfId="55" applyFont="1" applyFill="1" applyBorder="1" applyAlignment="1">
      <alignment horizontal="center" vertical="center"/>
    </xf>
    <xf numFmtId="164" fontId="21" fillId="0" borderId="0" xfId="56" applyNumberFormat="1" applyFont="1"/>
    <xf numFmtId="164" fontId="21" fillId="0" borderId="0" xfId="56" applyNumberFormat="1" applyFont="1" applyAlignment="1">
      <alignment horizontal="right"/>
    </xf>
    <xf numFmtId="164" fontId="4" fillId="0" borderId="0" xfId="56" applyNumberFormat="1"/>
    <xf numFmtId="164" fontId="21" fillId="0" borderId="0" xfId="56" applyNumberFormat="1" applyFont="1" applyBorder="1"/>
    <xf numFmtId="164" fontId="4" fillId="0" borderId="0" xfId="56" applyNumberFormat="1" applyBorder="1"/>
    <xf numFmtId="164" fontId="22" fillId="0" borderId="0" xfId="55" applyNumberFormat="1" applyFont="1" applyAlignment="1">
      <alignment horizontal="center"/>
    </xf>
    <xf numFmtId="164" fontId="22" fillId="0" borderId="96" xfId="31" applyNumberFormat="1" applyFont="1" applyBorder="1" applyAlignment="1">
      <alignment horizontal="center" vertical="center"/>
    </xf>
    <xf numFmtId="164" fontId="21" fillId="29" borderId="31" xfId="56" applyNumberFormat="1" applyFont="1" applyFill="1" applyBorder="1"/>
    <xf numFmtId="164" fontId="21" fillId="0" borderId="31" xfId="56" applyNumberFormat="1" applyFont="1" applyBorder="1"/>
    <xf numFmtId="164" fontId="21" fillId="30" borderId="31" xfId="56" applyNumberFormat="1" applyFont="1" applyFill="1" applyBorder="1"/>
    <xf numFmtId="164" fontId="21" fillId="29" borderId="51" xfId="56" applyNumberFormat="1" applyFont="1" applyFill="1" applyBorder="1"/>
    <xf numFmtId="164" fontId="21" fillId="0" borderId="51" xfId="56" applyNumberFormat="1" applyFont="1" applyBorder="1"/>
    <xf numFmtId="164" fontId="22" fillId="29" borderId="31" xfId="56" applyNumberFormat="1" applyFont="1" applyFill="1" applyBorder="1"/>
    <xf numFmtId="164" fontId="22" fillId="0" borderId="31" xfId="56" applyNumberFormat="1" applyFont="1" applyBorder="1"/>
    <xf numFmtId="164" fontId="22" fillId="30" borderId="31" xfId="56" applyNumberFormat="1" applyFont="1" applyFill="1" applyBorder="1"/>
    <xf numFmtId="14" fontId="21" fillId="0" borderId="0" xfId="56" applyNumberFormat="1" applyFont="1" applyAlignment="1">
      <alignment horizontal="left"/>
    </xf>
    <xf numFmtId="164" fontId="22" fillId="0" borderId="48" xfId="56" applyNumberFormat="1" applyFont="1" applyBorder="1"/>
    <xf numFmtId="164" fontId="22" fillId="29" borderId="36" xfId="56" applyNumberFormat="1" applyFont="1" applyFill="1" applyBorder="1"/>
    <xf numFmtId="164" fontId="22" fillId="0" borderId="36" xfId="56" applyNumberFormat="1" applyFont="1" applyBorder="1"/>
    <xf numFmtId="164" fontId="56" fillId="29" borderId="57" xfId="56" applyNumberFormat="1" applyFont="1" applyFill="1" applyBorder="1"/>
    <xf numFmtId="164" fontId="56" fillId="0" borderId="57" xfId="56" applyNumberFormat="1" applyFont="1" applyBorder="1"/>
    <xf numFmtId="164" fontId="21" fillId="29" borderId="81" xfId="56" applyNumberFormat="1" applyFont="1" applyFill="1" applyBorder="1"/>
    <xf numFmtId="164" fontId="21" fillId="0" borderId="81" xfId="56" applyNumberFormat="1" applyFont="1" applyBorder="1"/>
    <xf numFmtId="164" fontId="56" fillId="30" borderId="57" xfId="56" applyNumberFormat="1" applyFont="1" applyFill="1" applyBorder="1"/>
    <xf numFmtId="164" fontId="61" fillId="29" borderId="57" xfId="56" applyNumberFormat="1" applyFont="1" applyFill="1" applyBorder="1"/>
    <xf numFmtId="164" fontId="61" fillId="0" borderId="57" xfId="56" applyNumberFormat="1" applyFont="1" applyBorder="1"/>
    <xf numFmtId="164" fontId="56" fillId="29" borderId="22" xfId="56" applyNumberFormat="1" applyFont="1" applyFill="1" applyBorder="1"/>
    <xf numFmtId="164" fontId="56" fillId="0" borderId="22" xfId="56" applyNumberFormat="1" applyFont="1" applyBorder="1"/>
    <xf numFmtId="164" fontId="61" fillId="29" borderId="51" xfId="56" applyNumberFormat="1" applyFont="1" applyFill="1" applyBorder="1"/>
    <xf numFmtId="164" fontId="61" fillId="0" borderId="51" xfId="56" applyNumberFormat="1" applyFont="1" applyBorder="1"/>
    <xf numFmtId="0" fontId="21" fillId="30" borderId="82" xfId="55" applyFont="1" applyFill="1" applyBorder="1" applyAlignment="1">
      <alignment horizontal="center" vertical="center"/>
    </xf>
    <xf numFmtId="0" fontId="21" fillId="30" borderId="82" xfId="55" applyFont="1" applyFill="1" applyBorder="1" applyAlignment="1">
      <alignment vertical="center"/>
    </xf>
    <xf numFmtId="0" fontId="22" fillId="30" borderId="19" xfId="55" applyFont="1" applyFill="1" applyBorder="1" applyAlignment="1">
      <alignment horizontal="center"/>
    </xf>
    <xf numFmtId="4" fontId="22" fillId="30" borderId="31" xfId="0" applyNumberFormat="1" applyFont="1" applyFill="1" applyBorder="1" applyAlignment="1">
      <alignment horizontal="right" wrapText="1"/>
    </xf>
    <xf numFmtId="0" fontId="57" fillId="30" borderId="19" xfId="55" applyFont="1" applyFill="1" applyBorder="1" applyAlignment="1">
      <alignment horizontal="center"/>
    </xf>
    <xf numFmtId="4" fontId="21" fillId="30" borderId="31" xfId="0" applyNumberFormat="1" applyFont="1" applyFill="1" applyBorder="1" applyAlignment="1">
      <alignment horizontal="right" wrapText="1"/>
    </xf>
    <xf numFmtId="14" fontId="21" fillId="29" borderId="0" xfId="56" applyNumberFormat="1" applyFont="1" applyFill="1"/>
    <xf numFmtId="0" fontId="21" fillId="30" borderId="38" xfId="55" applyFont="1" applyFill="1" applyBorder="1" applyAlignment="1">
      <alignment vertical="center" wrapText="1"/>
    </xf>
    <xf numFmtId="164" fontId="22" fillId="30" borderId="36" xfId="56" applyNumberFormat="1" applyFont="1" applyFill="1" applyBorder="1"/>
    <xf numFmtId="49" fontId="22" fillId="29" borderId="105" xfId="38" applyNumberFormat="1" applyFont="1" applyFill="1" applyBorder="1" applyAlignment="1">
      <alignment horizontal="center" wrapText="1"/>
    </xf>
    <xf numFmtId="4" fontId="61" fillId="29" borderId="31" xfId="56" applyNumberFormat="1" applyFont="1" applyFill="1" applyBorder="1"/>
    <xf numFmtId="4" fontId="21" fillId="29" borderId="36" xfId="56" applyNumberFormat="1" applyFont="1" applyFill="1" applyBorder="1"/>
    <xf numFmtId="4" fontId="61" fillId="29" borderId="36" xfId="56" applyNumberFormat="1" applyFont="1" applyFill="1" applyBorder="1"/>
    <xf numFmtId="49" fontId="56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4" fillId="0" borderId="0" xfId="56" applyFill="1"/>
    <xf numFmtId="4" fontId="4" fillId="0" borderId="0" xfId="56" applyNumberFormat="1" applyFill="1"/>
    <xf numFmtId="0" fontId="21" fillId="0" borderId="0" xfId="56" applyFont="1" applyFill="1" applyAlignment="1">
      <alignment horizontal="right"/>
    </xf>
    <xf numFmtId="0" fontId="21" fillId="0" borderId="0" xfId="56" applyFont="1" applyFill="1"/>
    <xf numFmtId="0" fontId="4" fillId="0" borderId="0" xfId="56" applyFill="1" applyAlignment="1">
      <alignment horizontal="right"/>
    </xf>
    <xf numFmtId="0" fontId="63" fillId="0" borderId="0" xfId="58" applyFill="1"/>
    <xf numFmtId="0" fontId="4" fillId="0" borderId="0" xfId="30" applyFill="1"/>
    <xf numFmtId="0" fontId="0" fillId="0" borderId="0" xfId="56" applyFont="1" applyFill="1"/>
    <xf numFmtId="0" fontId="22" fillId="0" borderId="0" xfId="55" applyFont="1" applyFill="1" applyAlignment="1">
      <alignment horizontal="center"/>
    </xf>
    <xf numFmtId="0" fontId="4" fillId="0" borderId="0" xfId="55" applyFill="1"/>
    <xf numFmtId="4" fontId="4" fillId="0" borderId="0" xfId="55" applyNumberFormat="1" applyFill="1"/>
    <xf numFmtId="0" fontId="22" fillId="0" borderId="57" xfId="31" applyFont="1" applyFill="1" applyBorder="1" applyAlignment="1">
      <alignment horizontal="center" vertical="center"/>
    </xf>
    <xf numFmtId="0" fontId="22" fillId="0" borderId="96" xfId="31" applyFont="1" applyFill="1" applyBorder="1" applyAlignment="1">
      <alignment horizontal="center" vertical="center"/>
    </xf>
    <xf numFmtId="4" fontId="22" fillId="0" borderId="48" xfId="56" applyNumberFormat="1" applyFont="1" applyFill="1" applyBorder="1"/>
    <xf numFmtId="4" fontId="4" fillId="0" borderId="0" xfId="56" applyNumberFormat="1" applyFill="1" applyBorder="1"/>
    <xf numFmtId="0" fontId="70" fillId="0" borderId="95" xfId="59" applyFont="1" applyFill="1" applyBorder="1" applyAlignment="1">
      <alignment horizontal="center" vertical="center"/>
    </xf>
    <xf numFmtId="4" fontId="56" fillId="0" borderId="57" xfId="56" applyNumberFormat="1" applyFont="1" applyFill="1" applyBorder="1"/>
    <xf numFmtId="4" fontId="22" fillId="0" borderId="36" xfId="56" applyNumberFormat="1" applyFont="1" applyFill="1" applyBorder="1"/>
    <xf numFmtId="0" fontId="22" fillId="0" borderId="19" xfId="55" applyFont="1" applyFill="1" applyBorder="1" applyAlignment="1">
      <alignment horizontal="center"/>
    </xf>
    <xf numFmtId="49" fontId="22" fillId="0" borderId="20" xfId="55" applyNumberFormat="1" applyFont="1" applyFill="1" applyBorder="1" applyAlignment="1">
      <alignment horizontal="center"/>
    </xf>
    <xf numFmtId="0" fontId="22" fillId="0" borderId="20" xfId="55" applyFont="1" applyFill="1" applyBorder="1" applyAlignment="1">
      <alignment horizontal="center"/>
    </xf>
    <xf numFmtId="0" fontId="22" fillId="0" borderId="38" xfId="55" applyFont="1" applyFill="1" applyBorder="1" applyAlignment="1">
      <alignment wrapText="1"/>
    </xf>
    <xf numFmtId="4" fontId="22" fillId="0" borderId="31" xfId="0" applyNumberFormat="1" applyFont="1" applyFill="1" applyBorder="1" applyAlignment="1">
      <alignment horizontal="right" wrapText="1"/>
    </xf>
    <xf numFmtId="4" fontId="22" fillId="0" borderId="31" xfId="0" applyNumberFormat="1" applyFont="1" applyFill="1" applyBorder="1" applyAlignment="1">
      <alignment horizontal="right"/>
    </xf>
    <xf numFmtId="0" fontId="57" fillId="0" borderId="19" xfId="55" applyFont="1" applyFill="1" applyBorder="1" applyAlignment="1">
      <alignment horizontal="center"/>
    </xf>
    <xf numFmtId="49" fontId="21" fillId="0" borderId="20" xfId="55" applyNumberFormat="1" applyFont="1" applyFill="1" applyBorder="1" applyAlignment="1">
      <alignment horizontal="center"/>
    </xf>
    <xf numFmtId="0" fontId="57" fillId="0" borderId="20" xfId="55" applyFont="1" applyFill="1" applyBorder="1" applyAlignment="1">
      <alignment horizontal="center"/>
    </xf>
    <xf numFmtId="0" fontId="21" fillId="0" borderId="20" xfId="55" applyFont="1" applyFill="1" applyBorder="1" applyAlignment="1">
      <alignment horizontal="center"/>
    </xf>
    <xf numFmtId="0" fontId="21" fillId="0" borderId="38" xfId="55" applyFont="1" applyFill="1" applyBorder="1" applyAlignment="1">
      <alignment wrapText="1"/>
    </xf>
    <xf numFmtId="4" fontId="21" fillId="0" borderId="31" xfId="0" applyNumberFormat="1" applyFont="1" applyFill="1" applyBorder="1" applyAlignment="1">
      <alignment horizontal="right" wrapText="1"/>
    </xf>
    <xf numFmtId="4" fontId="21" fillId="0" borderId="31" xfId="0" applyNumberFormat="1" applyFont="1" applyFill="1" applyBorder="1" applyAlignment="1">
      <alignment horizontal="right"/>
    </xf>
    <xf numFmtId="49" fontId="57" fillId="0" borderId="20" xfId="55" applyNumberFormat="1" applyFont="1" applyFill="1" applyBorder="1" applyAlignment="1">
      <alignment horizontal="center"/>
    </xf>
    <xf numFmtId="49" fontId="22" fillId="0" borderId="38" xfId="56" applyNumberFormat="1" applyFont="1" applyFill="1" applyBorder="1" applyAlignment="1">
      <alignment horizontal="center" vertical="center" wrapText="1"/>
    </xf>
    <xf numFmtId="0" fontId="22" fillId="0" borderId="38" xfId="56" applyFont="1" applyFill="1" applyBorder="1" applyAlignment="1">
      <alignment vertical="center" wrapText="1"/>
    </xf>
    <xf numFmtId="0" fontId="21" fillId="0" borderId="19" xfId="56" applyFont="1" applyFill="1" applyBorder="1" applyAlignment="1">
      <alignment horizontal="center" vertical="center" wrapText="1"/>
    </xf>
    <xf numFmtId="49" fontId="21" fillId="0" borderId="38" xfId="56" applyNumberFormat="1" applyFont="1" applyFill="1" applyBorder="1" applyAlignment="1">
      <alignment horizontal="center" vertical="center" wrapText="1"/>
    </xf>
    <xf numFmtId="4" fontId="22" fillId="0" borderId="31" xfId="0" applyNumberFormat="1" applyFont="1" applyFill="1" applyBorder="1"/>
    <xf numFmtId="4" fontId="21" fillId="0" borderId="31" xfId="0" applyNumberFormat="1" applyFont="1" applyFill="1" applyBorder="1"/>
    <xf numFmtId="0" fontId="22" fillId="0" borderId="29" xfId="56" applyFont="1" applyFill="1" applyBorder="1" applyAlignment="1">
      <alignment horizontal="center" vertical="center" wrapText="1"/>
    </xf>
    <xf numFmtId="49" fontId="22" fillId="0" borderId="20" xfId="56" applyNumberFormat="1" applyFont="1" applyFill="1" applyBorder="1" applyAlignment="1">
      <alignment horizontal="center" vertical="center" wrapText="1"/>
    </xf>
    <xf numFmtId="0" fontId="22" fillId="0" borderId="30" xfId="56" applyFont="1" applyFill="1" applyBorder="1" applyAlignment="1">
      <alignment vertical="center" wrapText="1"/>
    </xf>
    <xf numFmtId="0" fontId="21" fillId="0" borderId="29" xfId="56" applyFont="1" applyFill="1" applyBorder="1" applyAlignment="1">
      <alignment horizontal="center" vertical="center" wrapText="1"/>
    </xf>
    <xf numFmtId="49" fontId="21" fillId="0" borderId="20" xfId="56" applyNumberFormat="1" applyFont="1" applyFill="1" applyBorder="1" applyAlignment="1">
      <alignment horizontal="center" vertical="center" wrapText="1"/>
    </xf>
    <xf numFmtId="0" fontId="21" fillId="0" borderId="30" xfId="55" applyFont="1" applyFill="1" applyBorder="1" applyAlignment="1">
      <alignment wrapText="1"/>
    </xf>
    <xf numFmtId="49" fontId="57" fillId="0" borderId="30" xfId="55" applyNumberFormat="1" applyFont="1" applyFill="1" applyBorder="1" applyAlignment="1">
      <alignment horizontal="center" vertical="center"/>
    </xf>
    <xf numFmtId="0" fontId="57" fillId="0" borderId="91" xfId="55" applyFont="1" applyFill="1" applyBorder="1" applyAlignment="1">
      <alignment horizontal="center" vertical="center"/>
    </xf>
    <xf numFmtId="49" fontId="57" fillId="0" borderId="103" xfId="55" applyNumberFormat="1" applyFont="1" applyFill="1" applyBorder="1" applyAlignment="1">
      <alignment horizontal="center" vertical="center"/>
    </xf>
    <xf numFmtId="0" fontId="57" fillId="0" borderId="90" xfId="55" applyFont="1" applyFill="1" applyBorder="1" applyAlignment="1">
      <alignment horizontal="center" vertical="center"/>
    </xf>
    <xf numFmtId="0" fontId="21" fillId="0" borderId="87" xfId="55" applyFont="1" applyFill="1" applyBorder="1" applyAlignment="1">
      <alignment horizontal="center" vertical="center"/>
    </xf>
    <xf numFmtId="0" fontId="21" fillId="0" borderId="87" xfId="55" applyFont="1" applyFill="1" applyBorder="1" applyAlignment="1">
      <alignment vertical="center"/>
    </xf>
    <xf numFmtId="4" fontId="21" fillId="0" borderId="81" xfId="56" applyNumberFormat="1" applyFont="1" applyFill="1" applyBorder="1"/>
    <xf numFmtId="0" fontId="21" fillId="0" borderId="20" xfId="55" applyFont="1" applyFill="1" applyBorder="1" applyAlignment="1">
      <alignment horizontal="center" vertical="center"/>
    </xf>
    <xf numFmtId="49" fontId="22" fillId="0" borderId="20" xfId="55" applyNumberFormat="1" applyFont="1" applyFill="1" applyBorder="1" applyAlignment="1">
      <alignment horizontal="center" vertical="center"/>
    </xf>
    <xf numFmtId="0" fontId="57" fillId="0" borderId="86" xfId="55" applyFont="1" applyFill="1" applyBorder="1" applyAlignment="1">
      <alignment horizontal="center" vertical="center"/>
    </xf>
    <xf numFmtId="49" fontId="57" fillId="0" borderId="85" xfId="55" applyNumberFormat="1" applyFont="1" applyFill="1" applyBorder="1" applyAlignment="1">
      <alignment horizontal="center" vertical="center"/>
    </xf>
    <xf numFmtId="0" fontId="21" fillId="0" borderId="90" xfId="55" applyFont="1" applyFill="1" applyBorder="1" applyAlignment="1">
      <alignment horizontal="center" vertical="center"/>
    </xf>
    <xf numFmtId="0" fontId="21" fillId="0" borderId="85" xfId="55" applyFont="1" applyFill="1" applyBorder="1" applyAlignment="1">
      <alignment vertical="center"/>
    </xf>
    <xf numFmtId="49" fontId="61" fillId="0" borderId="56" xfId="38" applyNumberFormat="1" applyFont="1" applyFill="1" applyBorder="1" applyAlignment="1">
      <alignment horizontal="center" wrapText="1"/>
    </xf>
    <xf numFmtId="49" fontId="61" fillId="0" borderId="80" xfId="38" applyNumberFormat="1" applyFont="1" applyFill="1" applyBorder="1" applyAlignment="1">
      <alignment horizontal="center" wrapText="1"/>
    </xf>
    <xf numFmtId="4" fontId="61" fillId="0" borderId="54" xfId="38" applyNumberFormat="1" applyFont="1" applyFill="1" applyBorder="1" applyAlignment="1">
      <alignment wrapText="1"/>
    </xf>
    <xf numFmtId="4" fontId="61" fillId="0" borderId="57" xfId="56" applyNumberFormat="1" applyFont="1" applyFill="1" applyBorder="1"/>
    <xf numFmtId="4" fontId="22" fillId="0" borderId="36" xfId="0" applyNumberFormat="1" applyFont="1" applyFill="1" applyBorder="1" applyAlignment="1">
      <alignment horizontal="right"/>
    </xf>
    <xf numFmtId="0" fontId="22" fillId="0" borderId="91" xfId="33" applyFont="1" applyFill="1" applyBorder="1" applyAlignment="1">
      <alignment horizontal="center" wrapText="1"/>
    </xf>
    <xf numFmtId="49" fontId="22" fillId="0" borderId="87" xfId="38" applyNumberFormat="1" applyFont="1" applyFill="1" applyBorder="1" applyAlignment="1">
      <alignment horizontal="center" wrapText="1"/>
    </xf>
    <xf numFmtId="49" fontId="22" fillId="0" borderId="90" xfId="38" applyNumberFormat="1" applyFont="1" applyFill="1" applyBorder="1" applyAlignment="1">
      <alignment horizontal="center" wrapText="1"/>
    </xf>
    <xf numFmtId="0" fontId="22" fillId="0" borderId="87" xfId="38" applyFont="1" applyFill="1" applyBorder="1" applyAlignment="1">
      <alignment wrapText="1"/>
    </xf>
    <xf numFmtId="4" fontId="22" fillId="0" borderId="81" xfId="38" applyNumberFormat="1" applyFont="1" applyFill="1" applyBorder="1" applyAlignment="1">
      <alignment horizontal="right" wrapText="1"/>
    </xf>
    <xf numFmtId="0" fontId="56" fillId="0" borderId="91" xfId="33" applyFont="1" applyFill="1" applyBorder="1" applyAlignment="1">
      <alignment horizontal="center" wrapText="1"/>
    </xf>
    <xf numFmtId="49" fontId="56" fillId="0" borderId="87" xfId="38" applyNumberFormat="1" applyFont="1" applyFill="1" applyBorder="1" applyAlignment="1">
      <alignment horizontal="center" wrapText="1"/>
    </xf>
    <xf numFmtId="49" fontId="21" fillId="0" borderId="90" xfId="38" applyNumberFormat="1" applyFont="1" applyFill="1" applyBorder="1" applyAlignment="1">
      <alignment horizontal="center" wrapText="1"/>
    </xf>
    <xf numFmtId="0" fontId="21" fillId="0" borderId="87" xfId="38" applyFont="1" applyFill="1" applyBorder="1" applyAlignment="1">
      <alignment wrapText="1"/>
    </xf>
    <xf numFmtId="4" fontId="21" fillId="0" borderId="81" xfId="38" applyNumberFormat="1" applyFont="1" applyFill="1" applyBorder="1" applyAlignment="1">
      <alignment horizontal="right" wrapText="1"/>
    </xf>
    <xf numFmtId="4" fontId="21" fillId="0" borderId="0" xfId="56" applyNumberFormat="1" applyFont="1" applyFill="1" applyBorder="1"/>
    <xf numFmtId="4" fontId="21" fillId="0" borderId="81" xfId="0" applyNumberFormat="1" applyFont="1" applyFill="1" applyBorder="1" applyAlignment="1">
      <alignment horizontal="right"/>
    </xf>
    <xf numFmtId="4" fontId="61" fillId="0" borderId="57" xfId="0" applyNumberFormat="1" applyFont="1" applyFill="1" applyBorder="1" applyAlignment="1">
      <alignment horizontal="right"/>
    </xf>
    <xf numFmtId="49" fontId="22" fillId="0" borderId="38" xfId="38" applyNumberFormat="1" applyFont="1" applyFill="1" applyBorder="1" applyAlignment="1">
      <alignment horizontal="center" wrapText="1"/>
    </xf>
    <xf numFmtId="49" fontId="22" fillId="0" borderId="20" xfId="38" applyNumberFormat="1" applyFont="1" applyFill="1" applyBorder="1" applyAlignment="1">
      <alignment horizontal="center" wrapText="1"/>
    </xf>
    <xf numFmtId="0" fontId="22" fillId="0" borderId="38" xfId="38" applyFont="1" applyFill="1" applyBorder="1" applyAlignment="1">
      <alignment wrapText="1"/>
    </xf>
    <xf numFmtId="4" fontId="22" fillId="0" borderId="31" xfId="38" applyNumberFormat="1" applyFont="1" applyFill="1" applyBorder="1" applyAlignment="1">
      <alignment horizontal="right" wrapText="1"/>
    </xf>
    <xf numFmtId="49" fontId="56" fillId="0" borderId="38" xfId="38" applyNumberFormat="1" applyFont="1" applyFill="1" applyBorder="1" applyAlignment="1">
      <alignment horizontal="center" wrapText="1"/>
    </xf>
    <xf numFmtId="49" fontId="21" fillId="0" borderId="20" xfId="38" applyNumberFormat="1" applyFont="1" applyFill="1" applyBorder="1" applyAlignment="1">
      <alignment horizontal="center" wrapText="1"/>
    </xf>
    <xf numFmtId="0" fontId="21" fillId="0" borderId="38" xfId="38" applyFont="1" applyFill="1" applyBorder="1" applyAlignment="1">
      <alignment wrapText="1"/>
    </xf>
    <xf numFmtId="4" fontId="21" fillId="0" borderId="31" xfId="38" applyNumberFormat="1" applyFont="1" applyFill="1" applyBorder="1" applyAlignment="1">
      <alignment horizontal="right" wrapText="1"/>
    </xf>
    <xf numFmtId="49" fontId="22" fillId="0" borderId="105" xfId="38" applyNumberFormat="1" applyFont="1" applyFill="1" applyBorder="1" applyAlignment="1">
      <alignment horizontal="center" wrapText="1"/>
    </xf>
    <xf numFmtId="49" fontId="21" fillId="0" borderId="87" xfId="38" applyNumberFormat="1" applyFont="1" applyFill="1" applyBorder="1" applyAlignment="1">
      <alignment horizontal="center" wrapText="1"/>
    </xf>
    <xf numFmtId="0" fontId="22" fillId="0" borderId="82" xfId="55" applyFont="1" applyFill="1" applyBorder="1" applyAlignment="1">
      <alignment vertical="center"/>
    </xf>
    <xf numFmtId="0" fontId="22" fillId="0" borderId="32" xfId="33" applyFont="1" applyFill="1" applyBorder="1" applyAlignment="1">
      <alignment horizontal="center" wrapText="1"/>
    </xf>
    <xf numFmtId="49" fontId="22" fillId="0" borderId="82" xfId="38" applyNumberFormat="1" applyFont="1" applyFill="1" applyBorder="1" applyAlignment="1">
      <alignment horizontal="center" wrapText="1"/>
    </xf>
    <xf numFmtId="49" fontId="22" fillId="0" borderId="33" xfId="38" applyNumberFormat="1" applyFont="1" applyFill="1" applyBorder="1" applyAlignment="1">
      <alignment horizontal="center" wrapText="1"/>
    </xf>
    <xf numFmtId="0" fontId="22" fillId="0" borderId="82" xfId="38" applyFont="1" applyFill="1" applyBorder="1" applyAlignment="1">
      <alignment wrapText="1"/>
    </xf>
    <xf numFmtId="4" fontId="22" fillId="0" borderId="36" xfId="38" applyNumberFormat="1" applyFont="1" applyFill="1" applyBorder="1" applyAlignment="1">
      <alignment horizontal="right" wrapText="1"/>
    </xf>
    <xf numFmtId="0" fontId="21" fillId="0" borderId="30" xfId="0" applyFont="1" applyFill="1" applyBorder="1" applyAlignment="1"/>
    <xf numFmtId="0" fontId="56" fillId="0" borderId="52" xfId="33" applyFont="1" applyFill="1" applyBorder="1" applyAlignment="1">
      <alignment horizontal="center" wrapText="1"/>
    </xf>
    <xf numFmtId="0" fontId="21" fillId="0" borderId="83" xfId="0" applyFont="1" applyFill="1" applyBorder="1" applyAlignment="1"/>
    <xf numFmtId="49" fontId="21" fillId="0" borderId="53" xfId="38" applyNumberFormat="1" applyFont="1" applyFill="1" applyBorder="1" applyAlignment="1">
      <alignment horizontal="center" wrapText="1"/>
    </xf>
    <xf numFmtId="0" fontId="21" fillId="0" borderId="83" xfId="38" applyFont="1" applyFill="1" applyBorder="1" applyAlignment="1">
      <alignment wrapText="1"/>
    </xf>
    <xf numFmtId="4" fontId="21" fillId="0" borderId="51" xfId="0" applyNumberFormat="1" applyFont="1" applyFill="1" applyBorder="1" applyAlignment="1">
      <alignment horizontal="right"/>
    </xf>
    <xf numFmtId="4" fontId="21" fillId="0" borderId="51" xfId="56" applyNumberFormat="1" applyFont="1" applyFill="1" applyBorder="1"/>
    <xf numFmtId="14" fontId="21" fillId="0" borderId="0" xfId="56" applyNumberFormat="1" applyFont="1" applyFill="1"/>
    <xf numFmtId="49" fontId="56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164" fontId="22" fillId="0" borderId="48" xfId="56" applyNumberFormat="1" applyFont="1" applyFill="1" applyBorder="1"/>
    <xf numFmtId="164" fontId="4" fillId="0" borderId="0" xfId="56" applyNumberFormat="1" applyFill="1" applyBorder="1"/>
    <xf numFmtId="164" fontId="56" fillId="0" borderId="57" xfId="56" applyNumberFormat="1" applyFont="1" applyFill="1" applyBorder="1"/>
    <xf numFmtId="0" fontId="22" fillId="0" borderId="30" xfId="38" applyFont="1" applyFill="1" applyBorder="1" applyAlignment="1">
      <alignment wrapText="1"/>
    </xf>
    <xf numFmtId="0" fontId="21" fillId="0" borderId="30" xfId="38" applyFont="1" applyFill="1" applyBorder="1" applyAlignment="1">
      <alignment wrapText="1"/>
    </xf>
    <xf numFmtId="0" fontId="21" fillId="0" borderId="105" xfId="38" applyFont="1" applyFill="1" applyBorder="1" applyAlignment="1">
      <alignment wrapText="1"/>
    </xf>
    <xf numFmtId="0" fontId="61" fillId="0" borderId="96" xfId="56" applyFont="1" applyFill="1" applyBorder="1" applyAlignment="1">
      <alignment wrapText="1"/>
    </xf>
    <xf numFmtId="0" fontId="22" fillId="0" borderId="107" xfId="33" applyFont="1" applyFill="1" applyBorder="1" applyAlignment="1">
      <alignment horizontal="center" wrapText="1"/>
    </xf>
    <xf numFmtId="49" fontId="22" fillId="0" borderId="56" xfId="38" applyNumberFormat="1" applyFont="1" applyFill="1" applyBorder="1" applyAlignment="1">
      <alignment horizontal="center" wrapText="1"/>
    </xf>
    <xf numFmtId="49" fontId="22" fillId="0" borderId="80" xfId="38" applyNumberFormat="1" applyFont="1" applyFill="1" applyBorder="1" applyAlignment="1">
      <alignment horizontal="center" wrapText="1"/>
    </xf>
    <xf numFmtId="0" fontId="22" fillId="0" borderId="96" xfId="56" applyFont="1" applyFill="1" applyBorder="1" applyAlignment="1">
      <alignment wrapText="1"/>
    </xf>
    <xf numFmtId="4" fontId="21" fillId="0" borderId="57" xfId="56" applyNumberFormat="1" applyFont="1" applyFill="1" applyBorder="1"/>
    <xf numFmtId="0" fontId="61" fillId="0" borderId="55" xfId="56" applyFont="1" applyFill="1" applyBorder="1" applyAlignment="1">
      <alignment wrapText="1"/>
    </xf>
    <xf numFmtId="164" fontId="61" fillId="0" borderId="57" xfId="56" applyNumberFormat="1" applyFont="1" applyFill="1" applyBorder="1"/>
    <xf numFmtId="0" fontId="22" fillId="0" borderId="63" xfId="56" applyFont="1" applyFill="1" applyBorder="1" applyAlignment="1">
      <alignment wrapText="1"/>
    </xf>
    <xf numFmtId="164" fontId="21" fillId="0" borderId="57" xfId="56" applyNumberFormat="1" applyFont="1" applyFill="1" applyBorder="1"/>
    <xf numFmtId="0" fontId="21" fillId="0" borderId="63" xfId="38" applyFont="1" applyFill="1" applyBorder="1" applyAlignment="1">
      <alignment wrapText="1"/>
    </xf>
    <xf numFmtId="164" fontId="4" fillId="0" borderId="0" xfId="56" applyNumberFormat="1" applyFill="1"/>
    <xf numFmtId="0" fontId="72" fillId="0" borderId="0" xfId="0" applyFont="1" applyAlignment="1">
      <alignment horizontal="right"/>
    </xf>
    <xf numFmtId="0" fontId="46" fillId="30" borderId="107" xfId="55" applyFont="1" applyFill="1" applyBorder="1" applyAlignment="1">
      <alignment horizontal="center" vertical="center"/>
    </xf>
    <xf numFmtId="0" fontId="46" fillId="30" borderId="97" xfId="55" applyFont="1" applyFill="1" applyBorder="1" applyAlignment="1">
      <alignment horizontal="center" vertical="center"/>
    </xf>
    <xf numFmtId="0" fontId="46" fillId="30" borderId="56" xfId="55" applyFont="1" applyFill="1" applyBorder="1" applyAlignment="1">
      <alignment horizontal="center" vertical="center"/>
    </xf>
    <xf numFmtId="0" fontId="46" fillId="30" borderId="56" xfId="55" applyFont="1" applyFill="1" applyBorder="1" applyAlignment="1">
      <alignment horizontal="left" vertical="center"/>
    </xf>
    <xf numFmtId="4" fontId="46" fillId="30" borderId="57" xfId="55" applyNumberFormat="1" applyFont="1" applyFill="1" applyBorder="1" applyAlignment="1">
      <alignment horizontal="right"/>
    </xf>
    <xf numFmtId="4" fontId="22" fillId="30" borderId="57" xfId="55" applyNumberFormat="1" applyFont="1" applyFill="1" applyBorder="1" applyAlignment="1">
      <alignment horizontal="right"/>
    </xf>
    <xf numFmtId="4" fontId="22" fillId="30" borderId="48" xfId="56" applyNumberFormat="1" applyFont="1" applyFill="1" applyBorder="1"/>
    <xf numFmtId="4" fontId="22" fillId="30" borderId="57" xfId="56" applyNumberFormat="1" applyFont="1" applyFill="1" applyBorder="1"/>
    <xf numFmtId="0" fontId="56" fillId="30" borderId="107" xfId="55" applyFont="1" applyFill="1" applyBorder="1" applyAlignment="1">
      <alignment horizontal="center" vertical="center"/>
    </xf>
    <xf numFmtId="0" fontId="70" fillId="30" borderId="95" xfId="59" applyFont="1" applyFill="1" applyBorder="1" applyAlignment="1">
      <alignment horizontal="center" vertical="center"/>
    </xf>
    <xf numFmtId="0" fontId="56" fillId="30" borderId="80" xfId="55" applyFont="1" applyFill="1" applyBorder="1" applyAlignment="1">
      <alignment horizontal="center" vertical="center"/>
    </xf>
    <xf numFmtId="0" fontId="56" fillId="30" borderId="56" xfId="55" applyFont="1" applyFill="1" applyBorder="1" applyAlignment="1">
      <alignment horizontal="center" vertical="center"/>
    </xf>
    <xf numFmtId="0" fontId="56" fillId="30" borderId="56" xfId="55" applyFont="1" applyFill="1" applyBorder="1" applyAlignment="1">
      <alignment vertical="center"/>
    </xf>
    <xf numFmtId="4" fontId="56" fillId="30" borderId="57" xfId="55" applyNumberFormat="1" applyFont="1" applyFill="1" applyBorder="1" applyAlignment="1">
      <alignment horizontal="right"/>
    </xf>
    <xf numFmtId="4" fontId="56" fillId="30" borderId="57" xfId="56" applyNumberFormat="1" applyFont="1" applyFill="1" applyBorder="1"/>
    <xf numFmtId="0" fontId="22" fillId="33" borderId="19" xfId="55" applyFont="1" applyFill="1" applyBorder="1" applyAlignment="1">
      <alignment horizontal="center" vertical="center"/>
    </xf>
    <xf numFmtId="49" fontId="22" fillId="33" borderId="99" xfId="55" applyNumberFormat="1" applyFont="1" applyFill="1" applyBorder="1" applyAlignment="1">
      <alignment horizontal="center" vertical="center"/>
    </xf>
    <xf numFmtId="0" fontId="22" fillId="33" borderId="20" xfId="55" applyFont="1" applyFill="1" applyBorder="1" applyAlignment="1">
      <alignment horizontal="center" vertical="center"/>
    </xf>
    <xf numFmtId="0" fontId="22" fillId="33" borderId="38" xfId="55" applyFont="1" applyFill="1" applyBorder="1" applyAlignment="1">
      <alignment horizontal="center" vertical="center"/>
    </xf>
    <xf numFmtId="0" fontId="22" fillId="33" borderId="38" xfId="55" applyFont="1" applyFill="1" applyBorder="1" applyAlignment="1">
      <alignment vertical="center" wrapText="1"/>
    </xf>
    <xf numFmtId="4" fontId="21" fillId="33" borderId="81" xfId="55" applyNumberFormat="1" applyFont="1" applyFill="1" applyBorder="1" applyAlignment="1">
      <alignment horizontal="right"/>
    </xf>
    <xf numFmtId="4" fontId="21" fillId="33" borderId="81" xfId="56" applyNumberFormat="1" applyFont="1" applyFill="1" applyBorder="1"/>
    <xf numFmtId="4" fontId="22" fillId="33" borderId="31" xfId="56" applyNumberFormat="1" applyFont="1" applyFill="1" applyBorder="1"/>
    <xf numFmtId="0" fontId="21" fillId="33" borderId="0" xfId="56" applyFont="1" applyFill="1" applyBorder="1"/>
    <xf numFmtId="0" fontId="57" fillId="33" borderId="91" xfId="55" applyFont="1" applyFill="1" applyBorder="1" applyAlignment="1">
      <alignment horizontal="center" vertical="center"/>
    </xf>
    <xf numFmtId="49" fontId="57" fillId="33" borderId="103" xfId="55" applyNumberFormat="1" applyFont="1" applyFill="1" applyBorder="1" applyAlignment="1">
      <alignment horizontal="center" vertical="center"/>
    </xf>
    <xf numFmtId="0" fontId="57" fillId="33" borderId="90" xfId="55" applyFont="1" applyFill="1" applyBorder="1" applyAlignment="1">
      <alignment horizontal="center" vertical="center"/>
    </xf>
    <xf numFmtId="0" fontId="21" fillId="33" borderId="87" xfId="55" applyFont="1" applyFill="1" applyBorder="1" applyAlignment="1">
      <alignment horizontal="center" vertical="center"/>
    </xf>
    <xf numFmtId="0" fontId="21" fillId="33" borderId="87" xfId="55" applyFont="1" applyFill="1" applyBorder="1" applyAlignment="1">
      <alignment vertical="center"/>
    </xf>
    <xf numFmtId="0" fontId="22" fillId="34" borderId="32" xfId="55" applyFont="1" applyFill="1" applyBorder="1" applyAlignment="1">
      <alignment horizontal="center" vertical="center"/>
    </xf>
    <xf numFmtId="49" fontId="22" fillId="34" borderId="98" xfId="55" applyNumberFormat="1" applyFont="1" applyFill="1" applyBorder="1" applyAlignment="1">
      <alignment horizontal="center" vertical="center"/>
    </xf>
    <xf numFmtId="0" fontId="22" fillId="34" borderId="33" xfId="55" applyFont="1" applyFill="1" applyBorder="1" applyAlignment="1">
      <alignment horizontal="center" vertical="center"/>
    </xf>
    <xf numFmtId="0" fontId="22" fillId="34" borderId="82" xfId="55" applyFont="1" applyFill="1" applyBorder="1" applyAlignment="1">
      <alignment horizontal="center" vertical="center"/>
    </xf>
    <xf numFmtId="0" fontId="22" fillId="34" borderId="82" xfId="55" applyFont="1" applyFill="1" applyBorder="1" applyAlignment="1">
      <alignment vertical="center" wrapText="1"/>
    </xf>
    <xf numFmtId="4" fontId="22" fillId="34" borderId="36" xfId="55" applyNumberFormat="1" applyFont="1" applyFill="1" applyBorder="1" applyAlignment="1">
      <alignment horizontal="right"/>
    </xf>
    <xf numFmtId="4" fontId="22" fillId="34" borderId="31" xfId="55" applyNumberFormat="1" applyFont="1" applyFill="1" applyBorder="1" applyAlignment="1">
      <alignment horizontal="right"/>
    </xf>
    <xf numFmtId="4" fontId="22" fillId="34" borderId="31" xfId="0" applyNumberFormat="1" applyFont="1" applyFill="1" applyBorder="1"/>
    <xf numFmtId="4" fontId="22" fillId="34" borderId="31" xfId="56" applyNumberFormat="1" applyFont="1" applyFill="1" applyBorder="1"/>
    <xf numFmtId="0" fontId="21" fillId="34" borderId="0" xfId="56" applyFont="1" applyFill="1" applyBorder="1"/>
    <xf numFmtId="0" fontId="57" fillId="34" borderId="19" xfId="55" applyFont="1" applyFill="1" applyBorder="1" applyAlignment="1">
      <alignment horizontal="center" vertical="center"/>
    </xf>
    <xf numFmtId="49" fontId="57" fillId="34" borderId="99" xfId="55" applyNumberFormat="1" applyFont="1" applyFill="1" applyBorder="1" applyAlignment="1">
      <alignment horizontal="center" vertical="center"/>
    </xf>
    <xf numFmtId="0" fontId="57" fillId="34" borderId="20" xfId="55" applyFont="1" applyFill="1" applyBorder="1" applyAlignment="1">
      <alignment horizontal="center" vertical="center"/>
    </xf>
    <xf numFmtId="0" fontId="57" fillId="34" borderId="38" xfId="55" applyFont="1" applyFill="1" applyBorder="1" applyAlignment="1">
      <alignment horizontal="center" vertical="center"/>
    </xf>
    <xf numFmtId="0" fontId="21" fillId="34" borderId="38" xfId="55" applyFont="1" applyFill="1" applyBorder="1" applyAlignment="1">
      <alignment vertical="center"/>
    </xf>
    <xf numFmtId="4" fontId="21" fillId="34" borderId="31" xfId="55" applyNumberFormat="1" applyFont="1" applyFill="1" applyBorder="1" applyAlignment="1">
      <alignment horizontal="right"/>
    </xf>
    <xf numFmtId="4" fontId="21" fillId="34" borderId="31" xfId="0" applyNumberFormat="1" applyFont="1" applyFill="1" applyBorder="1"/>
    <xf numFmtId="4" fontId="21" fillId="34" borderId="31" xfId="56" applyNumberFormat="1" applyFont="1" applyFill="1" applyBorder="1"/>
    <xf numFmtId="0" fontId="4" fillId="34" borderId="0" xfId="56" applyFill="1" applyBorder="1"/>
    <xf numFmtId="0" fontId="22" fillId="31" borderId="82" xfId="55" applyFont="1" applyFill="1" applyBorder="1" applyAlignment="1">
      <alignment vertical="center" wrapText="1"/>
    </xf>
    <xf numFmtId="164" fontId="22" fillId="31" borderId="31" xfId="56" applyNumberFormat="1" applyFont="1" applyFill="1" applyBorder="1"/>
    <xf numFmtId="0" fontId="21" fillId="31" borderId="20" xfId="55" applyFont="1" applyFill="1" applyBorder="1" applyAlignment="1">
      <alignment horizontal="center" vertical="center"/>
    </xf>
    <xf numFmtId="164" fontId="21" fillId="31" borderId="31" xfId="56" applyNumberFormat="1" applyFont="1" applyFill="1" applyBorder="1"/>
    <xf numFmtId="0" fontId="22" fillId="34" borderId="19" xfId="55" applyFont="1" applyFill="1" applyBorder="1" applyAlignment="1">
      <alignment horizontal="center" vertical="center"/>
    </xf>
    <xf numFmtId="49" fontId="22" fillId="34" borderId="99" xfId="55" applyNumberFormat="1" applyFont="1" applyFill="1" applyBorder="1" applyAlignment="1">
      <alignment horizontal="center" vertical="center"/>
    </xf>
    <xf numFmtId="0" fontId="22" fillId="34" borderId="20" xfId="55" applyFont="1" applyFill="1" applyBorder="1" applyAlignment="1">
      <alignment horizontal="center" vertical="center"/>
    </xf>
    <xf numFmtId="0" fontId="22" fillId="34" borderId="38" xfId="55" applyFont="1" applyFill="1" applyBorder="1" applyAlignment="1">
      <alignment horizontal="center" vertical="center"/>
    </xf>
    <xf numFmtId="0" fontId="22" fillId="34" borderId="38" xfId="55" applyFont="1" applyFill="1" applyBorder="1" applyAlignment="1">
      <alignment vertical="center" wrapText="1"/>
    </xf>
    <xf numFmtId="0" fontId="57" fillId="34" borderId="91" xfId="55" applyFont="1" applyFill="1" applyBorder="1" applyAlignment="1">
      <alignment horizontal="center" vertical="center"/>
    </xf>
    <xf numFmtId="49" fontId="57" fillId="34" borderId="103" xfId="55" applyNumberFormat="1" applyFont="1" applyFill="1" applyBorder="1" applyAlignment="1">
      <alignment horizontal="center" vertical="center"/>
    </xf>
    <xf numFmtId="0" fontId="57" fillId="34" borderId="90" xfId="55" applyFont="1" applyFill="1" applyBorder="1" applyAlignment="1">
      <alignment horizontal="center" vertical="center"/>
    </xf>
    <xf numFmtId="0" fontId="21" fillId="34" borderId="87" xfId="55" applyFont="1" applyFill="1" applyBorder="1" applyAlignment="1">
      <alignment horizontal="center" vertical="center"/>
    </xf>
    <xf numFmtId="0" fontId="21" fillId="34" borderId="87" xfId="55" applyFont="1" applyFill="1" applyBorder="1" applyAlignment="1">
      <alignment vertical="center"/>
    </xf>
    <xf numFmtId="4" fontId="21" fillId="34" borderId="81" xfId="55" applyNumberFormat="1" applyFont="1" applyFill="1" applyBorder="1" applyAlignment="1">
      <alignment horizontal="right"/>
    </xf>
    <xf numFmtId="4" fontId="21" fillId="34" borderId="81" xfId="56" applyNumberFormat="1" applyFont="1" applyFill="1" applyBorder="1"/>
    <xf numFmtId="0" fontId="22" fillId="34" borderId="19" xfId="33" applyFont="1" applyFill="1" applyBorder="1" applyAlignment="1">
      <alignment horizontal="center" wrapText="1"/>
    </xf>
    <xf numFmtId="49" fontId="22" fillId="34" borderId="38" xfId="38" applyNumberFormat="1" applyFont="1" applyFill="1" applyBorder="1" applyAlignment="1">
      <alignment horizontal="center" wrapText="1"/>
    </xf>
    <xf numFmtId="49" fontId="22" fillId="34" borderId="20" xfId="38" applyNumberFormat="1" applyFont="1" applyFill="1" applyBorder="1" applyAlignment="1">
      <alignment horizontal="center" wrapText="1"/>
    </xf>
    <xf numFmtId="0" fontId="22" fillId="34" borderId="38" xfId="38" applyFont="1" applyFill="1" applyBorder="1" applyAlignment="1">
      <alignment wrapText="1"/>
    </xf>
    <xf numFmtId="4" fontId="22" fillId="34" borderId="31" xfId="38" applyNumberFormat="1" applyFont="1" applyFill="1" applyBorder="1" applyAlignment="1">
      <alignment horizontal="right" wrapText="1"/>
    </xf>
    <xf numFmtId="4" fontId="22" fillId="34" borderId="31" xfId="0" applyNumberFormat="1" applyFont="1" applyFill="1" applyBorder="1" applyAlignment="1">
      <alignment horizontal="right"/>
    </xf>
    <xf numFmtId="0" fontId="56" fillId="34" borderId="19" xfId="33" applyFont="1" applyFill="1" applyBorder="1" applyAlignment="1">
      <alignment horizontal="center" wrapText="1"/>
    </xf>
    <xf numFmtId="49" fontId="56" fillId="34" borderId="38" xfId="38" applyNumberFormat="1" applyFont="1" applyFill="1" applyBorder="1" applyAlignment="1">
      <alignment horizontal="center" wrapText="1"/>
    </xf>
    <xf numFmtId="49" fontId="21" fillId="34" borderId="20" xfId="38" applyNumberFormat="1" applyFont="1" applyFill="1" applyBorder="1" applyAlignment="1">
      <alignment horizontal="center" wrapText="1"/>
    </xf>
    <xf numFmtId="0" fontId="21" fillId="34" borderId="38" xfId="38" applyFont="1" applyFill="1" applyBorder="1" applyAlignment="1">
      <alignment wrapText="1"/>
    </xf>
    <xf numFmtId="4" fontId="21" fillId="34" borderId="31" xfId="38" applyNumberFormat="1" applyFont="1" applyFill="1" applyBorder="1" applyAlignment="1">
      <alignment horizontal="right" wrapText="1"/>
    </xf>
    <xf numFmtId="4" fontId="21" fillId="34" borderId="31" xfId="0" applyNumberFormat="1" applyFont="1" applyFill="1" applyBorder="1" applyAlignment="1">
      <alignment horizontal="right"/>
    </xf>
    <xf numFmtId="0" fontId="22" fillId="35" borderId="32" xfId="55" applyFont="1" applyFill="1" applyBorder="1" applyAlignment="1">
      <alignment horizontal="center" vertical="center"/>
    </xf>
    <xf numFmtId="49" fontId="22" fillId="35" borderId="98" xfId="55" applyNumberFormat="1" applyFont="1" applyFill="1" applyBorder="1" applyAlignment="1">
      <alignment horizontal="center" vertical="center"/>
    </xf>
    <xf numFmtId="0" fontId="22" fillId="35" borderId="33" xfId="55" applyFont="1" applyFill="1" applyBorder="1" applyAlignment="1">
      <alignment horizontal="center" vertical="center"/>
    </xf>
    <xf numFmtId="0" fontId="22" fillId="35" borderId="82" xfId="55" applyFont="1" applyFill="1" applyBorder="1" applyAlignment="1">
      <alignment horizontal="center" vertical="center"/>
    </xf>
    <xf numFmtId="0" fontId="22" fillId="35" borderId="82" xfId="55" applyFont="1" applyFill="1" applyBorder="1" applyAlignment="1">
      <alignment vertical="center" wrapText="1"/>
    </xf>
    <xf numFmtId="4" fontId="22" fillId="35" borderId="36" xfId="55" applyNumberFormat="1" applyFont="1" applyFill="1" applyBorder="1" applyAlignment="1">
      <alignment horizontal="right"/>
    </xf>
    <xf numFmtId="4" fontId="22" fillId="35" borderId="31" xfId="55" applyNumberFormat="1" applyFont="1" applyFill="1" applyBorder="1" applyAlignment="1">
      <alignment horizontal="right"/>
    </xf>
    <xf numFmtId="4" fontId="22" fillId="35" borderId="31" xfId="56" applyNumberFormat="1" applyFont="1" applyFill="1" applyBorder="1"/>
    <xf numFmtId="164" fontId="22" fillId="35" borderId="31" xfId="56" applyNumberFormat="1" applyFont="1" applyFill="1" applyBorder="1"/>
    <xf numFmtId="0" fontId="21" fillId="35" borderId="0" xfId="56" applyFont="1" applyFill="1" applyBorder="1"/>
    <xf numFmtId="0" fontId="57" fillId="35" borderId="19" xfId="55" applyFont="1" applyFill="1" applyBorder="1" applyAlignment="1">
      <alignment horizontal="center" vertical="center"/>
    </xf>
    <xf numFmtId="49" fontId="57" fillId="35" borderId="99" xfId="55" applyNumberFormat="1" applyFont="1" applyFill="1" applyBorder="1" applyAlignment="1">
      <alignment horizontal="center" vertical="center"/>
    </xf>
    <xf numFmtId="0" fontId="57" fillId="35" borderId="20" xfId="55" applyFont="1" applyFill="1" applyBorder="1" applyAlignment="1">
      <alignment horizontal="center" vertical="center"/>
    </xf>
    <xf numFmtId="0" fontId="21" fillId="35" borderId="82" xfId="55" applyFont="1" applyFill="1" applyBorder="1" applyAlignment="1">
      <alignment horizontal="center" vertical="center"/>
    </xf>
    <xf numFmtId="0" fontId="21" fillId="35" borderId="82" xfId="55" applyFont="1" applyFill="1" applyBorder="1" applyAlignment="1">
      <alignment vertical="center"/>
    </xf>
    <xf numFmtId="4" fontId="21" fillId="35" borderId="31" xfId="55" applyNumberFormat="1" applyFont="1" applyFill="1" applyBorder="1" applyAlignment="1">
      <alignment horizontal="right"/>
    </xf>
    <xf numFmtId="4" fontId="21" fillId="35" borderId="31" xfId="56" applyNumberFormat="1" applyFont="1" applyFill="1" applyBorder="1"/>
    <xf numFmtId="164" fontId="21" fillId="35" borderId="31" xfId="56" applyNumberFormat="1" applyFont="1" applyFill="1" applyBorder="1"/>
    <xf numFmtId="0" fontId="21" fillId="35" borderId="38" xfId="55" applyFont="1" applyFill="1" applyBorder="1" applyAlignment="1">
      <alignment horizontal="center" vertical="center"/>
    </xf>
    <xf numFmtId="0" fontId="21" fillId="35" borderId="38" xfId="55" applyFont="1" applyFill="1" applyBorder="1" applyAlignment="1">
      <alignment vertical="center"/>
    </xf>
    <xf numFmtId="0" fontId="22" fillId="35" borderId="19" xfId="55" applyFont="1" applyFill="1" applyBorder="1" applyAlignment="1">
      <alignment horizontal="center"/>
    </xf>
    <xf numFmtId="49" fontId="22" fillId="35" borderId="20" xfId="55" applyNumberFormat="1" applyFont="1" applyFill="1" applyBorder="1" applyAlignment="1">
      <alignment horizontal="center"/>
    </xf>
    <xf numFmtId="0" fontId="22" fillId="35" borderId="20" xfId="55" applyFont="1" applyFill="1" applyBorder="1" applyAlignment="1">
      <alignment horizontal="center"/>
    </xf>
    <xf numFmtId="0" fontId="22" fillId="35" borderId="38" xfId="55" applyFont="1" applyFill="1" applyBorder="1" applyAlignment="1">
      <alignment wrapText="1"/>
    </xf>
    <xf numFmtId="4" fontId="22" fillId="35" borderId="31" xfId="0" applyNumberFormat="1" applyFont="1" applyFill="1" applyBorder="1" applyAlignment="1">
      <alignment horizontal="right" wrapText="1"/>
    </xf>
    <xf numFmtId="4" fontId="22" fillId="35" borderId="31" xfId="0" applyNumberFormat="1" applyFont="1" applyFill="1" applyBorder="1" applyAlignment="1">
      <alignment horizontal="right"/>
    </xf>
    <xf numFmtId="0" fontId="57" fillId="35" borderId="19" xfId="55" applyFont="1" applyFill="1" applyBorder="1" applyAlignment="1">
      <alignment horizontal="center"/>
    </xf>
    <xf numFmtId="49" fontId="21" fillId="35" borderId="20" xfId="55" applyNumberFormat="1" applyFont="1" applyFill="1" applyBorder="1" applyAlignment="1">
      <alignment horizontal="center"/>
    </xf>
    <xf numFmtId="0" fontId="57" fillId="35" borderId="20" xfId="55" applyFont="1" applyFill="1" applyBorder="1" applyAlignment="1">
      <alignment horizontal="center"/>
    </xf>
    <xf numFmtId="0" fontId="21" fillId="35" borderId="20" xfId="55" applyFont="1" applyFill="1" applyBorder="1" applyAlignment="1">
      <alignment horizontal="center"/>
    </xf>
    <xf numFmtId="0" fontId="21" fillId="35" borderId="38" xfId="55" applyFont="1" applyFill="1" applyBorder="1" applyAlignment="1">
      <alignment wrapText="1"/>
    </xf>
    <xf numFmtId="4" fontId="21" fillId="35" borderId="31" xfId="0" applyNumberFormat="1" applyFont="1" applyFill="1" applyBorder="1" applyAlignment="1">
      <alignment horizontal="right" wrapText="1"/>
    </xf>
    <xf numFmtId="4" fontId="21" fillId="35" borderId="31" xfId="0" applyNumberFormat="1" applyFont="1" applyFill="1" applyBorder="1" applyAlignment="1">
      <alignment horizontal="right"/>
    </xf>
    <xf numFmtId="0" fontId="22" fillId="36" borderId="32" xfId="55" applyFont="1" applyFill="1" applyBorder="1" applyAlignment="1">
      <alignment horizontal="center" vertical="center"/>
    </xf>
    <xf numFmtId="49" fontId="22" fillId="36" borderId="98" xfId="55" applyNumberFormat="1" applyFont="1" applyFill="1" applyBorder="1" applyAlignment="1">
      <alignment horizontal="center" vertical="center"/>
    </xf>
    <xf numFmtId="0" fontId="22" fillId="36" borderId="33" xfId="55" applyFont="1" applyFill="1" applyBorder="1" applyAlignment="1">
      <alignment horizontal="center" vertical="center"/>
    </xf>
    <xf numFmtId="0" fontId="22" fillId="36" borderId="82" xfId="55" applyFont="1" applyFill="1" applyBorder="1" applyAlignment="1">
      <alignment horizontal="center" vertical="center"/>
    </xf>
    <xf numFmtId="0" fontId="22" fillId="36" borderId="82" xfId="55" applyFont="1" applyFill="1" applyBorder="1" applyAlignment="1">
      <alignment vertical="center" wrapText="1"/>
    </xf>
    <xf numFmtId="4" fontId="22" fillId="36" borderId="36" xfId="55" applyNumberFormat="1" applyFont="1" applyFill="1" applyBorder="1" applyAlignment="1">
      <alignment horizontal="right"/>
    </xf>
    <xf numFmtId="4" fontId="22" fillId="36" borderId="36" xfId="0" applyNumberFormat="1" applyFont="1" applyFill="1" applyBorder="1" applyAlignment="1">
      <alignment horizontal="right"/>
    </xf>
    <xf numFmtId="4" fontId="22" fillId="36" borderId="36" xfId="56" applyNumberFormat="1" applyFont="1" applyFill="1" applyBorder="1"/>
    <xf numFmtId="164" fontId="22" fillId="36" borderId="36" xfId="56" applyNumberFormat="1" applyFont="1" applyFill="1" applyBorder="1"/>
    <xf numFmtId="0" fontId="21" fillId="36" borderId="0" xfId="56" applyFont="1" applyFill="1" applyBorder="1"/>
    <xf numFmtId="0" fontId="57" fillId="36" borderId="19" xfId="55" applyFont="1" applyFill="1" applyBorder="1" applyAlignment="1">
      <alignment horizontal="center" vertical="center"/>
    </xf>
    <xf numFmtId="49" fontId="57" fillId="36" borderId="99" xfId="55" applyNumberFormat="1" applyFont="1" applyFill="1" applyBorder="1" applyAlignment="1">
      <alignment horizontal="center" vertical="center"/>
    </xf>
    <xf numFmtId="0" fontId="57" fillId="36" borderId="20" xfId="55" applyFont="1" applyFill="1" applyBorder="1" applyAlignment="1">
      <alignment horizontal="center" vertical="center"/>
    </xf>
    <xf numFmtId="0" fontId="21" fillId="36" borderId="38" xfId="55" applyFont="1" applyFill="1" applyBorder="1" applyAlignment="1">
      <alignment horizontal="center" vertical="center"/>
    </xf>
    <xf numFmtId="0" fontId="21" fillId="36" borderId="38" xfId="55" applyFont="1" applyFill="1" applyBorder="1" applyAlignment="1">
      <alignment vertical="center"/>
    </xf>
    <xf numFmtId="4" fontId="21" fillId="36" borderId="31" xfId="55" applyNumberFormat="1" applyFont="1" applyFill="1" applyBorder="1" applyAlignment="1">
      <alignment horizontal="right"/>
    </xf>
    <xf numFmtId="4" fontId="21" fillId="36" borderId="31" xfId="0" applyNumberFormat="1" applyFont="1" applyFill="1" applyBorder="1" applyAlignment="1">
      <alignment horizontal="right"/>
    </xf>
    <xf numFmtId="4" fontId="21" fillId="36" borderId="31" xfId="56" applyNumberFormat="1" applyFont="1" applyFill="1" applyBorder="1"/>
    <xf numFmtId="164" fontId="21" fillId="36" borderId="31" xfId="56" applyNumberFormat="1" applyFont="1" applyFill="1" applyBorder="1"/>
    <xf numFmtId="4" fontId="21" fillId="36" borderId="81" xfId="55" applyNumberFormat="1" applyFont="1" applyFill="1" applyBorder="1" applyAlignment="1">
      <alignment horizontal="right"/>
    </xf>
    <xf numFmtId="164" fontId="22" fillId="36" borderId="31" xfId="56" applyNumberFormat="1" applyFont="1" applyFill="1" applyBorder="1"/>
    <xf numFmtId="0" fontId="21" fillId="36" borderId="38" xfId="55" applyFont="1" applyFill="1" applyBorder="1" applyAlignment="1">
      <alignment vertical="center" wrapText="1"/>
    </xf>
    <xf numFmtId="0" fontId="22" fillId="0" borderId="97" xfId="31" applyFont="1" applyBorder="1" applyAlignment="1">
      <alignment horizontal="center" vertical="center"/>
    </xf>
    <xf numFmtId="0" fontId="21" fillId="29" borderId="38" xfId="55" applyFont="1" applyFill="1" applyBorder="1" applyAlignment="1">
      <alignment vertical="center" wrapText="1"/>
    </xf>
    <xf numFmtId="0" fontId="22" fillId="29" borderId="91" xfId="55" applyFont="1" applyFill="1" applyBorder="1" applyAlignment="1">
      <alignment horizontal="center" vertical="center"/>
    </xf>
    <xf numFmtId="49" fontId="22" fillId="29" borderId="103" xfId="55" applyNumberFormat="1" applyFont="1" applyFill="1" applyBorder="1" applyAlignment="1">
      <alignment horizontal="center" vertical="center"/>
    </xf>
    <xf numFmtId="0" fontId="22" fillId="29" borderId="90" xfId="55" applyFont="1" applyFill="1" applyBorder="1" applyAlignment="1">
      <alignment horizontal="center" vertical="center"/>
    </xf>
    <xf numFmtId="0" fontId="22" fillId="29" borderId="87" xfId="55" applyFont="1" applyFill="1" applyBorder="1" applyAlignment="1">
      <alignment horizontal="center" vertical="center"/>
    </xf>
    <xf numFmtId="0" fontId="22" fillId="29" borderId="87" xfId="55" applyFont="1" applyFill="1" applyBorder="1" applyAlignment="1">
      <alignment vertical="center" wrapText="1"/>
    </xf>
    <xf numFmtId="4" fontId="22" fillId="29" borderId="81" xfId="55" applyNumberFormat="1" applyFont="1" applyFill="1" applyBorder="1" applyAlignment="1">
      <alignment horizontal="right"/>
    </xf>
    <xf numFmtId="4" fontId="22" fillId="29" borderId="81" xfId="56" applyNumberFormat="1" applyFont="1" applyFill="1" applyBorder="1"/>
    <xf numFmtId="49" fontId="56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4" fontId="22" fillId="0" borderId="57" xfId="56" applyNumberFormat="1" applyFont="1" applyFill="1" applyBorder="1"/>
    <xf numFmtId="164" fontId="22" fillId="0" borderId="57" xfId="56" applyNumberFormat="1" applyFont="1" applyFill="1" applyBorder="1"/>
    <xf numFmtId="0" fontId="22" fillId="37" borderId="32" xfId="55" applyFont="1" applyFill="1" applyBorder="1" applyAlignment="1">
      <alignment horizontal="center" vertical="center"/>
    </xf>
    <xf numFmtId="49" fontId="22" fillId="37" borderId="98" xfId="55" applyNumberFormat="1" applyFont="1" applyFill="1" applyBorder="1" applyAlignment="1">
      <alignment horizontal="center" vertical="center"/>
    </xf>
    <xf numFmtId="0" fontId="22" fillId="37" borderId="33" xfId="55" applyFont="1" applyFill="1" applyBorder="1" applyAlignment="1">
      <alignment horizontal="center" vertical="center"/>
    </xf>
    <xf numFmtId="0" fontId="22" fillId="37" borderId="82" xfId="55" applyFont="1" applyFill="1" applyBorder="1" applyAlignment="1">
      <alignment horizontal="center" vertical="center"/>
    </xf>
    <xf numFmtId="0" fontId="22" fillId="37" borderId="82" xfId="55" applyFont="1" applyFill="1" applyBorder="1" applyAlignment="1">
      <alignment vertical="center" wrapText="1"/>
    </xf>
    <xf numFmtId="4" fontId="22" fillId="37" borderId="36" xfId="55" applyNumberFormat="1" applyFont="1" applyFill="1" applyBorder="1" applyAlignment="1">
      <alignment horizontal="right"/>
    </xf>
    <xf numFmtId="4" fontId="22" fillId="37" borderId="36" xfId="0" applyNumberFormat="1" applyFont="1" applyFill="1" applyBorder="1" applyAlignment="1">
      <alignment horizontal="right"/>
    </xf>
    <xf numFmtId="4" fontId="22" fillId="37" borderId="36" xfId="56" applyNumberFormat="1" applyFont="1" applyFill="1" applyBorder="1"/>
    <xf numFmtId="164" fontId="22" fillId="37" borderId="36" xfId="56" applyNumberFormat="1" applyFont="1" applyFill="1" applyBorder="1"/>
    <xf numFmtId="0" fontId="21" fillId="37" borderId="0" xfId="56" applyFont="1" applyFill="1" applyBorder="1"/>
    <xf numFmtId="0" fontId="57" fillId="37" borderId="19" xfId="55" applyFont="1" applyFill="1" applyBorder="1" applyAlignment="1">
      <alignment horizontal="center" vertical="center"/>
    </xf>
    <xf numFmtId="49" fontId="57" fillId="37" borderId="99" xfId="55" applyNumberFormat="1" applyFont="1" applyFill="1" applyBorder="1" applyAlignment="1">
      <alignment horizontal="center" vertical="center"/>
    </xf>
    <xf numFmtId="0" fontId="57" fillId="37" borderId="20" xfId="55" applyFont="1" applyFill="1" applyBorder="1" applyAlignment="1">
      <alignment horizontal="center" vertical="center"/>
    </xf>
    <xf numFmtId="0" fontId="21" fillId="37" borderId="38" xfId="55" applyFont="1" applyFill="1" applyBorder="1" applyAlignment="1">
      <alignment horizontal="center" vertical="center"/>
    </xf>
    <xf numFmtId="0" fontId="21" fillId="37" borderId="38" xfId="55" applyFont="1" applyFill="1" applyBorder="1" applyAlignment="1">
      <alignment vertical="center"/>
    </xf>
    <xf numFmtId="4" fontId="21" fillId="37" borderId="31" xfId="55" applyNumberFormat="1" applyFont="1" applyFill="1" applyBorder="1" applyAlignment="1">
      <alignment horizontal="right"/>
    </xf>
    <xf numFmtId="4" fontId="21" fillId="37" borderId="31" xfId="0" applyNumberFormat="1" applyFont="1" applyFill="1" applyBorder="1" applyAlignment="1">
      <alignment horizontal="right"/>
    </xf>
    <xf numFmtId="4" fontId="21" fillId="37" borderId="31" xfId="56" applyNumberFormat="1" applyFont="1" applyFill="1" applyBorder="1"/>
    <xf numFmtId="164" fontId="21" fillId="37" borderId="31" xfId="56" applyNumberFormat="1" applyFont="1" applyFill="1" applyBorder="1"/>
    <xf numFmtId="0" fontId="22" fillId="37" borderId="91" xfId="33" applyFont="1" applyFill="1" applyBorder="1" applyAlignment="1">
      <alignment horizontal="center" wrapText="1"/>
    </xf>
    <xf numFmtId="49" fontId="22" fillId="37" borderId="87" xfId="38" applyNumberFormat="1" applyFont="1" applyFill="1" applyBorder="1" applyAlignment="1">
      <alignment horizontal="center" wrapText="1"/>
    </xf>
    <xf numFmtId="49" fontId="22" fillId="37" borderId="90" xfId="38" applyNumberFormat="1" applyFont="1" applyFill="1" applyBorder="1" applyAlignment="1">
      <alignment horizontal="center" wrapText="1"/>
    </xf>
    <xf numFmtId="0" fontId="22" fillId="37" borderId="87" xfId="38" applyFont="1" applyFill="1" applyBorder="1" applyAlignment="1">
      <alignment wrapText="1"/>
    </xf>
    <xf numFmtId="4" fontId="22" fillId="37" borderId="81" xfId="38" applyNumberFormat="1" applyFont="1" applyFill="1" applyBorder="1" applyAlignment="1">
      <alignment horizontal="right" wrapText="1"/>
    </xf>
    <xf numFmtId="4" fontId="22" fillId="37" borderId="31" xfId="0" applyNumberFormat="1" applyFont="1" applyFill="1" applyBorder="1" applyAlignment="1">
      <alignment horizontal="right"/>
    </xf>
    <xf numFmtId="4" fontId="22" fillId="37" borderId="31" xfId="55" applyNumberFormat="1" applyFont="1" applyFill="1" applyBorder="1" applyAlignment="1">
      <alignment horizontal="right"/>
    </xf>
    <xf numFmtId="4" fontId="22" fillId="37" borderId="31" xfId="56" applyNumberFormat="1" applyFont="1" applyFill="1" applyBorder="1"/>
    <xf numFmtId="0" fontId="56" fillId="37" borderId="91" xfId="33" applyFont="1" applyFill="1" applyBorder="1" applyAlignment="1">
      <alignment horizontal="center" wrapText="1"/>
    </xf>
    <xf numFmtId="49" fontId="56" fillId="37" borderId="87" xfId="38" applyNumberFormat="1" applyFont="1" applyFill="1" applyBorder="1" applyAlignment="1">
      <alignment horizontal="center" wrapText="1"/>
    </xf>
    <xf numFmtId="49" fontId="21" fillId="37" borderId="90" xfId="38" applyNumberFormat="1" applyFont="1" applyFill="1" applyBorder="1" applyAlignment="1">
      <alignment horizontal="center" wrapText="1"/>
    </xf>
    <xf numFmtId="0" fontId="21" fillId="37" borderId="87" xfId="38" applyFont="1" applyFill="1" applyBorder="1" applyAlignment="1">
      <alignment wrapText="1"/>
    </xf>
    <xf numFmtId="4" fontId="21" fillId="37" borderId="81" xfId="38" applyNumberFormat="1" applyFont="1" applyFill="1" applyBorder="1" applyAlignment="1">
      <alignment horizontal="right" wrapText="1"/>
    </xf>
    <xf numFmtId="4" fontId="21" fillId="37" borderId="0" xfId="56" applyNumberFormat="1" applyFont="1" applyFill="1"/>
    <xf numFmtId="164" fontId="22" fillId="37" borderId="31" xfId="56" applyNumberFormat="1" applyFont="1" applyFill="1" applyBorder="1"/>
    <xf numFmtId="0" fontId="61" fillId="38" borderId="107" xfId="33" applyFont="1" applyFill="1" applyBorder="1" applyAlignment="1">
      <alignment horizontal="center" wrapText="1"/>
    </xf>
    <xf numFmtId="49" fontId="61" fillId="38" borderId="56" xfId="38" applyNumberFormat="1" applyFont="1" applyFill="1" applyBorder="1" applyAlignment="1">
      <alignment horizontal="center" wrapText="1"/>
    </xf>
    <xf numFmtId="49" fontId="61" fillId="38" borderId="80" xfId="38" applyNumberFormat="1" applyFont="1" applyFill="1" applyBorder="1" applyAlignment="1">
      <alignment horizontal="center" wrapText="1"/>
    </xf>
    <xf numFmtId="0" fontId="61" fillId="38" borderId="96" xfId="56" applyFont="1" applyFill="1" applyBorder="1" applyAlignment="1">
      <alignment wrapText="1"/>
    </xf>
    <xf numFmtId="4" fontId="61" fillId="38" borderId="57" xfId="56" applyNumberFormat="1" applyFont="1" applyFill="1" applyBorder="1"/>
    <xf numFmtId="0" fontId="4" fillId="38" borderId="57" xfId="56" applyFill="1" applyBorder="1"/>
    <xf numFmtId="164" fontId="61" fillId="38" borderId="57" xfId="56" applyNumberFormat="1" applyFont="1" applyFill="1" applyBorder="1"/>
    <xf numFmtId="0" fontId="22" fillId="38" borderId="107" xfId="33" applyFont="1" applyFill="1" applyBorder="1" applyAlignment="1">
      <alignment horizontal="center" wrapText="1"/>
    </xf>
    <xf numFmtId="49" fontId="22" fillId="38" borderId="56" xfId="38" applyNumberFormat="1" applyFont="1" applyFill="1" applyBorder="1" applyAlignment="1">
      <alignment horizontal="center" wrapText="1"/>
    </xf>
    <xf numFmtId="49" fontId="22" fillId="38" borderId="80" xfId="38" applyNumberFormat="1" applyFont="1" applyFill="1" applyBorder="1" applyAlignment="1">
      <alignment horizontal="center" wrapText="1"/>
    </xf>
    <xf numFmtId="0" fontId="22" fillId="38" borderId="96" xfId="56" applyFont="1" applyFill="1" applyBorder="1" applyAlignment="1">
      <alignment wrapText="1"/>
    </xf>
    <xf numFmtId="4" fontId="22" fillId="38" borderId="48" xfId="56" applyNumberFormat="1" applyFont="1" applyFill="1" applyBorder="1"/>
    <xf numFmtId="0" fontId="4" fillId="38" borderId="48" xfId="56" applyFill="1" applyBorder="1"/>
    <xf numFmtId="164" fontId="22" fillId="38" borderId="22" xfId="56" applyNumberFormat="1" applyFont="1" applyFill="1" applyBorder="1"/>
    <xf numFmtId="49" fontId="21" fillId="38" borderId="53" xfId="38" applyNumberFormat="1" applyFont="1" applyFill="1" applyBorder="1" applyAlignment="1">
      <alignment horizontal="center" wrapText="1"/>
    </xf>
    <xf numFmtId="0" fontId="21" fillId="38" borderId="105" xfId="38" applyFont="1" applyFill="1" applyBorder="1" applyAlignment="1">
      <alignment wrapText="1"/>
    </xf>
    <xf numFmtId="4" fontId="21" fillId="38" borderId="51" xfId="56" applyNumberFormat="1" applyFont="1" applyFill="1" applyBorder="1"/>
    <xf numFmtId="0" fontId="4" fillId="38" borderId="51" xfId="56" applyFill="1" applyBorder="1"/>
    <xf numFmtId="0" fontId="21" fillId="38" borderId="51" xfId="56" applyFont="1" applyFill="1" applyBorder="1"/>
    <xf numFmtId="164" fontId="21" fillId="38" borderId="60" xfId="56" applyNumberFormat="1" applyFont="1" applyFill="1" applyBorder="1"/>
    <xf numFmtId="0" fontId="61" fillId="38" borderId="55" xfId="56" applyFont="1" applyFill="1" applyBorder="1" applyAlignment="1">
      <alignment wrapText="1"/>
    </xf>
    <xf numFmtId="164" fontId="61" fillId="38" borderId="51" xfId="56" applyNumberFormat="1" applyFont="1" applyFill="1" applyBorder="1"/>
    <xf numFmtId="0" fontId="22" fillId="38" borderId="45" xfId="33" applyFont="1" applyFill="1" applyBorder="1" applyAlignment="1">
      <alignment horizontal="center" wrapText="1"/>
    </xf>
    <xf numFmtId="49" fontId="22" fillId="38" borderId="47" xfId="38" applyNumberFormat="1" applyFont="1" applyFill="1" applyBorder="1" applyAlignment="1">
      <alignment horizontal="center" wrapText="1"/>
    </xf>
    <xf numFmtId="49" fontId="22" fillId="38" borderId="46" xfId="38" applyNumberFormat="1" applyFont="1" applyFill="1" applyBorder="1" applyAlignment="1">
      <alignment horizontal="center" wrapText="1"/>
    </xf>
    <xf numFmtId="0" fontId="22" fillId="38" borderId="41" xfId="56" applyFont="1" applyFill="1" applyBorder="1" applyAlignment="1">
      <alignment wrapText="1"/>
    </xf>
    <xf numFmtId="164" fontId="22" fillId="38" borderId="48" xfId="56" applyNumberFormat="1" applyFont="1" applyFill="1" applyBorder="1"/>
    <xf numFmtId="164" fontId="22" fillId="38" borderId="81" xfId="56" applyNumberFormat="1" applyFont="1" applyFill="1" applyBorder="1"/>
    <xf numFmtId="0" fontId="61" fillId="38" borderId="52" xfId="33" applyFont="1" applyFill="1" applyBorder="1" applyAlignment="1">
      <alignment horizontal="center" wrapText="1"/>
    </xf>
    <xf numFmtId="49" fontId="22" fillId="38" borderId="83" xfId="38" applyNumberFormat="1" applyFont="1" applyFill="1" applyBorder="1" applyAlignment="1">
      <alignment horizontal="center" wrapText="1"/>
    </xf>
    <xf numFmtId="0" fontId="21" fillId="38" borderId="40" xfId="38" applyFont="1" applyFill="1" applyBorder="1" applyAlignment="1">
      <alignment wrapText="1"/>
    </xf>
    <xf numFmtId="164" fontId="21" fillId="38" borderId="51" xfId="56" applyNumberFormat="1" applyFont="1" applyFill="1" applyBorder="1"/>
    <xf numFmtId="0" fontId="21" fillId="38" borderId="0" xfId="56" applyFont="1" applyFill="1" applyBorder="1"/>
    <xf numFmtId="0" fontId="21" fillId="38" borderId="0" xfId="56" applyFont="1" applyFill="1"/>
    <xf numFmtId="4" fontId="21" fillId="38" borderId="0" xfId="56" applyNumberFormat="1" applyFont="1" applyFill="1"/>
    <xf numFmtId="0" fontId="22" fillId="30" borderId="91" xfId="55" applyFont="1" applyFill="1" applyBorder="1" applyAlignment="1">
      <alignment horizontal="center" vertical="center"/>
    </xf>
    <xf numFmtId="49" fontId="22" fillId="30" borderId="103" xfId="55" applyNumberFormat="1" applyFont="1" applyFill="1" applyBorder="1" applyAlignment="1">
      <alignment horizontal="center" vertical="center"/>
    </xf>
    <xf numFmtId="0" fontId="22" fillId="30" borderId="90" xfId="55" applyFont="1" applyFill="1" applyBorder="1" applyAlignment="1">
      <alignment horizontal="center" vertical="center"/>
    </xf>
    <xf numFmtId="0" fontId="22" fillId="30" borderId="87" xfId="55" applyFont="1" applyFill="1" applyBorder="1" applyAlignment="1">
      <alignment horizontal="center" vertical="center"/>
    </xf>
    <xf numFmtId="0" fontId="22" fillId="30" borderId="87" xfId="55" applyFont="1" applyFill="1" applyBorder="1" applyAlignment="1">
      <alignment vertical="center" wrapText="1"/>
    </xf>
    <xf numFmtId="4" fontId="22" fillId="30" borderId="81" xfId="55" applyNumberFormat="1" applyFont="1" applyFill="1" applyBorder="1" applyAlignment="1">
      <alignment horizontal="right"/>
    </xf>
    <xf numFmtId="4" fontId="22" fillId="30" borderId="81" xfId="56" applyNumberFormat="1" applyFont="1" applyFill="1" applyBorder="1"/>
    <xf numFmtId="0" fontId="4" fillId="29" borderId="0" xfId="30" applyFill="1"/>
    <xf numFmtId="0" fontId="22" fillId="29" borderId="97" xfId="31" applyFont="1" applyFill="1" applyBorder="1" applyAlignment="1">
      <alignment horizontal="center" vertical="center"/>
    </xf>
    <xf numFmtId="4" fontId="22" fillId="29" borderId="57" xfId="55" applyNumberFormat="1" applyFont="1" applyFill="1" applyBorder="1" applyAlignment="1">
      <alignment horizontal="right"/>
    </xf>
    <xf numFmtId="0" fontId="61" fillId="29" borderId="96" xfId="56" applyFont="1" applyFill="1" applyBorder="1" applyAlignment="1">
      <alignment wrapText="1"/>
    </xf>
    <xf numFmtId="0" fontId="22" fillId="29" borderId="107" xfId="33" applyFont="1" applyFill="1" applyBorder="1" applyAlignment="1">
      <alignment horizontal="center" wrapText="1"/>
    </xf>
    <xf numFmtId="49" fontId="22" fillId="29" borderId="56" xfId="38" applyNumberFormat="1" applyFont="1" applyFill="1" applyBorder="1" applyAlignment="1">
      <alignment horizontal="center" wrapText="1"/>
    </xf>
    <xf numFmtId="49" fontId="22" fillId="29" borderId="80" xfId="38" applyNumberFormat="1" applyFont="1" applyFill="1" applyBorder="1" applyAlignment="1">
      <alignment horizontal="center" wrapText="1"/>
    </xf>
    <xf numFmtId="0" fontId="22" fillId="29" borderId="96" xfId="56" applyFont="1" applyFill="1" applyBorder="1" applyAlignment="1">
      <alignment wrapText="1"/>
    </xf>
    <xf numFmtId="0" fontId="21" fillId="29" borderId="105" xfId="38" applyFont="1" applyFill="1" applyBorder="1" applyAlignment="1">
      <alignment wrapText="1"/>
    </xf>
    <xf numFmtId="0" fontId="61" fillId="29" borderId="55" xfId="56" applyFont="1" applyFill="1" applyBorder="1" applyAlignment="1">
      <alignment wrapText="1"/>
    </xf>
    <xf numFmtId="0" fontId="22" fillId="29" borderId="45" xfId="33" applyFont="1" applyFill="1" applyBorder="1" applyAlignment="1">
      <alignment horizontal="center" wrapText="1"/>
    </xf>
    <xf numFmtId="49" fontId="22" fillId="29" borderId="47" xfId="38" applyNumberFormat="1" applyFont="1" applyFill="1" applyBorder="1" applyAlignment="1">
      <alignment horizontal="center" wrapText="1"/>
    </xf>
    <xf numFmtId="49" fontId="22" fillId="29" borderId="46" xfId="38" applyNumberFormat="1" applyFont="1" applyFill="1" applyBorder="1" applyAlignment="1">
      <alignment horizontal="center" wrapText="1"/>
    </xf>
    <xf numFmtId="0" fontId="22" fillId="29" borderId="41" xfId="56" applyFont="1" applyFill="1" applyBorder="1" applyAlignment="1">
      <alignment wrapText="1"/>
    </xf>
    <xf numFmtId="0" fontId="61" fillId="29" borderId="52" xfId="33" applyFont="1" applyFill="1" applyBorder="1" applyAlignment="1">
      <alignment horizontal="center" wrapText="1"/>
    </xf>
    <xf numFmtId="49" fontId="22" fillId="29" borderId="83" xfId="38" applyNumberFormat="1" applyFont="1" applyFill="1" applyBorder="1" applyAlignment="1">
      <alignment horizontal="center" wrapText="1"/>
    </xf>
    <xf numFmtId="0" fontId="21" fillId="29" borderId="40" xfId="38" applyFont="1" applyFill="1" applyBorder="1" applyAlignment="1">
      <alignment wrapText="1"/>
    </xf>
    <xf numFmtId="4" fontId="21" fillId="29" borderId="0" xfId="56" applyNumberFormat="1" applyFont="1" applyFill="1" applyBorder="1"/>
    <xf numFmtId="0" fontId="22" fillId="29" borderId="57" xfId="56" applyFont="1" applyFill="1" applyBorder="1" applyAlignment="1">
      <alignment horizontal="center" wrapText="1"/>
    </xf>
    <xf numFmtId="4" fontId="22" fillId="29" borderId="48" xfId="56" applyNumberFormat="1" applyFont="1" applyFill="1" applyBorder="1" applyAlignment="1"/>
    <xf numFmtId="164" fontId="22" fillId="29" borderId="48" xfId="56" applyNumberFormat="1" applyFont="1" applyFill="1" applyBorder="1" applyAlignment="1"/>
    <xf numFmtId="4" fontId="56" fillId="29" borderId="57" xfId="56" applyNumberFormat="1" applyFont="1" applyFill="1" applyBorder="1" applyAlignment="1"/>
    <xf numFmtId="164" fontId="56" fillId="29" borderId="57" xfId="56" applyNumberFormat="1" applyFont="1" applyFill="1" applyBorder="1" applyAlignment="1"/>
    <xf numFmtId="4" fontId="22" fillId="29" borderId="36" xfId="56" applyNumberFormat="1" applyFont="1" applyFill="1" applyBorder="1" applyAlignment="1"/>
    <xf numFmtId="164" fontId="22" fillId="29" borderId="36" xfId="56" applyNumberFormat="1" applyFont="1" applyFill="1" applyBorder="1" applyAlignment="1"/>
    <xf numFmtId="4" fontId="21" fillId="29" borderId="31" xfId="56" applyNumberFormat="1" applyFont="1" applyFill="1" applyBorder="1" applyAlignment="1"/>
    <xf numFmtId="164" fontId="21" fillId="29" borderId="31" xfId="56" applyNumberFormat="1" applyFont="1" applyFill="1" applyBorder="1" applyAlignment="1"/>
    <xf numFmtId="4" fontId="22" fillId="29" borderId="31" xfId="56" applyNumberFormat="1" applyFont="1" applyFill="1" applyBorder="1" applyAlignment="1"/>
    <xf numFmtId="164" fontId="22" fillId="29" borderId="31" xfId="56" applyNumberFormat="1" applyFont="1" applyFill="1" applyBorder="1" applyAlignment="1"/>
    <xf numFmtId="4" fontId="21" fillId="29" borderId="81" xfId="56" applyNumberFormat="1" applyFont="1" applyFill="1" applyBorder="1" applyAlignment="1"/>
    <xf numFmtId="4" fontId="22" fillId="29" borderId="81" xfId="56" applyNumberFormat="1" applyFont="1" applyFill="1" applyBorder="1" applyAlignment="1"/>
    <xf numFmtId="164" fontId="21" fillId="29" borderId="81" xfId="56" applyNumberFormat="1" applyFont="1" applyFill="1" applyBorder="1" applyAlignment="1"/>
    <xf numFmtId="4" fontId="61" fillId="29" borderId="57" xfId="56" applyNumberFormat="1" applyFont="1" applyFill="1" applyBorder="1" applyAlignment="1"/>
    <xf numFmtId="164" fontId="61" fillId="29" borderId="57" xfId="56" applyNumberFormat="1" applyFont="1" applyFill="1" applyBorder="1" applyAlignment="1"/>
    <xf numFmtId="4" fontId="21" fillId="29" borderId="51" xfId="56" applyNumberFormat="1" applyFont="1" applyFill="1" applyBorder="1" applyAlignment="1"/>
    <xf numFmtId="164" fontId="21" fillId="29" borderId="51" xfId="56" applyNumberFormat="1" applyFont="1" applyFill="1" applyBorder="1" applyAlignment="1"/>
    <xf numFmtId="0" fontId="4" fillId="29" borderId="57" xfId="56" applyFill="1" applyBorder="1" applyAlignment="1"/>
    <xf numFmtId="0" fontId="4" fillId="29" borderId="48" xfId="56" applyFill="1" applyBorder="1" applyAlignment="1"/>
    <xf numFmtId="164" fontId="22" fillId="29" borderId="22" xfId="56" applyNumberFormat="1" applyFont="1" applyFill="1" applyBorder="1" applyAlignment="1"/>
    <xf numFmtId="0" fontId="4" fillId="29" borderId="51" xfId="56" applyFill="1" applyBorder="1" applyAlignment="1"/>
    <xf numFmtId="0" fontId="21" fillId="29" borderId="51" xfId="56" applyFont="1" applyFill="1" applyBorder="1" applyAlignment="1"/>
    <xf numFmtId="164" fontId="21" fillId="29" borderId="60" xfId="56" applyNumberFormat="1" applyFont="1" applyFill="1" applyBorder="1" applyAlignment="1"/>
    <xf numFmtId="164" fontId="61" fillId="29" borderId="51" xfId="56" applyNumberFormat="1" applyFont="1" applyFill="1" applyBorder="1" applyAlignment="1"/>
    <xf numFmtId="164" fontId="22" fillId="29" borderId="81" xfId="56" applyNumberFormat="1" applyFont="1" applyFill="1" applyBorder="1" applyAlignment="1"/>
    <xf numFmtId="14" fontId="21" fillId="29" borderId="0" xfId="56" applyNumberFormat="1" applyFont="1" applyFill="1" applyAlignment="1">
      <alignment horizontal="left"/>
    </xf>
    <xf numFmtId="0" fontId="21" fillId="29" borderId="0" xfId="56" applyFont="1" applyFill="1" applyAlignment="1">
      <alignment horizontal="right"/>
    </xf>
    <xf numFmtId="164" fontId="22" fillId="29" borderId="48" xfId="56" applyNumberFormat="1" applyFont="1" applyFill="1" applyBorder="1"/>
    <xf numFmtId="0" fontId="4" fillId="29" borderId="57" xfId="56" applyFill="1" applyBorder="1"/>
    <xf numFmtId="0" fontId="4" fillId="29" borderId="48" xfId="56" applyFill="1" applyBorder="1"/>
    <xf numFmtId="164" fontId="22" fillId="29" borderId="22" xfId="56" applyNumberFormat="1" applyFont="1" applyFill="1" applyBorder="1"/>
    <xf numFmtId="0" fontId="4" fillId="29" borderId="51" xfId="56" applyFill="1" applyBorder="1"/>
    <xf numFmtId="0" fontId="21" fillId="29" borderId="51" xfId="56" applyFont="1" applyFill="1" applyBorder="1"/>
    <xf numFmtId="164" fontId="21" fillId="29" borderId="60" xfId="56" applyNumberFormat="1" applyFont="1" applyFill="1" applyBorder="1"/>
    <xf numFmtId="164" fontId="22" fillId="29" borderId="81" xfId="56" applyNumberFormat="1" applyFont="1" applyFill="1" applyBorder="1"/>
    <xf numFmtId="4" fontId="21" fillId="29" borderId="60" xfId="56" applyNumberFormat="1" applyFont="1" applyFill="1" applyBorder="1"/>
    <xf numFmtId="0" fontId="4" fillId="29" borderId="60" xfId="56" applyFill="1" applyBorder="1"/>
    <xf numFmtId="0" fontId="21" fillId="29" borderId="60" xfId="56" applyFont="1" applyFill="1" applyBorder="1"/>
    <xf numFmtId="4" fontId="22" fillId="29" borderId="60" xfId="56" applyNumberFormat="1" applyFont="1" applyFill="1" applyBorder="1"/>
    <xf numFmtId="0" fontId="29" fillId="29" borderId="60" xfId="56" applyFont="1" applyFill="1" applyBorder="1"/>
    <xf numFmtId="0" fontId="22" fillId="29" borderId="60" xfId="56" applyFont="1" applyFill="1" applyBorder="1"/>
    <xf numFmtId="164" fontId="22" fillId="29" borderId="60" xfId="56" applyNumberFormat="1" applyFont="1" applyFill="1" applyBorder="1"/>
    <xf numFmtId="164" fontId="21" fillId="29" borderId="34" xfId="56" applyNumberFormat="1" applyFont="1" applyFill="1" applyBorder="1"/>
    <xf numFmtId="164" fontId="22" fillId="29" borderId="57" xfId="56" applyNumberFormat="1" applyFont="1" applyFill="1" applyBorder="1"/>
    <xf numFmtId="164" fontId="21" fillId="30" borderId="81" xfId="56" applyNumberFormat="1" applyFont="1" applyFill="1" applyBorder="1"/>
    <xf numFmtId="0" fontId="22" fillId="29" borderId="0" xfId="56" applyFont="1" applyFill="1" applyBorder="1"/>
    <xf numFmtId="4" fontId="22" fillId="29" borderId="22" xfId="56" applyNumberFormat="1" applyFont="1" applyFill="1" applyBorder="1"/>
    <xf numFmtId="0" fontId="21" fillId="29" borderId="52" xfId="55" applyFont="1" applyFill="1" applyBorder="1" applyAlignment="1">
      <alignment horizontal="center" vertical="center"/>
    </xf>
    <xf numFmtId="49" fontId="21" fillId="29" borderId="102" xfId="55" applyNumberFormat="1" applyFont="1" applyFill="1" applyBorder="1" applyAlignment="1">
      <alignment horizontal="center" vertical="center"/>
    </xf>
    <xf numFmtId="0" fontId="21" fillId="29" borderId="53" xfId="55" applyFont="1" applyFill="1" applyBorder="1" applyAlignment="1">
      <alignment horizontal="center" vertical="center"/>
    </xf>
    <xf numFmtId="164" fontId="4" fillId="29" borderId="0" xfId="56" applyNumberFormat="1" applyFill="1" applyBorder="1"/>
    <xf numFmtId="0" fontId="4" fillId="29" borderId="0" xfId="56" applyFont="1" applyFill="1" applyBorder="1"/>
    <xf numFmtId="164" fontId="56" fillId="29" borderId="31" xfId="56" applyNumberFormat="1" applyFont="1" applyFill="1" applyBorder="1"/>
    <xf numFmtId="164" fontId="71" fillId="29" borderId="57" xfId="56" applyNumberFormat="1" applyFont="1" applyFill="1" applyBorder="1"/>
    <xf numFmtId="0" fontId="61" fillId="39" borderId="107" xfId="33" applyFont="1" applyFill="1" applyBorder="1" applyAlignment="1">
      <alignment horizontal="center" wrapText="1"/>
    </xf>
    <xf numFmtId="49" fontId="61" fillId="39" borderId="56" xfId="38" applyNumberFormat="1" applyFont="1" applyFill="1" applyBorder="1" applyAlignment="1">
      <alignment horizontal="center" wrapText="1"/>
    </xf>
    <xf numFmtId="49" fontId="61" fillId="39" borderId="80" xfId="38" applyNumberFormat="1" applyFont="1" applyFill="1" applyBorder="1" applyAlignment="1">
      <alignment horizontal="center" wrapText="1"/>
    </xf>
    <xf numFmtId="0" fontId="61" fillId="39" borderId="55" xfId="56" applyFont="1" applyFill="1" applyBorder="1" applyAlignment="1">
      <alignment wrapText="1"/>
    </xf>
    <xf numFmtId="4" fontId="61" fillId="39" borderId="57" xfId="56" applyNumberFormat="1" applyFont="1" applyFill="1" applyBorder="1"/>
    <xf numFmtId="0" fontId="4" fillId="39" borderId="57" xfId="56" applyFill="1" applyBorder="1"/>
    <xf numFmtId="164" fontId="61" fillId="39" borderId="57" xfId="56" applyNumberFormat="1" applyFont="1" applyFill="1" applyBorder="1"/>
    <xf numFmtId="0" fontId="21" fillId="39" borderId="0" xfId="56" applyFont="1" applyFill="1"/>
    <xf numFmtId="0" fontId="22" fillId="39" borderId="45" xfId="33" applyFont="1" applyFill="1" applyBorder="1" applyAlignment="1">
      <alignment horizontal="center" wrapText="1"/>
    </xf>
    <xf numFmtId="49" fontId="22" fillId="39" borderId="47" xfId="38" applyNumberFormat="1" applyFont="1" applyFill="1" applyBorder="1" applyAlignment="1">
      <alignment horizontal="center" wrapText="1"/>
    </xf>
    <xf numFmtId="49" fontId="22" fillId="39" borderId="46" xfId="38" applyNumberFormat="1" applyFont="1" applyFill="1" applyBorder="1" applyAlignment="1">
      <alignment horizontal="center" wrapText="1"/>
    </xf>
    <xf numFmtId="0" fontId="22" fillId="39" borderId="41" xfId="56" applyFont="1" applyFill="1" applyBorder="1" applyAlignment="1">
      <alignment wrapText="1"/>
    </xf>
    <xf numFmtId="4" fontId="22" fillId="39" borderId="48" xfId="56" applyNumberFormat="1" applyFont="1" applyFill="1" applyBorder="1"/>
    <xf numFmtId="0" fontId="4" fillId="39" borderId="48" xfId="56" applyFill="1" applyBorder="1"/>
    <xf numFmtId="164" fontId="22" fillId="39" borderId="48" xfId="56" applyNumberFormat="1" applyFont="1" applyFill="1" applyBorder="1"/>
    <xf numFmtId="164" fontId="22" fillId="39" borderId="81" xfId="56" applyNumberFormat="1" applyFont="1" applyFill="1" applyBorder="1"/>
    <xf numFmtId="164" fontId="22" fillId="39" borderId="22" xfId="56" applyNumberFormat="1" applyFont="1" applyFill="1" applyBorder="1"/>
    <xf numFmtId="0" fontId="61" fillId="39" borderId="91" xfId="33" applyFont="1" applyFill="1" applyBorder="1" applyAlignment="1">
      <alignment horizontal="center" wrapText="1"/>
    </xf>
    <xf numFmtId="49" fontId="22" fillId="39" borderId="87" xfId="38" applyNumberFormat="1" applyFont="1" applyFill="1" applyBorder="1" applyAlignment="1">
      <alignment horizontal="center" wrapText="1"/>
    </xf>
    <xf numFmtId="49" fontId="21" fillId="39" borderId="90" xfId="38" applyNumberFormat="1" applyFont="1" applyFill="1" applyBorder="1" applyAlignment="1">
      <alignment horizontal="center" wrapText="1"/>
    </xf>
    <xf numFmtId="0" fontId="21" fillId="39" borderId="92" xfId="38" applyFont="1" applyFill="1" applyBorder="1" applyAlignment="1">
      <alignment wrapText="1"/>
    </xf>
    <xf numFmtId="4" fontId="21" fillId="39" borderId="81" xfId="56" applyNumberFormat="1" applyFont="1" applyFill="1" applyBorder="1"/>
    <xf numFmtId="0" fontId="4" fillId="39" borderId="81" xfId="56" applyFill="1" applyBorder="1"/>
    <xf numFmtId="0" fontId="21" fillId="39" borderId="81" xfId="56" applyFont="1" applyFill="1" applyBorder="1"/>
    <xf numFmtId="164" fontId="21" fillId="39" borderId="81" xfId="56" applyNumberFormat="1" applyFont="1" applyFill="1" applyBorder="1"/>
    <xf numFmtId="0" fontId="21" fillId="39" borderId="31" xfId="56" applyFont="1" applyFill="1" applyBorder="1"/>
    <xf numFmtId="164" fontId="21" fillId="39" borderId="31" xfId="56" applyNumberFormat="1" applyFont="1" applyFill="1" applyBorder="1"/>
    <xf numFmtId="49" fontId="22" fillId="39" borderId="38" xfId="38" applyNumberFormat="1" applyFont="1" applyFill="1" applyBorder="1" applyAlignment="1">
      <alignment horizontal="center" wrapText="1"/>
    </xf>
    <xf numFmtId="49" fontId="22" fillId="39" borderId="20" xfId="38" applyNumberFormat="1" applyFont="1" applyFill="1" applyBorder="1" applyAlignment="1">
      <alignment horizontal="center" wrapText="1"/>
    </xf>
    <xf numFmtId="0" fontId="22" fillId="39" borderId="30" xfId="56" applyFont="1" applyFill="1" applyBorder="1" applyAlignment="1">
      <alignment wrapText="1"/>
    </xf>
    <xf numFmtId="4" fontId="22" fillId="39" borderId="31" xfId="56" applyNumberFormat="1" applyFont="1" applyFill="1" applyBorder="1"/>
    <xf numFmtId="0" fontId="22" fillId="39" borderId="31" xfId="56" applyFont="1" applyFill="1" applyBorder="1"/>
    <xf numFmtId="164" fontId="22" fillId="39" borderId="31" xfId="56" applyNumberFormat="1" applyFont="1" applyFill="1" applyBorder="1"/>
    <xf numFmtId="49" fontId="21" fillId="39" borderId="20" xfId="38" applyNumberFormat="1" applyFont="1" applyFill="1" applyBorder="1" applyAlignment="1">
      <alignment horizontal="center" wrapText="1"/>
    </xf>
    <xf numFmtId="0" fontId="21" fillId="39" borderId="38" xfId="38" applyFont="1" applyFill="1" applyBorder="1" applyAlignment="1">
      <alignment wrapText="1"/>
    </xf>
    <xf numFmtId="4" fontId="21" fillId="39" borderId="31" xfId="56" applyNumberFormat="1" applyFont="1" applyFill="1" applyBorder="1"/>
    <xf numFmtId="0" fontId="4" fillId="39" borderId="0" xfId="56" applyFill="1"/>
    <xf numFmtId="49" fontId="22" fillId="39" borderId="83" xfId="38" applyNumberFormat="1" applyFont="1" applyFill="1" applyBorder="1" applyAlignment="1">
      <alignment horizontal="center" wrapText="1"/>
    </xf>
    <xf numFmtId="49" fontId="21" fillId="39" borderId="53" xfId="38" applyNumberFormat="1" applyFont="1" applyFill="1" applyBorder="1" applyAlignment="1">
      <alignment horizontal="center" wrapText="1"/>
    </xf>
    <xf numFmtId="0" fontId="21" fillId="39" borderId="83" xfId="38" applyFont="1" applyFill="1" applyBorder="1" applyAlignment="1">
      <alignment wrapText="1"/>
    </xf>
    <xf numFmtId="4" fontId="21" fillId="39" borderId="51" xfId="56" applyNumberFormat="1" applyFont="1" applyFill="1" applyBorder="1"/>
    <xf numFmtId="0" fontId="21" fillId="39" borderId="51" xfId="56" applyFont="1" applyFill="1" applyBorder="1"/>
    <xf numFmtId="164" fontId="21" fillId="39" borderId="51" xfId="56" applyNumberFormat="1" applyFont="1" applyFill="1" applyBorder="1"/>
    <xf numFmtId="0" fontId="22" fillId="39" borderId="19" xfId="55" applyFont="1" applyFill="1" applyBorder="1" applyAlignment="1">
      <alignment horizontal="center" vertical="center"/>
    </xf>
    <xf numFmtId="49" fontId="22" fillId="39" borderId="99" xfId="55" applyNumberFormat="1" applyFont="1" applyFill="1" applyBorder="1" applyAlignment="1">
      <alignment horizontal="center" vertical="center"/>
    </xf>
    <xf numFmtId="0" fontId="22" fillId="39" borderId="20" xfId="55" applyFont="1" applyFill="1" applyBorder="1" applyAlignment="1">
      <alignment horizontal="center" vertical="center"/>
    </xf>
    <xf numFmtId="0" fontId="22" fillId="39" borderId="38" xfId="55" applyFont="1" applyFill="1" applyBorder="1" applyAlignment="1">
      <alignment horizontal="center" vertical="center"/>
    </xf>
    <xf numFmtId="0" fontId="22" fillId="39" borderId="38" xfId="55" applyFont="1" applyFill="1" applyBorder="1" applyAlignment="1">
      <alignment vertical="center" wrapText="1"/>
    </xf>
    <xf numFmtId="4" fontId="22" fillId="39" borderId="31" xfId="55" applyNumberFormat="1" applyFont="1" applyFill="1" applyBorder="1" applyAlignment="1">
      <alignment horizontal="right"/>
    </xf>
    <xf numFmtId="0" fontId="21" fillId="39" borderId="0" xfId="56" applyFont="1" applyFill="1" applyBorder="1"/>
    <xf numFmtId="0" fontId="4" fillId="39" borderId="0" xfId="56" applyFill="1" applyBorder="1"/>
    <xf numFmtId="0" fontId="57" fillId="39" borderId="19" xfId="55" applyFont="1" applyFill="1" applyBorder="1" applyAlignment="1">
      <alignment horizontal="center" vertical="center"/>
    </xf>
    <xf numFmtId="49" fontId="57" fillId="39" borderId="30" xfId="55" applyNumberFormat="1" applyFont="1" applyFill="1" applyBorder="1" applyAlignment="1">
      <alignment horizontal="center" vertical="center"/>
    </xf>
    <xf numFmtId="0" fontId="57" fillId="39" borderId="38" xfId="55" applyFont="1" applyFill="1" applyBorder="1" applyAlignment="1">
      <alignment horizontal="center" vertical="center"/>
    </xf>
    <xf numFmtId="0" fontId="21" fillId="39" borderId="38" xfId="55" applyFont="1" applyFill="1" applyBorder="1" applyAlignment="1">
      <alignment vertical="center"/>
    </xf>
    <xf numFmtId="4" fontId="21" fillId="39" borderId="31" xfId="55" applyNumberFormat="1" applyFont="1" applyFill="1" applyBorder="1" applyAlignment="1">
      <alignment horizontal="right"/>
    </xf>
    <xf numFmtId="0" fontId="22" fillId="39" borderId="19" xfId="33" applyFont="1" applyFill="1" applyBorder="1" applyAlignment="1">
      <alignment horizontal="center" wrapText="1"/>
    </xf>
    <xf numFmtId="0" fontId="61" fillId="39" borderId="19" xfId="33" applyFont="1" applyFill="1" applyBorder="1" applyAlignment="1">
      <alignment horizontal="center" wrapText="1"/>
    </xf>
    <xf numFmtId="0" fontId="61" fillId="39" borderId="52" xfId="33" applyFont="1" applyFill="1" applyBorder="1" applyAlignment="1">
      <alignment horizontal="center" wrapText="1"/>
    </xf>
    <xf numFmtId="0" fontId="22" fillId="39" borderId="32" xfId="55" applyFont="1" applyFill="1" applyBorder="1" applyAlignment="1">
      <alignment horizontal="center" vertical="center"/>
    </xf>
    <xf numFmtId="49" fontId="22" fillId="39" borderId="98" xfId="55" applyNumberFormat="1" applyFont="1" applyFill="1" applyBorder="1" applyAlignment="1">
      <alignment horizontal="center" vertical="center"/>
    </xf>
    <xf numFmtId="0" fontId="22" fillId="39" borderId="33" xfId="55" applyFont="1" applyFill="1" applyBorder="1" applyAlignment="1">
      <alignment horizontal="center" vertical="center"/>
    </xf>
    <xf numFmtId="0" fontId="22" fillId="39" borderId="82" xfId="55" applyFont="1" applyFill="1" applyBorder="1" applyAlignment="1">
      <alignment horizontal="center" vertical="center"/>
    </xf>
    <xf numFmtId="0" fontId="22" fillId="39" borderId="82" xfId="55" applyFont="1" applyFill="1" applyBorder="1" applyAlignment="1">
      <alignment vertical="center" wrapText="1"/>
    </xf>
    <xf numFmtId="4" fontId="22" fillId="39" borderId="36" xfId="55" applyNumberFormat="1" applyFont="1" applyFill="1" applyBorder="1" applyAlignment="1">
      <alignment horizontal="right"/>
    </xf>
    <xf numFmtId="4" fontId="22" fillId="39" borderId="36" xfId="0" applyNumberFormat="1" applyFont="1" applyFill="1" applyBorder="1" applyAlignment="1">
      <alignment horizontal="right"/>
    </xf>
    <xf numFmtId="4" fontId="22" fillId="39" borderId="36" xfId="56" applyNumberFormat="1" applyFont="1" applyFill="1" applyBorder="1"/>
    <xf numFmtId="164" fontId="22" fillId="39" borderId="36" xfId="56" applyNumberFormat="1" applyFont="1" applyFill="1" applyBorder="1"/>
    <xf numFmtId="49" fontId="57" fillId="39" borderId="99" xfId="55" applyNumberFormat="1" applyFont="1" applyFill="1" applyBorder="1" applyAlignment="1">
      <alignment horizontal="center" vertical="center"/>
    </xf>
    <xf numFmtId="0" fontId="57" fillId="39" borderId="20" xfId="55" applyFont="1" applyFill="1" applyBorder="1" applyAlignment="1">
      <alignment horizontal="center" vertical="center"/>
    </xf>
    <xf numFmtId="0" fontId="21" fillId="39" borderId="38" xfId="55" applyFont="1" applyFill="1" applyBorder="1" applyAlignment="1">
      <alignment horizontal="center" vertical="center"/>
    </xf>
    <xf numFmtId="4" fontId="21" fillId="39" borderId="31" xfId="0" applyNumberFormat="1" applyFont="1" applyFill="1" applyBorder="1" applyAlignment="1">
      <alignment horizontal="right"/>
    </xf>
    <xf numFmtId="4" fontId="22" fillId="39" borderId="81" xfId="55" applyNumberFormat="1" applyFont="1" applyFill="1" applyBorder="1" applyAlignment="1">
      <alignment horizontal="right"/>
    </xf>
    <xf numFmtId="4" fontId="22" fillId="39" borderId="31" xfId="0" applyNumberFormat="1" applyFont="1" applyFill="1" applyBorder="1" applyAlignment="1">
      <alignment horizontal="right"/>
    </xf>
    <xf numFmtId="0" fontId="57" fillId="39" borderId="32" xfId="55" applyFont="1" applyFill="1" applyBorder="1" applyAlignment="1">
      <alignment horizontal="center" vertical="center"/>
    </xf>
    <xf numFmtId="49" fontId="57" fillId="39" borderId="98" xfId="55" applyNumberFormat="1" applyFont="1" applyFill="1" applyBorder="1" applyAlignment="1">
      <alignment horizontal="center" vertical="center"/>
    </xf>
    <xf numFmtId="4" fontId="21" fillId="39" borderId="81" xfId="55" applyNumberFormat="1" applyFont="1" applyFill="1" applyBorder="1" applyAlignment="1">
      <alignment horizontal="right"/>
    </xf>
    <xf numFmtId="0" fontId="22" fillId="39" borderId="91" xfId="33" applyFont="1" applyFill="1" applyBorder="1" applyAlignment="1">
      <alignment horizontal="center" wrapText="1"/>
    </xf>
    <xf numFmtId="49" fontId="22" fillId="39" borderId="90" xfId="38" applyNumberFormat="1" applyFont="1" applyFill="1" applyBorder="1" applyAlignment="1">
      <alignment horizontal="center" wrapText="1"/>
    </xf>
    <xf numFmtId="0" fontId="22" fillId="39" borderId="87" xfId="38" applyFont="1" applyFill="1" applyBorder="1" applyAlignment="1">
      <alignment wrapText="1"/>
    </xf>
    <xf numFmtId="4" fontId="22" fillId="39" borderId="81" xfId="38" applyNumberFormat="1" applyFont="1" applyFill="1" applyBorder="1" applyAlignment="1">
      <alignment horizontal="right" wrapText="1"/>
    </xf>
    <xf numFmtId="0" fontId="56" fillId="39" borderId="91" xfId="33" applyFont="1" applyFill="1" applyBorder="1" applyAlignment="1">
      <alignment horizontal="center" wrapText="1"/>
    </xf>
    <xf numFmtId="49" fontId="56" fillId="39" borderId="87" xfId="38" applyNumberFormat="1" applyFont="1" applyFill="1" applyBorder="1" applyAlignment="1">
      <alignment horizontal="center" wrapText="1"/>
    </xf>
    <xf numFmtId="0" fontId="21" fillId="39" borderId="87" xfId="38" applyFont="1" applyFill="1" applyBorder="1" applyAlignment="1">
      <alignment wrapText="1"/>
    </xf>
    <xf numFmtId="4" fontId="21" fillId="39" borderId="81" xfId="38" applyNumberFormat="1" applyFont="1" applyFill="1" applyBorder="1" applyAlignment="1">
      <alignment horizontal="right" wrapText="1"/>
    </xf>
    <xf numFmtId="0" fontId="21" fillId="39" borderId="87" xfId="55" applyFont="1" applyFill="1" applyBorder="1" applyAlignment="1">
      <alignment vertical="center"/>
    </xf>
    <xf numFmtId="0" fontId="22" fillId="39" borderId="87" xfId="55" applyFont="1" applyFill="1" applyBorder="1" applyAlignment="1">
      <alignment vertical="center" wrapText="1"/>
    </xf>
    <xf numFmtId="164" fontId="61" fillId="29" borderId="31" xfId="56" applyNumberFormat="1" applyFont="1" applyFill="1" applyBorder="1"/>
    <xf numFmtId="0" fontId="22" fillId="29" borderId="22" xfId="56" applyFont="1" applyFill="1" applyBorder="1"/>
    <xf numFmtId="0" fontId="21" fillId="29" borderId="31" xfId="56" applyFont="1" applyFill="1" applyBorder="1"/>
    <xf numFmtId="164" fontId="4" fillId="29" borderId="0" xfId="56" applyNumberFormat="1" applyFill="1"/>
    <xf numFmtId="4" fontId="22" fillId="30" borderId="31" xfId="56" applyNumberFormat="1" applyFont="1" applyFill="1" applyBorder="1" applyAlignment="1"/>
    <xf numFmtId="164" fontId="22" fillId="30" borderId="31" xfId="56" applyNumberFormat="1" applyFont="1" applyFill="1" applyBorder="1" applyAlignment="1"/>
    <xf numFmtId="4" fontId="21" fillId="30" borderId="31" xfId="56" applyNumberFormat="1" applyFont="1" applyFill="1" applyBorder="1" applyAlignment="1"/>
    <xf numFmtId="164" fontId="21" fillId="30" borderId="31" xfId="56" applyNumberFormat="1" applyFont="1" applyFill="1" applyBorder="1" applyAlignment="1"/>
    <xf numFmtId="0" fontId="22" fillId="30" borderId="38" xfId="55" applyFont="1" applyFill="1" applyBorder="1" applyAlignment="1">
      <alignment vertical="center"/>
    </xf>
    <xf numFmtId="0" fontId="21" fillId="40" borderId="0" xfId="56" applyFont="1" applyFill="1" applyBorder="1"/>
    <xf numFmtId="0" fontId="4" fillId="40" borderId="0" xfId="56" applyFont="1" applyFill="1" applyBorder="1"/>
    <xf numFmtId="0" fontId="56" fillId="41" borderId="107" xfId="55" applyFont="1" applyFill="1" applyBorder="1" applyAlignment="1">
      <alignment horizontal="center" vertical="center"/>
    </xf>
    <xf numFmtId="0" fontId="70" fillId="41" borderId="95" xfId="59" applyFont="1" applyFill="1" applyBorder="1" applyAlignment="1">
      <alignment horizontal="center" vertical="center"/>
    </xf>
    <xf numFmtId="0" fontId="56" fillId="41" borderId="80" xfId="55" applyFont="1" applyFill="1" applyBorder="1" applyAlignment="1">
      <alignment horizontal="center" vertical="center"/>
    </xf>
    <xf numFmtId="0" fontId="56" fillId="41" borderId="56" xfId="55" applyFont="1" applyFill="1" applyBorder="1" applyAlignment="1">
      <alignment horizontal="center" vertical="center"/>
    </xf>
    <xf numFmtId="0" fontId="56" fillId="41" borderId="56" xfId="55" applyFont="1" applyFill="1" applyBorder="1" applyAlignment="1">
      <alignment vertical="center"/>
    </xf>
    <xf numFmtId="4" fontId="56" fillId="41" borderId="57" xfId="55" applyNumberFormat="1" applyFont="1" applyFill="1" applyBorder="1" applyAlignment="1">
      <alignment horizontal="right"/>
    </xf>
    <xf numFmtId="4" fontId="56" fillId="41" borderId="57" xfId="56" applyNumberFormat="1" applyFont="1" applyFill="1" applyBorder="1" applyAlignment="1"/>
    <xf numFmtId="164" fontId="56" fillId="41" borderId="57" xfId="56" applyNumberFormat="1" applyFont="1" applyFill="1" applyBorder="1" applyAlignment="1"/>
    <xf numFmtId="0" fontId="22" fillId="40" borderId="45" xfId="55" applyFont="1" applyFill="1" applyBorder="1" applyAlignment="1">
      <alignment horizontal="center" vertical="center"/>
    </xf>
    <xf numFmtId="49" fontId="22" fillId="40" borderId="106" xfId="55" applyNumberFormat="1" applyFont="1" applyFill="1" applyBorder="1" applyAlignment="1">
      <alignment horizontal="center" vertical="center"/>
    </xf>
    <xf numFmtId="0" fontId="22" fillId="40" borderId="46" xfId="55" applyFont="1" applyFill="1" applyBorder="1" applyAlignment="1">
      <alignment horizontal="center" vertical="center"/>
    </xf>
    <xf numFmtId="0" fontId="22" fillId="40" borderId="47" xfId="55" applyFont="1" applyFill="1" applyBorder="1" applyAlignment="1">
      <alignment horizontal="center" vertical="center"/>
    </xf>
    <xf numFmtId="0" fontId="22" fillId="40" borderId="47" xfId="55" applyFont="1" applyFill="1" applyBorder="1" applyAlignment="1">
      <alignment vertical="center" wrapText="1"/>
    </xf>
    <xf numFmtId="164" fontId="22" fillId="40" borderId="48" xfId="56" applyNumberFormat="1" applyFont="1" applyFill="1" applyBorder="1"/>
    <xf numFmtId="0" fontId="21" fillId="40" borderId="19" xfId="55" applyFont="1" applyFill="1" applyBorder="1" applyAlignment="1">
      <alignment horizontal="center" vertical="center"/>
    </xf>
    <xf numFmtId="49" fontId="21" fillId="40" borderId="99" xfId="55" applyNumberFormat="1" applyFont="1" applyFill="1" applyBorder="1" applyAlignment="1">
      <alignment horizontal="center" vertical="center"/>
    </xf>
    <xf numFmtId="0" fontId="21" fillId="40" borderId="20" xfId="55" applyFont="1" applyFill="1" applyBorder="1" applyAlignment="1">
      <alignment horizontal="center" vertical="center"/>
    </xf>
    <xf numFmtId="49" fontId="21" fillId="40" borderId="20" xfId="38" applyNumberFormat="1" applyFont="1" applyFill="1" applyBorder="1" applyAlignment="1">
      <alignment horizontal="center" wrapText="1"/>
    </xf>
    <xf numFmtId="0" fontId="21" fillId="40" borderId="38" xfId="38" applyFont="1" applyFill="1" applyBorder="1" applyAlignment="1">
      <alignment wrapText="1"/>
    </xf>
    <xf numFmtId="164" fontId="21" fillId="40" borderId="31" xfId="56" applyNumberFormat="1" applyFont="1" applyFill="1" applyBorder="1"/>
    <xf numFmtId="4" fontId="22" fillId="40" borderId="34" xfId="55" applyNumberFormat="1" applyFont="1" applyFill="1" applyBorder="1" applyAlignment="1">
      <alignment horizontal="right"/>
    </xf>
    <xf numFmtId="4" fontId="22" fillId="40" borderId="34" xfId="56" applyNumberFormat="1" applyFont="1" applyFill="1" applyBorder="1" applyAlignment="1"/>
    <xf numFmtId="164" fontId="22" fillId="40" borderId="34" xfId="56" applyNumberFormat="1" applyFont="1" applyFill="1" applyBorder="1" applyAlignment="1"/>
    <xf numFmtId="4" fontId="21" fillId="40" borderId="31" xfId="55" applyNumberFormat="1" applyFont="1" applyFill="1" applyBorder="1" applyAlignment="1">
      <alignment horizontal="right"/>
    </xf>
    <xf numFmtId="4" fontId="21" fillId="40" borderId="31" xfId="56" applyNumberFormat="1" applyFont="1" applyFill="1" applyBorder="1" applyAlignment="1"/>
    <xf numFmtId="164" fontId="21" fillId="40" borderId="31" xfId="56" applyNumberFormat="1" applyFont="1" applyFill="1" applyBorder="1" applyAlignment="1"/>
    <xf numFmtId="0" fontId="4" fillId="42" borderId="0" xfId="56" applyFill="1"/>
    <xf numFmtId="164" fontId="21" fillId="42" borderId="60" xfId="56" applyNumberFormat="1" applyFont="1" applyFill="1" applyBorder="1" applyAlignment="1"/>
    <xf numFmtId="4" fontId="21" fillId="42" borderId="60" xfId="56" applyNumberFormat="1" applyFont="1" applyFill="1" applyBorder="1" applyAlignment="1"/>
    <xf numFmtId="0" fontId="4" fillId="42" borderId="60" xfId="56" applyFill="1" applyBorder="1" applyAlignment="1"/>
    <xf numFmtId="0" fontId="21" fillId="42" borderId="60" xfId="56" applyFont="1" applyFill="1" applyBorder="1" applyAlignment="1"/>
    <xf numFmtId="0" fontId="21" fillId="42" borderId="0" xfId="56" applyFont="1" applyFill="1"/>
    <xf numFmtId="164" fontId="21" fillId="42" borderId="34" xfId="56" applyNumberFormat="1" applyFont="1" applyFill="1" applyBorder="1"/>
    <xf numFmtId="0" fontId="21" fillId="41" borderId="0" xfId="56" applyFont="1" applyFill="1"/>
    <xf numFmtId="0" fontId="61" fillId="41" borderId="45" xfId="33" applyFont="1" applyFill="1" applyBorder="1" applyAlignment="1">
      <alignment horizontal="center" wrapText="1"/>
    </xf>
    <xf numFmtId="49" fontId="61" fillId="41" borderId="47" xfId="38" applyNumberFormat="1" applyFont="1" applyFill="1" applyBorder="1" applyAlignment="1">
      <alignment horizontal="center" wrapText="1"/>
    </xf>
    <xf numFmtId="49" fontId="61" fillId="41" borderId="46" xfId="38" applyNumberFormat="1" applyFont="1" applyFill="1" applyBorder="1" applyAlignment="1">
      <alignment horizontal="center" wrapText="1"/>
    </xf>
    <xf numFmtId="0" fontId="61" fillId="41" borderId="111" xfId="56" applyFont="1" applyFill="1" applyBorder="1" applyAlignment="1">
      <alignment wrapText="1"/>
    </xf>
    <xf numFmtId="4" fontId="61" fillId="41" borderId="48" xfId="56" applyNumberFormat="1" applyFont="1" applyFill="1" applyBorder="1" applyAlignment="1"/>
    <xf numFmtId="0" fontId="4" fillId="41" borderId="48" xfId="56" applyFill="1" applyBorder="1" applyAlignment="1"/>
    <xf numFmtId="164" fontId="61" fillId="41" borderId="48" xfId="56" applyNumberFormat="1" applyFont="1" applyFill="1" applyBorder="1" applyAlignment="1"/>
    <xf numFmtId="0" fontId="61" fillId="42" borderId="61" xfId="33" applyFont="1" applyFill="1" applyBorder="1" applyAlignment="1">
      <alignment horizontal="center" wrapText="1"/>
    </xf>
    <xf numFmtId="49" fontId="22" fillId="42" borderId="62" xfId="38" applyNumberFormat="1" applyFont="1" applyFill="1" applyBorder="1" applyAlignment="1">
      <alignment horizontal="center" wrapText="1"/>
    </xf>
    <xf numFmtId="49" fontId="21" fillId="42" borderId="74" xfId="38" applyNumberFormat="1" applyFont="1" applyFill="1" applyBorder="1" applyAlignment="1">
      <alignment horizontal="center" wrapText="1"/>
    </xf>
    <xf numFmtId="0" fontId="21" fillId="42" borderId="0" xfId="38" applyFont="1" applyFill="1" applyBorder="1" applyAlignment="1">
      <alignment wrapText="1"/>
    </xf>
    <xf numFmtId="0" fontId="22" fillId="42" borderId="19" xfId="33" applyFont="1" applyFill="1" applyBorder="1" applyAlignment="1">
      <alignment horizontal="center" wrapText="1"/>
    </xf>
    <xf numFmtId="49" fontId="22" fillId="42" borderId="38" xfId="38" applyNumberFormat="1" applyFont="1" applyFill="1" applyBorder="1" applyAlignment="1">
      <alignment horizontal="center" wrapText="1"/>
    </xf>
    <xf numFmtId="49" fontId="22" fillId="42" borderId="20" xfId="38" applyNumberFormat="1" applyFont="1" applyFill="1" applyBorder="1" applyAlignment="1">
      <alignment horizontal="center" wrapText="1"/>
    </xf>
    <xf numFmtId="0" fontId="22" fillId="42" borderId="93" xfId="56" applyFont="1" applyFill="1" applyBorder="1" applyAlignment="1">
      <alignment wrapText="1"/>
    </xf>
    <xf numFmtId="4" fontId="22" fillId="42" borderId="31" xfId="56" applyNumberFormat="1" applyFont="1" applyFill="1" applyBorder="1" applyAlignment="1"/>
    <xf numFmtId="0" fontId="4" fillId="42" borderId="31" xfId="56" applyFill="1" applyBorder="1" applyAlignment="1"/>
    <xf numFmtId="164" fontId="22" fillId="42" borderId="31" xfId="56" applyNumberFormat="1" applyFont="1" applyFill="1" applyBorder="1" applyAlignment="1"/>
    <xf numFmtId="0" fontId="61" fillId="42" borderId="19" xfId="33" applyFont="1" applyFill="1" applyBorder="1" applyAlignment="1">
      <alignment horizontal="center" wrapText="1"/>
    </xf>
    <xf numFmtId="49" fontId="21" fillId="42" borderId="20" xfId="38" applyNumberFormat="1" applyFont="1" applyFill="1" applyBorder="1" applyAlignment="1">
      <alignment horizontal="center" wrapText="1"/>
    </xf>
    <xf numFmtId="0" fontId="21" fillId="42" borderId="30" xfId="38" applyFont="1" applyFill="1" applyBorder="1" applyAlignment="1">
      <alignment wrapText="1"/>
    </xf>
    <xf numFmtId="4" fontId="21" fillId="42" borderId="31" xfId="56" applyNumberFormat="1" applyFont="1" applyFill="1" applyBorder="1" applyAlignment="1"/>
    <xf numFmtId="0" fontId="21" fillId="42" borderId="31" xfId="56" applyFont="1" applyFill="1" applyBorder="1" applyAlignment="1"/>
    <xf numFmtId="164" fontId="21" fillId="42" borderId="31" xfId="56" applyNumberFormat="1" applyFont="1" applyFill="1" applyBorder="1" applyAlignment="1"/>
    <xf numFmtId="164" fontId="22" fillId="42" borderId="31" xfId="56" applyNumberFormat="1" applyFont="1" applyFill="1" applyBorder="1"/>
    <xf numFmtId="0" fontId="22" fillId="29" borderId="45" xfId="55" applyFont="1" applyFill="1" applyBorder="1" applyAlignment="1">
      <alignment horizontal="center" vertical="center"/>
    </xf>
    <xf numFmtId="49" fontId="22" fillId="29" borderId="106" xfId="55" applyNumberFormat="1" applyFont="1" applyFill="1" applyBorder="1" applyAlignment="1">
      <alignment horizontal="center" vertical="center"/>
    </xf>
    <xf numFmtId="0" fontId="22" fillId="29" borderId="46" xfId="55" applyFont="1" applyFill="1" applyBorder="1" applyAlignment="1">
      <alignment horizontal="center" vertical="center"/>
    </xf>
    <xf numFmtId="0" fontId="22" fillId="29" borderId="47" xfId="55" applyFont="1" applyFill="1" applyBorder="1" applyAlignment="1">
      <alignment horizontal="center" vertical="center"/>
    </xf>
    <xf numFmtId="0" fontId="22" fillId="29" borderId="47" xfId="55" applyFont="1" applyFill="1" applyBorder="1" applyAlignment="1">
      <alignment vertical="center" wrapText="1"/>
    </xf>
    <xf numFmtId="4" fontId="22" fillId="29" borderId="34" xfId="55" applyNumberFormat="1" applyFont="1" applyFill="1" applyBorder="1" applyAlignment="1">
      <alignment horizontal="right"/>
    </xf>
    <xf numFmtId="4" fontId="22" fillId="29" borderId="34" xfId="56" applyNumberFormat="1" applyFont="1" applyFill="1" applyBorder="1" applyAlignment="1"/>
    <xf numFmtId="164" fontId="22" fillId="29" borderId="34" xfId="56" applyNumberFormat="1" applyFont="1" applyFill="1" applyBorder="1" applyAlignment="1"/>
    <xf numFmtId="0" fontId="21" fillId="29" borderId="19" xfId="55" applyFont="1" applyFill="1" applyBorder="1" applyAlignment="1">
      <alignment horizontal="center" vertical="center"/>
    </xf>
    <xf numFmtId="49" fontId="21" fillId="29" borderId="99" xfId="55" applyNumberFormat="1" applyFont="1" applyFill="1" applyBorder="1" applyAlignment="1">
      <alignment horizontal="center" vertical="center"/>
    </xf>
    <xf numFmtId="0" fontId="61" fillId="29" borderId="45" xfId="33" applyFont="1" applyFill="1" applyBorder="1" applyAlignment="1">
      <alignment horizontal="center" wrapText="1"/>
    </xf>
    <xf numFmtId="49" fontId="61" fillId="29" borderId="47" xfId="38" applyNumberFormat="1" applyFont="1" applyFill="1" applyBorder="1" applyAlignment="1">
      <alignment horizontal="center" wrapText="1"/>
    </xf>
    <xf numFmtId="49" fontId="61" fillId="29" borderId="46" xfId="38" applyNumberFormat="1" applyFont="1" applyFill="1" applyBorder="1" applyAlignment="1">
      <alignment horizontal="center" wrapText="1"/>
    </xf>
    <xf numFmtId="0" fontId="61" fillId="29" borderId="111" xfId="56" applyFont="1" applyFill="1" applyBorder="1" applyAlignment="1">
      <alignment wrapText="1"/>
    </xf>
    <xf numFmtId="4" fontId="61" fillId="29" borderId="48" xfId="56" applyNumberFormat="1" applyFont="1" applyFill="1" applyBorder="1" applyAlignment="1"/>
    <xf numFmtId="164" fontId="61" fillId="29" borderId="48" xfId="56" applyNumberFormat="1" applyFont="1" applyFill="1" applyBorder="1" applyAlignment="1"/>
    <xf numFmtId="0" fontId="22" fillId="29" borderId="93" xfId="56" applyFont="1" applyFill="1" applyBorder="1" applyAlignment="1">
      <alignment wrapText="1"/>
    </xf>
    <xf numFmtId="0" fontId="4" fillId="29" borderId="31" xfId="56" applyFill="1" applyBorder="1" applyAlignment="1"/>
    <xf numFmtId="0" fontId="61" fillId="29" borderId="19" xfId="33" applyFont="1" applyFill="1" applyBorder="1" applyAlignment="1">
      <alignment horizontal="center" wrapText="1"/>
    </xf>
    <xf numFmtId="0" fontId="21" fillId="29" borderId="30" xfId="38" applyFont="1" applyFill="1" applyBorder="1" applyAlignment="1">
      <alignment wrapText="1"/>
    </xf>
    <xf numFmtId="0" fontId="21" fillId="29" borderId="31" xfId="56" applyFont="1" applyFill="1" applyBorder="1" applyAlignment="1"/>
    <xf numFmtId="0" fontId="61" fillId="29" borderId="61" xfId="33" applyFont="1" applyFill="1" applyBorder="1" applyAlignment="1">
      <alignment horizontal="center" wrapText="1"/>
    </xf>
    <xf numFmtId="49" fontId="22" fillId="29" borderId="62" xfId="38" applyNumberFormat="1" applyFont="1" applyFill="1" applyBorder="1" applyAlignment="1">
      <alignment horizontal="center" wrapText="1"/>
    </xf>
    <xf numFmtId="49" fontId="21" fillId="29" borderId="74" xfId="38" applyNumberFormat="1" applyFont="1" applyFill="1" applyBorder="1" applyAlignment="1">
      <alignment horizontal="center" wrapText="1"/>
    </xf>
    <xf numFmtId="0" fontId="21" fillId="29" borderId="0" xfId="38" applyFont="1" applyFill="1" applyBorder="1" applyAlignment="1">
      <alignment wrapText="1"/>
    </xf>
    <xf numFmtId="4" fontId="21" fillId="29" borderId="60" xfId="56" applyNumberFormat="1" applyFont="1" applyFill="1" applyBorder="1" applyAlignment="1"/>
    <xf numFmtId="0" fontId="4" fillId="29" borderId="60" xfId="56" applyFill="1" applyBorder="1" applyAlignment="1"/>
    <xf numFmtId="0" fontId="21" fillId="29" borderId="60" xfId="56" applyFont="1" applyFill="1" applyBorder="1" applyAlignment="1"/>
    <xf numFmtId="0" fontId="22" fillId="30" borderId="57" xfId="56" applyFont="1" applyFill="1" applyBorder="1" applyAlignment="1">
      <alignment horizontal="center" vertical="center" wrapText="1"/>
    </xf>
    <xf numFmtId="14" fontId="21" fillId="0" borderId="0" xfId="0" applyNumberFormat="1" applyFont="1" applyFill="1" applyAlignment="1">
      <alignment horizontal="left"/>
    </xf>
    <xf numFmtId="0" fontId="21" fillId="0" borderId="0" xfId="56" applyFont="1" applyFill="1" applyAlignment="1"/>
    <xf numFmtId="0" fontId="21" fillId="0" borderId="0" xfId="0" applyFont="1" applyFill="1" applyAlignment="1">
      <alignment wrapText="1"/>
    </xf>
    <xf numFmtId="0" fontId="22" fillId="29" borderId="57" xfId="56" applyFont="1" applyFill="1" applyBorder="1" applyAlignment="1">
      <alignment horizontal="center" vertical="center" wrapText="1"/>
    </xf>
    <xf numFmtId="14" fontId="21" fillId="29" borderId="0" xfId="0" applyNumberFormat="1" applyFont="1" applyFill="1" applyAlignment="1">
      <alignment horizontal="left"/>
    </xf>
    <xf numFmtId="0" fontId="21" fillId="29" borderId="0" xfId="56" applyFont="1" applyFill="1" applyAlignment="1"/>
    <xf numFmtId="0" fontId="21" fillId="29" borderId="0" xfId="0" applyFont="1" applyFill="1" applyAlignment="1">
      <alignment wrapText="1"/>
    </xf>
    <xf numFmtId="49" fontId="22" fillId="41" borderId="98" xfId="55" applyNumberFormat="1" applyFont="1" applyFill="1" applyBorder="1" applyAlignment="1">
      <alignment horizontal="center" vertical="center"/>
    </xf>
    <xf numFmtId="0" fontId="22" fillId="41" borderId="33" xfId="55" applyFont="1" applyFill="1" applyBorder="1" applyAlignment="1">
      <alignment horizontal="center" vertical="center"/>
    </xf>
    <xf numFmtId="0" fontId="22" fillId="41" borderId="82" xfId="55" applyFont="1" applyFill="1" applyBorder="1" applyAlignment="1">
      <alignment horizontal="center" vertical="center"/>
    </xf>
    <xf numFmtId="0" fontId="22" fillId="41" borderId="82" xfId="55" applyFont="1" applyFill="1" applyBorder="1" applyAlignment="1">
      <alignment vertical="center" wrapText="1"/>
    </xf>
    <xf numFmtId="4" fontId="22" fillId="41" borderId="36" xfId="55" applyNumberFormat="1" applyFont="1" applyFill="1" applyBorder="1" applyAlignment="1">
      <alignment horizontal="right"/>
    </xf>
    <xf numFmtId="4" fontId="22" fillId="41" borderId="36" xfId="0" applyNumberFormat="1" applyFont="1" applyFill="1" applyBorder="1" applyAlignment="1">
      <alignment horizontal="right"/>
    </xf>
    <xf numFmtId="4" fontId="22" fillId="41" borderId="36" xfId="56" applyNumberFormat="1" applyFont="1" applyFill="1" applyBorder="1" applyAlignment="1"/>
    <xf numFmtId="164" fontId="22" fillId="41" borderId="36" xfId="56" applyNumberFormat="1" applyFont="1" applyFill="1" applyBorder="1" applyAlignment="1"/>
    <xf numFmtId="164" fontId="22" fillId="41" borderId="36" xfId="56" applyNumberFormat="1" applyFont="1" applyFill="1" applyBorder="1"/>
    <xf numFmtId="0" fontId="21" fillId="41" borderId="0" xfId="56" applyFont="1" applyFill="1" applyBorder="1"/>
    <xf numFmtId="49" fontId="57" fillId="41" borderId="99" xfId="55" applyNumberFormat="1" applyFont="1" applyFill="1" applyBorder="1" applyAlignment="1">
      <alignment horizontal="center" vertical="center"/>
    </xf>
    <xf numFmtId="0" fontId="57" fillId="41" borderId="20" xfId="55" applyFont="1" applyFill="1" applyBorder="1" applyAlignment="1">
      <alignment horizontal="center" vertical="center"/>
    </xf>
    <xf numFmtId="0" fontId="21" fillId="41" borderId="38" xfId="55" applyFont="1" applyFill="1" applyBorder="1" applyAlignment="1">
      <alignment horizontal="center" vertical="center"/>
    </xf>
    <xf numFmtId="0" fontId="21" fillId="41" borderId="38" xfId="55" applyFont="1" applyFill="1" applyBorder="1" applyAlignment="1">
      <alignment vertical="center"/>
    </xf>
    <xf numFmtId="4" fontId="21" fillId="41" borderId="31" xfId="55" applyNumberFormat="1" applyFont="1" applyFill="1" applyBorder="1" applyAlignment="1">
      <alignment horizontal="right"/>
    </xf>
    <xf numFmtId="4" fontId="21" fillId="41" borderId="31" xfId="0" applyNumberFormat="1" applyFont="1" applyFill="1" applyBorder="1" applyAlignment="1">
      <alignment horizontal="right"/>
    </xf>
    <xf numFmtId="4" fontId="21" fillId="41" borderId="31" xfId="56" applyNumberFormat="1" applyFont="1" applyFill="1" applyBorder="1" applyAlignment="1"/>
    <xf numFmtId="164" fontId="21" fillId="41" borderId="31" xfId="56" applyNumberFormat="1" applyFont="1" applyFill="1" applyBorder="1" applyAlignment="1"/>
    <xf numFmtId="164" fontId="21" fillId="41" borderId="31" xfId="56" applyNumberFormat="1" applyFont="1" applyFill="1" applyBorder="1"/>
    <xf numFmtId="0" fontId="4" fillId="41" borderId="0" xfId="56" applyFill="1" applyBorder="1"/>
    <xf numFmtId="49" fontId="57" fillId="41" borderId="98" xfId="55" applyNumberFormat="1" applyFont="1" applyFill="1" applyBorder="1" applyAlignment="1">
      <alignment horizontal="center" vertical="center"/>
    </xf>
    <xf numFmtId="4" fontId="21" fillId="41" borderId="81" xfId="55" applyNumberFormat="1" applyFont="1" applyFill="1" applyBorder="1" applyAlignment="1">
      <alignment horizontal="right"/>
    </xf>
    <xf numFmtId="0" fontId="22" fillId="41" borderId="32" xfId="55" applyFont="1" applyFill="1" applyBorder="1" applyAlignment="1">
      <alignment horizontal="center" vertical="center"/>
    </xf>
    <xf numFmtId="164" fontId="22" fillId="41" borderId="31" xfId="56" applyNumberFormat="1" applyFont="1" applyFill="1" applyBorder="1"/>
    <xf numFmtId="0" fontId="57" fillId="41" borderId="32" xfId="55" applyFont="1" applyFill="1" applyBorder="1" applyAlignment="1">
      <alignment horizontal="center" vertical="center"/>
    </xf>
    <xf numFmtId="0" fontId="57" fillId="41" borderId="19" xfId="55" applyFont="1" applyFill="1" applyBorder="1" applyAlignment="1">
      <alignment horizontal="center" vertical="center"/>
    </xf>
    <xf numFmtId="4" fontId="22" fillId="41" borderId="81" xfId="55" applyNumberFormat="1" applyFont="1" applyFill="1" applyBorder="1" applyAlignment="1">
      <alignment horizontal="right"/>
    </xf>
    <xf numFmtId="4" fontId="22" fillId="41" borderId="31" xfId="0" applyNumberFormat="1" applyFont="1" applyFill="1" applyBorder="1" applyAlignment="1">
      <alignment horizontal="right"/>
    </xf>
    <xf numFmtId="4" fontId="22" fillId="41" borderId="31" xfId="55" applyNumberFormat="1" applyFont="1" applyFill="1" applyBorder="1" applyAlignment="1">
      <alignment horizontal="right"/>
    </xf>
    <xf numFmtId="4" fontId="22" fillId="41" borderId="31" xfId="56" applyNumberFormat="1" applyFont="1" applyFill="1" applyBorder="1" applyAlignment="1"/>
    <xf numFmtId="164" fontId="22" fillId="41" borderId="31" xfId="56" applyNumberFormat="1" applyFont="1" applyFill="1" applyBorder="1" applyAlignment="1"/>
    <xf numFmtId="0" fontId="22" fillId="41" borderId="91" xfId="33" applyFont="1" applyFill="1" applyBorder="1" applyAlignment="1">
      <alignment horizontal="center" wrapText="1"/>
    </xf>
    <xf numFmtId="49" fontId="22" fillId="41" borderId="87" xfId="38" applyNumberFormat="1" applyFont="1" applyFill="1" applyBorder="1" applyAlignment="1">
      <alignment horizontal="center" wrapText="1"/>
    </xf>
    <xf numFmtId="49" fontId="22" fillId="41" borderId="90" xfId="38" applyNumberFormat="1" applyFont="1" applyFill="1" applyBorder="1" applyAlignment="1">
      <alignment horizontal="center" wrapText="1"/>
    </xf>
    <xf numFmtId="0" fontId="22" fillId="41" borderId="87" xfId="38" applyFont="1" applyFill="1" applyBorder="1" applyAlignment="1">
      <alignment wrapText="1"/>
    </xf>
    <xf numFmtId="4" fontId="22" fillId="41" borderId="81" xfId="38" applyNumberFormat="1" applyFont="1" applyFill="1" applyBorder="1" applyAlignment="1">
      <alignment horizontal="right" wrapText="1"/>
    </xf>
    <xf numFmtId="0" fontId="56" fillId="41" borderId="91" xfId="33" applyFont="1" applyFill="1" applyBorder="1" applyAlignment="1">
      <alignment horizontal="center" wrapText="1"/>
    </xf>
    <xf numFmtId="49" fontId="56" fillId="41" borderId="87" xfId="38" applyNumberFormat="1" applyFont="1" applyFill="1" applyBorder="1" applyAlignment="1">
      <alignment horizontal="center" wrapText="1"/>
    </xf>
    <xf numFmtId="49" fontId="21" fillId="41" borderId="90" xfId="38" applyNumberFormat="1" applyFont="1" applyFill="1" applyBorder="1" applyAlignment="1">
      <alignment horizontal="center" wrapText="1"/>
    </xf>
    <xf numFmtId="0" fontId="21" fillId="41" borderId="87" xfId="38" applyFont="1" applyFill="1" applyBorder="1" applyAlignment="1">
      <alignment wrapText="1"/>
    </xf>
    <xf numFmtId="4" fontId="21" fillId="41" borderId="81" xfId="38" applyNumberFormat="1" applyFont="1" applyFill="1" applyBorder="1" applyAlignment="1">
      <alignment horizontal="right" wrapText="1"/>
    </xf>
    <xf numFmtId="0" fontId="22" fillId="41" borderId="19" xfId="55" applyFont="1" applyFill="1" applyBorder="1" applyAlignment="1">
      <alignment horizontal="center" vertical="center"/>
    </xf>
    <xf numFmtId="49" fontId="22" fillId="41" borderId="99" xfId="55" applyNumberFormat="1" applyFont="1" applyFill="1" applyBorder="1" applyAlignment="1">
      <alignment horizontal="center" vertical="center"/>
    </xf>
    <xf numFmtId="0" fontId="22" fillId="41" borderId="87" xfId="55" applyFont="1" applyFill="1" applyBorder="1" applyAlignment="1">
      <alignment vertical="center" wrapText="1"/>
    </xf>
    <xf numFmtId="0" fontId="21" fillId="41" borderId="87" xfId="55" applyFont="1" applyFill="1" applyBorder="1" applyAlignment="1">
      <alignment vertical="center"/>
    </xf>
    <xf numFmtId="49" fontId="56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22" fillId="0" borderId="97" xfId="31" applyFont="1" applyFill="1" applyBorder="1" applyAlignment="1">
      <alignment horizontal="center" vertical="center"/>
    </xf>
    <xf numFmtId="0" fontId="22" fillId="0" borderId="57" xfId="56" applyFont="1" applyFill="1" applyBorder="1" applyAlignment="1">
      <alignment horizontal="center" wrapText="1"/>
    </xf>
    <xf numFmtId="0" fontId="22" fillId="0" borderId="57" xfId="56" applyFont="1" applyFill="1" applyBorder="1" applyAlignment="1">
      <alignment horizontal="center" vertical="center" wrapText="1"/>
    </xf>
    <xf numFmtId="4" fontId="22" fillId="0" borderId="48" xfId="56" applyNumberFormat="1" applyFont="1" applyFill="1" applyBorder="1" applyAlignment="1"/>
    <xf numFmtId="164" fontId="22" fillId="0" borderId="48" xfId="56" applyNumberFormat="1" applyFont="1" applyFill="1" applyBorder="1" applyAlignment="1"/>
    <xf numFmtId="4" fontId="56" fillId="0" borderId="57" xfId="56" applyNumberFormat="1" applyFont="1" applyFill="1" applyBorder="1" applyAlignment="1"/>
    <xf numFmtId="164" fontId="56" fillId="0" borderId="57" xfId="56" applyNumberFormat="1" applyFont="1" applyFill="1" applyBorder="1" applyAlignment="1"/>
    <xf numFmtId="0" fontId="22" fillId="0" borderId="45" xfId="55" applyFont="1" applyFill="1" applyBorder="1" applyAlignment="1">
      <alignment horizontal="center" vertical="center"/>
    </xf>
    <xf numFmtId="49" fontId="22" fillId="0" borderId="106" xfId="55" applyNumberFormat="1" applyFont="1" applyFill="1" applyBorder="1" applyAlignment="1">
      <alignment horizontal="center" vertical="center"/>
    </xf>
    <xf numFmtId="0" fontId="22" fillId="0" borderId="46" xfId="55" applyFont="1" applyFill="1" applyBorder="1" applyAlignment="1">
      <alignment horizontal="center" vertical="center"/>
    </xf>
    <xf numFmtId="0" fontId="22" fillId="0" borderId="47" xfId="55" applyFont="1" applyFill="1" applyBorder="1" applyAlignment="1">
      <alignment horizontal="center" vertical="center"/>
    </xf>
    <xf numFmtId="0" fontId="22" fillId="0" borderId="47" xfId="55" applyFont="1" applyFill="1" applyBorder="1" applyAlignment="1">
      <alignment vertical="center" wrapText="1"/>
    </xf>
    <xf numFmtId="4" fontId="22" fillId="0" borderId="34" xfId="55" applyNumberFormat="1" applyFont="1" applyFill="1" applyBorder="1" applyAlignment="1">
      <alignment horizontal="right"/>
    </xf>
    <xf numFmtId="4" fontId="22" fillId="0" borderId="34" xfId="56" applyNumberFormat="1" applyFont="1" applyFill="1" applyBorder="1" applyAlignment="1"/>
    <xf numFmtId="164" fontId="22" fillId="0" borderId="34" xfId="56" applyNumberFormat="1" applyFont="1" applyFill="1" applyBorder="1" applyAlignment="1"/>
    <xf numFmtId="164" fontId="22" fillId="0" borderId="36" xfId="56" applyNumberFormat="1" applyFont="1" applyFill="1" applyBorder="1"/>
    <xf numFmtId="0" fontId="21" fillId="0" borderId="19" xfId="55" applyFont="1" applyFill="1" applyBorder="1" applyAlignment="1">
      <alignment horizontal="center" vertical="center"/>
    </xf>
    <xf numFmtId="49" fontId="21" fillId="0" borderId="99" xfId="55" applyNumberFormat="1" applyFont="1" applyFill="1" applyBorder="1" applyAlignment="1">
      <alignment horizontal="center" vertical="center"/>
    </xf>
    <xf numFmtId="4" fontId="21" fillId="0" borderId="31" xfId="56" applyNumberFormat="1" applyFont="1" applyFill="1" applyBorder="1" applyAlignment="1"/>
    <xf numFmtId="164" fontId="21" fillId="0" borderId="31" xfId="56" applyNumberFormat="1" applyFont="1" applyFill="1" applyBorder="1" applyAlignment="1"/>
    <xf numFmtId="164" fontId="21" fillId="0" borderId="31" xfId="56" applyNumberFormat="1" applyFont="1" applyFill="1" applyBorder="1"/>
    <xf numFmtId="4" fontId="22" fillId="0" borderId="36" xfId="56" applyNumberFormat="1" applyFont="1" applyFill="1" applyBorder="1" applyAlignment="1"/>
    <xf numFmtId="164" fontId="22" fillId="0" borderId="36" xfId="56" applyNumberFormat="1" applyFont="1" applyFill="1" applyBorder="1" applyAlignment="1"/>
    <xf numFmtId="164" fontId="22" fillId="0" borderId="31" xfId="56" applyNumberFormat="1" applyFont="1" applyFill="1" applyBorder="1"/>
    <xf numFmtId="4" fontId="22" fillId="0" borderId="31" xfId="56" applyNumberFormat="1" applyFont="1" applyFill="1" applyBorder="1" applyAlignment="1"/>
    <xf numFmtId="164" fontId="22" fillId="0" borderId="31" xfId="56" applyNumberFormat="1" applyFont="1" applyFill="1" applyBorder="1" applyAlignment="1"/>
    <xf numFmtId="0" fontId="22" fillId="0" borderId="38" xfId="55" applyFont="1" applyFill="1" applyBorder="1" applyAlignment="1">
      <alignment vertical="center"/>
    </xf>
    <xf numFmtId="0" fontId="22" fillId="0" borderId="38" xfId="37" applyFont="1" applyFill="1" applyBorder="1" applyAlignment="1">
      <alignment vertical="center" wrapText="1"/>
    </xf>
    <xf numFmtId="4" fontId="22" fillId="0" borderId="31" xfId="0" applyNumberFormat="1" applyFont="1" applyFill="1" applyBorder="1" applyAlignment="1"/>
    <xf numFmtId="4" fontId="21" fillId="0" borderId="31" xfId="0" applyNumberFormat="1" applyFont="1" applyFill="1" applyBorder="1" applyAlignment="1"/>
    <xf numFmtId="0" fontId="22" fillId="0" borderId="29" xfId="37" applyFont="1" applyFill="1" applyBorder="1" applyAlignment="1">
      <alignment horizontal="center" vertical="center" wrapText="1"/>
    </xf>
    <xf numFmtId="0" fontId="22" fillId="0" borderId="30" xfId="37" applyFont="1" applyFill="1" applyBorder="1" applyAlignment="1">
      <alignment vertical="center" wrapText="1"/>
    </xf>
    <xf numFmtId="0" fontId="21" fillId="0" borderId="29" xfId="37" applyFont="1" applyFill="1" applyBorder="1" applyAlignment="1">
      <alignment horizontal="center" vertical="center" wrapText="1"/>
    </xf>
    <xf numFmtId="4" fontId="21" fillId="0" borderId="81" xfId="56" applyNumberFormat="1" applyFont="1" applyFill="1" applyBorder="1" applyAlignment="1"/>
    <xf numFmtId="0" fontId="22" fillId="0" borderId="91" xfId="55" applyFont="1" applyFill="1" applyBorder="1" applyAlignment="1">
      <alignment horizontal="center" vertical="center"/>
    </xf>
    <xf numFmtId="49" fontId="22" fillId="0" borderId="103" xfId="55" applyNumberFormat="1" applyFont="1" applyFill="1" applyBorder="1" applyAlignment="1">
      <alignment horizontal="center" vertical="center"/>
    </xf>
    <xf numFmtId="0" fontId="22" fillId="0" borderId="90" xfId="55" applyFont="1" applyFill="1" applyBorder="1" applyAlignment="1">
      <alignment horizontal="center" vertical="center"/>
    </xf>
    <xf numFmtId="0" fontId="22" fillId="0" borderId="87" xfId="55" applyFont="1" applyFill="1" applyBorder="1" applyAlignment="1">
      <alignment horizontal="center" vertical="center"/>
    </xf>
    <xf numFmtId="0" fontId="22" fillId="0" borderId="87" xfId="55" applyFont="1" applyFill="1" applyBorder="1" applyAlignment="1">
      <alignment vertical="center" wrapText="1"/>
    </xf>
    <xf numFmtId="4" fontId="22" fillId="0" borderId="81" xfId="55" applyNumberFormat="1" applyFont="1" applyFill="1" applyBorder="1" applyAlignment="1">
      <alignment horizontal="right"/>
    </xf>
    <xf numFmtId="4" fontId="22" fillId="0" borderId="81" xfId="56" applyNumberFormat="1" applyFont="1" applyFill="1" applyBorder="1" applyAlignment="1"/>
    <xf numFmtId="164" fontId="21" fillId="0" borderId="81" xfId="56" applyNumberFormat="1" applyFont="1" applyFill="1" applyBorder="1" applyAlignment="1"/>
    <xf numFmtId="164" fontId="21" fillId="0" borderId="81" xfId="56" applyNumberFormat="1" applyFont="1" applyFill="1" applyBorder="1"/>
    <xf numFmtId="4" fontId="61" fillId="0" borderId="57" xfId="56" applyNumberFormat="1" applyFont="1" applyFill="1" applyBorder="1" applyAlignment="1"/>
    <xf numFmtId="164" fontId="61" fillId="0" borderId="57" xfId="56" applyNumberFormat="1" applyFont="1" applyFill="1" applyBorder="1" applyAlignment="1"/>
    <xf numFmtId="0" fontId="21" fillId="0" borderId="38" xfId="55" applyFont="1" applyFill="1" applyBorder="1" applyAlignment="1">
      <alignment vertical="center" wrapText="1"/>
    </xf>
    <xf numFmtId="4" fontId="21" fillId="0" borderId="51" xfId="56" applyNumberFormat="1" applyFont="1" applyFill="1" applyBorder="1" applyAlignment="1"/>
    <xf numFmtId="164" fontId="21" fillId="0" borderId="51" xfId="56" applyNumberFormat="1" applyFont="1" applyFill="1" applyBorder="1" applyAlignment="1"/>
    <xf numFmtId="0" fontId="61" fillId="0" borderId="45" xfId="33" applyFont="1" applyFill="1" applyBorder="1" applyAlignment="1">
      <alignment horizontal="center" wrapText="1"/>
    </xf>
    <xf numFmtId="49" fontId="61" fillId="0" borderId="47" xfId="38" applyNumberFormat="1" applyFont="1" applyFill="1" applyBorder="1" applyAlignment="1">
      <alignment horizontal="center" wrapText="1"/>
    </xf>
    <xf numFmtId="49" fontId="61" fillId="0" borderId="46" xfId="38" applyNumberFormat="1" applyFont="1" applyFill="1" applyBorder="1" applyAlignment="1">
      <alignment horizontal="center" wrapText="1"/>
    </xf>
    <xf numFmtId="0" fontId="61" fillId="0" borderId="111" xfId="56" applyFont="1" applyFill="1" applyBorder="1" applyAlignment="1">
      <alignment wrapText="1"/>
    </xf>
    <xf numFmtId="4" fontId="61" fillId="0" borderId="48" xfId="56" applyNumberFormat="1" applyFont="1" applyFill="1" applyBorder="1" applyAlignment="1"/>
    <xf numFmtId="0" fontId="4" fillId="0" borderId="48" xfId="56" applyFill="1" applyBorder="1" applyAlignment="1"/>
    <xf numFmtId="164" fontId="61" fillId="0" borderId="48" xfId="56" applyNumberFormat="1" applyFont="1" applyFill="1" applyBorder="1" applyAlignment="1"/>
    <xf numFmtId="0" fontId="22" fillId="0" borderId="93" xfId="56" applyFont="1" applyFill="1" applyBorder="1" applyAlignment="1">
      <alignment wrapText="1"/>
    </xf>
    <xf numFmtId="0" fontId="4" fillId="0" borderId="31" xfId="56" applyFill="1" applyBorder="1" applyAlignment="1"/>
    <xf numFmtId="0" fontId="21" fillId="0" borderId="31" xfId="56" applyFont="1" applyFill="1" applyBorder="1" applyAlignment="1"/>
    <xf numFmtId="0" fontId="61" fillId="0" borderId="61" xfId="33" applyFont="1" applyFill="1" applyBorder="1" applyAlignment="1">
      <alignment horizontal="center" wrapText="1"/>
    </xf>
    <xf numFmtId="49" fontId="22" fillId="0" borderId="62" xfId="38" applyNumberFormat="1" applyFont="1" applyFill="1" applyBorder="1" applyAlignment="1">
      <alignment horizontal="center" wrapText="1"/>
    </xf>
    <xf numFmtId="49" fontId="21" fillId="0" borderId="74" xfId="38" applyNumberFormat="1" applyFont="1" applyFill="1" applyBorder="1" applyAlignment="1">
      <alignment horizontal="center" wrapText="1"/>
    </xf>
    <xf numFmtId="0" fontId="21" fillId="0" borderId="0" xfId="38" applyFont="1" applyFill="1" applyBorder="1" applyAlignment="1">
      <alignment wrapText="1"/>
    </xf>
    <xf numFmtId="4" fontId="21" fillId="0" borderId="60" xfId="56" applyNumberFormat="1" applyFont="1" applyFill="1" applyBorder="1" applyAlignment="1"/>
    <xf numFmtId="0" fontId="4" fillId="0" borderId="60" xfId="56" applyFill="1" applyBorder="1" applyAlignment="1"/>
    <xf numFmtId="0" fontId="21" fillId="0" borderId="60" xfId="56" applyFont="1" applyFill="1" applyBorder="1" applyAlignment="1"/>
    <xf numFmtId="164" fontId="21" fillId="0" borderId="60" xfId="56" applyNumberFormat="1" applyFont="1" applyFill="1" applyBorder="1" applyAlignment="1"/>
    <xf numFmtId="164" fontId="21" fillId="0" borderId="34" xfId="56" applyNumberFormat="1" applyFont="1" applyFill="1" applyBorder="1"/>
    <xf numFmtId="0" fontId="4" fillId="0" borderId="57" xfId="56" applyFill="1" applyBorder="1" applyAlignment="1"/>
    <xf numFmtId="0" fontId="22" fillId="0" borderId="45" xfId="33" applyFont="1" applyFill="1" applyBorder="1" applyAlignment="1">
      <alignment horizontal="center" wrapText="1"/>
    </xf>
    <xf numFmtId="49" fontId="22" fillId="0" borderId="47" xfId="38" applyNumberFormat="1" applyFont="1" applyFill="1" applyBorder="1" applyAlignment="1">
      <alignment horizontal="center" wrapText="1"/>
    </xf>
    <xf numFmtId="49" fontId="22" fillId="0" borderId="46" xfId="38" applyNumberFormat="1" applyFont="1" applyFill="1" applyBorder="1" applyAlignment="1">
      <alignment horizontal="center" wrapText="1"/>
    </xf>
    <xf numFmtId="0" fontId="22" fillId="0" borderId="41" xfId="56" applyFont="1" applyFill="1" applyBorder="1" applyAlignment="1">
      <alignment wrapText="1"/>
    </xf>
    <xf numFmtId="0" fontId="61" fillId="0" borderId="52" xfId="33" applyFont="1" applyFill="1" applyBorder="1" applyAlignment="1">
      <alignment horizontal="center" wrapText="1"/>
    </xf>
    <xf numFmtId="49" fontId="22" fillId="0" borderId="83" xfId="38" applyNumberFormat="1" applyFont="1" applyFill="1" applyBorder="1" applyAlignment="1">
      <alignment horizontal="center" wrapText="1"/>
    </xf>
    <xf numFmtId="0" fontId="21" fillId="0" borderId="40" xfId="38" applyFont="1" applyFill="1" applyBorder="1" applyAlignment="1">
      <alignment wrapText="1"/>
    </xf>
    <xf numFmtId="0" fontId="4" fillId="0" borderId="51" xfId="56" applyFill="1" applyBorder="1" applyAlignment="1"/>
    <xf numFmtId="0" fontId="21" fillId="0" borderId="51" xfId="56" applyFont="1" applyFill="1" applyBorder="1" applyAlignment="1"/>
    <xf numFmtId="164" fontId="21" fillId="0" borderId="51" xfId="56" applyNumberFormat="1" applyFont="1" applyFill="1" applyBorder="1"/>
    <xf numFmtId="14" fontId="21" fillId="0" borderId="0" xfId="56" applyNumberFormat="1" applyFont="1" applyFill="1" applyAlignment="1">
      <alignment horizontal="left"/>
    </xf>
    <xf numFmtId="0" fontId="4" fillId="43" borderId="0" xfId="56" applyFill="1" applyBorder="1"/>
    <xf numFmtId="164" fontId="21" fillId="43" borderId="31" xfId="56" applyNumberFormat="1" applyFont="1" applyFill="1" applyBorder="1"/>
    <xf numFmtId="4" fontId="22" fillId="39" borderId="36" xfId="56" applyNumberFormat="1" applyFont="1" applyFill="1" applyBorder="1" applyAlignment="1"/>
    <xf numFmtId="164" fontId="22" fillId="39" borderId="36" xfId="56" applyNumberFormat="1" applyFont="1" applyFill="1" applyBorder="1" applyAlignment="1"/>
    <xf numFmtId="4" fontId="21" fillId="39" borderId="31" xfId="56" applyNumberFormat="1" applyFont="1" applyFill="1" applyBorder="1" applyAlignment="1"/>
    <xf numFmtId="164" fontId="21" fillId="39" borderId="31" xfId="56" applyNumberFormat="1" applyFont="1" applyFill="1" applyBorder="1" applyAlignment="1"/>
    <xf numFmtId="4" fontId="21" fillId="43" borderId="31" xfId="55" applyNumberFormat="1" applyFont="1" applyFill="1" applyBorder="1" applyAlignment="1">
      <alignment horizontal="right"/>
    </xf>
    <xf numFmtId="0" fontId="57" fillId="44" borderId="19" xfId="55" applyFont="1" applyFill="1" applyBorder="1" applyAlignment="1">
      <alignment horizontal="center" vertical="center"/>
    </xf>
    <xf numFmtId="49" fontId="57" fillId="44" borderId="99" xfId="55" applyNumberFormat="1" applyFont="1" applyFill="1" applyBorder="1" applyAlignment="1">
      <alignment horizontal="center" vertical="center"/>
    </xf>
    <xf numFmtId="0" fontId="57" fillId="44" borderId="20" xfId="55" applyFont="1" applyFill="1" applyBorder="1" applyAlignment="1">
      <alignment horizontal="center" vertical="center"/>
    </xf>
    <xf numFmtId="0" fontId="21" fillId="44" borderId="38" xfId="55" applyFont="1" applyFill="1" applyBorder="1" applyAlignment="1">
      <alignment horizontal="center" vertical="center"/>
    </xf>
    <xf numFmtId="0" fontId="21" fillId="44" borderId="38" xfId="55" applyFont="1" applyFill="1" applyBorder="1" applyAlignment="1">
      <alignment vertical="center"/>
    </xf>
    <xf numFmtId="4" fontId="21" fillId="44" borderId="31" xfId="55" applyNumberFormat="1" applyFont="1" applyFill="1" applyBorder="1" applyAlignment="1">
      <alignment horizontal="right"/>
    </xf>
    <xf numFmtId="4" fontId="21" fillId="44" borderId="31" xfId="56" applyNumberFormat="1" applyFont="1" applyFill="1" applyBorder="1" applyAlignment="1"/>
    <xf numFmtId="164" fontId="21" fillId="44" borderId="31" xfId="56" applyNumberFormat="1" applyFont="1" applyFill="1" applyBorder="1" applyAlignment="1"/>
    <xf numFmtId="164" fontId="21" fillId="44" borderId="31" xfId="56" applyNumberFormat="1" applyFont="1" applyFill="1" applyBorder="1"/>
    <xf numFmtId="0" fontId="4" fillId="44" borderId="0" xfId="56" applyFill="1" applyBorder="1"/>
    <xf numFmtId="0" fontId="22" fillId="44" borderId="32" xfId="55" applyFont="1" applyFill="1" applyBorder="1" applyAlignment="1">
      <alignment horizontal="center" vertical="center"/>
    </xf>
    <xf numFmtId="49" fontId="22" fillId="44" borderId="98" xfId="55" applyNumberFormat="1" applyFont="1" applyFill="1" applyBorder="1" applyAlignment="1">
      <alignment horizontal="center" vertical="center"/>
    </xf>
    <xf numFmtId="0" fontId="22" fillId="44" borderId="33" xfId="55" applyFont="1" applyFill="1" applyBorder="1" applyAlignment="1">
      <alignment horizontal="center" vertical="center"/>
    </xf>
    <xf numFmtId="0" fontId="22" fillId="44" borderId="82" xfId="55" applyFont="1" applyFill="1" applyBorder="1" applyAlignment="1">
      <alignment horizontal="center" vertical="center"/>
    </xf>
    <xf numFmtId="0" fontId="22" fillId="44" borderId="82" xfId="55" applyFont="1" applyFill="1" applyBorder="1" applyAlignment="1">
      <alignment vertical="center" wrapText="1"/>
    </xf>
    <xf numFmtId="4" fontId="22" fillId="44" borderId="36" xfId="55" applyNumberFormat="1" applyFont="1" applyFill="1" applyBorder="1" applyAlignment="1">
      <alignment horizontal="right"/>
    </xf>
    <xf numFmtId="4" fontId="22" fillId="44" borderId="31" xfId="55" applyNumberFormat="1" applyFont="1" applyFill="1" applyBorder="1" applyAlignment="1">
      <alignment horizontal="right"/>
    </xf>
    <xf numFmtId="4" fontId="22" fillId="44" borderId="31" xfId="56" applyNumberFormat="1" applyFont="1" applyFill="1" applyBorder="1" applyAlignment="1"/>
    <xf numFmtId="164" fontId="22" fillId="44" borderId="31" xfId="56" applyNumberFormat="1" applyFont="1" applyFill="1" applyBorder="1" applyAlignment="1"/>
    <xf numFmtId="164" fontId="22" fillId="44" borderId="31" xfId="56" applyNumberFormat="1" applyFont="1" applyFill="1" applyBorder="1"/>
    <xf numFmtId="49" fontId="56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22" fillId="43" borderId="32" xfId="55" applyFont="1" applyFill="1" applyBorder="1" applyAlignment="1">
      <alignment horizontal="center" vertical="center"/>
    </xf>
    <xf numFmtId="49" fontId="22" fillId="43" borderId="98" xfId="55" applyNumberFormat="1" applyFont="1" applyFill="1" applyBorder="1" applyAlignment="1">
      <alignment horizontal="center" vertical="center"/>
    </xf>
    <xf numFmtId="0" fontId="22" fillId="43" borderId="33" xfId="55" applyFont="1" applyFill="1" applyBorder="1" applyAlignment="1">
      <alignment horizontal="center" vertical="center"/>
    </xf>
    <xf numFmtId="0" fontId="22" fillId="43" borderId="82" xfId="55" applyFont="1" applyFill="1" applyBorder="1" applyAlignment="1">
      <alignment horizontal="center" vertical="center"/>
    </xf>
    <xf numFmtId="0" fontId="22" fillId="43" borderId="82" xfId="55" applyFont="1" applyFill="1" applyBorder="1" applyAlignment="1">
      <alignment vertical="center" wrapText="1"/>
    </xf>
    <xf numFmtId="4" fontId="22" fillId="43" borderId="36" xfId="55" applyNumberFormat="1" applyFont="1" applyFill="1" applyBorder="1" applyAlignment="1">
      <alignment horizontal="right"/>
    </xf>
    <xf numFmtId="4" fontId="22" fillId="43" borderId="31" xfId="55" applyNumberFormat="1" applyFont="1" applyFill="1" applyBorder="1" applyAlignment="1">
      <alignment horizontal="right"/>
    </xf>
    <xf numFmtId="4" fontId="22" fillId="43" borderId="31" xfId="56" applyNumberFormat="1" applyFont="1" applyFill="1" applyBorder="1"/>
    <xf numFmtId="164" fontId="22" fillId="43" borderId="31" xfId="56" applyNumberFormat="1" applyFont="1" applyFill="1" applyBorder="1"/>
    <xf numFmtId="0" fontId="21" fillId="43" borderId="0" xfId="56" applyFont="1" applyFill="1" applyBorder="1"/>
    <xf numFmtId="0" fontId="57" fillId="43" borderId="19" xfId="55" applyFont="1" applyFill="1" applyBorder="1" applyAlignment="1">
      <alignment horizontal="center" vertical="center"/>
    </xf>
    <xf numFmtId="49" fontId="57" fillId="43" borderId="99" xfId="55" applyNumberFormat="1" applyFont="1" applyFill="1" applyBorder="1" applyAlignment="1">
      <alignment horizontal="center" vertical="center"/>
    </xf>
    <xf numFmtId="0" fontId="57" fillId="43" borderId="20" xfId="55" applyFont="1" applyFill="1" applyBorder="1" applyAlignment="1">
      <alignment horizontal="center" vertical="center"/>
    </xf>
    <xf numFmtId="0" fontId="21" fillId="43" borderId="82" xfId="55" applyFont="1" applyFill="1" applyBorder="1" applyAlignment="1">
      <alignment horizontal="center" vertical="center"/>
    </xf>
    <xf numFmtId="0" fontId="21" fillId="43" borderId="82" xfId="55" applyFont="1" applyFill="1" applyBorder="1" applyAlignment="1">
      <alignment vertical="center"/>
    </xf>
    <xf numFmtId="4" fontId="21" fillId="43" borderId="31" xfId="56" applyNumberFormat="1" applyFont="1" applyFill="1" applyBorder="1"/>
    <xf numFmtId="0" fontId="21" fillId="43" borderId="38" xfId="55" applyFont="1" applyFill="1" applyBorder="1" applyAlignment="1">
      <alignment horizontal="center" vertical="center"/>
    </xf>
    <xf numFmtId="0" fontId="21" fillId="43" borderId="38" xfId="55" applyFont="1" applyFill="1" applyBorder="1" applyAlignment="1">
      <alignment vertical="center"/>
    </xf>
    <xf numFmtId="164" fontId="22" fillId="44" borderId="81" xfId="56" applyNumberFormat="1" applyFont="1" applyFill="1" applyBorder="1" applyAlignment="1"/>
    <xf numFmtId="0" fontId="21" fillId="44" borderId="82" xfId="55" applyFont="1" applyFill="1" applyBorder="1" applyAlignment="1">
      <alignment horizontal="center" vertical="center"/>
    </xf>
    <xf numFmtId="0" fontId="21" fillId="44" borderId="82" xfId="55" applyFont="1" applyFill="1" applyBorder="1" applyAlignment="1">
      <alignment vertical="center"/>
    </xf>
    <xf numFmtId="0" fontId="21" fillId="44" borderId="0" xfId="56" applyFont="1" applyFill="1" applyBorder="1"/>
    <xf numFmtId="0" fontId="22" fillId="44" borderId="19" xfId="55" applyFont="1" applyFill="1" applyBorder="1" applyAlignment="1">
      <alignment horizontal="center" vertical="center"/>
    </xf>
    <xf numFmtId="49" fontId="22" fillId="44" borderId="99" xfId="55" applyNumberFormat="1" applyFont="1" applyFill="1" applyBorder="1" applyAlignment="1">
      <alignment horizontal="center" vertical="center"/>
    </xf>
    <xf numFmtId="0" fontId="22" fillId="44" borderId="20" xfId="55" applyFont="1" applyFill="1" applyBorder="1" applyAlignment="1">
      <alignment horizontal="center" vertical="center"/>
    </xf>
    <xf numFmtId="0" fontId="22" fillId="44" borderId="38" xfId="55" applyFont="1" applyFill="1" applyBorder="1" applyAlignment="1">
      <alignment horizontal="center" vertical="center"/>
    </xf>
    <xf numFmtId="0" fontId="22" fillId="44" borderId="38" xfId="55" applyFont="1" applyFill="1" applyBorder="1" applyAlignment="1">
      <alignment vertical="center" wrapText="1"/>
    </xf>
    <xf numFmtId="4" fontId="22" fillId="44" borderId="31" xfId="56" applyNumberFormat="1" applyFont="1" applyFill="1" applyBorder="1"/>
    <xf numFmtId="4" fontId="21" fillId="44" borderId="31" xfId="56" applyNumberFormat="1" applyFont="1" applyFill="1" applyBorder="1"/>
    <xf numFmtId="0" fontId="22" fillId="43" borderId="19" xfId="55" applyFont="1" applyFill="1" applyBorder="1" applyAlignment="1">
      <alignment horizontal="center" vertical="center"/>
    </xf>
    <xf numFmtId="49" fontId="22" fillId="43" borderId="99" xfId="55" applyNumberFormat="1" applyFont="1" applyFill="1" applyBorder="1" applyAlignment="1">
      <alignment horizontal="center" vertical="center"/>
    </xf>
    <xf numFmtId="0" fontId="22" fillId="43" borderId="20" xfId="55" applyFont="1" applyFill="1" applyBorder="1" applyAlignment="1">
      <alignment horizontal="center" vertical="center"/>
    </xf>
    <xf numFmtId="0" fontId="22" fillId="43" borderId="38" xfId="55" applyFont="1" applyFill="1" applyBorder="1" applyAlignment="1">
      <alignment horizontal="center" vertical="center"/>
    </xf>
    <xf numFmtId="0" fontId="22" fillId="43" borderId="38" xfId="55" applyFont="1" applyFill="1" applyBorder="1" applyAlignment="1">
      <alignment vertical="center" wrapText="1"/>
    </xf>
    <xf numFmtId="0" fontId="57" fillId="43" borderId="86" xfId="55" applyFont="1" applyFill="1" applyBorder="1" applyAlignment="1">
      <alignment horizontal="center" vertical="center"/>
    </xf>
    <xf numFmtId="49" fontId="57" fillId="43" borderId="110" xfId="55" applyNumberFormat="1" applyFont="1" applyFill="1" applyBorder="1" applyAlignment="1">
      <alignment horizontal="center" vertical="center"/>
    </xf>
    <xf numFmtId="0" fontId="57" fillId="43" borderId="84" xfId="55" applyFont="1" applyFill="1" applyBorder="1" applyAlignment="1">
      <alignment horizontal="center" vertical="center"/>
    </xf>
    <xf numFmtId="0" fontId="21" fillId="43" borderId="85" xfId="55" applyFont="1" applyFill="1" applyBorder="1" applyAlignment="1">
      <alignment horizontal="center" vertical="center"/>
    </xf>
    <xf numFmtId="0" fontId="21" fillId="43" borderId="85" xfId="55" applyFont="1" applyFill="1" applyBorder="1" applyAlignment="1">
      <alignment vertical="center"/>
    </xf>
    <xf numFmtId="4" fontId="21" fillId="43" borderId="34" xfId="55" applyNumberFormat="1" applyFont="1" applyFill="1" applyBorder="1" applyAlignment="1">
      <alignment horizontal="right"/>
    </xf>
    <xf numFmtId="4" fontId="21" fillId="43" borderId="34" xfId="56" applyNumberFormat="1" applyFont="1" applyFill="1" applyBorder="1"/>
    <xf numFmtId="164" fontId="21" fillId="43" borderId="34" xfId="56" applyNumberFormat="1" applyFont="1" applyFill="1" applyBorder="1"/>
    <xf numFmtId="164" fontId="21" fillId="43" borderId="81" xfId="56" applyNumberFormat="1" applyFont="1" applyFill="1" applyBorder="1"/>
    <xf numFmtId="4" fontId="21" fillId="44" borderId="34" xfId="55" applyNumberFormat="1" applyFont="1" applyFill="1" applyBorder="1" applyAlignment="1">
      <alignment horizontal="right"/>
    </xf>
    <xf numFmtId="164" fontId="21" fillId="44" borderId="34" xfId="56" applyNumberFormat="1" applyFont="1" applyFill="1" applyBorder="1"/>
    <xf numFmtId="0" fontId="57" fillId="44" borderId="86" xfId="55" applyFont="1" applyFill="1" applyBorder="1" applyAlignment="1">
      <alignment horizontal="center" vertical="center"/>
    </xf>
    <xf numFmtId="49" fontId="57" fillId="44" borderId="110" xfId="55" applyNumberFormat="1" applyFont="1" applyFill="1" applyBorder="1" applyAlignment="1">
      <alignment horizontal="center" vertical="center"/>
    </xf>
    <xf numFmtId="0" fontId="57" fillId="44" borderId="84" xfId="55" applyFont="1" applyFill="1" applyBorder="1" applyAlignment="1">
      <alignment horizontal="center" vertical="center"/>
    </xf>
    <xf numFmtId="0" fontId="21" fillId="44" borderId="85" xfId="55" applyFont="1" applyFill="1" applyBorder="1" applyAlignment="1">
      <alignment horizontal="center" vertical="center"/>
    </xf>
    <xf numFmtId="0" fontId="21" fillId="44" borderId="85" xfId="55" applyFont="1" applyFill="1" applyBorder="1" applyAlignment="1">
      <alignment vertical="center"/>
    </xf>
    <xf numFmtId="164" fontId="21" fillId="44" borderId="81" xfId="56" applyNumberFormat="1" applyFont="1" applyFill="1" applyBorder="1"/>
    <xf numFmtId="164" fontId="22" fillId="44" borderId="93" xfId="56" applyNumberFormat="1" applyFont="1" applyFill="1" applyBorder="1"/>
    <xf numFmtId="164" fontId="21" fillId="44" borderId="93" xfId="56" applyNumberFormat="1" applyFont="1" applyFill="1" applyBorder="1"/>
    <xf numFmtId="164" fontId="21" fillId="44" borderId="113" xfId="56" applyNumberFormat="1" applyFont="1" applyFill="1" applyBorder="1"/>
    <xf numFmtId="164" fontId="21" fillId="44" borderId="20" xfId="56" applyNumberFormat="1" applyFont="1" applyFill="1" applyBorder="1"/>
    <xf numFmtId="164" fontId="22" fillId="44" borderId="20" xfId="56" applyNumberFormat="1" applyFont="1" applyFill="1" applyBorder="1"/>
    <xf numFmtId="4" fontId="21" fillId="44" borderId="34" xfId="56" applyNumberFormat="1" applyFont="1" applyFill="1" applyBorder="1"/>
    <xf numFmtId="4" fontId="21" fillId="39" borderId="36" xfId="55" applyNumberFormat="1" applyFont="1" applyFill="1" applyBorder="1" applyAlignment="1">
      <alignment horizontal="right"/>
    </xf>
    <xf numFmtId="0" fontId="21" fillId="39" borderId="87" xfId="55" applyFont="1" applyFill="1" applyBorder="1" applyAlignment="1">
      <alignment horizontal="center" vertical="center"/>
    </xf>
    <xf numFmtId="0" fontId="21" fillId="39" borderId="38" xfId="55" applyFont="1" applyFill="1" applyBorder="1" applyAlignment="1">
      <alignment vertical="center" wrapText="1"/>
    </xf>
    <xf numFmtId="164" fontId="22" fillId="44" borderId="81" xfId="56" applyNumberFormat="1" applyFont="1" applyFill="1" applyBorder="1"/>
    <xf numFmtId="0" fontId="61" fillId="41" borderId="107" xfId="33" applyFont="1" applyFill="1" applyBorder="1" applyAlignment="1">
      <alignment horizontal="center" wrapText="1"/>
    </xf>
    <xf numFmtId="49" fontId="61" fillId="41" borderId="56" xfId="38" applyNumberFormat="1" applyFont="1" applyFill="1" applyBorder="1" applyAlignment="1">
      <alignment horizontal="center" wrapText="1"/>
    </xf>
    <xf numFmtId="49" fontId="61" fillId="41" borderId="80" xfId="38" applyNumberFormat="1" applyFont="1" applyFill="1" applyBorder="1" applyAlignment="1">
      <alignment horizontal="center" wrapText="1"/>
    </xf>
    <xf numFmtId="0" fontId="61" fillId="41" borderId="55" xfId="56" applyFont="1" applyFill="1" applyBorder="1" applyAlignment="1">
      <alignment wrapText="1"/>
    </xf>
    <xf numFmtId="4" fontId="61" fillId="41" borderId="57" xfId="56" applyNumberFormat="1" applyFont="1" applyFill="1" applyBorder="1" applyAlignment="1"/>
    <xf numFmtId="0" fontId="4" fillId="41" borderId="57" xfId="56" applyFill="1" applyBorder="1" applyAlignment="1"/>
    <xf numFmtId="164" fontId="61" fillId="41" borderId="57" xfId="56" applyNumberFormat="1" applyFont="1" applyFill="1" applyBorder="1" applyAlignment="1"/>
    <xf numFmtId="164" fontId="61" fillId="41" borderId="57" xfId="56" applyNumberFormat="1" applyFont="1" applyFill="1" applyBorder="1"/>
    <xf numFmtId="0" fontId="4" fillId="41" borderId="0" xfId="56" applyFill="1"/>
    <xf numFmtId="0" fontId="22" fillId="41" borderId="45" xfId="33" applyFont="1" applyFill="1" applyBorder="1" applyAlignment="1">
      <alignment horizontal="center" wrapText="1"/>
    </xf>
    <xf numFmtId="49" fontId="22" fillId="41" borderId="47" xfId="38" applyNumberFormat="1" applyFont="1" applyFill="1" applyBorder="1" applyAlignment="1">
      <alignment horizontal="center" wrapText="1"/>
    </xf>
    <xf numFmtId="49" fontId="22" fillId="41" borderId="46" xfId="38" applyNumberFormat="1" applyFont="1" applyFill="1" applyBorder="1" applyAlignment="1">
      <alignment horizontal="center" wrapText="1"/>
    </xf>
    <xf numFmtId="0" fontId="22" fillId="41" borderId="41" xfId="56" applyFont="1" applyFill="1" applyBorder="1" applyAlignment="1">
      <alignment wrapText="1"/>
    </xf>
    <xf numFmtId="4" fontId="22" fillId="41" borderId="48" xfId="56" applyNumberFormat="1" applyFont="1" applyFill="1" applyBorder="1" applyAlignment="1"/>
    <xf numFmtId="164" fontId="22" fillId="41" borderId="48" xfId="56" applyNumberFormat="1" applyFont="1" applyFill="1" applyBorder="1" applyAlignment="1"/>
    <xf numFmtId="164" fontId="22" fillId="41" borderId="81" xfId="56" applyNumberFormat="1" applyFont="1" applyFill="1" applyBorder="1"/>
    <xf numFmtId="0" fontId="22" fillId="41" borderId="22" xfId="56" applyFont="1" applyFill="1" applyBorder="1"/>
    <xf numFmtId="164" fontId="22" fillId="41" borderId="22" xfId="56" applyNumberFormat="1" applyFont="1" applyFill="1" applyBorder="1"/>
    <xf numFmtId="0" fontId="61" fillId="41" borderId="52" xfId="33" applyFont="1" applyFill="1" applyBorder="1" applyAlignment="1">
      <alignment horizontal="center" wrapText="1"/>
    </xf>
    <xf numFmtId="49" fontId="22" fillId="41" borderId="83" xfId="38" applyNumberFormat="1" applyFont="1" applyFill="1" applyBorder="1" applyAlignment="1">
      <alignment horizontal="center" wrapText="1"/>
    </xf>
    <xf numFmtId="49" fontId="21" fillId="41" borderId="53" xfId="38" applyNumberFormat="1" applyFont="1" applyFill="1" applyBorder="1" applyAlignment="1">
      <alignment horizontal="center" wrapText="1"/>
    </xf>
    <xf numFmtId="0" fontId="21" fillId="41" borderId="40" xfId="38" applyFont="1" applyFill="1" applyBorder="1" applyAlignment="1">
      <alignment wrapText="1"/>
    </xf>
    <xf numFmtId="4" fontId="21" fillId="41" borderId="51" xfId="56" applyNumberFormat="1" applyFont="1" applyFill="1" applyBorder="1" applyAlignment="1"/>
    <xf numFmtId="0" fontId="4" fillId="41" borderId="51" xfId="56" applyFill="1" applyBorder="1" applyAlignment="1"/>
    <xf numFmtId="0" fontId="21" fillId="41" borderId="51" xfId="56" applyFont="1" applyFill="1" applyBorder="1" applyAlignment="1"/>
    <xf numFmtId="164" fontId="21" fillId="41" borderId="51" xfId="56" applyNumberFormat="1" applyFont="1" applyFill="1" applyBorder="1" applyAlignment="1"/>
    <xf numFmtId="164" fontId="21" fillId="41" borderId="51" xfId="56" applyNumberFormat="1" applyFont="1" applyFill="1" applyBorder="1"/>
    <xf numFmtId="164" fontId="21" fillId="41" borderId="81" xfId="56" applyNumberFormat="1" applyFont="1" applyFill="1" applyBorder="1"/>
    <xf numFmtId="0" fontId="21" fillId="41" borderId="31" xfId="56" applyFont="1" applyFill="1" applyBorder="1"/>
    <xf numFmtId="0" fontId="22" fillId="41" borderId="19" xfId="33" applyFont="1" applyFill="1" applyBorder="1" applyAlignment="1">
      <alignment horizontal="center" wrapText="1"/>
    </xf>
    <xf numFmtId="49" fontId="22" fillId="41" borderId="38" xfId="38" applyNumberFormat="1" applyFont="1" applyFill="1" applyBorder="1" applyAlignment="1">
      <alignment horizontal="center" wrapText="1"/>
    </xf>
    <xf numFmtId="49" fontId="22" fillId="41" borderId="20" xfId="38" applyNumberFormat="1" applyFont="1" applyFill="1" applyBorder="1" applyAlignment="1">
      <alignment horizontal="center" wrapText="1"/>
    </xf>
    <xf numFmtId="0" fontId="22" fillId="41" borderId="30" xfId="56" applyFont="1" applyFill="1" applyBorder="1" applyAlignment="1">
      <alignment wrapText="1"/>
    </xf>
    <xf numFmtId="4" fontId="22" fillId="41" borderId="31" xfId="56" applyNumberFormat="1" applyFont="1" applyFill="1" applyBorder="1"/>
    <xf numFmtId="0" fontId="22" fillId="41" borderId="31" xfId="56" applyFont="1" applyFill="1" applyBorder="1"/>
    <xf numFmtId="0" fontId="61" fillId="41" borderId="19" xfId="33" applyFont="1" applyFill="1" applyBorder="1" applyAlignment="1">
      <alignment horizontal="center" wrapText="1"/>
    </xf>
    <xf numFmtId="49" fontId="21" fillId="41" borderId="20" xfId="38" applyNumberFormat="1" applyFont="1" applyFill="1" applyBorder="1" applyAlignment="1">
      <alignment horizontal="center" wrapText="1"/>
    </xf>
    <xf numFmtId="0" fontId="21" fillId="41" borderId="38" xfId="38" applyFont="1" applyFill="1" applyBorder="1" applyAlignment="1">
      <alignment wrapText="1"/>
    </xf>
    <xf numFmtId="4" fontId="21" fillId="41" borderId="31" xfId="56" applyNumberFormat="1" applyFont="1" applyFill="1" applyBorder="1"/>
    <xf numFmtId="0" fontId="21" fillId="41" borderId="83" xfId="38" applyFont="1" applyFill="1" applyBorder="1" applyAlignment="1">
      <alignment wrapText="1"/>
    </xf>
    <xf numFmtId="4" fontId="21" fillId="41" borderId="51" xfId="56" applyNumberFormat="1" applyFont="1" applyFill="1" applyBorder="1"/>
    <xf numFmtId="0" fontId="21" fillId="41" borderId="51" xfId="56" applyFont="1" applyFill="1" applyBorder="1"/>
    <xf numFmtId="164" fontId="21" fillId="29" borderId="0" xfId="56" applyNumberFormat="1" applyFont="1" applyFill="1" applyBorder="1"/>
    <xf numFmtId="0" fontId="22" fillId="38" borderId="19" xfId="55" applyFont="1" applyFill="1" applyBorder="1" applyAlignment="1">
      <alignment horizontal="center" vertical="center"/>
    </xf>
    <xf numFmtId="49" fontId="22" fillId="38" borderId="99" xfId="55" applyNumberFormat="1" applyFont="1" applyFill="1" applyBorder="1" applyAlignment="1">
      <alignment horizontal="center" vertical="center"/>
    </xf>
    <xf numFmtId="4" fontId="22" fillId="38" borderId="31" xfId="55" applyNumberFormat="1" applyFont="1" applyFill="1" applyBorder="1" applyAlignment="1">
      <alignment horizontal="right"/>
    </xf>
    <xf numFmtId="4" fontId="22" fillId="38" borderId="31" xfId="56" applyNumberFormat="1" applyFont="1" applyFill="1" applyBorder="1" applyAlignment="1"/>
    <xf numFmtId="164" fontId="22" fillId="38" borderId="31" xfId="56" applyNumberFormat="1" applyFont="1" applyFill="1" applyBorder="1" applyAlignment="1"/>
    <xf numFmtId="164" fontId="22" fillId="38" borderId="31" xfId="56" applyNumberFormat="1" applyFont="1" applyFill="1" applyBorder="1"/>
    <xf numFmtId="0" fontId="57" fillId="38" borderId="19" xfId="55" applyFont="1" applyFill="1" applyBorder="1" applyAlignment="1">
      <alignment horizontal="center" vertical="center"/>
    </xf>
    <xf numFmtId="0" fontId="21" fillId="38" borderId="38" xfId="55" applyFont="1" applyFill="1" applyBorder="1" applyAlignment="1">
      <alignment vertical="center"/>
    </xf>
    <xf numFmtId="4" fontId="21" fillId="38" borderId="31" xfId="55" applyNumberFormat="1" applyFont="1" applyFill="1" applyBorder="1" applyAlignment="1">
      <alignment horizontal="right"/>
    </xf>
    <xf numFmtId="4" fontId="21" fillId="38" borderId="31" xfId="56" applyNumberFormat="1" applyFont="1" applyFill="1" applyBorder="1" applyAlignment="1"/>
    <xf numFmtId="164" fontId="21" fillId="38" borderId="31" xfId="56" applyNumberFormat="1" applyFont="1" applyFill="1" applyBorder="1" applyAlignment="1"/>
    <xf numFmtId="164" fontId="21" fillId="38" borderId="31" xfId="56" applyNumberFormat="1" applyFont="1" applyFill="1" applyBorder="1"/>
    <xf numFmtId="0" fontId="22" fillId="45" borderId="19" xfId="55" applyFont="1" applyFill="1" applyBorder="1" applyAlignment="1">
      <alignment horizontal="center" vertical="center"/>
    </xf>
    <xf numFmtId="49" fontId="22" fillId="45" borderId="99" xfId="55" applyNumberFormat="1" applyFont="1" applyFill="1" applyBorder="1" applyAlignment="1">
      <alignment horizontal="center" vertical="center"/>
    </xf>
    <xf numFmtId="0" fontId="22" fillId="45" borderId="20" xfId="55" applyFont="1" applyFill="1" applyBorder="1" applyAlignment="1">
      <alignment horizontal="center" vertical="center"/>
    </xf>
    <xf numFmtId="0" fontId="22" fillId="45" borderId="38" xfId="55" applyFont="1" applyFill="1" applyBorder="1" applyAlignment="1">
      <alignment horizontal="center" vertical="center"/>
    </xf>
    <xf numFmtId="0" fontId="22" fillId="45" borderId="38" xfId="55" applyFont="1" applyFill="1" applyBorder="1" applyAlignment="1">
      <alignment vertical="center" wrapText="1"/>
    </xf>
    <xf numFmtId="4" fontId="22" fillId="45" borderId="31" xfId="55" applyNumberFormat="1" applyFont="1" applyFill="1" applyBorder="1" applyAlignment="1">
      <alignment horizontal="right"/>
    </xf>
    <xf numFmtId="4" fontId="22" fillId="45" borderId="31" xfId="56" applyNumberFormat="1" applyFont="1" applyFill="1" applyBorder="1" applyAlignment="1"/>
    <xf numFmtId="164" fontId="22" fillId="45" borderId="31" xfId="56" applyNumberFormat="1" applyFont="1" applyFill="1" applyBorder="1" applyAlignment="1"/>
    <xf numFmtId="164" fontId="22" fillId="45" borderId="31" xfId="56" applyNumberFormat="1" applyFont="1" applyFill="1" applyBorder="1"/>
    <xf numFmtId="0" fontId="57" fillId="45" borderId="19" xfId="55" applyFont="1" applyFill="1" applyBorder="1" applyAlignment="1">
      <alignment horizontal="center" vertical="center"/>
    </xf>
    <xf numFmtId="49" fontId="57" fillId="45" borderId="30" xfId="55" applyNumberFormat="1" applyFont="1" applyFill="1" applyBorder="1" applyAlignment="1">
      <alignment horizontal="center" vertical="center"/>
    </xf>
    <xf numFmtId="0" fontId="57" fillId="45" borderId="38" xfId="55" applyFont="1" applyFill="1" applyBorder="1" applyAlignment="1">
      <alignment horizontal="center" vertical="center"/>
    </xf>
    <xf numFmtId="0" fontId="21" fillId="45" borderId="38" xfId="55" applyFont="1" applyFill="1" applyBorder="1" applyAlignment="1">
      <alignment vertical="center"/>
    </xf>
    <xf numFmtId="4" fontId="21" fillId="45" borderId="31" xfId="55" applyNumberFormat="1" applyFont="1" applyFill="1" applyBorder="1" applyAlignment="1">
      <alignment horizontal="right"/>
    </xf>
    <xf numFmtId="4" fontId="21" fillId="45" borderId="31" xfId="56" applyNumberFormat="1" applyFont="1" applyFill="1" applyBorder="1" applyAlignment="1"/>
    <xf numFmtId="164" fontId="21" fillId="45" borderId="31" xfId="56" applyNumberFormat="1" applyFont="1" applyFill="1" applyBorder="1" applyAlignment="1"/>
    <xf numFmtId="164" fontId="21" fillId="45" borderId="31" xfId="56" applyNumberFormat="1" applyFont="1" applyFill="1" applyBorder="1"/>
    <xf numFmtId="0" fontId="21" fillId="45" borderId="0" xfId="56" applyFont="1" applyFill="1" applyBorder="1"/>
    <xf numFmtId="0" fontId="4" fillId="45" borderId="0" xfId="56" applyFill="1" applyBorder="1"/>
    <xf numFmtId="164" fontId="22" fillId="0" borderId="81" xfId="56" applyNumberFormat="1" applyFont="1" applyFill="1" applyBorder="1" applyAlignment="1"/>
    <xf numFmtId="164" fontId="22" fillId="0" borderId="81" xfId="56" applyNumberFormat="1" applyFont="1" applyFill="1" applyBorder="1"/>
    <xf numFmtId="4" fontId="22" fillId="44" borderId="81" xfId="55" applyNumberFormat="1" applyFont="1" applyFill="1" applyBorder="1" applyAlignment="1">
      <alignment horizontal="right"/>
    </xf>
    <xf numFmtId="4" fontId="22" fillId="44" borderId="81" xfId="56" applyNumberFormat="1" applyFont="1" applyFill="1" applyBorder="1" applyAlignment="1"/>
    <xf numFmtId="0" fontId="75" fillId="0" borderId="107" xfId="55" applyFont="1" applyFill="1" applyBorder="1" applyAlignment="1">
      <alignment horizontal="center" vertical="center"/>
    </xf>
    <xf numFmtId="0" fontId="76" fillId="0" borderId="95" xfId="59" applyFont="1" applyFill="1" applyBorder="1" applyAlignment="1">
      <alignment horizontal="center" vertical="center"/>
    </xf>
    <xf numFmtId="0" fontId="75" fillId="0" borderId="80" xfId="55" applyFont="1" applyFill="1" applyBorder="1" applyAlignment="1">
      <alignment horizontal="center" vertical="center"/>
    </xf>
    <xf numFmtId="0" fontId="75" fillId="0" borderId="56" xfId="55" applyFont="1" applyFill="1" applyBorder="1" applyAlignment="1">
      <alignment horizontal="center" vertical="center"/>
    </xf>
    <xf numFmtId="0" fontId="75" fillId="0" borderId="56" xfId="55" applyFont="1" applyFill="1" applyBorder="1" applyAlignment="1">
      <alignment vertical="center"/>
    </xf>
    <xf numFmtId="4" fontId="75" fillId="0" borderId="57" xfId="55" applyNumberFormat="1" applyFont="1" applyFill="1" applyBorder="1" applyAlignment="1">
      <alignment horizontal="right"/>
    </xf>
    <xf numFmtId="4" fontId="75" fillId="0" borderId="57" xfId="56" applyNumberFormat="1" applyFont="1" applyFill="1" applyBorder="1" applyAlignment="1"/>
    <xf numFmtId="4" fontId="75" fillId="0" borderId="60" xfId="56" applyNumberFormat="1" applyFont="1" applyFill="1" applyBorder="1" applyAlignment="1"/>
    <xf numFmtId="164" fontId="75" fillId="0" borderId="60" xfId="56" applyNumberFormat="1" applyFont="1" applyFill="1" applyBorder="1" applyAlignment="1"/>
    <xf numFmtId="164" fontId="75" fillId="0" borderId="60" xfId="56" applyNumberFormat="1" applyFont="1" applyFill="1" applyBorder="1"/>
    <xf numFmtId="164" fontId="75" fillId="0" borderId="57" xfId="56" applyNumberFormat="1" applyFont="1" applyFill="1" applyBorder="1"/>
    <xf numFmtId="0" fontId="57" fillId="0" borderId="32" xfId="55" applyFont="1" applyFill="1" applyBorder="1" applyAlignment="1">
      <alignment horizontal="center" vertical="center"/>
    </xf>
    <xf numFmtId="49" fontId="57" fillId="0" borderId="98" xfId="55" applyNumberFormat="1" applyFont="1" applyFill="1" applyBorder="1" applyAlignment="1">
      <alignment horizontal="center" vertical="center"/>
    </xf>
    <xf numFmtId="0" fontId="22" fillId="38" borderId="32" xfId="55" applyFont="1" applyFill="1" applyBorder="1" applyAlignment="1">
      <alignment horizontal="center" vertical="center"/>
    </xf>
    <xf numFmtId="49" fontId="22" fillId="38" borderId="98" xfId="55" applyNumberFormat="1" applyFont="1" applyFill="1" applyBorder="1" applyAlignment="1">
      <alignment horizontal="center" vertical="center"/>
    </xf>
    <xf numFmtId="0" fontId="22" fillId="38" borderId="33" xfId="55" applyFont="1" applyFill="1" applyBorder="1" applyAlignment="1">
      <alignment horizontal="center" vertical="center"/>
    </xf>
    <xf numFmtId="0" fontId="22" fillId="38" borderId="82" xfId="55" applyFont="1" applyFill="1" applyBorder="1" applyAlignment="1">
      <alignment horizontal="center" vertical="center"/>
    </xf>
    <xf numFmtId="0" fontId="22" fillId="38" borderId="82" xfId="55" applyFont="1" applyFill="1" applyBorder="1" applyAlignment="1">
      <alignment vertical="center" wrapText="1"/>
    </xf>
    <xf numFmtId="4" fontId="22" fillId="38" borderId="36" xfId="55" applyNumberFormat="1" applyFont="1" applyFill="1" applyBorder="1" applyAlignment="1">
      <alignment horizontal="right"/>
    </xf>
    <xf numFmtId="4" fontId="22" fillId="38" borderId="36" xfId="0" applyNumberFormat="1" applyFont="1" applyFill="1" applyBorder="1" applyAlignment="1">
      <alignment horizontal="right"/>
    </xf>
    <xf numFmtId="4" fontId="22" fillId="38" borderId="36" xfId="56" applyNumberFormat="1" applyFont="1" applyFill="1" applyBorder="1" applyAlignment="1"/>
    <xf numFmtId="164" fontId="22" fillId="38" borderId="36" xfId="56" applyNumberFormat="1" applyFont="1" applyFill="1" applyBorder="1" applyAlignment="1"/>
    <xf numFmtId="164" fontId="22" fillId="38" borderId="36" xfId="56" applyNumberFormat="1" applyFont="1" applyFill="1" applyBorder="1"/>
    <xf numFmtId="49" fontId="57" fillId="38" borderId="99" xfId="55" applyNumberFormat="1" applyFont="1" applyFill="1" applyBorder="1" applyAlignment="1">
      <alignment horizontal="center" vertical="center"/>
    </xf>
    <xf numFmtId="0" fontId="57" fillId="38" borderId="20" xfId="55" applyFont="1" applyFill="1" applyBorder="1" applyAlignment="1">
      <alignment horizontal="center" vertical="center"/>
    </xf>
    <xf numFmtId="0" fontId="21" fillId="38" borderId="38" xfId="55" applyFont="1" applyFill="1" applyBorder="1" applyAlignment="1">
      <alignment horizontal="center" vertical="center"/>
    </xf>
    <xf numFmtId="4" fontId="21" fillId="38" borderId="31" xfId="0" applyNumberFormat="1" applyFont="1" applyFill="1" applyBorder="1" applyAlignment="1">
      <alignment horizontal="right"/>
    </xf>
    <xf numFmtId="0" fontId="57" fillId="38" borderId="32" xfId="55" applyFont="1" applyFill="1" applyBorder="1" applyAlignment="1">
      <alignment horizontal="center" vertical="center"/>
    </xf>
    <xf numFmtId="49" fontId="57" fillId="38" borderId="98" xfId="55" applyNumberFormat="1" applyFont="1" applyFill="1" applyBorder="1" applyAlignment="1">
      <alignment horizontal="center" vertical="center"/>
    </xf>
    <xf numFmtId="4" fontId="21" fillId="38" borderId="81" xfId="55" applyNumberFormat="1" applyFont="1" applyFill="1" applyBorder="1" applyAlignment="1">
      <alignment horizontal="right"/>
    </xf>
    <xf numFmtId="0" fontId="22" fillId="38" borderId="91" xfId="33" applyFont="1" applyFill="1" applyBorder="1" applyAlignment="1">
      <alignment horizontal="center" wrapText="1"/>
    </xf>
    <xf numFmtId="49" fontId="22" fillId="38" borderId="87" xfId="38" applyNumberFormat="1" applyFont="1" applyFill="1" applyBorder="1" applyAlignment="1">
      <alignment horizontal="center" wrapText="1"/>
    </xf>
    <xf numFmtId="49" fontId="22" fillId="38" borderId="90" xfId="38" applyNumberFormat="1" applyFont="1" applyFill="1" applyBorder="1" applyAlignment="1">
      <alignment horizontal="center" wrapText="1"/>
    </xf>
    <xf numFmtId="0" fontId="22" fillId="38" borderId="87" xfId="38" applyFont="1" applyFill="1" applyBorder="1" applyAlignment="1">
      <alignment wrapText="1"/>
    </xf>
    <xf numFmtId="4" fontId="22" fillId="38" borderId="81" xfId="38" applyNumberFormat="1" applyFont="1" applyFill="1" applyBorder="1" applyAlignment="1">
      <alignment horizontal="right" wrapText="1"/>
    </xf>
    <xf numFmtId="4" fontId="22" fillId="38" borderId="31" xfId="0" applyNumberFormat="1" applyFont="1" applyFill="1" applyBorder="1" applyAlignment="1">
      <alignment horizontal="right"/>
    </xf>
    <xf numFmtId="0" fontId="56" fillId="38" borderId="91" xfId="33" applyFont="1" applyFill="1" applyBorder="1" applyAlignment="1">
      <alignment horizontal="center" wrapText="1"/>
    </xf>
    <xf numFmtId="49" fontId="56" fillId="38" borderId="87" xfId="38" applyNumberFormat="1" applyFont="1" applyFill="1" applyBorder="1" applyAlignment="1">
      <alignment horizontal="center" wrapText="1"/>
    </xf>
    <xf numFmtId="49" fontId="21" fillId="38" borderId="90" xfId="38" applyNumberFormat="1" applyFont="1" applyFill="1" applyBorder="1" applyAlignment="1">
      <alignment horizontal="center" wrapText="1"/>
    </xf>
    <xf numFmtId="0" fontId="21" fillId="38" borderId="87" xfId="38" applyFont="1" applyFill="1" applyBorder="1" applyAlignment="1">
      <alignment wrapText="1"/>
    </xf>
    <xf numFmtId="4" fontId="21" fillId="38" borderId="81" xfId="38" applyNumberFormat="1" applyFont="1" applyFill="1" applyBorder="1" applyAlignment="1">
      <alignment horizontal="right" wrapText="1"/>
    </xf>
    <xf numFmtId="0" fontId="21" fillId="38" borderId="87" xfId="55" applyFont="1" applyFill="1" applyBorder="1" applyAlignment="1">
      <alignment vertical="center"/>
    </xf>
    <xf numFmtId="4" fontId="22" fillId="38" borderId="81" xfId="55" applyNumberFormat="1" applyFont="1" applyFill="1" applyBorder="1" applyAlignment="1">
      <alignment horizontal="right"/>
    </xf>
    <xf numFmtId="0" fontId="4" fillId="38" borderId="0" xfId="56" applyFill="1" applyBorder="1"/>
    <xf numFmtId="0" fontId="22" fillId="38" borderId="87" xfId="55" applyFont="1" applyFill="1" applyBorder="1" applyAlignment="1">
      <alignment vertical="center" wrapText="1"/>
    </xf>
    <xf numFmtId="0" fontId="29" fillId="0" borderId="0" xfId="56" applyFont="1" applyFill="1" applyBorder="1"/>
    <xf numFmtId="4" fontId="21" fillId="0" borderId="34" xfId="56" applyNumberFormat="1" applyFont="1" applyFill="1" applyBorder="1"/>
    <xf numFmtId="164" fontId="61" fillId="0" borderId="51" xfId="56" applyNumberFormat="1" applyFont="1" applyFill="1" applyBorder="1" applyAlignment="1"/>
    <xf numFmtId="0" fontId="22" fillId="0" borderId="31" xfId="56" applyFont="1" applyFill="1" applyBorder="1"/>
    <xf numFmtId="0" fontId="21" fillId="0" borderId="31" xfId="56" applyFont="1" applyFill="1" applyBorder="1"/>
    <xf numFmtId="0" fontId="21" fillId="0" borderId="51" xfId="56" applyFont="1" applyFill="1" applyBorder="1"/>
    <xf numFmtId="0" fontId="76" fillId="0" borderId="0" xfId="56" applyFont="1"/>
    <xf numFmtId="4" fontId="22" fillId="0" borderId="80" xfId="0" applyNumberFormat="1" applyFont="1" applyFill="1" applyBorder="1" applyAlignment="1">
      <alignment horizontal="center" vertical="center" wrapText="1"/>
    </xf>
    <xf numFmtId="164" fontId="21" fillId="0" borderId="0" xfId="56" applyNumberFormat="1" applyFont="1" applyFill="1" applyBorder="1"/>
    <xf numFmtId="0" fontId="21" fillId="0" borderId="91" xfId="55" applyFont="1" applyFill="1" applyBorder="1" applyAlignment="1">
      <alignment horizontal="center" vertical="center"/>
    </xf>
    <xf numFmtId="49" fontId="21" fillId="0" borderId="103" xfId="55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left" wrapText="1"/>
    </xf>
    <xf numFmtId="0" fontId="77" fillId="0" borderId="0" xfId="56" applyFont="1" applyFill="1"/>
    <xf numFmtId="0" fontId="77" fillId="0" borderId="0" xfId="56" applyFont="1" applyFill="1" applyBorder="1"/>
    <xf numFmtId="164" fontId="77" fillId="0" borderId="0" xfId="56" applyNumberFormat="1" applyFont="1" applyFill="1" applyBorder="1"/>
    <xf numFmtId="49" fontId="56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4" fontId="21" fillId="0" borderId="36" xfId="55" applyNumberFormat="1" applyFont="1" applyFill="1" applyBorder="1" applyAlignment="1">
      <alignment horizontal="right"/>
    </xf>
    <xf numFmtId="49" fontId="57" fillId="0" borderId="110" xfId="55" applyNumberFormat="1" applyFont="1" applyFill="1" applyBorder="1" applyAlignment="1">
      <alignment horizontal="center" vertical="center"/>
    </xf>
    <xf numFmtId="0" fontId="57" fillId="0" borderId="84" xfId="55" applyFont="1" applyFill="1" applyBorder="1" applyAlignment="1">
      <alignment horizontal="center" vertical="center"/>
    </xf>
    <xf numFmtId="0" fontId="21" fillId="0" borderId="85" xfId="55" applyFont="1" applyFill="1" applyBorder="1" applyAlignment="1">
      <alignment horizontal="center" vertical="center"/>
    </xf>
    <xf numFmtId="4" fontId="21" fillId="0" borderId="34" xfId="55" applyNumberFormat="1" applyFont="1" applyFill="1" applyBorder="1" applyAlignment="1">
      <alignment horizontal="right"/>
    </xf>
    <xf numFmtId="164" fontId="22" fillId="0" borderId="20" xfId="56" applyNumberFormat="1" applyFont="1" applyFill="1" applyBorder="1"/>
    <xf numFmtId="164" fontId="22" fillId="0" borderId="93" xfId="56" applyNumberFormat="1" applyFont="1" applyFill="1" applyBorder="1"/>
    <xf numFmtId="164" fontId="21" fillId="0" borderId="20" xfId="56" applyNumberFormat="1" applyFont="1" applyFill="1" applyBorder="1"/>
    <xf numFmtId="164" fontId="21" fillId="0" borderId="93" xfId="56" applyNumberFormat="1" applyFont="1" applyFill="1" applyBorder="1"/>
    <xf numFmtId="164" fontId="21" fillId="0" borderId="113" xfId="56" applyNumberFormat="1" applyFont="1" applyFill="1" applyBorder="1"/>
    <xf numFmtId="0" fontId="22" fillId="0" borderId="22" xfId="56" applyFont="1" applyFill="1" applyBorder="1"/>
    <xf numFmtId="164" fontId="22" fillId="0" borderId="22" xfId="56" applyNumberFormat="1" applyFont="1" applyFill="1" applyBorder="1"/>
    <xf numFmtId="0" fontId="22" fillId="0" borderId="30" xfId="56" applyFont="1" applyFill="1" applyBorder="1" applyAlignment="1">
      <alignment wrapText="1"/>
    </xf>
    <xf numFmtId="0" fontId="22" fillId="0" borderId="0" xfId="31" applyFont="1" applyFill="1" applyBorder="1" applyAlignment="1">
      <alignment vertical="center"/>
    </xf>
    <xf numFmtId="164" fontId="22" fillId="0" borderId="34" xfId="56" applyNumberFormat="1" applyFont="1" applyFill="1" applyBorder="1"/>
    <xf numFmtId="0" fontId="22" fillId="0" borderId="107" xfId="31" applyFont="1" applyFill="1" applyBorder="1" applyAlignment="1">
      <alignment horizontal="center" vertical="center"/>
    </xf>
    <xf numFmtId="0" fontId="0" fillId="0" borderId="0" xfId="56" applyFont="1" applyFill="1" applyBorder="1"/>
    <xf numFmtId="0" fontId="0" fillId="38" borderId="0" xfId="56" applyFont="1" applyFill="1"/>
    <xf numFmtId="0" fontId="4" fillId="38" borderId="0" xfId="56" applyFill="1"/>
    <xf numFmtId="0" fontId="0" fillId="38" borderId="0" xfId="0" applyFill="1"/>
    <xf numFmtId="0" fontId="22" fillId="46" borderId="0" xfId="31" applyFont="1" applyFill="1" applyBorder="1" applyAlignment="1">
      <alignment vertical="center"/>
    </xf>
    <xf numFmtId="0" fontId="22" fillId="46" borderId="107" xfId="31" applyFont="1" applyFill="1" applyBorder="1" applyAlignment="1">
      <alignment horizontal="center" vertical="center"/>
    </xf>
    <xf numFmtId="0" fontId="4" fillId="46" borderId="0" xfId="56" applyFill="1"/>
    <xf numFmtId="0" fontId="4" fillId="46" borderId="0" xfId="56" applyFill="1" applyBorder="1"/>
    <xf numFmtId="164" fontId="22" fillId="46" borderId="34" xfId="56" applyNumberFormat="1" applyFont="1" applyFill="1" applyBorder="1"/>
    <xf numFmtId="164" fontId="56" fillId="46" borderId="57" xfId="56" applyNumberFormat="1" applyFont="1" applyFill="1" applyBorder="1"/>
    <xf numFmtId="164" fontId="22" fillId="46" borderId="36" xfId="56" applyNumberFormat="1" applyFont="1" applyFill="1" applyBorder="1"/>
    <xf numFmtId="164" fontId="21" fillId="46" borderId="31" xfId="56" applyNumberFormat="1" applyFont="1" applyFill="1" applyBorder="1"/>
    <xf numFmtId="164" fontId="22" fillId="46" borderId="31" xfId="56" applyNumberFormat="1" applyFont="1" applyFill="1" applyBorder="1"/>
    <xf numFmtId="164" fontId="21" fillId="46" borderId="81" xfId="56" applyNumberFormat="1" applyFont="1" applyFill="1" applyBorder="1"/>
    <xf numFmtId="164" fontId="75" fillId="46" borderId="57" xfId="56" applyNumberFormat="1" applyFont="1" applyFill="1" applyBorder="1"/>
    <xf numFmtId="164" fontId="61" fillId="46" borderId="57" xfId="56" applyNumberFormat="1" applyFont="1" applyFill="1" applyBorder="1"/>
    <xf numFmtId="164" fontId="22" fillId="46" borderId="22" xfId="56" applyNumberFormat="1" applyFont="1" applyFill="1" applyBorder="1"/>
    <xf numFmtId="164" fontId="21" fillId="46" borderId="51" xfId="56" applyNumberFormat="1" applyFont="1" applyFill="1" applyBorder="1"/>
    <xf numFmtId="0" fontId="22" fillId="47" borderId="55" xfId="31" applyFont="1" applyFill="1" applyBorder="1" applyAlignment="1">
      <alignment horizontal="center" vertical="center" wrapText="1"/>
    </xf>
    <xf numFmtId="0" fontId="55" fillId="0" borderId="107" xfId="55" applyFont="1" applyFill="1" applyBorder="1" applyAlignment="1">
      <alignment horizontal="center" vertical="center"/>
    </xf>
    <xf numFmtId="0" fontId="78" fillId="0" borderId="95" xfId="59" applyFont="1" applyFill="1" applyBorder="1" applyAlignment="1">
      <alignment horizontal="center" vertical="center"/>
    </xf>
    <xf numFmtId="0" fontId="55" fillId="0" borderId="80" xfId="55" applyFont="1" applyFill="1" applyBorder="1" applyAlignment="1">
      <alignment horizontal="center" vertical="center"/>
    </xf>
    <xf numFmtId="0" fontId="55" fillId="0" borderId="56" xfId="55" applyFont="1" applyFill="1" applyBorder="1" applyAlignment="1">
      <alignment horizontal="center" vertical="center"/>
    </xf>
    <xf numFmtId="0" fontId="55" fillId="0" borderId="56" xfId="55" applyFont="1" applyFill="1" applyBorder="1" applyAlignment="1">
      <alignment vertical="center"/>
    </xf>
    <xf numFmtId="4" fontId="55" fillId="0" borderId="57" xfId="55" applyNumberFormat="1" applyFont="1" applyFill="1" applyBorder="1" applyAlignment="1">
      <alignment horizontal="right"/>
    </xf>
    <xf numFmtId="4" fontId="55" fillId="0" borderId="57" xfId="56" applyNumberFormat="1" applyFont="1" applyFill="1" applyBorder="1" applyAlignment="1"/>
    <xf numFmtId="4" fontId="55" fillId="0" borderId="60" xfId="56" applyNumberFormat="1" applyFont="1" applyFill="1" applyBorder="1" applyAlignment="1"/>
    <xf numFmtId="164" fontId="55" fillId="0" borderId="60" xfId="56" applyNumberFormat="1" applyFont="1" applyFill="1" applyBorder="1" applyAlignment="1"/>
    <xf numFmtId="164" fontId="55" fillId="0" borderId="60" xfId="56" applyNumberFormat="1" applyFont="1" applyFill="1" applyBorder="1"/>
    <xf numFmtId="164" fontId="55" fillId="0" borderId="57" xfId="56" applyNumberFormat="1" applyFont="1" applyFill="1" applyBorder="1"/>
    <xf numFmtId="164" fontId="55" fillId="0" borderId="57" xfId="56" applyNumberFormat="1" applyFont="1" applyFill="1" applyBorder="1" applyAlignment="1"/>
    <xf numFmtId="49" fontId="55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22" fillId="0" borderId="55" xfId="31" applyFont="1" applyFill="1" applyBorder="1" applyAlignment="1">
      <alignment horizontal="center" vertical="center" wrapText="1"/>
    </xf>
    <xf numFmtId="0" fontId="21" fillId="0" borderId="114" xfId="31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ont="1" applyFill="1"/>
    <xf numFmtId="164" fontId="0" fillId="0" borderId="0" xfId="0" applyNumberFormat="1" applyFont="1" applyFill="1"/>
    <xf numFmtId="164" fontId="0" fillId="0" borderId="0" xfId="0" applyNumberFormat="1" applyFill="1"/>
    <xf numFmtId="14" fontId="21" fillId="0" borderId="0" xfId="0" applyNumberFormat="1" applyFont="1" applyFill="1"/>
    <xf numFmtId="0" fontId="80" fillId="0" borderId="0" xfId="0" applyFont="1" applyFill="1"/>
    <xf numFmtId="0" fontId="80" fillId="0" borderId="0" xfId="0" applyFont="1" applyFill="1" applyAlignment="1">
      <alignment horizontal="right"/>
    </xf>
    <xf numFmtId="0" fontId="81" fillId="48" borderId="107" xfId="0" applyFont="1" applyFill="1" applyBorder="1" applyAlignment="1">
      <alignment horizontal="center" vertical="center" wrapText="1"/>
    </xf>
    <xf numFmtId="0" fontId="81" fillId="48" borderId="80" xfId="0" applyFont="1" applyFill="1" applyBorder="1" applyAlignment="1">
      <alignment horizontal="center" vertical="center" wrapText="1"/>
    </xf>
    <xf numFmtId="0" fontId="81" fillId="48" borderId="55" xfId="0" applyFont="1" applyFill="1" applyBorder="1" applyAlignment="1">
      <alignment horizontal="center" vertical="center" wrapText="1"/>
    </xf>
    <xf numFmtId="0" fontId="82" fillId="0" borderId="32" xfId="0" applyFont="1" applyBorder="1" applyAlignment="1">
      <alignment vertical="center" wrapText="1"/>
    </xf>
    <xf numFmtId="0" fontId="82" fillId="0" borderId="33" xfId="0" applyFont="1" applyBorder="1" applyAlignment="1">
      <alignment horizontal="right" vertical="center" wrapText="1"/>
    </xf>
    <xf numFmtId="4" fontId="82" fillId="0" borderId="33" xfId="0" applyNumberFormat="1" applyFont="1" applyBorder="1" applyAlignment="1">
      <alignment horizontal="right" vertical="center" wrapText="1"/>
    </xf>
    <xf numFmtId="4" fontId="82" fillId="0" borderId="39" xfId="0" applyNumberFormat="1" applyFont="1" applyBorder="1" applyAlignment="1">
      <alignment horizontal="right" vertical="center" wrapText="1"/>
    </xf>
    <xf numFmtId="0" fontId="83" fillId="0" borderId="19" xfId="0" applyFont="1" applyBorder="1" applyAlignment="1">
      <alignment vertical="center" wrapText="1"/>
    </xf>
    <xf numFmtId="0" fontId="83" fillId="0" borderId="20" xfId="0" applyFont="1" applyBorder="1" applyAlignment="1">
      <alignment horizontal="right" vertical="center" wrapText="1"/>
    </xf>
    <xf numFmtId="4" fontId="83" fillId="0" borderId="20" xfId="0" applyNumberFormat="1" applyFont="1" applyBorder="1" applyAlignment="1">
      <alignment horizontal="right" vertical="center" wrapText="1"/>
    </xf>
    <xf numFmtId="4" fontId="83" fillId="0" borderId="20" xfId="0" applyNumberFormat="1" applyFont="1" applyBorder="1" applyAlignment="1">
      <alignment vertical="center"/>
    </xf>
    <xf numFmtId="4" fontId="83" fillId="0" borderId="37" xfId="0" applyNumberFormat="1" applyFont="1" applyBorder="1" applyAlignment="1">
      <alignment vertical="center"/>
    </xf>
    <xf numFmtId="4" fontId="83" fillId="0" borderId="33" xfId="0" applyNumberFormat="1" applyFont="1" applyBorder="1" applyAlignment="1">
      <alignment horizontal="right" vertical="center" wrapText="1"/>
    </xf>
    <xf numFmtId="0" fontId="82" fillId="0" borderId="19" xfId="0" applyFont="1" applyBorder="1" applyAlignment="1">
      <alignment vertical="center" wrapText="1"/>
    </xf>
    <xf numFmtId="4" fontId="82" fillId="0" borderId="20" xfId="0" applyNumberFormat="1" applyFont="1" applyBorder="1" applyAlignment="1">
      <alignment horizontal="right" vertical="center" wrapText="1"/>
    </xf>
    <xf numFmtId="4" fontId="82" fillId="0" borderId="37" xfId="0" applyNumberFormat="1" applyFont="1" applyBorder="1" applyAlignment="1">
      <alignment horizontal="right" vertical="center" wrapText="1"/>
    </xf>
    <xf numFmtId="4" fontId="83" fillId="0" borderId="37" xfId="0" applyNumberFormat="1" applyFont="1" applyBorder="1" applyAlignment="1">
      <alignment horizontal="right" vertical="center" wrapText="1"/>
    </xf>
    <xf numFmtId="0" fontId="82" fillId="0" borderId="20" xfId="0" applyFont="1" applyBorder="1" applyAlignment="1">
      <alignment horizontal="right" vertical="center" wrapText="1"/>
    </xf>
    <xf numFmtId="0" fontId="83" fillId="0" borderId="91" xfId="0" applyFont="1" applyBorder="1" applyAlignment="1">
      <alignment vertical="center" wrapText="1"/>
    </xf>
    <xf numFmtId="0" fontId="83" fillId="0" borderId="90" xfId="0" applyFont="1" applyBorder="1" applyAlignment="1">
      <alignment horizontal="right" vertical="center" wrapText="1"/>
    </xf>
    <xf numFmtId="4" fontId="83" fillId="0" borderId="90" xfId="0" applyNumberFormat="1" applyFont="1" applyBorder="1" applyAlignment="1">
      <alignment horizontal="right" vertical="center" wrapText="1"/>
    </xf>
    <xf numFmtId="4" fontId="83" fillId="0" borderId="92" xfId="0" applyNumberFormat="1" applyFont="1" applyBorder="1" applyAlignment="1">
      <alignment horizontal="right" vertical="center" wrapText="1"/>
    </xf>
    <xf numFmtId="0" fontId="82" fillId="0" borderId="107" xfId="0" applyFont="1" applyBorder="1" applyAlignment="1">
      <alignment vertical="center" wrapText="1"/>
    </xf>
    <xf numFmtId="0" fontId="82" fillId="0" borderId="80" xfId="0" applyFont="1" applyBorder="1" applyAlignment="1">
      <alignment horizontal="right" vertical="center" wrapText="1"/>
    </xf>
    <xf numFmtId="4" fontId="82" fillId="0" borderId="80" xfId="0" applyNumberFormat="1" applyFont="1" applyBorder="1" applyAlignment="1">
      <alignment horizontal="right" vertical="center" wrapText="1"/>
    </xf>
    <xf numFmtId="4" fontId="82" fillId="0" borderId="55" xfId="0" applyNumberFormat="1" applyFont="1" applyBorder="1" applyAlignment="1">
      <alignment horizontal="right" vertical="center" wrapText="1"/>
    </xf>
    <xf numFmtId="0" fontId="80" fillId="0" borderId="0" xfId="0" applyFont="1" applyFill="1" applyBorder="1"/>
    <xf numFmtId="165" fontId="80" fillId="0" borderId="112" xfId="0" applyNumberFormat="1" applyFont="1" applyFill="1" applyBorder="1" applyAlignment="1">
      <alignment horizontal="right"/>
    </xf>
    <xf numFmtId="0" fontId="83" fillId="0" borderId="32" xfId="0" applyFont="1" applyBorder="1" applyAlignment="1">
      <alignment horizontal="left" vertical="center" wrapText="1"/>
    </xf>
    <xf numFmtId="0" fontId="83" fillId="0" borderId="33" xfId="0" applyFont="1" applyBorder="1" applyAlignment="1">
      <alignment horizontal="right" vertical="center" wrapText="1"/>
    </xf>
    <xf numFmtId="4" fontId="83" fillId="0" borderId="39" xfId="0" applyNumberFormat="1" applyFont="1" applyBorder="1" applyAlignment="1">
      <alignment horizontal="right" vertical="center" wrapText="1"/>
    </xf>
    <xf numFmtId="0" fontId="83" fillId="0" borderId="19" xfId="0" applyFont="1" applyBorder="1" applyAlignment="1">
      <alignment horizontal="left" vertical="center" wrapText="1"/>
    </xf>
    <xf numFmtId="0" fontId="82" fillId="0" borderId="107" xfId="0" applyFont="1" applyBorder="1" applyAlignment="1">
      <alignment horizontal="left" vertical="center" wrapText="1"/>
    </xf>
    <xf numFmtId="0" fontId="26" fillId="26" borderId="0" xfId="34" applyFont="1" applyFill="1" applyAlignment="1">
      <alignment horizontal="center"/>
    </xf>
    <xf numFmtId="49" fontId="23" fillId="27" borderId="0" xfId="37" applyNumberFormat="1" applyFont="1" applyFill="1" applyBorder="1" applyAlignment="1">
      <alignment horizontal="center"/>
    </xf>
    <xf numFmtId="49" fontId="23" fillId="0" borderId="0" xfId="37" applyNumberFormat="1" applyFont="1" applyFill="1" applyAlignment="1">
      <alignment horizontal="center" vertical="center" wrapText="1"/>
    </xf>
    <xf numFmtId="4" fontId="22" fillId="0" borderId="0" xfId="39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61" xfId="0" applyFont="1" applyFill="1" applyBorder="1" applyAlignment="1">
      <alignment horizontal="center" vertical="center" wrapText="1"/>
    </xf>
    <xf numFmtId="0" fontId="22" fillId="0" borderId="47" xfId="37" applyFont="1" applyBorder="1" applyAlignment="1">
      <alignment horizontal="center" vertical="center"/>
    </xf>
    <xf numFmtId="0" fontId="22" fillId="0" borderId="62" xfId="37" applyFont="1" applyBorder="1" applyAlignment="1">
      <alignment horizontal="center" vertical="center"/>
    </xf>
    <xf numFmtId="0" fontId="22" fillId="24" borderId="22" xfId="39" applyFont="1" applyFill="1" applyBorder="1" applyAlignment="1">
      <alignment horizontal="center" vertical="center" wrapText="1"/>
    </xf>
    <xf numFmtId="0" fontId="22" fillId="24" borderId="81" xfId="39" applyFont="1" applyFill="1" applyBorder="1" applyAlignment="1">
      <alignment horizontal="center" vertical="center" wrapText="1"/>
    </xf>
    <xf numFmtId="4" fontId="22" fillId="0" borderId="43" xfId="39" applyNumberFormat="1" applyFont="1" applyFill="1" applyBorder="1" applyAlignment="1">
      <alignment horizontal="center" vertical="center" wrapText="1"/>
    </xf>
    <xf numFmtId="4" fontId="22" fillId="0" borderId="89" xfId="39" applyNumberFormat="1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74" xfId="0" applyFont="1" applyFill="1" applyBorder="1" applyAlignment="1">
      <alignment horizontal="center" vertical="center" wrapText="1"/>
    </xf>
    <xf numFmtId="4" fontId="22" fillId="0" borderId="44" xfId="39" applyNumberFormat="1" applyFont="1" applyFill="1" applyBorder="1" applyAlignment="1">
      <alignment horizontal="center" vertical="center" wrapText="1"/>
    </xf>
    <xf numFmtId="4" fontId="22" fillId="0" borderId="63" xfId="39" applyNumberFormat="1" applyFont="1" applyFill="1" applyBorder="1" applyAlignment="1">
      <alignment horizontal="center" vertical="center" wrapText="1"/>
    </xf>
    <xf numFmtId="0" fontId="22" fillId="0" borderId="44" xfId="37" applyFont="1" applyBorder="1" applyAlignment="1">
      <alignment horizontal="center" vertical="center"/>
    </xf>
    <xf numFmtId="0" fontId="22" fillId="0" borderId="63" xfId="37" applyFont="1" applyBorder="1" applyAlignment="1">
      <alignment horizontal="center" vertical="center"/>
    </xf>
    <xf numFmtId="49" fontId="22" fillId="0" borderId="46" xfId="0" applyNumberFormat="1" applyFont="1" applyFill="1" applyBorder="1" applyAlignment="1">
      <alignment horizontal="center" vertical="center" wrapText="1"/>
    </xf>
    <xf numFmtId="49" fontId="22" fillId="0" borderId="74" xfId="0" applyNumberFormat="1" applyFont="1" applyFill="1" applyBorder="1" applyAlignment="1">
      <alignment horizontal="center" vertical="center" wrapText="1"/>
    </xf>
    <xf numFmtId="0" fontId="23" fillId="0" borderId="0" xfId="39" applyFont="1" applyFill="1" applyAlignment="1">
      <alignment horizontal="center"/>
    </xf>
    <xf numFmtId="0" fontId="22" fillId="0" borderId="45" xfId="37" applyFont="1" applyBorder="1" applyAlignment="1">
      <alignment horizontal="center" vertical="center"/>
    </xf>
    <xf numFmtId="0" fontId="22" fillId="0" borderId="61" xfId="37" applyFont="1" applyBorder="1" applyAlignment="1">
      <alignment horizontal="center" vertical="center"/>
    </xf>
    <xf numFmtId="0" fontId="22" fillId="0" borderId="46" xfId="37" applyFont="1" applyBorder="1" applyAlignment="1">
      <alignment horizontal="center" vertical="center"/>
    </xf>
    <xf numFmtId="0" fontId="22" fillId="0" borderId="74" xfId="37" applyFont="1" applyBorder="1" applyAlignment="1">
      <alignment horizontal="center" vertical="center"/>
    </xf>
    <xf numFmtId="0" fontId="26" fillId="29" borderId="0" xfId="35" applyFont="1" applyFill="1" applyAlignment="1">
      <alignment horizontal="center"/>
    </xf>
    <xf numFmtId="0" fontId="0" fillId="0" borderId="0" xfId="0" applyAlignment="1">
      <alignment horizontal="center"/>
    </xf>
    <xf numFmtId="49" fontId="45" fillId="29" borderId="0" xfId="37" applyNumberFormat="1" applyFont="1" applyFill="1" applyBorder="1" applyAlignment="1">
      <alignment horizontal="center"/>
    </xf>
    <xf numFmtId="49" fontId="23" fillId="29" borderId="0" xfId="37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29" borderId="22" xfId="40" applyFont="1" applyFill="1" applyBorder="1" applyAlignment="1">
      <alignment horizontal="center" vertical="center" wrapText="1"/>
    </xf>
    <xf numFmtId="0" fontId="22" fillId="29" borderId="81" xfId="40" applyFont="1" applyFill="1" applyBorder="1" applyAlignment="1">
      <alignment horizontal="center" vertical="center" wrapText="1"/>
    </xf>
    <xf numFmtId="0" fontId="46" fillId="0" borderId="45" xfId="37" applyFont="1" applyBorder="1" applyAlignment="1">
      <alignment horizontal="center" vertical="center"/>
    </xf>
    <xf numFmtId="0" fontId="46" fillId="0" borderId="61" xfId="37" applyFont="1" applyBorder="1" applyAlignment="1">
      <alignment horizontal="center" vertical="center"/>
    </xf>
    <xf numFmtId="0" fontId="46" fillId="0" borderId="47" xfId="37" applyFont="1" applyBorder="1" applyAlignment="1">
      <alignment horizontal="center" vertical="center"/>
    </xf>
    <xf numFmtId="0" fontId="46" fillId="0" borderId="62" xfId="37" applyFont="1" applyBorder="1" applyAlignment="1">
      <alignment horizontal="center" vertical="center"/>
    </xf>
    <xf numFmtId="0" fontId="46" fillId="0" borderId="44" xfId="37" applyFont="1" applyBorder="1" applyAlignment="1">
      <alignment horizontal="center" vertical="center"/>
    </xf>
    <xf numFmtId="0" fontId="46" fillId="0" borderId="63" xfId="37" applyFont="1" applyBorder="1" applyAlignment="1">
      <alignment horizontal="center" vertical="center"/>
    </xf>
    <xf numFmtId="0" fontId="26" fillId="26" borderId="0" xfId="34" applyFont="1" applyFill="1" applyAlignment="1">
      <alignment horizontal="center" wrapText="1"/>
    </xf>
    <xf numFmtId="49" fontId="37" fillId="27" borderId="0" xfId="37" applyNumberFormat="1" applyFont="1" applyFill="1" applyBorder="1" applyAlignment="1">
      <alignment horizontal="center" wrapText="1"/>
    </xf>
    <xf numFmtId="49" fontId="37" fillId="0" borderId="0" xfId="37" applyNumberFormat="1" applyFont="1" applyFill="1" applyAlignment="1">
      <alignment horizontal="center" vertical="center" wrapText="1"/>
    </xf>
    <xf numFmtId="4" fontId="37" fillId="0" borderId="0" xfId="39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45" xfId="0" applyFont="1" applyFill="1" applyBorder="1" applyAlignment="1">
      <alignment horizontal="center" vertical="center" wrapText="1"/>
    </xf>
    <xf numFmtId="0" fontId="37" fillId="0" borderId="61" xfId="0" applyFont="1" applyFill="1" applyBorder="1" applyAlignment="1">
      <alignment horizontal="center" vertical="center" wrapText="1"/>
    </xf>
    <xf numFmtId="0" fontId="37" fillId="0" borderId="47" xfId="37" applyFont="1" applyBorder="1" applyAlignment="1">
      <alignment horizontal="center" vertical="center" wrapText="1"/>
    </xf>
    <xf numFmtId="0" fontId="37" fillId="0" borderId="62" xfId="37" applyFont="1" applyBorder="1" applyAlignment="1">
      <alignment horizontal="center" vertical="center" wrapText="1"/>
    </xf>
    <xf numFmtId="0" fontId="37" fillId="24" borderId="22" xfId="39" applyFont="1" applyFill="1" applyBorder="1" applyAlignment="1">
      <alignment horizontal="center" vertical="center" wrapText="1"/>
    </xf>
    <xf numFmtId="0" fontId="37" fillId="24" borderId="81" xfId="39" applyFont="1" applyFill="1" applyBorder="1" applyAlignment="1">
      <alignment horizontal="center" vertical="center" wrapText="1"/>
    </xf>
    <xf numFmtId="4" fontId="37" fillId="0" borderId="43" xfId="39" applyNumberFormat="1" applyFont="1" applyFill="1" applyBorder="1" applyAlignment="1">
      <alignment horizontal="center" vertical="center" wrapText="1"/>
    </xf>
    <xf numFmtId="4" fontId="37" fillId="0" borderId="89" xfId="39" applyNumberFormat="1" applyFont="1" applyFill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74" xfId="0" applyFont="1" applyFill="1" applyBorder="1" applyAlignment="1">
      <alignment horizontal="center" vertical="center" wrapText="1"/>
    </xf>
    <xf numFmtId="4" fontId="37" fillId="0" borderId="44" xfId="39" applyNumberFormat="1" applyFont="1" applyFill="1" applyBorder="1" applyAlignment="1">
      <alignment horizontal="center" vertical="center" wrapText="1"/>
    </xf>
    <xf numFmtId="4" fontId="37" fillId="0" borderId="63" xfId="39" applyNumberFormat="1" applyFont="1" applyFill="1" applyBorder="1" applyAlignment="1">
      <alignment horizontal="center" vertical="center" wrapText="1"/>
    </xf>
    <xf numFmtId="0" fontId="37" fillId="0" borderId="44" xfId="37" applyFont="1" applyBorder="1" applyAlignment="1">
      <alignment horizontal="center" vertical="center" wrapText="1"/>
    </xf>
    <xf numFmtId="0" fontId="37" fillId="0" borderId="63" xfId="37" applyFont="1" applyBorder="1" applyAlignment="1">
      <alignment horizontal="center" vertical="center" wrapText="1"/>
    </xf>
    <xf numFmtId="49" fontId="37" fillId="0" borderId="46" xfId="0" applyNumberFormat="1" applyFont="1" applyFill="1" applyBorder="1" applyAlignment="1">
      <alignment horizontal="center" vertical="center" wrapText="1"/>
    </xf>
    <xf numFmtId="49" fontId="37" fillId="0" borderId="74" xfId="0" applyNumberFormat="1" applyFont="1" applyFill="1" applyBorder="1" applyAlignment="1">
      <alignment horizontal="center" vertical="center" wrapText="1"/>
    </xf>
    <xf numFmtId="0" fontId="37" fillId="0" borderId="0" xfId="39" applyFont="1" applyFill="1" applyAlignment="1">
      <alignment horizontal="center" wrapText="1"/>
    </xf>
    <xf numFmtId="0" fontId="37" fillId="0" borderId="45" xfId="37" applyFont="1" applyBorder="1" applyAlignment="1">
      <alignment horizontal="center" vertical="center" wrapText="1"/>
    </xf>
    <xf numFmtId="0" fontId="37" fillId="0" borderId="61" xfId="37" applyFont="1" applyBorder="1" applyAlignment="1">
      <alignment horizontal="center" vertical="center" wrapText="1"/>
    </xf>
    <xf numFmtId="0" fontId="37" fillId="0" borderId="46" xfId="37" applyFont="1" applyBorder="1" applyAlignment="1">
      <alignment horizontal="center" vertical="center" wrapText="1"/>
    </xf>
    <xf numFmtId="0" fontId="37" fillId="0" borderId="74" xfId="37" applyFont="1" applyBorder="1" applyAlignment="1">
      <alignment horizontal="center" vertical="center" wrapText="1"/>
    </xf>
    <xf numFmtId="0" fontId="64" fillId="0" borderId="0" xfId="57" applyFont="1" applyAlignment="1">
      <alignment horizontal="right"/>
    </xf>
    <xf numFmtId="0" fontId="65" fillId="0" borderId="0" xfId="58" applyFont="1" applyAlignment="1">
      <alignment horizontal="center"/>
    </xf>
    <xf numFmtId="0" fontId="23" fillId="0" borderId="0" xfId="30" applyFont="1" applyFill="1" applyAlignment="1">
      <alignment horizontal="center"/>
    </xf>
    <xf numFmtId="0" fontId="23" fillId="0" borderId="0" xfId="31" applyFont="1" applyAlignment="1">
      <alignment horizontal="center"/>
    </xf>
    <xf numFmtId="0" fontId="22" fillId="30" borderId="22" xfId="40" applyFont="1" applyFill="1" applyBorder="1" applyAlignment="1">
      <alignment horizontal="center" vertical="center" wrapText="1"/>
    </xf>
    <xf numFmtId="0" fontId="22" fillId="30" borderId="51" xfId="40" applyFont="1" applyFill="1" applyBorder="1" applyAlignment="1">
      <alignment horizontal="center" vertical="center" wrapText="1"/>
    </xf>
    <xf numFmtId="0" fontId="22" fillId="29" borderId="51" xfId="40" applyFont="1" applyFill="1" applyBorder="1" applyAlignment="1">
      <alignment horizontal="center" vertical="center" wrapText="1"/>
    </xf>
    <xf numFmtId="49" fontId="56" fillId="0" borderId="56" xfId="55" applyNumberFormat="1" applyFont="1" applyFill="1" applyBorder="1" applyAlignment="1">
      <alignment horizontal="center" vertical="center"/>
    </xf>
    <xf numFmtId="0" fontId="70" fillId="0" borderId="95" xfId="59" applyFont="1" applyBorder="1" applyAlignment="1">
      <alignment horizontal="center" vertical="center"/>
    </xf>
    <xf numFmtId="49" fontId="56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67" fillId="0" borderId="106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46" fillId="0" borderId="95" xfId="55" applyFont="1" applyFill="1" applyBorder="1" applyAlignment="1">
      <alignment horizontal="center" vertical="center"/>
    </xf>
    <xf numFmtId="0" fontId="22" fillId="30" borderId="48" xfId="31" applyFont="1" applyFill="1" applyBorder="1" applyAlignment="1">
      <alignment horizontal="center" vertical="center" wrapText="1"/>
    </xf>
    <xf numFmtId="0" fontId="0" fillId="30" borderId="60" xfId="0" applyFill="1" applyBorder="1" applyAlignment="1">
      <alignment wrapText="1"/>
    </xf>
    <xf numFmtId="0" fontId="22" fillId="29" borderId="48" xfId="31" applyFont="1" applyFill="1" applyBorder="1" applyAlignment="1">
      <alignment horizontal="center" vertical="center" wrapText="1"/>
    </xf>
    <xf numFmtId="0" fontId="0" fillId="29" borderId="60" xfId="0" applyFill="1" applyBorder="1" applyAlignment="1">
      <alignment wrapText="1"/>
    </xf>
    <xf numFmtId="164" fontId="22" fillId="30" borderId="48" xfId="31" applyNumberFormat="1" applyFont="1" applyFill="1" applyBorder="1" applyAlignment="1">
      <alignment horizontal="center" vertical="center" wrapText="1"/>
    </xf>
    <xf numFmtId="164" fontId="0" fillId="30" borderId="60" xfId="0" applyNumberFormat="1" applyFill="1" applyBorder="1" applyAlignment="1">
      <alignment wrapText="1"/>
    </xf>
    <xf numFmtId="164" fontId="21" fillId="30" borderId="60" xfId="0" applyNumberFormat="1" applyFont="1" applyFill="1" applyBorder="1" applyAlignment="1">
      <alignment wrapText="1"/>
    </xf>
    <xf numFmtId="0" fontId="21" fillId="30" borderId="60" xfId="0" applyFont="1" applyFill="1" applyBorder="1" applyAlignment="1">
      <alignment wrapText="1"/>
    </xf>
    <xf numFmtId="0" fontId="0" fillId="0" borderId="34" xfId="0" applyBorder="1" applyAlignment="1">
      <alignment wrapText="1"/>
    </xf>
    <xf numFmtId="0" fontId="0" fillId="0" borderId="60" xfId="0" applyBorder="1" applyAlignment="1">
      <alignment wrapText="1"/>
    </xf>
    <xf numFmtId="0" fontId="22" fillId="0" borderId="48" xfId="31" applyFont="1" applyFill="1" applyBorder="1" applyAlignment="1">
      <alignment horizontal="center" vertical="center" wrapText="1"/>
    </xf>
    <xf numFmtId="0" fontId="0" fillId="0" borderId="60" xfId="0" applyFill="1" applyBorder="1" applyAlignment="1">
      <alignment wrapText="1"/>
    </xf>
    <xf numFmtId="0" fontId="22" fillId="32" borderId="48" xfId="31" applyFont="1" applyFill="1" applyBorder="1" applyAlignment="1">
      <alignment horizontal="center" vertical="center" wrapText="1"/>
    </xf>
    <xf numFmtId="0" fontId="0" fillId="32" borderId="60" xfId="0" applyFill="1" applyBorder="1" applyAlignment="1">
      <alignment wrapText="1"/>
    </xf>
    <xf numFmtId="0" fontId="64" fillId="0" borderId="0" xfId="57" applyFont="1" applyFill="1" applyAlignment="1">
      <alignment horizontal="right"/>
    </xf>
    <xf numFmtId="0" fontId="65" fillId="0" borderId="0" xfId="58" applyFont="1" applyFill="1" applyAlignment="1">
      <alignment horizontal="center"/>
    </xf>
    <xf numFmtId="0" fontId="23" fillId="0" borderId="0" xfId="31" applyFont="1" applyFill="1" applyAlignment="1">
      <alignment horizontal="center"/>
    </xf>
    <xf numFmtId="0" fontId="22" fillId="0" borderId="48" xfId="56" applyFont="1" applyBorder="1" applyAlignment="1">
      <alignment horizontal="center" wrapText="1"/>
    </xf>
    <xf numFmtId="0" fontId="22" fillId="0" borderId="60" xfId="0" applyFont="1" applyBorder="1" applyAlignment="1">
      <alignment horizontal="center" wrapText="1"/>
    </xf>
    <xf numFmtId="0" fontId="22" fillId="30" borderId="48" xfId="56" applyFont="1" applyFill="1" applyBorder="1" applyAlignment="1">
      <alignment horizontal="center" wrapText="1"/>
    </xf>
    <xf numFmtId="0" fontId="22" fillId="30" borderId="60" xfId="0" applyFont="1" applyFill="1" applyBorder="1" applyAlignment="1">
      <alignment horizontal="center" wrapText="1"/>
    </xf>
    <xf numFmtId="0" fontId="65" fillId="38" borderId="0" xfId="58" applyFont="1" applyFill="1" applyAlignment="1">
      <alignment horizontal="center"/>
    </xf>
    <xf numFmtId="0" fontId="22" fillId="29" borderId="48" xfId="56" applyFont="1" applyFill="1" applyBorder="1" applyAlignment="1">
      <alignment horizontal="center" wrapText="1"/>
    </xf>
    <xf numFmtId="0" fontId="22" fillId="29" borderId="60" xfId="0" applyFont="1" applyFill="1" applyBorder="1" applyAlignment="1">
      <alignment horizontal="center" wrapText="1"/>
    </xf>
    <xf numFmtId="0" fontId="65" fillId="29" borderId="0" xfId="58" applyFont="1" applyFill="1" applyAlignment="1">
      <alignment horizontal="center"/>
    </xf>
    <xf numFmtId="0" fontId="23" fillId="29" borderId="0" xfId="30" applyFont="1" applyFill="1" applyAlignment="1">
      <alignment horizontal="center"/>
    </xf>
    <xf numFmtId="0" fontId="23" fillId="29" borderId="0" xfId="31" applyFont="1" applyFill="1" applyAlignment="1">
      <alignment horizontal="center"/>
    </xf>
    <xf numFmtId="0" fontId="0" fillId="29" borderId="34" xfId="0" applyFill="1" applyBorder="1" applyAlignment="1">
      <alignment wrapText="1"/>
    </xf>
    <xf numFmtId="0" fontId="64" fillId="29" borderId="0" xfId="57" applyFont="1" applyFill="1" applyAlignment="1">
      <alignment horizontal="right"/>
    </xf>
    <xf numFmtId="0" fontId="73" fillId="0" borderId="0" xfId="58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1" fillId="0" borderId="0" xfId="56" applyFont="1" applyFill="1" applyAlignment="1">
      <alignment wrapText="1"/>
    </xf>
    <xf numFmtId="0" fontId="21" fillId="0" borderId="0" xfId="0" applyFont="1" applyAlignment="1"/>
    <xf numFmtId="0" fontId="21" fillId="0" borderId="0" xfId="56" applyFont="1" applyFill="1" applyAlignment="1"/>
    <xf numFmtId="0" fontId="21" fillId="0" borderId="0" xfId="0" applyFont="1" applyFill="1" applyAlignment="1">
      <alignment wrapText="1"/>
    </xf>
    <xf numFmtId="0" fontId="21" fillId="0" borderId="0" xfId="0" applyFont="1" applyAlignment="1">
      <alignment wrapText="1"/>
    </xf>
    <xf numFmtId="0" fontId="74" fillId="0" borderId="0" xfId="58" applyFont="1" applyAlignment="1">
      <alignment horizontal="center" wrapText="1"/>
    </xf>
    <xf numFmtId="0" fontId="34" fillId="0" borderId="0" xfId="0" applyFont="1" applyAlignment="1">
      <alignment horizontal="center" wrapText="1"/>
    </xf>
    <xf numFmtId="0" fontId="21" fillId="29" borderId="0" xfId="56" applyFont="1" applyFill="1" applyAlignment="1">
      <alignment wrapText="1"/>
    </xf>
    <xf numFmtId="0" fontId="21" fillId="29" borderId="0" xfId="0" applyFont="1" applyFill="1" applyAlignment="1"/>
    <xf numFmtId="0" fontId="21" fillId="29" borderId="0" xfId="56" applyFont="1" applyFill="1" applyAlignment="1"/>
    <xf numFmtId="0" fontId="21" fillId="29" borderId="0" xfId="0" applyFont="1" applyFill="1" applyAlignment="1">
      <alignment wrapText="1"/>
    </xf>
    <xf numFmtId="0" fontId="22" fillId="35" borderId="0" xfId="56" applyFont="1" applyFill="1" applyBorder="1" applyAlignment="1">
      <alignment horizontal="center" wrapText="1"/>
    </xf>
    <xf numFmtId="0" fontId="22" fillId="35" borderId="112" xfId="56" applyFont="1" applyFill="1" applyBorder="1" applyAlignment="1">
      <alignment horizontal="center" wrapText="1"/>
    </xf>
    <xf numFmtId="0" fontId="22" fillId="0" borderId="48" xfId="56" applyFont="1" applyFill="1" applyBorder="1" applyAlignment="1">
      <alignment horizontal="center" wrapText="1"/>
    </xf>
    <xf numFmtId="0" fontId="22" fillId="0" borderId="60" xfId="0" applyFont="1" applyFill="1" applyBorder="1" applyAlignment="1">
      <alignment horizontal="center" wrapText="1"/>
    </xf>
    <xf numFmtId="0" fontId="73" fillId="0" borderId="0" xfId="58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0" fillId="0" borderId="34" xfId="0" applyFill="1" applyBorder="1" applyAlignment="1">
      <alignment wrapText="1"/>
    </xf>
    <xf numFmtId="0" fontId="21" fillId="0" borderId="0" xfId="0" applyFont="1" applyFill="1" applyAlignment="1"/>
    <xf numFmtId="0" fontId="22" fillId="0" borderId="0" xfId="56" applyFont="1" applyFill="1" applyBorder="1" applyAlignment="1">
      <alignment horizontal="center" wrapText="1"/>
    </xf>
    <xf numFmtId="0" fontId="22" fillId="0" borderId="112" xfId="56" applyFont="1" applyFill="1" applyBorder="1" applyAlignment="1">
      <alignment horizontal="center" wrapText="1"/>
    </xf>
    <xf numFmtId="0" fontId="65" fillId="47" borderId="0" xfId="58" applyFont="1" applyFill="1" applyAlignment="1">
      <alignment horizontal="center"/>
    </xf>
    <xf numFmtId="0" fontId="79" fillId="48" borderId="112" xfId="0" applyFont="1" applyFill="1" applyBorder="1" applyAlignment="1">
      <alignment horizontal="center"/>
    </xf>
  </cellXfs>
  <cellStyles count="60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y 2" xfId="20"/>
    <cellStyle name="čárky 3" xfId="21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normální 2" xfId="30"/>
    <cellStyle name="Normální 3" xfId="31"/>
    <cellStyle name="Normální 4" xfId="32"/>
    <cellStyle name="normální_03. Ekonomický" xfId="33"/>
    <cellStyle name="normální_04 - OSMTVS" xfId="59"/>
    <cellStyle name="normální_05. Návrh rozpočtu 2009 - rozpis příjmů" xfId="34"/>
    <cellStyle name="normální_05. Návrh rozpočtu 2009 - rozpis příjmů 2" xfId="35"/>
    <cellStyle name="normální_2. čtení rozpočtu 2006 - příjmy" xfId="36"/>
    <cellStyle name="normální_2. Rozpočet 2007 - tabulky" xfId="58"/>
    <cellStyle name="normální_Rozpis výdajů 03 bez PO" xfId="37"/>
    <cellStyle name="normální_Rozpis výdajů 03 bez PO 2 2" xfId="56"/>
    <cellStyle name="normální_Rozpis výdajů 03 bez PO_03. Ekonomický" xfId="38"/>
    <cellStyle name="normální_Rozpis výdajů 03 bez PO_04 - OSMTVS" xfId="55"/>
    <cellStyle name="normální_Rozpis výdajů 03 bez PO_07  Návrh rozpočtu 2010 - výdaje peněžních fondů" xfId="39"/>
    <cellStyle name="normální_Rozpis výdajů 03 bez PO_07  Návrh rozpočtu 2010 - výdaje peněžních fondů 2" xfId="40"/>
    <cellStyle name="normální_Rozpočet 2004 (ZK)" xfId="57"/>
    <cellStyle name="Poznámka" xfId="41" builtinId="10" customBuiltin="1"/>
    <cellStyle name="Propojená buňka" xfId="42" builtinId="24" customBuiltin="1"/>
    <cellStyle name="Správně" xfId="43" builtinId="26" customBuiltin="1"/>
    <cellStyle name="Text upozornění" xfId="44" builtinId="11" customBuiltin="1"/>
    <cellStyle name="Vstup" xfId="45" builtinId="20" customBuiltin="1"/>
    <cellStyle name="Výpočet" xfId="46" builtinId="22" customBuiltin="1"/>
    <cellStyle name="Výstup" xfId="47" builtinId="21" customBuiltin="1"/>
    <cellStyle name="Vysvětlující text" xfId="48" builtinId="53" customBuiltin="1"/>
    <cellStyle name="Zvýraznění 1" xfId="49" builtinId="29" customBuiltin="1"/>
    <cellStyle name="Zvýraznění 2" xfId="50" builtinId="33" customBuiltin="1"/>
    <cellStyle name="Zvýraznění 3" xfId="51" builtinId="37" customBuiltin="1"/>
    <cellStyle name="Zvýraznění 4" xfId="52" builtinId="41" customBuiltin="1"/>
    <cellStyle name="Zvýraznění 5" xfId="53" builtinId="45" customBuiltin="1"/>
    <cellStyle name="Zvýraznění 6" xfId="54" builtinId="49" customBuiltin="1"/>
  </cellStyles>
  <dxfs count="5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colors>
    <mruColors>
      <color rgb="FF0000FF"/>
      <color rgb="FFFF5050"/>
      <color rgb="FFFF9900"/>
      <color rgb="FFFFCCFF"/>
      <color rgb="FFCCFFCC"/>
      <color rgb="FF00FFFF"/>
      <color rgb="FFCCECFF"/>
      <color rgb="FFFFFFCC"/>
      <color rgb="FFFF66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59" name="Text Box 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0" name="Text Box 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1" name="Text Box 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2" name="Text Box 4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3" name="Text Box 5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52864" name="Text Box 6"/>
        <xdr:cNvSpPr txBox="1">
          <a:spLocks noChangeArrowheads="1"/>
        </xdr:cNvSpPr>
      </xdr:nvSpPr>
      <xdr:spPr bwMode="auto">
        <a:xfrm>
          <a:off x="850900" y="33591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5" name="Text Box 7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6" name="Text Box 8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7" name="Text Box 9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8" name="Text Box 10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9" name="Text Box 1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0" name="Text Box 1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1" name="Text Box 1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52872" name="Text Box 6"/>
        <xdr:cNvSpPr txBox="1">
          <a:spLocks noChangeArrowheads="1"/>
        </xdr:cNvSpPr>
      </xdr:nvSpPr>
      <xdr:spPr bwMode="auto">
        <a:xfrm>
          <a:off x="850900" y="1752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43</xdr:row>
      <xdr:rowOff>0</xdr:rowOff>
    </xdr:from>
    <xdr:to>
      <xdr:col>2</xdr:col>
      <xdr:colOff>139700</xdr:colOff>
      <xdr:row>43</xdr:row>
      <xdr:rowOff>0</xdr:rowOff>
    </xdr:to>
    <xdr:sp macro="" textlink="">
      <xdr:nvSpPr>
        <xdr:cNvPr id="152873" name="Text Box 6"/>
        <xdr:cNvSpPr txBox="1">
          <a:spLocks noChangeArrowheads="1"/>
        </xdr:cNvSpPr>
      </xdr:nvSpPr>
      <xdr:spPr bwMode="auto">
        <a:xfrm>
          <a:off x="850900" y="702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87</xdr:row>
      <xdr:rowOff>0</xdr:rowOff>
    </xdr:from>
    <xdr:to>
      <xdr:col>2</xdr:col>
      <xdr:colOff>139700</xdr:colOff>
      <xdr:row>87</xdr:row>
      <xdr:rowOff>0</xdr:rowOff>
    </xdr:to>
    <xdr:sp macro="" textlink="">
      <xdr:nvSpPr>
        <xdr:cNvPr id="152874" name="Text Box 6"/>
        <xdr:cNvSpPr txBox="1">
          <a:spLocks noChangeArrowheads="1"/>
        </xdr:cNvSpPr>
      </xdr:nvSpPr>
      <xdr:spPr bwMode="auto">
        <a:xfrm>
          <a:off x="850900" y="132334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103</xdr:row>
      <xdr:rowOff>0</xdr:rowOff>
    </xdr:from>
    <xdr:to>
      <xdr:col>2</xdr:col>
      <xdr:colOff>139700</xdr:colOff>
      <xdr:row>103</xdr:row>
      <xdr:rowOff>0</xdr:rowOff>
    </xdr:to>
    <xdr:sp macro="" textlink="">
      <xdr:nvSpPr>
        <xdr:cNvPr id="152875" name="Text Box 6"/>
        <xdr:cNvSpPr txBox="1">
          <a:spLocks noChangeArrowheads="1"/>
        </xdr:cNvSpPr>
      </xdr:nvSpPr>
      <xdr:spPr bwMode="auto">
        <a:xfrm>
          <a:off x="850900" y="159956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0</xdr:rowOff>
    </xdr:from>
    <xdr:to>
      <xdr:col>1</xdr:col>
      <xdr:colOff>139700</xdr:colOff>
      <xdr:row>9</xdr:row>
      <xdr:rowOff>0</xdr:rowOff>
    </xdr:to>
    <xdr:sp macro="" textlink="">
      <xdr:nvSpPr>
        <xdr:cNvPr id="147863" name="Text Box 3"/>
        <xdr:cNvSpPr txBox="1">
          <a:spLocks noChangeArrowheads="1"/>
        </xdr:cNvSpPr>
      </xdr:nvSpPr>
      <xdr:spPr bwMode="auto">
        <a:xfrm>
          <a:off x="914400" y="213233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6" name="Text Box 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7" name="Text Box 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8" name="Text Box 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9" name="Text Box 4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0" name="Text Box 5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49431" name="Text Box 6"/>
        <xdr:cNvSpPr txBox="1">
          <a:spLocks noChangeArrowheads="1"/>
        </xdr:cNvSpPr>
      </xdr:nvSpPr>
      <xdr:spPr bwMode="auto">
        <a:xfrm>
          <a:off x="1219200" y="3651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2" name="Text Box 7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3" name="Text Box 8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4" name="Text Box 9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5" name="Text Box 10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6" name="Text Box 1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7" name="Text Box 1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8" name="Text Box 1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49439" name="Text Box 6"/>
        <xdr:cNvSpPr txBox="1">
          <a:spLocks noChangeArrowheads="1"/>
        </xdr:cNvSpPr>
      </xdr:nvSpPr>
      <xdr:spPr bwMode="auto">
        <a:xfrm>
          <a:off x="1219200" y="18478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45</xdr:row>
      <xdr:rowOff>0</xdr:rowOff>
    </xdr:from>
    <xdr:to>
      <xdr:col>2</xdr:col>
      <xdr:colOff>139700</xdr:colOff>
      <xdr:row>45</xdr:row>
      <xdr:rowOff>0</xdr:rowOff>
    </xdr:to>
    <xdr:sp macro="" textlink="">
      <xdr:nvSpPr>
        <xdr:cNvPr id="149440" name="Text Box 6"/>
        <xdr:cNvSpPr txBox="1">
          <a:spLocks noChangeArrowheads="1"/>
        </xdr:cNvSpPr>
      </xdr:nvSpPr>
      <xdr:spPr bwMode="auto">
        <a:xfrm>
          <a:off x="1219200" y="829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88</xdr:row>
      <xdr:rowOff>0</xdr:rowOff>
    </xdr:from>
    <xdr:to>
      <xdr:col>2</xdr:col>
      <xdr:colOff>139700</xdr:colOff>
      <xdr:row>88</xdr:row>
      <xdr:rowOff>0</xdr:rowOff>
    </xdr:to>
    <xdr:sp macro="" textlink="">
      <xdr:nvSpPr>
        <xdr:cNvPr id="149441" name="Text Box 6"/>
        <xdr:cNvSpPr txBox="1">
          <a:spLocks noChangeArrowheads="1"/>
        </xdr:cNvSpPr>
      </xdr:nvSpPr>
      <xdr:spPr bwMode="auto">
        <a:xfrm>
          <a:off x="1219200" y="16859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102</xdr:row>
      <xdr:rowOff>0</xdr:rowOff>
    </xdr:from>
    <xdr:to>
      <xdr:col>2</xdr:col>
      <xdr:colOff>139700</xdr:colOff>
      <xdr:row>102</xdr:row>
      <xdr:rowOff>0</xdr:rowOff>
    </xdr:to>
    <xdr:sp macro="" textlink="">
      <xdr:nvSpPr>
        <xdr:cNvPr id="149442" name="Text Box 6"/>
        <xdr:cNvSpPr txBox="1">
          <a:spLocks noChangeArrowheads="1"/>
        </xdr:cNvSpPr>
      </xdr:nvSpPr>
      <xdr:spPr bwMode="auto">
        <a:xfrm>
          <a:off x="1219200" y="200850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0</xdr:rowOff>
    </xdr:from>
    <xdr:to>
      <xdr:col>1</xdr:col>
      <xdr:colOff>139700</xdr:colOff>
      <xdr:row>9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04800" y="15557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0</xdr:rowOff>
    </xdr:from>
    <xdr:to>
      <xdr:col>1</xdr:col>
      <xdr:colOff>139700</xdr:colOff>
      <xdr:row>9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04800" y="15557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0</xdr:rowOff>
    </xdr:from>
    <xdr:to>
      <xdr:col>1</xdr:col>
      <xdr:colOff>139700</xdr:colOff>
      <xdr:row>9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04800" y="15557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7030A0"/>
  </sheetPr>
  <dimension ref="A1:L133"/>
  <sheetViews>
    <sheetView topLeftCell="A67" zoomScale="140" zoomScaleNormal="140" zoomScaleSheetLayoutView="75" workbookViewId="0">
      <selection activeCell="A75" sqref="A75"/>
    </sheetView>
  </sheetViews>
  <sheetFormatPr defaultColWidth="9.25" defaultRowHeight="10.5" x14ac:dyDescent="0.2"/>
  <cols>
    <col min="1" max="1" width="7.75" style="11" bestFit="1" customWidth="1"/>
    <col min="2" max="2" width="3.5" style="12" customWidth="1"/>
    <col min="3" max="3" width="10" style="11" customWidth="1"/>
    <col min="4" max="4" width="52.5" style="11" customWidth="1"/>
    <col min="5" max="5" width="10.25" style="11" customWidth="1"/>
    <col min="6" max="6" width="19.75" style="12" customWidth="1"/>
    <col min="7" max="7" width="9.25" style="11"/>
    <col min="8" max="9" width="9.25" style="359"/>
    <col min="10" max="16384" width="9.25" style="11"/>
  </cols>
  <sheetData>
    <row r="1" spans="1:11" ht="12.8" customHeight="1" x14ac:dyDescent="0.2"/>
    <row r="2" spans="1:11" ht="18" customHeight="1" x14ac:dyDescent="0.3">
      <c r="A2" s="2212" t="s">
        <v>123</v>
      </c>
      <c r="B2" s="2212"/>
      <c r="C2" s="2212"/>
      <c r="D2" s="2212"/>
      <c r="E2" s="2212"/>
      <c r="F2" s="2212"/>
      <c r="G2" s="86"/>
    </row>
    <row r="3" spans="1:11" ht="12.8" customHeight="1" x14ac:dyDescent="0.2"/>
    <row r="4" spans="1:11" s="1" customFormat="1" ht="15.05" x14ac:dyDescent="0.25">
      <c r="A4" s="2213" t="s">
        <v>1</v>
      </c>
      <c r="B4" s="2213"/>
      <c r="C4" s="2213"/>
      <c r="D4" s="2213"/>
      <c r="E4" s="2213"/>
      <c r="F4" s="2213"/>
      <c r="H4" s="360"/>
      <c r="I4" s="360"/>
    </row>
    <row r="5" spans="1:11" s="1" customFormat="1" ht="15.05" x14ac:dyDescent="0.25">
      <c r="A5" s="327"/>
      <c r="B5" s="327"/>
      <c r="C5" s="327"/>
      <c r="D5" s="327"/>
      <c r="E5" s="327"/>
      <c r="F5" s="327"/>
      <c r="H5" s="360"/>
      <c r="I5" s="360"/>
    </row>
    <row r="6" spans="1:11" s="3" customFormat="1" ht="15.75" customHeight="1" x14ac:dyDescent="0.2">
      <c r="A6" s="328"/>
      <c r="B6" s="56"/>
      <c r="C6" s="2214" t="s">
        <v>2</v>
      </c>
      <c r="D6" s="2214"/>
      <c r="E6" s="2214"/>
      <c r="F6" s="111"/>
      <c r="H6" s="361"/>
      <c r="I6" s="361"/>
    </row>
    <row r="7" spans="1:11" s="5" customFormat="1" ht="11.15" thickBot="1" x14ac:dyDescent="0.25">
      <c r="A7" s="4"/>
      <c r="B7" s="4"/>
      <c r="C7" s="4"/>
      <c r="D7" s="4"/>
      <c r="E7" s="7" t="s">
        <v>98</v>
      </c>
      <c r="F7" s="10"/>
      <c r="H7" s="362"/>
      <c r="I7" s="362"/>
    </row>
    <row r="8" spans="1:11" s="9" customFormat="1" ht="12.8" customHeight="1" x14ac:dyDescent="0.2">
      <c r="A8" s="2215"/>
      <c r="B8" s="2216"/>
      <c r="C8" s="2217" t="s">
        <v>3</v>
      </c>
      <c r="D8" s="2219" t="s">
        <v>4</v>
      </c>
      <c r="E8" s="2221" t="s">
        <v>5</v>
      </c>
      <c r="F8" s="329"/>
      <c r="G8" s="8"/>
      <c r="H8" s="363"/>
      <c r="I8" s="363"/>
      <c r="J8" s="8"/>
      <c r="K8" s="8"/>
    </row>
    <row r="9" spans="1:11" s="5" customFormat="1" ht="12.8" customHeight="1" thickBot="1" x14ac:dyDescent="0.25">
      <c r="A9" s="2215"/>
      <c r="B9" s="2216"/>
      <c r="C9" s="2218"/>
      <c r="D9" s="2220"/>
      <c r="E9" s="2222"/>
      <c r="H9" s="362"/>
      <c r="I9" s="362"/>
    </row>
    <row r="10" spans="1:11" s="5" customFormat="1" ht="12.8" customHeight="1" thickBot="1" x14ac:dyDescent="0.25">
      <c r="A10" s="127"/>
      <c r="B10" s="134"/>
      <c r="C10" s="110" t="s">
        <v>6</v>
      </c>
      <c r="D10" s="105" t="s">
        <v>14</v>
      </c>
      <c r="E10" s="107">
        <f>SUM(E11:E14)</f>
        <v>26752.400000000001</v>
      </c>
      <c r="H10" s="362"/>
      <c r="I10" s="362"/>
    </row>
    <row r="11" spans="1:11" s="14" customFormat="1" ht="12.8" customHeight="1" x14ac:dyDescent="0.2">
      <c r="A11" s="131"/>
      <c r="B11" s="132"/>
      <c r="C11" s="135" t="s">
        <v>7</v>
      </c>
      <c r="D11" s="39" t="s">
        <v>11</v>
      </c>
      <c r="E11" s="137">
        <v>5750</v>
      </c>
      <c r="H11" s="364"/>
      <c r="I11" s="364"/>
    </row>
    <row r="12" spans="1:11" s="14" customFormat="1" ht="12.8" customHeight="1" x14ac:dyDescent="0.2">
      <c r="A12" s="131"/>
      <c r="B12" s="132"/>
      <c r="C12" s="136" t="s">
        <v>8</v>
      </c>
      <c r="D12" s="38" t="s">
        <v>12</v>
      </c>
      <c r="E12" s="73">
        <v>11765</v>
      </c>
      <c r="F12" s="67"/>
      <c r="H12" s="364"/>
      <c r="I12" s="364"/>
    </row>
    <row r="13" spans="1:11" s="14" customFormat="1" ht="12.8" customHeight="1" x14ac:dyDescent="0.2">
      <c r="A13" s="131"/>
      <c r="B13" s="132"/>
      <c r="C13" s="136" t="s">
        <v>9</v>
      </c>
      <c r="D13" s="38" t="s">
        <v>13</v>
      </c>
      <c r="E13" s="62">
        <v>2900</v>
      </c>
      <c r="H13" s="364"/>
      <c r="I13" s="364"/>
    </row>
    <row r="14" spans="1:11" s="14" customFormat="1" ht="12.8" customHeight="1" thickBot="1" x14ac:dyDescent="0.25">
      <c r="A14" s="131"/>
      <c r="B14" s="132"/>
      <c r="C14" s="330" t="s">
        <v>10</v>
      </c>
      <c r="D14" s="331" t="s">
        <v>15</v>
      </c>
      <c r="E14" s="332">
        <v>6337.4</v>
      </c>
      <c r="H14" s="364"/>
      <c r="I14" s="364"/>
    </row>
    <row r="15" spans="1:11" s="1" customFormat="1" ht="12.8" customHeight="1" x14ac:dyDescent="0.3">
      <c r="A15" s="333"/>
      <c r="B15" s="334"/>
      <c r="C15" s="333"/>
      <c r="D15" s="333"/>
      <c r="E15" s="333"/>
      <c r="F15" s="335"/>
      <c r="H15" s="360"/>
      <c r="I15" s="360"/>
    </row>
    <row r="16" spans="1:11" s="3" customFormat="1" ht="15.75" customHeight="1" x14ac:dyDescent="0.2">
      <c r="A16" s="2214" t="s">
        <v>137</v>
      </c>
      <c r="B16" s="2214"/>
      <c r="C16" s="2214"/>
      <c r="D16" s="2214"/>
      <c r="E16" s="2214"/>
      <c r="F16" s="111"/>
      <c r="H16" s="361"/>
      <c r="I16" s="361"/>
    </row>
    <row r="17" spans="1:12" s="5" customFormat="1" ht="11.15" thickBot="1" x14ac:dyDescent="0.25">
      <c r="A17" s="4"/>
      <c r="B17" s="4"/>
      <c r="C17" s="4"/>
      <c r="D17" s="4"/>
      <c r="E17" s="7" t="s">
        <v>98</v>
      </c>
      <c r="F17" s="10"/>
      <c r="H17" s="362"/>
      <c r="I17" s="362"/>
    </row>
    <row r="18" spans="1:12" s="9" customFormat="1" ht="12.8" customHeight="1" x14ac:dyDescent="0.2">
      <c r="A18" s="2223" t="s">
        <v>124</v>
      </c>
      <c r="B18" s="2217" t="s">
        <v>105</v>
      </c>
      <c r="C18" s="2225">
        <v>91001</v>
      </c>
      <c r="D18" s="2219" t="s">
        <v>121</v>
      </c>
      <c r="E18" s="2221" t="s">
        <v>125</v>
      </c>
      <c r="F18" s="2227" t="s">
        <v>127</v>
      </c>
      <c r="G18" s="8"/>
      <c r="H18" s="365"/>
      <c r="I18" s="363"/>
      <c r="J18" s="8"/>
      <c r="K18" s="8"/>
      <c r="L18" s="8"/>
    </row>
    <row r="19" spans="1:12" s="5" customFormat="1" ht="12.8" customHeight="1" thickBot="1" x14ac:dyDescent="0.25">
      <c r="A19" s="2224"/>
      <c r="B19" s="2218"/>
      <c r="C19" s="2226"/>
      <c r="D19" s="2220"/>
      <c r="E19" s="2222"/>
      <c r="F19" s="2228"/>
      <c r="H19" s="366" t="s">
        <v>148</v>
      </c>
      <c r="I19" s="362"/>
    </row>
    <row r="20" spans="1:12" s="5" customFormat="1" ht="12.8" customHeight="1" thickBot="1" x14ac:dyDescent="0.25">
      <c r="A20" s="103">
        <v>6700</v>
      </c>
      <c r="B20" s="105" t="s">
        <v>106</v>
      </c>
      <c r="C20" s="106" t="s">
        <v>102</v>
      </c>
      <c r="D20" s="105" t="s">
        <v>108</v>
      </c>
      <c r="E20" s="107">
        <f>E21+E28</f>
        <v>5750</v>
      </c>
      <c r="F20" s="104" t="s">
        <v>100</v>
      </c>
      <c r="H20" s="367">
        <f>E11-E20</f>
        <v>0</v>
      </c>
      <c r="I20" s="362"/>
    </row>
    <row r="21" spans="1:12" s="5" customFormat="1" ht="12.8" customHeight="1" x14ac:dyDescent="0.2">
      <c r="A21" s="41">
        <f>SUM(A22:A27)</f>
        <v>5200</v>
      </c>
      <c r="B21" s="42" t="s">
        <v>107</v>
      </c>
      <c r="C21" s="43" t="s">
        <v>100</v>
      </c>
      <c r="D21" s="40" t="s">
        <v>55</v>
      </c>
      <c r="E21" s="60">
        <f>SUM(E22:E27)</f>
        <v>4200</v>
      </c>
      <c r="F21" s="80" t="s">
        <v>100</v>
      </c>
      <c r="H21" s="362"/>
      <c r="I21" s="362"/>
    </row>
    <row r="22" spans="1:12" s="14" customFormat="1" ht="12.8" customHeight="1" x14ac:dyDescent="0.2">
      <c r="A22" s="113">
        <v>400</v>
      </c>
      <c r="B22" s="25" t="s">
        <v>107</v>
      </c>
      <c r="C22" s="26" t="s">
        <v>16</v>
      </c>
      <c r="D22" s="39" t="s">
        <v>179</v>
      </c>
      <c r="E22" s="61">
        <v>400</v>
      </c>
      <c r="F22" s="81"/>
      <c r="H22" s="364"/>
      <c r="I22" s="364"/>
    </row>
    <row r="23" spans="1:12" s="14" customFormat="1" ht="12.8" customHeight="1" x14ac:dyDescent="0.2">
      <c r="A23" s="114">
        <v>1600</v>
      </c>
      <c r="B23" s="36" t="s">
        <v>107</v>
      </c>
      <c r="C23" s="37" t="s">
        <v>16</v>
      </c>
      <c r="D23" s="38" t="s">
        <v>180</v>
      </c>
      <c r="E23" s="62">
        <v>1600</v>
      </c>
      <c r="F23" s="82"/>
      <c r="H23" s="364"/>
      <c r="I23" s="364"/>
    </row>
    <row r="24" spans="1:12" s="14" customFormat="1" ht="12.8" customHeight="1" x14ac:dyDescent="0.2">
      <c r="A24" s="114">
        <v>1500</v>
      </c>
      <c r="B24" s="25" t="s">
        <v>107</v>
      </c>
      <c r="C24" s="26" t="s">
        <v>16</v>
      </c>
      <c r="D24" s="39" t="s">
        <v>181</v>
      </c>
      <c r="E24" s="62">
        <v>1500</v>
      </c>
      <c r="F24" s="81"/>
      <c r="H24" s="364"/>
      <c r="I24" s="364"/>
    </row>
    <row r="25" spans="1:12" s="14" customFormat="1" ht="12.8" customHeight="1" x14ac:dyDescent="0.2">
      <c r="A25" s="115">
        <v>500</v>
      </c>
      <c r="B25" s="36" t="s">
        <v>107</v>
      </c>
      <c r="C25" s="37" t="s">
        <v>16</v>
      </c>
      <c r="D25" s="38" t="s">
        <v>182</v>
      </c>
      <c r="E25" s="73">
        <v>500</v>
      </c>
      <c r="F25" s="82"/>
      <c r="G25" s="67"/>
      <c r="H25" s="364"/>
      <c r="I25" s="364"/>
    </row>
    <row r="26" spans="1:12" s="14" customFormat="1" ht="12.8" customHeight="1" x14ac:dyDescent="0.2">
      <c r="A26" s="113">
        <v>1000</v>
      </c>
      <c r="B26" s="25" t="s">
        <v>107</v>
      </c>
      <c r="C26" s="26" t="s">
        <v>17</v>
      </c>
      <c r="D26" s="39" t="s">
        <v>36</v>
      </c>
      <c r="E26" s="61">
        <v>0</v>
      </c>
      <c r="F26" s="74" t="s">
        <v>128</v>
      </c>
      <c r="H26" s="364"/>
      <c r="I26" s="364"/>
    </row>
    <row r="27" spans="1:12" s="14" customFormat="1" ht="12.8" customHeight="1" x14ac:dyDescent="0.2">
      <c r="A27" s="114">
        <v>200</v>
      </c>
      <c r="B27" s="36" t="s">
        <v>107</v>
      </c>
      <c r="C27" s="37" t="s">
        <v>16</v>
      </c>
      <c r="D27" s="38" t="s">
        <v>183</v>
      </c>
      <c r="E27" s="62">
        <v>200</v>
      </c>
      <c r="F27" s="82"/>
      <c r="H27" s="364"/>
      <c r="I27" s="364"/>
    </row>
    <row r="28" spans="1:12" s="14" customFormat="1" ht="12.8" customHeight="1" x14ac:dyDescent="0.2">
      <c r="A28" s="116">
        <f>SUM(A29:A36)</f>
        <v>1500</v>
      </c>
      <c r="B28" s="59" t="s">
        <v>107</v>
      </c>
      <c r="C28" s="37" t="s">
        <v>100</v>
      </c>
      <c r="D28" s="34" t="s">
        <v>56</v>
      </c>
      <c r="E28" s="63">
        <f>SUM(E29:E36)</f>
        <v>1550</v>
      </c>
      <c r="F28" s="83" t="s">
        <v>100</v>
      </c>
      <c r="H28" s="364"/>
      <c r="I28" s="364"/>
    </row>
    <row r="29" spans="1:12" s="15" customFormat="1" ht="12.8" customHeight="1" x14ac:dyDescent="0.2">
      <c r="A29" s="114">
        <v>250</v>
      </c>
      <c r="B29" s="25" t="s">
        <v>122</v>
      </c>
      <c r="C29" s="26" t="s">
        <v>16</v>
      </c>
      <c r="D29" s="27" t="s">
        <v>184</v>
      </c>
      <c r="E29" s="62">
        <v>250</v>
      </c>
      <c r="F29" s="81"/>
      <c r="H29" s="364"/>
      <c r="I29" s="364"/>
    </row>
    <row r="30" spans="1:12" s="14" customFormat="1" ht="12.8" customHeight="1" x14ac:dyDescent="0.2">
      <c r="A30" s="113">
        <v>600</v>
      </c>
      <c r="B30" s="36" t="s">
        <v>107</v>
      </c>
      <c r="C30" s="37" t="s">
        <v>77</v>
      </c>
      <c r="D30" s="38" t="s">
        <v>185</v>
      </c>
      <c r="E30" s="61">
        <v>600</v>
      </c>
      <c r="F30" s="82"/>
      <c r="G30" s="67"/>
      <c r="H30" s="364"/>
      <c r="I30" s="364"/>
    </row>
    <row r="31" spans="1:12" s="15" customFormat="1" ht="12.8" customHeight="1" x14ac:dyDescent="0.2">
      <c r="A31" s="117">
        <v>100</v>
      </c>
      <c r="B31" s="28" t="s">
        <v>122</v>
      </c>
      <c r="C31" s="29" t="s">
        <v>19</v>
      </c>
      <c r="D31" s="30" t="s">
        <v>186</v>
      </c>
      <c r="E31" s="64">
        <v>100</v>
      </c>
      <c r="F31" s="84"/>
      <c r="H31" s="364"/>
      <c r="I31" s="364"/>
    </row>
    <row r="32" spans="1:12" s="15" customFormat="1" ht="12.8" customHeight="1" x14ac:dyDescent="0.2">
      <c r="A32" s="117">
        <v>200</v>
      </c>
      <c r="B32" s="28" t="s">
        <v>122</v>
      </c>
      <c r="C32" s="29" t="s">
        <v>21</v>
      </c>
      <c r="D32" s="30" t="s">
        <v>187</v>
      </c>
      <c r="E32" s="64">
        <v>200</v>
      </c>
      <c r="F32" s="84"/>
      <c r="H32" s="364"/>
      <c r="I32" s="364"/>
    </row>
    <row r="33" spans="1:12" s="15" customFormat="1" ht="12.8" customHeight="1" x14ac:dyDescent="0.2">
      <c r="A33" s="117">
        <v>250</v>
      </c>
      <c r="B33" s="28" t="s">
        <v>122</v>
      </c>
      <c r="C33" s="29" t="s">
        <v>23</v>
      </c>
      <c r="D33" s="30" t="s">
        <v>188</v>
      </c>
      <c r="E33" s="64">
        <v>250</v>
      </c>
      <c r="F33" s="84"/>
      <c r="H33" s="364"/>
      <c r="I33" s="364"/>
    </row>
    <row r="34" spans="1:12" s="15" customFormat="1" ht="12.8" customHeight="1" x14ac:dyDescent="0.2">
      <c r="A34" s="117">
        <v>0</v>
      </c>
      <c r="B34" s="28" t="s">
        <v>122</v>
      </c>
      <c r="C34" s="29" t="s">
        <v>25</v>
      </c>
      <c r="D34" s="30" t="s">
        <v>189</v>
      </c>
      <c r="E34" s="64">
        <v>20</v>
      </c>
      <c r="F34" s="84"/>
      <c r="H34" s="364"/>
      <c r="I34" s="364"/>
    </row>
    <row r="35" spans="1:12" s="15" customFormat="1" ht="12.8" customHeight="1" x14ac:dyDescent="0.2">
      <c r="A35" s="117">
        <v>0</v>
      </c>
      <c r="B35" s="28" t="s">
        <v>122</v>
      </c>
      <c r="C35" s="29" t="s">
        <v>27</v>
      </c>
      <c r="D35" s="30" t="s">
        <v>190</v>
      </c>
      <c r="E35" s="64">
        <v>30</v>
      </c>
      <c r="F35" s="84"/>
      <c r="H35" s="364"/>
      <c r="I35" s="364"/>
    </row>
    <row r="36" spans="1:12" s="15" customFormat="1" ht="12.8" customHeight="1" thickBot="1" x14ac:dyDescent="0.25">
      <c r="A36" s="323">
        <v>100</v>
      </c>
      <c r="B36" s="324" t="s">
        <v>122</v>
      </c>
      <c r="C36" s="325" t="s">
        <v>29</v>
      </c>
      <c r="D36" s="336" t="s">
        <v>191</v>
      </c>
      <c r="E36" s="337">
        <v>100</v>
      </c>
      <c r="F36" s="326"/>
      <c r="H36" s="364"/>
      <c r="I36" s="364"/>
    </row>
    <row r="37" spans="1:12" s="23" customFormat="1" ht="12.8" customHeight="1" x14ac:dyDescent="0.2">
      <c r="A37" s="24"/>
      <c r="B37" s="19"/>
      <c r="C37" s="20"/>
      <c r="D37" s="21"/>
      <c r="E37" s="22"/>
      <c r="F37" s="75"/>
      <c r="H37" s="366"/>
      <c r="I37" s="366"/>
    </row>
    <row r="38" spans="1:12" s="5" customFormat="1" ht="12.8" customHeight="1" x14ac:dyDescent="0.2">
      <c r="B38" s="10"/>
      <c r="F38" s="10"/>
      <c r="H38" s="362"/>
      <c r="I38" s="362"/>
    </row>
    <row r="39" spans="1:12" s="3" customFormat="1" ht="15.75" customHeight="1" x14ac:dyDescent="0.2">
      <c r="A39" s="2214" t="s">
        <v>138</v>
      </c>
      <c r="B39" s="2214"/>
      <c r="C39" s="2214"/>
      <c r="D39" s="2214"/>
      <c r="E39" s="2214"/>
      <c r="F39" s="124"/>
      <c r="H39" s="361"/>
      <c r="I39" s="361"/>
    </row>
    <row r="40" spans="1:12" s="5" customFormat="1" ht="11.15" thickBot="1" x14ac:dyDescent="0.25">
      <c r="A40" s="4"/>
      <c r="B40" s="4"/>
      <c r="C40" s="4"/>
      <c r="D40" s="4"/>
      <c r="E40" s="358" t="s">
        <v>98</v>
      </c>
      <c r="F40" s="79"/>
      <c r="H40" s="362"/>
      <c r="I40" s="362"/>
    </row>
    <row r="41" spans="1:12" s="9" customFormat="1" ht="12.8" customHeight="1" x14ac:dyDescent="0.2">
      <c r="A41" s="2223" t="s">
        <v>124</v>
      </c>
      <c r="B41" s="2217" t="s">
        <v>105</v>
      </c>
      <c r="C41" s="2225">
        <v>91401</v>
      </c>
      <c r="D41" s="2229" t="s">
        <v>120</v>
      </c>
      <c r="E41" s="2221" t="s">
        <v>125</v>
      </c>
      <c r="F41" s="2227" t="s">
        <v>127</v>
      </c>
      <c r="G41" s="8"/>
      <c r="H41" s="363"/>
      <c r="I41" s="363"/>
      <c r="J41" s="8"/>
      <c r="K41" s="8"/>
      <c r="L41" s="8"/>
    </row>
    <row r="42" spans="1:12" s="5" customFormat="1" ht="12.8" customHeight="1" thickBot="1" x14ac:dyDescent="0.25">
      <c r="A42" s="2224"/>
      <c r="B42" s="2218"/>
      <c r="C42" s="2226"/>
      <c r="D42" s="2230"/>
      <c r="E42" s="2222"/>
      <c r="F42" s="2228"/>
      <c r="H42" s="366" t="s">
        <v>148</v>
      </c>
      <c r="I42" s="362"/>
    </row>
    <row r="43" spans="1:12" s="5" customFormat="1" ht="12.8" customHeight="1" thickBot="1" x14ac:dyDescent="0.25">
      <c r="A43" s="107">
        <f>A44+A48+A60</f>
        <v>14462</v>
      </c>
      <c r="B43" s="108" t="s">
        <v>106</v>
      </c>
      <c r="C43" s="109" t="s">
        <v>102</v>
      </c>
      <c r="D43" s="105" t="s">
        <v>108</v>
      </c>
      <c r="E43" s="107">
        <f>E44+E48+E60</f>
        <v>11765</v>
      </c>
      <c r="F43" s="125" t="s">
        <v>100</v>
      </c>
      <c r="H43" s="367">
        <f>E12-E43</f>
        <v>0</v>
      </c>
      <c r="I43" s="362"/>
    </row>
    <row r="44" spans="1:12" s="13" customFormat="1" ht="12.8" customHeight="1" x14ac:dyDescent="0.2">
      <c r="A44" s="35">
        <f>SUM(A45:A47)</f>
        <v>1400</v>
      </c>
      <c r="B44" s="16" t="s">
        <v>107</v>
      </c>
      <c r="C44" s="17" t="s">
        <v>100</v>
      </c>
      <c r="D44" s="18" t="s">
        <v>96</v>
      </c>
      <c r="E44" s="35">
        <f>SUM(E45:E47)</f>
        <v>0</v>
      </c>
      <c r="F44" s="126" t="s">
        <v>100</v>
      </c>
      <c r="H44" s="363"/>
      <c r="I44" s="363"/>
    </row>
    <row r="45" spans="1:12" s="15" customFormat="1" ht="12.8" customHeight="1" x14ac:dyDescent="0.2">
      <c r="A45" s="93">
        <v>700</v>
      </c>
      <c r="B45" s="44" t="s">
        <v>106</v>
      </c>
      <c r="C45" s="45" t="s">
        <v>110</v>
      </c>
      <c r="D45" s="46" t="s">
        <v>37</v>
      </c>
      <c r="E45" s="65">
        <v>0</v>
      </c>
      <c r="F45" s="74" t="s">
        <v>128</v>
      </c>
      <c r="H45" s="364"/>
      <c r="I45" s="364"/>
    </row>
    <row r="46" spans="1:12" s="15" customFormat="1" ht="12.8" customHeight="1" x14ac:dyDescent="0.2">
      <c r="A46" s="93">
        <v>300</v>
      </c>
      <c r="B46" s="47" t="s">
        <v>106</v>
      </c>
      <c r="C46" s="45" t="s">
        <v>38</v>
      </c>
      <c r="D46" s="48" t="s">
        <v>39</v>
      </c>
      <c r="E46" s="65">
        <v>0</v>
      </c>
      <c r="F46" s="74" t="s">
        <v>128</v>
      </c>
      <c r="H46" s="364"/>
      <c r="I46" s="364"/>
    </row>
    <row r="47" spans="1:12" s="13" customFormat="1" ht="12.8" customHeight="1" x14ac:dyDescent="0.2">
      <c r="A47" s="93">
        <v>400</v>
      </c>
      <c r="B47" s="47" t="s">
        <v>106</v>
      </c>
      <c r="C47" s="45" t="s">
        <v>109</v>
      </c>
      <c r="D47" s="48" t="s">
        <v>40</v>
      </c>
      <c r="E47" s="65">
        <v>0</v>
      </c>
      <c r="F47" s="74" t="s">
        <v>128</v>
      </c>
      <c r="H47" s="363"/>
      <c r="I47" s="363"/>
    </row>
    <row r="48" spans="1:12" s="15" customFormat="1" ht="12.8" customHeight="1" x14ac:dyDescent="0.2">
      <c r="A48" s="52">
        <f>SUM(A49:A58)</f>
        <v>2204</v>
      </c>
      <c r="B48" s="49" t="s">
        <v>107</v>
      </c>
      <c r="C48" s="50" t="s">
        <v>100</v>
      </c>
      <c r="D48" s="51" t="s">
        <v>95</v>
      </c>
      <c r="E48" s="52">
        <f>SUM(E49:E59)</f>
        <v>2144</v>
      </c>
      <c r="F48" s="74"/>
      <c r="H48" s="364"/>
      <c r="I48" s="364"/>
    </row>
    <row r="49" spans="1:9" s="15" customFormat="1" ht="12.8" customHeight="1" x14ac:dyDescent="0.2">
      <c r="A49" s="94">
        <v>0</v>
      </c>
      <c r="B49" s="31" t="s">
        <v>122</v>
      </c>
      <c r="C49" s="32" t="s">
        <v>89</v>
      </c>
      <c r="D49" s="33" t="s">
        <v>139</v>
      </c>
      <c r="E49" s="58">
        <v>115</v>
      </c>
      <c r="F49" s="74"/>
      <c r="H49" s="364"/>
      <c r="I49" s="364"/>
    </row>
    <row r="50" spans="1:9" s="15" customFormat="1" ht="12.8" customHeight="1" x14ac:dyDescent="0.2">
      <c r="A50" s="94">
        <v>150</v>
      </c>
      <c r="B50" s="31" t="s">
        <v>122</v>
      </c>
      <c r="C50" s="32" t="s">
        <v>103</v>
      </c>
      <c r="D50" s="33" t="s">
        <v>140</v>
      </c>
      <c r="E50" s="58">
        <v>145</v>
      </c>
      <c r="F50" s="74"/>
      <c r="H50" s="364"/>
      <c r="I50" s="364"/>
    </row>
    <row r="51" spans="1:9" s="15" customFormat="1" ht="12.8" customHeight="1" x14ac:dyDescent="0.2">
      <c r="A51" s="94">
        <v>120</v>
      </c>
      <c r="B51" s="31" t="s">
        <v>122</v>
      </c>
      <c r="C51" s="32" t="s">
        <v>90</v>
      </c>
      <c r="D51" s="33" t="s">
        <v>141</v>
      </c>
      <c r="E51" s="58">
        <v>120</v>
      </c>
      <c r="F51" s="74"/>
      <c r="H51" s="364"/>
      <c r="I51" s="364"/>
    </row>
    <row r="52" spans="1:9" s="15" customFormat="1" ht="12.8" customHeight="1" x14ac:dyDescent="0.2">
      <c r="A52" s="94">
        <v>120</v>
      </c>
      <c r="B52" s="31" t="s">
        <v>122</v>
      </c>
      <c r="C52" s="32" t="s">
        <v>91</v>
      </c>
      <c r="D52" s="33" t="s">
        <v>144</v>
      </c>
      <c r="E52" s="58">
        <v>120</v>
      </c>
      <c r="F52" s="74"/>
      <c r="H52" s="364"/>
      <c r="I52" s="364"/>
    </row>
    <row r="53" spans="1:9" s="14" customFormat="1" ht="12.8" customHeight="1" x14ac:dyDescent="0.2">
      <c r="A53" s="94">
        <v>0</v>
      </c>
      <c r="B53" s="31" t="s">
        <v>122</v>
      </c>
      <c r="C53" s="32" t="s">
        <v>92</v>
      </c>
      <c r="D53" s="33" t="s">
        <v>142</v>
      </c>
      <c r="E53" s="58">
        <v>20</v>
      </c>
      <c r="F53" s="74"/>
      <c r="H53" s="364"/>
      <c r="I53" s="364"/>
    </row>
    <row r="54" spans="1:9" s="15" customFormat="1" ht="12.8" customHeight="1" x14ac:dyDescent="0.2">
      <c r="A54" s="94">
        <v>0</v>
      </c>
      <c r="B54" s="31" t="s">
        <v>122</v>
      </c>
      <c r="C54" s="32" t="s">
        <v>197</v>
      </c>
      <c r="D54" s="33" t="s">
        <v>200</v>
      </c>
      <c r="E54" s="58">
        <v>300</v>
      </c>
      <c r="F54" s="74"/>
      <c r="H54" s="364"/>
      <c r="I54" s="364"/>
    </row>
    <row r="55" spans="1:9" s="5" customFormat="1" ht="12.8" customHeight="1" x14ac:dyDescent="0.2">
      <c r="A55" s="94">
        <v>500</v>
      </c>
      <c r="B55" s="31" t="s">
        <v>122</v>
      </c>
      <c r="C55" s="32" t="s">
        <v>104</v>
      </c>
      <c r="D55" s="33" t="s">
        <v>116</v>
      </c>
      <c r="E55" s="58">
        <v>0</v>
      </c>
      <c r="F55" s="74" t="s">
        <v>128</v>
      </c>
      <c r="H55" s="362"/>
      <c r="I55" s="362"/>
    </row>
    <row r="56" spans="1:9" s="5" customFormat="1" ht="12.8" customHeight="1" x14ac:dyDescent="0.2">
      <c r="A56" s="94">
        <v>110</v>
      </c>
      <c r="B56" s="31" t="s">
        <v>122</v>
      </c>
      <c r="C56" s="32" t="s">
        <v>79</v>
      </c>
      <c r="D56" s="33" t="s">
        <v>143</v>
      </c>
      <c r="E56" s="58">
        <v>100</v>
      </c>
      <c r="F56" s="74"/>
      <c r="H56" s="362"/>
      <c r="I56" s="362"/>
    </row>
    <row r="57" spans="1:9" x14ac:dyDescent="0.2">
      <c r="A57" s="94">
        <v>450</v>
      </c>
      <c r="B57" s="31" t="s">
        <v>122</v>
      </c>
      <c r="C57" s="32" t="s">
        <v>93</v>
      </c>
      <c r="D57" s="33" t="s">
        <v>146</v>
      </c>
      <c r="E57" s="58">
        <v>450</v>
      </c>
      <c r="F57" s="74"/>
    </row>
    <row r="58" spans="1:9" x14ac:dyDescent="0.2">
      <c r="A58" s="94">
        <f>610+120+24</f>
        <v>754</v>
      </c>
      <c r="B58" s="31" t="s">
        <v>122</v>
      </c>
      <c r="C58" s="32" t="s">
        <v>94</v>
      </c>
      <c r="D58" s="33" t="s">
        <v>147</v>
      </c>
      <c r="E58" s="58">
        <v>754</v>
      </c>
      <c r="F58" s="74"/>
    </row>
    <row r="59" spans="1:9" s="305" customFormat="1" x14ac:dyDescent="0.2">
      <c r="A59" s="306">
        <v>0</v>
      </c>
      <c r="B59" s="307" t="s">
        <v>122</v>
      </c>
      <c r="C59" s="310"/>
      <c r="D59" s="338" t="s">
        <v>198</v>
      </c>
      <c r="E59" s="339">
        <v>20</v>
      </c>
      <c r="F59" s="311"/>
      <c r="H59" s="359"/>
      <c r="I59" s="359"/>
    </row>
    <row r="60" spans="1:9" x14ac:dyDescent="0.2">
      <c r="A60" s="357">
        <f>SUM(A61:A81)</f>
        <v>10858</v>
      </c>
      <c r="B60" s="49" t="s">
        <v>107</v>
      </c>
      <c r="C60" s="50" t="s">
        <v>100</v>
      </c>
      <c r="D60" s="51" t="s">
        <v>97</v>
      </c>
      <c r="E60" s="52">
        <f>SUM(E61:E81)</f>
        <v>9621</v>
      </c>
      <c r="F60" s="74"/>
    </row>
    <row r="61" spans="1:9" x14ac:dyDescent="0.2">
      <c r="A61" s="94">
        <v>1440</v>
      </c>
      <c r="B61" s="31" t="s">
        <v>122</v>
      </c>
      <c r="C61" s="32" t="s">
        <v>41</v>
      </c>
      <c r="D61" s="33" t="s">
        <v>153</v>
      </c>
      <c r="E61" s="58">
        <v>1440</v>
      </c>
      <c r="F61" s="68"/>
    </row>
    <row r="62" spans="1:9" x14ac:dyDescent="0.2">
      <c r="A62" s="94">
        <v>420</v>
      </c>
      <c r="B62" s="31" t="s">
        <v>122</v>
      </c>
      <c r="C62" s="32" t="s">
        <v>170</v>
      </c>
      <c r="D62" s="33" t="s">
        <v>154</v>
      </c>
      <c r="E62" s="58">
        <v>750</v>
      </c>
      <c r="F62" s="68"/>
    </row>
    <row r="63" spans="1:9" s="305" customFormat="1" x14ac:dyDescent="0.2">
      <c r="A63" s="306">
        <v>0</v>
      </c>
      <c r="B63" s="307" t="s">
        <v>122</v>
      </c>
      <c r="C63" s="308" t="s">
        <v>81</v>
      </c>
      <c r="D63" s="338" t="s">
        <v>155</v>
      </c>
      <c r="E63" s="339">
        <v>250</v>
      </c>
      <c r="F63" s="309"/>
      <c r="H63" s="359"/>
      <c r="I63" s="359"/>
    </row>
    <row r="64" spans="1:9" x14ac:dyDescent="0.2">
      <c r="A64" s="94">
        <v>450</v>
      </c>
      <c r="B64" s="31" t="s">
        <v>122</v>
      </c>
      <c r="C64" s="54" t="s">
        <v>175</v>
      </c>
      <c r="D64" s="33" t="s">
        <v>156</v>
      </c>
      <c r="E64" s="58">
        <v>250</v>
      </c>
      <c r="F64" s="74"/>
    </row>
    <row r="65" spans="1:9" x14ac:dyDescent="0.2">
      <c r="A65" s="94">
        <v>4200</v>
      </c>
      <c r="B65" s="31" t="s">
        <v>122</v>
      </c>
      <c r="C65" s="54" t="s">
        <v>52</v>
      </c>
      <c r="D65" s="33" t="s">
        <v>157</v>
      </c>
      <c r="E65" s="58">
        <v>4260</v>
      </c>
      <c r="F65" s="68"/>
    </row>
    <row r="66" spans="1:9" s="305" customFormat="1" x14ac:dyDescent="0.2">
      <c r="A66" s="312">
        <v>0</v>
      </c>
      <c r="B66" s="313" t="s">
        <v>122</v>
      </c>
      <c r="C66" s="308" t="s">
        <v>81</v>
      </c>
      <c r="D66" s="340" t="s">
        <v>158</v>
      </c>
      <c r="E66" s="341">
        <v>50</v>
      </c>
      <c r="F66" s="311"/>
      <c r="H66" s="359"/>
      <c r="I66" s="359"/>
    </row>
    <row r="67" spans="1:9" x14ac:dyDescent="0.2">
      <c r="A67" s="94">
        <v>2808</v>
      </c>
      <c r="B67" s="31" t="s">
        <v>122</v>
      </c>
      <c r="C67" s="32" t="s">
        <v>64</v>
      </c>
      <c r="D67" s="33" t="s">
        <v>159</v>
      </c>
      <c r="E67" s="58">
        <v>726</v>
      </c>
      <c r="F67" s="68"/>
    </row>
    <row r="68" spans="1:9" x14ac:dyDescent="0.2">
      <c r="A68" s="94">
        <v>0</v>
      </c>
      <c r="B68" s="31" t="s">
        <v>122</v>
      </c>
      <c r="C68" s="32" t="s">
        <v>62</v>
      </c>
      <c r="D68" s="33" t="s">
        <v>160</v>
      </c>
      <c r="E68" s="58">
        <v>100</v>
      </c>
      <c r="F68" s="68"/>
    </row>
    <row r="69" spans="1:9" s="305" customFormat="1" x14ac:dyDescent="0.2">
      <c r="A69" s="306">
        <v>0</v>
      </c>
      <c r="B69" s="307" t="s">
        <v>122</v>
      </c>
      <c r="C69" s="308" t="s">
        <v>81</v>
      </c>
      <c r="D69" s="338" t="s">
        <v>161</v>
      </c>
      <c r="E69" s="339">
        <v>50</v>
      </c>
      <c r="F69" s="314"/>
      <c r="H69" s="359"/>
      <c r="I69" s="359"/>
    </row>
    <row r="70" spans="1:9" x14ac:dyDescent="0.2">
      <c r="A70" s="95">
        <v>0</v>
      </c>
      <c r="B70" s="53" t="s">
        <v>122</v>
      </c>
      <c r="C70" s="54" t="s">
        <v>171</v>
      </c>
      <c r="D70" s="55" t="s">
        <v>162</v>
      </c>
      <c r="E70" s="66">
        <v>100</v>
      </c>
      <c r="F70" s="77"/>
    </row>
    <row r="71" spans="1:9" s="305" customFormat="1" x14ac:dyDescent="0.2">
      <c r="A71" s="306">
        <v>0</v>
      </c>
      <c r="B71" s="307" t="s">
        <v>122</v>
      </c>
      <c r="C71" s="310" t="s">
        <v>81</v>
      </c>
      <c r="D71" s="338" t="s">
        <v>192</v>
      </c>
      <c r="E71" s="339">
        <v>100</v>
      </c>
      <c r="F71" s="311"/>
      <c r="H71" s="359"/>
      <c r="I71" s="359"/>
    </row>
    <row r="72" spans="1:9" x14ac:dyDescent="0.2">
      <c r="A72" s="94">
        <v>50</v>
      </c>
      <c r="B72" s="31" t="s">
        <v>122</v>
      </c>
      <c r="C72" s="32" t="s">
        <v>68</v>
      </c>
      <c r="D72" s="33" t="s">
        <v>163</v>
      </c>
      <c r="E72" s="58">
        <v>75</v>
      </c>
      <c r="F72" s="68"/>
    </row>
    <row r="73" spans="1:9" x14ac:dyDescent="0.2">
      <c r="A73" s="94">
        <v>400</v>
      </c>
      <c r="B73" s="31" t="s">
        <v>122</v>
      </c>
      <c r="C73" s="32" t="s">
        <v>58</v>
      </c>
      <c r="D73" s="33" t="s">
        <v>164</v>
      </c>
      <c r="E73" s="58">
        <v>400</v>
      </c>
      <c r="F73" s="68"/>
      <c r="H73" s="368"/>
    </row>
    <row r="74" spans="1:9" x14ac:dyDescent="0.2">
      <c r="A74" s="94">
        <v>50</v>
      </c>
      <c r="B74" s="31" t="s">
        <v>122</v>
      </c>
      <c r="C74" s="32" t="s">
        <v>66</v>
      </c>
      <c r="D74" s="33" t="s">
        <v>165</v>
      </c>
      <c r="E74" s="58">
        <v>50</v>
      </c>
      <c r="F74" s="68"/>
      <c r="H74" s="369"/>
    </row>
    <row r="75" spans="1:9" s="305" customFormat="1" x14ac:dyDescent="0.2">
      <c r="A75" s="306">
        <f>60+200+100+200</f>
        <v>560</v>
      </c>
      <c r="B75" s="307" t="s">
        <v>122</v>
      </c>
      <c r="C75" s="308" t="s">
        <v>81</v>
      </c>
      <c r="D75" s="338" t="s">
        <v>166</v>
      </c>
      <c r="E75" s="339">
        <v>100</v>
      </c>
      <c r="F75" s="309"/>
      <c r="H75" s="359"/>
      <c r="I75" s="359" t="s">
        <v>199</v>
      </c>
    </row>
    <row r="76" spans="1:9" x14ac:dyDescent="0.2">
      <c r="A76" s="94">
        <v>300</v>
      </c>
      <c r="B76" s="53" t="s">
        <v>122</v>
      </c>
      <c r="C76" s="54" t="s">
        <v>50</v>
      </c>
      <c r="D76" s="33" t="s">
        <v>167</v>
      </c>
      <c r="E76" s="58">
        <v>300</v>
      </c>
      <c r="F76" s="77"/>
      <c r="H76" s="359">
        <v>60</v>
      </c>
      <c r="I76" s="359" t="s">
        <v>177</v>
      </c>
    </row>
    <row r="77" spans="1:9" x14ac:dyDescent="0.2">
      <c r="A77" s="94">
        <v>0</v>
      </c>
      <c r="B77" s="31" t="s">
        <v>122</v>
      </c>
      <c r="C77" s="54" t="s">
        <v>60</v>
      </c>
      <c r="D77" s="33" t="s">
        <v>168</v>
      </c>
      <c r="E77" s="58">
        <v>50</v>
      </c>
      <c r="F77" s="68"/>
      <c r="H77" s="359">
        <v>200</v>
      </c>
      <c r="I77" s="359" t="s">
        <v>176</v>
      </c>
    </row>
    <row r="78" spans="1:9" x14ac:dyDescent="0.2">
      <c r="A78" s="94">
        <v>180</v>
      </c>
      <c r="B78" s="31" t="s">
        <v>122</v>
      </c>
      <c r="C78" s="54" t="s">
        <v>172</v>
      </c>
      <c r="D78" s="33" t="s">
        <v>85</v>
      </c>
      <c r="E78" s="58">
        <v>70</v>
      </c>
      <c r="F78" s="68"/>
      <c r="H78" s="359">
        <v>100</v>
      </c>
      <c r="I78" s="359" t="s">
        <v>178</v>
      </c>
    </row>
    <row r="79" spans="1:9" x14ac:dyDescent="0.2">
      <c r="A79" s="94">
        <v>0</v>
      </c>
      <c r="B79" s="31" t="s">
        <v>122</v>
      </c>
      <c r="C79" s="54" t="s">
        <v>174</v>
      </c>
      <c r="D79" s="33" t="s">
        <v>173</v>
      </c>
      <c r="E79" s="58">
        <v>200</v>
      </c>
      <c r="F79" s="68"/>
      <c r="H79" s="359">
        <v>200</v>
      </c>
      <c r="I79" s="359" t="s">
        <v>193</v>
      </c>
    </row>
    <row r="80" spans="1:9" s="305" customFormat="1" x14ac:dyDescent="0.2">
      <c r="A80" s="306">
        <v>0</v>
      </c>
      <c r="B80" s="307" t="s">
        <v>122</v>
      </c>
      <c r="C80" s="308" t="s">
        <v>81</v>
      </c>
      <c r="D80" s="338" t="s">
        <v>194</v>
      </c>
      <c r="E80" s="339">
        <v>250</v>
      </c>
      <c r="F80" s="309"/>
      <c r="H80" s="359"/>
      <c r="I80" s="359"/>
    </row>
    <row r="81" spans="1:9" s="305" customFormat="1" ht="11.15" thickBot="1" x14ac:dyDescent="0.25">
      <c r="A81" s="315">
        <v>0</v>
      </c>
      <c r="B81" s="316" t="s">
        <v>122</v>
      </c>
      <c r="C81" s="317" t="s">
        <v>81</v>
      </c>
      <c r="D81" s="342" t="s">
        <v>169</v>
      </c>
      <c r="E81" s="343">
        <v>50</v>
      </c>
      <c r="F81" s="318"/>
      <c r="H81" s="359"/>
      <c r="I81" s="359"/>
    </row>
    <row r="82" spans="1:9" s="5" customFormat="1" ht="12.8" customHeight="1" x14ac:dyDescent="0.2">
      <c r="B82" s="10"/>
      <c r="F82" s="10"/>
      <c r="H82" s="362"/>
      <c r="I82" s="362"/>
    </row>
    <row r="83" spans="1:9" s="5" customFormat="1" ht="12.8" customHeight="1" x14ac:dyDescent="0.2">
      <c r="A83" s="2214" t="s">
        <v>136</v>
      </c>
      <c r="B83" s="2214"/>
      <c r="C83" s="2214"/>
      <c r="D83" s="2214"/>
      <c r="E83" s="2214"/>
      <c r="F83" s="124"/>
      <c r="H83" s="362"/>
      <c r="I83" s="362"/>
    </row>
    <row r="84" spans="1:9" s="5" customFormat="1" ht="12.8" customHeight="1" thickBot="1" x14ac:dyDescent="0.25">
      <c r="A84" s="4"/>
      <c r="B84" s="4"/>
      <c r="C84" s="4"/>
      <c r="D84" s="4"/>
      <c r="E84" s="358" t="s">
        <v>98</v>
      </c>
      <c r="F84" s="79"/>
      <c r="H84" s="362"/>
      <c r="I84" s="362"/>
    </row>
    <row r="85" spans="1:9" s="5" customFormat="1" ht="12.8" customHeight="1" x14ac:dyDescent="0.2">
      <c r="A85" s="2223" t="s">
        <v>124</v>
      </c>
      <c r="B85" s="2217" t="s">
        <v>105</v>
      </c>
      <c r="C85" s="2225">
        <v>91701</v>
      </c>
      <c r="D85" s="2229" t="s">
        <v>135</v>
      </c>
      <c r="E85" s="2221" t="s">
        <v>125</v>
      </c>
      <c r="F85" s="2227" t="s">
        <v>127</v>
      </c>
      <c r="H85" s="362"/>
      <c r="I85" s="362"/>
    </row>
    <row r="86" spans="1:9" s="5" customFormat="1" ht="12.8" customHeight="1" thickBot="1" x14ac:dyDescent="0.25">
      <c r="A86" s="2224"/>
      <c r="B86" s="2218"/>
      <c r="C86" s="2226"/>
      <c r="D86" s="2230"/>
      <c r="E86" s="2222"/>
      <c r="F86" s="2228"/>
      <c r="H86" s="366" t="s">
        <v>148</v>
      </c>
      <c r="I86" s="362"/>
    </row>
    <row r="87" spans="1:9" s="5" customFormat="1" ht="12.8" customHeight="1" thickBot="1" x14ac:dyDescent="0.25">
      <c r="A87" s="133" t="s">
        <v>100</v>
      </c>
      <c r="B87" s="108" t="s">
        <v>106</v>
      </c>
      <c r="C87" s="109" t="s">
        <v>102</v>
      </c>
      <c r="D87" s="105" t="s">
        <v>108</v>
      </c>
      <c r="E87" s="107">
        <f>E13</f>
        <v>2900</v>
      </c>
      <c r="F87" s="125" t="s">
        <v>100</v>
      </c>
      <c r="H87" s="367">
        <f>E13-E88-E93-E95</f>
        <v>-100</v>
      </c>
      <c r="I87" s="362"/>
    </row>
    <row r="88" spans="1:9" s="5" customFormat="1" ht="12.8" customHeight="1" x14ac:dyDescent="0.2">
      <c r="A88" s="35">
        <f>SUM(A89:A91)</f>
        <v>1400</v>
      </c>
      <c r="B88" s="16" t="s">
        <v>107</v>
      </c>
      <c r="C88" s="17" t="s">
        <v>100</v>
      </c>
      <c r="D88" s="18" t="s">
        <v>96</v>
      </c>
      <c r="E88" s="35">
        <f>SUM(E89:E92)</f>
        <v>1500</v>
      </c>
      <c r="F88" s="126" t="s">
        <v>100</v>
      </c>
      <c r="H88" s="362"/>
      <c r="I88" s="362"/>
    </row>
    <row r="89" spans="1:9" s="304" customFormat="1" ht="12.8" customHeight="1" x14ac:dyDescent="0.2">
      <c r="A89" s="93">
        <v>700</v>
      </c>
      <c r="B89" s="44" t="s">
        <v>106</v>
      </c>
      <c r="C89" s="45" t="s">
        <v>110</v>
      </c>
      <c r="D89" s="46" t="s">
        <v>37</v>
      </c>
      <c r="E89" s="65">
        <v>700</v>
      </c>
      <c r="F89" s="74" t="s">
        <v>134</v>
      </c>
      <c r="H89" s="370"/>
      <c r="I89" s="370"/>
    </row>
    <row r="90" spans="1:9" s="304" customFormat="1" ht="12.8" customHeight="1" x14ac:dyDescent="0.2">
      <c r="A90" s="93">
        <v>300</v>
      </c>
      <c r="B90" s="47" t="s">
        <v>106</v>
      </c>
      <c r="C90" s="45" t="s">
        <v>38</v>
      </c>
      <c r="D90" s="48" t="s">
        <v>39</v>
      </c>
      <c r="E90" s="65">
        <v>300</v>
      </c>
      <c r="F90" s="74" t="s">
        <v>134</v>
      </c>
      <c r="H90" s="370"/>
      <c r="I90" s="370"/>
    </row>
    <row r="91" spans="1:9" s="304" customFormat="1" ht="12.8" customHeight="1" x14ac:dyDescent="0.2">
      <c r="A91" s="93">
        <v>400</v>
      </c>
      <c r="B91" s="47" t="s">
        <v>106</v>
      </c>
      <c r="C91" s="45" t="s">
        <v>109</v>
      </c>
      <c r="D91" s="48" t="s">
        <v>40</v>
      </c>
      <c r="E91" s="65">
        <v>400</v>
      </c>
      <c r="F91" s="74" t="s">
        <v>134</v>
      </c>
      <c r="H91" s="370"/>
      <c r="I91" s="370"/>
    </row>
    <row r="92" spans="1:9" s="319" customFormat="1" ht="31.45" x14ac:dyDescent="0.2">
      <c r="A92" s="344"/>
      <c r="B92" s="345" t="s">
        <v>122</v>
      </c>
      <c r="C92" s="346"/>
      <c r="D92" s="347" t="s">
        <v>203</v>
      </c>
      <c r="E92" s="348">
        <v>100</v>
      </c>
      <c r="F92" s="372" t="s">
        <v>204</v>
      </c>
      <c r="G92" s="371"/>
      <c r="H92" s="370"/>
      <c r="I92" s="370"/>
    </row>
    <row r="93" spans="1:9" s="5" customFormat="1" ht="12.8" customHeight="1" x14ac:dyDescent="0.2">
      <c r="A93" s="52">
        <f>SUM(A94:A94)</f>
        <v>500</v>
      </c>
      <c r="B93" s="49" t="s">
        <v>107</v>
      </c>
      <c r="C93" s="50" t="s">
        <v>100</v>
      </c>
      <c r="D93" s="51" t="s">
        <v>95</v>
      </c>
      <c r="E93" s="52">
        <f>SUM(E94:E94)</f>
        <v>500</v>
      </c>
      <c r="F93" s="74"/>
      <c r="H93" s="362"/>
      <c r="I93" s="362"/>
    </row>
    <row r="94" spans="1:9" s="5" customFormat="1" ht="12.8" customHeight="1" x14ac:dyDescent="0.2">
      <c r="A94" s="94">
        <v>500</v>
      </c>
      <c r="B94" s="31" t="s">
        <v>122</v>
      </c>
      <c r="C94" s="32" t="s">
        <v>104</v>
      </c>
      <c r="D94" s="33" t="s">
        <v>145</v>
      </c>
      <c r="E94" s="58">
        <v>500</v>
      </c>
      <c r="F94" s="74" t="s">
        <v>134</v>
      </c>
      <c r="H94" s="362"/>
      <c r="I94" s="362"/>
    </row>
    <row r="95" spans="1:9" s="5" customFormat="1" ht="12.8" customHeight="1" x14ac:dyDescent="0.2">
      <c r="A95" s="52">
        <v>1000</v>
      </c>
      <c r="B95" s="49" t="s">
        <v>107</v>
      </c>
      <c r="C95" s="50" t="s">
        <v>100</v>
      </c>
      <c r="D95" s="51" t="s">
        <v>149</v>
      </c>
      <c r="E95" s="52">
        <f>SUM(E96:E96)</f>
        <v>1000</v>
      </c>
      <c r="F95" s="74"/>
      <c r="H95" s="362"/>
      <c r="I95" s="362"/>
    </row>
    <row r="96" spans="1:9" s="5" customFormat="1" ht="12.8" customHeight="1" thickBot="1" x14ac:dyDescent="0.25">
      <c r="A96" s="320">
        <v>1000</v>
      </c>
      <c r="B96" s="321" t="s">
        <v>122</v>
      </c>
      <c r="C96" s="322" t="s">
        <v>151</v>
      </c>
      <c r="D96" s="349" t="s">
        <v>150</v>
      </c>
      <c r="E96" s="350">
        <v>1000</v>
      </c>
      <c r="F96" s="123" t="s">
        <v>152</v>
      </c>
      <c r="H96" s="362"/>
      <c r="I96" s="362"/>
    </row>
    <row r="97" spans="1:9" s="5" customFormat="1" ht="12.8" customHeight="1" x14ac:dyDescent="0.2">
      <c r="B97" s="10"/>
      <c r="F97" s="10"/>
      <c r="H97" s="362"/>
      <c r="I97" s="362"/>
    </row>
    <row r="98" spans="1:9" s="5" customFormat="1" ht="12.8" customHeight="1" x14ac:dyDescent="0.2">
      <c r="B98" s="10"/>
      <c r="F98" s="10"/>
      <c r="H98" s="362"/>
      <c r="I98" s="362"/>
    </row>
    <row r="99" spans="1:9" s="5" customFormat="1" ht="12.8" customHeight="1" x14ac:dyDescent="0.2">
      <c r="A99" s="2214" t="s">
        <v>72</v>
      </c>
      <c r="B99" s="2214"/>
      <c r="C99" s="2214"/>
      <c r="D99" s="2214"/>
      <c r="E99" s="2214"/>
      <c r="F99" s="124"/>
      <c r="H99" s="362"/>
      <c r="I99" s="362"/>
    </row>
    <row r="100" spans="1:9" s="5" customFormat="1" ht="12.8" customHeight="1" thickBot="1" x14ac:dyDescent="0.25">
      <c r="A100" s="4"/>
      <c r="B100" s="4"/>
      <c r="C100" s="6"/>
      <c r="D100" s="4"/>
      <c r="E100" s="358" t="s">
        <v>98</v>
      </c>
      <c r="F100" s="128"/>
      <c r="H100" s="362"/>
      <c r="I100" s="362"/>
    </row>
    <row r="101" spans="1:9" s="5" customFormat="1" ht="12.8" customHeight="1" x14ac:dyDescent="0.2">
      <c r="A101" s="2223" t="s">
        <v>124</v>
      </c>
      <c r="B101" s="2217" t="s">
        <v>105</v>
      </c>
      <c r="C101" s="2231" t="s">
        <v>126</v>
      </c>
      <c r="D101" s="2219" t="s">
        <v>76</v>
      </c>
      <c r="E101" s="2221" t="s">
        <v>125</v>
      </c>
      <c r="F101" s="2227" t="s">
        <v>127</v>
      </c>
      <c r="H101" s="362"/>
      <c r="I101" s="362"/>
    </row>
    <row r="102" spans="1:9" s="5" customFormat="1" ht="12.8" customHeight="1" thickBot="1" x14ac:dyDescent="0.25">
      <c r="A102" s="2224"/>
      <c r="B102" s="2218"/>
      <c r="C102" s="2232"/>
      <c r="D102" s="2220"/>
      <c r="E102" s="2222"/>
      <c r="F102" s="2228"/>
      <c r="H102" s="366" t="s">
        <v>148</v>
      </c>
      <c r="I102" s="362"/>
    </row>
    <row r="103" spans="1:9" s="5" customFormat="1" ht="12.8" customHeight="1" thickBot="1" x14ac:dyDescent="0.25">
      <c r="A103" s="107">
        <v>1500</v>
      </c>
      <c r="B103" s="106" t="s">
        <v>106</v>
      </c>
      <c r="C103" s="106" t="s">
        <v>102</v>
      </c>
      <c r="D103" s="105" t="s">
        <v>108</v>
      </c>
      <c r="E103" s="107">
        <f>E14</f>
        <v>6337.4</v>
      </c>
      <c r="F103" s="104" t="s">
        <v>100</v>
      </c>
      <c r="H103" s="367">
        <f>E14-E104</f>
        <v>-13849.6</v>
      </c>
      <c r="I103" s="362"/>
    </row>
    <row r="104" spans="1:9" s="5" customFormat="1" ht="31.45" x14ac:dyDescent="0.2">
      <c r="A104" s="72">
        <v>1500</v>
      </c>
      <c r="B104" s="69" t="s">
        <v>106</v>
      </c>
      <c r="C104" s="70" t="s">
        <v>73</v>
      </c>
      <c r="D104" s="71" t="s">
        <v>196</v>
      </c>
      <c r="E104" s="118">
        <f>SUM(E105:E106)</f>
        <v>20187</v>
      </c>
      <c r="F104" s="373" t="s">
        <v>201</v>
      </c>
      <c r="G104" s="371"/>
      <c r="H104" s="362"/>
      <c r="I104" s="362"/>
    </row>
    <row r="105" spans="1:9" s="5" customFormat="1" ht="12.8" customHeight="1" x14ac:dyDescent="0.2">
      <c r="A105" s="351">
        <v>1500</v>
      </c>
      <c r="B105" s="352"/>
      <c r="C105" s="353" t="s">
        <v>100</v>
      </c>
      <c r="D105" s="354" t="s">
        <v>75</v>
      </c>
      <c r="E105" s="355">
        <v>962</v>
      </c>
      <c r="F105" s="129"/>
      <c r="H105" s="362"/>
      <c r="I105" s="362"/>
    </row>
    <row r="106" spans="1:9" s="5" customFormat="1" ht="12.8" customHeight="1" thickBot="1" x14ac:dyDescent="0.25">
      <c r="A106" s="119">
        <v>0</v>
      </c>
      <c r="B106" s="120"/>
      <c r="C106" s="121" t="s">
        <v>100</v>
      </c>
      <c r="D106" s="356" t="s">
        <v>87</v>
      </c>
      <c r="E106" s="122">
        <v>19225</v>
      </c>
      <c r="F106" s="130"/>
      <c r="H106" s="362"/>
      <c r="I106" s="362"/>
    </row>
    <row r="107" spans="1:9" s="5" customFormat="1" ht="12.8" customHeight="1" x14ac:dyDescent="0.2">
      <c r="B107" s="10"/>
      <c r="F107" s="10"/>
      <c r="H107" s="362"/>
      <c r="I107" s="362"/>
    </row>
    <row r="108" spans="1:9" s="5" customFormat="1" ht="12.8" customHeight="1" x14ac:dyDescent="0.2">
      <c r="B108" s="10"/>
      <c r="F108" s="10"/>
      <c r="H108" s="362"/>
      <c r="I108" s="362"/>
    </row>
    <row r="109" spans="1:9" s="5" customFormat="1" ht="12.8" customHeight="1" x14ac:dyDescent="0.25">
      <c r="A109" s="2233" t="s">
        <v>195</v>
      </c>
      <c r="B109" s="2233"/>
      <c r="C109" s="2233"/>
      <c r="D109" s="2233"/>
      <c r="E109" s="2233"/>
      <c r="F109" s="112"/>
      <c r="H109" s="362"/>
      <c r="I109" s="362"/>
    </row>
    <row r="110" spans="1:9" s="5" customFormat="1" ht="12.8" customHeight="1" thickBot="1" x14ac:dyDescent="0.35">
      <c r="A110" s="333"/>
      <c r="B110" s="333"/>
      <c r="C110" s="333"/>
      <c r="D110" s="333"/>
      <c r="E110" s="2" t="s">
        <v>98</v>
      </c>
      <c r="F110" s="335"/>
      <c r="H110" s="362"/>
      <c r="I110" s="362"/>
    </row>
    <row r="111" spans="1:9" s="5" customFormat="1" ht="12.8" customHeight="1" x14ac:dyDescent="0.2">
      <c r="A111" s="2223" t="s">
        <v>124</v>
      </c>
      <c r="B111" s="2234" t="s">
        <v>99</v>
      </c>
      <c r="C111" s="2236" t="s">
        <v>132</v>
      </c>
      <c r="D111" s="2219" t="s">
        <v>131</v>
      </c>
      <c r="E111" s="2221" t="s">
        <v>125</v>
      </c>
      <c r="F111" s="2227" t="s">
        <v>127</v>
      </c>
      <c r="H111" s="362"/>
      <c r="I111" s="362"/>
    </row>
    <row r="112" spans="1:9" s="5" customFormat="1" ht="12.8" customHeight="1" thickBot="1" x14ac:dyDescent="0.25">
      <c r="A112" s="2224"/>
      <c r="B112" s="2235"/>
      <c r="C112" s="2237"/>
      <c r="D112" s="2220"/>
      <c r="E112" s="2222"/>
      <c r="F112" s="2228"/>
      <c r="H112" s="366" t="s">
        <v>148</v>
      </c>
      <c r="I112" s="362"/>
    </row>
    <row r="113" spans="1:9" s="5" customFormat="1" ht="12.8" customHeight="1" thickBot="1" x14ac:dyDescent="0.25">
      <c r="A113" s="87">
        <v>0</v>
      </c>
      <c r="B113" s="89" t="s">
        <v>101</v>
      </c>
      <c r="C113" s="90" t="s">
        <v>102</v>
      </c>
      <c r="D113" s="91" t="s">
        <v>88</v>
      </c>
      <c r="E113" s="92">
        <f>E114</f>
        <v>0</v>
      </c>
      <c r="F113" s="88" t="s">
        <v>100</v>
      </c>
      <c r="H113" s="367">
        <f>0-E113</f>
        <v>0</v>
      </c>
      <c r="I113" s="362"/>
    </row>
    <row r="114" spans="1:9" s="5" customFormat="1" ht="12.8" customHeight="1" x14ac:dyDescent="0.2">
      <c r="A114" s="85">
        <f>A115</f>
        <v>0</v>
      </c>
      <c r="B114" s="97" t="s">
        <v>106</v>
      </c>
      <c r="C114" s="98" t="s">
        <v>100</v>
      </c>
      <c r="D114" s="40" t="s">
        <v>129</v>
      </c>
      <c r="E114" s="57">
        <f>E115</f>
        <v>0</v>
      </c>
      <c r="F114" s="76"/>
      <c r="H114" s="362"/>
      <c r="I114" s="362"/>
    </row>
    <row r="115" spans="1:9" s="5" customFormat="1" ht="11.15" thickBot="1" x14ac:dyDescent="0.25">
      <c r="A115" s="96">
        <v>0</v>
      </c>
      <c r="B115" s="100" t="s">
        <v>106</v>
      </c>
      <c r="C115" s="101"/>
      <c r="D115" s="102" t="s">
        <v>130</v>
      </c>
      <c r="E115" s="99">
        <v>0</v>
      </c>
      <c r="F115" s="78"/>
      <c r="H115" s="362"/>
      <c r="I115" s="362"/>
    </row>
    <row r="116" spans="1:9" s="5" customFormat="1" ht="12.8" customHeight="1" x14ac:dyDescent="0.2">
      <c r="B116" s="10"/>
      <c r="F116" s="10"/>
      <c r="H116" s="362"/>
      <c r="I116" s="362"/>
    </row>
    <row r="117" spans="1:9" s="5" customFormat="1" ht="12.8" customHeight="1" x14ac:dyDescent="0.2">
      <c r="B117" s="10"/>
      <c r="D117" s="374" t="s">
        <v>202</v>
      </c>
      <c r="F117" s="10"/>
      <c r="H117" s="362"/>
      <c r="I117" s="362"/>
    </row>
    <row r="118" spans="1:9" ht="12.8" customHeight="1" x14ac:dyDescent="0.2"/>
    <row r="119" spans="1:9" ht="12.8" customHeight="1" x14ac:dyDescent="0.2"/>
    <row r="120" spans="1:9" ht="12.8" customHeight="1" x14ac:dyDescent="0.2"/>
    <row r="121" spans="1:9" ht="12.8" customHeight="1" x14ac:dyDescent="0.2"/>
    <row r="122" spans="1:9" ht="12.8" customHeight="1" x14ac:dyDescent="0.2"/>
    <row r="123" spans="1:9" ht="12.8" customHeight="1" x14ac:dyDescent="0.2"/>
    <row r="124" spans="1:9" ht="12.8" customHeight="1" x14ac:dyDescent="0.2"/>
    <row r="125" spans="1:9" ht="12.8" customHeight="1" x14ac:dyDescent="0.2"/>
    <row r="126" spans="1:9" ht="12.8" customHeight="1" x14ac:dyDescent="0.2"/>
    <row r="127" spans="1:9" ht="12.8" customHeight="1" x14ac:dyDescent="0.2"/>
    <row r="128" spans="1:9" ht="12.8" customHeight="1" x14ac:dyDescent="0.2"/>
    <row r="129" ht="12.8" customHeight="1" x14ac:dyDescent="0.2"/>
    <row r="130" ht="12.8" customHeight="1" x14ac:dyDescent="0.2"/>
    <row r="131" ht="12.8" customHeight="1" x14ac:dyDescent="0.2"/>
    <row r="132" ht="12.8" customHeight="1" x14ac:dyDescent="0.2"/>
    <row r="133" ht="12.8" customHeight="1" x14ac:dyDescent="0.2"/>
  </sheetData>
  <mergeCells count="43">
    <mergeCell ref="F111:F112"/>
    <mergeCell ref="A109:E109"/>
    <mergeCell ref="A111:A112"/>
    <mergeCell ref="B111:B112"/>
    <mergeCell ref="C111:C112"/>
    <mergeCell ref="D111:D112"/>
    <mergeCell ref="E111:E112"/>
    <mergeCell ref="F85:F86"/>
    <mergeCell ref="A99:E99"/>
    <mergeCell ref="A101:A102"/>
    <mergeCell ref="B101:B102"/>
    <mergeCell ref="C101:C102"/>
    <mergeCell ref="D101:D102"/>
    <mergeCell ref="E101:E102"/>
    <mergeCell ref="F101:F102"/>
    <mergeCell ref="A83:E83"/>
    <mergeCell ref="A85:A86"/>
    <mergeCell ref="B85:B86"/>
    <mergeCell ref="C85:C86"/>
    <mergeCell ref="D85:D86"/>
    <mergeCell ref="E85:E86"/>
    <mergeCell ref="F18:F19"/>
    <mergeCell ref="A39:E39"/>
    <mergeCell ref="A41:A42"/>
    <mergeCell ref="B41:B42"/>
    <mergeCell ref="C41:C42"/>
    <mergeCell ref="D41:D42"/>
    <mergeCell ref="E41:E42"/>
    <mergeCell ref="F41:F42"/>
    <mergeCell ref="A16:E16"/>
    <mergeCell ref="A18:A19"/>
    <mergeCell ref="B18:B19"/>
    <mergeCell ref="C18:C19"/>
    <mergeCell ref="D18:D19"/>
    <mergeCell ref="E18:E19"/>
    <mergeCell ref="A2:F2"/>
    <mergeCell ref="A4:F4"/>
    <mergeCell ref="C6:E6"/>
    <mergeCell ref="A8:A9"/>
    <mergeCell ref="B8:B9"/>
    <mergeCell ref="C8:C9"/>
    <mergeCell ref="D8:D9"/>
    <mergeCell ref="E8:E9"/>
  </mergeCells>
  <conditionalFormatting sqref="H20">
    <cfRule type="cellIs" dxfId="4" priority="5" stopIfTrue="1" operator="lessThan">
      <formula>0</formula>
    </cfRule>
  </conditionalFormatting>
  <conditionalFormatting sqref="H43">
    <cfRule type="cellIs" dxfId="3" priority="4" stopIfTrue="1" operator="lessThan">
      <formula>0</formula>
    </cfRule>
  </conditionalFormatting>
  <conditionalFormatting sqref="H87">
    <cfRule type="cellIs" dxfId="2" priority="3" stopIfTrue="1" operator="lessThan">
      <formula>0</formula>
    </cfRule>
  </conditionalFormatting>
  <conditionalFormatting sqref="H103">
    <cfRule type="cellIs" dxfId="1" priority="2" stopIfTrue="1" operator="lessThan">
      <formula>0</formula>
    </cfRule>
  </conditionalFormatting>
  <conditionalFormatting sqref="H113">
    <cfRule type="cellIs" dxfId="0" priority="1" stopIfTrue="1" operator="lessThan">
      <formula>0</formula>
    </cfRule>
  </conditionalFormatting>
  <printOptions horizontalCentered="1"/>
  <pageMargins left="0.19685039370078741" right="0.19685039370078741" top="0.19685039370078741" bottom="0.19685039370078741" header="0.11811023622047245" footer="0.11811023622047245"/>
  <pageSetup paperSize="9" scale="72" orientation="landscape" horizontalDpi="4294967293" r:id="rId1"/>
  <headerFooter alignWithMargins="0"/>
  <rowBreaks count="2" manualBreakCount="2">
    <brk id="38" max="16383" man="1"/>
    <brk id="82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03"/>
  <sheetViews>
    <sheetView topLeftCell="A89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customWidth="1"/>
    <col min="8" max="8" width="8.75" style="655" customWidth="1"/>
    <col min="9" max="9" width="7.875" style="893" customWidth="1"/>
    <col min="10" max="10" width="9.625" style="655" customWidth="1"/>
    <col min="11" max="11" width="6.375" style="655" customWidth="1"/>
    <col min="12" max="254" width="9.25" style="655" customWidth="1"/>
    <col min="255" max="16384" width="3.25" style="655"/>
  </cols>
  <sheetData>
    <row r="1" spans="1:10" x14ac:dyDescent="0.2">
      <c r="G1" s="2277"/>
      <c r="H1" s="2277"/>
      <c r="J1" s="1007" t="s">
        <v>417</v>
      </c>
    </row>
    <row r="2" spans="1:10" ht="17.7" x14ac:dyDescent="0.3">
      <c r="A2" s="2278" t="s">
        <v>426</v>
      </c>
      <c r="B2" s="2278"/>
      <c r="C2" s="2278"/>
      <c r="D2" s="2278"/>
      <c r="E2" s="2278"/>
      <c r="F2" s="2278"/>
      <c r="G2" s="2278"/>
      <c r="H2" s="2278"/>
    </row>
    <row r="3" spans="1:10" x14ac:dyDescent="0.2">
      <c r="A3" s="889"/>
      <c r="B3" s="657"/>
      <c r="C3" s="657"/>
      <c r="D3" s="657"/>
      <c r="E3" s="657"/>
      <c r="F3" s="889"/>
      <c r="G3" s="658"/>
      <c r="H3" s="658"/>
    </row>
    <row r="4" spans="1:10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0" x14ac:dyDescent="0.2">
      <c r="A5" s="889"/>
      <c r="B5" s="657"/>
      <c r="C5" s="657"/>
      <c r="D5" s="657"/>
      <c r="E5" s="657"/>
      <c r="F5" s="889"/>
      <c r="G5" s="658"/>
      <c r="H5" s="658"/>
    </row>
    <row r="6" spans="1:10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</row>
    <row r="7" spans="1:10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</row>
    <row r="8" spans="1:10" s="711" customFormat="1" ht="13.1" thickBot="1" x14ac:dyDescent="0.25">
      <c r="A8" s="948"/>
      <c r="B8" s="948"/>
      <c r="C8" s="948"/>
      <c r="D8" s="948"/>
      <c r="E8" s="948"/>
      <c r="F8" s="891"/>
      <c r="G8" s="2293" t="s">
        <v>544</v>
      </c>
      <c r="H8" s="727"/>
      <c r="I8" s="2291" t="s">
        <v>563</v>
      </c>
      <c r="J8" s="727" t="s">
        <v>428</v>
      </c>
    </row>
    <row r="9" spans="1:10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660" t="s">
        <v>255</v>
      </c>
      <c r="I9" s="2292"/>
      <c r="J9" s="660" t="s">
        <v>255</v>
      </c>
    </row>
    <row r="10" spans="1:10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>+F11+F62+F75</f>
        <v>20428.98</v>
      </c>
      <c r="G10" s="919">
        <f>+G11+G62+G75</f>
        <v>0</v>
      </c>
      <c r="H10" s="921">
        <f>+F10+G10</f>
        <v>20428.98</v>
      </c>
      <c r="I10" s="1018">
        <f>+I11+I62+I75</f>
        <v>0</v>
      </c>
      <c r="J10" s="1019">
        <f>+H10+I10</f>
        <v>20428.98</v>
      </c>
    </row>
    <row r="11" spans="1:10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78" si="0">+F11+G11</f>
        <v>2880</v>
      </c>
      <c r="I11" s="1022">
        <f>+I48+I50+I54+I56</f>
        <v>0</v>
      </c>
      <c r="J11" s="1023">
        <f t="shared" ref="J11:J74" si="1">+H11+I11</f>
        <v>2880</v>
      </c>
    </row>
    <row r="12" spans="1:10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5">
        <f t="shared" si="0"/>
        <v>200</v>
      </c>
      <c r="I12" s="1020">
        <v>0</v>
      </c>
      <c r="J12" s="1021">
        <f t="shared" si="1"/>
        <v>200</v>
      </c>
    </row>
    <row r="13" spans="1:10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6">
        <f t="shared" si="0"/>
        <v>180</v>
      </c>
      <c r="I13" s="1003">
        <v>0</v>
      </c>
      <c r="J13" s="1004">
        <f t="shared" si="1"/>
        <v>180</v>
      </c>
    </row>
    <row r="14" spans="1:10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6">
        <f t="shared" si="0"/>
        <v>20</v>
      </c>
      <c r="I14" s="1003">
        <v>0</v>
      </c>
      <c r="J14" s="1004">
        <f t="shared" si="1"/>
        <v>20</v>
      </c>
    </row>
    <row r="15" spans="1:10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28">
        <f t="shared" si="0"/>
        <v>60</v>
      </c>
      <c r="I15" s="1008">
        <v>0</v>
      </c>
      <c r="J15" s="1009">
        <f t="shared" si="1"/>
        <v>60</v>
      </c>
    </row>
    <row r="16" spans="1:10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6">
        <f t="shared" si="0"/>
        <v>30</v>
      </c>
      <c r="I16" s="1003">
        <v>0</v>
      </c>
      <c r="J16" s="1004">
        <f t="shared" si="1"/>
        <v>30</v>
      </c>
    </row>
    <row r="17" spans="1:10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6">
        <f t="shared" si="0"/>
        <v>30</v>
      </c>
      <c r="I17" s="1003">
        <v>0</v>
      </c>
      <c r="J17" s="1004">
        <f t="shared" si="1"/>
        <v>30</v>
      </c>
    </row>
    <row r="18" spans="1:10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28">
        <f t="shared" si="0"/>
        <v>10</v>
      </c>
      <c r="I18" s="1008">
        <v>0</v>
      </c>
      <c r="J18" s="1009">
        <f t="shared" si="1"/>
        <v>10</v>
      </c>
    </row>
    <row r="19" spans="1:10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6">
        <f t="shared" si="0"/>
        <v>10</v>
      </c>
      <c r="I19" s="1003">
        <v>0</v>
      </c>
      <c r="J19" s="1004">
        <f t="shared" si="1"/>
        <v>10</v>
      </c>
    </row>
    <row r="20" spans="1:10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28">
        <f t="shared" si="0"/>
        <v>30</v>
      </c>
      <c r="I20" s="1008">
        <v>0</v>
      </c>
      <c r="J20" s="1009">
        <f t="shared" si="1"/>
        <v>30</v>
      </c>
    </row>
    <row r="21" spans="1:10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6">
        <f t="shared" si="0"/>
        <v>30</v>
      </c>
      <c r="I21" s="1003">
        <v>0</v>
      </c>
      <c r="J21" s="1004">
        <f t="shared" si="1"/>
        <v>30</v>
      </c>
    </row>
    <row r="22" spans="1:10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28">
        <f t="shared" si="0"/>
        <v>10</v>
      </c>
      <c r="I22" s="1008">
        <v>0</v>
      </c>
      <c r="J22" s="1009">
        <f t="shared" si="1"/>
        <v>10</v>
      </c>
    </row>
    <row r="23" spans="1:10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6">
        <f t="shared" si="0"/>
        <v>10</v>
      </c>
      <c r="I23" s="1003">
        <v>0</v>
      </c>
      <c r="J23" s="1004">
        <f t="shared" si="1"/>
        <v>10</v>
      </c>
    </row>
    <row r="24" spans="1:10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28">
        <f t="shared" si="0"/>
        <v>10</v>
      </c>
      <c r="I24" s="1008">
        <v>0</v>
      </c>
      <c r="J24" s="1009">
        <f t="shared" si="1"/>
        <v>10</v>
      </c>
    </row>
    <row r="25" spans="1:10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6">
        <f t="shared" si="0"/>
        <v>10</v>
      </c>
      <c r="I25" s="1003">
        <v>0</v>
      </c>
      <c r="J25" s="1004">
        <f t="shared" si="1"/>
        <v>10</v>
      </c>
    </row>
    <row r="26" spans="1:10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28">
        <f t="shared" si="0"/>
        <v>0</v>
      </c>
      <c r="I26" s="1008">
        <v>0</v>
      </c>
      <c r="J26" s="1009">
        <f t="shared" si="1"/>
        <v>0</v>
      </c>
    </row>
    <row r="27" spans="1:10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6">
        <f t="shared" si="0"/>
        <v>0</v>
      </c>
      <c r="I27" s="1003">
        <v>0</v>
      </c>
      <c r="J27" s="1004">
        <f t="shared" si="1"/>
        <v>0</v>
      </c>
    </row>
    <row r="28" spans="1:10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28">
        <f t="shared" si="0"/>
        <v>450</v>
      </c>
      <c r="I28" s="1008">
        <v>0</v>
      </c>
      <c r="J28" s="1009">
        <f t="shared" si="1"/>
        <v>450</v>
      </c>
    </row>
    <row r="29" spans="1:10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6">
        <f t="shared" si="0"/>
        <v>450</v>
      </c>
      <c r="I29" s="1003">
        <v>0</v>
      </c>
      <c r="J29" s="1004">
        <f t="shared" si="1"/>
        <v>450</v>
      </c>
    </row>
    <row r="30" spans="1:10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2">+G31</f>
        <v>490</v>
      </c>
      <c r="H30" s="928">
        <f t="shared" si="0"/>
        <v>490</v>
      </c>
      <c r="I30" s="1008">
        <v>0</v>
      </c>
      <c r="J30" s="1009">
        <f t="shared" si="1"/>
        <v>490</v>
      </c>
    </row>
    <row r="31" spans="1:10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6">
        <f t="shared" si="0"/>
        <v>490</v>
      </c>
      <c r="I31" s="1003">
        <v>0</v>
      </c>
      <c r="J31" s="1004">
        <f t="shared" si="1"/>
        <v>490</v>
      </c>
    </row>
    <row r="32" spans="1:10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3">+G33</f>
        <v>80</v>
      </c>
      <c r="H32" s="928">
        <f t="shared" si="0"/>
        <v>80</v>
      </c>
      <c r="I32" s="1008">
        <v>0</v>
      </c>
      <c r="J32" s="1009">
        <f t="shared" si="1"/>
        <v>80</v>
      </c>
    </row>
    <row r="33" spans="1:11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6">
        <f t="shared" si="0"/>
        <v>80</v>
      </c>
      <c r="I33" s="1003">
        <v>0</v>
      </c>
      <c r="J33" s="1004">
        <f t="shared" si="1"/>
        <v>80</v>
      </c>
    </row>
    <row r="34" spans="1:11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4">+G35</f>
        <v>135</v>
      </c>
      <c r="H34" s="928">
        <f t="shared" si="0"/>
        <v>135</v>
      </c>
      <c r="I34" s="1008">
        <v>0</v>
      </c>
      <c r="J34" s="1009">
        <f t="shared" si="1"/>
        <v>135</v>
      </c>
    </row>
    <row r="35" spans="1:11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6">
        <f t="shared" si="0"/>
        <v>135</v>
      </c>
      <c r="I35" s="1003">
        <v>0</v>
      </c>
      <c r="J35" s="1004">
        <f t="shared" si="1"/>
        <v>135</v>
      </c>
    </row>
    <row r="36" spans="1:11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5">+G37</f>
        <v>400</v>
      </c>
      <c r="H36" s="928">
        <f t="shared" si="0"/>
        <v>400</v>
      </c>
      <c r="I36" s="1008">
        <v>0</v>
      </c>
      <c r="J36" s="1009">
        <f t="shared" si="1"/>
        <v>400</v>
      </c>
    </row>
    <row r="37" spans="1:11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6">
        <f t="shared" si="0"/>
        <v>400</v>
      </c>
      <c r="I37" s="1003">
        <v>0</v>
      </c>
      <c r="J37" s="1004">
        <f t="shared" si="1"/>
        <v>400</v>
      </c>
    </row>
    <row r="38" spans="1:11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6">+G39</f>
        <v>300</v>
      </c>
      <c r="H38" s="928">
        <f t="shared" si="0"/>
        <v>300</v>
      </c>
      <c r="I38" s="1008">
        <v>0</v>
      </c>
      <c r="J38" s="1009">
        <f t="shared" si="1"/>
        <v>300</v>
      </c>
    </row>
    <row r="39" spans="1:11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6">
        <f t="shared" si="0"/>
        <v>300</v>
      </c>
      <c r="I39" s="1003">
        <v>0</v>
      </c>
      <c r="J39" s="1004">
        <f t="shared" si="1"/>
        <v>300</v>
      </c>
    </row>
    <row r="40" spans="1:11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7">+G41</f>
        <v>170</v>
      </c>
      <c r="H40" s="928">
        <f t="shared" si="0"/>
        <v>170</v>
      </c>
      <c r="I40" s="1008">
        <v>0</v>
      </c>
      <c r="J40" s="1009">
        <f t="shared" si="1"/>
        <v>170</v>
      </c>
    </row>
    <row r="41" spans="1:11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6">
        <f t="shared" si="0"/>
        <v>170</v>
      </c>
      <c r="I41" s="1003">
        <v>0</v>
      </c>
      <c r="J41" s="1004">
        <f t="shared" si="1"/>
        <v>170</v>
      </c>
    </row>
    <row r="42" spans="1:11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8">+G43</f>
        <v>240</v>
      </c>
      <c r="H42" s="928">
        <f t="shared" si="0"/>
        <v>240</v>
      </c>
      <c r="I42" s="1008">
        <v>0</v>
      </c>
      <c r="J42" s="1009">
        <f t="shared" si="1"/>
        <v>240</v>
      </c>
    </row>
    <row r="43" spans="1:11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6">
        <f t="shared" si="0"/>
        <v>240</v>
      </c>
      <c r="I43" s="1003">
        <v>0</v>
      </c>
      <c r="J43" s="1004">
        <f t="shared" si="1"/>
        <v>240</v>
      </c>
    </row>
    <row r="44" spans="1:11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9">+G45</f>
        <v>35</v>
      </c>
      <c r="H44" s="928">
        <f t="shared" si="0"/>
        <v>35</v>
      </c>
      <c r="I44" s="1008">
        <v>0</v>
      </c>
      <c r="J44" s="1009">
        <f t="shared" si="1"/>
        <v>35</v>
      </c>
    </row>
    <row r="45" spans="1:11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6">
        <f t="shared" si="0"/>
        <v>35</v>
      </c>
      <c r="I45" s="1003">
        <v>0</v>
      </c>
      <c r="J45" s="1004">
        <f t="shared" si="1"/>
        <v>35</v>
      </c>
    </row>
    <row r="46" spans="1:11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28">
        <f t="shared" si="0"/>
        <v>60</v>
      </c>
      <c r="I46" s="1008">
        <v>0</v>
      </c>
      <c r="J46" s="1009">
        <f t="shared" si="1"/>
        <v>60</v>
      </c>
    </row>
    <row r="47" spans="1:11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6">
        <f t="shared" si="0"/>
        <v>60</v>
      </c>
      <c r="I47" s="1003">
        <v>0</v>
      </c>
      <c r="J47" s="1004">
        <f t="shared" si="1"/>
        <v>60</v>
      </c>
    </row>
    <row r="48" spans="1:11" s="711" customFormat="1" x14ac:dyDescent="0.2">
      <c r="A48" s="1040" t="s">
        <v>106</v>
      </c>
      <c r="B48" s="1041" t="s">
        <v>478</v>
      </c>
      <c r="C48" s="1042" t="s">
        <v>100</v>
      </c>
      <c r="D48" s="1043" t="s">
        <v>100</v>
      </c>
      <c r="E48" s="1044" t="s">
        <v>443</v>
      </c>
      <c r="F48" s="928">
        <f>+F49</f>
        <v>50</v>
      </c>
      <c r="G48" s="928">
        <v>0</v>
      </c>
      <c r="H48" s="928">
        <f t="shared" si="0"/>
        <v>50</v>
      </c>
      <c r="I48" s="1045">
        <f>+I49</f>
        <v>-50</v>
      </c>
      <c r="J48" s="1045">
        <f t="shared" si="1"/>
        <v>0</v>
      </c>
      <c r="K48" s="777" t="s">
        <v>575</v>
      </c>
    </row>
    <row r="49" spans="1:11" s="711" customFormat="1" x14ac:dyDescent="0.2">
      <c r="A49" s="701"/>
      <c r="B49" s="703" t="s">
        <v>474</v>
      </c>
      <c r="C49" s="704">
        <v>3299</v>
      </c>
      <c r="D49" s="663">
        <v>5332</v>
      </c>
      <c r="E49" s="781" t="s">
        <v>444</v>
      </c>
      <c r="F49" s="926">
        <v>50</v>
      </c>
      <c r="G49" s="926">
        <v>0</v>
      </c>
      <c r="H49" s="926">
        <f t="shared" si="0"/>
        <v>50</v>
      </c>
      <c r="I49" s="1046">
        <v>-50</v>
      </c>
      <c r="J49" s="1046">
        <f t="shared" si="1"/>
        <v>0</v>
      </c>
    </row>
    <row r="50" spans="1:11" s="711" customFormat="1" ht="20.95" x14ac:dyDescent="0.2">
      <c r="A50" s="1040" t="s">
        <v>106</v>
      </c>
      <c r="B50" s="1041" t="s">
        <v>562</v>
      </c>
      <c r="C50" s="1042" t="s">
        <v>100</v>
      </c>
      <c r="D50" s="1043" t="s">
        <v>100</v>
      </c>
      <c r="E50" s="1044" t="s">
        <v>574</v>
      </c>
      <c r="F50" s="928">
        <v>0</v>
      </c>
      <c r="G50" s="928">
        <v>0</v>
      </c>
      <c r="H50" s="928">
        <f t="shared" si="0"/>
        <v>0</v>
      </c>
      <c r="I50" s="1045">
        <v>50</v>
      </c>
      <c r="J50" s="1045">
        <f t="shared" si="1"/>
        <v>50</v>
      </c>
      <c r="K50" s="777" t="s">
        <v>575</v>
      </c>
    </row>
    <row r="51" spans="1:11" s="711" customFormat="1" x14ac:dyDescent="0.2">
      <c r="A51" s="701"/>
      <c r="B51" s="703"/>
      <c r="C51" s="704">
        <v>3299</v>
      </c>
      <c r="D51" s="663">
        <v>5332</v>
      </c>
      <c r="E51" s="781" t="s">
        <v>444</v>
      </c>
      <c r="F51" s="926">
        <v>0</v>
      </c>
      <c r="G51" s="926">
        <v>0</v>
      </c>
      <c r="H51" s="926">
        <v>0</v>
      </c>
      <c r="I51" s="1046">
        <v>50</v>
      </c>
      <c r="J51" s="1046">
        <f t="shared" si="1"/>
        <v>50</v>
      </c>
    </row>
    <row r="52" spans="1:11" s="711" customFormat="1" x14ac:dyDescent="0.2">
      <c r="A52" s="1040" t="s">
        <v>106</v>
      </c>
      <c r="B52" s="1041" t="s">
        <v>479</v>
      </c>
      <c r="C52" s="1042" t="s">
        <v>100</v>
      </c>
      <c r="D52" s="1043" t="s">
        <v>100</v>
      </c>
      <c r="E52" s="1044" t="s">
        <v>214</v>
      </c>
      <c r="F52" s="928">
        <f>+F53</f>
        <v>50</v>
      </c>
      <c r="G52" s="928">
        <v>0</v>
      </c>
      <c r="H52" s="928">
        <f t="shared" si="0"/>
        <v>50</v>
      </c>
      <c r="I52" s="1045">
        <v>0</v>
      </c>
      <c r="J52" s="1045">
        <f t="shared" si="1"/>
        <v>50</v>
      </c>
    </row>
    <row r="53" spans="1:11" s="711" customFormat="1" x14ac:dyDescent="0.2">
      <c r="A53" s="701"/>
      <c r="B53" s="703" t="s">
        <v>474</v>
      </c>
      <c r="C53" s="704">
        <v>3299</v>
      </c>
      <c r="D53" s="663">
        <v>5321</v>
      </c>
      <c r="E53" s="781" t="s">
        <v>258</v>
      </c>
      <c r="F53" s="926">
        <v>50</v>
      </c>
      <c r="G53" s="926">
        <v>0</v>
      </c>
      <c r="H53" s="926">
        <f t="shared" si="0"/>
        <v>50</v>
      </c>
      <c r="I53" s="1046">
        <v>0</v>
      </c>
      <c r="J53" s="1046">
        <f t="shared" si="1"/>
        <v>50</v>
      </c>
    </row>
    <row r="54" spans="1:11" s="711" customFormat="1" x14ac:dyDescent="0.2">
      <c r="A54" s="1040" t="s">
        <v>106</v>
      </c>
      <c r="B54" s="1041" t="s">
        <v>480</v>
      </c>
      <c r="C54" s="1042" t="s">
        <v>100</v>
      </c>
      <c r="D54" s="1043" t="s">
        <v>100</v>
      </c>
      <c r="E54" s="1044" t="s">
        <v>215</v>
      </c>
      <c r="F54" s="928">
        <f>+F55</f>
        <v>20</v>
      </c>
      <c r="G54" s="928">
        <v>0</v>
      </c>
      <c r="H54" s="928">
        <f t="shared" si="0"/>
        <v>20</v>
      </c>
      <c r="I54" s="1045">
        <f>+I55</f>
        <v>-20</v>
      </c>
      <c r="J54" s="1045">
        <f t="shared" si="1"/>
        <v>0</v>
      </c>
      <c r="K54" s="777" t="s">
        <v>575</v>
      </c>
    </row>
    <row r="55" spans="1:11" s="711" customFormat="1" x14ac:dyDescent="0.2">
      <c r="A55" s="701"/>
      <c r="B55" s="703" t="s">
        <v>474</v>
      </c>
      <c r="C55" s="704">
        <v>3299</v>
      </c>
      <c r="D55" s="663">
        <v>5321</v>
      </c>
      <c r="E55" s="781" t="s">
        <v>258</v>
      </c>
      <c r="F55" s="926">
        <v>20</v>
      </c>
      <c r="G55" s="926">
        <v>0</v>
      </c>
      <c r="H55" s="926">
        <f t="shared" si="0"/>
        <v>20</v>
      </c>
      <c r="I55" s="1046">
        <v>-20</v>
      </c>
      <c r="J55" s="1046">
        <f t="shared" si="1"/>
        <v>0</v>
      </c>
    </row>
    <row r="56" spans="1:11" s="711" customFormat="1" ht="20.95" x14ac:dyDescent="0.2">
      <c r="A56" s="1040" t="s">
        <v>106</v>
      </c>
      <c r="B56" s="1041" t="s">
        <v>561</v>
      </c>
      <c r="C56" s="1042" t="s">
        <v>100</v>
      </c>
      <c r="D56" s="1043" t="s">
        <v>100</v>
      </c>
      <c r="E56" s="1044" t="s">
        <v>560</v>
      </c>
      <c r="F56" s="928">
        <v>0</v>
      </c>
      <c r="G56" s="928">
        <v>0</v>
      </c>
      <c r="H56" s="928">
        <v>0</v>
      </c>
      <c r="I56" s="1045">
        <f>+I57</f>
        <v>20</v>
      </c>
      <c r="J56" s="1045">
        <f t="shared" si="1"/>
        <v>20</v>
      </c>
      <c r="K56" s="777" t="s">
        <v>575</v>
      </c>
    </row>
    <row r="57" spans="1:11" s="711" customFormat="1" x14ac:dyDescent="0.2">
      <c r="A57" s="701"/>
      <c r="B57" s="703"/>
      <c r="C57" s="704">
        <v>3299</v>
      </c>
      <c r="D57" s="663">
        <v>5321</v>
      </c>
      <c r="E57" s="781" t="s">
        <v>258</v>
      </c>
      <c r="F57" s="926">
        <v>0</v>
      </c>
      <c r="G57" s="926">
        <v>0</v>
      </c>
      <c r="H57" s="926">
        <v>0</v>
      </c>
      <c r="I57" s="1046">
        <v>20</v>
      </c>
      <c r="J57" s="1046">
        <f t="shared" si="1"/>
        <v>20</v>
      </c>
    </row>
    <row r="58" spans="1:11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28">
        <f t="shared" si="0"/>
        <v>30</v>
      </c>
      <c r="I58" s="1008">
        <v>0</v>
      </c>
      <c r="J58" s="1009">
        <f t="shared" si="1"/>
        <v>30</v>
      </c>
    </row>
    <row r="59" spans="1:11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6">
        <f t="shared" si="0"/>
        <v>30</v>
      </c>
      <c r="I59" s="1003">
        <v>0</v>
      </c>
      <c r="J59" s="1004">
        <f t="shared" si="1"/>
        <v>30</v>
      </c>
    </row>
    <row r="60" spans="1:11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28">
        <f t="shared" si="0"/>
        <v>50</v>
      </c>
      <c r="I60" s="1008">
        <v>0</v>
      </c>
      <c r="J60" s="1009">
        <f t="shared" si="1"/>
        <v>50</v>
      </c>
    </row>
    <row r="61" spans="1:11" s="711" customFormat="1" ht="13.1" thickBot="1" x14ac:dyDescent="0.25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29">
        <f t="shared" si="0"/>
        <v>50</v>
      </c>
      <c r="I61" s="1024">
        <v>0</v>
      </c>
      <c r="J61" s="1025">
        <f t="shared" si="1"/>
        <v>50</v>
      </c>
    </row>
    <row r="62" spans="1:11" s="711" customFormat="1" ht="13.1" thickBot="1" x14ac:dyDescent="0.25">
      <c r="A62" s="1010" t="s">
        <v>106</v>
      </c>
      <c r="B62" s="1017" t="s">
        <v>100</v>
      </c>
      <c r="C62" s="1012" t="s">
        <v>100</v>
      </c>
      <c r="D62" s="1013" t="s">
        <v>100</v>
      </c>
      <c r="E62" s="1014" t="s">
        <v>218</v>
      </c>
      <c r="F62" s="1015">
        <f>+F63+F65+F67+F69+F71</f>
        <v>4548.9799999999996</v>
      </c>
      <c r="G62" s="1015">
        <f>+G63+G65+G67+G69+G71+G73</f>
        <v>0</v>
      </c>
      <c r="H62" s="1016">
        <f t="shared" si="0"/>
        <v>4548.9799999999996</v>
      </c>
      <c r="I62" s="1022">
        <v>0</v>
      </c>
      <c r="J62" s="1023">
        <f t="shared" si="1"/>
        <v>4548.9799999999996</v>
      </c>
    </row>
    <row r="63" spans="1:11" s="711" customFormat="1" x14ac:dyDescent="0.2">
      <c r="A63" s="677" t="s">
        <v>106</v>
      </c>
      <c r="B63" s="679" t="s">
        <v>483</v>
      </c>
      <c r="C63" s="680" t="s">
        <v>100</v>
      </c>
      <c r="D63" s="680" t="s">
        <v>100</v>
      </c>
      <c r="E63" s="786" t="s">
        <v>451</v>
      </c>
      <c r="F63" s="924">
        <f>+F64</f>
        <v>1200</v>
      </c>
      <c r="G63" s="924">
        <v>0</v>
      </c>
      <c r="H63" s="925">
        <f t="shared" si="0"/>
        <v>1200</v>
      </c>
      <c r="I63" s="1020">
        <v>0</v>
      </c>
      <c r="J63" s="1021">
        <f t="shared" si="1"/>
        <v>1200</v>
      </c>
    </row>
    <row r="64" spans="1:11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1200</v>
      </c>
      <c r="G64" s="927">
        <v>0</v>
      </c>
      <c r="H64" s="926">
        <f t="shared" si="0"/>
        <v>1200</v>
      </c>
      <c r="I64" s="1003">
        <v>0</v>
      </c>
      <c r="J64" s="1004">
        <f t="shared" si="1"/>
        <v>1200</v>
      </c>
    </row>
    <row r="65" spans="1:10" s="711" customFormat="1" ht="20.95" x14ac:dyDescent="0.2">
      <c r="A65" s="682" t="s">
        <v>106</v>
      </c>
      <c r="B65" s="684" t="s">
        <v>557</v>
      </c>
      <c r="C65" s="694" t="s">
        <v>100</v>
      </c>
      <c r="D65" s="694" t="s">
        <v>100</v>
      </c>
      <c r="E65" s="786" t="s">
        <v>453</v>
      </c>
      <c r="F65" s="908">
        <f>+F66</f>
        <v>259.04000000000002</v>
      </c>
      <c r="G65" s="908">
        <v>0</v>
      </c>
      <c r="H65" s="928">
        <f t="shared" si="0"/>
        <v>259.04000000000002</v>
      </c>
      <c r="I65" s="1008">
        <v>0</v>
      </c>
      <c r="J65" s="1009">
        <f t="shared" si="1"/>
        <v>259.04000000000002</v>
      </c>
    </row>
    <row r="66" spans="1:10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259.04000000000002</v>
      </c>
      <c r="G66" s="927">
        <v>0</v>
      </c>
      <c r="H66" s="926">
        <f t="shared" si="0"/>
        <v>259.04000000000002</v>
      </c>
      <c r="I66" s="1003">
        <v>0</v>
      </c>
      <c r="J66" s="1004">
        <f t="shared" si="1"/>
        <v>259.04000000000002</v>
      </c>
    </row>
    <row r="67" spans="1:10" s="711" customFormat="1" x14ac:dyDescent="0.2">
      <c r="A67" s="682" t="s">
        <v>106</v>
      </c>
      <c r="B67" s="684" t="s">
        <v>484</v>
      </c>
      <c r="C67" s="694" t="s">
        <v>100</v>
      </c>
      <c r="D67" s="694" t="s">
        <v>100</v>
      </c>
      <c r="E67" s="786" t="s">
        <v>221</v>
      </c>
      <c r="F67" s="908">
        <f>+F68</f>
        <v>2007.02</v>
      </c>
      <c r="G67" s="908">
        <v>0</v>
      </c>
      <c r="H67" s="928">
        <f t="shared" si="0"/>
        <v>2007.02</v>
      </c>
      <c r="I67" s="1008">
        <v>0</v>
      </c>
      <c r="J67" s="1009">
        <f t="shared" si="1"/>
        <v>2007.02</v>
      </c>
    </row>
    <row r="68" spans="1:10" s="711" customFormat="1" x14ac:dyDescent="0.2">
      <c r="A68" s="689"/>
      <c r="B68" s="691" t="s">
        <v>474</v>
      </c>
      <c r="C68" s="700">
        <v>3299</v>
      </c>
      <c r="D68" s="685">
        <v>5321</v>
      </c>
      <c r="E68" s="784" t="s">
        <v>258</v>
      </c>
      <c r="F68" s="927">
        <v>2007.02</v>
      </c>
      <c r="G68" s="927">
        <v>0</v>
      </c>
      <c r="H68" s="926">
        <f t="shared" si="0"/>
        <v>2007.02</v>
      </c>
      <c r="I68" s="1003">
        <v>0</v>
      </c>
      <c r="J68" s="1004">
        <f t="shared" si="1"/>
        <v>2007.02</v>
      </c>
    </row>
    <row r="69" spans="1:10" s="711" customFormat="1" x14ac:dyDescent="0.2">
      <c r="A69" s="682" t="s">
        <v>106</v>
      </c>
      <c r="B69" s="684" t="s">
        <v>485</v>
      </c>
      <c r="C69" s="694" t="s">
        <v>100</v>
      </c>
      <c r="D69" s="694" t="s">
        <v>100</v>
      </c>
      <c r="E69" s="786" t="s">
        <v>458</v>
      </c>
      <c r="F69" s="908">
        <f>+F70</f>
        <v>541.79</v>
      </c>
      <c r="G69" s="908">
        <v>0</v>
      </c>
      <c r="H69" s="928">
        <f t="shared" si="0"/>
        <v>541.79</v>
      </c>
      <c r="I69" s="1008">
        <v>0</v>
      </c>
      <c r="J69" s="1009">
        <f t="shared" si="1"/>
        <v>541.79</v>
      </c>
    </row>
    <row r="70" spans="1:10" s="711" customFormat="1" x14ac:dyDescent="0.2">
      <c r="A70" s="689"/>
      <c r="B70" s="691" t="s">
        <v>474</v>
      </c>
      <c r="C70" s="700">
        <v>3113</v>
      </c>
      <c r="D70" s="685">
        <v>5321</v>
      </c>
      <c r="E70" s="784" t="s">
        <v>258</v>
      </c>
      <c r="F70" s="927">
        <v>541.79</v>
      </c>
      <c r="G70" s="927">
        <v>0</v>
      </c>
      <c r="H70" s="926">
        <f t="shared" si="0"/>
        <v>541.79</v>
      </c>
      <c r="I70" s="1003">
        <v>0</v>
      </c>
      <c r="J70" s="1004">
        <f t="shared" si="1"/>
        <v>541.79</v>
      </c>
    </row>
    <row r="71" spans="1:10" s="711" customFormat="1" x14ac:dyDescent="0.2">
      <c r="A71" s="682" t="s">
        <v>106</v>
      </c>
      <c r="B71" s="684" t="s">
        <v>486</v>
      </c>
      <c r="C71" s="694" t="s">
        <v>100</v>
      </c>
      <c r="D71" s="694" t="s">
        <v>100</v>
      </c>
      <c r="E71" s="786" t="s">
        <v>223</v>
      </c>
      <c r="F71" s="908">
        <f>+F72</f>
        <v>541.13</v>
      </c>
      <c r="G71" s="908">
        <f>+G72</f>
        <v>-250</v>
      </c>
      <c r="H71" s="928">
        <f t="shared" si="0"/>
        <v>291.13</v>
      </c>
      <c r="I71" s="1008">
        <v>0</v>
      </c>
      <c r="J71" s="1009">
        <f t="shared" si="1"/>
        <v>291.13</v>
      </c>
    </row>
    <row r="72" spans="1:10" s="711" customFormat="1" x14ac:dyDescent="0.2">
      <c r="A72" s="746"/>
      <c r="B72" s="748" t="s">
        <v>474</v>
      </c>
      <c r="C72" s="749">
        <v>3299</v>
      </c>
      <c r="D72" s="750">
        <v>5321</v>
      </c>
      <c r="E72" s="784" t="s">
        <v>258</v>
      </c>
      <c r="F72" s="927">
        <v>541.13</v>
      </c>
      <c r="G72" s="927">
        <v>-250</v>
      </c>
      <c r="H72" s="926">
        <f t="shared" si="0"/>
        <v>291.13</v>
      </c>
      <c r="I72" s="1003">
        <v>0</v>
      </c>
      <c r="J72" s="1004">
        <f t="shared" si="1"/>
        <v>291.13</v>
      </c>
    </row>
    <row r="73" spans="1:10" s="711" customFormat="1" ht="20.95" x14ac:dyDescent="0.2">
      <c r="A73" s="682" t="s">
        <v>106</v>
      </c>
      <c r="B73" s="902" t="s">
        <v>496</v>
      </c>
      <c r="C73" s="902" t="s">
        <v>100</v>
      </c>
      <c r="D73" s="694" t="s">
        <v>100</v>
      </c>
      <c r="E73" s="783" t="s">
        <v>470</v>
      </c>
      <c r="F73" s="908">
        <v>0</v>
      </c>
      <c r="G73" s="908">
        <f>+G74</f>
        <v>250</v>
      </c>
      <c r="H73" s="928">
        <f t="shared" si="0"/>
        <v>250</v>
      </c>
      <c r="I73" s="1008">
        <v>0</v>
      </c>
      <c r="J73" s="1009">
        <f t="shared" si="1"/>
        <v>250</v>
      </c>
    </row>
    <row r="74" spans="1:10" s="711" customFormat="1" ht="13.1" thickBot="1" x14ac:dyDescent="0.25">
      <c r="A74" s="997"/>
      <c r="B74" s="972"/>
      <c r="C74" s="749">
        <v>3299</v>
      </c>
      <c r="D74" s="973">
        <v>5339</v>
      </c>
      <c r="E74" s="974" t="s">
        <v>469</v>
      </c>
      <c r="F74" s="909">
        <v>0</v>
      </c>
      <c r="G74" s="909">
        <v>250</v>
      </c>
      <c r="H74" s="929">
        <f t="shared" si="0"/>
        <v>250</v>
      </c>
      <c r="I74" s="1024">
        <v>0</v>
      </c>
      <c r="J74" s="1025">
        <f t="shared" si="1"/>
        <v>250</v>
      </c>
    </row>
    <row r="75" spans="1:10" s="711" customFormat="1" ht="13.75" thickBot="1" x14ac:dyDescent="0.25">
      <c r="A75" s="1010" t="s">
        <v>106</v>
      </c>
      <c r="B75" s="1011" t="s">
        <v>100</v>
      </c>
      <c r="C75" s="1012" t="s">
        <v>100</v>
      </c>
      <c r="D75" s="1013" t="s">
        <v>100</v>
      </c>
      <c r="E75" s="1014" t="s">
        <v>433</v>
      </c>
      <c r="F75" s="1015">
        <f>+F76+F146+F158+F176+F184</f>
        <v>13000</v>
      </c>
      <c r="G75" s="1015">
        <f>+G76+G78+G80+G82+G84+G86+G88+G90+G92+G94+G96+G98+G100+G102+G104+G106+G108+G110+G112+G114+G116+G118+G120+G122+G124+G126+G128+G130+G132+G134+G136+G138+G140+G142+G144+G146+G148+G150+G152+G154+G156+G158+G160+G162+G164+G166+G168+G170+G172+G174+G176+G178+G180+G182+G184+G186+G188+G190+G192+G194+G196+G198+G200</f>
        <v>0</v>
      </c>
      <c r="H75" s="1016">
        <f t="shared" si="0"/>
        <v>13000</v>
      </c>
      <c r="I75" s="1022">
        <v>0</v>
      </c>
      <c r="J75" s="1023">
        <f t="shared" ref="J75:J138" si="10">+H75+I75</f>
        <v>13000</v>
      </c>
    </row>
    <row r="76" spans="1:10" s="711" customFormat="1" x14ac:dyDescent="0.2">
      <c r="A76" s="763" t="s">
        <v>106</v>
      </c>
      <c r="B76" s="765" t="s">
        <v>487</v>
      </c>
      <c r="C76" s="766" t="s">
        <v>100</v>
      </c>
      <c r="D76" s="767" t="s">
        <v>100</v>
      </c>
      <c r="E76" s="787" t="s">
        <v>461</v>
      </c>
      <c r="F76" s="930">
        <f>+F77</f>
        <v>5000</v>
      </c>
      <c r="G76" s="975">
        <f>+G77</f>
        <v>-4700</v>
      </c>
      <c r="H76" s="925">
        <f t="shared" si="0"/>
        <v>300</v>
      </c>
      <c r="I76" s="1020">
        <v>0</v>
      </c>
      <c r="J76" s="1021">
        <f t="shared" si="10"/>
        <v>300</v>
      </c>
    </row>
    <row r="77" spans="1:10" s="711" customFormat="1" x14ac:dyDescent="0.2">
      <c r="A77" s="689"/>
      <c r="B77" s="691" t="s">
        <v>474</v>
      </c>
      <c r="C77" s="700">
        <v>3419</v>
      </c>
      <c r="D77" s="686">
        <v>5222</v>
      </c>
      <c r="E77" s="784" t="s">
        <v>296</v>
      </c>
      <c r="F77" s="927">
        <v>5000</v>
      </c>
      <c r="G77" s="916">
        <v>-4700</v>
      </c>
      <c r="H77" s="926">
        <f t="shared" si="0"/>
        <v>300</v>
      </c>
      <c r="I77" s="1003">
        <v>0</v>
      </c>
      <c r="J77" s="1004">
        <f t="shared" si="10"/>
        <v>300</v>
      </c>
    </row>
    <row r="78" spans="1:10" s="711" customFormat="1" ht="20.95" x14ac:dyDescent="0.2">
      <c r="A78" s="998" t="s">
        <v>298</v>
      </c>
      <c r="B78" s="976" t="s">
        <v>497</v>
      </c>
      <c r="C78" s="977" t="s">
        <v>100</v>
      </c>
      <c r="D78" s="977" t="s">
        <v>100</v>
      </c>
      <c r="E78" s="978" t="s">
        <v>354</v>
      </c>
      <c r="F78" s="911">
        <v>0</v>
      </c>
      <c r="G78" s="959">
        <f t="shared" ref="G78:G140" si="11">+G79</f>
        <v>100</v>
      </c>
      <c r="H78" s="928">
        <f t="shared" si="0"/>
        <v>100</v>
      </c>
      <c r="I78" s="1008">
        <v>0</v>
      </c>
      <c r="J78" s="1009">
        <f t="shared" si="10"/>
        <v>100</v>
      </c>
    </row>
    <row r="79" spans="1:10" s="711" customFormat="1" x14ac:dyDescent="0.2">
      <c r="A79" s="999"/>
      <c r="B79" s="979"/>
      <c r="C79" s="599" t="s">
        <v>294</v>
      </c>
      <c r="D79" s="599" t="s">
        <v>295</v>
      </c>
      <c r="E79" s="980" t="s">
        <v>296</v>
      </c>
      <c r="F79" s="912">
        <v>0</v>
      </c>
      <c r="G79" s="916">
        <v>100</v>
      </c>
      <c r="H79" s="926">
        <f t="shared" ref="H79:H142" si="12">+F79+G79</f>
        <v>100</v>
      </c>
      <c r="I79" s="1003">
        <v>0</v>
      </c>
      <c r="J79" s="1004">
        <f t="shared" si="10"/>
        <v>100</v>
      </c>
    </row>
    <row r="80" spans="1:10" s="711" customFormat="1" ht="31.45" x14ac:dyDescent="0.2">
      <c r="A80" s="998" t="s">
        <v>298</v>
      </c>
      <c r="B80" s="976" t="s">
        <v>498</v>
      </c>
      <c r="C80" s="977" t="s">
        <v>100</v>
      </c>
      <c r="D80" s="977" t="s">
        <v>100</v>
      </c>
      <c r="E80" s="978" t="s">
        <v>356</v>
      </c>
      <c r="F80" s="911">
        <v>0</v>
      </c>
      <c r="G80" s="959">
        <f t="shared" si="11"/>
        <v>100</v>
      </c>
      <c r="H80" s="928">
        <f t="shared" si="12"/>
        <v>100</v>
      </c>
      <c r="I80" s="1008">
        <v>0</v>
      </c>
      <c r="J80" s="1009">
        <f t="shared" si="10"/>
        <v>100</v>
      </c>
    </row>
    <row r="81" spans="1:10" s="711" customFormat="1" x14ac:dyDescent="0.2">
      <c r="A81" s="999"/>
      <c r="B81" s="979"/>
      <c r="C81" s="599" t="s">
        <v>294</v>
      </c>
      <c r="D81" s="599" t="s">
        <v>295</v>
      </c>
      <c r="E81" s="980" t="s">
        <v>296</v>
      </c>
      <c r="F81" s="912">
        <v>0</v>
      </c>
      <c r="G81" s="916">
        <v>100</v>
      </c>
      <c r="H81" s="926">
        <f t="shared" si="12"/>
        <v>100</v>
      </c>
      <c r="I81" s="1003">
        <v>0</v>
      </c>
      <c r="J81" s="1004">
        <f t="shared" si="10"/>
        <v>100</v>
      </c>
    </row>
    <row r="82" spans="1:10" s="711" customFormat="1" ht="20.95" x14ac:dyDescent="0.2">
      <c r="A82" s="998" t="s">
        <v>298</v>
      </c>
      <c r="B82" s="976" t="s">
        <v>499</v>
      </c>
      <c r="C82" s="977" t="s">
        <v>100</v>
      </c>
      <c r="D82" s="977" t="s">
        <v>100</v>
      </c>
      <c r="E82" s="978" t="s">
        <v>358</v>
      </c>
      <c r="F82" s="911">
        <v>0</v>
      </c>
      <c r="G82" s="959">
        <f t="shared" si="11"/>
        <v>250</v>
      </c>
      <c r="H82" s="928">
        <f t="shared" si="12"/>
        <v>250</v>
      </c>
      <c r="I82" s="1008">
        <v>0</v>
      </c>
      <c r="J82" s="1009">
        <f t="shared" si="10"/>
        <v>250</v>
      </c>
    </row>
    <row r="83" spans="1:10" s="711" customFormat="1" x14ac:dyDescent="0.2">
      <c r="A83" s="999"/>
      <c r="B83" s="979"/>
      <c r="C83" s="599" t="s">
        <v>294</v>
      </c>
      <c r="D83" s="599" t="s">
        <v>295</v>
      </c>
      <c r="E83" s="980" t="s">
        <v>296</v>
      </c>
      <c r="F83" s="912">
        <v>0</v>
      </c>
      <c r="G83" s="916">
        <v>250</v>
      </c>
      <c r="H83" s="926">
        <f t="shared" si="12"/>
        <v>250</v>
      </c>
      <c r="I83" s="1003">
        <v>0</v>
      </c>
      <c r="J83" s="1004">
        <f t="shared" si="10"/>
        <v>250</v>
      </c>
    </row>
    <row r="84" spans="1:10" s="711" customFormat="1" x14ac:dyDescent="0.2">
      <c r="A84" s="998" t="s">
        <v>298</v>
      </c>
      <c r="B84" s="976" t="s">
        <v>500</v>
      </c>
      <c r="C84" s="977" t="s">
        <v>100</v>
      </c>
      <c r="D84" s="977" t="s">
        <v>100</v>
      </c>
      <c r="E84" s="978" t="s">
        <v>360</v>
      </c>
      <c r="F84" s="911">
        <v>0</v>
      </c>
      <c r="G84" s="959">
        <f t="shared" si="11"/>
        <v>100</v>
      </c>
      <c r="H84" s="928">
        <f t="shared" si="12"/>
        <v>100</v>
      </c>
      <c r="I84" s="1008">
        <v>0</v>
      </c>
      <c r="J84" s="1009">
        <f t="shared" si="10"/>
        <v>100</v>
      </c>
    </row>
    <row r="85" spans="1:10" s="711" customFormat="1" x14ac:dyDescent="0.2">
      <c r="A85" s="999"/>
      <c r="B85" s="979"/>
      <c r="C85" s="599" t="s">
        <v>294</v>
      </c>
      <c r="D85" s="599" t="s">
        <v>295</v>
      </c>
      <c r="E85" s="980" t="s">
        <v>296</v>
      </c>
      <c r="F85" s="912">
        <v>0</v>
      </c>
      <c r="G85" s="916">
        <v>100</v>
      </c>
      <c r="H85" s="926">
        <f t="shared" si="12"/>
        <v>100</v>
      </c>
      <c r="I85" s="1003">
        <v>0</v>
      </c>
      <c r="J85" s="1004">
        <f t="shared" si="10"/>
        <v>100</v>
      </c>
    </row>
    <row r="86" spans="1:10" s="711" customFormat="1" ht="20.95" x14ac:dyDescent="0.2">
      <c r="A86" s="998" t="s">
        <v>298</v>
      </c>
      <c r="B86" s="976" t="s">
        <v>501</v>
      </c>
      <c r="C86" s="977" t="s">
        <v>100</v>
      </c>
      <c r="D86" s="977" t="s">
        <v>100</v>
      </c>
      <c r="E86" s="978" t="s">
        <v>362</v>
      </c>
      <c r="F86" s="911">
        <v>0</v>
      </c>
      <c r="G86" s="959">
        <f t="shared" si="11"/>
        <v>100</v>
      </c>
      <c r="H86" s="928">
        <f t="shared" si="12"/>
        <v>100</v>
      </c>
      <c r="I86" s="1008">
        <v>0</v>
      </c>
      <c r="J86" s="1009">
        <f t="shared" si="10"/>
        <v>100</v>
      </c>
    </row>
    <row r="87" spans="1:10" s="711" customFormat="1" x14ac:dyDescent="0.2">
      <c r="A87" s="999"/>
      <c r="B87" s="979"/>
      <c r="C87" s="599" t="s">
        <v>294</v>
      </c>
      <c r="D87" s="599" t="s">
        <v>295</v>
      </c>
      <c r="E87" s="980" t="s">
        <v>296</v>
      </c>
      <c r="F87" s="912">
        <v>0</v>
      </c>
      <c r="G87" s="916">
        <v>100</v>
      </c>
      <c r="H87" s="926">
        <f t="shared" si="12"/>
        <v>100</v>
      </c>
      <c r="I87" s="1003">
        <v>0</v>
      </c>
      <c r="J87" s="1004">
        <f t="shared" si="10"/>
        <v>100</v>
      </c>
    </row>
    <row r="88" spans="1:10" s="711" customFormat="1" ht="20.95" x14ac:dyDescent="0.2">
      <c r="A88" s="998" t="s">
        <v>298</v>
      </c>
      <c r="B88" s="976" t="s">
        <v>502</v>
      </c>
      <c r="C88" s="977" t="s">
        <v>100</v>
      </c>
      <c r="D88" s="977" t="s">
        <v>100</v>
      </c>
      <c r="E88" s="978" t="s">
        <v>364</v>
      </c>
      <c r="F88" s="911">
        <v>0</v>
      </c>
      <c r="G88" s="959">
        <f t="shared" si="11"/>
        <v>200</v>
      </c>
      <c r="H88" s="928">
        <f t="shared" si="12"/>
        <v>200</v>
      </c>
      <c r="I88" s="1008">
        <v>0</v>
      </c>
      <c r="J88" s="1009">
        <f t="shared" si="10"/>
        <v>200</v>
      </c>
    </row>
    <row r="89" spans="1:10" s="711" customFormat="1" x14ac:dyDescent="0.2">
      <c r="A89" s="999"/>
      <c r="B89" s="979"/>
      <c r="C89" s="599" t="s">
        <v>294</v>
      </c>
      <c r="D89" s="599" t="s">
        <v>295</v>
      </c>
      <c r="E89" s="980" t="s">
        <v>296</v>
      </c>
      <c r="F89" s="912">
        <v>0</v>
      </c>
      <c r="G89" s="916">
        <v>200</v>
      </c>
      <c r="H89" s="926">
        <f t="shared" si="12"/>
        <v>200</v>
      </c>
      <c r="I89" s="1003">
        <v>0</v>
      </c>
      <c r="J89" s="1004">
        <f t="shared" si="10"/>
        <v>200</v>
      </c>
    </row>
    <row r="90" spans="1:10" s="711" customFormat="1" x14ac:dyDescent="0.2">
      <c r="A90" s="998" t="s">
        <v>298</v>
      </c>
      <c r="B90" s="976" t="s">
        <v>503</v>
      </c>
      <c r="C90" s="977" t="s">
        <v>100</v>
      </c>
      <c r="D90" s="977" t="s">
        <v>100</v>
      </c>
      <c r="E90" s="978" t="s">
        <v>366</v>
      </c>
      <c r="F90" s="911">
        <v>0</v>
      </c>
      <c r="G90" s="959">
        <f t="shared" si="11"/>
        <v>100</v>
      </c>
      <c r="H90" s="928">
        <f t="shared" si="12"/>
        <v>100</v>
      </c>
      <c r="I90" s="1008">
        <v>0</v>
      </c>
      <c r="J90" s="1009">
        <f t="shared" si="10"/>
        <v>100</v>
      </c>
    </row>
    <row r="91" spans="1:10" s="711" customFormat="1" x14ac:dyDescent="0.2">
      <c r="A91" s="999"/>
      <c r="B91" s="979"/>
      <c r="C91" s="599" t="s">
        <v>294</v>
      </c>
      <c r="D91" s="599" t="s">
        <v>295</v>
      </c>
      <c r="E91" s="980" t="s">
        <v>296</v>
      </c>
      <c r="F91" s="912">
        <v>0</v>
      </c>
      <c r="G91" s="916">
        <v>100</v>
      </c>
      <c r="H91" s="926">
        <f t="shared" si="12"/>
        <v>100</v>
      </c>
      <c r="I91" s="1003">
        <v>0</v>
      </c>
      <c r="J91" s="1004">
        <f t="shared" si="10"/>
        <v>100</v>
      </c>
    </row>
    <row r="92" spans="1:10" s="711" customFormat="1" x14ac:dyDescent="0.2">
      <c r="A92" s="998" t="s">
        <v>298</v>
      </c>
      <c r="B92" s="976" t="s">
        <v>504</v>
      </c>
      <c r="C92" s="977" t="s">
        <v>100</v>
      </c>
      <c r="D92" s="977" t="s">
        <v>100</v>
      </c>
      <c r="E92" s="978" t="s">
        <v>368</v>
      </c>
      <c r="F92" s="911">
        <v>0</v>
      </c>
      <c r="G92" s="959">
        <f t="shared" si="11"/>
        <v>100</v>
      </c>
      <c r="H92" s="928">
        <f t="shared" si="12"/>
        <v>100</v>
      </c>
      <c r="I92" s="1008">
        <v>0</v>
      </c>
      <c r="J92" s="1009">
        <f t="shared" si="10"/>
        <v>100</v>
      </c>
    </row>
    <row r="93" spans="1:10" s="711" customFormat="1" x14ac:dyDescent="0.2">
      <c r="A93" s="999"/>
      <c r="B93" s="979"/>
      <c r="C93" s="599" t="s">
        <v>294</v>
      </c>
      <c r="D93" s="599" t="s">
        <v>295</v>
      </c>
      <c r="E93" s="980" t="s">
        <v>296</v>
      </c>
      <c r="F93" s="912">
        <v>0</v>
      </c>
      <c r="G93" s="916">
        <v>100</v>
      </c>
      <c r="H93" s="926">
        <f t="shared" si="12"/>
        <v>100</v>
      </c>
      <c r="I93" s="1003">
        <v>0</v>
      </c>
      <c r="J93" s="1004">
        <f t="shared" si="10"/>
        <v>100</v>
      </c>
    </row>
    <row r="94" spans="1:10" s="711" customFormat="1" ht="20.95" x14ac:dyDescent="0.2">
      <c r="A94" s="998" t="s">
        <v>298</v>
      </c>
      <c r="B94" s="976" t="s">
        <v>505</v>
      </c>
      <c r="C94" s="977" t="s">
        <v>100</v>
      </c>
      <c r="D94" s="977" t="s">
        <v>100</v>
      </c>
      <c r="E94" s="978" t="s">
        <v>424</v>
      </c>
      <c r="F94" s="911">
        <v>0</v>
      </c>
      <c r="G94" s="959">
        <f t="shared" si="11"/>
        <v>100</v>
      </c>
      <c r="H94" s="928">
        <f t="shared" si="12"/>
        <v>100</v>
      </c>
      <c r="I94" s="1008">
        <v>0</v>
      </c>
      <c r="J94" s="1009">
        <f t="shared" si="10"/>
        <v>100</v>
      </c>
    </row>
    <row r="95" spans="1:10" s="711" customFormat="1" x14ac:dyDescent="0.2">
      <c r="A95" s="999"/>
      <c r="B95" s="979"/>
      <c r="C95" s="599" t="s">
        <v>294</v>
      </c>
      <c r="D95" s="599" t="s">
        <v>295</v>
      </c>
      <c r="E95" s="980" t="s">
        <v>296</v>
      </c>
      <c r="F95" s="912">
        <v>0</v>
      </c>
      <c r="G95" s="916">
        <v>100</v>
      </c>
      <c r="H95" s="926">
        <f t="shared" si="12"/>
        <v>100</v>
      </c>
      <c r="I95" s="1003">
        <v>0</v>
      </c>
      <c r="J95" s="1004">
        <f t="shared" si="10"/>
        <v>100</v>
      </c>
    </row>
    <row r="96" spans="1:10" s="711" customFormat="1" ht="20.95" x14ac:dyDescent="0.2">
      <c r="A96" s="998" t="s">
        <v>298</v>
      </c>
      <c r="B96" s="976" t="s">
        <v>506</v>
      </c>
      <c r="C96" s="977" t="s">
        <v>100</v>
      </c>
      <c r="D96" s="977" t="s">
        <v>100</v>
      </c>
      <c r="E96" s="978" t="s">
        <v>371</v>
      </c>
      <c r="F96" s="911">
        <v>0</v>
      </c>
      <c r="G96" s="959">
        <f t="shared" si="11"/>
        <v>100</v>
      </c>
      <c r="H96" s="928">
        <f t="shared" si="12"/>
        <v>100</v>
      </c>
      <c r="I96" s="1008">
        <v>0</v>
      </c>
      <c r="J96" s="1009">
        <f t="shared" si="10"/>
        <v>100</v>
      </c>
    </row>
    <row r="97" spans="1:10" s="711" customFormat="1" x14ac:dyDescent="0.2">
      <c r="A97" s="999"/>
      <c r="B97" s="979"/>
      <c r="C97" s="599" t="s">
        <v>294</v>
      </c>
      <c r="D97" s="599" t="s">
        <v>295</v>
      </c>
      <c r="E97" s="980" t="s">
        <v>296</v>
      </c>
      <c r="F97" s="912">
        <v>0</v>
      </c>
      <c r="G97" s="916">
        <v>100</v>
      </c>
      <c r="H97" s="926">
        <f t="shared" si="12"/>
        <v>100</v>
      </c>
      <c r="I97" s="1003">
        <v>0</v>
      </c>
      <c r="J97" s="1004">
        <f t="shared" si="10"/>
        <v>100</v>
      </c>
    </row>
    <row r="98" spans="1:10" s="711" customFormat="1" ht="20.95" x14ac:dyDescent="0.2">
      <c r="A98" s="998" t="s">
        <v>298</v>
      </c>
      <c r="B98" s="976" t="s">
        <v>507</v>
      </c>
      <c r="C98" s="977" t="s">
        <v>100</v>
      </c>
      <c r="D98" s="977" t="s">
        <v>100</v>
      </c>
      <c r="E98" s="978" t="s">
        <v>373</v>
      </c>
      <c r="F98" s="911">
        <v>0</v>
      </c>
      <c r="G98" s="959">
        <f t="shared" si="11"/>
        <v>100</v>
      </c>
      <c r="H98" s="928">
        <f t="shared" si="12"/>
        <v>100</v>
      </c>
      <c r="I98" s="1008">
        <v>0</v>
      </c>
      <c r="J98" s="1009">
        <f t="shared" si="10"/>
        <v>100</v>
      </c>
    </row>
    <row r="99" spans="1:10" s="711" customFormat="1" x14ac:dyDescent="0.2">
      <c r="A99" s="999"/>
      <c r="B99" s="979"/>
      <c r="C99" s="599" t="s">
        <v>294</v>
      </c>
      <c r="D99" s="599" t="s">
        <v>295</v>
      </c>
      <c r="E99" s="980" t="s">
        <v>296</v>
      </c>
      <c r="F99" s="912">
        <v>0</v>
      </c>
      <c r="G99" s="916">
        <v>100</v>
      </c>
      <c r="H99" s="926">
        <f t="shared" si="12"/>
        <v>100</v>
      </c>
      <c r="I99" s="1003">
        <v>0</v>
      </c>
      <c r="J99" s="1004">
        <f t="shared" si="10"/>
        <v>100</v>
      </c>
    </row>
    <row r="100" spans="1:10" s="711" customFormat="1" x14ac:dyDescent="0.2">
      <c r="A100" s="998" t="s">
        <v>298</v>
      </c>
      <c r="B100" s="976" t="s">
        <v>508</v>
      </c>
      <c r="C100" s="977" t="s">
        <v>100</v>
      </c>
      <c r="D100" s="977" t="s">
        <v>100</v>
      </c>
      <c r="E100" s="978" t="s">
        <v>375</v>
      </c>
      <c r="F100" s="911">
        <v>0</v>
      </c>
      <c r="G100" s="959">
        <f t="shared" si="11"/>
        <v>150</v>
      </c>
      <c r="H100" s="928">
        <f t="shared" si="12"/>
        <v>150</v>
      </c>
      <c r="I100" s="1008">
        <v>0</v>
      </c>
      <c r="J100" s="1009">
        <f t="shared" si="10"/>
        <v>150</v>
      </c>
    </row>
    <row r="101" spans="1:10" s="711" customFormat="1" x14ac:dyDescent="0.2">
      <c r="A101" s="999"/>
      <c r="B101" s="979"/>
      <c r="C101" s="599" t="s">
        <v>294</v>
      </c>
      <c r="D101" s="599" t="s">
        <v>341</v>
      </c>
      <c r="E101" s="980" t="s">
        <v>342</v>
      </c>
      <c r="F101" s="912">
        <v>0</v>
      </c>
      <c r="G101" s="916">
        <v>150</v>
      </c>
      <c r="H101" s="926">
        <f t="shared" si="12"/>
        <v>150</v>
      </c>
      <c r="I101" s="1003">
        <v>0</v>
      </c>
      <c r="J101" s="1004">
        <f t="shared" si="10"/>
        <v>150</v>
      </c>
    </row>
    <row r="102" spans="1:10" s="711" customFormat="1" ht="20.95" x14ac:dyDescent="0.2">
      <c r="A102" s="998" t="s">
        <v>298</v>
      </c>
      <c r="B102" s="976" t="s">
        <v>509</v>
      </c>
      <c r="C102" s="977" t="s">
        <v>100</v>
      </c>
      <c r="D102" s="977" t="s">
        <v>100</v>
      </c>
      <c r="E102" s="978" t="s">
        <v>425</v>
      </c>
      <c r="F102" s="911">
        <v>0</v>
      </c>
      <c r="G102" s="959">
        <f t="shared" si="11"/>
        <v>150</v>
      </c>
      <c r="H102" s="928">
        <f t="shared" si="12"/>
        <v>150</v>
      </c>
      <c r="I102" s="1008">
        <v>0</v>
      </c>
      <c r="J102" s="1009">
        <f t="shared" si="10"/>
        <v>150</v>
      </c>
    </row>
    <row r="103" spans="1:10" s="711" customFormat="1" x14ac:dyDescent="0.2">
      <c r="A103" s="999"/>
      <c r="B103" s="979"/>
      <c r="C103" s="599" t="s">
        <v>294</v>
      </c>
      <c r="D103" s="599" t="s">
        <v>295</v>
      </c>
      <c r="E103" s="980" t="s">
        <v>296</v>
      </c>
      <c r="F103" s="912">
        <v>0</v>
      </c>
      <c r="G103" s="916">
        <v>150</v>
      </c>
      <c r="H103" s="926">
        <f t="shared" si="12"/>
        <v>150</v>
      </c>
      <c r="I103" s="1003">
        <v>0</v>
      </c>
      <c r="J103" s="1004">
        <f t="shared" si="10"/>
        <v>150</v>
      </c>
    </row>
    <row r="104" spans="1:10" s="711" customFormat="1" ht="20.95" x14ac:dyDescent="0.2">
      <c r="A104" s="998" t="s">
        <v>298</v>
      </c>
      <c r="B104" s="976" t="s">
        <v>510</v>
      </c>
      <c r="C104" s="977" t="s">
        <v>100</v>
      </c>
      <c r="D104" s="977" t="s">
        <v>100</v>
      </c>
      <c r="E104" s="978" t="s">
        <v>420</v>
      </c>
      <c r="F104" s="911">
        <v>0</v>
      </c>
      <c r="G104" s="959">
        <f t="shared" si="11"/>
        <v>150</v>
      </c>
      <c r="H104" s="928">
        <f t="shared" si="12"/>
        <v>150</v>
      </c>
      <c r="I104" s="1008">
        <v>0</v>
      </c>
      <c r="J104" s="1009">
        <f t="shared" si="10"/>
        <v>150</v>
      </c>
    </row>
    <row r="105" spans="1:10" s="711" customFormat="1" x14ac:dyDescent="0.2">
      <c r="A105" s="999"/>
      <c r="B105" s="979"/>
      <c r="C105" s="599" t="s">
        <v>294</v>
      </c>
      <c r="D105" s="599" t="s">
        <v>295</v>
      </c>
      <c r="E105" s="980" t="s">
        <v>296</v>
      </c>
      <c r="F105" s="912">
        <v>0</v>
      </c>
      <c r="G105" s="916">
        <v>150</v>
      </c>
      <c r="H105" s="926">
        <f t="shared" si="12"/>
        <v>150</v>
      </c>
      <c r="I105" s="1003">
        <v>0</v>
      </c>
      <c r="J105" s="1004">
        <f t="shared" si="10"/>
        <v>150</v>
      </c>
    </row>
    <row r="106" spans="1:10" s="711" customFormat="1" ht="20.95" x14ac:dyDescent="0.2">
      <c r="A106" s="998" t="s">
        <v>298</v>
      </c>
      <c r="B106" s="976" t="s">
        <v>511</v>
      </c>
      <c r="C106" s="977" t="s">
        <v>100</v>
      </c>
      <c r="D106" s="977" t="s">
        <v>100</v>
      </c>
      <c r="E106" s="978" t="s">
        <v>421</v>
      </c>
      <c r="F106" s="911">
        <v>0</v>
      </c>
      <c r="G106" s="959">
        <f t="shared" si="11"/>
        <v>100</v>
      </c>
      <c r="H106" s="928">
        <f t="shared" si="12"/>
        <v>100</v>
      </c>
      <c r="I106" s="1008">
        <v>0</v>
      </c>
      <c r="J106" s="1009">
        <f t="shared" si="10"/>
        <v>100</v>
      </c>
    </row>
    <row r="107" spans="1:10" s="711" customFormat="1" x14ac:dyDescent="0.2">
      <c r="A107" s="999"/>
      <c r="B107" s="979"/>
      <c r="C107" s="599" t="s">
        <v>294</v>
      </c>
      <c r="D107" s="599" t="s">
        <v>295</v>
      </c>
      <c r="E107" s="980" t="s">
        <v>296</v>
      </c>
      <c r="F107" s="912">
        <v>0</v>
      </c>
      <c r="G107" s="916">
        <v>100</v>
      </c>
      <c r="H107" s="926">
        <f t="shared" si="12"/>
        <v>100</v>
      </c>
      <c r="I107" s="1003">
        <v>0</v>
      </c>
      <c r="J107" s="1004">
        <f t="shared" si="10"/>
        <v>100</v>
      </c>
    </row>
    <row r="108" spans="1:10" s="711" customFormat="1" x14ac:dyDescent="0.2">
      <c r="A108" s="998" t="s">
        <v>298</v>
      </c>
      <c r="B108" s="976" t="s">
        <v>512</v>
      </c>
      <c r="C108" s="977" t="s">
        <v>100</v>
      </c>
      <c r="D108" s="977" t="s">
        <v>100</v>
      </c>
      <c r="E108" s="978" t="s">
        <v>380</v>
      </c>
      <c r="F108" s="911">
        <v>0</v>
      </c>
      <c r="G108" s="959">
        <f t="shared" si="11"/>
        <v>100</v>
      </c>
      <c r="H108" s="928">
        <f t="shared" si="12"/>
        <v>100</v>
      </c>
      <c r="I108" s="1008">
        <v>0</v>
      </c>
      <c r="J108" s="1009">
        <f t="shared" si="10"/>
        <v>100</v>
      </c>
    </row>
    <row r="109" spans="1:10" s="711" customFormat="1" x14ac:dyDescent="0.2">
      <c r="A109" s="999"/>
      <c r="B109" s="979"/>
      <c r="C109" s="599" t="s">
        <v>294</v>
      </c>
      <c r="D109" s="599" t="s">
        <v>295</v>
      </c>
      <c r="E109" s="980" t="s">
        <v>296</v>
      </c>
      <c r="F109" s="912">
        <v>0</v>
      </c>
      <c r="G109" s="916">
        <v>100</v>
      </c>
      <c r="H109" s="926">
        <f t="shared" si="12"/>
        <v>100</v>
      </c>
      <c r="I109" s="1003">
        <v>0</v>
      </c>
      <c r="J109" s="1004">
        <f t="shared" si="10"/>
        <v>100</v>
      </c>
    </row>
    <row r="110" spans="1:10" s="711" customFormat="1" ht="20.95" x14ac:dyDescent="0.2">
      <c r="A110" s="998" t="s">
        <v>298</v>
      </c>
      <c r="B110" s="976" t="s">
        <v>513</v>
      </c>
      <c r="C110" s="977" t="s">
        <v>100</v>
      </c>
      <c r="D110" s="977" t="s">
        <v>100</v>
      </c>
      <c r="E110" s="978" t="s">
        <v>382</v>
      </c>
      <c r="F110" s="911">
        <v>0</v>
      </c>
      <c r="G110" s="959">
        <f t="shared" si="11"/>
        <v>250</v>
      </c>
      <c r="H110" s="928">
        <f t="shared" si="12"/>
        <v>250</v>
      </c>
      <c r="I110" s="1008">
        <v>0</v>
      </c>
      <c r="J110" s="1009">
        <f t="shared" si="10"/>
        <v>250</v>
      </c>
    </row>
    <row r="111" spans="1:10" s="711" customFormat="1" x14ac:dyDescent="0.2">
      <c r="A111" s="999"/>
      <c r="B111" s="979"/>
      <c r="C111" s="599" t="s">
        <v>294</v>
      </c>
      <c r="D111" s="599" t="s">
        <v>295</v>
      </c>
      <c r="E111" s="980" t="s">
        <v>296</v>
      </c>
      <c r="F111" s="912">
        <v>0</v>
      </c>
      <c r="G111" s="916">
        <v>250</v>
      </c>
      <c r="H111" s="926">
        <f t="shared" si="12"/>
        <v>250</v>
      </c>
      <c r="I111" s="1003">
        <v>0</v>
      </c>
      <c r="J111" s="1004">
        <f t="shared" si="10"/>
        <v>250</v>
      </c>
    </row>
    <row r="112" spans="1:10" s="711" customFormat="1" ht="31.45" x14ac:dyDescent="0.2">
      <c r="A112" s="998" t="s">
        <v>298</v>
      </c>
      <c r="B112" s="976" t="s">
        <v>514</v>
      </c>
      <c r="C112" s="977" t="s">
        <v>100</v>
      </c>
      <c r="D112" s="977" t="s">
        <v>100</v>
      </c>
      <c r="E112" s="978" t="s">
        <v>384</v>
      </c>
      <c r="F112" s="911">
        <v>0</v>
      </c>
      <c r="G112" s="959">
        <f t="shared" si="11"/>
        <v>150</v>
      </c>
      <c r="H112" s="928">
        <f t="shared" si="12"/>
        <v>150</v>
      </c>
      <c r="I112" s="1008">
        <v>0</v>
      </c>
      <c r="J112" s="1009">
        <f t="shared" si="10"/>
        <v>150</v>
      </c>
    </row>
    <row r="113" spans="1:10" s="711" customFormat="1" x14ac:dyDescent="0.2">
      <c r="A113" s="999"/>
      <c r="B113" s="979"/>
      <c r="C113" s="599" t="s">
        <v>294</v>
      </c>
      <c r="D113" s="599" t="s">
        <v>295</v>
      </c>
      <c r="E113" s="980" t="s">
        <v>296</v>
      </c>
      <c r="F113" s="912">
        <v>0</v>
      </c>
      <c r="G113" s="916">
        <v>150</v>
      </c>
      <c r="H113" s="926">
        <f t="shared" si="12"/>
        <v>150</v>
      </c>
      <c r="I113" s="1003">
        <v>0</v>
      </c>
      <c r="J113" s="1004">
        <f t="shared" si="10"/>
        <v>150</v>
      </c>
    </row>
    <row r="114" spans="1:10" s="711" customFormat="1" ht="31.45" x14ac:dyDescent="0.2">
      <c r="A114" s="998" t="s">
        <v>298</v>
      </c>
      <c r="B114" s="976" t="s">
        <v>515</v>
      </c>
      <c r="C114" s="977" t="s">
        <v>100</v>
      </c>
      <c r="D114" s="977" t="s">
        <v>100</v>
      </c>
      <c r="E114" s="978" t="s">
        <v>386</v>
      </c>
      <c r="F114" s="911">
        <v>0</v>
      </c>
      <c r="G114" s="959">
        <f t="shared" si="11"/>
        <v>100</v>
      </c>
      <c r="H114" s="928">
        <f t="shared" si="12"/>
        <v>100</v>
      </c>
      <c r="I114" s="1008">
        <v>0</v>
      </c>
      <c r="J114" s="1009">
        <f t="shared" si="10"/>
        <v>100</v>
      </c>
    </row>
    <row r="115" spans="1:10" s="711" customFormat="1" x14ac:dyDescent="0.2">
      <c r="A115" s="999"/>
      <c r="B115" s="979"/>
      <c r="C115" s="599" t="s">
        <v>294</v>
      </c>
      <c r="D115" s="599" t="s">
        <v>295</v>
      </c>
      <c r="E115" s="980" t="s">
        <v>296</v>
      </c>
      <c r="F115" s="912">
        <v>0</v>
      </c>
      <c r="G115" s="916">
        <v>100</v>
      </c>
      <c r="H115" s="926">
        <f t="shared" si="12"/>
        <v>100</v>
      </c>
      <c r="I115" s="1003">
        <v>0</v>
      </c>
      <c r="J115" s="1004">
        <f t="shared" si="10"/>
        <v>100</v>
      </c>
    </row>
    <row r="116" spans="1:10" s="711" customFormat="1" x14ac:dyDescent="0.2">
      <c r="A116" s="998" t="s">
        <v>298</v>
      </c>
      <c r="B116" s="976" t="s">
        <v>516</v>
      </c>
      <c r="C116" s="977" t="s">
        <v>100</v>
      </c>
      <c r="D116" s="977" t="s">
        <v>100</v>
      </c>
      <c r="E116" s="978" t="s">
        <v>388</v>
      </c>
      <c r="F116" s="911">
        <v>0</v>
      </c>
      <c r="G116" s="959">
        <f t="shared" si="11"/>
        <v>150</v>
      </c>
      <c r="H116" s="928">
        <f t="shared" si="12"/>
        <v>150</v>
      </c>
      <c r="I116" s="1008">
        <v>0</v>
      </c>
      <c r="J116" s="1009">
        <f t="shared" si="10"/>
        <v>150</v>
      </c>
    </row>
    <row r="117" spans="1:10" s="711" customFormat="1" x14ac:dyDescent="0.2">
      <c r="A117" s="999"/>
      <c r="B117" s="979"/>
      <c r="C117" s="599" t="s">
        <v>294</v>
      </c>
      <c r="D117" s="599" t="s">
        <v>295</v>
      </c>
      <c r="E117" s="980" t="s">
        <v>296</v>
      </c>
      <c r="F117" s="912">
        <v>0</v>
      </c>
      <c r="G117" s="916">
        <v>150</v>
      </c>
      <c r="H117" s="926">
        <f t="shared" si="12"/>
        <v>150</v>
      </c>
      <c r="I117" s="1003">
        <v>0</v>
      </c>
      <c r="J117" s="1004">
        <f t="shared" si="10"/>
        <v>150</v>
      </c>
    </row>
    <row r="118" spans="1:10" s="711" customFormat="1" ht="20.95" x14ac:dyDescent="0.2">
      <c r="A118" s="998" t="s">
        <v>298</v>
      </c>
      <c r="B118" s="976" t="s">
        <v>517</v>
      </c>
      <c r="C118" s="977" t="s">
        <v>100</v>
      </c>
      <c r="D118" s="977" t="s">
        <v>100</v>
      </c>
      <c r="E118" s="978" t="s">
        <v>390</v>
      </c>
      <c r="F118" s="911">
        <v>0</v>
      </c>
      <c r="G118" s="959">
        <f t="shared" si="11"/>
        <v>100</v>
      </c>
      <c r="H118" s="928">
        <f t="shared" si="12"/>
        <v>100</v>
      </c>
      <c r="I118" s="1008">
        <v>0</v>
      </c>
      <c r="J118" s="1009">
        <f t="shared" si="10"/>
        <v>100</v>
      </c>
    </row>
    <row r="119" spans="1:10" s="711" customFormat="1" x14ac:dyDescent="0.2">
      <c r="A119" s="999"/>
      <c r="B119" s="979"/>
      <c r="C119" s="599" t="s">
        <v>294</v>
      </c>
      <c r="D119" s="599" t="s">
        <v>295</v>
      </c>
      <c r="E119" s="980" t="s">
        <v>296</v>
      </c>
      <c r="F119" s="912">
        <v>0</v>
      </c>
      <c r="G119" s="916">
        <v>100</v>
      </c>
      <c r="H119" s="926">
        <f t="shared" si="12"/>
        <v>100</v>
      </c>
      <c r="I119" s="1003">
        <v>0</v>
      </c>
      <c r="J119" s="1004">
        <f t="shared" si="10"/>
        <v>100</v>
      </c>
    </row>
    <row r="120" spans="1:10" s="711" customFormat="1" ht="20.95" x14ac:dyDescent="0.2">
      <c r="A120" s="998" t="s">
        <v>298</v>
      </c>
      <c r="B120" s="976" t="s">
        <v>518</v>
      </c>
      <c r="C120" s="977" t="s">
        <v>100</v>
      </c>
      <c r="D120" s="977" t="s">
        <v>100</v>
      </c>
      <c r="E120" s="978" t="s">
        <v>392</v>
      </c>
      <c r="F120" s="911">
        <v>0</v>
      </c>
      <c r="G120" s="959">
        <f t="shared" si="11"/>
        <v>100</v>
      </c>
      <c r="H120" s="928">
        <f t="shared" si="12"/>
        <v>100</v>
      </c>
      <c r="I120" s="1008">
        <v>0</v>
      </c>
      <c r="J120" s="1009">
        <f t="shared" si="10"/>
        <v>100</v>
      </c>
    </row>
    <row r="121" spans="1:10" s="711" customFormat="1" x14ac:dyDescent="0.2">
      <c r="A121" s="999"/>
      <c r="B121" s="979"/>
      <c r="C121" s="599" t="s">
        <v>294</v>
      </c>
      <c r="D121" s="599" t="s">
        <v>295</v>
      </c>
      <c r="E121" s="980" t="s">
        <v>296</v>
      </c>
      <c r="F121" s="912">
        <v>0</v>
      </c>
      <c r="G121" s="916">
        <v>100</v>
      </c>
      <c r="H121" s="926">
        <f t="shared" si="12"/>
        <v>100</v>
      </c>
      <c r="I121" s="1003">
        <v>0</v>
      </c>
      <c r="J121" s="1004">
        <f t="shared" si="10"/>
        <v>100</v>
      </c>
    </row>
    <row r="122" spans="1:10" s="711" customFormat="1" ht="20.95" x14ac:dyDescent="0.2">
      <c r="A122" s="998" t="s">
        <v>298</v>
      </c>
      <c r="B122" s="976" t="s">
        <v>519</v>
      </c>
      <c r="C122" s="977" t="s">
        <v>100</v>
      </c>
      <c r="D122" s="977" t="s">
        <v>100</v>
      </c>
      <c r="E122" s="978" t="s">
        <v>394</v>
      </c>
      <c r="F122" s="911">
        <v>0</v>
      </c>
      <c r="G122" s="959">
        <f t="shared" si="11"/>
        <v>100</v>
      </c>
      <c r="H122" s="928">
        <f t="shared" si="12"/>
        <v>100</v>
      </c>
      <c r="I122" s="1008">
        <v>0</v>
      </c>
      <c r="J122" s="1009">
        <f t="shared" si="10"/>
        <v>100</v>
      </c>
    </row>
    <row r="123" spans="1:10" s="711" customFormat="1" x14ac:dyDescent="0.2">
      <c r="A123" s="999"/>
      <c r="B123" s="979"/>
      <c r="C123" s="599" t="s">
        <v>294</v>
      </c>
      <c r="D123" s="599" t="s">
        <v>295</v>
      </c>
      <c r="E123" s="980" t="s">
        <v>296</v>
      </c>
      <c r="F123" s="912">
        <v>0</v>
      </c>
      <c r="G123" s="916">
        <v>100</v>
      </c>
      <c r="H123" s="926">
        <f t="shared" si="12"/>
        <v>100</v>
      </c>
      <c r="I123" s="1003">
        <v>0</v>
      </c>
      <c r="J123" s="1004">
        <f t="shared" si="10"/>
        <v>100</v>
      </c>
    </row>
    <row r="124" spans="1:10" s="711" customFormat="1" ht="20.95" x14ac:dyDescent="0.2">
      <c r="A124" s="998" t="s">
        <v>298</v>
      </c>
      <c r="B124" s="976" t="s">
        <v>520</v>
      </c>
      <c r="C124" s="977" t="s">
        <v>100</v>
      </c>
      <c r="D124" s="977" t="s">
        <v>100</v>
      </c>
      <c r="E124" s="978" t="s">
        <v>400</v>
      </c>
      <c r="F124" s="911">
        <v>0</v>
      </c>
      <c r="G124" s="959">
        <f t="shared" si="11"/>
        <v>100</v>
      </c>
      <c r="H124" s="928">
        <f t="shared" si="12"/>
        <v>100</v>
      </c>
      <c r="I124" s="1008">
        <v>0</v>
      </c>
      <c r="J124" s="1009">
        <f t="shared" si="10"/>
        <v>100</v>
      </c>
    </row>
    <row r="125" spans="1:10" s="711" customFormat="1" x14ac:dyDescent="0.2">
      <c r="A125" s="999"/>
      <c r="B125" s="979"/>
      <c r="C125" s="599" t="s">
        <v>294</v>
      </c>
      <c r="D125" s="599" t="s">
        <v>295</v>
      </c>
      <c r="E125" s="980" t="s">
        <v>296</v>
      </c>
      <c r="F125" s="912">
        <v>0</v>
      </c>
      <c r="G125" s="916">
        <v>100</v>
      </c>
      <c r="H125" s="926">
        <f t="shared" si="12"/>
        <v>100</v>
      </c>
      <c r="I125" s="1003">
        <v>0</v>
      </c>
      <c r="J125" s="1004">
        <f t="shared" si="10"/>
        <v>100</v>
      </c>
    </row>
    <row r="126" spans="1:10" s="711" customFormat="1" ht="20.95" x14ac:dyDescent="0.2">
      <c r="A126" s="998" t="s">
        <v>298</v>
      </c>
      <c r="B126" s="976" t="s">
        <v>521</v>
      </c>
      <c r="C126" s="977" t="s">
        <v>100</v>
      </c>
      <c r="D126" s="977" t="s">
        <v>100</v>
      </c>
      <c r="E126" s="978" t="s">
        <v>397</v>
      </c>
      <c r="F126" s="911">
        <v>0</v>
      </c>
      <c r="G126" s="959">
        <f t="shared" si="11"/>
        <v>200</v>
      </c>
      <c r="H126" s="928">
        <f t="shared" si="12"/>
        <v>200</v>
      </c>
      <c r="I126" s="1008">
        <v>0</v>
      </c>
      <c r="J126" s="1009">
        <f t="shared" si="10"/>
        <v>200</v>
      </c>
    </row>
    <row r="127" spans="1:10" s="711" customFormat="1" x14ac:dyDescent="0.2">
      <c r="A127" s="999"/>
      <c r="B127" s="979"/>
      <c r="C127" s="599" t="s">
        <v>294</v>
      </c>
      <c r="D127" s="599" t="s">
        <v>295</v>
      </c>
      <c r="E127" s="980" t="s">
        <v>296</v>
      </c>
      <c r="F127" s="912">
        <v>0</v>
      </c>
      <c r="G127" s="916">
        <v>200</v>
      </c>
      <c r="H127" s="926">
        <f t="shared" si="12"/>
        <v>200</v>
      </c>
      <c r="I127" s="1003">
        <v>0</v>
      </c>
      <c r="J127" s="1004">
        <f t="shared" si="10"/>
        <v>200</v>
      </c>
    </row>
    <row r="128" spans="1:10" s="711" customFormat="1" ht="20.95" x14ac:dyDescent="0.2">
      <c r="A128" s="998" t="s">
        <v>298</v>
      </c>
      <c r="B128" s="976" t="s">
        <v>522</v>
      </c>
      <c r="C128" s="977" t="s">
        <v>100</v>
      </c>
      <c r="D128" s="977" t="s">
        <v>100</v>
      </c>
      <c r="E128" s="978" t="s">
        <v>399</v>
      </c>
      <c r="F128" s="911">
        <v>0</v>
      </c>
      <c r="G128" s="959">
        <f t="shared" si="11"/>
        <v>100</v>
      </c>
      <c r="H128" s="928">
        <f t="shared" si="12"/>
        <v>100</v>
      </c>
      <c r="I128" s="1008">
        <v>0</v>
      </c>
      <c r="J128" s="1009">
        <f t="shared" si="10"/>
        <v>100</v>
      </c>
    </row>
    <row r="129" spans="1:10" s="711" customFormat="1" x14ac:dyDescent="0.2">
      <c r="A129" s="999"/>
      <c r="B129" s="979"/>
      <c r="C129" s="599" t="s">
        <v>294</v>
      </c>
      <c r="D129" s="599" t="s">
        <v>295</v>
      </c>
      <c r="E129" s="980" t="s">
        <v>296</v>
      </c>
      <c r="F129" s="912">
        <v>0</v>
      </c>
      <c r="G129" s="916">
        <v>100</v>
      </c>
      <c r="H129" s="926">
        <f t="shared" si="12"/>
        <v>100</v>
      </c>
      <c r="I129" s="1003">
        <v>0</v>
      </c>
      <c r="J129" s="1004">
        <f t="shared" si="10"/>
        <v>100</v>
      </c>
    </row>
    <row r="130" spans="1:10" s="711" customFormat="1" ht="31.45" x14ac:dyDescent="0.2">
      <c r="A130" s="998" t="s">
        <v>298</v>
      </c>
      <c r="B130" s="976" t="s">
        <v>523</v>
      </c>
      <c r="C130" s="977" t="s">
        <v>100</v>
      </c>
      <c r="D130" s="977" t="s">
        <v>100</v>
      </c>
      <c r="E130" s="978" t="s">
        <v>404</v>
      </c>
      <c r="F130" s="911">
        <v>0</v>
      </c>
      <c r="G130" s="959">
        <f t="shared" si="11"/>
        <v>100</v>
      </c>
      <c r="H130" s="928">
        <f t="shared" si="12"/>
        <v>100</v>
      </c>
      <c r="I130" s="1008">
        <v>0</v>
      </c>
      <c r="J130" s="1009">
        <f t="shared" si="10"/>
        <v>100</v>
      </c>
    </row>
    <row r="131" spans="1:10" s="711" customFormat="1" x14ac:dyDescent="0.2">
      <c r="A131" s="999"/>
      <c r="B131" s="979"/>
      <c r="C131" s="599" t="s">
        <v>294</v>
      </c>
      <c r="D131" s="599" t="s">
        <v>402</v>
      </c>
      <c r="E131" s="980" t="s">
        <v>403</v>
      </c>
      <c r="F131" s="912">
        <v>0</v>
      </c>
      <c r="G131" s="916">
        <v>100</v>
      </c>
      <c r="H131" s="926">
        <f t="shared" si="12"/>
        <v>100</v>
      </c>
      <c r="I131" s="1003">
        <v>0</v>
      </c>
      <c r="J131" s="1004">
        <f t="shared" si="10"/>
        <v>100</v>
      </c>
    </row>
    <row r="132" spans="1:10" s="711" customFormat="1" ht="20.95" x14ac:dyDescent="0.2">
      <c r="A132" s="998" t="s">
        <v>298</v>
      </c>
      <c r="B132" s="976" t="s">
        <v>524</v>
      </c>
      <c r="C132" s="977" t="s">
        <v>100</v>
      </c>
      <c r="D132" s="977" t="s">
        <v>100</v>
      </c>
      <c r="E132" s="978" t="s">
        <v>423</v>
      </c>
      <c r="F132" s="911">
        <v>0</v>
      </c>
      <c r="G132" s="959">
        <f t="shared" si="11"/>
        <v>150</v>
      </c>
      <c r="H132" s="928">
        <f t="shared" si="12"/>
        <v>150</v>
      </c>
      <c r="I132" s="1008">
        <v>0</v>
      </c>
      <c r="J132" s="1009">
        <f t="shared" si="10"/>
        <v>150</v>
      </c>
    </row>
    <row r="133" spans="1:10" s="711" customFormat="1" x14ac:dyDescent="0.2">
      <c r="A133" s="999"/>
      <c r="B133" s="979"/>
      <c r="C133" s="599" t="s">
        <v>294</v>
      </c>
      <c r="D133" s="599" t="s">
        <v>402</v>
      </c>
      <c r="E133" s="980" t="s">
        <v>403</v>
      </c>
      <c r="F133" s="912">
        <v>0</v>
      </c>
      <c r="G133" s="916">
        <v>150</v>
      </c>
      <c r="H133" s="926">
        <f t="shared" si="12"/>
        <v>150</v>
      </c>
      <c r="I133" s="1003">
        <v>0</v>
      </c>
      <c r="J133" s="1004">
        <f t="shared" si="10"/>
        <v>150</v>
      </c>
    </row>
    <row r="134" spans="1:10" s="711" customFormat="1" x14ac:dyDescent="0.2">
      <c r="A134" s="998" t="s">
        <v>298</v>
      </c>
      <c r="B134" s="976" t="s">
        <v>525</v>
      </c>
      <c r="C134" s="977" t="s">
        <v>100</v>
      </c>
      <c r="D134" s="977" t="s">
        <v>100</v>
      </c>
      <c r="E134" s="978" t="s">
        <v>407</v>
      </c>
      <c r="F134" s="911">
        <v>0</v>
      </c>
      <c r="G134" s="959">
        <f t="shared" si="11"/>
        <v>100</v>
      </c>
      <c r="H134" s="928">
        <f t="shared" si="12"/>
        <v>100</v>
      </c>
      <c r="I134" s="1008">
        <v>0</v>
      </c>
      <c r="J134" s="1009">
        <f t="shared" si="10"/>
        <v>100</v>
      </c>
    </row>
    <row r="135" spans="1:10" s="711" customFormat="1" x14ac:dyDescent="0.2">
      <c r="A135" s="999"/>
      <c r="B135" s="979"/>
      <c r="C135" s="599" t="s">
        <v>294</v>
      </c>
      <c r="D135" s="599" t="s">
        <v>295</v>
      </c>
      <c r="E135" s="980" t="s">
        <v>296</v>
      </c>
      <c r="F135" s="912">
        <v>0</v>
      </c>
      <c r="G135" s="916">
        <v>100</v>
      </c>
      <c r="H135" s="926">
        <f t="shared" si="12"/>
        <v>100</v>
      </c>
      <c r="I135" s="1003">
        <v>0</v>
      </c>
      <c r="J135" s="1004">
        <f t="shared" si="10"/>
        <v>100</v>
      </c>
    </row>
    <row r="136" spans="1:10" s="711" customFormat="1" ht="20.95" x14ac:dyDescent="0.2">
      <c r="A136" s="998" t="s">
        <v>298</v>
      </c>
      <c r="B136" s="976" t="s">
        <v>526</v>
      </c>
      <c r="C136" s="977" t="s">
        <v>100</v>
      </c>
      <c r="D136" s="977" t="s">
        <v>100</v>
      </c>
      <c r="E136" s="978" t="s">
        <v>408</v>
      </c>
      <c r="F136" s="911">
        <v>0</v>
      </c>
      <c r="G136" s="959">
        <f t="shared" si="11"/>
        <v>200</v>
      </c>
      <c r="H136" s="928">
        <f t="shared" si="12"/>
        <v>200</v>
      </c>
      <c r="I136" s="1008">
        <v>0</v>
      </c>
      <c r="J136" s="1009">
        <f t="shared" si="10"/>
        <v>200</v>
      </c>
    </row>
    <row r="137" spans="1:10" s="711" customFormat="1" x14ac:dyDescent="0.2">
      <c r="A137" s="999"/>
      <c r="B137" s="979"/>
      <c r="C137" s="599" t="s">
        <v>294</v>
      </c>
      <c r="D137" s="599" t="s">
        <v>341</v>
      </c>
      <c r="E137" s="980" t="s">
        <v>342</v>
      </c>
      <c r="F137" s="912">
        <v>0</v>
      </c>
      <c r="G137" s="916">
        <v>200</v>
      </c>
      <c r="H137" s="926">
        <f t="shared" si="12"/>
        <v>200</v>
      </c>
      <c r="I137" s="1003">
        <v>0</v>
      </c>
      <c r="J137" s="1004">
        <f t="shared" si="10"/>
        <v>200</v>
      </c>
    </row>
    <row r="138" spans="1:10" s="711" customFormat="1" x14ac:dyDescent="0.2">
      <c r="A138" s="998" t="s">
        <v>298</v>
      </c>
      <c r="B138" s="976" t="s">
        <v>527</v>
      </c>
      <c r="C138" s="977" t="s">
        <v>100</v>
      </c>
      <c r="D138" s="977" t="s">
        <v>100</v>
      </c>
      <c r="E138" s="978" t="s">
        <v>410</v>
      </c>
      <c r="F138" s="911">
        <v>0</v>
      </c>
      <c r="G138" s="959">
        <f t="shared" si="11"/>
        <v>100</v>
      </c>
      <c r="H138" s="928">
        <f t="shared" si="12"/>
        <v>100</v>
      </c>
      <c r="I138" s="1008">
        <v>0</v>
      </c>
      <c r="J138" s="1009">
        <f t="shared" si="10"/>
        <v>100</v>
      </c>
    </row>
    <row r="139" spans="1:10" s="711" customFormat="1" x14ac:dyDescent="0.2">
      <c r="A139" s="999"/>
      <c r="B139" s="979"/>
      <c r="C139" s="599" t="s">
        <v>294</v>
      </c>
      <c r="D139" s="599" t="s">
        <v>295</v>
      </c>
      <c r="E139" s="980" t="s">
        <v>296</v>
      </c>
      <c r="F139" s="912">
        <v>0</v>
      </c>
      <c r="G139" s="916">
        <v>100</v>
      </c>
      <c r="H139" s="926">
        <f t="shared" si="12"/>
        <v>100</v>
      </c>
      <c r="I139" s="1003">
        <v>0</v>
      </c>
      <c r="J139" s="1004">
        <f t="shared" ref="J139:J201" si="13">+H139+I139</f>
        <v>100</v>
      </c>
    </row>
    <row r="140" spans="1:10" s="711" customFormat="1" ht="31.45" x14ac:dyDescent="0.2">
      <c r="A140" s="998" t="s">
        <v>298</v>
      </c>
      <c r="B140" s="976" t="s">
        <v>528</v>
      </c>
      <c r="C140" s="977" t="s">
        <v>100</v>
      </c>
      <c r="D140" s="977" t="s">
        <v>100</v>
      </c>
      <c r="E140" s="978" t="s">
        <v>412</v>
      </c>
      <c r="F140" s="911">
        <v>0</v>
      </c>
      <c r="G140" s="959">
        <f t="shared" si="11"/>
        <v>100</v>
      </c>
      <c r="H140" s="928">
        <f t="shared" si="12"/>
        <v>100</v>
      </c>
      <c r="I140" s="1008">
        <v>0</v>
      </c>
      <c r="J140" s="1009">
        <f t="shared" si="13"/>
        <v>100</v>
      </c>
    </row>
    <row r="141" spans="1:10" s="711" customFormat="1" x14ac:dyDescent="0.2">
      <c r="A141" s="999"/>
      <c r="B141" s="979"/>
      <c r="C141" s="599" t="s">
        <v>294</v>
      </c>
      <c r="D141" s="599" t="s">
        <v>295</v>
      </c>
      <c r="E141" s="980" t="s">
        <v>296</v>
      </c>
      <c r="F141" s="912">
        <v>0</v>
      </c>
      <c r="G141" s="916">
        <v>100</v>
      </c>
      <c r="H141" s="926">
        <f t="shared" si="12"/>
        <v>100</v>
      </c>
      <c r="I141" s="1003">
        <v>0</v>
      </c>
      <c r="J141" s="1004">
        <f t="shared" si="13"/>
        <v>100</v>
      </c>
    </row>
    <row r="142" spans="1:10" s="711" customFormat="1" x14ac:dyDescent="0.2">
      <c r="A142" s="998" t="s">
        <v>298</v>
      </c>
      <c r="B142" s="976" t="s">
        <v>529</v>
      </c>
      <c r="C142" s="977" t="s">
        <v>100</v>
      </c>
      <c r="D142" s="977" t="s">
        <v>100</v>
      </c>
      <c r="E142" s="978" t="s">
        <v>414</v>
      </c>
      <c r="F142" s="911">
        <v>0</v>
      </c>
      <c r="G142" s="959">
        <f t="shared" ref="G142:G144" si="14">+G143</f>
        <v>450</v>
      </c>
      <c r="H142" s="928">
        <f t="shared" si="12"/>
        <v>450</v>
      </c>
      <c r="I142" s="1008">
        <v>0</v>
      </c>
      <c r="J142" s="1009">
        <f t="shared" si="13"/>
        <v>450</v>
      </c>
    </row>
    <row r="143" spans="1:10" s="711" customFormat="1" x14ac:dyDescent="0.2">
      <c r="A143" s="999"/>
      <c r="B143" s="979"/>
      <c r="C143" s="599" t="s">
        <v>294</v>
      </c>
      <c r="D143" s="599" t="s">
        <v>295</v>
      </c>
      <c r="E143" s="980" t="s">
        <v>296</v>
      </c>
      <c r="F143" s="912">
        <v>0</v>
      </c>
      <c r="G143" s="916">
        <v>450</v>
      </c>
      <c r="H143" s="926">
        <f t="shared" ref="H143:H201" si="15">+F143+G143</f>
        <v>450</v>
      </c>
      <c r="I143" s="1003">
        <v>0</v>
      </c>
      <c r="J143" s="1004">
        <f t="shared" si="13"/>
        <v>450</v>
      </c>
    </row>
    <row r="144" spans="1:10" s="711" customFormat="1" ht="20.95" x14ac:dyDescent="0.2">
      <c r="A144" s="998" t="s">
        <v>298</v>
      </c>
      <c r="B144" s="976" t="s">
        <v>530</v>
      </c>
      <c r="C144" s="977" t="s">
        <v>100</v>
      </c>
      <c r="D144" s="977" t="s">
        <v>100</v>
      </c>
      <c r="E144" s="978" t="s">
        <v>416</v>
      </c>
      <c r="F144" s="911">
        <v>0</v>
      </c>
      <c r="G144" s="959">
        <f t="shared" si="14"/>
        <v>150</v>
      </c>
      <c r="H144" s="928">
        <f t="shared" si="15"/>
        <v>150</v>
      </c>
      <c r="I144" s="1008">
        <v>0</v>
      </c>
      <c r="J144" s="1009">
        <f t="shared" si="13"/>
        <v>150</v>
      </c>
    </row>
    <row r="145" spans="1:10" s="711" customFormat="1" x14ac:dyDescent="0.2">
      <c r="A145" s="999"/>
      <c r="B145" s="979"/>
      <c r="C145" s="599" t="s">
        <v>294</v>
      </c>
      <c r="D145" s="599" t="s">
        <v>295</v>
      </c>
      <c r="E145" s="980" t="s">
        <v>296</v>
      </c>
      <c r="F145" s="912">
        <v>0</v>
      </c>
      <c r="G145" s="916">
        <v>150</v>
      </c>
      <c r="H145" s="926">
        <f t="shared" si="15"/>
        <v>150</v>
      </c>
      <c r="I145" s="1003">
        <v>0</v>
      </c>
      <c r="J145" s="1004">
        <f t="shared" si="13"/>
        <v>150</v>
      </c>
    </row>
    <row r="146" spans="1:10" s="711" customFormat="1" x14ac:dyDescent="0.2">
      <c r="A146" s="682" t="s">
        <v>106</v>
      </c>
      <c r="B146" s="684" t="s">
        <v>488</v>
      </c>
      <c r="C146" s="694" t="s">
        <v>100</v>
      </c>
      <c r="D146" s="695" t="s">
        <v>100</v>
      </c>
      <c r="E146" s="783" t="s">
        <v>226</v>
      </c>
      <c r="F146" s="908">
        <f>+F147</f>
        <v>2750</v>
      </c>
      <c r="G146" s="959">
        <f>+G147</f>
        <v>-2750</v>
      </c>
      <c r="H146" s="928">
        <f t="shared" si="15"/>
        <v>0</v>
      </c>
      <c r="I146" s="1008">
        <v>0</v>
      </c>
      <c r="J146" s="1009">
        <f t="shared" si="13"/>
        <v>0</v>
      </c>
    </row>
    <row r="147" spans="1:10" s="711" customFormat="1" x14ac:dyDescent="0.2">
      <c r="A147" s="689"/>
      <c r="B147" s="691" t="s">
        <v>474</v>
      </c>
      <c r="C147" s="700">
        <v>3419</v>
      </c>
      <c r="D147" s="686">
        <v>5222</v>
      </c>
      <c r="E147" s="784" t="s">
        <v>296</v>
      </c>
      <c r="F147" s="927">
        <v>2750</v>
      </c>
      <c r="G147" s="916">
        <v>-2750</v>
      </c>
      <c r="H147" s="926">
        <f t="shared" si="15"/>
        <v>0</v>
      </c>
      <c r="I147" s="1003">
        <v>0</v>
      </c>
      <c r="J147" s="1004">
        <f t="shared" si="13"/>
        <v>0</v>
      </c>
    </row>
    <row r="148" spans="1:10" s="711" customFormat="1" ht="20.95" x14ac:dyDescent="0.2">
      <c r="A148" s="998" t="s">
        <v>298</v>
      </c>
      <c r="B148" s="976" t="s">
        <v>531</v>
      </c>
      <c r="C148" s="977" t="s">
        <v>100</v>
      </c>
      <c r="D148" s="977" t="s">
        <v>100</v>
      </c>
      <c r="E148" s="978" t="s">
        <v>322</v>
      </c>
      <c r="F148" s="911">
        <v>0</v>
      </c>
      <c r="G148" s="959">
        <f>+G149</f>
        <v>200</v>
      </c>
      <c r="H148" s="928">
        <f t="shared" si="15"/>
        <v>200</v>
      </c>
      <c r="I148" s="1008">
        <v>0</v>
      </c>
      <c r="J148" s="1009">
        <f t="shared" si="13"/>
        <v>200</v>
      </c>
    </row>
    <row r="149" spans="1:10" s="711" customFormat="1" x14ac:dyDescent="0.2">
      <c r="A149" s="999"/>
      <c r="B149" s="979"/>
      <c r="C149" s="599" t="s">
        <v>294</v>
      </c>
      <c r="D149" s="599" t="s">
        <v>295</v>
      </c>
      <c r="E149" s="980" t="s">
        <v>296</v>
      </c>
      <c r="F149" s="912">
        <v>0</v>
      </c>
      <c r="G149" s="916">
        <v>200</v>
      </c>
      <c r="H149" s="926">
        <f t="shared" si="15"/>
        <v>200</v>
      </c>
      <c r="I149" s="1003">
        <v>0</v>
      </c>
      <c r="J149" s="1004">
        <f t="shared" si="13"/>
        <v>200</v>
      </c>
    </row>
    <row r="150" spans="1:10" s="711" customFormat="1" ht="20.95" x14ac:dyDescent="0.2">
      <c r="A150" s="998" t="s">
        <v>298</v>
      </c>
      <c r="B150" s="976" t="s">
        <v>532</v>
      </c>
      <c r="C150" s="977" t="s">
        <v>100</v>
      </c>
      <c r="D150" s="977" t="s">
        <v>100</v>
      </c>
      <c r="E150" s="978" t="s">
        <v>324</v>
      </c>
      <c r="F150" s="911">
        <v>0</v>
      </c>
      <c r="G150" s="959">
        <f t="shared" ref="G150" si="16">+G151</f>
        <v>750</v>
      </c>
      <c r="H150" s="928">
        <f t="shared" si="15"/>
        <v>750</v>
      </c>
      <c r="I150" s="1008">
        <v>0</v>
      </c>
      <c r="J150" s="1009">
        <f t="shared" si="13"/>
        <v>750</v>
      </c>
    </row>
    <row r="151" spans="1:10" s="711" customFormat="1" x14ac:dyDescent="0.2">
      <c r="A151" s="999"/>
      <c r="B151" s="979"/>
      <c r="C151" s="599" t="s">
        <v>294</v>
      </c>
      <c r="D151" s="599" t="s">
        <v>295</v>
      </c>
      <c r="E151" s="980" t="s">
        <v>296</v>
      </c>
      <c r="F151" s="912">
        <v>0</v>
      </c>
      <c r="G151" s="916">
        <v>750</v>
      </c>
      <c r="H151" s="926">
        <f t="shared" si="15"/>
        <v>750</v>
      </c>
      <c r="I151" s="1003">
        <v>0</v>
      </c>
      <c r="J151" s="1004">
        <f t="shared" si="13"/>
        <v>750</v>
      </c>
    </row>
    <row r="152" spans="1:10" s="711" customFormat="1" ht="20.95" x14ac:dyDescent="0.2">
      <c r="A152" s="998" t="s">
        <v>298</v>
      </c>
      <c r="B152" s="976" t="s">
        <v>533</v>
      </c>
      <c r="C152" s="977" t="s">
        <v>100</v>
      </c>
      <c r="D152" s="977" t="s">
        <v>100</v>
      </c>
      <c r="E152" s="978" t="s">
        <v>326</v>
      </c>
      <c r="F152" s="911">
        <v>0</v>
      </c>
      <c r="G152" s="959">
        <f t="shared" ref="G152" si="17">+G153</f>
        <v>750</v>
      </c>
      <c r="H152" s="928">
        <f t="shared" si="15"/>
        <v>750</v>
      </c>
      <c r="I152" s="1008">
        <v>0</v>
      </c>
      <c r="J152" s="1009">
        <f t="shared" si="13"/>
        <v>750</v>
      </c>
    </row>
    <row r="153" spans="1:10" s="711" customFormat="1" x14ac:dyDescent="0.2">
      <c r="A153" s="999"/>
      <c r="B153" s="979"/>
      <c r="C153" s="599" t="s">
        <v>294</v>
      </c>
      <c r="D153" s="599" t="s">
        <v>341</v>
      </c>
      <c r="E153" s="980" t="s">
        <v>342</v>
      </c>
      <c r="F153" s="912">
        <v>0</v>
      </c>
      <c r="G153" s="916">
        <v>750</v>
      </c>
      <c r="H153" s="926">
        <f t="shared" si="15"/>
        <v>750</v>
      </c>
      <c r="I153" s="1003">
        <v>0</v>
      </c>
      <c r="J153" s="1004">
        <f t="shared" si="13"/>
        <v>750</v>
      </c>
    </row>
    <row r="154" spans="1:10" s="711" customFormat="1" ht="20.95" x14ac:dyDescent="0.2">
      <c r="A154" s="998" t="s">
        <v>298</v>
      </c>
      <c r="B154" s="976" t="s">
        <v>534</v>
      </c>
      <c r="C154" s="977" t="s">
        <v>100</v>
      </c>
      <c r="D154" s="977" t="s">
        <v>100</v>
      </c>
      <c r="E154" s="978" t="s">
        <v>328</v>
      </c>
      <c r="F154" s="911">
        <v>0</v>
      </c>
      <c r="G154" s="959">
        <f t="shared" ref="G154" si="18">+G155</f>
        <v>300</v>
      </c>
      <c r="H154" s="928">
        <f t="shared" si="15"/>
        <v>300</v>
      </c>
      <c r="I154" s="1008">
        <v>0</v>
      </c>
      <c r="J154" s="1009">
        <f t="shared" si="13"/>
        <v>300</v>
      </c>
    </row>
    <row r="155" spans="1:10" s="711" customFormat="1" x14ac:dyDescent="0.2">
      <c r="A155" s="999"/>
      <c r="B155" s="979"/>
      <c r="C155" s="599" t="s">
        <v>294</v>
      </c>
      <c r="D155" s="599" t="s">
        <v>295</v>
      </c>
      <c r="E155" s="980" t="s">
        <v>296</v>
      </c>
      <c r="F155" s="912">
        <v>0</v>
      </c>
      <c r="G155" s="916">
        <v>300</v>
      </c>
      <c r="H155" s="926">
        <f t="shared" si="15"/>
        <v>300</v>
      </c>
      <c r="I155" s="1003">
        <v>0</v>
      </c>
      <c r="J155" s="1004">
        <f t="shared" si="13"/>
        <v>300</v>
      </c>
    </row>
    <row r="156" spans="1:10" s="711" customFormat="1" ht="20.95" x14ac:dyDescent="0.2">
      <c r="A156" s="998" t="s">
        <v>298</v>
      </c>
      <c r="B156" s="976" t="s">
        <v>535</v>
      </c>
      <c r="C156" s="977" t="s">
        <v>100</v>
      </c>
      <c r="D156" s="977" t="s">
        <v>100</v>
      </c>
      <c r="E156" s="978" t="s">
        <v>330</v>
      </c>
      <c r="F156" s="911">
        <v>0</v>
      </c>
      <c r="G156" s="959">
        <f t="shared" ref="G156" si="19">+G157</f>
        <v>750</v>
      </c>
      <c r="H156" s="928">
        <f t="shared" si="15"/>
        <v>750</v>
      </c>
      <c r="I156" s="1008">
        <v>0</v>
      </c>
      <c r="J156" s="1009">
        <f t="shared" si="13"/>
        <v>750</v>
      </c>
    </row>
    <row r="157" spans="1:10" s="711" customFormat="1" x14ac:dyDescent="0.2">
      <c r="A157" s="999"/>
      <c r="B157" s="979"/>
      <c r="C157" s="599" t="s">
        <v>294</v>
      </c>
      <c r="D157" s="599" t="s">
        <v>295</v>
      </c>
      <c r="E157" s="980" t="s">
        <v>296</v>
      </c>
      <c r="F157" s="912">
        <v>0</v>
      </c>
      <c r="G157" s="916">
        <v>750</v>
      </c>
      <c r="H157" s="926">
        <f t="shared" si="15"/>
        <v>750</v>
      </c>
      <c r="I157" s="1003">
        <v>0</v>
      </c>
      <c r="J157" s="1004">
        <f t="shared" si="13"/>
        <v>750</v>
      </c>
    </row>
    <row r="158" spans="1:10" s="711" customFormat="1" x14ac:dyDescent="0.2">
      <c r="A158" s="682" t="s">
        <v>106</v>
      </c>
      <c r="B158" s="684" t="s">
        <v>489</v>
      </c>
      <c r="C158" s="694" t="s">
        <v>100</v>
      </c>
      <c r="D158" s="695" t="s">
        <v>100</v>
      </c>
      <c r="E158" s="783" t="s">
        <v>227</v>
      </c>
      <c r="F158" s="908">
        <f>+F159</f>
        <v>1750</v>
      </c>
      <c r="G158" s="959">
        <f>+G159</f>
        <v>-1750</v>
      </c>
      <c r="H158" s="928">
        <f t="shared" si="15"/>
        <v>0</v>
      </c>
      <c r="I158" s="1008">
        <v>0</v>
      </c>
      <c r="J158" s="1009">
        <f t="shared" si="13"/>
        <v>0</v>
      </c>
    </row>
    <row r="159" spans="1:10" s="711" customFormat="1" x14ac:dyDescent="0.2">
      <c r="A159" s="689"/>
      <c r="B159" s="691" t="s">
        <v>474</v>
      </c>
      <c r="C159" s="700">
        <v>3419</v>
      </c>
      <c r="D159" s="686">
        <v>5222</v>
      </c>
      <c r="E159" s="784" t="s">
        <v>296</v>
      </c>
      <c r="F159" s="927">
        <v>1750</v>
      </c>
      <c r="G159" s="916">
        <v>-1750</v>
      </c>
      <c r="H159" s="926">
        <f t="shared" si="15"/>
        <v>0</v>
      </c>
      <c r="I159" s="1003">
        <v>0</v>
      </c>
      <c r="J159" s="1004">
        <f t="shared" si="13"/>
        <v>0</v>
      </c>
    </row>
    <row r="160" spans="1:10" s="711" customFormat="1" ht="31.45" x14ac:dyDescent="0.2">
      <c r="A160" s="654" t="s">
        <v>298</v>
      </c>
      <c r="B160" s="603" t="s">
        <v>536</v>
      </c>
      <c r="C160" s="604" t="s">
        <v>100</v>
      </c>
      <c r="D160" s="604" t="s">
        <v>100</v>
      </c>
      <c r="E160" s="981" t="s">
        <v>418</v>
      </c>
      <c r="F160" s="913">
        <v>0</v>
      </c>
      <c r="G160" s="959">
        <f t="shared" ref="G160:G174" si="20">+G161</f>
        <v>50</v>
      </c>
      <c r="H160" s="928">
        <f t="shared" si="15"/>
        <v>50</v>
      </c>
      <c r="I160" s="1008">
        <v>0</v>
      </c>
      <c r="J160" s="1009">
        <f t="shared" si="13"/>
        <v>50</v>
      </c>
    </row>
    <row r="161" spans="1:12" s="711" customFormat="1" x14ac:dyDescent="0.2">
      <c r="A161" s="1000"/>
      <c r="B161" s="982"/>
      <c r="C161" s="595" t="s">
        <v>294</v>
      </c>
      <c r="D161" s="595" t="s">
        <v>295</v>
      </c>
      <c r="E161" s="983" t="s">
        <v>296</v>
      </c>
      <c r="F161" s="914">
        <v>0</v>
      </c>
      <c r="G161" s="916">
        <v>50</v>
      </c>
      <c r="H161" s="926">
        <f t="shared" si="15"/>
        <v>50</v>
      </c>
      <c r="I161" s="1003">
        <v>0</v>
      </c>
      <c r="J161" s="1004">
        <f t="shared" si="13"/>
        <v>50</v>
      </c>
    </row>
    <row r="162" spans="1:12" s="711" customFormat="1" ht="20.95" x14ac:dyDescent="0.2">
      <c r="A162" s="654" t="s">
        <v>298</v>
      </c>
      <c r="B162" s="603" t="s">
        <v>537</v>
      </c>
      <c r="C162" s="604" t="s">
        <v>100</v>
      </c>
      <c r="D162" s="604" t="s">
        <v>100</v>
      </c>
      <c r="E162" s="981" t="s">
        <v>335</v>
      </c>
      <c r="F162" s="913">
        <v>0</v>
      </c>
      <c r="G162" s="959">
        <f t="shared" si="20"/>
        <v>600</v>
      </c>
      <c r="H162" s="928">
        <f t="shared" si="15"/>
        <v>600</v>
      </c>
      <c r="I162" s="1008">
        <v>0</v>
      </c>
      <c r="J162" s="1009">
        <f t="shared" si="13"/>
        <v>600</v>
      </c>
    </row>
    <row r="163" spans="1:12" s="711" customFormat="1" ht="20.95" x14ac:dyDescent="0.2">
      <c r="A163" s="1000"/>
      <c r="B163" s="982"/>
      <c r="C163" s="595" t="s">
        <v>294</v>
      </c>
      <c r="D163" s="595" t="s">
        <v>333</v>
      </c>
      <c r="E163" s="983" t="s">
        <v>334</v>
      </c>
      <c r="F163" s="914">
        <v>0</v>
      </c>
      <c r="G163" s="916">
        <v>600</v>
      </c>
      <c r="H163" s="926">
        <f t="shared" si="15"/>
        <v>600</v>
      </c>
      <c r="I163" s="1003">
        <v>0</v>
      </c>
      <c r="J163" s="1004">
        <f t="shared" si="13"/>
        <v>600</v>
      </c>
    </row>
    <row r="164" spans="1:12" s="711" customFormat="1" ht="31.45" x14ac:dyDescent="0.2">
      <c r="A164" s="654" t="s">
        <v>298</v>
      </c>
      <c r="B164" s="603" t="s">
        <v>538</v>
      </c>
      <c r="C164" s="604" t="s">
        <v>100</v>
      </c>
      <c r="D164" s="604" t="s">
        <v>100</v>
      </c>
      <c r="E164" s="981" t="s">
        <v>337</v>
      </c>
      <c r="F164" s="913">
        <v>0</v>
      </c>
      <c r="G164" s="959">
        <f t="shared" si="20"/>
        <v>450</v>
      </c>
      <c r="H164" s="928">
        <f t="shared" si="15"/>
        <v>450</v>
      </c>
      <c r="I164" s="1008">
        <v>0</v>
      </c>
      <c r="J164" s="1009">
        <f t="shared" si="13"/>
        <v>450</v>
      </c>
    </row>
    <row r="165" spans="1:12" s="711" customFormat="1" ht="20.95" x14ac:dyDescent="0.2">
      <c r="A165" s="1000"/>
      <c r="B165" s="603" t="s">
        <v>338</v>
      </c>
      <c r="C165" s="595" t="s">
        <v>294</v>
      </c>
      <c r="D165" s="595" t="s">
        <v>339</v>
      </c>
      <c r="E165" s="983" t="s">
        <v>340</v>
      </c>
      <c r="F165" s="914">
        <v>0</v>
      </c>
      <c r="G165" s="916">
        <v>450</v>
      </c>
      <c r="H165" s="926">
        <f t="shared" si="15"/>
        <v>450</v>
      </c>
      <c r="I165" s="1003">
        <v>0</v>
      </c>
      <c r="J165" s="1004">
        <f t="shared" si="13"/>
        <v>450</v>
      </c>
    </row>
    <row r="166" spans="1:12" s="711" customFormat="1" ht="20.95" x14ac:dyDescent="0.2">
      <c r="A166" s="654" t="s">
        <v>298</v>
      </c>
      <c r="B166" s="603" t="s">
        <v>539</v>
      </c>
      <c r="C166" s="604" t="s">
        <v>100</v>
      </c>
      <c r="D166" s="604" t="s">
        <v>100</v>
      </c>
      <c r="E166" s="981" t="s">
        <v>344</v>
      </c>
      <c r="F166" s="913">
        <v>0</v>
      </c>
      <c r="G166" s="959">
        <f t="shared" si="20"/>
        <v>200</v>
      </c>
      <c r="H166" s="928">
        <f t="shared" si="15"/>
        <v>200</v>
      </c>
      <c r="I166" s="1008">
        <v>0</v>
      </c>
      <c r="J166" s="1009">
        <f t="shared" si="13"/>
        <v>200</v>
      </c>
    </row>
    <row r="167" spans="1:12" s="711" customFormat="1" x14ac:dyDescent="0.2">
      <c r="A167" s="1000"/>
      <c r="B167" s="982"/>
      <c r="C167" s="595" t="s">
        <v>294</v>
      </c>
      <c r="D167" s="599" t="s">
        <v>341</v>
      </c>
      <c r="E167" s="980" t="s">
        <v>342</v>
      </c>
      <c r="F167" s="914">
        <v>0</v>
      </c>
      <c r="G167" s="916">
        <v>200</v>
      </c>
      <c r="H167" s="926">
        <f t="shared" si="15"/>
        <v>200</v>
      </c>
      <c r="I167" s="1003">
        <v>0</v>
      </c>
      <c r="J167" s="1004">
        <f t="shared" si="13"/>
        <v>200</v>
      </c>
    </row>
    <row r="168" spans="1:12" s="711" customFormat="1" ht="20.95" x14ac:dyDescent="0.2">
      <c r="A168" s="654" t="s">
        <v>298</v>
      </c>
      <c r="B168" s="603" t="s">
        <v>540</v>
      </c>
      <c r="C168" s="604" t="s">
        <v>100</v>
      </c>
      <c r="D168" s="604" t="s">
        <v>100</v>
      </c>
      <c r="E168" s="981" t="s">
        <v>346</v>
      </c>
      <c r="F168" s="913">
        <v>0</v>
      </c>
      <c r="G168" s="959">
        <f t="shared" si="20"/>
        <v>100</v>
      </c>
      <c r="H168" s="928">
        <f t="shared" si="15"/>
        <v>100</v>
      </c>
      <c r="I168" s="1008">
        <v>0</v>
      </c>
      <c r="J168" s="1009">
        <f t="shared" si="13"/>
        <v>100</v>
      </c>
    </row>
    <row r="169" spans="1:12" s="711" customFormat="1" x14ac:dyDescent="0.2">
      <c r="A169" s="1000"/>
      <c r="B169" s="982"/>
      <c r="C169" s="595" t="s">
        <v>294</v>
      </c>
      <c r="D169" s="595" t="s">
        <v>295</v>
      </c>
      <c r="E169" s="983" t="s">
        <v>296</v>
      </c>
      <c r="F169" s="914">
        <v>0</v>
      </c>
      <c r="G169" s="916">
        <v>100</v>
      </c>
      <c r="H169" s="926">
        <f t="shared" si="15"/>
        <v>100</v>
      </c>
      <c r="I169" s="1003">
        <v>0</v>
      </c>
      <c r="J169" s="1004">
        <f t="shared" si="13"/>
        <v>100</v>
      </c>
    </row>
    <row r="170" spans="1:12" s="711" customFormat="1" x14ac:dyDescent="0.2">
      <c r="A170" s="654" t="s">
        <v>298</v>
      </c>
      <c r="B170" s="603" t="s">
        <v>541</v>
      </c>
      <c r="C170" s="604" t="s">
        <v>100</v>
      </c>
      <c r="D170" s="604" t="s">
        <v>100</v>
      </c>
      <c r="E170" s="981" t="s">
        <v>349</v>
      </c>
      <c r="F170" s="913">
        <v>0</v>
      </c>
      <c r="G170" s="959">
        <f t="shared" si="20"/>
        <v>100</v>
      </c>
      <c r="H170" s="928">
        <f t="shared" si="15"/>
        <v>100</v>
      </c>
      <c r="I170" s="1008">
        <v>0</v>
      </c>
      <c r="J170" s="1009">
        <f t="shared" si="13"/>
        <v>100</v>
      </c>
    </row>
    <row r="171" spans="1:12" s="711" customFormat="1" x14ac:dyDescent="0.2">
      <c r="A171" s="1000"/>
      <c r="B171" s="982"/>
      <c r="C171" s="595" t="s">
        <v>294</v>
      </c>
      <c r="D171" s="595" t="s">
        <v>348</v>
      </c>
      <c r="E171" s="983" t="s">
        <v>258</v>
      </c>
      <c r="F171" s="914">
        <v>0</v>
      </c>
      <c r="G171" s="916">
        <v>100</v>
      </c>
      <c r="H171" s="926">
        <f t="shared" si="15"/>
        <v>100</v>
      </c>
      <c r="I171" s="1003">
        <v>0</v>
      </c>
      <c r="J171" s="1004">
        <f t="shared" si="13"/>
        <v>100</v>
      </c>
    </row>
    <row r="172" spans="1:12" s="711" customFormat="1" ht="31.45" x14ac:dyDescent="0.2">
      <c r="A172" s="654" t="s">
        <v>298</v>
      </c>
      <c r="B172" s="603" t="s">
        <v>542</v>
      </c>
      <c r="C172" s="604" t="s">
        <v>100</v>
      </c>
      <c r="D172" s="604" t="s">
        <v>100</v>
      </c>
      <c r="E172" s="981" t="s">
        <v>419</v>
      </c>
      <c r="F172" s="913">
        <v>0</v>
      </c>
      <c r="G172" s="959">
        <f t="shared" si="20"/>
        <v>50</v>
      </c>
      <c r="H172" s="928">
        <f t="shared" si="15"/>
        <v>50</v>
      </c>
      <c r="I172" s="1008">
        <v>0</v>
      </c>
      <c r="J172" s="1009">
        <f t="shared" si="13"/>
        <v>50</v>
      </c>
    </row>
    <row r="173" spans="1:12" s="711" customFormat="1" x14ac:dyDescent="0.2">
      <c r="A173" s="1000"/>
      <c r="B173" s="982"/>
      <c r="C173" s="595" t="s">
        <v>294</v>
      </c>
      <c r="D173" s="595" t="s">
        <v>295</v>
      </c>
      <c r="E173" s="983" t="s">
        <v>296</v>
      </c>
      <c r="F173" s="914">
        <v>0</v>
      </c>
      <c r="G173" s="916">
        <v>50</v>
      </c>
      <c r="H173" s="926">
        <f t="shared" si="15"/>
        <v>50</v>
      </c>
      <c r="I173" s="1003">
        <v>0</v>
      </c>
      <c r="J173" s="1004">
        <f t="shared" si="13"/>
        <v>50</v>
      </c>
    </row>
    <row r="174" spans="1:12" s="711" customFormat="1" ht="20.95" x14ac:dyDescent="0.2">
      <c r="A174" s="654" t="s">
        <v>298</v>
      </c>
      <c r="B174" s="603" t="s">
        <v>543</v>
      </c>
      <c r="C174" s="604" t="s">
        <v>100</v>
      </c>
      <c r="D174" s="604" t="s">
        <v>100</v>
      </c>
      <c r="E174" s="981" t="s">
        <v>352</v>
      </c>
      <c r="F174" s="913">
        <v>0</v>
      </c>
      <c r="G174" s="959">
        <f t="shared" si="20"/>
        <v>200</v>
      </c>
      <c r="H174" s="928">
        <f t="shared" si="15"/>
        <v>200</v>
      </c>
      <c r="I174" s="1008">
        <v>0</v>
      </c>
      <c r="J174" s="1009">
        <f t="shared" si="13"/>
        <v>200</v>
      </c>
    </row>
    <row r="175" spans="1:12" s="711" customFormat="1" ht="20.95" x14ac:dyDescent="0.2">
      <c r="A175" s="1000"/>
      <c r="B175" s="982"/>
      <c r="C175" s="595" t="s">
        <v>294</v>
      </c>
      <c r="D175" s="595" t="s">
        <v>339</v>
      </c>
      <c r="E175" s="983" t="s">
        <v>340</v>
      </c>
      <c r="F175" s="914">
        <v>0</v>
      </c>
      <c r="G175" s="916">
        <v>200</v>
      </c>
      <c r="H175" s="926">
        <f t="shared" si="15"/>
        <v>200</v>
      </c>
      <c r="I175" s="1003">
        <v>0</v>
      </c>
      <c r="J175" s="1004">
        <f t="shared" si="13"/>
        <v>200</v>
      </c>
    </row>
    <row r="176" spans="1:12" s="711" customFormat="1" x14ac:dyDescent="0.2">
      <c r="A176" s="682" t="s">
        <v>106</v>
      </c>
      <c r="B176" s="684" t="s">
        <v>490</v>
      </c>
      <c r="C176" s="694" t="s">
        <v>100</v>
      </c>
      <c r="D176" s="695" t="s">
        <v>100</v>
      </c>
      <c r="E176" s="783" t="s">
        <v>228</v>
      </c>
      <c r="F176" s="908">
        <f>+F177</f>
        <v>2750</v>
      </c>
      <c r="G176" s="959">
        <f>+G177</f>
        <v>-1560</v>
      </c>
      <c r="H176" s="928">
        <f t="shared" si="15"/>
        <v>1190</v>
      </c>
      <c r="I176" s="1008">
        <v>0</v>
      </c>
      <c r="J176" s="1009">
        <f t="shared" si="13"/>
        <v>1190</v>
      </c>
      <c r="K176" s="714"/>
      <c r="L176" s="714"/>
    </row>
    <row r="177" spans="1:12" s="711" customFormat="1" x14ac:dyDescent="0.2">
      <c r="A177" s="682"/>
      <c r="B177" s="684" t="s">
        <v>474</v>
      </c>
      <c r="C177" s="700">
        <v>3419</v>
      </c>
      <c r="D177" s="686">
        <v>5222</v>
      </c>
      <c r="E177" s="784" t="s">
        <v>296</v>
      </c>
      <c r="F177" s="927">
        <v>2750</v>
      </c>
      <c r="G177" s="916">
        <v>-1560</v>
      </c>
      <c r="H177" s="926">
        <f t="shared" si="15"/>
        <v>1190</v>
      </c>
      <c r="I177" s="1003">
        <v>0</v>
      </c>
      <c r="J177" s="1004">
        <f t="shared" si="13"/>
        <v>1190</v>
      </c>
      <c r="K177" s="714"/>
      <c r="L177" s="714"/>
    </row>
    <row r="178" spans="1:12" s="711" customFormat="1" ht="20.95" x14ac:dyDescent="0.2">
      <c r="A178" s="998" t="s">
        <v>298</v>
      </c>
      <c r="B178" s="976" t="s">
        <v>545</v>
      </c>
      <c r="C178" s="977" t="s">
        <v>100</v>
      </c>
      <c r="D178" s="977" t="s">
        <v>100</v>
      </c>
      <c r="E178" s="978" t="s">
        <v>319</v>
      </c>
      <c r="F178" s="911">
        <v>0</v>
      </c>
      <c r="G178" s="959">
        <f>+G179</f>
        <v>156</v>
      </c>
      <c r="H178" s="928">
        <f t="shared" si="15"/>
        <v>156</v>
      </c>
      <c r="I178" s="1008">
        <v>0</v>
      </c>
      <c r="J178" s="1009">
        <f t="shared" si="13"/>
        <v>156</v>
      </c>
      <c r="K178" s="714"/>
      <c r="L178" s="714"/>
    </row>
    <row r="179" spans="1:12" s="711" customFormat="1" x14ac:dyDescent="0.2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916">
        <v>156</v>
      </c>
      <c r="H179" s="926">
        <f t="shared" si="15"/>
        <v>156</v>
      </c>
      <c r="I179" s="1003">
        <v>0</v>
      </c>
      <c r="J179" s="1004">
        <f t="shared" si="13"/>
        <v>156</v>
      </c>
      <c r="K179" s="714"/>
      <c r="L179" s="714"/>
    </row>
    <row r="180" spans="1:12" s="711" customFormat="1" ht="20.95" x14ac:dyDescent="0.2">
      <c r="A180" s="998" t="s">
        <v>298</v>
      </c>
      <c r="B180" s="976" t="s">
        <v>546</v>
      </c>
      <c r="C180" s="977" t="s">
        <v>100</v>
      </c>
      <c r="D180" s="977" t="s">
        <v>100</v>
      </c>
      <c r="E180" s="978" t="s">
        <v>302</v>
      </c>
      <c r="F180" s="911">
        <v>0</v>
      </c>
      <c r="G180" s="959">
        <f t="shared" ref="G180" si="21">+G181</f>
        <v>780</v>
      </c>
      <c r="H180" s="928">
        <f t="shared" si="15"/>
        <v>780</v>
      </c>
      <c r="I180" s="1008">
        <v>0</v>
      </c>
      <c r="J180" s="1009">
        <f t="shared" si="13"/>
        <v>780</v>
      </c>
      <c r="K180" s="714"/>
      <c r="L180" s="714"/>
    </row>
    <row r="181" spans="1:12" s="711" customFormat="1" x14ac:dyDescent="0.2">
      <c r="A181" s="999"/>
      <c r="B181" s="979"/>
      <c r="C181" s="599" t="s">
        <v>294</v>
      </c>
      <c r="D181" s="599" t="s">
        <v>295</v>
      </c>
      <c r="E181" s="980" t="s">
        <v>296</v>
      </c>
      <c r="F181" s="912">
        <v>0</v>
      </c>
      <c r="G181" s="916">
        <v>780</v>
      </c>
      <c r="H181" s="926">
        <f t="shared" si="15"/>
        <v>780</v>
      </c>
      <c r="I181" s="1003">
        <v>0</v>
      </c>
      <c r="J181" s="1004">
        <f t="shared" si="13"/>
        <v>780</v>
      </c>
      <c r="K181" s="714"/>
      <c r="L181" s="714"/>
    </row>
    <row r="182" spans="1:12" s="711" customFormat="1" ht="20.95" x14ac:dyDescent="0.2">
      <c r="A182" s="998" t="s">
        <v>298</v>
      </c>
      <c r="B182" s="976" t="s">
        <v>547</v>
      </c>
      <c r="C182" s="977" t="s">
        <v>100</v>
      </c>
      <c r="D182" s="977" t="s">
        <v>100</v>
      </c>
      <c r="E182" s="978" t="s">
        <v>320</v>
      </c>
      <c r="F182" s="911">
        <v>0</v>
      </c>
      <c r="G182" s="959">
        <f t="shared" ref="G182" si="22">+G183</f>
        <v>624</v>
      </c>
      <c r="H182" s="928">
        <f t="shared" si="15"/>
        <v>624</v>
      </c>
      <c r="I182" s="1008">
        <v>0</v>
      </c>
      <c r="J182" s="1009">
        <f t="shared" si="13"/>
        <v>624</v>
      </c>
      <c r="K182" s="714"/>
      <c r="L182" s="714"/>
    </row>
    <row r="183" spans="1:12" s="711" customFormat="1" x14ac:dyDescent="0.2">
      <c r="A183" s="999"/>
      <c r="B183" s="979"/>
      <c r="C183" s="599" t="s">
        <v>294</v>
      </c>
      <c r="D183" s="599" t="s">
        <v>295</v>
      </c>
      <c r="E183" s="980" t="s">
        <v>296</v>
      </c>
      <c r="F183" s="912">
        <v>0</v>
      </c>
      <c r="G183" s="916">
        <v>624</v>
      </c>
      <c r="H183" s="926">
        <f t="shared" si="15"/>
        <v>624</v>
      </c>
      <c r="I183" s="1003">
        <v>0</v>
      </c>
      <c r="J183" s="1004">
        <f t="shared" si="13"/>
        <v>624</v>
      </c>
      <c r="K183" s="714"/>
      <c r="L183" s="714"/>
    </row>
    <row r="184" spans="1:12" s="711" customFormat="1" x14ac:dyDescent="0.2">
      <c r="A184" s="682" t="s">
        <v>106</v>
      </c>
      <c r="B184" s="684" t="s">
        <v>491</v>
      </c>
      <c r="C184" s="694" t="s">
        <v>100</v>
      </c>
      <c r="D184" s="695" t="s">
        <v>100</v>
      </c>
      <c r="E184" s="788" t="s">
        <v>229</v>
      </c>
      <c r="F184" s="908">
        <f>+F185</f>
        <v>750</v>
      </c>
      <c r="G184" s="959">
        <f>+G185</f>
        <v>-750</v>
      </c>
      <c r="H184" s="928">
        <f t="shared" si="15"/>
        <v>0</v>
      </c>
      <c r="I184" s="1008">
        <v>0</v>
      </c>
      <c r="J184" s="1009">
        <f t="shared" si="13"/>
        <v>0</v>
      </c>
    </row>
    <row r="185" spans="1:12" s="711" customFormat="1" x14ac:dyDescent="0.2">
      <c r="A185" s="682"/>
      <c r="B185" s="902" t="s">
        <v>474</v>
      </c>
      <c r="C185" s="700">
        <v>3419</v>
      </c>
      <c r="D185" s="903">
        <v>5222</v>
      </c>
      <c r="E185" s="784" t="s">
        <v>296</v>
      </c>
      <c r="F185" s="927">
        <v>750</v>
      </c>
      <c r="G185" s="916">
        <v>-750</v>
      </c>
      <c r="H185" s="926">
        <f t="shared" si="15"/>
        <v>0</v>
      </c>
      <c r="I185" s="1003">
        <v>0</v>
      </c>
      <c r="J185" s="1004">
        <f t="shared" si="13"/>
        <v>0</v>
      </c>
    </row>
    <row r="186" spans="1:12" s="711" customFormat="1" ht="31.45" x14ac:dyDescent="0.2">
      <c r="A186" s="1001" t="s">
        <v>298</v>
      </c>
      <c r="B186" s="984" t="s">
        <v>548</v>
      </c>
      <c r="C186" s="985" t="s">
        <v>100</v>
      </c>
      <c r="D186" s="985" t="s">
        <v>100</v>
      </c>
      <c r="E186" s="986" t="s">
        <v>313</v>
      </c>
      <c r="F186" s="915">
        <v>0</v>
      </c>
      <c r="G186" s="975">
        <f t="shared" ref="G186" si="23">+G187</f>
        <v>100</v>
      </c>
      <c r="H186" s="925">
        <f t="shared" si="15"/>
        <v>100</v>
      </c>
      <c r="I186" s="1008">
        <v>0</v>
      </c>
      <c r="J186" s="1009">
        <f t="shared" si="13"/>
        <v>100</v>
      </c>
      <c r="K186" s="776"/>
    </row>
    <row r="187" spans="1:12" x14ac:dyDescent="0.2">
      <c r="A187" s="1000"/>
      <c r="B187" s="987"/>
      <c r="C187" s="595" t="s">
        <v>294</v>
      </c>
      <c r="D187" s="595" t="s">
        <v>295</v>
      </c>
      <c r="E187" s="983" t="s">
        <v>296</v>
      </c>
      <c r="F187" s="916">
        <v>0</v>
      </c>
      <c r="G187" s="916">
        <v>100</v>
      </c>
      <c r="H187" s="926">
        <f t="shared" si="15"/>
        <v>100</v>
      </c>
      <c r="I187" s="1003">
        <v>0</v>
      </c>
      <c r="J187" s="1004">
        <f t="shared" si="13"/>
        <v>100</v>
      </c>
    </row>
    <row r="188" spans="1:12" ht="31.45" x14ac:dyDescent="0.2">
      <c r="A188" s="654" t="s">
        <v>298</v>
      </c>
      <c r="B188" s="603" t="s">
        <v>549</v>
      </c>
      <c r="C188" s="604" t="s">
        <v>100</v>
      </c>
      <c r="D188" s="604" t="s">
        <v>100</v>
      </c>
      <c r="E188" s="981" t="s">
        <v>314</v>
      </c>
      <c r="F188" s="913">
        <v>0</v>
      </c>
      <c r="G188" s="959">
        <f t="shared" ref="G188" si="24">+G189</f>
        <v>60</v>
      </c>
      <c r="H188" s="928">
        <f t="shared" si="15"/>
        <v>60</v>
      </c>
      <c r="I188" s="1008">
        <v>0</v>
      </c>
      <c r="J188" s="1009">
        <f t="shared" si="13"/>
        <v>60</v>
      </c>
    </row>
    <row r="189" spans="1:12" x14ac:dyDescent="0.2">
      <c r="A189" s="1000"/>
      <c r="B189" s="987"/>
      <c r="C189" s="595" t="s">
        <v>294</v>
      </c>
      <c r="D189" s="595" t="s">
        <v>295</v>
      </c>
      <c r="E189" s="983" t="s">
        <v>296</v>
      </c>
      <c r="F189" s="916">
        <v>0</v>
      </c>
      <c r="G189" s="916">
        <v>60</v>
      </c>
      <c r="H189" s="926">
        <f t="shared" si="15"/>
        <v>60</v>
      </c>
      <c r="I189" s="1003">
        <v>0</v>
      </c>
      <c r="J189" s="1004">
        <f t="shared" si="13"/>
        <v>60</v>
      </c>
    </row>
    <row r="190" spans="1:12" ht="31.45" x14ac:dyDescent="0.2">
      <c r="A190" s="654" t="s">
        <v>298</v>
      </c>
      <c r="B190" s="603" t="s">
        <v>550</v>
      </c>
      <c r="C190" s="604" t="s">
        <v>100</v>
      </c>
      <c r="D190" s="604" t="s">
        <v>100</v>
      </c>
      <c r="E190" s="981" t="s">
        <v>311</v>
      </c>
      <c r="F190" s="913">
        <v>0</v>
      </c>
      <c r="G190" s="959">
        <f t="shared" ref="G190" si="25">+G191</f>
        <v>100</v>
      </c>
      <c r="H190" s="928">
        <f t="shared" si="15"/>
        <v>100</v>
      </c>
      <c r="I190" s="1008">
        <v>0</v>
      </c>
      <c r="J190" s="1009">
        <f t="shared" si="13"/>
        <v>100</v>
      </c>
    </row>
    <row r="191" spans="1:12" x14ac:dyDescent="0.2">
      <c r="A191" s="1000"/>
      <c r="B191" s="987"/>
      <c r="C191" s="595" t="s">
        <v>294</v>
      </c>
      <c r="D191" s="595" t="s">
        <v>295</v>
      </c>
      <c r="E191" s="983" t="s">
        <v>296</v>
      </c>
      <c r="F191" s="916">
        <v>0</v>
      </c>
      <c r="G191" s="916">
        <v>100</v>
      </c>
      <c r="H191" s="926">
        <f t="shared" si="15"/>
        <v>100</v>
      </c>
      <c r="I191" s="1003">
        <v>0</v>
      </c>
      <c r="J191" s="1004">
        <f t="shared" si="13"/>
        <v>100</v>
      </c>
    </row>
    <row r="192" spans="1:12" ht="41.9" x14ac:dyDescent="0.2">
      <c r="A192" s="654" t="s">
        <v>298</v>
      </c>
      <c r="B192" s="603" t="s">
        <v>551</v>
      </c>
      <c r="C192" s="604" t="s">
        <v>100</v>
      </c>
      <c r="D192" s="604" t="s">
        <v>100</v>
      </c>
      <c r="E192" s="981" t="s">
        <v>315</v>
      </c>
      <c r="F192" s="913">
        <v>0</v>
      </c>
      <c r="G192" s="959">
        <f t="shared" ref="G192" si="26">+G193</f>
        <v>100</v>
      </c>
      <c r="H192" s="928">
        <f t="shared" si="15"/>
        <v>100</v>
      </c>
      <c r="I192" s="1008">
        <v>0</v>
      </c>
      <c r="J192" s="1009">
        <f t="shared" si="13"/>
        <v>100</v>
      </c>
    </row>
    <row r="193" spans="1:10" x14ac:dyDescent="0.2">
      <c r="A193" s="1000"/>
      <c r="B193" s="987"/>
      <c r="C193" s="595" t="s">
        <v>294</v>
      </c>
      <c r="D193" s="595" t="s">
        <v>295</v>
      </c>
      <c r="E193" s="983" t="s">
        <v>296</v>
      </c>
      <c r="F193" s="916">
        <v>0</v>
      </c>
      <c r="G193" s="916">
        <v>100</v>
      </c>
      <c r="H193" s="926">
        <f t="shared" si="15"/>
        <v>100</v>
      </c>
      <c r="I193" s="1003">
        <v>0</v>
      </c>
      <c r="J193" s="1004">
        <f t="shared" si="13"/>
        <v>100</v>
      </c>
    </row>
    <row r="194" spans="1:10" ht="31.45" x14ac:dyDescent="0.2">
      <c r="A194" s="654" t="s">
        <v>298</v>
      </c>
      <c r="B194" s="603" t="s">
        <v>552</v>
      </c>
      <c r="C194" s="604" t="s">
        <v>100</v>
      </c>
      <c r="D194" s="604" t="s">
        <v>100</v>
      </c>
      <c r="E194" s="981" t="s">
        <v>316</v>
      </c>
      <c r="F194" s="913">
        <v>0</v>
      </c>
      <c r="G194" s="959">
        <f t="shared" ref="G194" si="27">+G195</f>
        <v>200</v>
      </c>
      <c r="H194" s="928">
        <f t="shared" si="15"/>
        <v>200</v>
      </c>
      <c r="I194" s="1008">
        <v>0</v>
      </c>
      <c r="J194" s="1009">
        <f t="shared" si="13"/>
        <v>200</v>
      </c>
    </row>
    <row r="195" spans="1:10" x14ac:dyDescent="0.2">
      <c r="A195" s="1000"/>
      <c r="B195" s="987"/>
      <c r="C195" s="595" t="s">
        <v>294</v>
      </c>
      <c r="D195" s="595" t="s">
        <v>295</v>
      </c>
      <c r="E195" s="983" t="s">
        <v>296</v>
      </c>
      <c r="F195" s="916">
        <v>0</v>
      </c>
      <c r="G195" s="916">
        <v>200</v>
      </c>
      <c r="H195" s="926">
        <f t="shared" si="15"/>
        <v>200</v>
      </c>
      <c r="I195" s="1003">
        <v>0</v>
      </c>
      <c r="J195" s="1004">
        <f t="shared" si="13"/>
        <v>200</v>
      </c>
    </row>
    <row r="196" spans="1:10" ht="31.45" x14ac:dyDescent="0.2">
      <c r="A196" s="654" t="s">
        <v>298</v>
      </c>
      <c r="B196" s="603" t="s">
        <v>553</v>
      </c>
      <c r="C196" s="604" t="s">
        <v>100</v>
      </c>
      <c r="D196" s="604" t="s">
        <v>100</v>
      </c>
      <c r="E196" s="981" t="s">
        <v>312</v>
      </c>
      <c r="F196" s="913">
        <v>0</v>
      </c>
      <c r="G196" s="959">
        <f t="shared" ref="G196" si="28">+G197</f>
        <v>100</v>
      </c>
      <c r="H196" s="928">
        <f t="shared" si="15"/>
        <v>100</v>
      </c>
      <c r="I196" s="1008">
        <v>0</v>
      </c>
      <c r="J196" s="1009">
        <f t="shared" si="13"/>
        <v>100</v>
      </c>
    </row>
    <row r="197" spans="1:10" x14ac:dyDescent="0.2">
      <c r="A197" s="1000"/>
      <c r="B197" s="987"/>
      <c r="C197" s="595" t="s">
        <v>294</v>
      </c>
      <c r="D197" s="595" t="s">
        <v>295</v>
      </c>
      <c r="E197" s="983" t="s">
        <v>296</v>
      </c>
      <c r="F197" s="916">
        <v>0</v>
      </c>
      <c r="G197" s="916">
        <v>100</v>
      </c>
      <c r="H197" s="926">
        <f t="shared" si="15"/>
        <v>100</v>
      </c>
      <c r="I197" s="1003">
        <v>0</v>
      </c>
      <c r="J197" s="1004">
        <f t="shared" si="13"/>
        <v>100</v>
      </c>
    </row>
    <row r="198" spans="1:10" ht="20.95" x14ac:dyDescent="0.2">
      <c r="A198" s="654" t="s">
        <v>298</v>
      </c>
      <c r="B198" s="603" t="s">
        <v>554</v>
      </c>
      <c r="C198" s="604" t="s">
        <v>100</v>
      </c>
      <c r="D198" s="604" t="s">
        <v>100</v>
      </c>
      <c r="E198" s="981" t="s">
        <v>317</v>
      </c>
      <c r="F198" s="913">
        <v>0</v>
      </c>
      <c r="G198" s="959">
        <f t="shared" ref="G198" si="29">+G199</f>
        <v>30</v>
      </c>
      <c r="H198" s="928">
        <f t="shared" si="15"/>
        <v>30</v>
      </c>
      <c r="I198" s="1008">
        <v>0</v>
      </c>
      <c r="J198" s="1009">
        <f t="shared" si="13"/>
        <v>30</v>
      </c>
    </row>
    <row r="199" spans="1:10" x14ac:dyDescent="0.2">
      <c r="A199" s="1000"/>
      <c r="B199" s="987"/>
      <c r="C199" s="595" t="s">
        <v>294</v>
      </c>
      <c r="D199" s="595" t="s">
        <v>295</v>
      </c>
      <c r="E199" s="983" t="s">
        <v>296</v>
      </c>
      <c r="F199" s="916">
        <v>0</v>
      </c>
      <c r="G199" s="916">
        <v>30</v>
      </c>
      <c r="H199" s="926">
        <f t="shared" si="15"/>
        <v>30</v>
      </c>
      <c r="I199" s="1003">
        <v>0</v>
      </c>
      <c r="J199" s="1004">
        <f t="shared" si="13"/>
        <v>30</v>
      </c>
    </row>
    <row r="200" spans="1:10" ht="20.95" x14ac:dyDescent="0.2">
      <c r="A200" s="654" t="s">
        <v>298</v>
      </c>
      <c r="B200" s="603" t="s">
        <v>555</v>
      </c>
      <c r="C200" s="604" t="s">
        <v>100</v>
      </c>
      <c r="D200" s="604" t="s">
        <v>100</v>
      </c>
      <c r="E200" s="981" t="s">
        <v>318</v>
      </c>
      <c r="F200" s="913">
        <v>0</v>
      </c>
      <c r="G200" s="959">
        <f t="shared" ref="G200" si="30">+G201</f>
        <v>60</v>
      </c>
      <c r="H200" s="928">
        <f t="shared" si="15"/>
        <v>60</v>
      </c>
      <c r="I200" s="1008">
        <v>0</v>
      </c>
      <c r="J200" s="1009">
        <f t="shared" si="13"/>
        <v>60</v>
      </c>
    </row>
    <row r="201" spans="1:10" ht="13.1" thickBot="1" x14ac:dyDescent="0.25">
      <c r="A201" s="1002"/>
      <c r="B201" s="988"/>
      <c r="C201" s="989" t="s">
        <v>294</v>
      </c>
      <c r="D201" s="989" t="s">
        <v>295</v>
      </c>
      <c r="E201" s="990" t="s">
        <v>296</v>
      </c>
      <c r="F201" s="917">
        <v>0</v>
      </c>
      <c r="G201" s="917">
        <v>60</v>
      </c>
      <c r="H201" s="931">
        <f t="shared" si="15"/>
        <v>60</v>
      </c>
      <c r="I201" s="1005">
        <v>0</v>
      </c>
      <c r="J201" s="1006">
        <f t="shared" si="13"/>
        <v>60</v>
      </c>
    </row>
    <row r="202" spans="1:10" x14ac:dyDescent="0.2">
      <c r="B202" s="893"/>
      <c r="C202" s="893"/>
      <c r="D202" s="893"/>
      <c r="E202" s="893"/>
      <c r="G202" s="893"/>
    </row>
    <row r="203" spans="1:10" x14ac:dyDescent="0.2">
      <c r="E203" s="872">
        <v>42086</v>
      </c>
    </row>
  </sheetData>
  <mergeCells count="6">
    <mergeCell ref="I8:I9"/>
    <mergeCell ref="G1:H1"/>
    <mergeCell ref="A2:H2"/>
    <mergeCell ref="A4:H4"/>
    <mergeCell ref="A6:H6"/>
    <mergeCell ref="G8:G9"/>
  </mergeCells>
  <pageMargins left="0.7" right="0.7" top="0.78740157499999996" bottom="0.78740157499999996" header="0.3" footer="0.3"/>
  <pageSetup paperSize="9"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199"/>
  <sheetViews>
    <sheetView topLeftCell="A9" zoomScaleNormal="100" workbookViewId="0">
      <selection activeCell="I19" sqref="I19"/>
    </sheetView>
  </sheetViews>
  <sheetFormatPr defaultColWidth="3.25" defaultRowHeight="12.45" x14ac:dyDescent="0.2"/>
  <cols>
    <col min="1" max="1" width="3.25" style="655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customWidth="1"/>
    <col min="9" max="9" width="7.875" style="893" customWidth="1"/>
    <col min="10" max="10" width="10" style="655" customWidth="1"/>
    <col min="11" max="254" width="9.25" style="655" customWidth="1"/>
    <col min="255" max="16384" width="3.25" style="655"/>
  </cols>
  <sheetData>
    <row r="1" spans="1:11" x14ac:dyDescent="0.2">
      <c r="G1" s="2277"/>
      <c r="H1" s="2277"/>
      <c r="J1" s="1007" t="s">
        <v>417</v>
      </c>
    </row>
    <row r="2" spans="1:11" ht="17.7" x14ac:dyDescent="0.3">
      <c r="A2" s="2278" t="s">
        <v>426</v>
      </c>
      <c r="B2" s="2278"/>
      <c r="C2" s="2278"/>
      <c r="D2" s="2278"/>
      <c r="E2" s="2278"/>
      <c r="F2" s="2278"/>
      <c r="G2" s="2278"/>
      <c r="H2" s="2278"/>
    </row>
    <row r="3" spans="1:11" x14ac:dyDescent="0.2">
      <c r="A3" s="657"/>
      <c r="B3" s="657"/>
      <c r="C3" s="657"/>
      <c r="D3" s="657"/>
      <c r="E3" s="657"/>
      <c r="F3" s="889"/>
      <c r="G3" s="658"/>
      <c r="H3" s="658"/>
    </row>
    <row r="4" spans="1:11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1" x14ac:dyDescent="0.2">
      <c r="A5" s="657"/>
      <c r="B5" s="657"/>
      <c r="C5" s="657"/>
      <c r="D5" s="657"/>
      <c r="E5" s="657"/>
      <c r="F5" s="889"/>
      <c r="G5" s="658"/>
      <c r="H5" s="658"/>
    </row>
    <row r="6" spans="1:11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</row>
    <row r="7" spans="1:11" s="711" customFormat="1" ht="13.1" thickBot="1" x14ac:dyDescent="0.25">
      <c r="A7" s="719"/>
      <c r="B7" s="720"/>
      <c r="C7" s="721"/>
      <c r="D7" s="721"/>
      <c r="E7" s="722"/>
      <c r="F7" s="890"/>
      <c r="G7" s="724"/>
      <c r="H7" s="724"/>
      <c r="I7" s="894"/>
    </row>
    <row r="8" spans="1:11" s="711" customFormat="1" ht="13.1" thickBot="1" x14ac:dyDescent="0.25">
      <c r="A8" s="948"/>
      <c r="B8" s="948"/>
      <c r="C8" s="948"/>
      <c r="D8" s="948"/>
      <c r="E8" s="948"/>
      <c r="F8" s="891"/>
      <c r="G8" s="2293" t="s">
        <v>544</v>
      </c>
      <c r="H8" s="1026"/>
      <c r="I8" s="2291" t="s">
        <v>564</v>
      </c>
      <c r="J8" s="1026" t="s">
        <v>428</v>
      </c>
    </row>
    <row r="9" spans="1:11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1027" t="s">
        <v>255</v>
      </c>
      <c r="I9" s="2292"/>
      <c r="J9" s="1027" t="s">
        <v>255</v>
      </c>
    </row>
    <row r="10" spans="1:11" s="711" customFormat="1" ht="13.1" thickBot="1" x14ac:dyDescent="0.25">
      <c r="A10" s="992" t="s">
        <v>106</v>
      </c>
      <c r="B10" s="1031" t="s">
        <v>100</v>
      </c>
      <c r="C10" s="1032" t="s">
        <v>100</v>
      </c>
      <c r="D10" s="1032" t="s">
        <v>100</v>
      </c>
      <c r="E10" s="1033" t="s">
        <v>435</v>
      </c>
      <c r="F10" s="1034">
        <f>+F11+F58+F71</f>
        <v>20428.98</v>
      </c>
      <c r="G10" s="1034">
        <f>+G11+G58+G71</f>
        <v>0</v>
      </c>
      <c r="H10" s="1035">
        <f>+F10+G10</f>
        <v>20428.98</v>
      </c>
      <c r="I10" s="1018">
        <f>+I11+I58+I71</f>
        <v>116.15</v>
      </c>
      <c r="J10" s="1018">
        <f>+H10+I10</f>
        <v>20545.13</v>
      </c>
      <c r="K10" s="777"/>
    </row>
    <row r="11" spans="1:11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+F12+F15+F26+F46+F48+F50+F52+F54+F56</f>
        <v>2880</v>
      </c>
      <c r="G11" s="1015">
        <f>+G12+G15+G18+G20+G22+G24+G26+G28+G30+G32+G34+G36+G38+G40+G42+G44+G46+G48+G50+G52+G54+G56</f>
        <v>0</v>
      </c>
      <c r="H11" s="1015">
        <f t="shared" ref="H11:H74" si="0">+F11+G11</f>
        <v>2880</v>
      </c>
      <c r="I11" s="1022">
        <f>+I26</f>
        <v>116.15</v>
      </c>
      <c r="J11" s="1022">
        <f t="shared" ref="J11:J74" si="1">+H11+I11</f>
        <v>2996.15</v>
      </c>
      <c r="K11" s="777"/>
    </row>
    <row r="12" spans="1:11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0"/>
        <v>200</v>
      </c>
      <c r="I12" s="1020">
        <v>0</v>
      </c>
      <c r="J12" s="1020">
        <f t="shared" si="1"/>
        <v>200</v>
      </c>
      <c r="K12" s="777"/>
    </row>
    <row r="13" spans="1:11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0"/>
        <v>180</v>
      </c>
      <c r="I13" s="1003">
        <v>0</v>
      </c>
      <c r="J13" s="1003">
        <f t="shared" si="1"/>
        <v>180</v>
      </c>
      <c r="K13" s="777"/>
    </row>
    <row r="14" spans="1:11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0"/>
        <v>20</v>
      </c>
      <c r="I14" s="1003">
        <v>0</v>
      </c>
      <c r="J14" s="1003">
        <f t="shared" si="1"/>
        <v>20</v>
      </c>
      <c r="K14" s="777"/>
    </row>
    <row r="15" spans="1:11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0"/>
        <v>60</v>
      </c>
      <c r="I15" s="1008">
        <v>0</v>
      </c>
      <c r="J15" s="1008">
        <f t="shared" si="1"/>
        <v>60</v>
      </c>
      <c r="K15" s="777"/>
    </row>
    <row r="16" spans="1:11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0"/>
        <v>30</v>
      </c>
      <c r="I16" s="1003">
        <v>0</v>
      </c>
      <c r="J16" s="1003">
        <f t="shared" si="1"/>
        <v>30</v>
      </c>
      <c r="K16" s="777"/>
    </row>
    <row r="17" spans="1:11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0"/>
        <v>30</v>
      </c>
      <c r="I17" s="1003">
        <v>0</v>
      </c>
      <c r="J17" s="1003">
        <f t="shared" si="1"/>
        <v>30</v>
      </c>
      <c r="K17" s="777"/>
    </row>
    <row r="18" spans="1:11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0"/>
        <v>10</v>
      </c>
      <c r="I18" s="1008">
        <v>0</v>
      </c>
      <c r="J18" s="1008">
        <f t="shared" si="1"/>
        <v>10</v>
      </c>
      <c r="K18" s="777"/>
    </row>
    <row r="19" spans="1:11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0"/>
        <v>10</v>
      </c>
      <c r="I19" s="1003">
        <v>0</v>
      </c>
      <c r="J19" s="1003">
        <f t="shared" si="1"/>
        <v>10</v>
      </c>
      <c r="K19" s="777"/>
    </row>
    <row r="20" spans="1:11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0"/>
        <v>30</v>
      </c>
      <c r="I20" s="1008">
        <v>0</v>
      </c>
      <c r="J20" s="1008">
        <f t="shared" si="1"/>
        <v>30</v>
      </c>
      <c r="K20" s="777"/>
    </row>
    <row r="21" spans="1:11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0"/>
        <v>30</v>
      </c>
      <c r="I21" s="1003">
        <v>0</v>
      </c>
      <c r="J21" s="1003">
        <f t="shared" si="1"/>
        <v>30</v>
      </c>
      <c r="K21" s="777"/>
    </row>
    <row r="22" spans="1:11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0"/>
        <v>10</v>
      </c>
      <c r="I22" s="1008">
        <v>0</v>
      </c>
      <c r="J22" s="1008">
        <f t="shared" si="1"/>
        <v>10</v>
      </c>
      <c r="K22" s="777"/>
    </row>
    <row r="23" spans="1:11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0"/>
        <v>10</v>
      </c>
      <c r="I23" s="1003">
        <v>0</v>
      </c>
      <c r="J23" s="1003">
        <f t="shared" si="1"/>
        <v>10</v>
      </c>
      <c r="K23" s="777"/>
    </row>
    <row r="24" spans="1:11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0"/>
        <v>10</v>
      </c>
      <c r="I24" s="1008">
        <v>0</v>
      </c>
      <c r="J24" s="1008">
        <f t="shared" si="1"/>
        <v>10</v>
      </c>
      <c r="K24" s="777"/>
    </row>
    <row r="25" spans="1:11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0"/>
        <v>10</v>
      </c>
      <c r="I25" s="1003">
        <v>0</v>
      </c>
      <c r="J25" s="1003">
        <f t="shared" si="1"/>
        <v>10</v>
      </c>
      <c r="K25" s="777"/>
    </row>
    <row r="26" spans="1:11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0"/>
        <v>0</v>
      </c>
      <c r="I26" s="473">
        <f>+I27</f>
        <v>116.15</v>
      </c>
      <c r="J26" s="1008">
        <f t="shared" si="1"/>
        <v>116.15</v>
      </c>
      <c r="K26" s="777" t="s">
        <v>576</v>
      </c>
    </row>
    <row r="27" spans="1:11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0"/>
        <v>0</v>
      </c>
      <c r="I27" s="450">
        <v>116.15</v>
      </c>
      <c r="J27" s="1003">
        <f t="shared" si="1"/>
        <v>116.15</v>
      </c>
      <c r="K27" s="777"/>
    </row>
    <row r="28" spans="1:11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0"/>
        <v>450</v>
      </c>
      <c r="I28" s="473">
        <v>0</v>
      </c>
      <c r="J28" s="1008">
        <f t="shared" si="1"/>
        <v>450</v>
      </c>
      <c r="K28" s="777"/>
    </row>
    <row r="29" spans="1:11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0"/>
        <v>450</v>
      </c>
      <c r="I29" s="450">
        <v>0</v>
      </c>
      <c r="J29" s="1003">
        <f t="shared" si="1"/>
        <v>450</v>
      </c>
      <c r="K29" s="777"/>
    </row>
    <row r="30" spans="1:11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2">+G31</f>
        <v>490</v>
      </c>
      <c r="H30" s="908">
        <f t="shared" si="0"/>
        <v>490</v>
      </c>
      <c r="I30" s="473">
        <v>0</v>
      </c>
      <c r="J30" s="1008">
        <f t="shared" si="1"/>
        <v>490</v>
      </c>
      <c r="K30" s="777"/>
    </row>
    <row r="31" spans="1:11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0"/>
        <v>490</v>
      </c>
      <c r="I31" s="450">
        <v>0</v>
      </c>
      <c r="J31" s="1003">
        <f t="shared" si="1"/>
        <v>490</v>
      </c>
      <c r="K31" s="777"/>
    </row>
    <row r="32" spans="1:11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3">+G33</f>
        <v>80</v>
      </c>
      <c r="H32" s="908">
        <f t="shared" si="0"/>
        <v>80</v>
      </c>
      <c r="I32" s="473">
        <v>0</v>
      </c>
      <c r="J32" s="1008">
        <f t="shared" si="1"/>
        <v>80</v>
      </c>
      <c r="K32" s="777"/>
    </row>
    <row r="33" spans="1:11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0"/>
        <v>80</v>
      </c>
      <c r="I33" s="450">
        <v>0</v>
      </c>
      <c r="J33" s="1003">
        <f t="shared" si="1"/>
        <v>80</v>
      </c>
      <c r="K33" s="777"/>
    </row>
    <row r="34" spans="1:11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4">+G35</f>
        <v>135</v>
      </c>
      <c r="H34" s="908">
        <f t="shared" si="0"/>
        <v>135</v>
      </c>
      <c r="I34" s="473">
        <v>0</v>
      </c>
      <c r="J34" s="1008">
        <f t="shared" si="1"/>
        <v>135</v>
      </c>
      <c r="K34" s="777"/>
    </row>
    <row r="35" spans="1:11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0"/>
        <v>135</v>
      </c>
      <c r="I35" s="450">
        <v>0</v>
      </c>
      <c r="J35" s="1003">
        <f t="shared" si="1"/>
        <v>135</v>
      </c>
      <c r="K35" s="777"/>
    </row>
    <row r="36" spans="1:11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5">+G37</f>
        <v>400</v>
      </c>
      <c r="H36" s="908">
        <f t="shared" si="0"/>
        <v>400</v>
      </c>
      <c r="I36" s="473">
        <v>0</v>
      </c>
      <c r="J36" s="1008">
        <f t="shared" si="1"/>
        <v>400</v>
      </c>
      <c r="K36" s="777"/>
    </row>
    <row r="37" spans="1:11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0"/>
        <v>400</v>
      </c>
      <c r="I37" s="450">
        <v>0</v>
      </c>
      <c r="J37" s="1003">
        <f t="shared" si="1"/>
        <v>400</v>
      </c>
      <c r="K37" s="777"/>
    </row>
    <row r="38" spans="1:11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6">+G39</f>
        <v>300</v>
      </c>
      <c r="H38" s="908">
        <f t="shared" si="0"/>
        <v>300</v>
      </c>
      <c r="I38" s="473">
        <v>0</v>
      </c>
      <c r="J38" s="1008">
        <f t="shared" si="1"/>
        <v>300</v>
      </c>
      <c r="K38" s="777"/>
    </row>
    <row r="39" spans="1:11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0"/>
        <v>300</v>
      </c>
      <c r="I39" s="450">
        <v>0</v>
      </c>
      <c r="J39" s="1003">
        <f t="shared" si="1"/>
        <v>300</v>
      </c>
      <c r="K39" s="777"/>
    </row>
    <row r="40" spans="1:11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7">+G41</f>
        <v>170</v>
      </c>
      <c r="H40" s="908">
        <f t="shared" si="0"/>
        <v>170</v>
      </c>
      <c r="I40" s="473">
        <v>0</v>
      </c>
      <c r="J40" s="1008">
        <f t="shared" si="1"/>
        <v>170</v>
      </c>
      <c r="K40" s="777"/>
    </row>
    <row r="41" spans="1:11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0"/>
        <v>170</v>
      </c>
      <c r="I41" s="450">
        <v>0</v>
      </c>
      <c r="J41" s="1003">
        <f t="shared" si="1"/>
        <v>170</v>
      </c>
      <c r="K41" s="777"/>
    </row>
    <row r="42" spans="1:11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8">+G43</f>
        <v>240</v>
      </c>
      <c r="H42" s="908">
        <f t="shared" si="0"/>
        <v>240</v>
      </c>
      <c r="I42" s="473">
        <v>0</v>
      </c>
      <c r="J42" s="1008">
        <f t="shared" si="1"/>
        <v>240</v>
      </c>
      <c r="K42" s="777"/>
    </row>
    <row r="43" spans="1:11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0"/>
        <v>240</v>
      </c>
      <c r="I43" s="450">
        <v>0</v>
      </c>
      <c r="J43" s="1003">
        <f t="shared" si="1"/>
        <v>240</v>
      </c>
      <c r="K43" s="777"/>
    </row>
    <row r="44" spans="1:11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9">+G45</f>
        <v>35</v>
      </c>
      <c r="H44" s="908">
        <f t="shared" si="0"/>
        <v>35</v>
      </c>
      <c r="I44" s="473">
        <v>0</v>
      </c>
      <c r="J44" s="1008">
        <f t="shared" si="1"/>
        <v>35</v>
      </c>
      <c r="K44" s="777"/>
    </row>
    <row r="45" spans="1:11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0"/>
        <v>35</v>
      </c>
      <c r="I45" s="450">
        <v>0</v>
      </c>
      <c r="J45" s="1003">
        <f t="shared" si="1"/>
        <v>35</v>
      </c>
      <c r="K45" s="777"/>
    </row>
    <row r="46" spans="1:11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0"/>
        <v>60</v>
      </c>
      <c r="I46" s="473">
        <v>0</v>
      </c>
      <c r="J46" s="1008">
        <f t="shared" si="1"/>
        <v>60</v>
      </c>
      <c r="K46" s="777"/>
    </row>
    <row r="47" spans="1:11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0"/>
        <v>60</v>
      </c>
      <c r="I47" s="450">
        <v>0</v>
      </c>
      <c r="J47" s="1003">
        <f t="shared" si="1"/>
        <v>60</v>
      </c>
      <c r="K47" s="777"/>
    </row>
    <row r="48" spans="1:11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0"/>
        <v>50</v>
      </c>
      <c r="I48" s="473">
        <v>0</v>
      </c>
      <c r="J48" s="1008">
        <f t="shared" si="1"/>
        <v>50</v>
      </c>
      <c r="K48" s="777"/>
    </row>
    <row r="49" spans="1:11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0"/>
        <v>50</v>
      </c>
      <c r="I49" s="450">
        <v>0</v>
      </c>
      <c r="J49" s="1003">
        <f t="shared" si="1"/>
        <v>50</v>
      </c>
      <c r="K49" s="777"/>
    </row>
    <row r="50" spans="1:11" s="711" customFormat="1" x14ac:dyDescent="0.2">
      <c r="A50" s="682" t="s">
        <v>106</v>
      </c>
      <c r="B50" s="684" t="s">
        <v>479</v>
      </c>
      <c r="C50" s="694" t="s">
        <v>100</v>
      </c>
      <c r="D50" s="695" t="s">
        <v>100</v>
      </c>
      <c r="E50" s="783" t="s">
        <v>214</v>
      </c>
      <c r="F50" s="908">
        <f>+F51</f>
        <v>50</v>
      </c>
      <c r="G50" s="908">
        <v>0</v>
      </c>
      <c r="H50" s="908">
        <f t="shared" si="0"/>
        <v>50</v>
      </c>
      <c r="I50" s="473">
        <v>0</v>
      </c>
      <c r="J50" s="1008">
        <f t="shared" si="1"/>
        <v>50</v>
      </c>
      <c r="K50" s="777"/>
    </row>
    <row r="51" spans="1:11" s="711" customFormat="1" x14ac:dyDescent="0.2">
      <c r="A51" s="689"/>
      <c r="B51" s="691" t="s">
        <v>474</v>
      </c>
      <c r="C51" s="700">
        <v>3299</v>
      </c>
      <c r="D51" s="686">
        <v>5321</v>
      </c>
      <c r="E51" s="784" t="s">
        <v>258</v>
      </c>
      <c r="F51" s="927">
        <v>50</v>
      </c>
      <c r="G51" s="927">
        <v>0</v>
      </c>
      <c r="H51" s="927">
        <f t="shared" si="0"/>
        <v>50</v>
      </c>
      <c r="I51" s="450">
        <v>0</v>
      </c>
      <c r="J51" s="1003">
        <f t="shared" si="1"/>
        <v>50</v>
      </c>
      <c r="K51" s="777"/>
    </row>
    <row r="52" spans="1:11" s="711" customFormat="1" x14ac:dyDescent="0.2">
      <c r="A52" s="682" t="s">
        <v>106</v>
      </c>
      <c r="B52" s="684" t="s">
        <v>480</v>
      </c>
      <c r="C52" s="694" t="s">
        <v>100</v>
      </c>
      <c r="D52" s="695" t="s">
        <v>100</v>
      </c>
      <c r="E52" s="783" t="s">
        <v>215</v>
      </c>
      <c r="F52" s="908">
        <f>+F53</f>
        <v>20</v>
      </c>
      <c r="G52" s="908">
        <v>0</v>
      </c>
      <c r="H52" s="908">
        <f t="shared" si="0"/>
        <v>20</v>
      </c>
      <c r="I52" s="473">
        <v>0</v>
      </c>
      <c r="J52" s="1008">
        <f t="shared" si="1"/>
        <v>20</v>
      </c>
      <c r="K52" s="777"/>
    </row>
    <row r="53" spans="1:11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20</v>
      </c>
      <c r="G53" s="927">
        <v>0</v>
      </c>
      <c r="H53" s="927">
        <f t="shared" si="0"/>
        <v>20</v>
      </c>
      <c r="I53" s="450">
        <v>0</v>
      </c>
      <c r="J53" s="1003">
        <f t="shared" si="1"/>
        <v>20</v>
      </c>
      <c r="K53" s="777"/>
    </row>
    <row r="54" spans="1:11" s="711" customFormat="1" x14ac:dyDescent="0.2">
      <c r="A54" s="682" t="s">
        <v>106</v>
      </c>
      <c r="B54" s="684" t="s">
        <v>481</v>
      </c>
      <c r="C54" s="694" t="s">
        <v>100</v>
      </c>
      <c r="D54" s="695" t="s">
        <v>100</v>
      </c>
      <c r="E54" s="783" t="s">
        <v>216</v>
      </c>
      <c r="F54" s="908">
        <f>+F55</f>
        <v>30</v>
      </c>
      <c r="G54" s="908">
        <v>0</v>
      </c>
      <c r="H54" s="908">
        <f t="shared" si="0"/>
        <v>30</v>
      </c>
      <c r="I54" s="473">
        <v>0</v>
      </c>
      <c r="J54" s="1008">
        <f t="shared" si="1"/>
        <v>30</v>
      </c>
      <c r="K54" s="777"/>
    </row>
    <row r="55" spans="1:11" s="711" customFormat="1" x14ac:dyDescent="0.2">
      <c r="A55" s="689"/>
      <c r="B55" s="691" t="s">
        <v>474</v>
      </c>
      <c r="C55" s="700">
        <v>3299</v>
      </c>
      <c r="D55" s="686">
        <v>5222</v>
      </c>
      <c r="E55" s="784" t="s">
        <v>296</v>
      </c>
      <c r="F55" s="927">
        <v>30</v>
      </c>
      <c r="G55" s="927">
        <v>0</v>
      </c>
      <c r="H55" s="927">
        <f t="shared" si="0"/>
        <v>30</v>
      </c>
      <c r="I55" s="450">
        <v>0</v>
      </c>
      <c r="J55" s="1003">
        <f t="shared" si="1"/>
        <v>30</v>
      </c>
      <c r="K55" s="777"/>
    </row>
    <row r="56" spans="1:11" s="711" customFormat="1" x14ac:dyDescent="0.2">
      <c r="A56" s="682" t="s">
        <v>106</v>
      </c>
      <c r="B56" s="684" t="s">
        <v>482</v>
      </c>
      <c r="C56" s="694" t="s">
        <v>100</v>
      </c>
      <c r="D56" s="695" t="s">
        <v>100</v>
      </c>
      <c r="E56" s="783" t="s">
        <v>217</v>
      </c>
      <c r="F56" s="908">
        <f>+F57</f>
        <v>50</v>
      </c>
      <c r="G56" s="908">
        <v>0</v>
      </c>
      <c r="H56" s="908">
        <f t="shared" si="0"/>
        <v>50</v>
      </c>
      <c r="I56" s="473">
        <v>0</v>
      </c>
      <c r="J56" s="1008">
        <f t="shared" si="1"/>
        <v>50</v>
      </c>
      <c r="K56" s="777"/>
    </row>
    <row r="57" spans="1:11" s="711" customFormat="1" ht="13.1" thickBot="1" x14ac:dyDescent="0.25">
      <c r="A57" s="746"/>
      <c r="B57" s="748" t="s">
        <v>474</v>
      </c>
      <c r="C57" s="749">
        <v>3299</v>
      </c>
      <c r="D57" s="750">
        <v>5213</v>
      </c>
      <c r="E57" s="785" t="s">
        <v>342</v>
      </c>
      <c r="F57" s="909">
        <v>50</v>
      </c>
      <c r="G57" s="909">
        <v>0</v>
      </c>
      <c r="H57" s="909">
        <f t="shared" si="0"/>
        <v>50</v>
      </c>
      <c r="I57" s="1036">
        <v>0</v>
      </c>
      <c r="J57" s="1024">
        <f t="shared" si="1"/>
        <v>50</v>
      </c>
      <c r="K57" s="777"/>
    </row>
    <row r="58" spans="1:11" s="711" customFormat="1" ht="13.1" thickBot="1" x14ac:dyDescent="0.25">
      <c r="A58" s="1010" t="s">
        <v>106</v>
      </c>
      <c r="B58" s="1017" t="s">
        <v>100</v>
      </c>
      <c r="C58" s="1012" t="s">
        <v>100</v>
      </c>
      <c r="D58" s="1013" t="s">
        <v>100</v>
      </c>
      <c r="E58" s="1014" t="s">
        <v>218</v>
      </c>
      <c r="F58" s="1015">
        <f>+F59+F61+F63+F65+F67</f>
        <v>4548.9799999999996</v>
      </c>
      <c r="G58" s="1015">
        <f>+G59+G61+G63+G65+G67+G69</f>
        <v>0</v>
      </c>
      <c r="H58" s="1015">
        <f t="shared" si="0"/>
        <v>4548.9799999999996</v>
      </c>
      <c r="I58" s="1038">
        <v>0</v>
      </c>
      <c r="J58" s="1022">
        <f t="shared" si="1"/>
        <v>4548.9799999999996</v>
      </c>
      <c r="K58" s="777"/>
    </row>
    <row r="59" spans="1:11" s="711" customFormat="1" x14ac:dyDescent="0.2">
      <c r="A59" s="677" t="s">
        <v>106</v>
      </c>
      <c r="B59" s="679" t="s">
        <v>483</v>
      </c>
      <c r="C59" s="680" t="s">
        <v>100</v>
      </c>
      <c r="D59" s="680" t="s">
        <v>100</v>
      </c>
      <c r="E59" s="786" t="s">
        <v>451</v>
      </c>
      <c r="F59" s="924">
        <f>+F60</f>
        <v>1200</v>
      </c>
      <c r="G59" s="924">
        <v>0</v>
      </c>
      <c r="H59" s="924">
        <f t="shared" si="0"/>
        <v>1200</v>
      </c>
      <c r="I59" s="1037">
        <v>0</v>
      </c>
      <c r="J59" s="1020">
        <f t="shared" si="1"/>
        <v>1200</v>
      </c>
      <c r="K59" s="777"/>
    </row>
    <row r="60" spans="1:11" s="711" customFormat="1" x14ac:dyDescent="0.2">
      <c r="A60" s="689"/>
      <c r="B60" s="691" t="s">
        <v>474</v>
      </c>
      <c r="C60" s="700">
        <v>3299</v>
      </c>
      <c r="D60" s="685">
        <v>5321</v>
      </c>
      <c r="E60" s="784" t="s">
        <v>258</v>
      </c>
      <c r="F60" s="927">
        <v>1200</v>
      </c>
      <c r="G60" s="927">
        <v>0</v>
      </c>
      <c r="H60" s="927">
        <f t="shared" si="0"/>
        <v>1200</v>
      </c>
      <c r="I60" s="450">
        <v>0</v>
      </c>
      <c r="J60" s="1003">
        <f t="shared" si="1"/>
        <v>1200</v>
      </c>
      <c r="K60" s="777"/>
    </row>
    <row r="61" spans="1:11" s="711" customFormat="1" ht="20.95" x14ac:dyDescent="0.2">
      <c r="A61" s="682" t="s">
        <v>106</v>
      </c>
      <c r="B61" s="684" t="s">
        <v>557</v>
      </c>
      <c r="C61" s="694" t="s">
        <v>100</v>
      </c>
      <c r="D61" s="694" t="s">
        <v>100</v>
      </c>
      <c r="E61" s="786" t="s">
        <v>453</v>
      </c>
      <c r="F61" s="908">
        <f>+F62</f>
        <v>259.04000000000002</v>
      </c>
      <c r="G61" s="908">
        <v>0</v>
      </c>
      <c r="H61" s="908">
        <f t="shared" si="0"/>
        <v>259.04000000000002</v>
      </c>
      <c r="I61" s="473">
        <v>0</v>
      </c>
      <c r="J61" s="1008">
        <f t="shared" si="1"/>
        <v>259.04000000000002</v>
      </c>
      <c r="K61" s="777"/>
    </row>
    <row r="62" spans="1:11" s="711" customFormat="1" x14ac:dyDescent="0.2">
      <c r="A62" s="689"/>
      <c r="B62" s="691" t="s">
        <v>474</v>
      </c>
      <c r="C62" s="700">
        <v>3113</v>
      </c>
      <c r="D62" s="685">
        <v>5321</v>
      </c>
      <c r="E62" s="784" t="s">
        <v>258</v>
      </c>
      <c r="F62" s="927">
        <v>259.04000000000002</v>
      </c>
      <c r="G62" s="927">
        <v>0</v>
      </c>
      <c r="H62" s="927">
        <f t="shared" si="0"/>
        <v>259.04000000000002</v>
      </c>
      <c r="I62" s="450">
        <v>0</v>
      </c>
      <c r="J62" s="1003">
        <f t="shared" si="1"/>
        <v>259.04000000000002</v>
      </c>
      <c r="K62" s="777"/>
    </row>
    <row r="63" spans="1:11" s="711" customFormat="1" x14ac:dyDescent="0.2">
      <c r="A63" s="682" t="s">
        <v>106</v>
      </c>
      <c r="B63" s="684" t="s">
        <v>484</v>
      </c>
      <c r="C63" s="694" t="s">
        <v>100</v>
      </c>
      <c r="D63" s="694" t="s">
        <v>100</v>
      </c>
      <c r="E63" s="786" t="s">
        <v>221</v>
      </c>
      <c r="F63" s="908">
        <f>+F64</f>
        <v>2007.02</v>
      </c>
      <c r="G63" s="908">
        <v>0</v>
      </c>
      <c r="H63" s="908">
        <f t="shared" si="0"/>
        <v>2007.02</v>
      </c>
      <c r="I63" s="473">
        <v>0</v>
      </c>
      <c r="J63" s="1008">
        <f t="shared" si="1"/>
        <v>2007.02</v>
      </c>
      <c r="K63" s="777"/>
    </row>
    <row r="64" spans="1:11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2007.02</v>
      </c>
      <c r="G64" s="927">
        <v>0</v>
      </c>
      <c r="H64" s="927">
        <f t="shared" si="0"/>
        <v>2007.02</v>
      </c>
      <c r="I64" s="450">
        <v>0</v>
      </c>
      <c r="J64" s="1003">
        <f t="shared" si="1"/>
        <v>2007.02</v>
      </c>
      <c r="K64" s="777"/>
    </row>
    <row r="65" spans="1:11" s="711" customFormat="1" x14ac:dyDescent="0.2">
      <c r="A65" s="682" t="s">
        <v>106</v>
      </c>
      <c r="B65" s="684" t="s">
        <v>485</v>
      </c>
      <c r="C65" s="694" t="s">
        <v>100</v>
      </c>
      <c r="D65" s="694" t="s">
        <v>100</v>
      </c>
      <c r="E65" s="786" t="s">
        <v>458</v>
      </c>
      <c r="F65" s="908">
        <f>+F66</f>
        <v>541.79</v>
      </c>
      <c r="G65" s="908">
        <v>0</v>
      </c>
      <c r="H65" s="908">
        <f t="shared" si="0"/>
        <v>541.79</v>
      </c>
      <c r="I65" s="473">
        <v>0</v>
      </c>
      <c r="J65" s="1008">
        <f t="shared" si="1"/>
        <v>541.79</v>
      </c>
      <c r="K65" s="777"/>
    </row>
    <row r="66" spans="1:11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541.79</v>
      </c>
      <c r="G66" s="927">
        <v>0</v>
      </c>
      <c r="H66" s="927">
        <f t="shared" si="0"/>
        <v>541.79</v>
      </c>
      <c r="I66" s="450">
        <v>0</v>
      </c>
      <c r="J66" s="1003">
        <f t="shared" si="1"/>
        <v>541.79</v>
      </c>
      <c r="K66" s="777"/>
    </row>
    <row r="67" spans="1:11" s="711" customFormat="1" x14ac:dyDescent="0.2">
      <c r="A67" s="682" t="s">
        <v>106</v>
      </c>
      <c r="B67" s="684" t="s">
        <v>486</v>
      </c>
      <c r="C67" s="694" t="s">
        <v>100</v>
      </c>
      <c r="D67" s="694" t="s">
        <v>100</v>
      </c>
      <c r="E67" s="786" t="s">
        <v>223</v>
      </c>
      <c r="F67" s="908">
        <f>+F68</f>
        <v>541.13</v>
      </c>
      <c r="G67" s="908">
        <f>+G68</f>
        <v>-250</v>
      </c>
      <c r="H67" s="908">
        <f t="shared" si="0"/>
        <v>291.13</v>
      </c>
      <c r="I67" s="473">
        <v>0</v>
      </c>
      <c r="J67" s="1008">
        <f t="shared" si="1"/>
        <v>291.13</v>
      </c>
      <c r="K67" s="777"/>
    </row>
    <row r="68" spans="1:11" s="711" customFormat="1" x14ac:dyDescent="0.2">
      <c r="A68" s="746"/>
      <c r="B68" s="748" t="s">
        <v>474</v>
      </c>
      <c r="C68" s="749">
        <v>3299</v>
      </c>
      <c r="D68" s="750">
        <v>5321</v>
      </c>
      <c r="E68" s="784" t="s">
        <v>258</v>
      </c>
      <c r="F68" s="927">
        <v>541.13</v>
      </c>
      <c r="G68" s="927">
        <v>-250</v>
      </c>
      <c r="H68" s="927">
        <f t="shared" si="0"/>
        <v>291.13</v>
      </c>
      <c r="I68" s="450">
        <v>0</v>
      </c>
      <c r="J68" s="1003">
        <f t="shared" si="1"/>
        <v>291.13</v>
      </c>
      <c r="K68" s="777"/>
    </row>
    <row r="69" spans="1:11" s="711" customFormat="1" ht="20.95" x14ac:dyDescent="0.2">
      <c r="A69" s="682" t="s">
        <v>106</v>
      </c>
      <c r="B69" s="902" t="s">
        <v>496</v>
      </c>
      <c r="C69" s="902" t="s">
        <v>100</v>
      </c>
      <c r="D69" s="694" t="s">
        <v>100</v>
      </c>
      <c r="E69" s="783" t="s">
        <v>470</v>
      </c>
      <c r="F69" s="908">
        <v>0</v>
      </c>
      <c r="G69" s="908">
        <f>+G70</f>
        <v>250</v>
      </c>
      <c r="H69" s="908">
        <f t="shared" si="0"/>
        <v>250</v>
      </c>
      <c r="I69" s="473">
        <v>0</v>
      </c>
      <c r="J69" s="1008">
        <f t="shared" si="1"/>
        <v>250</v>
      </c>
      <c r="K69" s="777"/>
    </row>
    <row r="70" spans="1:11" s="711" customFormat="1" ht="13.1" thickBot="1" x14ac:dyDescent="0.25">
      <c r="A70" s="997"/>
      <c r="B70" s="972"/>
      <c r="C70" s="749">
        <v>3299</v>
      </c>
      <c r="D70" s="973">
        <v>5339</v>
      </c>
      <c r="E70" s="974" t="s">
        <v>469</v>
      </c>
      <c r="F70" s="909">
        <v>0</v>
      </c>
      <c r="G70" s="909">
        <v>250</v>
      </c>
      <c r="H70" s="909">
        <f t="shared" si="0"/>
        <v>250</v>
      </c>
      <c r="I70" s="1036">
        <v>0</v>
      </c>
      <c r="J70" s="1024">
        <f t="shared" si="1"/>
        <v>250</v>
      </c>
      <c r="K70" s="777"/>
    </row>
    <row r="71" spans="1:11" s="711" customFormat="1" ht="13.75" thickBot="1" x14ac:dyDescent="0.25">
      <c r="A71" s="1010" t="s">
        <v>106</v>
      </c>
      <c r="B71" s="1011" t="s">
        <v>100</v>
      </c>
      <c r="C71" s="1012" t="s">
        <v>100</v>
      </c>
      <c r="D71" s="1013" t="s">
        <v>100</v>
      </c>
      <c r="E71" s="1014" t="s">
        <v>433</v>
      </c>
      <c r="F71" s="1015">
        <f>+F72+F142+F154+F172+F180</f>
        <v>13000</v>
      </c>
      <c r="G71" s="1015">
        <f>+G72+G74+G76+G78+G80+G82+G84+G86+G88+G90+G92+G94+G96+G98+G100+G102+G104+G106+G108+G110+G112+G114+G116+G118+G120+G122+G124+G126+G128+G130+G132+G134+G136+G138+G140+G142+G144+G146+G148+G150+G152+G154+G156+G158+G160+G162+G164+G166+G168+G170+G172+G174+G176+G178+G180+G182+G184+G186+G188+G190+G192+G194+G196</f>
        <v>0</v>
      </c>
      <c r="H71" s="1015">
        <f t="shared" si="0"/>
        <v>13000</v>
      </c>
      <c r="I71" s="1038">
        <v>0</v>
      </c>
      <c r="J71" s="1022">
        <f t="shared" si="1"/>
        <v>13000</v>
      </c>
      <c r="K71" s="777"/>
    </row>
    <row r="72" spans="1:11" s="711" customFormat="1" x14ac:dyDescent="0.2">
      <c r="A72" s="677" t="s">
        <v>106</v>
      </c>
      <c r="B72" s="679" t="s">
        <v>487</v>
      </c>
      <c r="C72" s="680" t="s">
        <v>100</v>
      </c>
      <c r="D72" s="954" t="s">
        <v>100</v>
      </c>
      <c r="E72" s="786" t="s">
        <v>461</v>
      </c>
      <c r="F72" s="924">
        <f>+F73</f>
        <v>5000</v>
      </c>
      <c r="G72" s="975">
        <f>+G73</f>
        <v>-4700</v>
      </c>
      <c r="H72" s="924">
        <f t="shared" si="0"/>
        <v>300</v>
      </c>
      <c r="I72" s="1037">
        <v>0</v>
      </c>
      <c r="J72" s="1020">
        <f t="shared" si="1"/>
        <v>300</v>
      </c>
      <c r="K72" s="777"/>
    </row>
    <row r="73" spans="1:11" s="711" customFormat="1" x14ac:dyDescent="0.2">
      <c r="A73" s="689"/>
      <c r="B73" s="691" t="s">
        <v>474</v>
      </c>
      <c r="C73" s="700">
        <v>3419</v>
      </c>
      <c r="D73" s="686">
        <v>5222</v>
      </c>
      <c r="E73" s="784" t="s">
        <v>296</v>
      </c>
      <c r="F73" s="927">
        <v>5000</v>
      </c>
      <c r="G73" s="916">
        <v>-4700</v>
      </c>
      <c r="H73" s="927">
        <f t="shared" si="0"/>
        <v>300</v>
      </c>
      <c r="I73" s="450">
        <v>0</v>
      </c>
      <c r="J73" s="1003">
        <f t="shared" si="1"/>
        <v>300</v>
      </c>
      <c r="K73" s="777"/>
    </row>
    <row r="74" spans="1:11" s="711" customFormat="1" ht="20.95" x14ac:dyDescent="0.2">
      <c r="A74" s="998" t="s">
        <v>298</v>
      </c>
      <c r="B74" s="976" t="s">
        <v>497</v>
      </c>
      <c r="C74" s="977" t="s">
        <v>100</v>
      </c>
      <c r="D74" s="977" t="s">
        <v>100</v>
      </c>
      <c r="E74" s="978" t="s">
        <v>354</v>
      </c>
      <c r="F74" s="911">
        <v>0</v>
      </c>
      <c r="G74" s="959">
        <f t="shared" ref="G74:G136" si="10">+G75</f>
        <v>100</v>
      </c>
      <c r="H74" s="908">
        <f t="shared" si="0"/>
        <v>100</v>
      </c>
      <c r="I74" s="473">
        <v>0</v>
      </c>
      <c r="J74" s="1008">
        <f t="shared" si="1"/>
        <v>100</v>
      </c>
      <c r="K74" s="777"/>
    </row>
    <row r="75" spans="1:11" s="711" customFormat="1" x14ac:dyDescent="0.2">
      <c r="A75" s="999"/>
      <c r="B75" s="979"/>
      <c r="C75" s="599" t="s">
        <v>294</v>
      </c>
      <c r="D75" s="599" t="s">
        <v>295</v>
      </c>
      <c r="E75" s="980" t="s">
        <v>296</v>
      </c>
      <c r="F75" s="912">
        <v>0</v>
      </c>
      <c r="G75" s="916">
        <v>100</v>
      </c>
      <c r="H75" s="927">
        <f t="shared" ref="H75:H138" si="11">+F75+G75</f>
        <v>100</v>
      </c>
      <c r="I75" s="450">
        <v>0</v>
      </c>
      <c r="J75" s="1003">
        <f t="shared" ref="J75:J138" si="12">+H75+I75</f>
        <v>100</v>
      </c>
      <c r="K75" s="777"/>
    </row>
    <row r="76" spans="1:11" s="711" customFormat="1" ht="31.45" x14ac:dyDescent="0.2">
      <c r="A76" s="998" t="s">
        <v>298</v>
      </c>
      <c r="B76" s="976" t="s">
        <v>498</v>
      </c>
      <c r="C76" s="977" t="s">
        <v>100</v>
      </c>
      <c r="D76" s="977" t="s">
        <v>100</v>
      </c>
      <c r="E76" s="978" t="s">
        <v>356</v>
      </c>
      <c r="F76" s="911">
        <v>0</v>
      </c>
      <c r="G76" s="959">
        <f t="shared" si="10"/>
        <v>100</v>
      </c>
      <c r="H76" s="908">
        <f t="shared" si="11"/>
        <v>100</v>
      </c>
      <c r="I76" s="473">
        <v>0</v>
      </c>
      <c r="J76" s="1008">
        <f t="shared" si="12"/>
        <v>100</v>
      </c>
      <c r="K76" s="777"/>
    </row>
    <row r="77" spans="1:11" s="711" customFormat="1" x14ac:dyDescent="0.2">
      <c r="A77" s="999"/>
      <c r="B77" s="979"/>
      <c r="C77" s="599" t="s">
        <v>294</v>
      </c>
      <c r="D77" s="599" t="s">
        <v>295</v>
      </c>
      <c r="E77" s="980" t="s">
        <v>296</v>
      </c>
      <c r="F77" s="912">
        <v>0</v>
      </c>
      <c r="G77" s="916">
        <v>100</v>
      </c>
      <c r="H77" s="927">
        <f t="shared" si="11"/>
        <v>100</v>
      </c>
      <c r="I77" s="450">
        <v>0</v>
      </c>
      <c r="J77" s="1003">
        <f t="shared" si="12"/>
        <v>100</v>
      </c>
      <c r="K77" s="777"/>
    </row>
    <row r="78" spans="1:11" s="711" customFormat="1" ht="20.95" x14ac:dyDescent="0.2">
      <c r="A78" s="998" t="s">
        <v>298</v>
      </c>
      <c r="B78" s="976" t="s">
        <v>499</v>
      </c>
      <c r="C78" s="977" t="s">
        <v>100</v>
      </c>
      <c r="D78" s="977" t="s">
        <v>100</v>
      </c>
      <c r="E78" s="978" t="s">
        <v>358</v>
      </c>
      <c r="F78" s="911">
        <v>0</v>
      </c>
      <c r="G78" s="959">
        <f t="shared" si="10"/>
        <v>250</v>
      </c>
      <c r="H78" s="908">
        <f t="shared" si="11"/>
        <v>250</v>
      </c>
      <c r="I78" s="473">
        <v>0</v>
      </c>
      <c r="J78" s="1008">
        <f t="shared" si="12"/>
        <v>250</v>
      </c>
      <c r="K78" s="777"/>
    </row>
    <row r="79" spans="1:11" s="711" customFormat="1" x14ac:dyDescent="0.2">
      <c r="A79" s="999"/>
      <c r="B79" s="979"/>
      <c r="C79" s="599" t="s">
        <v>294</v>
      </c>
      <c r="D79" s="599" t="s">
        <v>295</v>
      </c>
      <c r="E79" s="980" t="s">
        <v>296</v>
      </c>
      <c r="F79" s="912">
        <v>0</v>
      </c>
      <c r="G79" s="916">
        <v>250</v>
      </c>
      <c r="H79" s="927">
        <f t="shared" si="11"/>
        <v>250</v>
      </c>
      <c r="I79" s="450">
        <v>0</v>
      </c>
      <c r="J79" s="1003">
        <f t="shared" si="12"/>
        <v>250</v>
      </c>
      <c r="K79" s="777"/>
    </row>
    <row r="80" spans="1:11" s="711" customFormat="1" x14ac:dyDescent="0.2">
      <c r="A80" s="998" t="s">
        <v>298</v>
      </c>
      <c r="B80" s="976" t="s">
        <v>500</v>
      </c>
      <c r="C80" s="977" t="s">
        <v>100</v>
      </c>
      <c r="D80" s="977" t="s">
        <v>100</v>
      </c>
      <c r="E80" s="978" t="s">
        <v>360</v>
      </c>
      <c r="F80" s="911">
        <v>0</v>
      </c>
      <c r="G80" s="959">
        <f t="shared" si="10"/>
        <v>100</v>
      </c>
      <c r="H80" s="908">
        <f t="shared" si="11"/>
        <v>100</v>
      </c>
      <c r="I80" s="473">
        <v>0</v>
      </c>
      <c r="J80" s="1008">
        <f t="shared" si="12"/>
        <v>100</v>
      </c>
      <c r="K80" s="777"/>
    </row>
    <row r="81" spans="1:11" s="711" customFormat="1" x14ac:dyDescent="0.2">
      <c r="A81" s="999"/>
      <c r="B81" s="979"/>
      <c r="C81" s="599" t="s">
        <v>294</v>
      </c>
      <c r="D81" s="599" t="s">
        <v>295</v>
      </c>
      <c r="E81" s="980" t="s">
        <v>296</v>
      </c>
      <c r="F81" s="912">
        <v>0</v>
      </c>
      <c r="G81" s="916">
        <v>100</v>
      </c>
      <c r="H81" s="927">
        <f t="shared" si="11"/>
        <v>100</v>
      </c>
      <c r="I81" s="450">
        <v>0</v>
      </c>
      <c r="J81" s="1003">
        <f t="shared" si="12"/>
        <v>100</v>
      </c>
      <c r="K81" s="777"/>
    </row>
    <row r="82" spans="1:11" s="711" customFormat="1" ht="20.95" x14ac:dyDescent="0.2">
      <c r="A82" s="998" t="s">
        <v>298</v>
      </c>
      <c r="B82" s="976" t="s">
        <v>501</v>
      </c>
      <c r="C82" s="977" t="s">
        <v>100</v>
      </c>
      <c r="D82" s="977" t="s">
        <v>100</v>
      </c>
      <c r="E82" s="978" t="s">
        <v>362</v>
      </c>
      <c r="F82" s="911">
        <v>0</v>
      </c>
      <c r="G82" s="959">
        <f t="shared" si="10"/>
        <v>100</v>
      </c>
      <c r="H82" s="908">
        <f t="shared" si="11"/>
        <v>100</v>
      </c>
      <c r="I82" s="473">
        <v>0</v>
      </c>
      <c r="J82" s="1008">
        <f t="shared" si="12"/>
        <v>100</v>
      </c>
      <c r="K82" s="777"/>
    </row>
    <row r="83" spans="1:11" s="711" customFormat="1" x14ac:dyDescent="0.2">
      <c r="A83" s="999"/>
      <c r="B83" s="979"/>
      <c r="C83" s="599" t="s">
        <v>294</v>
      </c>
      <c r="D83" s="599" t="s">
        <v>295</v>
      </c>
      <c r="E83" s="980" t="s">
        <v>296</v>
      </c>
      <c r="F83" s="912">
        <v>0</v>
      </c>
      <c r="G83" s="916">
        <v>100</v>
      </c>
      <c r="H83" s="927">
        <f t="shared" si="11"/>
        <v>100</v>
      </c>
      <c r="I83" s="450">
        <v>0</v>
      </c>
      <c r="J83" s="1003">
        <f t="shared" si="12"/>
        <v>100</v>
      </c>
      <c r="K83" s="777"/>
    </row>
    <row r="84" spans="1:11" s="711" customFormat="1" ht="20.95" x14ac:dyDescent="0.2">
      <c r="A84" s="998" t="s">
        <v>298</v>
      </c>
      <c r="B84" s="976" t="s">
        <v>502</v>
      </c>
      <c r="C84" s="977" t="s">
        <v>100</v>
      </c>
      <c r="D84" s="977" t="s">
        <v>100</v>
      </c>
      <c r="E84" s="978" t="s">
        <v>364</v>
      </c>
      <c r="F84" s="911">
        <v>0</v>
      </c>
      <c r="G84" s="959">
        <f t="shared" si="10"/>
        <v>200</v>
      </c>
      <c r="H84" s="908">
        <f t="shared" si="11"/>
        <v>200</v>
      </c>
      <c r="I84" s="473">
        <v>0</v>
      </c>
      <c r="J84" s="1008">
        <f t="shared" si="12"/>
        <v>200</v>
      </c>
      <c r="K84" s="777"/>
    </row>
    <row r="85" spans="1:11" s="711" customFormat="1" x14ac:dyDescent="0.2">
      <c r="A85" s="999"/>
      <c r="B85" s="979"/>
      <c r="C85" s="599" t="s">
        <v>294</v>
      </c>
      <c r="D85" s="599" t="s">
        <v>295</v>
      </c>
      <c r="E85" s="980" t="s">
        <v>296</v>
      </c>
      <c r="F85" s="912">
        <v>0</v>
      </c>
      <c r="G85" s="916">
        <v>200</v>
      </c>
      <c r="H85" s="927">
        <f t="shared" si="11"/>
        <v>200</v>
      </c>
      <c r="I85" s="450">
        <v>0</v>
      </c>
      <c r="J85" s="1003">
        <f t="shared" si="12"/>
        <v>200</v>
      </c>
      <c r="K85" s="777"/>
    </row>
    <row r="86" spans="1:11" s="711" customFormat="1" x14ac:dyDescent="0.2">
      <c r="A86" s="998" t="s">
        <v>298</v>
      </c>
      <c r="B86" s="976" t="s">
        <v>503</v>
      </c>
      <c r="C86" s="977" t="s">
        <v>100</v>
      </c>
      <c r="D86" s="977" t="s">
        <v>100</v>
      </c>
      <c r="E86" s="978" t="s">
        <v>366</v>
      </c>
      <c r="F86" s="911">
        <v>0</v>
      </c>
      <c r="G86" s="959">
        <f t="shared" si="10"/>
        <v>100</v>
      </c>
      <c r="H86" s="908">
        <f t="shared" si="11"/>
        <v>100</v>
      </c>
      <c r="I86" s="473">
        <v>0</v>
      </c>
      <c r="J86" s="1008">
        <f t="shared" si="12"/>
        <v>100</v>
      </c>
      <c r="K86" s="777"/>
    </row>
    <row r="87" spans="1:11" s="711" customFormat="1" x14ac:dyDescent="0.2">
      <c r="A87" s="999"/>
      <c r="B87" s="979"/>
      <c r="C87" s="599" t="s">
        <v>294</v>
      </c>
      <c r="D87" s="599" t="s">
        <v>295</v>
      </c>
      <c r="E87" s="980" t="s">
        <v>296</v>
      </c>
      <c r="F87" s="912">
        <v>0</v>
      </c>
      <c r="G87" s="916">
        <v>100</v>
      </c>
      <c r="H87" s="927">
        <f t="shared" si="11"/>
        <v>100</v>
      </c>
      <c r="I87" s="450">
        <v>0</v>
      </c>
      <c r="J87" s="1003">
        <f t="shared" si="12"/>
        <v>100</v>
      </c>
      <c r="K87" s="777"/>
    </row>
    <row r="88" spans="1:11" s="711" customFormat="1" x14ac:dyDescent="0.2">
      <c r="A88" s="998" t="s">
        <v>298</v>
      </c>
      <c r="B88" s="976" t="s">
        <v>504</v>
      </c>
      <c r="C88" s="977" t="s">
        <v>100</v>
      </c>
      <c r="D88" s="977" t="s">
        <v>100</v>
      </c>
      <c r="E88" s="978" t="s">
        <v>368</v>
      </c>
      <c r="F88" s="911">
        <v>0</v>
      </c>
      <c r="G88" s="959">
        <f t="shared" si="10"/>
        <v>100</v>
      </c>
      <c r="H88" s="908">
        <f t="shared" si="11"/>
        <v>100</v>
      </c>
      <c r="I88" s="473">
        <v>0</v>
      </c>
      <c r="J88" s="1008">
        <f t="shared" si="12"/>
        <v>100</v>
      </c>
      <c r="K88" s="777"/>
    </row>
    <row r="89" spans="1:11" s="711" customFormat="1" x14ac:dyDescent="0.2">
      <c r="A89" s="999"/>
      <c r="B89" s="979"/>
      <c r="C89" s="599" t="s">
        <v>294</v>
      </c>
      <c r="D89" s="599" t="s">
        <v>295</v>
      </c>
      <c r="E89" s="980" t="s">
        <v>296</v>
      </c>
      <c r="F89" s="912">
        <v>0</v>
      </c>
      <c r="G89" s="916">
        <v>100</v>
      </c>
      <c r="H89" s="927">
        <f t="shared" si="11"/>
        <v>100</v>
      </c>
      <c r="I89" s="450">
        <v>0</v>
      </c>
      <c r="J89" s="1003">
        <f t="shared" si="12"/>
        <v>100</v>
      </c>
      <c r="K89" s="777"/>
    </row>
    <row r="90" spans="1:11" s="711" customFormat="1" ht="20.95" x14ac:dyDescent="0.2">
      <c r="A90" s="998" t="s">
        <v>298</v>
      </c>
      <c r="B90" s="976" t="s">
        <v>505</v>
      </c>
      <c r="C90" s="977" t="s">
        <v>100</v>
      </c>
      <c r="D90" s="977" t="s">
        <v>100</v>
      </c>
      <c r="E90" s="978" t="s">
        <v>424</v>
      </c>
      <c r="F90" s="911">
        <v>0</v>
      </c>
      <c r="G90" s="959">
        <f t="shared" si="10"/>
        <v>100</v>
      </c>
      <c r="H90" s="908">
        <f t="shared" si="11"/>
        <v>100</v>
      </c>
      <c r="I90" s="473">
        <v>0</v>
      </c>
      <c r="J90" s="1008">
        <f t="shared" si="12"/>
        <v>100</v>
      </c>
      <c r="K90" s="777"/>
    </row>
    <row r="91" spans="1:11" s="711" customFormat="1" x14ac:dyDescent="0.2">
      <c r="A91" s="999"/>
      <c r="B91" s="979"/>
      <c r="C91" s="599" t="s">
        <v>294</v>
      </c>
      <c r="D91" s="599" t="s">
        <v>295</v>
      </c>
      <c r="E91" s="980" t="s">
        <v>296</v>
      </c>
      <c r="F91" s="912">
        <v>0</v>
      </c>
      <c r="G91" s="916">
        <v>100</v>
      </c>
      <c r="H91" s="927">
        <f t="shared" si="11"/>
        <v>100</v>
      </c>
      <c r="I91" s="450">
        <v>0</v>
      </c>
      <c r="J91" s="1003">
        <f t="shared" si="12"/>
        <v>100</v>
      </c>
      <c r="K91" s="777"/>
    </row>
    <row r="92" spans="1:11" s="711" customFormat="1" ht="20.95" x14ac:dyDescent="0.2">
      <c r="A92" s="998" t="s">
        <v>298</v>
      </c>
      <c r="B92" s="976" t="s">
        <v>506</v>
      </c>
      <c r="C92" s="977" t="s">
        <v>100</v>
      </c>
      <c r="D92" s="977" t="s">
        <v>100</v>
      </c>
      <c r="E92" s="978" t="s">
        <v>371</v>
      </c>
      <c r="F92" s="911">
        <v>0</v>
      </c>
      <c r="G92" s="959">
        <f t="shared" si="10"/>
        <v>100</v>
      </c>
      <c r="H92" s="908">
        <f t="shared" si="11"/>
        <v>100</v>
      </c>
      <c r="I92" s="473">
        <v>0</v>
      </c>
      <c r="J92" s="1008">
        <f t="shared" si="12"/>
        <v>100</v>
      </c>
      <c r="K92" s="777"/>
    </row>
    <row r="93" spans="1:11" s="711" customFormat="1" x14ac:dyDescent="0.2">
      <c r="A93" s="999"/>
      <c r="B93" s="979"/>
      <c r="C93" s="599" t="s">
        <v>294</v>
      </c>
      <c r="D93" s="599" t="s">
        <v>295</v>
      </c>
      <c r="E93" s="980" t="s">
        <v>296</v>
      </c>
      <c r="F93" s="912">
        <v>0</v>
      </c>
      <c r="G93" s="916">
        <v>100</v>
      </c>
      <c r="H93" s="927">
        <f t="shared" si="11"/>
        <v>100</v>
      </c>
      <c r="I93" s="450">
        <v>0</v>
      </c>
      <c r="J93" s="1003">
        <f t="shared" si="12"/>
        <v>100</v>
      </c>
      <c r="K93" s="777"/>
    </row>
    <row r="94" spans="1:11" s="711" customFormat="1" ht="20.95" x14ac:dyDescent="0.2">
      <c r="A94" s="998" t="s">
        <v>298</v>
      </c>
      <c r="B94" s="976" t="s">
        <v>507</v>
      </c>
      <c r="C94" s="977" t="s">
        <v>100</v>
      </c>
      <c r="D94" s="977" t="s">
        <v>100</v>
      </c>
      <c r="E94" s="978" t="s">
        <v>373</v>
      </c>
      <c r="F94" s="911">
        <v>0</v>
      </c>
      <c r="G94" s="959">
        <f t="shared" si="10"/>
        <v>100</v>
      </c>
      <c r="H94" s="908">
        <f t="shared" si="11"/>
        <v>100</v>
      </c>
      <c r="I94" s="473">
        <v>0</v>
      </c>
      <c r="J94" s="1008">
        <f t="shared" si="12"/>
        <v>100</v>
      </c>
      <c r="K94" s="777"/>
    </row>
    <row r="95" spans="1:11" s="711" customFormat="1" x14ac:dyDescent="0.2">
      <c r="A95" s="999"/>
      <c r="B95" s="979"/>
      <c r="C95" s="599" t="s">
        <v>294</v>
      </c>
      <c r="D95" s="599" t="s">
        <v>295</v>
      </c>
      <c r="E95" s="980" t="s">
        <v>296</v>
      </c>
      <c r="F95" s="912">
        <v>0</v>
      </c>
      <c r="G95" s="916">
        <v>100</v>
      </c>
      <c r="H95" s="927">
        <f t="shared" si="11"/>
        <v>100</v>
      </c>
      <c r="I95" s="450">
        <v>0</v>
      </c>
      <c r="J95" s="1003">
        <f t="shared" si="12"/>
        <v>100</v>
      </c>
      <c r="K95" s="777"/>
    </row>
    <row r="96" spans="1:11" s="711" customFormat="1" x14ac:dyDescent="0.2">
      <c r="A96" s="998" t="s">
        <v>298</v>
      </c>
      <c r="B96" s="976" t="s">
        <v>508</v>
      </c>
      <c r="C96" s="977" t="s">
        <v>100</v>
      </c>
      <c r="D96" s="977" t="s">
        <v>100</v>
      </c>
      <c r="E96" s="978" t="s">
        <v>375</v>
      </c>
      <c r="F96" s="911">
        <v>0</v>
      </c>
      <c r="G96" s="959">
        <f t="shared" si="10"/>
        <v>150</v>
      </c>
      <c r="H96" s="908">
        <f t="shared" si="11"/>
        <v>150</v>
      </c>
      <c r="I96" s="473">
        <v>0</v>
      </c>
      <c r="J96" s="1008">
        <f t="shared" si="12"/>
        <v>150</v>
      </c>
      <c r="K96" s="777"/>
    </row>
    <row r="97" spans="1:11" s="711" customFormat="1" x14ac:dyDescent="0.2">
      <c r="A97" s="999"/>
      <c r="B97" s="979"/>
      <c r="C97" s="599" t="s">
        <v>294</v>
      </c>
      <c r="D97" s="599" t="s">
        <v>341</v>
      </c>
      <c r="E97" s="980" t="s">
        <v>342</v>
      </c>
      <c r="F97" s="912">
        <v>0</v>
      </c>
      <c r="G97" s="916">
        <v>150</v>
      </c>
      <c r="H97" s="927">
        <f t="shared" si="11"/>
        <v>150</v>
      </c>
      <c r="I97" s="450">
        <v>0</v>
      </c>
      <c r="J97" s="1003">
        <f t="shared" si="12"/>
        <v>150</v>
      </c>
      <c r="K97" s="777"/>
    </row>
    <row r="98" spans="1:11" s="711" customFormat="1" ht="20.95" x14ac:dyDescent="0.2">
      <c r="A98" s="998" t="s">
        <v>298</v>
      </c>
      <c r="B98" s="976" t="s">
        <v>509</v>
      </c>
      <c r="C98" s="977" t="s">
        <v>100</v>
      </c>
      <c r="D98" s="977" t="s">
        <v>100</v>
      </c>
      <c r="E98" s="978" t="s">
        <v>425</v>
      </c>
      <c r="F98" s="911">
        <v>0</v>
      </c>
      <c r="G98" s="959">
        <f t="shared" si="10"/>
        <v>150</v>
      </c>
      <c r="H98" s="908">
        <f t="shared" si="11"/>
        <v>150</v>
      </c>
      <c r="I98" s="473">
        <v>0</v>
      </c>
      <c r="J98" s="1008">
        <f t="shared" si="12"/>
        <v>150</v>
      </c>
      <c r="K98" s="777"/>
    </row>
    <row r="99" spans="1:11" s="711" customFormat="1" x14ac:dyDescent="0.2">
      <c r="A99" s="999"/>
      <c r="B99" s="979"/>
      <c r="C99" s="599" t="s">
        <v>294</v>
      </c>
      <c r="D99" s="599" t="s">
        <v>295</v>
      </c>
      <c r="E99" s="980" t="s">
        <v>296</v>
      </c>
      <c r="F99" s="912">
        <v>0</v>
      </c>
      <c r="G99" s="916">
        <v>150</v>
      </c>
      <c r="H99" s="927">
        <f t="shared" si="11"/>
        <v>150</v>
      </c>
      <c r="I99" s="450">
        <v>0</v>
      </c>
      <c r="J99" s="1003">
        <f t="shared" si="12"/>
        <v>150</v>
      </c>
      <c r="K99" s="777"/>
    </row>
    <row r="100" spans="1:11" s="711" customFormat="1" ht="20.95" x14ac:dyDescent="0.2">
      <c r="A100" s="998" t="s">
        <v>298</v>
      </c>
      <c r="B100" s="976" t="s">
        <v>510</v>
      </c>
      <c r="C100" s="977" t="s">
        <v>100</v>
      </c>
      <c r="D100" s="977" t="s">
        <v>100</v>
      </c>
      <c r="E100" s="978" t="s">
        <v>420</v>
      </c>
      <c r="F100" s="911">
        <v>0</v>
      </c>
      <c r="G100" s="959">
        <f t="shared" si="10"/>
        <v>150</v>
      </c>
      <c r="H100" s="908">
        <f t="shared" si="11"/>
        <v>150</v>
      </c>
      <c r="I100" s="473">
        <v>0</v>
      </c>
      <c r="J100" s="1008">
        <f t="shared" si="12"/>
        <v>150</v>
      </c>
      <c r="K100" s="777"/>
    </row>
    <row r="101" spans="1:11" s="711" customFormat="1" x14ac:dyDescent="0.2">
      <c r="A101" s="999"/>
      <c r="B101" s="979"/>
      <c r="C101" s="599" t="s">
        <v>294</v>
      </c>
      <c r="D101" s="599" t="s">
        <v>295</v>
      </c>
      <c r="E101" s="980" t="s">
        <v>296</v>
      </c>
      <c r="F101" s="912">
        <v>0</v>
      </c>
      <c r="G101" s="916">
        <v>150</v>
      </c>
      <c r="H101" s="927">
        <f t="shared" si="11"/>
        <v>150</v>
      </c>
      <c r="I101" s="450">
        <v>0</v>
      </c>
      <c r="J101" s="1003">
        <f t="shared" si="12"/>
        <v>150</v>
      </c>
      <c r="K101" s="777"/>
    </row>
    <row r="102" spans="1:11" s="711" customFormat="1" ht="20.95" x14ac:dyDescent="0.2">
      <c r="A102" s="998" t="s">
        <v>298</v>
      </c>
      <c r="B102" s="976" t="s">
        <v>511</v>
      </c>
      <c r="C102" s="977" t="s">
        <v>100</v>
      </c>
      <c r="D102" s="977" t="s">
        <v>100</v>
      </c>
      <c r="E102" s="978" t="s">
        <v>421</v>
      </c>
      <c r="F102" s="911">
        <v>0</v>
      </c>
      <c r="G102" s="959">
        <f t="shared" si="10"/>
        <v>100</v>
      </c>
      <c r="H102" s="908">
        <f t="shared" si="11"/>
        <v>100</v>
      </c>
      <c r="I102" s="473">
        <v>0</v>
      </c>
      <c r="J102" s="1008">
        <f t="shared" si="12"/>
        <v>100</v>
      </c>
      <c r="K102" s="777"/>
    </row>
    <row r="103" spans="1:11" s="711" customFormat="1" x14ac:dyDescent="0.2">
      <c r="A103" s="999"/>
      <c r="B103" s="979"/>
      <c r="C103" s="599" t="s">
        <v>294</v>
      </c>
      <c r="D103" s="599" t="s">
        <v>295</v>
      </c>
      <c r="E103" s="980" t="s">
        <v>296</v>
      </c>
      <c r="F103" s="912">
        <v>0</v>
      </c>
      <c r="G103" s="916">
        <v>100</v>
      </c>
      <c r="H103" s="927">
        <f t="shared" si="11"/>
        <v>100</v>
      </c>
      <c r="I103" s="450">
        <v>0</v>
      </c>
      <c r="J103" s="1003">
        <f t="shared" si="12"/>
        <v>100</v>
      </c>
      <c r="K103" s="777"/>
    </row>
    <row r="104" spans="1:11" s="711" customFormat="1" x14ac:dyDescent="0.2">
      <c r="A104" s="998" t="s">
        <v>298</v>
      </c>
      <c r="B104" s="976" t="s">
        <v>512</v>
      </c>
      <c r="C104" s="977" t="s">
        <v>100</v>
      </c>
      <c r="D104" s="977" t="s">
        <v>100</v>
      </c>
      <c r="E104" s="978" t="s">
        <v>380</v>
      </c>
      <c r="F104" s="911">
        <v>0</v>
      </c>
      <c r="G104" s="959">
        <f t="shared" si="10"/>
        <v>100</v>
      </c>
      <c r="H104" s="908">
        <f t="shared" si="11"/>
        <v>100</v>
      </c>
      <c r="I104" s="473">
        <v>0</v>
      </c>
      <c r="J104" s="1008">
        <f t="shared" si="12"/>
        <v>100</v>
      </c>
      <c r="K104" s="777"/>
    </row>
    <row r="105" spans="1:11" s="711" customFormat="1" x14ac:dyDescent="0.2">
      <c r="A105" s="999"/>
      <c r="B105" s="979"/>
      <c r="C105" s="599" t="s">
        <v>294</v>
      </c>
      <c r="D105" s="599" t="s">
        <v>295</v>
      </c>
      <c r="E105" s="980" t="s">
        <v>296</v>
      </c>
      <c r="F105" s="912">
        <v>0</v>
      </c>
      <c r="G105" s="916">
        <v>100</v>
      </c>
      <c r="H105" s="927">
        <f t="shared" si="11"/>
        <v>100</v>
      </c>
      <c r="I105" s="450">
        <v>0</v>
      </c>
      <c r="J105" s="1003">
        <f t="shared" si="12"/>
        <v>100</v>
      </c>
      <c r="K105" s="777"/>
    </row>
    <row r="106" spans="1:11" s="711" customFormat="1" ht="20.95" x14ac:dyDescent="0.2">
      <c r="A106" s="998" t="s">
        <v>298</v>
      </c>
      <c r="B106" s="976" t="s">
        <v>513</v>
      </c>
      <c r="C106" s="977" t="s">
        <v>100</v>
      </c>
      <c r="D106" s="977" t="s">
        <v>100</v>
      </c>
      <c r="E106" s="978" t="s">
        <v>382</v>
      </c>
      <c r="F106" s="911">
        <v>0</v>
      </c>
      <c r="G106" s="959">
        <f t="shared" si="10"/>
        <v>250</v>
      </c>
      <c r="H106" s="908">
        <f t="shared" si="11"/>
        <v>250</v>
      </c>
      <c r="I106" s="473">
        <v>0</v>
      </c>
      <c r="J106" s="1008">
        <f t="shared" si="12"/>
        <v>250</v>
      </c>
      <c r="K106" s="777"/>
    </row>
    <row r="107" spans="1:11" s="711" customFormat="1" x14ac:dyDescent="0.2">
      <c r="A107" s="999"/>
      <c r="B107" s="979"/>
      <c r="C107" s="599" t="s">
        <v>294</v>
      </c>
      <c r="D107" s="599" t="s">
        <v>295</v>
      </c>
      <c r="E107" s="980" t="s">
        <v>296</v>
      </c>
      <c r="F107" s="912">
        <v>0</v>
      </c>
      <c r="G107" s="916">
        <v>250</v>
      </c>
      <c r="H107" s="927">
        <f t="shared" si="11"/>
        <v>250</v>
      </c>
      <c r="I107" s="450">
        <v>0</v>
      </c>
      <c r="J107" s="1003">
        <f t="shared" si="12"/>
        <v>250</v>
      </c>
      <c r="K107" s="777"/>
    </row>
    <row r="108" spans="1:11" s="711" customFormat="1" ht="31.45" x14ac:dyDescent="0.2">
      <c r="A108" s="998" t="s">
        <v>298</v>
      </c>
      <c r="B108" s="976" t="s">
        <v>514</v>
      </c>
      <c r="C108" s="977" t="s">
        <v>100</v>
      </c>
      <c r="D108" s="977" t="s">
        <v>100</v>
      </c>
      <c r="E108" s="978" t="s">
        <v>384</v>
      </c>
      <c r="F108" s="911">
        <v>0</v>
      </c>
      <c r="G108" s="959">
        <f t="shared" si="10"/>
        <v>150</v>
      </c>
      <c r="H108" s="908">
        <f t="shared" si="11"/>
        <v>150</v>
      </c>
      <c r="I108" s="473">
        <v>0</v>
      </c>
      <c r="J108" s="1008">
        <f t="shared" si="12"/>
        <v>150</v>
      </c>
      <c r="K108" s="777"/>
    </row>
    <row r="109" spans="1:11" s="711" customFormat="1" x14ac:dyDescent="0.2">
      <c r="A109" s="999"/>
      <c r="B109" s="979"/>
      <c r="C109" s="599" t="s">
        <v>294</v>
      </c>
      <c r="D109" s="599" t="s">
        <v>295</v>
      </c>
      <c r="E109" s="980" t="s">
        <v>296</v>
      </c>
      <c r="F109" s="912">
        <v>0</v>
      </c>
      <c r="G109" s="916">
        <v>150</v>
      </c>
      <c r="H109" s="927">
        <f t="shared" si="11"/>
        <v>150</v>
      </c>
      <c r="I109" s="450">
        <v>0</v>
      </c>
      <c r="J109" s="1003">
        <f t="shared" si="12"/>
        <v>150</v>
      </c>
      <c r="K109" s="777"/>
    </row>
    <row r="110" spans="1:11" s="711" customFormat="1" ht="31.45" x14ac:dyDescent="0.2">
      <c r="A110" s="998" t="s">
        <v>298</v>
      </c>
      <c r="B110" s="976" t="s">
        <v>515</v>
      </c>
      <c r="C110" s="977" t="s">
        <v>100</v>
      </c>
      <c r="D110" s="977" t="s">
        <v>100</v>
      </c>
      <c r="E110" s="978" t="s">
        <v>386</v>
      </c>
      <c r="F110" s="911">
        <v>0</v>
      </c>
      <c r="G110" s="959">
        <f t="shared" si="10"/>
        <v>100</v>
      </c>
      <c r="H110" s="908">
        <f t="shared" si="11"/>
        <v>100</v>
      </c>
      <c r="I110" s="473">
        <v>0</v>
      </c>
      <c r="J110" s="1008">
        <f t="shared" si="12"/>
        <v>100</v>
      </c>
      <c r="K110" s="777"/>
    </row>
    <row r="111" spans="1:11" s="711" customFormat="1" x14ac:dyDescent="0.2">
      <c r="A111" s="999"/>
      <c r="B111" s="979"/>
      <c r="C111" s="599" t="s">
        <v>294</v>
      </c>
      <c r="D111" s="599" t="s">
        <v>295</v>
      </c>
      <c r="E111" s="980" t="s">
        <v>296</v>
      </c>
      <c r="F111" s="912">
        <v>0</v>
      </c>
      <c r="G111" s="916">
        <v>100</v>
      </c>
      <c r="H111" s="927">
        <f t="shared" si="11"/>
        <v>100</v>
      </c>
      <c r="I111" s="450">
        <v>0</v>
      </c>
      <c r="J111" s="1003">
        <f t="shared" si="12"/>
        <v>100</v>
      </c>
      <c r="K111" s="777"/>
    </row>
    <row r="112" spans="1:11" s="711" customFormat="1" x14ac:dyDescent="0.2">
      <c r="A112" s="998" t="s">
        <v>298</v>
      </c>
      <c r="B112" s="976" t="s">
        <v>516</v>
      </c>
      <c r="C112" s="977" t="s">
        <v>100</v>
      </c>
      <c r="D112" s="977" t="s">
        <v>100</v>
      </c>
      <c r="E112" s="978" t="s">
        <v>388</v>
      </c>
      <c r="F112" s="911">
        <v>0</v>
      </c>
      <c r="G112" s="959">
        <f t="shared" si="10"/>
        <v>150</v>
      </c>
      <c r="H112" s="908">
        <f t="shared" si="11"/>
        <v>150</v>
      </c>
      <c r="I112" s="473">
        <v>0</v>
      </c>
      <c r="J112" s="1008">
        <f t="shared" si="12"/>
        <v>150</v>
      </c>
      <c r="K112" s="777"/>
    </row>
    <row r="113" spans="1:11" s="711" customFormat="1" x14ac:dyDescent="0.2">
      <c r="A113" s="999"/>
      <c r="B113" s="979"/>
      <c r="C113" s="599" t="s">
        <v>294</v>
      </c>
      <c r="D113" s="599" t="s">
        <v>295</v>
      </c>
      <c r="E113" s="980" t="s">
        <v>296</v>
      </c>
      <c r="F113" s="912">
        <v>0</v>
      </c>
      <c r="G113" s="916">
        <v>150</v>
      </c>
      <c r="H113" s="927">
        <f t="shared" si="11"/>
        <v>150</v>
      </c>
      <c r="I113" s="450">
        <v>0</v>
      </c>
      <c r="J113" s="1003">
        <f t="shared" si="12"/>
        <v>150</v>
      </c>
      <c r="K113" s="777"/>
    </row>
    <row r="114" spans="1:11" s="711" customFormat="1" ht="20.95" x14ac:dyDescent="0.2">
      <c r="A114" s="998" t="s">
        <v>298</v>
      </c>
      <c r="B114" s="976" t="s">
        <v>517</v>
      </c>
      <c r="C114" s="977" t="s">
        <v>100</v>
      </c>
      <c r="D114" s="977" t="s">
        <v>100</v>
      </c>
      <c r="E114" s="978" t="s">
        <v>390</v>
      </c>
      <c r="F114" s="911">
        <v>0</v>
      </c>
      <c r="G114" s="959">
        <f t="shared" si="10"/>
        <v>100</v>
      </c>
      <c r="H114" s="908">
        <f t="shared" si="11"/>
        <v>100</v>
      </c>
      <c r="I114" s="473">
        <v>0</v>
      </c>
      <c r="J114" s="1008">
        <f t="shared" si="12"/>
        <v>100</v>
      </c>
      <c r="K114" s="777"/>
    </row>
    <row r="115" spans="1:11" s="711" customFormat="1" x14ac:dyDescent="0.2">
      <c r="A115" s="999"/>
      <c r="B115" s="979"/>
      <c r="C115" s="599" t="s">
        <v>294</v>
      </c>
      <c r="D115" s="599" t="s">
        <v>295</v>
      </c>
      <c r="E115" s="980" t="s">
        <v>296</v>
      </c>
      <c r="F115" s="912">
        <v>0</v>
      </c>
      <c r="G115" s="916">
        <v>100</v>
      </c>
      <c r="H115" s="927">
        <f t="shared" si="11"/>
        <v>100</v>
      </c>
      <c r="I115" s="450">
        <v>0</v>
      </c>
      <c r="J115" s="1003">
        <f t="shared" si="12"/>
        <v>100</v>
      </c>
      <c r="K115" s="777"/>
    </row>
    <row r="116" spans="1:11" s="711" customFormat="1" ht="20.95" x14ac:dyDescent="0.2">
      <c r="A116" s="998" t="s">
        <v>298</v>
      </c>
      <c r="B116" s="976" t="s">
        <v>518</v>
      </c>
      <c r="C116" s="977" t="s">
        <v>100</v>
      </c>
      <c r="D116" s="977" t="s">
        <v>100</v>
      </c>
      <c r="E116" s="978" t="s">
        <v>392</v>
      </c>
      <c r="F116" s="911">
        <v>0</v>
      </c>
      <c r="G116" s="959">
        <f t="shared" si="10"/>
        <v>100</v>
      </c>
      <c r="H116" s="908">
        <f t="shared" si="11"/>
        <v>100</v>
      </c>
      <c r="I116" s="473">
        <v>0</v>
      </c>
      <c r="J116" s="1008">
        <f t="shared" si="12"/>
        <v>100</v>
      </c>
      <c r="K116" s="777"/>
    </row>
    <row r="117" spans="1:11" s="711" customFormat="1" x14ac:dyDescent="0.2">
      <c r="A117" s="999"/>
      <c r="B117" s="979"/>
      <c r="C117" s="599" t="s">
        <v>294</v>
      </c>
      <c r="D117" s="599" t="s">
        <v>295</v>
      </c>
      <c r="E117" s="980" t="s">
        <v>296</v>
      </c>
      <c r="F117" s="912">
        <v>0</v>
      </c>
      <c r="G117" s="916">
        <v>100</v>
      </c>
      <c r="H117" s="927">
        <f t="shared" si="11"/>
        <v>100</v>
      </c>
      <c r="I117" s="450">
        <v>0</v>
      </c>
      <c r="J117" s="1003">
        <f t="shared" si="12"/>
        <v>100</v>
      </c>
      <c r="K117" s="777"/>
    </row>
    <row r="118" spans="1:11" s="711" customFormat="1" ht="20.95" x14ac:dyDescent="0.2">
      <c r="A118" s="998" t="s">
        <v>298</v>
      </c>
      <c r="B118" s="976" t="s">
        <v>519</v>
      </c>
      <c r="C118" s="977" t="s">
        <v>100</v>
      </c>
      <c r="D118" s="977" t="s">
        <v>100</v>
      </c>
      <c r="E118" s="978" t="s">
        <v>394</v>
      </c>
      <c r="F118" s="911">
        <v>0</v>
      </c>
      <c r="G118" s="959">
        <f t="shared" si="10"/>
        <v>100</v>
      </c>
      <c r="H118" s="908">
        <f t="shared" si="11"/>
        <v>100</v>
      </c>
      <c r="I118" s="473">
        <v>0</v>
      </c>
      <c r="J118" s="1008">
        <f t="shared" si="12"/>
        <v>100</v>
      </c>
      <c r="K118" s="777"/>
    </row>
    <row r="119" spans="1:11" s="711" customFormat="1" x14ac:dyDescent="0.2">
      <c r="A119" s="999"/>
      <c r="B119" s="979"/>
      <c r="C119" s="599" t="s">
        <v>294</v>
      </c>
      <c r="D119" s="599" t="s">
        <v>295</v>
      </c>
      <c r="E119" s="980" t="s">
        <v>296</v>
      </c>
      <c r="F119" s="912">
        <v>0</v>
      </c>
      <c r="G119" s="916">
        <v>100</v>
      </c>
      <c r="H119" s="927">
        <f t="shared" si="11"/>
        <v>100</v>
      </c>
      <c r="I119" s="450">
        <v>0</v>
      </c>
      <c r="J119" s="1003">
        <f t="shared" si="12"/>
        <v>100</v>
      </c>
      <c r="K119" s="777"/>
    </row>
    <row r="120" spans="1:11" s="711" customFormat="1" ht="20.95" x14ac:dyDescent="0.2">
      <c r="A120" s="998" t="s">
        <v>298</v>
      </c>
      <c r="B120" s="976" t="s">
        <v>520</v>
      </c>
      <c r="C120" s="977" t="s">
        <v>100</v>
      </c>
      <c r="D120" s="977" t="s">
        <v>100</v>
      </c>
      <c r="E120" s="978" t="s">
        <v>400</v>
      </c>
      <c r="F120" s="911">
        <v>0</v>
      </c>
      <c r="G120" s="959">
        <f t="shared" si="10"/>
        <v>100</v>
      </c>
      <c r="H120" s="908">
        <f t="shared" si="11"/>
        <v>100</v>
      </c>
      <c r="I120" s="473">
        <v>0</v>
      </c>
      <c r="J120" s="1008">
        <f t="shared" si="12"/>
        <v>100</v>
      </c>
      <c r="K120" s="777"/>
    </row>
    <row r="121" spans="1:11" s="711" customFormat="1" x14ac:dyDescent="0.2">
      <c r="A121" s="999"/>
      <c r="B121" s="979"/>
      <c r="C121" s="599" t="s">
        <v>294</v>
      </c>
      <c r="D121" s="599" t="s">
        <v>295</v>
      </c>
      <c r="E121" s="980" t="s">
        <v>296</v>
      </c>
      <c r="F121" s="912">
        <v>0</v>
      </c>
      <c r="G121" s="916">
        <v>100</v>
      </c>
      <c r="H121" s="927">
        <f t="shared" si="11"/>
        <v>100</v>
      </c>
      <c r="I121" s="450">
        <v>0</v>
      </c>
      <c r="J121" s="1003">
        <f t="shared" si="12"/>
        <v>100</v>
      </c>
      <c r="K121" s="777"/>
    </row>
    <row r="122" spans="1:11" s="711" customFormat="1" ht="20.95" x14ac:dyDescent="0.2">
      <c r="A122" s="998" t="s">
        <v>298</v>
      </c>
      <c r="B122" s="976" t="s">
        <v>521</v>
      </c>
      <c r="C122" s="977" t="s">
        <v>100</v>
      </c>
      <c r="D122" s="977" t="s">
        <v>100</v>
      </c>
      <c r="E122" s="978" t="s">
        <v>397</v>
      </c>
      <c r="F122" s="911">
        <v>0</v>
      </c>
      <c r="G122" s="959">
        <f t="shared" si="10"/>
        <v>200</v>
      </c>
      <c r="H122" s="908">
        <f t="shared" si="11"/>
        <v>200</v>
      </c>
      <c r="I122" s="473">
        <v>0</v>
      </c>
      <c r="J122" s="1008">
        <f t="shared" si="12"/>
        <v>200</v>
      </c>
      <c r="K122" s="777"/>
    </row>
    <row r="123" spans="1:11" s="711" customFormat="1" x14ac:dyDescent="0.2">
      <c r="A123" s="999"/>
      <c r="B123" s="979"/>
      <c r="C123" s="599" t="s">
        <v>294</v>
      </c>
      <c r="D123" s="599" t="s">
        <v>295</v>
      </c>
      <c r="E123" s="980" t="s">
        <v>296</v>
      </c>
      <c r="F123" s="912">
        <v>0</v>
      </c>
      <c r="G123" s="916">
        <v>200</v>
      </c>
      <c r="H123" s="927">
        <f t="shared" si="11"/>
        <v>200</v>
      </c>
      <c r="I123" s="450">
        <v>0</v>
      </c>
      <c r="J123" s="1003">
        <f t="shared" si="12"/>
        <v>200</v>
      </c>
      <c r="K123" s="777"/>
    </row>
    <row r="124" spans="1:11" s="711" customFormat="1" ht="20.95" x14ac:dyDescent="0.2">
      <c r="A124" s="998" t="s">
        <v>298</v>
      </c>
      <c r="B124" s="976" t="s">
        <v>522</v>
      </c>
      <c r="C124" s="977" t="s">
        <v>100</v>
      </c>
      <c r="D124" s="977" t="s">
        <v>100</v>
      </c>
      <c r="E124" s="978" t="s">
        <v>399</v>
      </c>
      <c r="F124" s="911">
        <v>0</v>
      </c>
      <c r="G124" s="959">
        <f t="shared" si="10"/>
        <v>100</v>
      </c>
      <c r="H124" s="908">
        <f t="shared" si="11"/>
        <v>100</v>
      </c>
      <c r="I124" s="473">
        <v>0</v>
      </c>
      <c r="J124" s="1008">
        <f t="shared" si="12"/>
        <v>100</v>
      </c>
      <c r="K124" s="777"/>
    </row>
    <row r="125" spans="1:11" s="711" customFormat="1" x14ac:dyDescent="0.2">
      <c r="A125" s="999"/>
      <c r="B125" s="979"/>
      <c r="C125" s="599" t="s">
        <v>294</v>
      </c>
      <c r="D125" s="599" t="s">
        <v>295</v>
      </c>
      <c r="E125" s="980" t="s">
        <v>296</v>
      </c>
      <c r="F125" s="912">
        <v>0</v>
      </c>
      <c r="G125" s="916">
        <v>100</v>
      </c>
      <c r="H125" s="927">
        <f t="shared" si="11"/>
        <v>100</v>
      </c>
      <c r="I125" s="450">
        <v>0</v>
      </c>
      <c r="J125" s="1003">
        <f t="shared" si="12"/>
        <v>100</v>
      </c>
      <c r="K125" s="777"/>
    </row>
    <row r="126" spans="1:11" s="711" customFormat="1" ht="31.45" x14ac:dyDescent="0.2">
      <c r="A126" s="998" t="s">
        <v>298</v>
      </c>
      <c r="B126" s="976" t="s">
        <v>523</v>
      </c>
      <c r="C126" s="977" t="s">
        <v>100</v>
      </c>
      <c r="D126" s="977" t="s">
        <v>100</v>
      </c>
      <c r="E126" s="978" t="s">
        <v>404</v>
      </c>
      <c r="F126" s="911">
        <v>0</v>
      </c>
      <c r="G126" s="959">
        <f t="shared" si="10"/>
        <v>100</v>
      </c>
      <c r="H126" s="908">
        <f t="shared" si="11"/>
        <v>100</v>
      </c>
      <c r="I126" s="473">
        <v>0</v>
      </c>
      <c r="J126" s="1008">
        <f t="shared" si="12"/>
        <v>100</v>
      </c>
      <c r="K126" s="777"/>
    </row>
    <row r="127" spans="1:11" s="711" customFormat="1" x14ac:dyDescent="0.2">
      <c r="A127" s="999"/>
      <c r="B127" s="979"/>
      <c r="C127" s="599" t="s">
        <v>294</v>
      </c>
      <c r="D127" s="599" t="s">
        <v>402</v>
      </c>
      <c r="E127" s="980" t="s">
        <v>403</v>
      </c>
      <c r="F127" s="912">
        <v>0</v>
      </c>
      <c r="G127" s="916">
        <v>100</v>
      </c>
      <c r="H127" s="927">
        <f t="shared" si="11"/>
        <v>100</v>
      </c>
      <c r="I127" s="450">
        <v>0</v>
      </c>
      <c r="J127" s="1003">
        <f t="shared" si="12"/>
        <v>100</v>
      </c>
      <c r="K127" s="777"/>
    </row>
    <row r="128" spans="1:11" s="711" customFormat="1" ht="20.95" x14ac:dyDescent="0.2">
      <c r="A128" s="998" t="s">
        <v>298</v>
      </c>
      <c r="B128" s="976" t="s">
        <v>524</v>
      </c>
      <c r="C128" s="977" t="s">
        <v>100</v>
      </c>
      <c r="D128" s="977" t="s">
        <v>100</v>
      </c>
      <c r="E128" s="978" t="s">
        <v>423</v>
      </c>
      <c r="F128" s="911">
        <v>0</v>
      </c>
      <c r="G128" s="959">
        <f t="shared" si="10"/>
        <v>150</v>
      </c>
      <c r="H128" s="908">
        <f t="shared" si="11"/>
        <v>150</v>
      </c>
      <c r="I128" s="473">
        <v>0</v>
      </c>
      <c r="J128" s="1008">
        <f t="shared" si="12"/>
        <v>150</v>
      </c>
      <c r="K128" s="777"/>
    </row>
    <row r="129" spans="1:11" s="711" customFormat="1" x14ac:dyDescent="0.2">
      <c r="A129" s="999"/>
      <c r="B129" s="979"/>
      <c r="C129" s="599" t="s">
        <v>294</v>
      </c>
      <c r="D129" s="599" t="s">
        <v>402</v>
      </c>
      <c r="E129" s="980" t="s">
        <v>403</v>
      </c>
      <c r="F129" s="912">
        <v>0</v>
      </c>
      <c r="G129" s="916">
        <v>150</v>
      </c>
      <c r="H129" s="927">
        <f t="shared" si="11"/>
        <v>150</v>
      </c>
      <c r="I129" s="450">
        <v>0</v>
      </c>
      <c r="J129" s="1003">
        <f t="shared" si="12"/>
        <v>150</v>
      </c>
      <c r="K129" s="777"/>
    </row>
    <row r="130" spans="1:11" s="711" customFormat="1" x14ac:dyDescent="0.2">
      <c r="A130" s="998" t="s">
        <v>298</v>
      </c>
      <c r="B130" s="976" t="s">
        <v>525</v>
      </c>
      <c r="C130" s="977" t="s">
        <v>100</v>
      </c>
      <c r="D130" s="977" t="s">
        <v>100</v>
      </c>
      <c r="E130" s="978" t="s">
        <v>407</v>
      </c>
      <c r="F130" s="911">
        <v>0</v>
      </c>
      <c r="G130" s="959">
        <f t="shared" si="10"/>
        <v>100</v>
      </c>
      <c r="H130" s="908">
        <f t="shared" si="11"/>
        <v>100</v>
      </c>
      <c r="I130" s="473">
        <v>0</v>
      </c>
      <c r="J130" s="1008">
        <f t="shared" si="12"/>
        <v>100</v>
      </c>
      <c r="K130" s="777"/>
    </row>
    <row r="131" spans="1:11" s="711" customFormat="1" x14ac:dyDescent="0.2">
      <c r="A131" s="999"/>
      <c r="B131" s="979"/>
      <c r="C131" s="599" t="s">
        <v>294</v>
      </c>
      <c r="D131" s="599" t="s">
        <v>295</v>
      </c>
      <c r="E131" s="980" t="s">
        <v>296</v>
      </c>
      <c r="F131" s="912">
        <v>0</v>
      </c>
      <c r="G131" s="916">
        <v>100</v>
      </c>
      <c r="H131" s="927">
        <f t="shared" si="11"/>
        <v>100</v>
      </c>
      <c r="I131" s="450">
        <v>0</v>
      </c>
      <c r="J131" s="1003">
        <f t="shared" si="12"/>
        <v>100</v>
      </c>
      <c r="K131" s="777"/>
    </row>
    <row r="132" spans="1:11" s="711" customFormat="1" ht="20.95" x14ac:dyDescent="0.2">
      <c r="A132" s="998" t="s">
        <v>298</v>
      </c>
      <c r="B132" s="976" t="s">
        <v>526</v>
      </c>
      <c r="C132" s="977" t="s">
        <v>100</v>
      </c>
      <c r="D132" s="977" t="s">
        <v>100</v>
      </c>
      <c r="E132" s="978" t="s">
        <v>408</v>
      </c>
      <c r="F132" s="911">
        <v>0</v>
      </c>
      <c r="G132" s="959">
        <f t="shared" si="10"/>
        <v>200</v>
      </c>
      <c r="H132" s="908">
        <f t="shared" si="11"/>
        <v>200</v>
      </c>
      <c r="I132" s="473">
        <v>0</v>
      </c>
      <c r="J132" s="1008">
        <f t="shared" si="12"/>
        <v>200</v>
      </c>
      <c r="K132" s="777"/>
    </row>
    <row r="133" spans="1:11" s="711" customFormat="1" x14ac:dyDescent="0.2">
      <c r="A133" s="999"/>
      <c r="B133" s="979"/>
      <c r="C133" s="599" t="s">
        <v>294</v>
      </c>
      <c r="D133" s="599" t="s">
        <v>341</v>
      </c>
      <c r="E133" s="980" t="s">
        <v>342</v>
      </c>
      <c r="F133" s="912">
        <v>0</v>
      </c>
      <c r="G133" s="916">
        <v>200</v>
      </c>
      <c r="H133" s="927">
        <f t="shared" si="11"/>
        <v>200</v>
      </c>
      <c r="I133" s="450">
        <v>0</v>
      </c>
      <c r="J133" s="1003">
        <f t="shared" si="12"/>
        <v>200</v>
      </c>
      <c r="K133" s="777"/>
    </row>
    <row r="134" spans="1:11" s="711" customFormat="1" x14ac:dyDescent="0.2">
      <c r="A134" s="998" t="s">
        <v>298</v>
      </c>
      <c r="B134" s="976" t="s">
        <v>527</v>
      </c>
      <c r="C134" s="977" t="s">
        <v>100</v>
      </c>
      <c r="D134" s="977" t="s">
        <v>100</v>
      </c>
      <c r="E134" s="978" t="s">
        <v>410</v>
      </c>
      <c r="F134" s="911">
        <v>0</v>
      </c>
      <c r="G134" s="959">
        <f t="shared" si="10"/>
        <v>100</v>
      </c>
      <c r="H134" s="908">
        <f t="shared" si="11"/>
        <v>100</v>
      </c>
      <c r="I134" s="473">
        <v>0</v>
      </c>
      <c r="J134" s="1008">
        <f t="shared" si="12"/>
        <v>100</v>
      </c>
      <c r="K134" s="777"/>
    </row>
    <row r="135" spans="1:11" s="711" customFormat="1" x14ac:dyDescent="0.2">
      <c r="A135" s="999"/>
      <c r="B135" s="979"/>
      <c r="C135" s="599" t="s">
        <v>294</v>
      </c>
      <c r="D135" s="599" t="s">
        <v>295</v>
      </c>
      <c r="E135" s="980" t="s">
        <v>296</v>
      </c>
      <c r="F135" s="912">
        <v>0</v>
      </c>
      <c r="G135" s="916">
        <v>100</v>
      </c>
      <c r="H135" s="927">
        <f t="shared" si="11"/>
        <v>100</v>
      </c>
      <c r="I135" s="450">
        <v>0</v>
      </c>
      <c r="J135" s="1003">
        <f t="shared" si="12"/>
        <v>100</v>
      </c>
      <c r="K135" s="777"/>
    </row>
    <row r="136" spans="1:11" s="711" customFormat="1" ht="31.45" x14ac:dyDescent="0.2">
      <c r="A136" s="998" t="s">
        <v>298</v>
      </c>
      <c r="B136" s="976" t="s">
        <v>528</v>
      </c>
      <c r="C136" s="977" t="s">
        <v>100</v>
      </c>
      <c r="D136" s="977" t="s">
        <v>100</v>
      </c>
      <c r="E136" s="978" t="s">
        <v>412</v>
      </c>
      <c r="F136" s="911">
        <v>0</v>
      </c>
      <c r="G136" s="959">
        <f t="shared" si="10"/>
        <v>100</v>
      </c>
      <c r="H136" s="908">
        <f t="shared" si="11"/>
        <v>100</v>
      </c>
      <c r="I136" s="473">
        <v>0</v>
      </c>
      <c r="J136" s="1008">
        <f t="shared" si="12"/>
        <v>100</v>
      </c>
      <c r="K136" s="777"/>
    </row>
    <row r="137" spans="1:11" s="711" customFormat="1" x14ac:dyDescent="0.2">
      <c r="A137" s="999"/>
      <c r="B137" s="979"/>
      <c r="C137" s="599" t="s">
        <v>294</v>
      </c>
      <c r="D137" s="599" t="s">
        <v>295</v>
      </c>
      <c r="E137" s="980" t="s">
        <v>296</v>
      </c>
      <c r="F137" s="912">
        <v>0</v>
      </c>
      <c r="G137" s="916">
        <v>100</v>
      </c>
      <c r="H137" s="927">
        <f t="shared" si="11"/>
        <v>100</v>
      </c>
      <c r="I137" s="450">
        <v>0</v>
      </c>
      <c r="J137" s="1003">
        <f t="shared" si="12"/>
        <v>100</v>
      </c>
      <c r="K137" s="777"/>
    </row>
    <row r="138" spans="1:11" s="711" customFormat="1" x14ac:dyDescent="0.2">
      <c r="A138" s="998" t="s">
        <v>298</v>
      </c>
      <c r="B138" s="976" t="s">
        <v>529</v>
      </c>
      <c r="C138" s="977" t="s">
        <v>100</v>
      </c>
      <c r="D138" s="977" t="s">
        <v>100</v>
      </c>
      <c r="E138" s="978" t="s">
        <v>414</v>
      </c>
      <c r="F138" s="911">
        <v>0</v>
      </c>
      <c r="G138" s="959">
        <f t="shared" ref="G138:G140" si="13">+G139</f>
        <v>450</v>
      </c>
      <c r="H138" s="908">
        <f t="shared" si="11"/>
        <v>450</v>
      </c>
      <c r="I138" s="473">
        <v>0</v>
      </c>
      <c r="J138" s="1008">
        <f t="shared" si="12"/>
        <v>450</v>
      </c>
      <c r="K138" s="777"/>
    </row>
    <row r="139" spans="1:11" s="711" customFormat="1" x14ac:dyDescent="0.2">
      <c r="A139" s="999"/>
      <c r="B139" s="979"/>
      <c r="C139" s="599" t="s">
        <v>294</v>
      </c>
      <c r="D139" s="599" t="s">
        <v>295</v>
      </c>
      <c r="E139" s="980" t="s">
        <v>296</v>
      </c>
      <c r="F139" s="912">
        <v>0</v>
      </c>
      <c r="G139" s="916">
        <v>450</v>
      </c>
      <c r="H139" s="927">
        <f t="shared" ref="H139:H197" si="14">+F139+G139</f>
        <v>450</v>
      </c>
      <c r="I139" s="450">
        <v>0</v>
      </c>
      <c r="J139" s="1003">
        <f t="shared" ref="J139:J197" si="15">+H139+I139</f>
        <v>450</v>
      </c>
      <c r="K139" s="777"/>
    </row>
    <row r="140" spans="1:11" s="711" customFormat="1" ht="20.95" x14ac:dyDescent="0.2">
      <c r="A140" s="998" t="s">
        <v>298</v>
      </c>
      <c r="B140" s="976" t="s">
        <v>530</v>
      </c>
      <c r="C140" s="977" t="s">
        <v>100</v>
      </c>
      <c r="D140" s="977" t="s">
        <v>100</v>
      </c>
      <c r="E140" s="978" t="s">
        <v>416</v>
      </c>
      <c r="F140" s="911">
        <v>0</v>
      </c>
      <c r="G140" s="959">
        <f t="shared" si="13"/>
        <v>150</v>
      </c>
      <c r="H140" s="908">
        <f t="shared" si="14"/>
        <v>150</v>
      </c>
      <c r="I140" s="473">
        <v>0</v>
      </c>
      <c r="J140" s="1008">
        <f t="shared" si="15"/>
        <v>150</v>
      </c>
      <c r="K140" s="777"/>
    </row>
    <row r="141" spans="1:11" s="711" customFormat="1" x14ac:dyDescent="0.2">
      <c r="A141" s="999"/>
      <c r="B141" s="979"/>
      <c r="C141" s="599" t="s">
        <v>294</v>
      </c>
      <c r="D141" s="599" t="s">
        <v>295</v>
      </c>
      <c r="E141" s="980" t="s">
        <v>296</v>
      </c>
      <c r="F141" s="912">
        <v>0</v>
      </c>
      <c r="G141" s="916">
        <v>150</v>
      </c>
      <c r="H141" s="927">
        <f t="shared" si="14"/>
        <v>150</v>
      </c>
      <c r="I141" s="450">
        <v>0</v>
      </c>
      <c r="J141" s="1003">
        <f t="shared" si="15"/>
        <v>150</v>
      </c>
      <c r="K141" s="777"/>
    </row>
    <row r="142" spans="1:11" s="711" customFormat="1" x14ac:dyDescent="0.2">
      <c r="A142" s="682" t="s">
        <v>106</v>
      </c>
      <c r="B142" s="684" t="s">
        <v>488</v>
      </c>
      <c r="C142" s="694" t="s">
        <v>100</v>
      </c>
      <c r="D142" s="695" t="s">
        <v>100</v>
      </c>
      <c r="E142" s="783" t="s">
        <v>226</v>
      </c>
      <c r="F142" s="908">
        <f>+F143</f>
        <v>2750</v>
      </c>
      <c r="G142" s="959">
        <f>+G143</f>
        <v>-2750</v>
      </c>
      <c r="H142" s="908">
        <f t="shared" si="14"/>
        <v>0</v>
      </c>
      <c r="I142" s="473">
        <v>0</v>
      </c>
      <c r="J142" s="1008">
        <f t="shared" si="15"/>
        <v>0</v>
      </c>
      <c r="K142" s="777"/>
    </row>
    <row r="143" spans="1:11" s="711" customFormat="1" x14ac:dyDescent="0.2">
      <c r="A143" s="689"/>
      <c r="B143" s="691" t="s">
        <v>474</v>
      </c>
      <c r="C143" s="700">
        <v>3419</v>
      </c>
      <c r="D143" s="686">
        <v>5222</v>
      </c>
      <c r="E143" s="784" t="s">
        <v>296</v>
      </c>
      <c r="F143" s="927">
        <v>2750</v>
      </c>
      <c r="G143" s="916">
        <v>-2750</v>
      </c>
      <c r="H143" s="927">
        <f t="shared" si="14"/>
        <v>0</v>
      </c>
      <c r="I143" s="450">
        <v>0</v>
      </c>
      <c r="J143" s="1003">
        <f t="shared" si="15"/>
        <v>0</v>
      </c>
      <c r="K143" s="777"/>
    </row>
    <row r="144" spans="1:11" s="711" customFormat="1" ht="20.95" x14ac:dyDescent="0.2">
      <c r="A144" s="998" t="s">
        <v>298</v>
      </c>
      <c r="B144" s="976" t="s">
        <v>531</v>
      </c>
      <c r="C144" s="977" t="s">
        <v>100</v>
      </c>
      <c r="D144" s="977" t="s">
        <v>100</v>
      </c>
      <c r="E144" s="978" t="s">
        <v>322</v>
      </c>
      <c r="F144" s="911">
        <v>0</v>
      </c>
      <c r="G144" s="959">
        <f>+G145</f>
        <v>200</v>
      </c>
      <c r="H144" s="908">
        <f t="shared" si="14"/>
        <v>200</v>
      </c>
      <c r="I144" s="473">
        <v>0</v>
      </c>
      <c r="J144" s="1008">
        <f t="shared" si="15"/>
        <v>200</v>
      </c>
      <c r="K144" s="777"/>
    </row>
    <row r="145" spans="1:11" s="711" customFormat="1" x14ac:dyDescent="0.2">
      <c r="A145" s="999"/>
      <c r="B145" s="979"/>
      <c r="C145" s="599" t="s">
        <v>294</v>
      </c>
      <c r="D145" s="599" t="s">
        <v>295</v>
      </c>
      <c r="E145" s="980" t="s">
        <v>296</v>
      </c>
      <c r="F145" s="912">
        <v>0</v>
      </c>
      <c r="G145" s="916">
        <v>200</v>
      </c>
      <c r="H145" s="927">
        <f t="shared" si="14"/>
        <v>200</v>
      </c>
      <c r="I145" s="450">
        <v>0</v>
      </c>
      <c r="J145" s="1003">
        <f t="shared" si="15"/>
        <v>200</v>
      </c>
      <c r="K145" s="777"/>
    </row>
    <row r="146" spans="1:11" s="711" customFormat="1" ht="20.95" x14ac:dyDescent="0.2">
      <c r="A146" s="998" t="s">
        <v>298</v>
      </c>
      <c r="B146" s="976" t="s">
        <v>532</v>
      </c>
      <c r="C146" s="977" t="s">
        <v>100</v>
      </c>
      <c r="D146" s="977" t="s">
        <v>100</v>
      </c>
      <c r="E146" s="978" t="s">
        <v>324</v>
      </c>
      <c r="F146" s="911">
        <v>0</v>
      </c>
      <c r="G146" s="959">
        <f t="shared" ref="G146" si="16">+G147</f>
        <v>750</v>
      </c>
      <c r="H146" s="908">
        <f t="shared" si="14"/>
        <v>750</v>
      </c>
      <c r="I146" s="473">
        <v>0</v>
      </c>
      <c r="J146" s="1008">
        <f t="shared" si="15"/>
        <v>750</v>
      </c>
      <c r="K146" s="777"/>
    </row>
    <row r="147" spans="1:11" s="711" customFormat="1" x14ac:dyDescent="0.2">
      <c r="A147" s="999"/>
      <c r="B147" s="979"/>
      <c r="C147" s="599" t="s">
        <v>294</v>
      </c>
      <c r="D147" s="599" t="s">
        <v>295</v>
      </c>
      <c r="E147" s="980" t="s">
        <v>296</v>
      </c>
      <c r="F147" s="912">
        <v>0</v>
      </c>
      <c r="G147" s="916">
        <v>750</v>
      </c>
      <c r="H147" s="927">
        <f t="shared" si="14"/>
        <v>750</v>
      </c>
      <c r="I147" s="450">
        <v>0</v>
      </c>
      <c r="J147" s="1003">
        <f t="shared" si="15"/>
        <v>750</v>
      </c>
      <c r="K147" s="777"/>
    </row>
    <row r="148" spans="1:11" s="711" customFormat="1" ht="20.95" x14ac:dyDescent="0.2">
      <c r="A148" s="998" t="s">
        <v>298</v>
      </c>
      <c r="B148" s="976" t="s">
        <v>533</v>
      </c>
      <c r="C148" s="977" t="s">
        <v>100</v>
      </c>
      <c r="D148" s="977" t="s">
        <v>100</v>
      </c>
      <c r="E148" s="978" t="s">
        <v>326</v>
      </c>
      <c r="F148" s="911">
        <v>0</v>
      </c>
      <c r="G148" s="959">
        <f t="shared" ref="G148" si="17">+G149</f>
        <v>750</v>
      </c>
      <c r="H148" s="908">
        <f t="shared" si="14"/>
        <v>750</v>
      </c>
      <c r="I148" s="473">
        <v>0</v>
      </c>
      <c r="J148" s="1008">
        <f t="shared" si="15"/>
        <v>750</v>
      </c>
      <c r="K148" s="777"/>
    </row>
    <row r="149" spans="1:11" s="711" customFormat="1" x14ac:dyDescent="0.2">
      <c r="A149" s="999"/>
      <c r="B149" s="979"/>
      <c r="C149" s="599" t="s">
        <v>294</v>
      </c>
      <c r="D149" s="599" t="s">
        <v>341</v>
      </c>
      <c r="E149" s="980" t="s">
        <v>342</v>
      </c>
      <c r="F149" s="912">
        <v>0</v>
      </c>
      <c r="G149" s="916">
        <v>750</v>
      </c>
      <c r="H149" s="927">
        <f t="shared" si="14"/>
        <v>750</v>
      </c>
      <c r="I149" s="450">
        <v>0</v>
      </c>
      <c r="J149" s="1003">
        <f t="shared" si="15"/>
        <v>750</v>
      </c>
      <c r="K149" s="777"/>
    </row>
    <row r="150" spans="1:11" s="711" customFormat="1" ht="20.95" x14ac:dyDescent="0.2">
      <c r="A150" s="998" t="s">
        <v>298</v>
      </c>
      <c r="B150" s="976" t="s">
        <v>534</v>
      </c>
      <c r="C150" s="977" t="s">
        <v>100</v>
      </c>
      <c r="D150" s="977" t="s">
        <v>100</v>
      </c>
      <c r="E150" s="978" t="s">
        <v>328</v>
      </c>
      <c r="F150" s="911">
        <v>0</v>
      </c>
      <c r="G150" s="959">
        <f t="shared" ref="G150" si="18">+G151</f>
        <v>300</v>
      </c>
      <c r="H150" s="908">
        <f t="shared" si="14"/>
        <v>300</v>
      </c>
      <c r="I150" s="473">
        <v>0</v>
      </c>
      <c r="J150" s="1008">
        <f t="shared" si="15"/>
        <v>300</v>
      </c>
      <c r="K150" s="777"/>
    </row>
    <row r="151" spans="1:11" s="711" customFormat="1" x14ac:dyDescent="0.2">
      <c r="A151" s="999"/>
      <c r="B151" s="979"/>
      <c r="C151" s="599" t="s">
        <v>294</v>
      </c>
      <c r="D151" s="599" t="s">
        <v>295</v>
      </c>
      <c r="E151" s="980" t="s">
        <v>296</v>
      </c>
      <c r="F151" s="912">
        <v>0</v>
      </c>
      <c r="G151" s="916">
        <v>300</v>
      </c>
      <c r="H151" s="927">
        <f t="shared" si="14"/>
        <v>300</v>
      </c>
      <c r="I151" s="450">
        <v>0</v>
      </c>
      <c r="J151" s="1003">
        <f t="shared" si="15"/>
        <v>300</v>
      </c>
      <c r="K151" s="777"/>
    </row>
    <row r="152" spans="1:11" s="711" customFormat="1" ht="20.95" x14ac:dyDescent="0.2">
      <c r="A152" s="998" t="s">
        <v>298</v>
      </c>
      <c r="B152" s="976" t="s">
        <v>535</v>
      </c>
      <c r="C152" s="977" t="s">
        <v>100</v>
      </c>
      <c r="D152" s="977" t="s">
        <v>100</v>
      </c>
      <c r="E152" s="978" t="s">
        <v>330</v>
      </c>
      <c r="F152" s="911">
        <v>0</v>
      </c>
      <c r="G152" s="959">
        <f t="shared" ref="G152" si="19">+G153</f>
        <v>750</v>
      </c>
      <c r="H152" s="908">
        <f t="shared" si="14"/>
        <v>750</v>
      </c>
      <c r="I152" s="473">
        <v>0</v>
      </c>
      <c r="J152" s="1008">
        <f t="shared" si="15"/>
        <v>750</v>
      </c>
      <c r="K152" s="777"/>
    </row>
    <row r="153" spans="1:11" s="711" customFormat="1" x14ac:dyDescent="0.2">
      <c r="A153" s="999"/>
      <c r="B153" s="979"/>
      <c r="C153" s="599" t="s">
        <v>294</v>
      </c>
      <c r="D153" s="599" t="s">
        <v>295</v>
      </c>
      <c r="E153" s="980" t="s">
        <v>296</v>
      </c>
      <c r="F153" s="912">
        <v>0</v>
      </c>
      <c r="G153" s="916">
        <v>750</v>
      </c>
      <c r="H153" s="927">
        <f t="shared" si="14"/>
        <v>750</v>
      </c>
      <c r="I153" s="450">
        <v>0</v>
      </c>
      <c r="J153" s="1003">
        <f t="shared" si="15"/>
        <v>750</v>
      </c>
      <c r="K153" s="777"/>
    </row>
    <row r="154" spans="1:11" s="711" customFormat="1" x14ac:dyDescent="0.2">
      <c r="A154" s="682" t="s">
        <v>106</v>
      </c>
      <c r="B154" s="684" t="s">
        <v>489</v>
      </c>
      <c r="C154" s="694" t="s">
        <v>100</v>
      </c>
      <c r="D154" s="695" t="s">
        <v>100</v>
      </c>
      <c r="E154" s="783" t="s">
        <v>227</v>
      </c>
      <c r="F154" s="908">
        <f>+F155</f>
        <v>1750</v>
      </c>
      <c r="G154" s="959">
        <f>+G155</f>
        <v>-1750</v>
      </c>
      <c r="H154" s="908">
        <f t="shared" si="14"/>
        <v>0</v>
      </c>
      <c r="I154" s="473">
        <v>0</v>
      </c>
      <c r="J154" s="1008">
        <f t="shared" si="15"/>
        <v>0</v>
      </c>
      <c r="K154" s="777"/>
    </row>
    <row r="155" spans="1:11" s="711" customFormat="1" x14ac:dyDescent="0.2">
      <c r="A155" s="689"/>
      <c r="B155" s="691" t="s">
        <v>474</v>
      </c>
      <c r="C155" s="700">
        <v>3419</v>
      </c>
      <c r="D155" s="686">
        <v>5222</v>
      </c>
      <c r="E155" s="784" t="s">
        <v>296</v>
      </c>
      <c r="F155" s="927">
        <v>1750</v>
      </c>
      <c r="G155" s="916">
        <v>-1750</v>
      </c>
      <c r="H155" s="927">
        <f t="shared" si="14"/>
        <v>0</v>
      </c>
      <c r="I155" s="450">
        <v>0</v>
      </c>
      <c r="J155" s="1003">
        <f t="shared" si="15"/>
        <v>0</v>
      </c>
      <c r="K155" s="777"/>
    </row>
    <row r="156" spans="1:11" s="711" customFormat="1" ht="31.45" x14ac:dyDescent="0.2">
      <c r="A156" s="654" t="s">
        <v>298</v>
      </c>
      <c r="B156" s="603" t="s">
        <v>536</v>
      </c>
      <c r="C156" s="604" t="s">
        <v>100</v>
      </c>
      <c r="D156" s="604" t="s">
        <v>100</v>
      </c>
      <c r="E156" s="981" t="s">
        <v>418</v>
      </c>
      <c r="F156" s="913">
        <v>0</v>
      </c>
      <c r="G156" s="959">
        <f t="shared" ref="G156:G170" si="20">+G157</f>
        <v>50</v>
      </c>
      <c r="H156" s="908">
        <f t="shared" si="14"/>
        <v>50</v>
      </c>
      <c r="I156" s="473">
        <v>0</v>
      </c>
      <c r="J156" s="1008">
        <f t="shared" si="15"/>
        <v>50</v>
      </c>
      <c r="K156" s="777"/>
    </row>
    <row r="157" spans="1:11" s="711" customFormat="1" x14ac:dyDescent="0.2">
      <c r="A157" s="1000"/>
      <c r="B157" s="982"/>
      <c r="C157" s="595" t="s">
        <v>294</v>
      </c>
      <c r="D157" s="595" t="s">
        <v>295</v>
      </c>
      <c r="E157" s="983" t="s">
        <v>296</v>
      </c>
      <c r="F157" s="914">
        <v>0</v>
      </c>
      <c r="G157" s="916">
        <v>50</v>
      </c>
      <c r="H157" s="927">
        <f t="shared" si="14"/>
        <v>50</v>
      </c>
      <c r="I157" s="450">
        <v>0</v>
      </c>
      <c r="J157" s="1003">
        <f t="shared" si="15"/>
        <v>50</v>
      </c>
      <c r="K157" s="777"/>
    </row>
    <row r="158" spans="1:11" s="711" customFormat="1" ht="20.95" x14ac:dyDescent="0.2">
      <c r="A158" s="654" t="s">
        <v>298</v>
      </c>
      <c r="B158" s="603" t="s">
        <v>537</v>
      </c>
      <c r="C158" s="604" t="s">
        <v>100</v>
      </c>
      <c r="D158" s="604" t="s">
        <v>100</v>
      </c>
      <c r="E158" s="981" t="s">
        <v>335</v>
      </c>
      <c r="F158" s="913">
        <v>0</v>
      </c>
      <c r="G158" s="959">
        <f t="shared" si="20"/>
        <v>600</v>
      </c>
      <c r="H158" s="908">
        <f t="shared" si="14"/>
        <v>600</v>
      </c>
      <c r="I158" s="473">
        <v>0</v>
      </c>
      <c r="J158" s="1008">
        <f t="shared" si="15"/>
        <v>600</v>
      </c>
      <c r="K158" s="777"/>
    </row>
    <row r="159" spans="1:11" s="711" customFormat="1" ht="20.95" x14ac:dyDescent="0.2">
      <c r="A159" s="1000"/>
      <c r="B159" s="982"/>
      <c r="C159" s="595" t="s">
        <v>294</v>
      </c>
      <c r="D159" s="595" t="s">
        <v>333</v>
      </c>
      <c r="E159" s="983" t="s">
        <v>334</v>
      </c>
      <c r="F159" s="914">
        <v>0</v>
      </c>
      <c r="G159" s="916">
        <v>600</v>
      </c>
      <c r="H159" s="927">
        <f t="shared" si="14"/>
        <v>600</v>
      </c>
      <c r="I159" s="450">
        <v>0</v>
      </c>
      <c r="J159" s="1003">
        <f t="shared" si="15"/>
        <v>600</v>
      </c>
      <c r="K159" s="777"/>
    </row>
    <row r="160" spans="1:11" s="711" customFormat="1" ht="31.45" x14ac:dyDescent="0.2">
      <c r="A160" s="654" t="s">
        <v>298</v>
      </c>
      <c r="B160" s="603" t="s">
        <v>538</v>
      </c>
      <c r="C160" s="604" t="s">
        <v>100</v>
      </c>
      <c r="D160" s="604" t="s">
        <v>100</v>
      </c>
      <c r="E160" s="981" t="s">
        <v>337</v>
      </c>
      <c r="F160" s="913">
        <v>0</v>
      </c>
      <c r="G160" s="959">
        <f t="shared" si="20"/>
        <v>450</v>
      </c>
      <c r="H160" s="908">
        <f t="shared" si="14"/>
        <v>450</v>
      </c>
      <c r="I160" s="473">
        <v>0</v>
      </c>
      <c r="J160" s="1008">
        <f t="shared" si="15"/>
        <v>450</v>
      </c>
      <c r="K160" s="777"/>
    </row>
    <row r="161" spans="1:12" s="711" customFormat="1" ht="20.95" x14ac:dyDescent="0.2">
      <c r="A161" s="1000"/>
      <c r="B161" s="603" t="s">
        <v>338</v>
      </c>
      <c r="C161" s="595" t="s">
        <v>294</v>
      </c>
      <c r="D161" s="595" t="s">
        <v>339</v>
      </c>
      <c r="E161" s="983" t="s">
        <v>340</v>
      </c>
      <c r="F161" s="914">
        <v>0</v>
      </c>
      <c r="G161" s="916">
        <v>450</v>
      </c>
      <c r="H161" s="927">
        <f t="shared" si="14"/>
        <v>450</v>
      </c>
      <c r="I161" s="450">
        <v>0</v>
      </c>
      <c r="J161" s="1003">
        <f t="shared" si="15"/>
        <v>450</v>
      </c>
      <c r="K161" s="777"/>
    </row>
    <row r="162" spans="1:12" s="711" customFormat="1" ht="20.95" x14ac:dyDescent="0.2">
      <c r="A162" s="654" t="s">
        <v>298</v>
      </c>
      <c r="B162" s="603" t="s">
        <v>539</v>
      </c>
      <c r="C162" s="604" t="s">
        <v>100</v>
      </c>
      <c r="D162" s="604" t="s">
        <v>100</v>
      </c>
      <c r="E162" s="981" t="s">
        <v>344</v>
      </c>
      <c r="F162" s="913">
        <v>0</v>
      </c>
      <c r="G162" s="959">
        <f t="shared" si="20"/>
        <v>200</v>
      </c>
      <c r="H162" s="908">
        <f t="shared" si="14"/>
        <v>200</v>
      </c>
      <c r="I162" s="473">
        <v>0</v>
      </c>
      <c r="J162" s="1008">
        <f t="shared" si="15"/>
        <v>200</v>
      </c>
      <c r="K162" s="777"/>
    </row>
    <row r="163" spans="1:12" s="711" customFormat="1" x14ac:dyDescent="0.2">
      <c r="A163" s="1000"/>
      <c r="B163" s="982"/>
      <c r="C163" s="595" t="s">
        <v>294</v>
      </c>
      <c r="D163" s="599" t="s">
        <v>341</v>
      </c>
      <c r="E163" s="980" t="s">
        <v>342</v>
      </c>
      <c r="F163" s="914">
        <v>0</v>
      </c>
      <c r="G163" s="916">
        <v>200</v>
      </c>
      <c r="H163" s="927">
        <f t="shared" si="14"/>
        <v>200</v>
      </c>
      <c r="I163" s="450">
        <v>0</v>
      </c>
      <c r="J163" s="1003">
        <f t="shared" si="15"/>
        <v>200</v>
      </c>
      <c r="K163" s="777"/>
    </row>
    <row r="164" spans="1:12" s="711" customFormat="1" ht="20.95" x14ac:dyDescent="0.2">
      <c r="A164" s="654" t="s">
        <v>298</v>
      </c>
      <c r="B164" s="603" t="s">
        <v>540</v>
      </c>
      <c r="C164" s="604" t="s">
        <v>100</v>
      </c>
      <c r="D164" s="604" t="s">
        <v>100</v>
      </c>
      <c r="E164" s="981" t="s">
        <v>346</v>
      </c>
      <c r="F164" s="913">
        <v>0</v>
      </c>
      <c r="G164" s="959">
        <f t="shared" si="20"/>
        <v>100</v>
      </c>
      <c r="H164" s="908">
        <f t="shared" si="14"/>
        <v>100</v>
      </c>
      <c r="I164" s="473">
        <v>0</v>
      </c>
      <c r="J164" s="1008">
        <f t="shared" si="15"/>
        <v>100</v>
      </c>
      <c r="K164" s="777"/>
    </row>
    <row r="165" spans="1:12" s="711" customFormat="1" x14ac:dyDescent="0.2">
      <c r="A165" s="1000"/>
      <c r="B165" s="982"/>
      <c r="C165" s="595" t="s">
        <v>294</v>
      </c>
      <c r="D165" s="595" t="s">
        <v>295</v>
      </c>
      <c r="E165" s="983" t="s">
        <v>296</v>
      </c>
      <c r="F165" s="914">
        <v>0</v>
      </c>
      <c r="G165" s="916">
        <v>100</v>
      </c>
      <c r="H165" s="927">
        <f t="shared" si="14"/>
        <v>100</v>
      </c>
      <c r="I165" s="450">
        <v>0</v>
      </c>
      <c r="J165" s="1003">
        <f t="shared" si="15"/>
        <v>100</v>
      </c>
      <c r="K165" s="777"/>
    </row>
    <row r="166" spans="1:12" s="711" customFormat="1" x14ac:dyDescent="0.2">
      <c r="A166" s="654" t="s">
        <v>298</v>
      </c>
      <c r="B166" s="603" t="s">
        <v>541</v>
      </c>
      <c r="C166" s="604" t="s">
        <v>100</v>
      </c>
      <c r="D166" s="604" t="s">
        <v>100</v>
      </c>
      <c r="E166" s="981" t="s">
        <v>349</v>
      </c>
      <c r="F166" s="913">
        <v>0</v>
      </c>
      <c r="G166" s="959">
        <f t="shared" si="20"/>
        <v>100</v>
      </c>
      <c r="H166" s="908">
        <f t="shared" si="14"/>
        <v>100</v>
      </c>
      <c r="I166" s="473">
        <v>0</v>
      </c>
      <c r="J166" s="1008">
        <f t="shared" si="15"/>
        <v>100</v>
      </c>
      <c r="K166" s="777"/>
    </row>
    <row r="167" spans="1:12" s="711" customFormat="1" x14ac:dyDescent="0.2">
      <c r="A167" s="1000"/>
      <c r="B167" s="982"/>
      <c r="C167" s="595" t="s">
        <v>294</v>
      </c>
      <c r="D167" s="595" t="s">
        <v>348</v>
      </c>
      <c r="E167" s="983" t="s">
        <v>258</v>
      </c>
      <c r="F167" s="914">
        <v>0</v>
      </c>
      <c r="G167" s="916">
        <v>100</v>
      </c>
      <c r="H167" s="927">
        <f t="shared" si="14"/>
        <v>100</v>
      </c>
      <c r="I167" s="450">
        <v>0</v>
      </c>
      <c r="J167" s="1003">
        <f t="shared" si="15"/>
        <v>100</v>
      </c>
      <c r="K167" s="777"/>
    </row>
    <row r="168" spans="1:12" s="711" customFormat="1" ht="31.45" x14ac:dyDescent="0.2">
      <c r="A168" s="654" t="s">
        <v>298</v>
      </c>
      <c r="B168" s="603" t="s">
        <v>542</v>
      </c>
      <c r="C168" s="604" t="s">
        <v>100</v>
      </c>
      <c r="D168" s="604" t="s">
        <v>100</v>
      </c>
      <c r="E168" s="981" t="s">
        <v>419</v>
      </c>
      <c r="F168" s="913">
        <v>0</v>
      </c>
      <c r="G168" s="959">
        <f t="shared" si="20"/>
        <v>50</v>
      </c>
      <c r="H168" s="908">
        <f t="shared" si="14"/>
        <v>50</v>
      </c>
      <c r="I168" s="473">
        <v>0</v>
      </c>
      <c r="J168" s="1008">
        <f t="shared" si="15"/>
        <v>50</v>
      </c>
      <c r="K168" s="777"/>
    </row>
    <row r="169" spans="1:12" s="711" customFormat="1" x14ac:dyDescent="0.2">
      <c r="A169" s="1000"/>
      <c r="B169" s="982"/>
      <c r="C169" s="595" t="s">
        <v>294</v>
      </c>
      <c r="D169" s="595" t="s">
        <v>295</v>
      </c>
      <c r="E169" s="983" t="s">
        <v>296</v>
      </c>
      <c r="F169" s="914">
        <v>0</v>
      </c>
      <c r="G169" s="916">
        <v>50</v>
      </c>
      <c r="H169" s="927">
        <f t="shared" si="14"/>
        <v>50</v>
      </c>
      <c r="I169" s="450">
        <v>0</v>
      </c>
      <c r="J169" s="1003">
        <f t="shared" si="15"/>
        <v>50</v>
      </c>
      <c r="K169" s="777"/>
    </row>
    <row r="170" spans="1:12" s="711" customFormat="1" ht="20.95" x14ac:dyDescent="0.2">
      <c r="A170" s="654" t="s">
        <v>298</v>
      </c>
      <c r="B170" s="603" t="s">
        <v>543</v>
      </c>
      <c r="C170" s="604" t="s">
        <v>100</v>
      </c>
      <c r="D170" s="604" t="s">
        <v>100</v>
      </c>
      <c r="E170" s="981" t="s">
        <v>352</v>
      </c>
      <c r="F170" s="913">
        <v>0</v>
      </c>
      <c r="G170" s="959">
        <f t="shared" si="20"/>
        <v>200</v>
      </c>
      <c r="H170" s="908">
        <f t="shared" si="14"/>
        <v>200</v>
      </c>
      <c r="I170" s="473">
        <v>0</v>
      </c>
      <c r="J170" s="1008">
        <f t="shared" si="15"/>
        <v>200</v>
      </c>
      <c r="K170" s="777"/>
    </row>
    <row r="171" spans="1:12" s="711" customFormat="1" ht="20.95" x14ac:dyDescent="0.2">
      <c r="A171" s="1000"/>
      <c r="B171" s="982"/>
      <c r="C171" s="595" t="s">
        <v>294</v>
      </c>
      <c r="D171" s="595" t="s">
        <v>339</v>
      </c>
      <c r="E171" s="983" t="s">
        <v>340</v>
      </c>
      <c r="F171" s="914">
        <v>0</v>
      </c>
      <c r="G171" s="916">
        <v>200</v>
      </c>
      <c r="H171" s="927">
        <f t="shared" si="14"/>
        <v>200</v>
      </c>
      <c r="I171" s="450">
        <v>0</v>
      </c>
      <c r="J171" s="1003">
        <f t="shared" si="15"/>
        <v>200</v>
      </c>
      <c r="K171" s="777"/>
    </row>
    <row r="172" spans="1:12" s="711" customFormat="1" x14ac:dyDescent="0.2">
      <c r="A172" s="682" t="s">
        <v>106</v>
      </c>
      <c r="B172" s="684" t="s">
        <v>490</v>
      </c>
      <c r="C172" s="694" t="s">
        <v>100</v>
      </c>
      <c r="D172" s="695" t="s">
        <v>100</v>
      </c>
      <c r="E172" s="783" t="s">
        <v>228</v>
      </c>
      <c r="F172" s="908">
        <f>+F173</f>
        <v>2750</v>
      </c>
      <c r="G172" s="959">
        <f>+G173</f>
        <v>-1560</v>
      </c>
      <c r="H172" s="908">
        <f t="shared" si="14"/>
        <v>1190</v>
      </c>
      <c r="I172" s="473">
        <v>0</v>
      </c>
      <c r="J172" s="1008">
        <f t="shared" si="15"/>
        <v>1190</v>
      </c>
      <c r="K172" s="713"/>
      <c r="L172" s="714"/>
    </row>
    <row r="173" spans="1:12" s="711" customFormat="1" x14ac:dyDescent="0.2">
      <c r="A173" s="682"/>
      <c r="B173" s="684" t="s">
        <v>474</v>
      </c>
      <c r="C173" s="700">
        <v>3419</v>
      </c>
      <c r="D173" s="686">
        <v>5222</v>
      </c>
      <c r="E173" s="784" t="s">
        <v>296</v>
      </c>
      <c r="F173" s="927">
        <v>2750</v>
      </c>
      <c r="G173" s="916">
        <v>-1560</v>
      </c>
      <c r="H173" s="927">
        <f t="shared" si="14"/>
        <v>1190</v>
      </c>
      <c r="I173" s="450">
        <v>0</v>
      </c>
      <c r="J173" s="1003">
        <f t="shared" si="15"/>
        <v>1190</v>
      </c>
      <c r="K173" s="713"/>
      <c r="L173" s="714"/>
    </row>
    <row r="174" spans="1:12" s="711" customFormat="1" ht="20.95" x14ac:dyDescent="0.2">
      <c r="A174" s="998" t="s">
        <v>298</v>
      </c>
      <c r="B174" s="976" t="s">
        <v>545</v>
      </c>
      <c r="C174" s="977" t="s">
        <v>100</v>
      </c>
      <c r="D174" s="977" t="s">
        <v>100</v>
      </c>
      <c r="E174" s="978" t="s">
        <v>319</v>
      </c>
      <c r="F174" s="911">
        <v>0</v>
      </c>
      <c r="G174" s="959">
        <f>+G175</f>
        <v>156</v>
      </c>
      <c r="H174" s="908">
        <f t="shared" si="14"/>
        <v>156</v>
      </c>
      <c r="I174" s="473">
        <v>0</v>
      </c>
      <c r="J174" s="1008">
        <f t="shared" si="15"/>
        <v>156</v>
      </c>
      <c r="K174" s="713"/>
      <c r="L174" s="714"/>
    </row>
    <row r="175" spans="1:12" s="711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156</v>
      </c>
      <c r="H175" s="927">
        <f t="shared" si="14"/>
        <v>156</v>
      </c>
      <c r="I175" s="450">
        <v>0</v>
      </c>
      <c r="J175" s="1003">
        <f t="shared" si="15"/>
        <v>156</v>
      </c>
      <c r="K175" s="713"/>
      <c r="L175" s="714"/>
    </row>
    <row r="176" spans="1:12" s="711" customFormat="1" ht="20.95" x14ac:dyDescent="0.2">
      <c r="A176" s="998" t="s">
        <v>298</v>
      </c>
      <c r="B176" s="976" t="s">
        <v>546</v>
      </c>
      <c r="C176" s="977" t="s">
        <v>100</v>
      </c>
      <c r="D176" s="977" t="s">
        <v>100</v>
      </c>
      <c r="E176" s="978" t="s">
        <v>302</v>
      </c>
      <c r="F176" s="911">
        <v>0</v>
      </c>
      <c r="G176" s="959">
        <f t="shared" ref="G176" si="21">+G177</f>
        <v>780</v>
      </c>
      <c r="H176" s="908">
        <f t="shared" si="14"/>
        <v>780</v>
      </c>
      <c r="I176" s="473">
        <v>0</v>
      </c>
      <c r="J176" s="1008">
        <f t="shared" si="15"/>
        <v>780</v>
      </c>
      <c r="K176" s="713"/>
      <c r="L176" s="714"/>
    </row>
    <row r="177" spans="1:12" s="711" customFormat="1" x14ac:dyDescent="0.2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916">
        <v>780</v>
      </c>
      <c r="H177" s="927">
        <f t="shared" si="14"/>
        <v>780</v>
      </c>
      <c r="I177" s="450">
        <v>0</v>
      </c>
      <c r="J177" s="1003">
        <f t="shared" si="15"/>
        <v>780</v>
      </c>
      <c r="K177" s="713"/>
      <c r="L177" s="714"/>
    </row>
    <row r="178" spans="1:12" s="711" customFormat="1" ht="20.95" x14ac:dyDescent="0.2">
      <c r="A178" s="998" t="s">
        <v>298</v>
      </c>
      <c r="B178" s="976" t="s">
        <v>547</v>
      </c>
      <c r="C178" s="977" t="s">
        <v>100</v>
      </c>
      <c r="D178" s="977" t="s">
        <v>100</v>
      </c>
      <c r="E178" s="978" t="s">
        <v>320</v>
      </c>
      <c r="F178" s="911">
        <v>0</v>
      </c>
      <c r="G178" s="959">
        <f t="shared" ref="G178" si="22">+G179</f>
        <v>624</v>
      </c>
      <c r="H178" s="908">
        <f t="shared" si="14"/>
        <v>624</v>
      </c>
      <c r="I178" s="473">
        <v>0</v>
      </c>
      <c r="J178" s="1008">
        <f t="shared" si="15"/>
        <v>624</v>
      </c>
      <c r="K178" s="713"/>
      <c r="L178" s="714"/>
    </row>
    <row r="179" spans="1:12" s="711" customFormat="1" x14ac:dyDescent="0.2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916">
        <v>624</v>
      </c>
      <c r="H179" s="927">
        <f t="shared" si="14"/>
        <v>624</v>
      </c>
      <c r="I179" s="450">
        <v>0</v>
      </c>
      <c r="J179" s="1003">
        <f t="shared" si="15"/>
        <v>624</v>
      </c>
      <c r="K179" s="713"/>
      <c r="L179" s="714"/>
    </row>
    <row r="180" spans="1:12" s="711" customFormat="1" x14ac:dyDescent="0.2">
      <c r="A180" s="682" t="s">
        <v>106</v>
      </c>
      <c r="B180" s="684" t="s">
        <v>491</v>
      </c>
      <c r="C180" s="694" t="s">
        <v>100</v>
      </c>
      <c r="D180" s="695" t="s">
        <v>100</v>
      </c>
      <c r="E180" s="788" t="s">
        <v>229</v>
      </c>
      <c r="F180" s="908">
        <f>+F181</f>
        <v>750</v>
      </c>
      <c r="G180" s="959">
        <f>+G181</f>
        <v>-750</v>
      </c>
      <c r="H180" s="908">
        <f t="shared" si="14"/>
        <v>0</v>
      </c>
      <c r="I180" s="473">
        <v>0</v>
      </c>
      <c r="J180" s="1008">
        <f t="shared" si="15"/>
        <v>0</v>
      </c>
      <c r="K180" s="777"/>
    </row>
    <row r="181" spans="1:12" s="711" customFormat="1" x14ac:dyDescent="0.2">
      <c r="A181" s="682"/>
      <c r="B181" s="902" t="s">
        <v>474</v>
      </c>
      <c r="C181" s="700">
        <v>3419</v>
      </c>
      <c r="D181" s="903">
        <v>5222</v>
      </c>
      <c r="E181" s="784" t="s">
        <v>296</v>
      </c>
      <c r="F181" s="927">
        <v>750</v>
      </c>
      <c r="G181" s="916">
        <v>-750</v>
      </c>
      <c r="H181" s="927">
        <f t="shared" si="14"/>
        <v>0</v>
      </c>
      <c r="I181" s="450">
        <v>0</v>
      </c>
      <c r="J181" s="1003">
        <f t="shared" si="15"/>
        <v>0</v>
      </c>
      <c r="K181" s="777"/>
    </row>
    <row r="182" spans="1:12" s="711" customFormat="1" ht="31.45" x14ac:dyDescent="0.2">
      <c r="A182" s="1001" t="s">
        <v>298</v>
      </c>
      <c r="B182" s="984" t="s">
        <v>548</v>
      </c>
      <c r="C182" s="985" t="s">
        <v>100</v>
      </c>
      <c r="D182" s="985" t="s">
        <v>100</v>
      </c>
      <c r="E182" s="986" t="s">
        <v>313</v>
      </c>
      <c r="F182" s="915">
        <v>0</v>
      </c>
      <c r="G182" s="975">
        <f t="shared" ref="G182" si="23">+G183</f>
        <v>100</v>
      </c>
      <c r="H182" s="924">
        <f t="shared" si="14"/>
        <v>100</v>
      </c>
      <c r="I182" s="473">
        <v>0</v>
      </c>
      <c r="J182" s="1008">
        <f t="shared" si="15"/>
        <v>100</v>
      </c>
      <c r="K182" s="777"/>
    </row>
    <row r="183" spans="1:12" x14ac:dyDescent="0.2">
      <c r="A183" s="1000"/>
      <c r="B183" s="987"/>
      <c r="C183" s="595" t="s">
        <v>294</v>
      </c>
      <c r="D183" s="595" t="s">
        <v>295</v>
      </c>
      <c r="E183" s="983" t="s">
        <v>296</v>
      </c>
      <c r="F183" s="916">
        <v>0</v>
      </c>
      <c r="G183" s="916">
        <v>100</v>
      </c>
      <c r="H183" s="927">
        <f t="shared" si="14"/>
        <v>100</v>
      </c>
      <c r="I183" s="450">
        <v>0</v>
      </c>
      <c r="J183" s="1003">
        <f t="shared" si="15"/>
        <v>100</v>
      </c>
      <c r="K183" s="1029"/>
    </row>
    <row r="184" spans="1:12" ht="31.45" x14ac:dyDescent="0.2">
      <c r="A184" s="654" t="s">
        <v>298</v>
      </c>
      <c r="B184" s="603" t="s">
        <v>549</v>
      </c>
      <c r="C184" s="604" t="s">
        <v>100</v>
      </c>
      <c r="D184" s="604" t="s">
        <v>100</v>
      </c>
      <c r="E184" s="981" t="s">
        <v>314</v>
      </c>
      <c r="F184" s="913">
        <v>0</v>
      </c>
      <c r="G184" s="959">
        <f t="shared" ref="G184" si="24">+G185</f>
        <v>60</v>
      </c>
      <c r="H184" s="908">
        <f t="shared" si="14"/>
        <v>60</v>
      </c>
      <c r="I184" s="473">
        <v>0</v>
      </c>
      <c r="J184" s="1008">
        <f t="shared" si="15"/>
        <v>60</v>
      </c>
      <c r="K184" s="1029"/>
    </row>
    <row r="185" spans="1:12" x14ac:dyDescent="0.2">
      <c r="A185" s="1000"/>
      <c r="B185" s="987"/>
      <c r="C185" s="595" t="s">
        <v>294</v>
      </c>
      <c r="D185" s="595" t="s">
        <v>295</v>
      </c>
      <c r="E185" s="983" t="s">
        <v>296</v>
      </c>
      <c r="F185" s="916">
        <v>0</v>
      </c>
      <c r="G185" s="916">
        <v>60</v>
      </c>
      <c r="H185" s="927">
        <f t="shared" si="14"/>
        <v>60</v>
      </c>
      <c r="I185" s="450">
        <v>0</v>
      </c>
      <c r="J185" s="1003">
        <f t="shared" si="15"/>
        <v>60</v>
      </c>
      <c r="K185" s="1029"/>
    </row>
    <row r="186" spans="1:12" ht="31.45" x14ac:dyDescent="0.2">
      <c r="A186" s="654" t="s">
        <v>298</v>
      </c>
      <c r="B186" s="603" t="s">
        <v>550</v>
      </c>
      <c r="C186" s="604" t="s">
        <v>100</v>
      </c>
      <c r="D186" s="604" t="s">
        <v>100</v>
      </c>
      <c r="E186" s="981" t="s">
        <v>311</v>
      </c>
      <c r="F186" s="913">
        <v>0</v>
      </c>
      <c r="G186" s="959">
        <f t="shared" ref="G186" si="25">+G187</f>
        <v>100</v>
      </c>
      <c r="H186" s="908">
        <f t="shared" si="14"/>
        <v>100</v>
      </c>
      <c r="I186" s="473">
        <v>0</v>
      </c>
      <c r="J186" s="1008">
        <f t="shared" si="15"/>
        <v>100</v>
      </c>
      <c r="K186" s="1029"/>
    </row>
    <row r="187" spans="1:12" x14ac:dyDescent="0.2">
      <c r="A187" s="1000"/>
      <c r="B187" s="987"/>
      <c r="C187" s="595" t="s">
        <v>294</v>
      </c>
      <c r="D187" s="595" t="s">
        <v>295</v>
      </c>
      <c r="E187" s="983" t="s">
        <v>296</v>
      </c>
      <c r="F187" s="916">
        <v>0</v>
      </c>
      <c r="G187" s="916">
        <v>100</v>
      </c>
      <c r="H187" s="927">
        <f t="shared" si="14"/>
        <v>100</v>
      </c>
      <c r="I187" s="450">
        <v>0</v>
      </c>
      <c r="J187" s="1003">
        <f t="shared" si="15"/>
        <v>100</v>
      </c>
      <c r="K187" s="1029"/>
    </row>
    <row r="188" spans="1:12" ht="41.9" x14ac:dyDescent="0.2">
      <c r="A188" s="654" t="s">
        <v>298</v>
      </c>
      <c r="B188" s="603" t="s">
        <v>551</v>
      </c>
      <c r="C188" s="604" t="s">
        <v>100</v>
      </c>
      <c r="D188" s="604" t="s">
        <v>100</v>
      </c>
      <c r="E188" s="981" t="s">
        <v>315</v>
      </c>
      <c r="F188" s="913">
        <v>0</v>
      </c>
      <c r="G188" s="959">
        <f t="shared" ref="G188" si="26">+G189</f>
        <v>100</v>
      </c>
      <c r="H188" s="908">
        <f t="shared" si="14"/>
        <v>100</v>
      </c>
      <c r="I188" s="473">
        <v>0</v>
      </c>
      <c r="J188" s="1008">
        <f t="shared" si="15"/>
        <v>100</v>
      </c>
      <c r="K188" s="1029"/>
    </row>
    <row r="189" spans="1:12" x14ac:dyDescent="0.2">
      <c r="A189" s="1000"/>
      <c r="B189" s="987"/>
      <c r="C189" s="595" t="s">
        <v>294</v>
      </c>
      <c r="D189" s="595" t="s">
        <v>295</v>
      </c>
      <c r="E189" s="983" t="s">
        <v>296</v>
      </c>
      <c r="F189" s="916">
        <v>0</v>
      </c>
      <c r="G189" s="916">
        <v>100</v>
      </c>
      <c r="H189" s="927">
        <f t="shared" si="14"/>
        <v>100</v>
      </c>
      <c r="I189" s="450">
        <v>0</v>
      </c>
      <c r="J189" s="1003">
        <f t="shared" si="15"/>
        <v>100</v>
      </c>
      <c r="K189" s="1029"/>
    </row>
    <row r="190" spans="1:12" ht="31.45" x14ac:dyDescent="0.2">
      <c r="A190" s="654" t="s">
        <v>298</v>
      </c>
      <c r="B190" s="603" t="s">
        <v>552</v>
      </c>
      <c r="C190" s="604" t="s">
        <v>100</v>
      </c>
      <c r="D190" s="604" t="s">
        <v>100</v>
      </c>
      <c r="E190" s="981" t="s">
        <v>316</v>
      </c>
      <c r="F190" s="913">
        <v>0</v>
      </c>
      <c r="G190" s="959">
        <f t="shared" ref="G190" si="27">+G191</f>
        <v>200</v>
      </c>
      <c r="H190" s="908">
        <f t="shared" si="14"/>
        <v>200</v>
      </c>
      <c r="I190" s="473">
        <v>0</v>
      </c>
      <c r="J190" s="1008">
        <f t="shared" si="15"/>
        <v>200</v>
      </c>
      <c r="K190" s="1029"/>
    </row>
    <row r="191" spans="1:12" x14ac:dyDescent="0.2">
      <c r="A191" s="1000"/>
      <c r="B191" s="987"/>
      <c r="C191" s="595" t="s">
        <v>294</v>
      </c>
      <c r="D191" s="595" t="s">
        <v>295</v>
      </c>
      <c r="E191" s="983" t="s">
        <v>296</v>
      </c>
      <c r="F191" s="916">
        <v>0</v>
      </c>
      <c r="G191" s="916">
        <v>200</v>
      </c>
      <c r="H191" s="927">
        <f t="shared" si="14"/>
        <v>200</v>
      </c>
      <c r="I191" s="450">
        <v>0</v>
      </c>
      <c r="J191" s="1003">
        <f t="shared" si="15"/>
        <v>200</v>
      </c>
      <c r="K191" s="1029"/>
    </row>
    <row r="192" spans="1:12" ht="31.45" x14ac:dyDescent="0.2">
      <c r="A192" s="654" t="s">
        <v>298</v>
      </c>
      <c r="B192" s="603" t="s">
        <v>553</v>
      </c>
      <c r="C192" s="604" t="s">
        <v>100</v>
      </c>
      <c r="D192" s="604" t="s">
        <v>100</v>
      </c>
      <c r="E192" s="981" t="s">
        <v>312</v>
      </c>
      <c r="F192" s="913">
        <v>0</v>
      </c>
      <c r="G192" s="959">
        <f t="shared" ref="G192" si="28">+G193</f>
        <v>100</v>
      </c>
      <c r="H192" s="908">
        <f t="shared" si="14"/>
        <v>100</v>
      </c>
      <c r="I192" s="473">
        <v>0</v>
      </c>
      <c r="J192" s="1008">
        <f t="shared" si="15"/>
        <v>100</v>
      </c>
      <c r="K192" s="1029"/>
    </row>
    <row r="193" spans="1:11" x14ac:dyDescent="0.2">
      <c r="A193" s="1000"/>
      <c r="B193" s="987"/>
      <c r="C193" s="595" t="s">
        <v>294</v>
      </c>
      <c r="D193" s="595" t="s">
        <v>295</v>
      </c>
      <c r="E193" s="983" t="s">
        <v>296</v>
      </c>
      <c r="F193" s="916">
        <v>0</v>
      </c>
      <c r="G193" s="916">
        <v>100</v>
      </c>
      <c r="H193" s="927">
        <f t="shared" si="14"/>
        <v>100</v>
      </c>
      <c r="I193" s="450">
        <v>0</v>
      </c>
      <c r="J193" s="1003">
        <f t="shared" si="15"/>
        <v>100</v>
      </c>
      <c r="K193" s="1029"/>
    </row>
    <row r="194" spans="1:11" ht="20.95" x14ac:dyDescent="0.2">
      <c r="A194" s="654" t="s">
        <v>298</v>
      </c>
      <c r="B194" s="603" t="s">
        <v>554</v>
      </c>
      <c r="C194" s="604" t="s">
        <v>100</v>
      </c>
      <c r="D194" s="604" t="s">
        <v>100</v>
      </c>
      <c r="E194" s="981" t="s">
        <v>317</v>
      </c>
      <c r="F194" s="913">
        <v>0</v>
      </c>
      <c r="G194" s="959">
        <f t="shared" ref="G194" si="29">+G195</f>
        <v>30</v>
      </c>
      <c r="H194" s="908">
        <f t="shared" si="14"/>
        <v>30</v>
      </c>
      <c r="I194" s="473">
        <v>0</v>
      </c>
      <c r="J194" s="1008">
        <f t="shared" si="15"/>
        <v>30</v>
      </c>
      <c r="K194" s="1029"/>
    </row>
    <row r="195" spans="1:11" x14ac:dyDescent="0.2">
      <c r="A195" s="1000"/>
      <c r="B195" s="987"/>
      <c r="C195" s="595" t="s">
        <v>294</v>
      </c>
      <c r="D195" s="595" t="s">
        <v>295</v>
      </c>
      <c r="E195" s="983" t="s">
        <v>296</v>
      </c>
      <c r="F195" s="916">
        <v>0</v>
      </c>
      <c r="G195" s="916">
        <v>30</v>
      </c>
      <c r="H195" s="927">
        <f t="shared" si="14"/>
        <v>30</v>
      </c>
      <c r="I195" s="450">
        <v>0</v>
      </c>
      <c r="J195" s="1003">
        <f t="shared" si="15"/>
        <v>30</v>
      </c>
      <c r="K195" s="1029"/>
    </row>
    <row r="196" spans="1:11" ht="20.95" x14ac:dyDescent="0.2">
      <c r="A196" s="654" t="s">
        <v>298</v>
      </c>
      <c r="B196" s="603" t="s">
        <v>555</v>
      </c>
      <c r="C196" s="604" t="s">
        <v>100</v>
      </c>
      <c r="D196" s="604" t="s">
        <v>100</v>
      </c>
      <c r="E196" s="981" t="s">
        <v>318</v>
      </c>
      <c r="F196" s="913">
        <v>0</v>
      </c>
      <c r="G196" s="959">
        <f t="shared" ref="G196" si="30">+G197</f>
        <v>60</v>
      </c>
      <c r="H196" s="908">
        <f t="shared" si="14"/>
        <v>60</v>
      </c>
      <c r="I196" s="473">
        <v>0</v>
      </c>
      <c r="J196" s="1008">
        <f t="shared" si="15"/>
        <v>60</v>
      </c>
      <c r="K196" s="1029"/>
    </row>
    <row r="197" spans="1:11" ht="13.1" thickBot="1" x14ac:dyDescent="0.25">
      <c r="A197" s="1002"/>
      <c r="B197" s="988"/>
      <c r="C197" s="989" t="s">
        <v>294</v>
      </c>
      <c r="D197" s="989" t="s">
        <v>295</v>
      </c>
      <c r="E197" s="990" t="s">
        <v>296</v>
      </c>
      <c r="F197" s="917">
        <v>0</v>
      </c>
      <c r="G197" s="917">
        <v>60</v>
      </c>
      <c r="H197" s="1028">
        <f t="shared" si="14"/>
        <v>60</v>
      </c>
      <c r="I197" s="1030">
        <v>0</v>
      </c>
      <c r="J197" s="1005">
        <f t="shared" si="15"/>
        <v>60</v>
      </c>
      <c r="K197" s="1029"/>
    </row>
    <row r="199" spans="1:11" x14ac:dyDescent="0.2">
      <c r="E199" s="872">
        <v>42086</v>
      </c>
    </row>
  </sheetData>
  <mergeCells count="6">
    <mergeCell ref="I8:I9"/>
    <mergeCell ref="G1:H1"/>
    <mergeCell ref="A2:H2"/>
    <mergeCell ref="A4:H4"/>
    <mergeCell ref="A6:H6"/>
    <mergeCell ref="G8:G9"/>
  </mergeCells>
  <pageMargins left="0.7" right="0.7" top="0.78740157499999996" bottom="0.78740157499999996" header="0.3" footer="0.3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08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customWidth="1"/>
    <col min="8" max="8" width="8.75" style="655" customWidth="1"/>
    <col min="9" max="9" width="7.875" style="893" customWidth="1"/>
    <col min="10" max="10" width="9.625" style="655" customWidth="1"/>
    <col min="11" max="11" width="6.375" style="1029" customWidth="1"/>
    <col min="12" max="254" width="9.25" style="655" customWidth="1"/>
    <col min="255" max="16384" width="3.25" style="655"/>
  </cols>
  <sheetData>
    <row r="1" spans="1:11" x14ac:dyDescent="0.2">
      <c r="G1" s="2277"/>
      <c r="H1" s="2277"/>
      <c r="J1" s="1007" t="s">
        <v>417</v>
      </c>
    </row>
    <row r="2" spans="1:11" ht="17.7" x14ac:dyDescent="0.3">
      <c r="A2" s="2278" t="s">
        <v>426</v>
      </c>
      <c r="B2" s="2278"/>
      <c r="C2" s="2278"/>
      <c r="D2" s="2278"/>
      <c r="E2" s="2278"/>
      <c r="F2" s="2278"/>
      <c r="G2" s="2278"/>
      <c r="H2" s="2278"/>
    </row>
    <row r="3" spans="1:11" x14ac:dyDescent="0.2">
      <c r="A3" s="889"/>
      <c r="B3" s="657"/>
      <c r="C3" s="657"/>
      <c r="D3" s="657"/>
      <c r="E3" s="657"/>
      <c r="F3" s="889"/>
      <c r="G3" s="658"/>
      <c r="H3" s="658"/>
    </row>
    <row r="4" spans="1:11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1" x14ac:dyDescent="0.2">
      <c r="A5" s="889"/>
      <c r="B5" s="657"/>
      <c r="C5" s="657"/>
      <c r="D5" s="657"/>
      <c r="E5" s="657"/>
      <c r="F5" s="889"/>
      <c r="G5" s="658"/>
      <c r="H5" s="658"/>
    </row>
    <row r="6" spans="1:11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</row>
    <row r="7" spans="1:11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</row>
    <row r="8" spans="1:11" s="711" customFormat="1" ht="13.1" thickBot="1" x14ac:dyDescent="0.25">
      <c r="A8" s="948"/>
      <c r="B8" s="948"/>
      <c r="C8" s="948"/>
      <c r="D8" s="948"/>
      <c r="E8" s="948"/>
      <c r="F8" s="891"/>
      <c r="G8" s="2293" t="s">
        <v>544</v>
      </c>
      <c r="H8" s="727"/>
      <c r="I8" s="2291" t="s">
        <v>577</v>
      </c>
      <c r="J8" s="727" t="s">
        <v>428</v>
      </c>
      <c r="K8" s="777"/>
    </row>
    <row r="9" spans="1:11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660" t="s">
        <v>255</v>
      </c>
      <c r="I9" s="2292"/>
      <c r="J9" s="660" t="s">
        <v>255</v>
      </c>
      <c r="K9" s="777"/>
    </row>
    <row r="10" spans="1:11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>+F11+F62+F75</f>
        <v>20428.98</v>
      </c>
      <c r="G10" s="919">
        <f>+G11+G62+G75</f>
        <v>0</v>
      </c>
      <c r="H10" s="921">
        <f>+H11+H62+H75</f>
        <v>20428.98</v>
      </c>
      <c r="I10" s="1018">
        <f>+I11+I62+I75</f>
        <v>116.15</v>
      </c>
      <c r="J10" s="1019">
        <f>+H10+I10</f>
        <v>20545.13</v>
      </c>
      <c r="K10" s="777" t="s">
        <v>578</v>
      </c>
    </row>
    <row r="11" spans="1:11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79" si="0">+F11+G11</f>
        <v>2880</v>
      </c>
      <c r="I11" s="1022">
        <f>+I48+I50+I54+I56+I26</f>
        <v>116.15</v>
      </c>
      <c r="J11" s="1023">
        <f t="shared" ref="J11:J74" si="1">+H11+I11</f>
        <v>2996.15</v>
      </c>
      <c r="K11" s="777" t="s">
        <v>578</v>
      </c>
    </row>
    <row r="12" spans="1:11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5">
        <f t="shared" si="0"/>
        <v>200</v>
      </c>
      <c r="I12" s="1020">
        <v>0</v>
      </c>
      <c r="J12" s="1021">
        <f t="shared" si="1"/>
        <v>200</v>
      </c>
      <c r="K12" s="777"/>
    </row>
    <row r="13" spans="1:11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6">
        <f t="shared" si="0"/>
        <v>180</v>
      </c>
      <c r="I13" s="1003">
        <v>0</v>
      </c>
      <c r="J13" s="1004">
        <f t="shared" si="1"/>
        <v>180</v>
      </c>
      <c r="K13" s="777"/>
    </row>
    <row r="14" spans="1:11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6">
        <f t="shared" si="0"/>
        <v>20</v>
      </c>
      <c r="I14" s="1003">
        <v>0</v>
      </c>
      <c r="J14" s="1004">
        <f t="shared" si="1"/>
        <v>20</v>
      </c>
      <c r="K14" s="777"/>
    </row>
    <row r="15" spans="1:11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28">
        <f t="shared" si="0"/>
        <v>60</v>
      </c>
      <c r="I15" s="1008">
        <v>0</v>
      </c>
      <c r="J15" s="1009">
        <f t="shared" si="1"/>
        <v>60</v>
      </c>
      <c r="K15" s="777"/>
    </row>
    <row r="16" spans="1:11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6">
        <f t="shared" si="0"/>
        <v>30</v>
      </c>
      <c r="I16" s="1003">
        <v>0</v>
      </c>
      <c r="J16" s="1004">
        <f t="shared" si="1"/>
        <v>30</v>
      </c>
      <c r="K16" s="777"/>
    </row>
    <row r="17" spans="1:11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6">
        <f t="shared" si="0"/>
        <v>30</v>
      </c>
      <c r="I17" s="1003">
        <v>0</v>
      </c>
      <c r="J17" s="1004">
        <f t="shared" si="1"/>
        <v>30</v>
      </c>
      <c r="K17" s="777"/>
    </row>
    <row r="18" spans="1:11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28">
        <f t="shared" si="0"/>
        <v>10</v>
      </c>
      <c r="I18" s="1008">
        <v>0</v>
      </c>
      <c r="J18" s="1009">
        <f t="shared" si="1"/>
        <v>10</v>
      </c>
      <c r="K18" s="777"/>
    </row>
    <row r="19" spans="1:11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6">
        <f t="shared" si="0"/>
        <v>10</v>
      </c>
      <c r="I19" s="1003">
        <v>0</v>
      </c>
      <c r="J19" s="1004">
        <f t="shared" si="1"/>
        <v>10</v>
      </c>
      <c r="K19" s="777"/>
    </row>
    <row r="20" spans="1:11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28">
        <f t="shared" si="0"/>
        <v>30</v>
      </c>
      <c r="I20" s="1008">
        <v>0</v>
      </c>
      <c r="J20" s="1009">
        <f t="shared" si="1"/>
        <v>30</v>
      </c>
      <c r="K20" s="777"/>
    </row>
    <row r="21" spans="1:11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6">
        <f t="shared" si="0"/>
        <v>30</v>
      </c>
      <c r="I21" s="1003">
        <v>0</v>
      </c>
      <c r="J21" s="1004">
        <f t="shared" si="1"/>
        <v>30</v>
      </c>
      <c r="K21" s="777"/>
    </row>
    <row r="22" spans="1:11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28">
        <f t="shared" si="0"/>
        <v>10</v>
      </c>
      <c r="I22" s="1008">
        <v>0</v>
      </c>
      <c r="J22" s="1009">
        <f t="shared" si="1"/>
        <v>10</v>
      </c>
      <c r="K22" s="777"/>
    </row>
    <row r="23" spans="1:11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6">
        <f t="shared" si="0"/>
        <v>10</v>
      </c>
      <c r="I23" s="1003">
        <v>0</v>
      </c>
      <c r="J23" s="1004">
        <f t="shared" si="1"/>
        <v>10</v>
      </c>
      <c r="K23" s="777"/>
    </row>
    <row r="24" spans="1:11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28">
        <f t="shared" si="0"/>
        <v>10</v>
      </c>
      <c r="I24" s="1008">
        <v>0</v>
      </c>
      <c r="J24" s="1009">
        <f t="shared" si="1"/>
        <v>10</v>
      </c>
      <c r="K24" s="777"/>
    </row>
    <row r="25" spans="1:11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6">
        <f t="shared" si="0"/>
        <v>10</v>
      </c>
      <c r="I25" s="1003">
        <v>0</v>
      </c>
      <c r="J25" s="1004">
        <f t="shared" si="1"/>
        <v>10</v>
      </c>
      <c r="K25" s="777"/>
    </row>
    <row r="26" spans="1:11" s="711" customFormat="1" x14ac:dyDescent="0.2">
      <c r="A26" s="1047" t="s">
        <v>106</v>
      </c>
      <c r="B26" s="935" t="s">
        <v>476</v>
      </c>
      <c r="C26" s="936" t="s">
        <v>100</v>
      </c>
      <c r="D26" s="1048" t="s">
        <v>100</v>
      </c>
      <c r="E26" s="836" t="s">
        <v>210</v>
      </c>
      <c r="F26" s="1049">
        <f>+F27</f>
        <v>2300</v>
      </c>
      <c r="G26" s="1049">
        <f>+G27</f>
        <v>-2300</v>
      </c>
      <c r="H26" s="932">
        <f t="shared" si="0"/>
        <v>0</v>
      </c>
      <c r="I26" s="502">
        <f>+I27</f>
        <v>116.15</v>
      </c>
      <c r="J26" s="1055">
        <f t="shared" si="1"/>
        <v>116.15</v>
      </c>
      <c r="K26" s="827" t="s">
        <v>576</v>
      </c>
    </row>
    <row r="27" spans="1:11" s="711" customFormat="1" x14ac:dyDescent="0.2">
      <c r="A27" s="1050"/>
      <c r="B27" s="1051" t="s">
        <v>474</v>
      </c>
      <c r="C27" s="1052">
        <v>3299</v>
      </c>
      <c r="D27" s="1053">
        <v>5331</v>
      </c>
      <c r="E27" s="1054" t="s">
        <v>259</v>
      </c>
      <c r="F27" s="933">
        <v>2300</v>
      </c>
      <c r="G27" s="933">
        <v>-2300</v>
      </c>
      <c r="H27" s="933">
        <f t="shared" si="0"/>
        <v>0</v>
      </c>
      <c r="I27" s="453">
        <v>116.15</v>
      </c>
      <c r="J27" s="1056">
        <f t="shared" si="1"/>
        <v>116.15</v>
      </c>
      <c r="K27" s="827"/>
    </row>
    <row r="28" spans="1:11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28">
        <f t="shared" si="0"/>
        <v>450</v>
      </c>
      <c r="I28" s="1008">
        <v>0</v>
      </c>
      <c r="J28" s="1009">
        <f t="shared" si="1"/>
        <v>450</v>
      </c>
      <c r="K28" s="777"/>
    </row>
    <row r="29" spans="1:11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6">
        <f t="shared" si="0"/>
        <v>450</v>
      </c>
      <c r="I29" s="1003">
        <v>0</v>
      </c>
      <c r="J29" s="1004">
        <f t="shared" si="1"/>
        <v>450</v>
      </c>
      <c r="K29" s="777"/>
    </row>
    <row r="30" spans="1:11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2">+G31</f>
        <v>490</v>
      </c>
      <c r="H30" s="928">
        <f t="shared" si="0"/>
        <v>490</v>
      </c>
      <c r="I30" s="1008">
        <v>0</v>
      </c>
      <c r="J30" s="1009">
        <f t="shared" si="1"/>
        <v>490</v>
      </c>
      <c r="K30" s="777"/>
    </row>
    <row r="31" spans="1:11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6">
        <f t="shared" si="0"/>
        <v>490</v>
      </c>
      <c r="I31" s="1003">
        <v>0</v>
      </c>
      <c r="J31" s="1004">
        <f t="shared" si="1"/>
        <v>490</v>
      </c>
      <c r="K31" s="777"/>
    </row>
    <row r="32" spans="1:11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3">+G33</f>
        <v>80</v>
      </c>
      <c r="H32" s="928">
        <f t="shared" si="0"/>
        <v>80</v>
      </c>
      <c r="I32" s="1008">
        <v>0</v>
      </c>
      <c r="J32" s="1009">
        <f t="shared" si="1"/>
        <v>80</v>
      </c>
      <c r="K32" s="777"/>
    </row>
    <row r="33" spans="1:11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6">
        <f t="shared" si="0"/>
        <v>80</v>
      </c>
      <c r="I33" s="1003">
        <v>0</v>
      </c>
      <c r="J33" s="1004">
        <f t="shared" si="1"/>
        <v>80</v>
      </c>
      <c r="K33" s="777"/>
    </row>
    <row r="34" spans="1:11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4">+G35</f>
        <v>135</v>
      </c>
      <c r="H34" s="928">
        <f t="shared" si="0"/>
        <v>135</v>
      </c>
      <c r="I34" s="1008">
        <v>0</v>
      </c>
      <c r="J34" s="1009">
        <f t="shared" si="1"/>
        <v>135</v>
      </c>
      <c r="K34" s="777"/>
    </row>
    <row r="35" spans="1:11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6">
        <f t="shared" si="0"/>
        <v>135</v>
      </c>
      <c r="I35" s="1003">
        <v>0</v>
      </c>
      <c r="J35" s="1004">
        <f t="shared" si="1"/>
        <v>135</v>
      </c>
      <c r="K35" s="777"/>
    </row>
    <row r="36" spans="1:11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5">+G37</f>
        <v>400</v>
      </c>
      <c r="H36" s="928">
        <f t="shared" si="0"/>
        <v>400</v>
      </c>
      <c r="I36" s="1008">
        <v>0</v>
      </c>
      <c r="J36" s="1009">
        <f t="shared" si="1"/>
        <v>400</v>
      </c>
      <c r="K36" s="777"/>
    </row>
    <row r="37" spans="1:11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6">
        <f t="shared" si="0"/>
        <v>400</v>
      </c>
      <c r="I37" s="1003">
        <v>0</v>
      </c>
      <c r="J37" s="1004">
        <f t="shared" si="1"/>
        <v>400</v>
      </c>
      <c r="K37" s="777"/>
    </row>
    <row r="38" spans="1:11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6">+G39</f>
        <v>300</v>
      </c>
      <c r="H38" s="928">
        <f t="shared" si="0"/>
        <v>300</v>
      </c>
      <c r="I38" s="1008">
        <v>0</v>
      </c>
      <c r="J38" s="1009">
        <f t="shared" si="1"/>
        <v>300</v>
      </c>
      <c r="K38" s="777"/>
    </row>
    <row r="39" spans="1:11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6">
        <f t="shared" si="0"/>
        <v>300</v>
      </c>
      <c r="I39" s="1003">
        <v>0</v>
      </c>
      <c r="J39" s="1004">
        <f t="shared" si="1"/>
        <v>300</v>
      </c>
      <c r="K39" s="777"/>
    </row>
    <row r="40" spans="1:11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7">+G41</f>
        <v>170</v>
      </c>
      <c r="H40" s="928">
        <f t="shared" si="0"/>
        <v>170</v>
      </c>
      <c r="I40" s="1008">
        <v>0</v>
      </c>
      <c r="J40" s="1009">
        <f t="shared" si="1"/>
        <v>170</v>
      </c>
      <c r="K40" s="777"/>
    </row>
    <row r="41" spans="1:11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6">
        <f t="shared" si="0"/>
        <v>170</v>
      </c>
      <c r="I41" s="1003">
        <v>0</v>
      </c>
      <c r="J41" s="1004">
        <f t="shared" si="1"/>
        <v>170</v>
      </c>
      <c r="K41" s="777"/>
    </row>
    <row r="42" spans="1:11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8">+G43</f>
        <v>240</v>
      </c>
      <c r="H42" s="928">
        <f t="shared" si="0"/>
        <v>240</v>
      </c>
      <c r="I42" s="1008">
        <v>0</v>
      </c>
      <c r="J42" s="1009">
        <f t="shared" si="1"/>
        <v>240</v>
      </c>
      <c r="K42" s="777"/>
    </row>
    <row r="43" spans="1:11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6">
        <f t="shared" si="0"/>
        <v>240</v>
      </c>
      <c r="I43" s="1003">
        <v>0</v>
      </c>
      <c r="J43" s="1004">
        <f t="shared" si="1"/>
        <v>240</v>
      </c>
      <c r="K43" s="777"/>
    </row>
    <row r="44" spans="1:11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9">+G45</f>
        <v>35</v>
      </c>
      <c r="H44" s="928">
        <f t="shared" si="0"/>
        <v>35</v>
      </c>
      <c r="I44" s="1008">
        <v>0</v>
      </c>
      <c r="J44" s="1009">
        <f t="shared" si="1"/>
        <v>35</v>
      </c>
      <c r="K44" s="777"/>
    </row>
    <row r="45" spans="1:11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6">
        <f t="shared" si="0"/>
        <v>35</v>
      </c>
      <c r="I45" s="1003">
        <v>0</v>
      </c>
      <c r="J45" s="1004">
        <f t="shared" si="1"/>
        <v>35</v>
      </c>
      <c r="K45" s="777"/>
    </row>
    <row r="46" spans="1:11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28">
        <f t="shared" si="0"/>
        <v>60</v>
      </c>
      <c r="I46" s="1008">
        <v>0</v>
      </c>
      <c r="J46" s="1009">
        <f t="shared" si="1"/>
        <v>60</v>
      </c>
      <c r="K46" s="777"/>
    </row>
    <row r="47" spans="1:11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6">
        <f t="shared" si="0"/>
        <v>60</v>
      </c>
      <c r="I47" s="1003">
        <v>0</v>
      </c>
      <c r="J47" s="1004">
        <f t="shared" si="1"/>
        <v>60</v>
      </c>
      <c r="K47" s="777"/>
    </row>
    <row r="48" spans="1:11" s="711" customFormat="1" x14ac:dyDescent="0.2">
      <c r="A48" s="1057" t="s">
        <v>106</v>
      </c>
      <c r="B48" s="1058" t="s">
        <v>478</v>
      </c>
      <c r="C48" s="1059" t="s">
        <v>100</v>
      </c>
      <c r="D48" s="1060" t="s">
        <v>100</v>
      </c>
      <c r="E48" s="1061" t="s">
        <v>443</v>
      </c>
      <c r="F48" s="1062">
        <f>+F49</f>
        <v>50</v>
      </c>
      <c r="G48" s="1062">
        <v>0</v>
      </c>
      <c r="H48" s="1062">
        <f t="shared" si="0"/>
        <v>50</v>
      </c>
      <c r="I48" s="1063">
        <f>+I49</f>
        <v>-50</v>
      </c>
      <c r="J48" s="1063">
        <f t="shared" si="1"/>
        <v>0</v>
      </c>
      <c r="K48" s="1064" t="s">
        <v>575</v>
      </c>
    </row>
    <row r="49" spans="1:11" s="711" customFormat="1" x14ac:dyDescent="0.2">
      <c r="A49" s="1065"/>
      <c r="B49" s="1066" t="s">
        <v>474</v>
      </c>
      <c r="C49" s="1067">
        <v>3299</v>
      </c>
      <c r="D49" s="1068">
        <v>5332</v>
      </c>
      <c r="E49" s="1069" t="s">
        <v>444</v>
      </c>
      <c r="F49" s="1070">
        <v>50</v>
      </c>
      <c r="G49" s="1070">
        <v>0</v>
      </c>
      <c r="H49" s="1070">
        <f t="shared" si="0"/>
        <v>50</v>
      </c>
      <c r="I49" s="1071">
        <v>-50</v>
      </c>
      <c r="J49" s="1071">
        <f t="shared" si="1"/>
        <v>0</v>
      </c>
      <c r="K49" s="1064"/>
    </row>
    <row r="50" spans="1:11" s="711" customFormat="1" ht="20.95" x14ac:dyDescent="0.2">
      <c r="A50" s="1057" t="s">
        <v>106</v>
      </c>
      <c r="B50" s="1058" t="s">
        <v>562</v>
      </c>
      <c r="C50" s="1059" t="s">
        <v>100</v>
      </c>
      <c r="D50" s="1060" t="s">
        <v>100</v>
      </c>
      <c r="E50" s="1061" t="s">
        <v>574</v>
      </c>
      <c r="F50" s="1062">
        <v>0</v>
      </c>
      <c r="G50" s="1062">
        <v>0</v>
      </c>
      <c r="H50" s="1062">
        <f t="shared" si="0"/>
        <v>0</v>
      </c>
      <c r="I50" s="1063">
        <v>50</v>
      </c>
      <c r="J50" s="1063">
        <f t="shared" si="1"/>
        <v>50</v>
      </c>
      <c r="K50" s="1064" t="s">
        <v>575</v>
      </c>
    </row>
    <row r="51" spans="1:11" s="711" customFormat="1" x14ac:dyDescent="0.2">
      <c r="A51" s="1065"/>
      <c r="B51" s="1066"/>
      <c r="C51" s="1067">
        <v>3299</v>
      </c>
      <c r="D51" s="1068">
        <v>5332</v>
      </c>
      <c r="E51" s="1069" t="s">
        <v>444</v>
      </c>
      <c r="F51" s="1070">
        <v>0</v>
      </c>
      <c r="G51" s="1070">
        <v>0</v>
      </c>
      <c r="H51" s="1070">
        <v>0</v>
      </c>
      <c r="I51" s="1071">
        <v>50</v>
      </c>
      <c r="J51" s="1071">
        <f t="shared" si="1"/>
        <v>50</v>
      </c>
      <c r="K51" s="1064"/>
    </row>
    <row r="52" spans="1:11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0"/>
        <v>50</v>
      </c>
      <c r="I52" s="1008">
        <v>0</v>
      </c>
      <c r="J52" s="1008">
        <f t="shared" si="1"/>
        <v>50</v>
      </c>
      <c r="K52" s="896"/>
    </row>
    <row r="53" spans="1:11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0"/>
        <v>50</v>
      </c>
      <c r="I53" s="1003">
        <v>0</v>
      </c>
      <c r="J53" s="1003">
        <f t="shared" si="1"/>
        <v>50</v>
      </c>
      <c r="K53" s="896"/>
    </row>
    <row r="54" spans="1:11" s="711" customFormat="1" x14ac:dyDescent="0.2">
      <c r="A54" s="1057" t="s">
        <v>106</v>
      </c>
      <c r="B54" s="1058" t="s">
        <v>480</v>
      </c>
      <c r="C54" s="1059" t="s">
        <v>100</v>
      </c>
      <c r="D54" s="1060" t="s">
        <v>100</v>
      </c>
      <c r="E54" s="1061" t="s">
        <v>215</v>
      </c>
      <c r="F54" s="1062">
        <f>+F55</f>
        <v>20</v>
      </c>
      <c r="G54" s="1062">
        <v>0</v>
      </c>
      <c r="H54" s="1062">
        <f t="shared" si="0"/>
        <v>20</v>
      </c>
      <c r="I54" s="1063">
        <f>+I55</f>
        <v>-20</v>
      </c>
      <c r="J54" s="1063">
        <f t="shared" si="1"/>
        <v>0</v>
      </c>
      <c r="K54" s="1064" t="s">
        <v>575</v>
      </c>
    </row>
    <row r="55" spans="1:11" s="711" customFormat="1" x14ac:dyDescent="0.2">
      <c r="A55" s="1065"/>
      <c r="B55" s="1066" t="s">
        <v>474</v>
      </c>
      <c r="C55" s="1067">
        <v>3299</v>
      </c>
      <c r="D55" s="1068">
        <v>5321</v>
      </c>
      <c r="E55" s="1069" t="s">
        <v>258</v>
      </c>
      <c r="F55" s="1070">
        <v>20</v>
      </c>
      <c r="G55" s="1070">
        <v>0</v>
      </c>
      <c r="H55" s="1070">
        <f t="shared" si="0"/>
        <v>20</v>
      </c>
      <c r="I55" s="1071">
        <v>-20</v>
      </c>
      <c r="J55" s="1071">
        <f t="shared" si="1"/>
        <v>0</v>
      </c>
      <c r="K55" s="1064"/>
    </row>
    <row r="56" spans="1:11" s="711" customFormat="1" ht="20.95" x14ac:dyDescent="0.2">
      <c r="A56" s="1057" t="s">
        <v>106</v>
      </c>
      <c r="B56" s="1058" t="s">
        <v>561</v>
      </c>
      <c r="C56" s="1059" t="s">
        <v>100</v>
      </c>
      <c r="D56" s="1060" t="s">
        <v>100</v>
      </c>
      <c r="E56" s="1061" t="s">
        <v>560</v>
      </c>
      <c r="F56" s="1062">
        <v>0</v>
      </c>
      <c r="G56" s="1062">
        <v>0</v>
      </c>
      <c r="H56" s="1062">
        <v>0</v>
      </c>
      <c r="I56" s="1063">
        <f>+I57</f>
        <v>20</v>
      </c>
      <c r="J56" s="1063">
        <f t="shared" si="1"/>
        <v>20</v>
      </c>
      <c r="K56" s="1064" t="s">
        <v>575</v>
      </c>
    </row>
    <row r="57" spans="1:11" s="711" customFormat="1" x14ac:dyDescent="0.2">
      <c r="A57" s="1065"/>
      <c r="B57" s="1066"/>
      <c r="C57" s="1067">
        <v>3299</v>
      </c>
      <c r="D57" s="1068">
        <v>5321</v>
      </c>
      <c r="E57" s="1069" t="s">
        <v>258</v>
      </c>
      <c r="F57" s="1070">
        <v>0</v>
      </c>
      <c r="G57" s="1070">
        <v>0</v>
      </c>
      <c r="H57" s="1070">
        <v>0</v>
      </c>
      <c r="I57" s="1071">
        <v>20</v>
      </c>
      <c r="J57" s="1071">
        <f t="shared" si="1"/>
        <v>20</v>
      </c>
      <c r="K57" s="1064"/>
    </row>
    <row r="58" spans="1:11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28">
        <f t="shared" si="0"/>
        <v>30</v>
      </c>
      <c r="I58" s="1008">
        <v>0</v>
      </c>
      <c r="J58" s="1009">
        <f t="shared" si="1"/>
        <v>30</v>
      </c>
      <c r="K58" s="777"/>
    </row>
    <row r="59" spans="1:11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6">
        <f t="shared" si="0"/>
        <v>30</v>
      </c>
      <c r="I59" s="1003">
        <v>0</v>
      </c>
      <c r="J59" s="1004">
        <f t="shared" si="1"/>
        <v>30</v>
      </c>
      <c r="K59" s="777"/>
    </row>
    <row r="60" spans="1:11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28">
        <f t="shared" si="0"/>
        <v>50</v>
      </c>
      <c r="I60" s="1008">
        <v>0</v>
      </c>
      <c r="J60" s="1009">
        <f t="shared" si="1"/>
        <v>50</v>
      </c>
      <c r="K60" s="777"/>
    </row>
    <row r="61" spans="1:11" s="711" customFormat="1" ht="13.1" thickBot="1" x14ac:dyDescent="0.25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29">
        <f t="shared" si="0"/>
        <v>50</v>
      </c>
      <c r="I61" s="1024">
        <v>0</v>
      </c>
      <c r="J61" s="1025">
        <f t="shared" si="1"/>
        <v>50</v>
      </c>
      <c r="K61" s="777"/>
    </row>
    <row r="62" spans="1:11" s="711" customFormat="1" ht="13.1" thickBot="1" x14ac:dyDescent="0.25">
      <c r="A62" s="1010" t="s">
        <v>106</v>
      </c>
      <c r="B62" s="1017" t="s">
        <v>100</v>
      </c>
      <c r="C62" s="1012" t="s">
        <v>100</v>
      </c>
      <c r="D62" s="1013" t="s">
        <v>100</v>
      </c>
      <c r="E62" s="1014" t="s">
        <v>218</v>
      </c>
      <c r="F62" s="1015">
        <f>+F63+F65+F67+F69+F71</f>
        <v>4548.9799999999996</v>
      </c>
      <c r="G62" s="1015">
        <f>+G63+G65+G67+G69+G71+G73</f>
        <v>0</v>
      </c>
      <c r="H62" s="1016">
        <f t="shared" si="0"/>
        <v>4548.9799999999996</v>
      </c>
      <c r="I62" s="1022">
        <v>0</v>
      </c>
      <c r="J62" s="1023">
        <f t="shared" si="1"/>
        <v>4548.9799999999996</v>
      </c>
      <c r="K62" s="777"/>
    </row>
    <row r="63" spans="1:11" s="711" customFormat="1" x14ac:dyDescent="0.2">
      <c r="A63" s="677" t="s">
        <v>106</v>
      </c>
      <c r="B63" s="679" t="s">
        <v>483</v>
      </c>
      <c r="C63" s="680" t="s">
        <v>100</v>
      </c>
      <c r="D63" s="680" t="s">
        <v>100</v>
      </c>
      <c r="E63" s="786" t="s">
        <v>451</v>
      </c>
      <c r="F63" s="924">
        <f>+F64</f>
        <v>1200</v>
      </c>
      <c r="G63" s="924">
        <v>0</v>
      </c>
      <c r="H63" s="925">
        <f t="shared" si="0"/>
        <v>1200</v>
      </c>
      <c r="I63" s="1020">
        <v>0</v>
      </c>
      <c r="J63" s="1021">
        <f t="shared" si="1"/>
        <v>1200</v>
      </c>
      <c r="K63" s="777"/>
    </row>
    <row r="64" spans="1:11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1200</v>
      </c>
      <c r="G64" s="927">
        <v>0</v>
      </c>
      <c r="H64" s="926">
        <f t="shared" si="0"/>
        <v>1200</v>
      </c>
      <c r="I64" s="1003">
        <v>0</v>
      </c>
      <c r="J64" s="1004">
        <f t="shared" si="1"/>
        <v>1200</v>
      </c>
      <c r="K64" s="777"/>
    </row>
    <row r="65" spans="1:11" s="711" customFormat="1" ht="20.95" x14ac:dyDescent="0.2">
      <c r="A65" s="682" t="s">
        <v>106</v>
      </c>
      <c r="B65" s="684" t="s">
        <v>557</v>
      </c>
      <c r="C65" s="694" t="s">
        <v>100</v>
      </c>
      <c r="D65" s="694" t="s">
        <v>100</v>
      </c>
      <c r="E65" s="786" t="s">
        <v>453</v>
      </c>
      <c r="F65" s="908">
        <f>+F66</f>
        <v>259.04000000000002</v>
      </c>
      <c r="G65" s="908">
        <v>0</v>
      </c>
      <c r="H65" s="928">
        <f t="shared" si="0"/>
        <v>259.04000000000002</v>
      </c>
      <c r="I65" s="1008">
        <v>0</v>
      </c>
      <c r="J65" s="1009">
        <f t="shared" si="1"/>
        <v>259.04000000000002</v>
      </c>
      <c r="K65" s="777"/>
    </row>
    <row r="66" spans="1:11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259.04000000000002</v>
      </c>
      <c r="G66" s="927">
        <v>0</v>
      </c>
      <c r="H66" s="926">
        <f t="shared" si="0"/>
        <v>259.04000000000002</v>
      </c>
      <c r="I66" s="1003">
        <v>0</v>
      </c>
      <c r="J66" s="1004">
        <f t="shared" si="1"/>
        <v>259.04000000000002</v>
      </c>
      <c r="K66" s="777"/>
    </row>
    <row r="67" spans="1:11" s="711" customFormat="1" x14ac:dyDescent="0.2">
      <c r="A67" s="682" t="s">
        <v>106</v>
      </c>
      <c r="B67" s="684" t="s">
        <v>484</v>
      </c>
      <c r="C67" s="694" t="s">
        <v>100</v>
      </c>
      <c r="D67" s="694" t="s">
        <v>100</v>
      </c>
      <c r="E67" s="786" t="s">
        <v>221</v>
      </c>
      <c r="F67" s="908">
        <f>+F68</f>
        <v>2007.02</v>
      </c>
      <c r="G67" s="908">
        <v>0</v>
      </c>
      <c r="H67" s="928">
        <f t="shared" si="0"/>
        <v>2007.02</v>
      </c>
      <c r="I67" s="1008">
        <v>0</v>
      </c>
      <c r="J67" s="1009">
        <f t="shared" si="1"/>
        <v>2007.02</v>
      </c>
      <c r="K67" s="777"/>
    </row>
    <row r="68" spans="1:11" s="711" customFormat="1" x14ac:dyDescent="0.2">
      <c r="A68" s="689"/>
      <c r="B68" s="691" t="s">
        <v>474</v>
      </c>
      <c r="C68" s="700">
        <v>3299</v>
      </c>
      <c r="D68" s="685">
        <v>5321</v>
      </c>
      <c r="E68" s="784" t="s">
        <v>258</v>
      </c>
      <c r="F68" s="927">
        <v>2007.02</v>
      </c>
      <c r="G68" s="927">
        <v>0</v>
      </c>
      <c r="H68" s="926">
        <f t="shared" si="0"/>
        <v>2007.02</v>
      </c>
      <c r="I68" s="1003">
        <v>0</v>
      </c>
      <c r="J68" s="1004">
        <f t="shared" si="1"/>
        <v>2007.02</v>
      </c>
      <c r="K68" s="777"/>
    </row>
    <row r="69" spans="1:11" s="711" customFormat="1" x14ac:dyDescent="0.2">
      <c r="A69" s="682" t="s">
        <v>106</v>
      </c>
      <c r="B69" s="684" t="s">
        <v>485</v>
      </c>
      <c r="C69" s="694" t="s">
        <v>100</v>
      </c>
      <c r="D69" s="694" t="s">
        <v>100</v>
      </c>
      <c r="E69" s="786" t="s">
        <v>458</v>
      </c>
      <c r="F69" s="908">
        <f>+F70</f>
        <v>541.79</v>
      </c>
      <c r="G69" s="908">
        <v>0</v>
      </c>
      <c r="H69" s="928">
        <f t="shared" si="0"/>
        <v>541.79</v>
      </c>
      <c r="I69" s="1008">
        <v>0</v>
      </c>
      <c r="J69" s="1009">
        <f t="shared" si="1"/>
        <v>541.79</v>
      </c>
      <c r="K69" s="777"/>
    </row>
    <row r="70" spans="1:11" s="711" customFormat="1" x14ac:dyDescent="0.2">
      <c r="A70" s="689"/>
      <c r="B70" s="691" t="s">
        <v>474</v>
      </c>
      <c r="C70" s="700">
        <v>3113</v>
      </c>
      <c r="D70" s="685">
        <v>5321</v>
      </c>
      <c r="E70" s="784" t="s">
        <v>258</v>
      </c>
      <c r="F70" s="927">
        <v>541.79</v>
      </c>
      <c r="G70" s="927">
        <v>0</v>
      </c>
      <c r="H70" s="926">
        <f t="shared" si="0"/>
        <v>541.79</v>
      </c>
      <c r="I70" s="1003">
        <v>0</v>
      </c>
      <c r="J70" s="1004">
        <f t="shared" si="1"/>
        <v>541.79</v>
      </c>
      <c r="K70" s="777"/>
    </row>
    <row r="71" spans="1:11" s="711" customFormat="1" x14ac:dyDescent="0.2">
      <c r="A71" s="682" t="s">
        <v>106</v>
      </c>
      <c r="B71" s="684" t="s">
        <v>486</v>
      </c>
      <c r="C71" s="694" t="s">
        <v>100</v>
      </c>
      <c r="D71" s="694" t="s">
        <v>100</v>
      </c>
      <c r="E71" s="786" t="s">
        <v>223</v>
      </c>
      <c r="F71" s="908">
        <f>+F72</f>
        <v>541.13</v>
      </c>
      <c r="G71" s="908">
        <f>+G72</f>
        <v>-250</v>
      </c>
      <c r="H71" s="928">
        <f t="shared" si="0"/>
        <v>291.13</v>
      </c>
      <c r="I71" s="1008">
        <v>0</v>
      </c>
      <c r="J71" s="1009">
        <f t="shared" si="1"/>
        <v>291.13</v>
      </c>
      <c r="K71" s="777"/>
    </row>
    <row r="72" spans="1:11" s="711" customFormat="1" x14ac:dyDescent="0.2">
      <c r="A72" s="746"/>
      <c r="B72" s="748" t="s">
        <v>474</v>
      </c>
      <c r="C72" s="749">
        <v>3299</v>
      </c>
      <c r="D72" s="750">
        <v>5321</v>
      </c>
      <c r="E72" s="784" t="s">
        <v>258</v>
      </c>
      <c r="F72" s="927">
        <v>541.13</v>
      </c>
      <c r="G72" s="927">
        <v>-250</v>
      </c>
      <c r="H72" s="926">
        <f t="shared" si="0"/>
        <v>291.13</v>
      </c>
      <c r="I72" s="1003">
        <v>0</v>
      </c>
      <c r="J72" s="1004">
        <f t="shared" si="1"/>
        <v>291.13</v>
      </c>
      <c r="K72" s="777"/>
    </row>
    <row r="73" spans="1:11" s="711" customFormat="1" ht="20.95" x14ac:dyDescent="0.2">
      <c r="A73" s="682" t="s">
        <v>106</v>
      </c>
      <c r="B73" s="902" t="s">
        <v>496</v>
      </c>
      <c r="C73" s="902" t="s">
        <v>100</v>
      </c>
      <c r="D73" s="694" t="s">
        <v>100</v>
      </c>
      <c r="E73" s="783" t="s">
        <v>470</v>
      </c>
      <c r="F73" s="908">
        <v>0</v>
      </c>
      <c r="G73" s="908">
        <f>+G74</f>
        <v>250</v>
      </c>
      <c r="H73" s="928">
        <f t="shared" si="0"/>
        <v>250</v>
      </c>
      <c r="I73" s="1008">
        <v>0</v>
      </c>
      <c r="J73" s="1009">
        <f t="shared" si="1"/>
        <v>250</v>
      </c>
      <c r="K73" s="777"/>
    </row>
    <row r="74" spans="1:11" s="711" customFormat="1" ht="13.1" thickBot="1" x14ac:dyDescent="0.25">
      <c r="A74" s="997"/>
      <c r="B74" s="972"/>
      <c r="C74" s="749">
        <v>3299</v>
      </c>
      <c r="D74" s="973">
        <v>5339</v>
      </c>
      <c r="E74" s="974" t="s">
        <v>469</v>
      </c>
      <c r="F74" s="909">
        <v>0</v>
      </c>
      <c r="G74" s="909">
        <v>250</v>
      </c>
      <c r="H74" s="929">
        <f t="shared" si="0"/>
        <v>250</v>
      </c>
      <c r="I74" s="1024">
        <v>0</v>
      </c>
      <c r="J74" s="1025">
        <f t="shared" si="1"/>
        <v>250</v>
      </c>
      <c r="K74" s="777"/>
    </row>
    <row r="75" spans="1:11" s="711" customFormat="1" ht="13.75" thickBot="1" x14ac:dyDescent="0.25">
      <c r="A75" s="1010" t="s">
        <v>106</v>
      </c>
      <c r="B75" s="1011" t="s">
        <v>100</v>
      </c>
      <c r="C75" s="1012" t="s">
        <v>100</v>
      </c>
      <c r="D75" s="1013" t="s">
        <v>100</v>
      </c>
      <c r="E75" s="1014" t="s">
        <v>433</v>
      </c>
      <c r="F75" s="1015">
        <f>+F76+F147+F160+F179+F188</f>
        <v>13000</v>
      </c>
      <c r="G75" s="1015">
        <f t="shared" ref="G75:J75" si="10">+G76+G147+G160+G179+G188</f>
        <v>0</v>
      </c>
      <c r="H75" s="1015">
        <f t="shared" si="10"/>
        <v>13000</v>
      </c>
      <c r="I75" s="1015">
        <f t="shared" si="10"/>
        <v>0</v>
      </c>
      <c r="J75" s="1015">
        <f t="shared" si="10"/>
        <v>13000</v>
      </c>
      <c r="K75" s="777"/>
    </row>
    <row r="76" spans="1:11" s="711" customFormat="1" ht="13.1" thickBot="1" x14ac:dyDescent="0.25">
      <c r="A76" s="1080" t="s">
        <v>106</v>
      </c>
      <c r="B76" s="1081" t="s">
        <v>100</v>
      </c>
      <c r="C76" s="1082" t="s">
        <v>100</v>
      </c>
      <c r="D76" s="1082" t="s">
        <v>100</v>
      </c>
      <c r="E76" s="1083" t="s">
        <v>225</v>
      </c>
      <c r="F76" s="1084">
        <v>5000</v>
      </c>
      <c r="G76" s="1085">
        <f>+G77+G79+G81+G83+G85+G87+G89+G91+G93+G95+G97+G99+G101+G103+G105+G107+G109+G111+G113+G115+G117+G119+G121+G123+G125+G127+G129+G131+G133+G135+G137+G139+G141+G143+G145</f>
        <v>0</v>
      </c>
      <c r="H76" s="1086">
        <f>+F76+G76</f>
        <v>5000</v>
      </c>
      <c r="I76" s="1087">
        <v>0</v>
      </c>
      <c r="J76" s="1088">
        <f>+H76+I76</f>
        <v>5000</v>
      </c>
      <c r="K76" s="777"/>
    </row>
    <row r="77" spans="1:11" s="711" customFormat="1" x14ac:dyDescent="0.2">
      <c r="A77" s="677" t="s">
        <v>106</v>
      </c>
      <c r="B77" s="679" t="s">
        <v>487</v>
      </c>
      <c r="C77" s="680" t="s">
        <v>100</v>
      </c>
      <c r="D77" s="954" t="s">
        <v>100</v>
      </c>
      <c r="E77" s="786" t="s">
        <v>461</v>
      </c>
      <c r="F77" s="924">
        <f>+F78</f>
        <v>5000</v>
      </c>
      <c r="G77" s="975">
        <f>+G78</f>
        <v>-4700</v>
      </c>
      <c r="H77" s="925">
        <f t="shared" si="0"/>
        <v>300</v>
      </c>
      <c r="I77" s="1020">
        <v>0</v>
      </c>
      <c r="J77" s="1021">
        <f t="shared" ref="J77:J139" si="11">+H77+I77</f>
        <v>300</v>
      </c>
      <c r="K77" s="777"/>
    </row>
    <row r="78" spans="1:11" s="711" customFormat="1" x14ac:dyDescent="0.2">
      <c r="A78" s="689"/>
      <c r="B78" s="691" t="s">
        <v>474</v>
      </c>
      <c r="C78" s="700">
        <v>3419</v>
      </c>
      <c r="D78" s="686">
        <v>5222</v>
      </c>
      <c r="E78" s="784" t="s">
        <v>296</v>
      </c>
      <c r="F78" s="927">
        <v>5000</v>
      </c>
      <c r="G78" s="916">
        <v>-4700</v>
      </c>
      <c r="H78" s="926">
        <f t="shared" si="0"/>
        <v>300</v>
      </c>
      <c r="I78" s="1003">
        <v>0</v>
      </c>
      <c r="J78" s="1004">
        <f t="shared" si="11"/>
        <v>300</v>
      </c>
      <c r="K78" s="777"/>
    </row>
    <row r="79" spans="1:11" s="711" customFormat="1" ht="20.95" x14ac:dyDescent="0.2">
      <c r="A79" s="998" t="s">
        <v>298</v>
      </c>
      <c r="B79" s="976" t="s">
        <v>497</v>
      </c>
      <c r="C79" s="977" t="s">
        <v>100</v>
      </c>
      <c r="D79" s="977" t="s">
        <v>100</v>
      </c>
      <c r="E79" s="978" t="s">
        <v>354</v>
      </c>
      <c r="F79" s="911">
        <v>0</v>
      </c>
      <c r="G79" s="959">
        <f t="shared" ref="G79:G141" si="12">+G80</f>
        <v>100</v>
      </c>
      <c r="H79" s="928">
        <f t="shared" si="0"/>
        <v>100</v>
      </c>
      <c r="I79" s="1008">
        <v>0</v>
      </c>
      <c r="J79" s="1009">
        <f t="shared" si="11"/>
        <v>100</v>
      </c>
      <c r="K79" s="777"/>
    </row>
    <row r="80" spans="1:11" s="711" customFormat="1" x14ac:dyDescent="0.2">
      <c r="A80" s="999"/>
      <c r="B80" s="979"/>
      <c r="C80" s="599" t="s">
        <v>294</v>
      </c>
      <c r="D80" s="599" t="s">
        <v>295</v>
      </c>
      <c r="E80" s="980" t="s">
        <v>296</v>
      </c>
      <c r="F80" s="912">
        <v>0</v>
      </c>
      <c r="G80" s="916">
        <v>100</v>
      </c>
      <c r="H80" s="926">
        <f t="shared" ref="H80:H143" si="13">+F80+G80</f>
        <v>100</v>
      </c>
      <c r="I80" s="1003">
        <v>0</v>
      </c>
      <c r="J80" s="1004">
        <f t="shared" si="11"/>
        <v>100</v>
      </c>
      <c r="K80" s="777"/>
    </row>
    <row r="81" spans="1:11" s="711" customFormat="1" ht="31.45" x14ac:dyDescent="0.2">
      <c r="A81" s="998" t="s">
        <v>298</v>
      </c>
      <c r="B81" s="976" t="s">
        <v>498</v>
      </c>
      <c r="C81" s="977" t="s">
        <v>100</v>
      </c>
      <c r="D81" s="977" t="s">
        <v>100</v>
      </c>
      <c r="E81" s="978" t="s">
        <v>356</v>
      </c>
      <c r="F81" s="911">
        <v>0</v>
      </c>
      <c r="G81" s="959">
        <f t="shared" si="12"/>
        <v>100</v>
      </c>
      <c r="H81" s="928">
        <f t="shared" si="13"/>
        <v>100</v>
      </c>
      <c r="I81" s="1008">
        <v>0</v>
      </c>
      <c r="J81" s="1009">
        <f t="shared" si="11"/>
        <v>100</v>
      </c>
      <c r="K81" s="777"/>
    </row>
    <row r="82" spans="1:11" s="711" customFormat="1" x14ac:dyDescent="0.2">
      <c r="A82" s="999"/>
      <c r="B82" s="979"/>
      <c r="C82" s="599" t="s">
        <v>294</v>
      </c>
      <c r="D82" s="599" t="s">
        <v>295</v>
      </c>
      <c r="E82" s="980" t="s">
        <v>296</v>
      </c>
      <c r="F82" s="912">
        <v>0</v>
      </c>
      <c r="G82" s="916">
        <v>100</v>
      </c>
      <c r="H82" s="926">
        <f t="shared" si="13"/>
        <v>100</v>
      </c>
      <c r="I82" s="1003">
        <v>0</v>
      </c>
      <c r="J82" s="1004">
        <f t="shared" si="11"/>
        <v>100</v>
      </c>
      <c r="K82" s="777"/>
    </row>
    <row r="83" spans="1:11" s="711" customFormat="1" ht="20.95" x14ac:dyDescent="0.2">
      <c r="A83" s="998" t="s">
        <v>298</v>
      </c>
      <c r="B83" s="976" t="s">
        <v>499</v>
      </c>
      <c r="C83" s="977" t="s">
        <v>100</v>
      </c>
      <c r="D83" s="977" t="s">
        <v>100</v>
      </c>
      <c r="E83" s="978" t="s">
        <v>358</v>
      </c>
      <c r="F83" s="911">
        <v>0</v>
      </c>
      <c r="G83" s="959">
        <f t="shared" si="12"/>
        <v>250</v>
      </c>
      <c r="H83" s="928">
        <f t="shared" si="13"/>
        <v>250</v>
      </c>
      <c r="I83" s="1008">
        <v>0</v>
      </c>
      <c r="J83" s="1009">
        <f t="shared" si="11"/>
        <v>250</v>
      </c>
      <c r="K83" s="777"/>
    </row>
    <row r="84" spans="1:11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250</v>
      </c>
      <c r="H84" s="926">
        <f t="shared" si="13"/>
        <v>250</v>
      </c>
      <c r="I84" s="1003">
        <v>0</v>
      </c>
      <c r="J84" s="1004">
        <f t="shared" si="11"/>
        <v>250</v>
      </c>
      <c r="K84" s="777"/>
    </row>
    <row r="85" spans="1:11" s="711" customFormat="1" x14ac:dyDescent="0.2">
      <c r="A85" s="998" t="s">
        <v>298</v>
      </c>
      <c r="B85" s="976" t="s">
        <v>500</v>
      </c>
      <c r="C85" s="977" t="s">
        <v>100</v>
      </c>
      <c r="D85" s="977" t="s">
        <v>100</v>
      </c>
      <c r="E85" s="978" t="s">
        <v>360</v>
      </c>
      <c r="F85" s="911">
        <v>0</v>
      </c>
      <c r="G85" s="959">
        <f t="shared" si="12"/>
        <v>100</v>
      </c>
      <c r="H85" s="928">
        <f t="shared" si="13"/>
        <v>100</v>
      </c>
      <c r="I85" s="1008">
        <v>0</v>
      </c>
      <c r="J85" s="1009">
        <f t="shared" si="11"/>
        <v>100</v>
      </c>
      <c r="K85" s="777"/>
    </row>
    <row r="86" spans="1:11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100</v>
      </c>
      <c r="H86" s="926">
        <f t="shared" si="13"/>
        <v>100</v>
      </c>
      <c r="I86" s="1003">
        <v>0</v>
      </c>
      <c r="J86" s="1004">
        <f t="shared" si="11"/>
        <v>100</v>
      </c>
      <c r="K86" s="777"/>
    </row>
    <row r="87" spans="1:11" s="711" customFormat="1" ht="20.95" x14ac:dyDescent="0.2">
      <c r="A87" s="998" t="s">
        <v>298</v>
      </c>
      <c r="B87" s="976" t="s">
        <v>501</v>
      </c>
      <c r="C87" s="977" t="s">
        <v>100</v>
      </c>
      <c r="D87" s="977" t="s">
        <v>100</v>
      </c>
      <c r="E87" s="978" t="s">
        <v>362</v>
      </c>
      <c r="F87" s="911">
        <v>0</v>
      </c>
      <c r="G87" s="959">
        <f t="shared" si="12"/>
        <v>100</v>
      </c>
      <c r="H87" s="928">
        <f t="shared" si="13"/>
        <v>100</v>
      </c>
      <c r="I87" s="1008">
        <v>0</v>
      </c>
      <c r="J87" s="1009">
        <f t="shared" si="11"/>
        <v>100</v>
      </c>
      <c r="K87" s="777"/>
    </row>
    <row r="88" spans="1:11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100</v>
      </c>
      <c r="H88" s="926">
        <f t="shared" si="13"/>
        <v>100</v>
      </c>
      <c r="I88" s="1003">
        <v>0</v>
      </c>
      <c r="J88" s="1004">
        <f t="shared" si="11"/>
        <v>100</v>
      </c>
      <c r="K88" s="777"/>
    </row>
    <row r="89" spans="1:11" s="711" customFormat="1" ht="20.95" x14ac:dyDescent="0.2">
      <c r="A89" s="998" t="s">
        <v>298</v>
      </c>
      <c r="B89" s="976" t="s">
        <v>502</v>
      </c>
      <c r="C89" s="977" t="s">
        <v>100</v>
      </c>
      <c r="D89" s="977" t="s">
        <v>100</v>
      </c>
      <c r="E89" s="978" t="s">
        <v>364</v>
      </c>
      <c r="F89" s="911">
        <v>0</v>
      </c>
      <c r="G89" s="959">
        <f t="shared" si="12"/>
        <v>200</v>
      </c>
      <c r="H89" s="928">
        <f t="shared" si="13"/>
        <v>200</v>
      </c>
      <c r="I89" s="1008">
        <v>0</v>
      </c>
      <c r="J89" s="1009">
        <f t="shared" si="11"/>
        <v>200</v>
      </c>
      <c r="K89" s="777"/>
    </row>
    <row r="90" spans="1:11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200</v>
      </c>
      <c r="H90" s="926">
        <f t="shared" si="13"/>
        <v>200</v>
      </c>
      <c r="I90" s="1003">
        <v>0</v>
      </c>
      <c r="J90" s="1004">
        <f t="shared" si="11"/>
        <v>200</v>
      </c>
      <c r="K90" s="777"/>
    </row>
    <row r="91" spans="1:11" s="711" customFormat="1" x14ac:dyDescent="0.2">
      <c r="A91" s="998" t="s">
        <v>298</v>
      </c>
      <c r="B91" s="976" t="s">
        <v>503</v>
      </c>
      <c r="C91" s="977" t="s">
        <v>100</v>
      </c>
      <c r="D91" s="977" t="s">
        <v>100</v>
      </c>
      <c r="E91" s="978" t="s">
        <v>366</v>
      </c>
      <c r="F91" s="911">
        <v>0</v>
      </c>
      <c r="G91" s="959">
        <f t="shared" si="12"/>
        <v>100</v>
      </c>
      <c r="H91" s="928">
        <f t="shared" si="13"/>
        <v>100</v>
      </c>
      <c r="I91" s="1008">
        <v>0</v>
      </c>
      <c r="J91" s="1009">
        <f t="shared" si="11"/>
        <v>100</v>
      </c>
      <c r="K91" s="777"/>
    </row>
    <row r="92" spans="1:11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100</v>
      </c>
      <c r="H92" s="926">
        <f t="shared" si="13"/>
        <v>100</v>
      </c>
      <c r="I92" s="1003">
        <v>0</v>
      </c>
      <c r="J92" s="1004">
        <f t="shared" si="11"/>
        <v>100</v>
      </c>
      <c r="K92" s="777"/>
    </row>
    <row r="93" spans="1:11" s="711" customFormat="1" x14ac:dyDescent="0.2">
      <c r="A93" s="998" t="s">
        <v>298</v>
      </c>
      <c r="B93" s="976" t="s">
        <v>504</v>
      </c>
      <c r="C93" s="977" t="s">
        <v>100</v>
      </c>
      <c r="D93" s="977" t="s">
        <v>100</v>
      </c>
      <c r="E93" s="978" t="s">
        <v>368</v>
      </c>
      <c r="F93" s="911">
        <v>0</v>
      </c>
      <c r="G93" s="959">
        <f t="shared" si="12"/>
        <v>100</v>
      </c>
      <c r="H93" s="928">
        <f t="shared" si="13"/>
        <v>100</v>
      </c>
      <c r="I93" s="1008">
        <v>0</v>
      </c>
      <c r="J93" s="1009">
        <f t="shared" si="11"/>
        <v>100</v>
      </c>
      <c r="K93" s="777"/>
    </row>
    <row r="94" spans="1:11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100</v>
      </c>
      <c r="H94" s="926">
        <f t="shared" si="13"/>
        <v>100</v>
      </c>
      <c r="I94" s="1003">
        <v>0</v>
      </c>
      <c r="J94" s="1004">
        <f t="shared" si="11"/>
        <v>100</v>
      </c>
      <c r="K94" s="777"/>
    </row>
    <row r="95" spans="1:11" s="711" customFormat="1" ht="20.95" x14ac:dyDescent="0.2">
      <c r="A95" s="998" t="s">
        <v>298</v>
      </c>
      <c r="B95" s="976" t="s">
        <v>505</v>
      </c>
      <c r="C95" s="977" t="s">
        <v>100</v>
      </c>
      <c r="D95" s="977" t="s">
        <v>100</v>
      </c>
      <c r="E95" s="978" t="s">
        <v>424</v>
      </c>
      <c r="F95" s="911">
        <v>0</v>
      </c>
      <c r="G95" s="959">
        <f t="shared" si="12"/>
        <v>100</v>
      </c>
      <c r="H95" s="928">
        <f t="shared" si="13"/>
        <v>100</v>
      </c>
      <c r="I95" s="1008">
        <v>0</v>
      </c>
      <c r="J95" s="1009">
        <f t="shared" si="11"/>
        <v>100</v>
      </c>
      <c r="K95" s="777"/>
    </row>
    <row r="96" spans="1:11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6">
        <f t="shared" si="13"/>
        <v>100</v>
      </c>
      <c r="I96" s="1003">
        <v>0</v>
      </c>
      <c r="J96" s="1004">
        <f t="shared" si="11"/>
        <v>100</v>
      </c>
      <c r="K96" s="777"/>
    </row>
    <row r="97" spans="1:11" s="711" customFormat="1" ht="20.95" x14ac:dyDescent="0.2">
      <c r="A97" s="998" t="s">
        <v>298</v>
      </c>
      <c r="B97" s="976" t="s">
        <v>506</v>
      </c>
      <c r="C97" s="977" t="s">
        <v>100</v>
      </c>
      <c r="D97" s="977" t="s">
        <v>100</v>
      </c>
      <c r="E97" s="978" t="s">
        <v>371</v>
      </c>
      <c r="F97" s="911">
        <v>0</v>
      </c>
      <c r="G97" s="959">
        <f t="shared" si="12"/>
        <v>100</v>
      </c>
      <c r="H97" s="928">
        <f t="shared" si="13"/>
        <v>100</v>
      </c>
      <c r="I97" s="1008">
        <v>0</v>
      </c>
      <c r="J97" s="1009">
        <f t="shared" si="11"/>
        <v>100</v>
      </c>
      <c r="K97" s="777"/>
    </row>
    <row r="98" spans="1:11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6">
        <f t="shared" si="13"/>
        <v>100</v>
      </c>
      <c r="I98" s="1003">
        <v>0</v>
      </c>
      <c r="J98" s="1004">
        <f t="shared" si="11"/>
        <v>100</v>
      </c>
      <c r="K98" s="777"/>
    </row>
    <row r="99" spans="1:11" s="711" customFormat="1" ht="20.95" x14ac:dyDescent="0.2">
      <c r="A99" s="998" t="s">
        <v>298</v>
      </c>
      <c r="B99" s="976" t="s">
        <v>507</v>
      </c>
      <c r="C99" s="977" t="s">
        <v>100</v>
      </c>
      <c r="D99" s="977" t="s">
        <v>100</v>
      </c>
      <c r="E99" s="978" t="s">
        <v>373</v>
      </c>
      <c r="F99" s="911">
        <v>0</v>
      </c>
      <c r="G99" s="959">
        <f t="shared" si="12"/>
        <v>100</v>
      </c>
      <c r="H99" s="928">
        <f t="shared" si="13"/>
        <v>100</v>
      </c>
      <c r="I99" s="1008">
        <v>0</v>
      </c>
      <c r="J99" s="1009">
        <f t="shared" si="11"/>
        <v>100</v>
      </c>
      <c r="K99" s="777"/>
    </row>
    <row r="100" spans="1:11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6">
        <f t="shared" si="13"/>
        <v>100</v>
      </c>
      <c r="I100" s="1003">
        <v>0</v>
      </c>
      <c r="J100" s="1004">
        <f t="shared" si="11"/>
        <v>100</v>
      </c>
      <c r="K100" s="777"/>
    </row>
    <row r="101" spans="1:11" s="711" customFormat="1" x14ac:dyDescent="0.2">
      <c r="A101" s="998" t="s">
        <v>298</v>
      </c>
      <c r="B101" s="976" t="s">
        <v>508</v>
      </c>
      <c r="C101" s="977" t="s">
        <v>100</v>
      </c>
      <c r="D101" s="977" t="s">
        <v>100</v>
      </c>
      <c r="E101" s="978" t="s">
        <v>375</v>
      </c>
      <c r="F101" s="911">
        <v>0</v>
      </c>
      <c r="G101" s="959">
        <f t="shared" si="12"/>
        <v>150</v>
      </c>
      <c r="H101" s="928">
        <f t="shared" si="13"/>
        <v>150</v>
      </c>
      <c r="I101" s="1008">
        <v>0</v>
      </c>
      <c r="J101" s="1009">
        <f t="shared" si="11"/>
        <v>150</v>
      </c>
      <c r="K101" s="777"/>
    </row>
    <row r="102" spans="1:11" s="711" customFormat="1" x14ac:dyDescent="0.2">
      <c r="A102" s="999"/>
      <c r="B102" s="979"/>
      <c r="C102" s="599" t="s">
        <v>294</v>
      </c>
      <c r="D102" s="599" t="s">
        <v>341</v>
      </c>
      <c r="E102" s="980" t="s">
        <v>342</v>
      </c>
      <c r="F102" s="912">
        <v>0</v>
      </c>
      <c r="G102" s="916">
        <v>150</v>
      </c>
      <c r="H102" s="926">
        <f t="shared" si="13"/>
        <v>150</v>
      </c>
      <c r="I102" s="1003">
        <v>0</v>
      </c>
      <c r="J102" s="1004">
        <f t="shared" si="11"/>
        <v>150</v>
      </c>
      <c r="K102" s="777"/>
    </row>
    <row r="103" spans="1:11" s="711" customFormat="1" ht="20.95" x14ac:dyDescent="0.2">
      <c r="A103" s="998" t="s">
        <v>298</v>
      </c>
      <c r="B103" s="976" t="s">
        <v>509</v>
      </c>
      <c r="C103" s="977" t="s">
        <v>100</v>
      </c>
      <c r="D103" s="977" t="s">
        <v>100</v>
      </c>
      <c r="E103" s="978" t="s">
        <v>425</v>
      </c>
      <c r="F103" s="911">
        <v>0</v>
      </c>
      <c r="G103" s="959">
        <f t="shared" si="12"/>
        <v>150</v>
      </c>
      <c r="H103" s="928">
        <f t="shared" si="13"/>
        <v>150</v>
      </c>
      <c r="I103" s="1008">
        <v>0</v>
      </c>
      <c r="J103" s="1009">
        <f t="shared" si="11"/>
        <v>150</v>
      </c>
      <c r="K103" s="777"/>
    </row>
    <row r="104" spans="1:11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150</v>
      </c>
      <c r="H104" s="926">
        <f t="shared" si="13"/>
        <v>150</v>
      </c>
      <c r="I104" s="1003">
        <v>0</v>
      </c>
      <c r="J104" s="1004">
        <f t="shared" si="11"/>
        <v>150</v>
      </c>
      <c r="K104" s="777"/>
    </row>
    <row r="105" spans="1:11" s="711" customFormat="1" ht="20.95" x14ac:dyDescent="0.2">
      <c r="A105" s="998" t="s">
        <v>298</v>
      </c>
      <c r="B105" s="976" t="s">
        <v>510</v>
      </c>
      <c r="C105" s="977" t="s">
        <v>100</v>
      </c>
      <c r="D105" s="977" t="s">
        <v>100</v>
      </c>
      <c r="E105" s="978" t="s">
        <v>420</v>
      </c>
      <c r="F105" s="911">
        <v>0</v>
      </c>
      <c r="G105" s="959">
        <f t="shared" si="12"/>
        <v>150</v>
      </c>
      <c r="H105" s="928">
        <f t="shared" si="13"/>
        <v>150</v>
      </c>
      <c r="I105" s="1008">
        <v>0</v>
      </c>
      <c r="J105" s="1009">
        <f t="shared" si="11"/>
        <v>150</v>
      </c>
      <c r="K105" s="777"/>
    </row>
    <row r="106" spans="1:11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150</v>
      </c>
      <c r="H106" s="926">
        <f t="shared" si="13"/>
        <v>150</v>
      </c>
      <c r="I106" s="1003">
        <v>0</v>
      </c>
      <c r="J106" s="1004">
        <f t="shared" si="11"/>
        <v>150</v>
      </c>
      <c r="K106" s="777"/>
    </row>
    <row r="107" spans="1:11" s="711" customFormat="1" ht="20.95" x14ac:dyDescent="0.2">
      <c r="A107" s="998" t="s">
        <v>298</v>
      </c>
      <c r="B107" s="976" t="s">
        <v>511</v>
      </c>
      <c r="C107" s="977" t="s">
        <v>100</v>
      </c>
      <c r="D107" s="977" t="s">
        <v>100</v>
      </c>
      <c r="E107" s="978" t="s">
        <v>421</v>
      </c>
      <c r="F107" s="911">
        <v>0</v>
      </c>
      <c r="G107" s="959">
        <f t="shared" si="12"/>
        <v>100</v>
      </c>
      <c r="H107" s="928">
        <f t="shared" si="13"/>
        <v>100</v>
      </c>
      <c r="I107" s="1008">
        <v>0</v>
      </c>
      <c r="J107" s="1009">
        <f t="shared" si="11"/>
        <v>100</v>
      </c>
      <c r="K107" s="777"/>
    </row>
    <row r="108" spans="1:11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6">
        <f t="shared" si="13"/>
        <v>100</v>
      </c>
      <c r="I108" s="1003">
        <v>0</v>
      </c>
      <c r="J108" s="1004">
        <f t="shared" si="11"/>
        <v>100</v>
      </c>
      <c r="K108" s="777"/>
    </row>
    <row r="109" spans="1:11" s="711" customFormat="1" x14ac:dyDescent="0.2">
      <c r="A109" s="998" t="s">
        <v>298</v>
      </c>
      <c r="B109" s="976" t="s">
        <v>512</v>
      </c>
      <c r="C109" s="977" t="s">
        <v>100</v>
      </c>
      <c r="D109" s="977" t="s">
        <v>100</v>
      </c>
      <c r="E109" s="978" t="s">
        <v>380</v>
      </c>
      <c r="F109" s="911">
        <v>0</v>
      </c>
      <c r="G109" s="959">
        <f t="shared" si="12"/>
        <v>100</v>
      </c>
      <c r="H109" s="928">
        <f t="shared" si="13"/>
        <v>100</v>
      </c>
      <c r="I109" s="1008">
        <v>0</v>
      </c>
      <c r="J109" s="1009">
        <f t="shared" si="11"/>
        <v>100</v>
      </c>
      <c r="K109" s="777"/>
    </row>
    <row r="110" spans="1:11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6">
        <f t="shared" si="13"/>
        <v>100</v>
      </c>
      <c r="I110" s="1003">
        <v>0</v>
      </c>
      <c r="J110" s="1004">
        <f t="shared" si="11"/>
        <v>100</v>
      </c>
      <c r="K110" s="777"/>
    </row>
    <row r="111" spans="1:11" s="711" customFormat="1" ht="20.95" x14ac:dyDescent="0.2">
      <c r="A111" s="998" t="s">
        <v>298</v>
      </c>
      <c r="B111" s="976" t="s">
        <v>513</v>
      </c>
      <c r="C111" s="977" t="s">
        <v>100</v>
      </c>
      <c r="D111" s="977" t="s">
        <v>100</v>
      </c>
      <c r="E111" s="978" t="s">
        <v>382</v>
      </c>
      <c r="F111" s="911">
        <v>0</v>
      </c>
      <c r="G111" s="959">
        <f t="shared" si="12"/>
        <v>250</v>
      </c>
      <c r="H111" s="928">
        <f t="shared" si="13"/>
        <v>250</v>
      </c>
      <c r="I111" s="1008">
        <v>0</v>
      </c>
      <c r="J111" s="1009">
        <f t="shared" si="11"/>
        <v>250</v>
      </c>
      <c r="K111" s="777"/>
    </row>
    <row r="112" spans="1:11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250</v>
      </c>
      <c r="H112" s="926">
        <f t="shared" si="13"/>
        <v>250</v>
      </c>
      <c r="I112" s="1003">
        <v>0</v>
      </c>
      <c r="J112" s="1004">
        <f t="shared" si="11"/>
        <v>250</v>
      </c>
      <c r="K112" s="777"/>
    </row>
    <row r="113" spans="1:11" s="711" customFormat="1" ht="31.45" x14ac:dyDescent="0.2">
      <c r="A113" s="998" t="s">
        <v>298</v>
      </c>
      <c r="B113" s="976" t="s">
        <v>514</v>
      </c>
      <c r="C113" s="977" t="s">
        <v>100</v>
      </c>
      <c r="D113" s="977" t="s">
        <v>100</v>
      </c>
      <c r="E113" s="978" t="s">
        <v>384</v>
      </c>
      <c r="F113" s="911">
        <v>0</v>
      </c>
      <c r="G113" s="959">
        <f t="shared" si="12"/>
        <v>150</v>
      </c>
      <c r="H113" s="928">
        <f t="shared" si="13"/>
        <v>150</v>
      </c>
      <c r="I113" s="1008">
        <v>0</v>
      </c>
      <c r="J113" s="1009">
        <f t="shared" si="11"/>
        <v>150</v>
      </c>
      <c r="K113" s="777"/>
    </row>
    <row r="114" spans="1:11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150</v>
      </c>
      <c r="H114" s="926">
        <f t="shared" si="13"/>
        <v>150</v>
      </c>
      <c r="I114" s="1003">
        <v>0</v>
      </c>
      <c r="J114" s="1004">
        <f t="shared" si="11"/>
        <v>150</v>
      </c>
      <c r="K114" s="777"/>
    </row>
    <row r="115" spans="1:11" s="711" customFormat="1" ht="31.45" x14ac:dyDescent="0.2">
      <c r="A115" s="998" t="s">
        <v>298</v>
      </c>
      <c r="B115" s="976" t="s">
        <v>515</v>
      </c>
      <c r="C115" s="977" t="s">
        <v>100</v>
      </c>
      <c r="D115" s="977" t="s">
        <v>100</v>
      </c>
      <c r="E115" s="978" t="s">
        <v>386</v>
      </c>
      <c r="F115" s="911">
        <v>0</v>
      </c>
      <c r="G115" s="959">
        <f t="shared" si="12"/>
        <v>100</v>
      </c>
      <c r="H115" s="928">
        <f t="shared" si="13"/>
        <v>100</v>
      </c>
      <c r="I115" s="1008">
        <v>0</v>
      </c>
      <c r="J115" s="1009">
        <f t="shared" si="11"/>
        <v>100</v>
      </c>
      <c r="K115" s="777"/>
    </row>
    <row r="116" spans="1:11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6">
        <f t="shared" si="13"/>
        <v>100</v>
      </c>
      <c r="I116" s="1003">
        <v>0</v>
      </c>
      <c r="J116" s="1004">
        <f t="shared" si="11"/>
        <v>100</v>
      </c>
      <c r="K116" s="777"/>
    </row>
    <row r="117" spans="1:11" s="711" customFormat="1" x14ac:dyDescent="0.2">
      <c r="A117" s="998" t="s">
        <v>298</v>
      </c>
      <c r="B117" s="976" t="s">
        <v>516</v>
      </c>
      <c r="C117" s="977" t="s">
        <v>100</v>
      </c>
      <c r="D117" s="977" t="s">
        <v>100</v>
      </c>
      <c r="E117" s="978" t="s">
        <v>388</v>
      </c>
      <c r="F117" s="911">
        <v>0</v>
      </c>
      <c r="G117" s="959">
        <f t="shared" si="12"/>
        <v>150</v>
      </c>
      <c r="H117" s="928">
        <f t="shared" si="13"/>
        <v>150</v>
      </c>
      <c r="I117" s="1008">
        <v>0</v>
      </c>
      <c r="J117" s="1009">
        <f t="shared" si="11"/>
        <v>150</v>
      </c>
      <c r="K117" s="777"/>
    </row>
    <row r="118" spans="1:11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150</v>
      </c>
      <c r="H118" s="926">
        <f t="shared" si="13"/>
        <v>150</v>
      </c>
      <c r="I118" s="1003">
        <v>0</v>
      </c>
      <c r="J118" s="1004">
        <f t="shared" si="11"/>
        <v>150</v>
      </c>
      <c r="K118" s="777"/>
    </row>
    <row r="119" spans="1:11" s="711" customFormat="1" ht="20.95" x14ac:dyDescent="0.2">
      <c r="A119" s="998" t="s">
        <v>298</v>
      </c>
      <c r="B119" s="976" t="s">
        <v>517</v>
      </c>
      <c r="C119" s="977" t="s">
        <v>100</v>
      </c>
      <c r="D119" s="977" t="s">
        <v>100</v>
      </c>
      <c r="E119" s="978" t="s">
        <v>390</v>
      </c>
      <c r="F119" s="911">
        <v>0</v>
      </c>
      <c r="G119" s="959">
        <f t="shared" si="12"/>
        <v>100</v>
      </c>
      <c r="H119" s="928">
        <f t="shared" si="13"/>
        <v>100</v>
      </c>
      <c r="I119" s="1008">
        <v>0</v>
      </c>
      <c r="J119" s="1009">
        <f t="shared" si="11"/>
        <v>100</v>
      </c>
      <c r="K119" s="777"/>
    </row>
    <row r="120" spans="1:11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6">
        <f t="shared" si="13"/>
        <v>100</v>
      </c>
      <c r="I120" s="1003">
        <v>0</v>
      </c>
      <c r="J120" s="1004">
        <f t="shared" si="11"/>
        <v>100</v>
      </c>
      <c r="K120" s="777"/>
    </row>
    <row r="121" spans="1:11" s="711" customFormat="1" ht="20.95" x14ac:dyDescent="0.2">
      <c r="A121" s="998" t="s">
        <v>298</v>
      </c>
      <c r="B121" s="976" t="s">
        <v>518</v>
      </c>
      <c r="C121" s="977" t="s">
        <v>100</v>
      </c>
      <c r="D121" s="977" t="s">
        <v>100</v>
      </c>
      <c r="E121" s="978" t="s">
        <v>392</v>
      </c>
      <c r="F121" s="911">
        <v>0</v>
      </c>
      <c r="G121" s="959">
        <f t="shared" si="12"/>
        <v>100</v>
      </c>
      <c r="H121" s="928">
        <f t="shared" si="13"/>
        <v>100</v>
      </c>
      <c r="I121" s="1008">
        <v>0</v>
      </c>
      <c r="J121" s="1009">
        <f t="shared" si="11"/>
        <v>100</v>
      </c>
      <c r="K121" s="777"/>
    </row>
    <row r="122" spans="1:11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6">
        <f t="shared" si="13"/>
        <v>100</v>
      </c>
      <c r="I122" s="1003">
        <v>0</v>
      </c>
      <c r="J122" s="1004">
        <f t="shared" si="11"/>
        <v>100</v>
      </c>
      <c r="K122" s="777"/>
    </row>
    <row r="123" spans="1:11" s="711" customFormat="1" ht="20.95" x14ac:dyDescent="0.2">
      <c r="A123" s="998" t="s">
        <v>298</v>
      </c>
      <c r="B123" s="976" t="s">
        <v>519</v>
      </c>
      <c r="C123" s="977" t="s">
        <v>100</v>
      </c>
      <c r="D123" s="977" t="s">
        <v>100</v>
      </c>
      <c r="E123" s="978" t="s">
        <v>394</v>
      </c>
      <c r="F123" s="911">
        <v>0</v>
      </c>
      <c r="G123" s="959">
        <f t="shared" si="12"/>
        <v>100</v>
      </c>
      <c r="H123" s="928">
        <f t="shared" si="13"/>
        <v>100</v>
      </c>
      <c r="I123" s="1008">
        <v>0</v>
      </c>
      <c r="J123" s="1009">
        <f t="shared" si="11"/>
        <v>100</v>
      </c>
      <c r="K123" s="777"/>
    </row>
    <row r="124" spans="1:11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6">
        <f t="shared" si="13"/>
        <v>100</v>
      </c>
      <c r="I124" s="1003">
        <v>0</v>
      </c>
      <c r="J124" s="1004">
        <f t="shared" si="11"/>
        <v>100</v>
      </c>
      <c r="K124" s="777"/>
    </row>
    <row r="125" spans="1:11" s="711" customFormat="1" ht="20.95" x14ac:dyDescent="0.2">
      <c r="A125" s="998" t="s">
        <v>298</v>
      </c>
      <c r="B125" s="976" t="s">
        <v>520</v>
      </c>
      <c r="C125" s="977" t="s">
        <v>100</v>
      </c>
      <c r="D125" s="977" t="s">
        <v>100</v>
      </c>
      <c r="E125" s="978" t="s">
        <v>400</v>
      </c>
      <c r="F125" s="911">
        <v>0</v>
      </c>
      <c r="G125" s="959">
        <f t="shared" si="12"/>
        <v>100</v>
      </c>
      <c r="H125" s="928">
        <f t="shared" si="13"/>
        <v>100</v>
      </c>
      <c r="I125" s="1008">
        <v>0</v>
      </c>
      <c r="J125" s="1009">
        <f t="shared" si="11"/>
        <v>100</v>
      </c>
      <c r="K125" s="777"/>
    </row>
    <row r="126" spans="1:11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6">
        <f t="shared" si="13"/>
        <v>100</v>
      </c>
      <c r="I126" s="1003">
        <v>0</v>
      </c>
      <c r="J126" s="1004">
        <f t="shared" si="11"/>
        <v>100</v>
      </c>
      <c r="K126" s="777"/>
    </row>
    <row r="127" spans="1:11" s="711" customFormat="1" ht="20.95" x14ac:dyDescent="0.2">
      <c r="A127" s="998" t="s">
        <v>298</v>
      </c>
      <c r="B127" s="976" t="s">
        <v>521</v>
      </c>
      <c r="C127" s="977" t="s">
        <v>100</v>
      </c>
      <c r="D127" s="977" t="s">
        <v>100</v>
      </c>
      <c r="E127" s="978" t="s">
        <v>397</v>
      </c>
      <c r="F127" s="911">
        <v>0</v>
      </c>
      <c r="G127" s="959">
        <f t="shared" si="12"/>
        <v>200</v>
      </c>
      <c r="H127" s="928">
        <f t="shared" si="13"/>
        <v>200</v>
      </c>
      <c r="I127" s="1008">
        <v>0</v>
      </c>
      <c r="J127" s="1009">
        <f t="shared" si="11"/>
        <v>200</v>
      </c>
      <c r="K127" s="777"/>
    </row>
    <row r="128" spans="1:11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200</v>
      </c>
      <c r="H128" s="926">
        <f t="shared" si="13"/>
        <v>200</v>
      </c>
      <c r="I128" s="1003">
        <v>0</v>
      </c>
      <c r="J128" s="1004">
        <f t="shared" si="11"/>
        <v>200</v>
      </c>
      <c r="K128" s="777"/>
    </row>
    <row r="129" spans="1:11" s="711" customFormat="1" ht="20.95" x14ac:dyDescent="0.2">
      <c r="A129" s="998" t="s">
        <v>298</v>
      </c>
      <c r="B129" s="976" t="s">
        <v>522</v>
      </c>
      <c r="C129" s="977" t="s">
        <v>100</v>
      </c>
      <c r="D129" s="977" t="s">
        <v>100</v>
      </c>
      <c r="E129" s="978" t="s">
        <v>399</v>
      </c>
      <c r="F129" s="911">
        <v>0</v>
      </c>
      <c r="G129" s="959">
        <f t="shared" si="12"/>
        <v>100</v>
      </c>
      <c r="H129" s="928">
        <f t="shared" si="13"/>
        <v>100</v>
      </c>
      <c r="I129" s="1008">
        <v>0</v>
      </c>
      <c r="J129" s="1009">
        <f t="shared" si="11"/>
        <v>100</v>
      </c>
      <c r="K129" s="777"/>
    </row>
    <row r="130" spans="1:11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6">
        <f t="shared" si="13"/>
        <v>100</v>
      </c>
      <c r="I130" s="1003">
        <v>0</v>
      </c>
      <c r="J130" s="1004">
        <f t="shared" si="11"/>
        <v>100</v>
      </c>
      <c r="K130" s="777"/>
    </row>
    <row r="131" spans="1:11" s="711" customFormat="1" ht="31.45" x14ac:dyDescent="0.2">
      <c r="A131" s="998" t="s">
        <v>298</v>
      </c>
      <c r="B131" s="976" t="s">
        <v>523</v>
      </c>
      <c r="C131" s="977" t="s">
        <v>100</v>
      </c>
      <c r="D131" s="977" t="s">
        <v>100</v>
      </c>
      <c r="E131" s="978" t="s">
        <v>404</v>
      </c>
      <c r="F131" s="911">
        <v>0</v>
      </c>
      <c r="G131" s="959">
        <f t="shared" si="12"/>
        <v>100</v>
      </c>
      <c r="H131" s="928">
        <f t="shared" si="13"/>
        <v>100</v>
      </c>
      <c r="I131" s="1008">
        <v>0</v>
      </c>
      <c r="J131" s="1009">
        <f t="shared" si="11"/>
        <v>100</v>
      </c>
      <c r="K131" s="777"/>
    </row>
    <row r="132" spans="1:11" s="711" customFormat="1" x14ac:dyDescent="0.2">
      <c r="A132" s="999"/>
      <c r="B132" s="979"/>
      <c r="C132" s="599" t="s">
        <v>294</v>
      </c>
      <c r="D132" s="599" t="s">
        <v>402</v>
      </c>
      <c r="E132" s="980" t="s">
        <v>403</v>
      </c>
      <c r="F132" s="912">
        <v>0</v>
      </c>
      <c r="G132" s="916">
        <v>100</v>
      </c>
      <c r="H132" s="926">
        <f t="shared" si="13"/>
        <v>100</v>
      </c>
      <c r="I132" s="1003">
        <v>0</v>
      </c>
      <c r="J132" s="1004">
        <f t="shared" si="11"/>
        <v>100</v>
      </c>
      <c r="K132" s="777"/>
    </row>
    <row r="133" spans="1:11" s="711" customFormat="1" ht="20.95" x14ac:dyDescent="0.2">
      <c r="A133" s="998" t="s">
        <v>298</v>
      </c>
      <c r="B133" s="976" t="s">
        <v>524</v>
      </c>
      <c r="C133" s="977" t="s">
        <v>100</v>
      </c>
      <c r="D133" s="977" t="s">
        <v>100</v>
      </c>
      <c r="E133" s="978" t="s">
        <v>423</v>
      </c>
      <c r="F133" s="911">
        <v>0</v>
      </c>
      <c r="G133" s="959">
        <f t="shared" si="12"/>
        <v>150</v>
      </c>
      <c r="H133" s="928">
        <f t="shared" si="13"/>
        <v>150</v>
      </c>
      <c r="I133" s="1008">
        <v>0</v>
      </c>
      <c r="J133" s="1009">
        <f t="shared" si="11"/>
        <v>150</v>
      </c>
      <c r="K133" s="777"/>
    </row>
    <row r="134" spans="1:11" s="711" customFormat="1" x14ac:dyDescent="0.2">
      <c r="A134" s="999"/>
      <c r="B134" s="979"/>
      <c r="C134" s="599" t="s">
        <v>294</v>
      </c>
      <c r="D134" s="599" t="s">
        <v>402</v>
      </c>
      <c r="E134" s="980" t="s">
        <v>403</v>
      </c>
      <c r="F134" s="912">
        <v>0</v>
      </c>
      <c r="G134" s="916">
        <v>150</v>
      </c>
      <c r="H134" s="926">
        <f t="shared" si="13"/>
        <v>150</v>
      </c>
      <c r="I134" s="1003">
        <v>0</v>
      </c>
      <c r="J134" s="1004">
        <f t="shared" si="11"/>
        <v>150</v>
      </c>
      <c r="K134" s="777"/>
    </row>
    <row r="135" spans="1:11" s="711" customFormat="1" x14ac:dyDescent="0.2">
      <c r="A135" s="998" t="s">
        <v>298</v>
      </c>
      <c r="B135" s="976" t="s">
        <v>525</v>
      </c>
      <c r="C135" s="977" t="s">
        <v>100</v>
      </c>
      <c r="D135" s="977" t="s">
        <v>100</v>
      </c>
      <c r="E135" s="978" t="s">
        <v>407</v>
      </c>
      <c r="F135" s="911">
        <v>0</v>
      </c>
      <c r="G135" s="959">
        <f t="shared" si="12"/>
        <v>100</v>
      </c>
      <c r="H135" s="928">
        <f t="shared" si="13"/>
        <v>100</v>
      </c>
      <c r="I135" s="1008">
        <v>0</v>
      </c>
      <c r="J135" s="1009">
        <f t="shared" si="11"/>
        <v>100</v>
      </c>
      <c r="K135" s="777"/>
    </row>
    <row r="136" spans="1:11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6">
        <f t="shared" si="13"/>
        <v>100</v>
      </c>
      <c r="I136" s="1003">
        <v>0</v>
      </c>
      <c r="J136" s="1004">
        <f t="shared" si="11"/>
        <v>100</v>
      </c>
      <c r="K136" s="777"/>
    </row>
    <row r="137" spans="1:11" s="711" customFormat="1" ht="20.95" x14ac:dyDescent="0.2">
      <c r="A137" s="998" t="s">
        <v>298</v>
      </c>
      <c r="B137" s="976" t="s">
        <v>526</v>
      </c>
      <c r="C137" s="977" t="s">
        <v>100</v>
      </c>
      <c r="D137" s="977" t="s">
        <v>100</v>
      </c>
      <c r="E137" s="978" t="s">
        <v>408</v>
      </c>
      <c r="F137" s="911">
        <v>0</v>
      </c>
      <c r="G137" s="959">
        <f t="shared" si="12"/>
        <v>200</v>
      </c>
      <c r="H137" s="928">
        <f t="shared" si="13"/>
        <v>200</v>
      </c>
      <c r="I137" s="1008">
        <v>0</v>
      </c>
      <c r="J137" s="1009">
        <f t="shared" si="11"/>
        <v>200</v>
      </c>
      <c r="K137" s="777"/>
    </row>
    <row r="138" spans="1:11" s="711" customFormat="1" x14ac:dyDescent="0.2">
      <c r="A138" s="999"/>
      <c r="B138" s="979"/>
      <c r="C138" s="599" t="s">
        <v>294</v>
      </c>
      <c r="D138" s="599" t="s">
        <v>341</v>
      </c>
      <c r="E138" s="980" t="s">
        <v>342</v>
      </c>
      <c r="F138" s="912">
        <v>0</v>
      </c>
      <c r="G138" s="916">
        <v>200</v>
      </c>
      <c r="H138" s="926">
        <f t="shared" si="13"/>
        <v>200</v>
      </c>
      <c r="I138" s="1003">
        <v>0</v>
      </c>
      <c r="J138" s="1004">
        <f t="shared" si="11"/>
        <v>200</v>
      </c>
      <c r="K138" s="777"/>
    </row>
    <row r="139" spans="1:11" s="711" customFormat="1" x14ac:dyDescent="0.2">
      <c r="A139" s="998" t="s">
        <v>298</v>
      </c>
      <c r="B139" s="976" t="s">
        <v>527</v>
      </c>
      <c r="C139" s="977" t="s">
        <v>100</v>
      </c>
      <c r="D139" s="977" t="s">
        <v>100</v>
      </c>
      <c r="E139" s="978" t="s">
        <v>410</v>
      </c>
      <c r="F139" s="911">
        <v>0</v>
      </c>
      <c r="G139" s="959">
        <f t="shared" si="12"/>
        <v>100</v>
      </c>
      <c r="H139" s="928">
        <f t="shared" si="13"/>
        <v>100</v>
      </c>
      <c r="I139" s="1008">
        <v>0</v>
      </c>
      <c r="J139" s="1009">
        <f t="shared" si="11"/>
        <v>100</v>
      </c>
      <c r="K139" s="777"/>
    </row>
    <row r="140" spans="1:11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6">
        <f t="shared" si="13"/>
        <v>100</v>
      </c>
      <c r="I140" s="1003">
        <v>0</v>
      </c>
      <c r="J140" s="1004">
        <f t="shared" ref="J140:J206" si="14">+H140+I140</f>
        <v>100</v>
      </c>
      <c r="K140" s="777"/>
    </row>
    <row r="141" spans="1:11" s="711" customFormat="1" ht="31.45" x14ac:dyDescent="0.2">
      <c r="A141" s="998" t="s">
        <v>298</v>
      </c>
      <c r="B141" s="976" t="s">
        <v>528</v>
      </c>
      <c r="C141" s="977" t="s">
        <v>100</v>
      </c>
      <c r="D141" s="977" t="s">
        <v>100</v>
      </c>
      <c r="E141" s="978" t="s">
        <v>412</v>
      </c>
      <c r="F141" s="911">
        <v>0</v>
      </c>
      <c r="G141" s="959">
        <f t="shared" si="12"/>
        <v>100</v>
      </c>
      <c r="H141" s="928">
        <f t="shared" si="13"/>
        <v>100</v>
      </c>
      <c r="I141" s="1008">
        <v>0</v>
      </c>
      <c r="J141" s="1009">
        <f t="shared" si="14"/>
        <v>100</v>
      </c>
      <c r="K141" s="777"/>
    </row>
    <row r="142" spans="1:11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6">
        <f t="shared" si="13"/>
        <v>100</v>
      </c>
      <c r="I142" s="1003">
        <v>0</v>
      </c>
      <c r="J142" s="1004">
        <f t="shared" si="14"/>
        <v>100</v>
      </c>
      <c r="K142" s="777"/>
    </row>
    <row r="143" spans="1:11" s="711" customFormat="1" x14ac:dyDescent="0.2">
      <c r="A143" s="998" t="s">
        <v>298</v>
      </c>
      <c r="B143" s="976" t="s">
        <v>529</v>
      </c>
      <c r="C143" s="977" t="s">
        <v>100</v>
      </c>
      <c r="D143" s="977" t="s">
        <v>100</v>
      </c>
      <c r="E143" s="978" t="s">
        <v>414</v>
      </c>
      <c r="F143" s="911">
        <v>0</v>
      </c>
      <c r="G143" s="959">
        <f t="shared" ref="G143:G145" si="15">+G144</f>
        <v>450</v>
      </c>
      <c r="H143" s="928">
        <f t="shared" si="13"/>
        <v>450</v>
      </c>
      <c r="I143" s="1008">
        <v>0</v>
      </c>
      <c r="J143" s="1009">
        <f t="shared" si="14"/>
        <v>450</v>
      </c>
      <c r="K143" s="777"/>
    </row>
    <row r="144" spans="1:11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450</v>
      </c>
      <c r="H144" s="926">
        <f t="shared" ref="H144:H206" si="16">+F144+G144</f>
        <v>450</v>
      </c>
      <c r="I144" s="1003">
        <v>0</v>
      </c>
      <c r="J144" s="1004">
        <f t="shared" si="14"/>
        <v>450</v>
      </c>
      <c r="K144" s="777"/>
    </row>
    <row r="145" spans="1:11" s="711" customFormat="1" ht="20.95" x14ac:dyDescent="0.2">
      <c r="A145" s="998" t="s">
        <v>298</v>
      </c>
      <c r="B145" s="976" t="s">
        <v>530</v>
      </c>
      <c r="C145" s="977" t="s">
        <v>100</v>
      </c>
      <c r="D145" s="977" t="s">
        <v>100</v>
      </c>
      <c r="E145" s="978" t="s">
        <v>416</v>
      </c>
      <c r="F145" s="911">
        <v>0</v>
      </c>
      <c r="G145" s="959">
        <f t="shared" si="15"/>
        <v>150</v>
      </c>
      <c r="H145" s="928">
        <f t="shared" si="16"/>
        <v>150</v>
      </c>
      <c r="I145" s="1008">
        <v>0</v>
      </c>
      <c r="J145" s="1009">
        <f t="shared" si="14"/>
        <v>150</v>
      </c>
      <c r="K145" s="777"/>
    </row>
    <row r="146" spans="1:11" s="711" customFormat="1" ht="13.1" thickBot="1" x14ac:dyDescent="0.25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1074">
        <v>150</v>
      </c>
      <c r="H146" s="929">
        <f t="shared" si="16"/>
        <v>150</v>
      </c>
      <c r="I146" s="1024">
        <v>0</v>
      </c>
      <c r="J146" s="1025">
        <f t="shared" si="14"/>
        <v>150</v>
      </c>
      <c r="K146" s="777"/>
    </row>
    <row r="147" spans="1:11" s="711" customFormat="1" ht="13.1" thickBot="1" x14ac:dyDescent="0.25">
      <c r="A147" s="1089" t="s">
        <v>106</v>
      </c>
      <c r="B147" s="1081" t="s">
        <v>100</v>
      </c>
      <c r="C147" s="1082" t="s">
        <v>100</v>
      </c>
      <c r="D147" s="1082" t="s">
        <v>100</v>
      </c>
      <c r="E147" s="1083" t="s">
        <v>226</v>
      </c>
      <c r="F147" s="1084">
        <v>2750</v>
      </c>
      <c r="G147" s="1090">
        <f>+G148+G150+G152+G154+G156+G158</f>
        <v>0</v>
      </c>
      <c r="H147" s="1086">
        <f t="shared" si="16"/>
        <v>2750</v>
      </c>
      <c r="I147" s="1087">
        <v>0</v>
      </c>
      <c r="J147" s="1088">
        <f t="shared" si="14"/>
        <v>2750</v>
      </c>
      <c r="K147" s="777"/>
    </row>
    <row r="148" spans="1:11" s="711" customFormat="1" x14ac:dyDescent="0.2">
      <c r="A148" s="677" t="s">
        <v>106</v>
      </c>
      <c r="B148" s="679" t="s">
        <v>488</v>
      </c>
      <c r="C148" s="680" t="s">
        <v>100</v>
      </c>
      <c r="D148" s="954" t="s">
        <v>100</v>
      </c>
      <c r="E148" s="786" t="s">
        <v>226</v>
      </c>
      <c r="F148" s="924">
        <f>+F149</f>
        <v>2750</v>
      </c>
      <c r="G148" s="975">
        <f>+G149</f>
        <v>-2750</v>
      </c>
      <c r="H148" s="925">
        <f t="shared" si="16"/>
        <v>0</v>
      </c>
      <c r="I148" s="1020">
        <v>0</v>
      </c>
      <c r="J148" s="1021">
        <f t="shared" si="14"/>
        <v>0</v>
      </c>
      <c r="K148" s="777"/>
    </row>
    <row r="149" spans="1:11" s="711" customFormat="1" x14ac:dyDescent="0.2">
      <c r="A149" s="689"/>
      <c r="B149" s="691" t="s">
        <v>474</v>
      </c>
      <c r="C149" s="700">
        <v>3419</v>
      </c>
      <c r="D149" s="686">
        <v>5222</v>
      </c>
      <c r="E149" s="784" t="s">
        <v>296</v>
      </c>
      <c r="F149" s="927">
        <v>2750</v>
      </c>
      <c r="G149" s="916">
        <v>-2750</v>
      </c>
      <c r="H149" s="926">
        <f t="shared" si="16"/>
        <v>0</v>
      </c>
      <c r="I149" s="1003">
        <v>0</v>
      </c>
      <c r="J149" s="1004">
        <f t="shared" si="14"/>
        <v>0</v>
      </c>
      <c r="K149" s="777"/>
    </row>
    <row r="150" spans="1:11" s="711" customFormat="1" ht="20.95" x14ac:dyDescent="0.2">
      <c r="A150" s="998" t="s">
        <v>298</v>
      </c>
      <c r="B150" s="976" t="s">
        <v>531</v>
      </c>
      <c r="C150" s="977" t="s">
        <v>100</v>
      </c>
      <c r="D150" s="977" t="s">
        <v>100</v>
      </c>
      <c r="E150" s="978" t="s">
        <v>322</v>
      </c>
      <c r="F150" s="911">
        <v>0</v>
      </c>
      <c r="G150" s="959">
        <f>+G151</f>
        <v>200</v>
      </c>
      <c r="H150" s="928">
        <f t="shared" si="16"/>
        <v>200</v>
      </c>
      <c r="I150" s="1008">
        <v>0</v>
      </c>
      <c r="J150" s="1009">
        <f t="shared" si="14"/>
        <v>200</v>
      </c>
      <c r="K150" s="777"/>
    </row>
    <row r="151" spans="1:11" s="711" customFormat="1" x14ac:dyDescent="0.2">
      <c r="A151" s="999"/>
      <c r="B151" s="979"/>
      <c r="C151" s="599" t="s">
        <v>294</v>
      </c>
      <c r="D151" s="599" t="s">
        <v>295</v>
      </c>
      <c r="E151" s="980" t="s">
        <v>296</v>
      </c>
      <c r="F151" s="912">
        <v>0</v>
      </c>
      <c r="G151" s="916">
        <v>200</v>
      </c>
      <c r="H151" s="926">
        <f t="shared" si="16"/>
        <v>200</v>
      </c>
      <c r="I151" s="1003">
        <v>0</v>
      </c>
      <c r="J151" s="1004">
        <f t="shared" si="14"/>
        <v>200</v>
      </c>
      <c r="K151" s="777"/>
    </row>
    <row r="152" spans="1:11" s="711" customFormat="1" ht="20.95" x14ac:dyDescent="0.2">
      <c r="A152" s="998" t="s">
        <v>298</v>
      </c>
      <c r="B152" s="976" t="s">
        <v>532</v>
      </c>
      <c r="C152" s="977" t="s">
        <v>100</v>
      </c>
      <c r="D152" s="977" t="s">
        <v>100</v>
      </c>
      <c r="E152" s="978" t="s">
        <v>324</v>
      </c>
      <c r="F152" s="911">
        <v>0</v>
      </c>
      <c r="G152" s="959">
        <f t="shared" ref="G152" si="17">+G153</f>
        <v>750</v>
      </c>
      <c r="H152" s="928">
        <f t="shared" si="16"/>
        <v>750</v>
      </c>
      <c r="I152" s="1008">
        <v>0</v>
      </c>
      <c r="J152" s="1009">
        <f t="shared" si="14"/>
        <v>750</v>
      </c>
      <c r="K152" s="777"/>
    </row>
    <row r="153" spans="1:11" s="711" customFormat="1" x14ac:dyDescent="0.2">
      <c r="A153" s="999"/>
      <c r="B153" s="979"/>
      <c r="C153" s="599" t="s">
        <v>294</v>
      </c>
      <c r="D153" s="599" t="s">
        <v>295</v>
      </c>
      <c r="E153" s="980" t="s">
        <v>296</v>
      </c>
      <c r="F153" s="912">
        <v>0</v>
      </c>
      <c r="G153" s="916">
        <v>750</v>
      </c>
      <c r="H153" s="926">
        <f t="shared" si="16"/>
        <v>750</v>
      </c>
      <c r="I153" s="1003">
        <v>0</v>
      </c>
      <c r="J153" s="1004">
        <f t="shared" si="14"/>
        <v>750</v>
      </c>
      <c r="K153" s="777"/>
    </row>
    <row r="154" spans="1:11" s="711" customFormat="1" ht="20.95" x14ac:dyDescent="0.2">
      <c r="A154" s="998" t="s">
        <v>298</v>
      </c>
      <c r="B154" s="976" t="s">
        <v>533</v>
      </c>
      <c r="C154" s="977" t="s">
        <v>100</v>
      </c>
      <c r="D154" s="977" t="s">
        <v>100</v>
      </c>
      <c r="E154" s="978" t="s">
        <v>326</v>
      </c>
      <c r="F154" s="911">
        <v>0</v>
      </c>
      <c r="G154" s="959">
        <f t="shared" ref="G154" si="18">+G155</f>
        <v>750</v>
      </c>
      <c r="H154" s="928">
        <f t="shared" si="16"/>
        <v>750</v>
      </c>
      <c r="I154" s="1008">
        <v>0</v>
      </c>
      <c r="J154" s="1009">
        <f t="shared" si="14"/>
        <v>750</v>
      </c>
      <c r="K154" s="777"/>
    </row>
    <row r="155" spans="1:11" s="711" customFormat="1" x14ac:dyDescent="0.2">
      <c r="A155" s="999"/>
      <c r="B155" s="979"/>
      <c r="C155" s="599" t="s">
        <v>294</v>
      </c>
      <c r="D155" s="599" t="s">
        <v>341</v>
      </c>
      <c r="E155" s="980" t="s">
        <v>342</v>
      </c>
      <c r="F155" s="912">
        <v>0</v>
      </c>
      <c r="G155" s="916">
        <v>750</v>
      </c>
      <c r="H155" s="926">
        <f t="shared" si="16"/>
        <v>750</v>
      </c>
      <c r="I155" s="1003">
        <v>0</v>
      </c>
      <c r="J155" s="1004">
        <f t="shared" si="14"/>
        <v>750</v>
      </c>
      <c r="K155" s="777"/>
    </row>
    <row r="156" spans="1:11" s="711" customFormat="1" ht="20.95" x14ac:dyDescent="0.2">
      <c r="A156" s="998" t="s">
        <v>298</v>
      </c>
      <c r="B156" s="976" t="s">
        <v>534</v>
      </c>
      <c r="C156" s="977" t="s">
        <v>100</v>
      </c>
      <c r="D156" s="977" t="s">
        <v>100</v>
      </c>
      <c r="E156" s="978" t="s">
        <v>328</v>
      </c>
      <c r="F156" s="911">
        <v>0</v>
      </c>
      <c r="G156" s="959">
        <f t="shared" ref="G156" si="19">+G157</f>
        <v>300</v>
      </c>
      <c r="H156" s="928">
        <f t="shared" si="16"/>
        <v>300</v>
      </c>
      <c r="I156" s="1008">
        <v>0</v>
      </c>
      <c r="J156" s="1009">
        <f t="shared" si="14"/>
        <v>300</v>
      </c>
      <c r="K156" s="777"/>
    </row>
    <row r="157" spans="1:11" s="711" customFormat="1" x14ac:dyDescent="0.2">
      <c r="A157" s="999"/>
      <c r="B157" s="979"/>
      <c r="C157" s="599" t="s">
        <v>294</v>
      </c>
      <c r="D157" s="599" t="s">
        <v>295</v>
      </c>
      <c r="E157" s="980" t="s">
        <v>296</v>
      </c>
      <c r="F157" s="912">
        <v>0</v>
      </c>
      <c r="G157" s="916">
        <v>300</v>
      </c>
      <c r="H157" s="926">
        <f t="shared" si="16"/>
        <v>300</v>
      </c>
      <c r="I157" s="1003">
        <v>0</v>
      </c>
      <c r="J157" s="1004">
        <f t="shared" si="14"/>
        <v>300</v>
      </c>
      <c r="K157" s="777"/>
    </row>
    <row r="158" spans="1:11" s="711" customFormat="1" ht="20.95" x14ac:dyDescent="0.2">
      <c r="A158" s="998" t="s">
        <v>298</v>
      </c>
      <c r="B158" s="976" t="s">
        <v>535</v>
      </c>
      <c r="C158" s="977" t="s">
        <v>100</v>
      </c>
      <c r="D158" s="977" t="s">
        <v>100</v>
      </c>
      <c r="E158" s="978" t="s">
        <v>330</v>
      </c>
      <c r="F158" s="911">
        <v>0</v>
      </c>
      <c r="G158" s="959">
        <f t="shared" ref="G158" si="20">+G159</f>
        <v>750</v>
      </c>
      <c r="H158" s="928">
        <f t="shared" si="16"/>
        <v>750</v>
      </c>
      <c r="I158" s="1008">
        <v>0</v>
      </c>
      <c r="J158" s="1009">
        <f t="shared" si="14"/>
        <v>750</v>
      </c>
      <c r="K158" s="777"/>
    </row>
    <row r="159" spans="1:11" s="711" customFormat="1" ht="13.1" thickBot="1" x14ac:dyDescent="0.25">
      <c r="A159" s="999"/>
      <c r="B159" s="979"/>
      <c r="C159" s="599" t="s">
        <v>294</v>
      </c>
      <c r="D159" s="599" t="s">
        <v>295</v>
      </c>
      <c r="E159" s="980" t="s">
        <v>296</v>
      </c>
      <c r="F159" s="912">
        <v>0</v>
      </c>
      <c r="G159" s="1074">
        <v>750</v>
      </c>
      <c r="H159" s="929">
        <f t="shared" si="16"/>
        <v>750</v>
      </c>
      <c r="I159" s="1024">
        <v>0</v>
      </c>
      <c r="J159" s="1025">
        <f t="shared" si="14"/>
        <v>750</v>
      </c>
      <c r="K159" s="777"/>
    </row>
    <row r="160" spans="1:11" s="711" customFormat="1" ht="13.1" thickBot="1" x14ac:dyDescent="0.25">
      <c r="A160" s="1089" t="s">
        <v>106</v>
      </c>
      <c r="B160" s="1081" t="s">
        <v>100</v>
      </c>
      <c r="C160" s="1082" t="s">
        <v>100</v>
      </c>
      <c r="D160" s="1082" t="s">
        <v>100</v>
      </c>
      <c r="E160" s="1091" t="s">
        <v>227</v>
      </c>
      <c r="F160" s="1084">
        <v>1750</v>
      </c>
      <c r="G160" s="1090">
        <f>+G161+G163+G165+G167+G169+G171+G173+G175+G177</f>
        <v>0</v>
      </c>
      <c r="H160" s="1086">
        <f t="shared" si="16"/>
        <v>1750</v>
      </c>
      <c r="I160" s="1087">
        <v>0</v>
      </c>
      <c r="J160" s="1088">
        <f t="shared" si="14"/>
        <v>1750</v>
      </c>
      <c r="K160" s="777"/>
    </row>
    <row r="161" spans="1:11" s="711" customFormat="1" x14ac:dyDescent="0.2">
      <c r="A161" s="677" t="s">
        <v>106</v>
      </c>
      <c r="B161" s="679" t="s">
        <v>489</v>
      </c>
      <c r="C161" s="680" t="s">
        <v>100</v>
      </c>
      <c r="D161" s="954" t="s">
        <v>100</v>
      </c>
      <c r="E161" s="786" t="s">
        <v>227</v>
      </c>
      <c r="F161" s="924">
        <f>+F162</f>
        <v>1750</v>
      </c>
      <c r="G161" s="975">
        <f>+G162</f>
        <v>-1750</v>
      </c>
      <c r="H161" s="925">
        <f t="shared" si="16"/>
        <v>0</v>
      </c>
      <c r="I161" s="1020">
        <v>0</v>
      </c>
      <c r="J161" s="1021">
        <f t="shared" si="14"/>
        <v>0</v>
      </c>
      <c r="K161" s="777"/>
    </row>
    <row r="162" spans="1:11" s="711" customFormat="1" x14ac:dyDescent="0.2">
      <c r="A162" s="689"/>
      <c r="B162" s="691" t="s">
        <v>474</v>
      </c>
      <c r="C162" s="700">
        <v>3419</v>
      </c>
      <c r="D162" s="686">
        <v>5222</v>
      </c>
      <c r="E162" s="784" t="s">
        <v>296</v>
      </c>
      <c r="F162" s="927">
        <v>1750</v>
      </c>
      <c r="G162" s="916">
        <v>-1750</v>
      </c>
      <c r="H162" s="926">
        <f t="shared" si="16"/>
        <v>0</v>
      </c>
      <c r="I162" s="1003">
        <v>0</v>
      </c>
      <c r="J162" s="1004">
        <f t="shared" si="14"/>
        <v>0</v>
      </c>
      <c r="K162" s="777"/>
    </row>
    <row r="163" spans="1:11" s="711" customFormat="1" ht="31.45" x14ac:dyDescent="0.2">
      <c r="A163" s="654" t="s">
        <v>298</v>
      </c>
      <c r="B163" s="603" t="s">
        <v>536</v>
      </c>
      <c r="C163" s="604" t="s">
        <v>100</v>
      </c>
      <c r="D163" s="604" t="s">
        <v>100</v>
      </c>
      <c r="E163" s="981" t="s">
        <v>418</v>
      </c>
      <c r="F163" s="913">
        <v>0</v>
      </c>
      <c r="G163" s="959">
        <f t="shared" ref="G163:G177" si="21">+G164</f>
        <v>50</v>
      </c>
      <c r="H163" s="928">
        <f t="shared" si="16"/>
        <v>50</v>
      </c>
      <c r="I163" s="1008">
        <v>0</v>
      </c>
      <c r="J163" s="1009">
        <f t="shared" si="14"/>
        <v>50</v>
      </c>
      <c r="K163" s="777"/>
    </row>
    <row r="164" spans="1:11" s="711" customFormat="1" x14ac:dyDescent="0.2">
      <c r="A164" s="1000"/>
      <c r="B164" s="982"/>
      <c r="C164" s="595" t="s">
        <v>294</v>
      </c>
      <c r="D164" s="595" t="s">
        <v>295</v>
      </c>
      <c r="E164" s="983" t="s">
        <v>296</v>
      </c>
      <c r="F164" s="914">
        <v>0</v>
      </c>
      <c r="G164" s="916">
        <v>50</v>
      </c>
      <c r="H164" s="926">
        <f t="shared" si="16"/>
        <v>50</v>
      </c>
      <c r="I164" s="1003">
        <v>0</v>
      </c>
      <c r="J164" s="1004">
        <f t="shared" si="14"/>
        <v>50</v>
      </c>
      <c r="K164" s="777"/>
    </row>
    <row r="165" spans="1:11" s="711" customFormat="1" ht="20.95" x14ac:dyDescent="0.2">
      <c r="A165" s="654" t="s">
        <v>298</v>
      </c>
      <c r="B165" s="603" t="s">
        <v>537</v>
      </c>
      <c r="C165" s="604" t="s">
        <v>100</v>
      </c>
      <c r="D165" s="604" t="s">
        <v>100</v>
      </c>
      <c r="E165" s="981" t="s">
        <v>335</v>
      </c>
      <c r="F165" s="913">
        <v>0</v>
      </c>
      <c r="G165" s="959">
        <f t="shared" si="21"/>
        <v>600</v>
      </c>
      <c r="H165" s="928">
        <f t="shared" si="16"/>
        <v>600</v>
      </c>
      <c r="I165" s="1008">
        <v>0</v>
      </c>
      <c r="J165" s="1009">
        <f t="shared" si="14"/>
        <v>600</v>
      </c>
      <c r="K165" s="777"/>
    </row>
    <row r="166" spans="1:11" s="711" customFormat="1" ht="20.95" x14ac:dyDescent="0.2">
      <c r="A166" s="1000"/>
      <c r="B166" s="982"/>
      <c r="C166" s="595" t="s">
        <v>294</v>
      </c>
      <c r="D166" s="595" t="s">
        <v>333</v>
      </c>
      <c r="E166" s="983" t="s">
        <v>334</v>
      </c>
      <c r="F166" s="914">
        <v>0</v>
      </c>
      <c r="G166" s="916">
        <v>600</v>
      </c>
      <c r="H166" s="926">
        <f t="shared" si="16"/>
        <v>600</v>
      </c>
      <c r="I166" s="1003">
        <v>0</v>
      </c>
      <c r="J166" s="1004">
        <f t="shared" si="14"/>
        <v>600</v>
      </c>
      <c r="K166" s="777"/>
    </row>
    <row r="167" spans="1:11" s="711" customFormat="1" ht="31.45" x14ac:dyDescent="0.2">
      <c r="A167" s="654" t="s">
        <v>298</v>
      </c>
      <c r="B167" s="603" t="s">
        <v>538</v>
      </c>
      <c r="C167" s="604" t="s">
        <v>100</v>
      </c>
      <c r="D167" s="604" t="s">
        <v>100</v>
      </c>
      <c r="E167" s="981" t="s">
        <v>337</v>
      </c>
      <c r="F167" s="913">
        <v>0</v>
      </c>
      <c r="G167" s="959">
        <f t="shared" si="21"/>
        <v>450</v>
      </c>
      <c r="H167" s="928">
        <f t="shared" si="16"/>
        <v>450</v>
      </c>
      <c r="I167" s="1008">
        <v>0</v>
      </c>
      <c r="J167" s="1009">
        <f t="shared" si="14"/>
        <v>450</v>
      </c>
      <c r="K167" s="777"/>
    </row>
    <row r="168" spans="1:11" s="711" customFormat="1" ht="20.95" x14ac:dyDescent="0.2">
      <c r="A168" s="1000"/>
      <c r="B168" s="603" t="s">
        <v>338</v>
      </c>
      <c r="C168" s="595" t="s">
        <v>294</v>
      </c>
      <c r="D168" s="595" t="s">
        <v>339</v>
      </c>
      <c r="E168" s="983" t="s">
        <v>340</v>
      </c>
      <c r="F168" s="914">
        <v>0</v>
      </c>
      <c r="G168" s="916">
        <v>450</v>
      </c>
      <c r="H168" s="926">
        <f t="shared" si="16"/>
        <v>450</v>
      </c>
      <c r="I168" s="1003">
        <v>0</v>
      </c>
      <c r="J168" s="1004">
        <f t="shared" si="14"/>
        <v>450</v>
      </c>
      <c r="K168" s="777"/>
    </row>
    <row r="169" spans="1:11" s="711" customFormat="1" ht="20.95" x14ac:dyDescent="0.2">
      <c r="A169" s="654" t="s">
        <v>298</v>
      </c>
      <c r="B169" s="603" t="s">
        <v>539</v>
      </c>
      <c r="C169" s="604" t="s">
        <v>100</v>
      </c>
      <c r="D169" s="604" t="s">
        <v>100</v>
      </c>
      <c r="E169" s="981" t="s">
        <v>344</v>
      </c>
      <c r="F169" s="913">
        <v>0</v>
      </c>
      <c r="G169" s="959">
        <f t="shared" si="21"/>
        <v>200</v>
      </c>
      <c r="H169" s="928">
        <f t="shared" si="16"/>
        <v>200</v>
      </c>
      <c r="I169" s="1008">
        <v>0</v>
      </c>
      <c r="J169" s="1009">
        <f t="shared" si="14"/>
        <v>200</v>
      </c>
      <c r="K169" s="777"/>
    </row>
    <row r="170" spans="1:11" s="711" customFormat="1" x14ac:dyDescent="0.2">
      <c r="A170" s="1000"/>
      <c r="B170" s="982"/>
      <c r="C170" s="595" t="s">
        <v>294</v>
      </c>
      <c r="D170" s="599" t="s">
        <v>341</v>
      </c>
      <c r="E170" s="980" t="s">
        <v>342</v>
      </c>
      <c r="F170" s="914">
        <v>0</v>
      </c>
      <c r="G170" s="916">
        <v>200</v>
      </c>
      <c r="H170" s="926">
        <f t="shared" si="16"/>
        <v>200</v>
      </c>
      <c r="I170" s="1003">
        <v>0</v>
      </c>
      <c r="J170" s="1004">
        <f t="shared" si="14"/>
        <v>200</v>
      </c>
      <c r="K170" s="777"/>
    </row>
    <row r="171" spans="1:11" s="711" customFormat="1" ht="20.95" x14ac:dyDescent="0.2">
      <c r="A171" s="654" t="s">
        <v>298</v>
      </c>
      <c r="B171" s="603" t="s">
        <v>540</v>
      </c>
      <c r="C171" s="604" t="s">
        <v>100</v>
      </c>
      <c r="D171" s="604" t="s">
        <v>100</v>
      </c>
      <c r="E171" s="981" t="s">
        <v>346</v>
      </c>
      <c r="F171" s="913">
        <v>0</v>
      </c>
      <c r="G171" s="959">
        <f t="shared" si="21"/>
        <v>100</v>
      </c>
      <c r="H171" s="928">
        <f t="shared" si="16"/>
        <v>100</v>
      </c>
      <c r="I171" s="1008">
        <v>0</v>
      </c>
      <c r="J171" s="1009">
        <f t="shared" si="14"/>
        <v>100</v>
      </c>
      <c r="K171" s="777"/>
    </row>
    <row r="172" spans="1:11" s="711" customFormat="1" x14ac:dyDescent="0.2">
      <c r="A172" s="1000"/>
      <c r="B172" s="982"/>
      <c r="C172" s="595" t="s">
        <v>294</v>
      </c>
      <c r="D172" s="595" t="s">
        <v>295</v>
      </c>
      <c r="E172" s="983" t="s">
        <v>296</v>
      </c>
      <c r="F172" s="914">
        <v>0</v>
      </c>
      <c r="G172" s="916">
        <v>100</v>
      </c>
      <c r="H172" s="926">
        <f t="shared" si="16"/>
        <v>100</v>
      </c>
      <c r="I172" s="1003">
        <v>0</v>
      </c>
      <c r="J172" s="1004">
        <f t="shared" si="14"/>
        <v>100</v>
      </c>
      <c r="K172" s="777"/>
    </row>
    <row r="173" spans="1:11" s="711" customFormat="1" x14ac:dyDescent="0.2">
      <c r="A173" s="654" t="s">
        <v>298</v>
      </c>
      <c r="B173" s="603" t="s">
        <v>541</v>
      </c>
      <c r="C173" s="604" t="s">
        <v>100</v>
      </c>
      <c r="D173" s="604" t="s">
        <v>100</v>
      </c>
      <c r="E173" s="981" t="s">
        <v>349</v>
      </c>
      <c r="F173" s="913">
        <v>0</v>
      </c>
      <c r="G173" s="959">
        <f t="shared" si="21"/>
        <v>100</v>
      </c>
      <c r="H173" s="928">
        <f t="shared" si="16"/>
        <v>100</v>
      </c>
      <c r="I173" s="1008">
        <v>0</v>
      </c>
      <c r="J173" s="1009">
        <f t="shared" si="14"/>
        <v>100</v>
      </c>
      <c r="K173" s="777"/>
    </row>
    <row r="174" spans="1:11" s="711" customFormat="1" x14ac:dyDescent="0.2">
      <c r="A174" s="1000"/>
      <c r="B174" s="982"/>
      <c r="C174" s="595" t="s">
        <v>294</v>
      </c>
      <c r="D174" s="595" t="s">
        <v>348</v>
      </c>
      <c r="E174" s="983" t="s">
        <v>258</v>
      </c>
      <c r="F174" s="914">
        <v>0</v>
      </c>
      <c r="G174" s="916">
        <v>100</v>
      </c>
      <c r="H174" s="926">
        <f t="shared" si="16"/>
        <v>100</v>
      </c>
      <c r="I174" s="1003">
        <v>0</v>
      </c>
      <c r="J174" s="1004">
        <f t="shared" si="14"/>
        <v>100</v>
      </c>
      <c r="K174" s="777"/>
    </row>
    <row r="175" spans="1:11" s="711" customFormat="1" ht="31.45" x14ac:dyDescent="0.2">
      <c r="A175" s="654" t="s">
        <v>298</v>
      </c>
      <c r="B175" s="603" t="s">
        <v>542</v>
      </c>
      <c r="C175" s="604" t="s">
        <v>100</v>
      </c>
      <c r="D175" s="604" t="s">
        <v>100</v>
      </c>
      <c r="E175" s="981" t="s">
        <v>419</v>
      </c>
      <c r="F175" s="913">
        <v>0</v>
      </c>
      <c r="G175" s="959">
        <f t="shared" si="21"/>
        <v>50</v>
      </c>
      <c r="H175" s="928">
        <f t="shared" si="16"/>
        <v>50</v>
      </c>
      <c r="I175" s="1008">
        <v>0</v>
      </c>
      <c r="J175" s="1009">
        <f t="shared" si="14"/>
        <v>50</v>
      </c>
      <c r="K175" s="777"/>
    </row>
    <row r="176" spans="1:11" s="711" customFormat="1" x14ac:dyDescent="0.2">
      <c r="A176" s="1000"/>
      <c r="B176" s="982"/>
      <c r="C176" s="595" t="s">
        <v>294</v>
      </c>
      <c r="D176" s="595" t="s">
        <v>295</v>
      </c>
      <c r="E176" s="983" t="s">
        <v>296</v>
      </c>
      <c r="F176" s="914">
        <v>0</v>
      </c>
      <c r="G176" s="916">
        <v>50</v>
      </c>
      <c r="H176" s="926">
        <f t="shared" si="16"/>
        <v>50</v>
      </c>
      <c r="I176" s="1003">
        <v>0</v>
      </c>
      <c r="J176" s="1004">
        <f t="shared" si="14"/>
        <v>50</v>
      </c>
      <c r="K176" s="777"/>
    </row>
    <row r="177" spans="1:12" s="711" customFormat="1" ht="20.95" x14ac:dyDescent="0.2">
      <c r="A177" s="654" t="s">
        <v>298</v>
      </c>
      <c r="B177" s="603" t="s">
        <v>543</v>
      </c>
      <c r="C177" s="604" t="s">
        <v>100</v>
      </c>
      <c r="D177" s="604" t="s">
        <v>100</v>
      </c>
      <c r="E177" s="981" t="s">
        <v>352</v>
      </c>
      <c r="F177" s="913">
        <v>0</v>
      </c>
      <c r="G177" s="959">
        <f t="shared" si="21"/>
        <v>200</v>
      </c>
      <c r="H177" s="928">
        <f t="shared" si="16"/>
        <v>200</v>
      </c>
      <c r="I177" s="1008">
        <v>0</v>
      </c>
      <c r="J177" s="1009">
        <f t="shared" si="14"/>
        <v>200</v>
      </c>
      <c r="K177" s="777"/>
    </row>
    <row r="178" spans="1:12" s="711" customFormat="1" ht="21.6" thickBot="1" x14ac:dyDescent="0.25">
      <c r="A178" s="999"/>
      <c r="B178" s="979"/>
      <c r="C178" s="599" t="s">
        <v>294</v>
      </c>
      <c r="D178" s="599" t="s">
        <v>339</v>
      </c>
      <c r="E178" s="980" t="s">
        <v>340</v>
      </c>
      <c r="F178" s="912">
        <v>0</v>
      </c>
      <c r="G178" s="1074">
        <v>200</v>
      </c>
      <c r="H178" s="929">
        <f t="shared" si="16"/>
        <v>200</v>
      </c>
      <c r="I178" s="1024">
        <v>0</v>
      </c>
      <c r="J178" s="1025">
        <f t="shared" si="14"/>
        <v>200</v>
      </c>
      <c r="K178" s="777"/>
    </row>
    <row r="179" spans="1:12" s="711" customFormat="1" ht="13.1" thickBot="1" x14ac:dyDescent="0.25">
      <c r="A179" s="1089" t="s">
        <v>106</v>
      </c>
      <c r="B179" s="1081" t="s">
        <v>100</v>
      </c>
      <c r="C179" s="1082" t="s">
        <v>100</v>
      </c>
      <c r="D179" s="1082" t="s">
        <v>100</v>
      </c>
      <c r="E179" s="1091" t="s">
        <v>228</v>
      </c>
      <c r="F179" s="1084">
        <v>2750</v>
      </c>
      <c r="G179" s="1090">
        <f>+G180+G182+G184+G186</f>
        <v>0</v>
      </c>
      <c r="H179" s="1086">
        <f t="shared" si="16"/>
        <v>2750</v>
      </c>
      <c r="I179" s="1087">
        <v>0</v>
      </c>
      <c r="J179" s="1088">
        <f t="shared" si="14"/>
        <v>2750</v>
      </c>
      <c r="K179" s="1092"/>
    </row>
    <row r="180" spans="1:12" s="711" customFormat="1" x14ac:dyDescent="0.2">
      <c r="A180" s="677" t="s">
        <v>106</v>
      </c>
      <c r="B180" s="679" t="s">
        <v>490</v>
      </c>
      <c r="C180" s="680" t="s">
        <v>100</v>
      </c>
      <c r="D180" s="954" t="s">
        <v>100</v>
      </c>
      <c r="E180" s="786" t="s">
        <v>228</v>
      </c>
      <c r="F180" s="924">
        <f>+F181</f>
        <v>2750</v>
      </c>
      <c r="G180" s="975">
        <f>+G181</f>
        <v>-1560</v>
      </c>
      <c r="H180" s="925">
        <f t="shared" si="16"/>
        <v>1190</v>
      </c>
      <c r="I180" s="1020">
        <v>0</v>
      </c>
      <c r="J180" s="1021">
        <f t="shared" si="14"/>
        <v>1190</v>
      </c>
      <c r="K180" s="713"/>
      <c r="L180" s="714"/>
    </row>
    <row r="181" spans="1:12" s="711" customFormat="1" x14ac:dyDescent="0.2">
      <c r="A181" s="682"/>
      <c r="B181" s="684" t="s">
        <v>474</v>
      </c>
      <c r="C181" s="700">
        <v>3419</v>
      </c>
      <c r="D181" s="686">
        <v>5222</v>
      </c>
      <c r="E181" s="784" t="s">
        <v>296</v>
      </c>
      <c r="F181" s="927">
        <v>2750</v>
      </c>
      <c r="G181" s="916">
        <v>-1560</v>
      </c>
      <c r="H181" s="926">
        <f t="shared" si="16"/>
        <v>1190</v>
      </c>
      <c r="I181" s="1003">
        <v>0</v>
      </c>
      <c r="J181" s="1004">
        <f t="shared" si="14"/>
        <v>1190</v>
      </c>
      <c r="K181" s="713"/>
      <c r="L181" s="714"/>
    </row>
    <row r="182" spans="1:12" s="711" customFormat="1" ht="20.95" x14ac:dyDescent="0.2">
      <c r="A182" s="998" t="s">
        <v>298</v>
      </c>
      <c r="B182" s="976" t="s">
        <v>545</v>
      </c>
      <c r="C182" s="977" t="s">
        <v>100</v>
      </c>
      <c r="D182" s="977" t="s">
        <v>100</v>
      </c>
      <c r="E182" s="978" t="s">
        <v>319</v>
      </c>
      <c r="F182" s="911">
        <v>0</v>
      </c>
      <c r="G182" s="959">
        <f>+G183</f>
        <v>156</v>
      </c>
      <c r="H182" s="928">
        <f t="shared" si="16"/>
        <v>156</v>
      </c>
      <c r="I182" s="1008">
        <v>0</v>
      </c>
      <c r="J182" s="1009">
        <f t="shared" si="14"/>
        <v>156</v>
      </c>
      <c r="K182" s="713"/>
      <c r="L182" s="714"/>
    </row>
    <row r="183" spans="1:12" s="711" customFormat="1" x14ac:dyDescent="0.2">
      <c r="A183" s="999"/>
      <c r="B183" s="979"/>
      <c r="C183" s="599" t="s">
        <v>294</v>
      </c>
      <c r="D183" s="599" t="s">
        <v>295</v>
      </c>
      <c r="E183" s="980" t="s">
        <v>296</v>
      </c>
      <c r="F183" s="912">
        <v>0</v>
      </c>
      <c r="G183" s="916">
        <v>156</v>
      </c>
      <c r="H183" s="926">
        <f t="shared" si="16"/>
        <v>156</v>
      </c>
      <c r="I183" s="1003">
        <v>0</v>
      </c>
      <c r="J183" s="1004">
        <f t="shared" si="14"/>
        <v>156</v>
      </c>
      <c r="K183" s="713"/>
      <c r="L183" s="714"/>
    </row>
    <row r="184" spans="1:12" s="711" customFormat="1" ht="20.95" x14ac:dyDescent="0.2">
      <c r="A184" s="998" t="s">
        <v>298</v>
      </c>
      <c r="B184" s="976" t="s">
        <v>546</v>
      </c>
      <c r="C184" s="977" t="s">
        <v>100</v>
      </c>
      <c r="D184" s="977" t="s">
        <v>100</v>
      </c>
      <c r="E184" s="978" t="s">
        <v>302</v>
      </c>
      <c r="F184" s="911">
        <v>0</v>
      </c>
      <c r="G184" s="959">
        <f t="shared" ref="G184" si="22">+G185</f>
        <v>780</v>
      </c>
      <c r="H184" s="928">
        <f t="shared" si="16"/>
        <v>780</v>
      </c>
      <c r="I184" s="1008">
        <v>0</v>
      </c>
      <c r="J184" s="1009">
        <f t="shared" si="14"/>
        <v>780</v>
      </c>
      <c r="K184" s="713"/>
      <c r="L184" s="714"/>
    </row>
    <row r="185" spans="1:12" s="711" customFormat="1" x14ac:dyDescent="0.2">
      <c r="A185" s="999"/>
      <c r="B185" s="979"/>
      <c r="C185" s="599" t="s">
        <v>294</v>
      </c>
      <c r="D185" s="599" t="s">
        <v>295</v>
      </c>
      <c r="E185" s="980" t="s">
        <v>296</v>
      </c>
      <c r="F185" s="912">
        <v>0</v>
      </c>
      <c r="G185" s="916">
        <v>780</v>
      </c>
      <c r="H185" s="926">
        <f t="shared" si="16"/>
        <v>780</v>
      </c>
      <c r="I185" s="1003">
        <v>0</v>
      </c>
      <c r="J185" s="1004">
        <f t="shared" si="14"/>
        <v>780</v>
      </c>
      <c r="K185" s="713"/>
      <c r="L185" s="714"/>
    </row>
    <row r="186" spans="1:12" s="711" customFormat="1" ht="20.95" x14ac:dyDescent="0.2">
      <c r="A186" s="998" t="s">
        <v>298</v>
      </c>
      <c r="B186" s="976" t="s">
        <v>547</v>
      </c>
      <c r="C186" s="977" t="s">
        <v>100</v>
      </c>
      <c r="D186" s="977" t="s">
        <v>100</v>
      </c>
      <c r="E186" s="978" t="s">
        <v>320</v>
      </c>
      <c r="F186" s="911">
        <v>0</v>
      </c>
      <c r="G186" s="959">
        <f t="shared" ref="G186" si="23">+G187</f>
        <v>624</v>
      </c>
      <c r="H186" s="928">
        <f t="shared" si="16"/>
        <v>624</v>
      </c>
      <c r="I186" s="1008">
        <v>0</v>
      </c>
      <c r="J186" s="1009">
        <f t="shared" si="14"/>
        <v>624</v>
      </c>
      <c r="K186" s="713"/>
      <c r="L186" s="714"/>
    </row>
    <row r="187" spans="1:12" s="711" customFormat="1" ht="13.1" thickBot="1" x14ac:dyDescent="0.25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1074">
        <v>624</v>
      </c>
      <c r="H187" s="929">
        <f t="shared" si="16"/>
        <v>624</v>
      </c>
      <c r="I187" s="1024">
        <v>0</v>
      </c>
      <c r="J187" s="1025">
        <f t="shared" si="14"/>
        <v>624</v>
      </c>
      <c r="K187" s="713"/>
      <c r="L187" s="714"/>
    </row>
    <row r="188" spans="1:12" s="711" customFormat="1" ht="13.1" thickBot="1" x14ac:dyDescent="0.25">
      <c r="A188" s="1089" t="s">
        <v>106</v>
      </c>
      <c r="B188" s="1081" t="s">
        <v>100</v>
      </c>
      <c r="C188" s="1082" t="s">
        <v>100</v>
      </c>
      <c r="D188" s="1082" t="s">
        <v>100</v>
      </c>
      <c r="E188" s="1091" t="s">
        <v>229</v>
      </c>
      <c r="F188" s="1084">
        <v>750</v>
      </c>
      <c r="G188" s="1090">
        <f>+G189+G191+G193+G195+G197+G199+G201+G203+G205</f>
        <v>0</v>
      </c>
      <c r="H188" s="1086">
        <f>+F188+G188</f>
        <v>750</v>
      </c>
      <c r="I188" s="1087">
        <v>0</v>
      </c>
      <c r="J188" s="1088">
        <f t="shared" si="14"/>
        <v>750</v>
      </c>
      <c r="K188" s="713"/>
      <c r="L188" s="714"/>
    </row>
    <row r="189" spans="1:12" s="711" customFormat="1" x14ac:dyDescent="0.2">
      <c r="A189" s="677" t="s">
        <v>106</v>
      </c>
      <c r="B189" s="679" t="s">
        <v>491</v>
      </c>
      <c r="C189" s="680" t="s">
        <v>100</v>
      </c>
      <c r="D189" s="954" t="s">
        <v>100</v>
      </c>
      <c r="E189" s="1093" t="s">
        <v>229</v>
      </c>
      <c r="F189" s="924">
        <f>+F190</f>
        <v>750</v>
      </c>
      <c r="G189" s="975">
        <f>+G190</f>
        <v>-750</v>
      </c>
      <c r="H189" s="925">
        <f t="shared" si="16"/>
        <v>0</v>
      </c>
      <c r="I189" s="1020">
        <v>0</v>
      </c>
      <c r="J189" s="1021">
        <f t="shared" si="14"/>
        <v>0</v>
      </c>
      <c r="K189" s="777"/>
    </row>
    <row r="190" spans="1:12" s="711" customFormat="1" x14ac:dyDescent="0.2">
      <c r="A190" s="682"/>
      <c r="B190" s="902" t="s">
        <v>474</v>
      </c>
      <c r="C190" s="700">
        <v>3419</v>
      </c>
      <c r="D190" s="903">
        <v>5222</v>
      </c>
      <c r="E190" s="784" t="s">
        <v>296</v>
      </c>
      <c r="F190" s="927">
        <v>750</v>
      </c>
      <c r="G190" s="916">
        <v>-750</v>
      </c>
      <c r="H190" s="926">
        <f t="shared" si="16"/>
        <v>0</v>
      </c>
      <c r="I190" s="1003">
        <v>0</v>
      </c>
      <c r="J190" s="1004">
        <f t="shared" si="14"/>
        <v>0</v>
      </c>
      <c r="K190" s="777"/>
    </row>
    <row r="191" spans="1:12" s="711" customFormat="1" ht="31.45" x14ac:dyDescent="0.2">
      <c r="A191" s="1001" t="s">
        <v>298</v>
      </c>
      <c r="B191" s="984" t="s">
        <v>548</v>
      </c>
      <c r="C191" s="985" t="s">
        <v>100</v>
      </c>
      <c r="D191" s="985" t="s">
        <v>100</v>
      </c>
      <c r="E191" s="986" t="s">
        <v>313</v>
      </c>
      <c r="F191" s="915">
        <v>0</v>
      </c>
      <c r="G191" s="975">
        <f t="shared" ref="G191" si="24">+G192</f>
        <v>100</v>
      </c>
      <c r="H191" s="925">
        <f t="shared" si="16"/>
        <v>100</v>
      </c>
      <c r="I191" s="1008">
        <v>0</v>
      </c>
      <c r="J191" s="1009">
        <f t="shared" si="14"/>
        <v>100</v>
      </c>
      <c r="K191" s="777"/>
    </row>
    <row r="192" spans="1:12" x14ac:dyDescent="0.2">
      <c r="A192" s="1000"/>
      <c r="B192" s="987"/>
      <c r="C192" s="595" t="s">
        <v>294</v>
      </c>
      <c r="D192" s="595" t="s">
        <v>295</v>
      </c>
      <c r="E192" s="983" t="s">
        <v>296</v>
      </c>
      <c r="F192" s="916">
        <v>0</v>
      </c>
      <c r="G192" s="916">
        <v>100</v>
      </c>
      <c r="H192" s="926">
        <f t="shared" si="16"/>
        <v>100</v>
      </c>
      <c r="I192" s="1003">
        <v>0</v>
      </c>
      <c r="J192" s="1004">
        <f t="shared" si="14"/>
        <v>100</v>
      </c>
    </row>
    <row r="193" spans="1:11" ht="31.45" x14ac:dyDescent="0.2">
      <c r="A193" s="654" t="s">
        <v>298</v>
      </c>
      <c r="B193" s="603" t="s">
        <v>549</v>
      </c>
      <c r="C193" s="604" t="s">
        <v>100</v>
      </c>
      <c r="D193" s="604" t="s">
        <v>100</v>
      </c>
      <c r="E193" s="981" t="s">
        <v>314</v>
      </c>
      <c r="F193" s="913">
        <v>0</v>
      </c>
      <c r="G193" s="959">
        <f t="shared" ref="G193" si="25">+G194</f>
        <v>60</v>
      </c>
      <c r="H193" s="928">
        <f t="shared" si="16"/>
        <v>60</v>
      </c>
      <c r="I193" s="1008">
        <v>0</v>
      </c>
      <c r="J193" s="1009">
        <f t="shared" si="14"/>
        <v>60</v>
      </c>
    </row>
    <row r="194" spans="1:11" x14ac:dyDescent="0.2">
      <c r="A194" s="1000"/>
      <c r="B194" s="987"/>
      <c r="C194" s="595" t="s">
        <v>294</v>
      </c>
      <c r="D194" s="595" t="s">
        <v>295</v>
      </c>
      <c r="E194" s="983" t="s">
        <v>296</v>
      </c>
      <c r="F194" s="916">
        <v>0</v>
      </c>
      <c r="G194" s="916">
        <v>60</v>
      </c>
      <c r="H194" s="926">
        <f t="shared" si="16"/>
        <v>60</v>
      </c>
      <c r="I194" s="1003">
        <v>0</v>
      </c>
      <c r="J194" s="1004">
        <f t="shared" si="14"/>
        <v>60</v>
      </c>
    </row>
    <row r="195" spans="1:11" ht="31.45" x14ac:dyDescent="0.2">
      <c r="A195" s="654" t="s">
        <v>298</v>
      </c>
      <c r="B195" s="603" t="s">
        <v>550</v>
      </c>
      <c r="C195" s="604" t="s">
        <v>100</v>
      </c>
      <c r="D195" s="604" t="s">
        <v>100</v>
      </c>
      <c r="E195" s="981" t="s">
        <v>311</v>
      </c>
      <c r="F195" s="913">
        <v>0</v>
      </c>
      <c r="G195" s="959">
        <f t="shared" ref="G195" si="26">+G196</f>
        <v>100</v>
      </c>
      <c r="H195" s="928">
        <f t="shared" si="16"/>
        <v>100</v>
      </c>
      <c r="I195" s="1008">
        <v>0</v>
      </c>
      <c r="J195" s="1009">
        <f t="shared" si="14"/>
        <v>100</v>
      </c>
    </row>
    <row r="196" spans="1:11" x14ac:dyDescent="0.2">
      <c r="A196" s="1000"/>
      <c r="B196" s="987"/>
      <c r="C196" s="595" t="s">
        <v>294</v>
      </c>
      <c r="D196" s="595" t="s">
        <v>295</v>
      </c>
      <c r="E196" s="983" t="s">
        <v>296</v>
      </c>
      <c r="F196" s="916">
        <v>0</v>
      </c>
      <c r="G196" s="916">
        <v>100</v>
      </c>
      <c r="H196" s="926">
        <f t="shared" si="16"/>
        <v>100</v>
      </c>
      <c r="I196" s="1003">
        <v>0</v>
      </c>
      <c r="J196" s="1004">
        <f t="shared" si="14"/>
        <v>100</v>
      </c>
    </row>
    <row r="197" spans="1:11" ht="41.9" x14ac:dyDescent="0.2">
      <c r="A197" s="654" t="s">
        <v>298</v>
      </c>
      <c r="B197" s="603" t="s">
        <v>551</v>
      </c>
      <c r="C197" s="604" t="s">
        <v>100</v>
      </c>
      <c r="D197" s="604" t="s">
        <v>100</v>
      </c>
      <c r="E197" s="981" t="s">
        <v>315</v>
      </c>
      <c r="F197" s="913">
        <v>0</v>
      </c>
      <c r="G197" s="959">
        <f t="shared" ref="G197" si="27">+G198</f>
        <v>100</v>
      </c>
      <c r="H197" s="928">
        <f t="shared" si="16"/>
        <v>100</v>
      </c>
      <c r="I197" s="1008">
        <v>0</v>
      </c>
      <c r="J197" s="1009">
        <f t="shared" si="14"/>
        <v>100</v>
      </c>
    </row>
    <row r="198" spans="1:11" x14ac:dyDescent="0.2">
      <c r="A198" s="1000"/>
      <c r="B198" s="987"/>
      <c r="C198" s="595" t="s">
        <v>294</v>
      </c>
      <c r="D198" s="595" t="s">
        <v>295</v>
      </c>
      <c r="E198" s="983" t="s">
        <v>296</v>
      </c>
      <c r="F198" s="916">
        <v>0</v>
      </c>
      <c r="G198" s="916">
        <v>100</v>
      </c>
      <c r="H198" s="926">
        <f t="shared" si="16"/>
        <v>100</v>
      </c>
      <c r="I198" s="1003">
        <v>0</v>
      </c>
      <c r="J198" s="1004">
        <f t="shared" si="14"/>
        <v>100</v>
      </c>
      <c r="K198" s="655"/>
    </row>
    <row r="199" spans="1:11" ht="31.45" x14ac:dyDescent="0.2">
      <c r="A199" s="654" t="s">
        <v>298</v>
      </c>
      <c r="B199" s="603" t="s">
        <v>552</v>
      </c>
      <c r="C199" s="604" t="s">
        <v>100</v>
      </c>
      <c r="D199" s="604" t="s">
        <v>100</v>
      </c>
      <c r="E199" s="981" t="s">
        <v>316</v>
      </c>
      <c r="F199" s="913">
        <v>0</v>
      </c>
      <c r="G199" s="959">
        <f t="shared" ref="G199" si="28">+G200</f>
        <v>200</v>
      </c>
      <c r="H199" s="928">
        <f t="shared" si="16"/>
        <v>200</v>
      </c>
      <c r="I199" s="1008">
        <v>0</v>
      </c>
      <c r="J199" s="1009">
        <f t="shared" si="14"/>
        <v>200</v>
      </c>
      <c r="K199" s="655"/>
    </row>
    <row r="200" spans="1:11" x14ac:dyDescent="0.2">
      <c r="A200" s="1000"/>
      <c r="B200" s="987"/>
      <c r="C200" s="595" t="s">
        <v>294</v>
      </c>
      <c r="D200" s="595" t="s">
        <v>295</v>
      </c>
      <c r="E200" s="983" t="s">
        <v>296</v>
      </c>
      <c r="F200" s="916">
        <v>0</v>
      </c>
      <c r="G200" s="916">
        <v>200</v>
      </c>
      <c r="H200" s="926">
        <f t="shared" si="16"/>
        <v>200</v>
      </c>
      <c r="I200" s="1003">
        <v>0</v>
      </c>
      <c r="J200" s="1004">
        <f t="shared" si="14"/>
        <v>200</v>
      </c>
      <c r="K200" s="655"/>
    </row>
    <row r="201" spans="1:11" ht="31.45" x14ac:dyDescent="0.2">
      <c r="A201" s="654" t="s">
        <v>298</v>
      </c>
      <c r="B201" s="603" t="s">
        <v>553</v>
      </c>
      <c r="C201" s="604" t="s">
        <v>100</v>
      </c>
      <c r="D201" s="604" t="s">
        <v>100</v>
      </c>
      <c r="E201" s="981" t="s">
        <v>312</v>
      </c>
      <c r="F201" s="913">
        <v>0</v>
      </c>
      <c r="G201" s="959">
        <f t="shared" ref="G201" si="29">+G202</f>
        <v>100</v>
      </c>
      <c r="H201" s="928">
        <f t="shared" si="16"/>
        <v>100</v>
      </c>
      <c r="I201" s="1008">
        <v>0</v>
      </c>
      <c r="J201" s="1009">
        <f t="shared" si="14"/>
        <v>100</v>
      </c>
      <c r="K201" s="655"/>
    </row>
    <row r="202" spans="1:11" x14ac:dyDescent="0.2">
      <c r="A202" s="1000"/>
      <c r="B202" s="987"/>
      <c r="C202" s="595" t="s">
        <v>294</v>
      </c>
      <c r="D202" s="595" t="s">
        <v>295</v>
      </c>
      <c r="E202" s="983" t="s">
        <v>296</v>
      </c>
      <c r="F202" s="916">
        <v>0</v>
      </c>
      <c r="G202" s="916">
        <v>100</v>
      </c>
      <c r="H202" s="926">
        <f t="shared" si="16"/>
        <v>100</v>
      </c>
      <c r="I202" s="1003">
        <v>0</v>
      </c>
      <c r="J202" s="1004">
        <f t="shared" si="14"/>
        <v>100</v>
      </c>
      <c r="K202" s="655"/>
    </row>
    <row r="203" spans="1:11" ht="20.95" x14ac:dyDescent="0.2">
      <c r="A203" s="654" t="s">
        <v>298</v>
      </c>
      <c r="B203" s="603" t="s">
        <v>554</v>
      </c>
      <c r="C203" s="604" t="s">
        <v>100</v>
      </c>
      <c r="D203" s="604" t="s">
        <v>100</v>
      </c>
      <c r="E203" s="981" t="s">
        <v>317</v>
      </c>
      <c r="F203" s="913">
        <v>0</v>
      </c>
      <c r="G203" s="959">
        <f t="shared" ref="G203" si="30">+G204</f>
        <v>30</v>
      </c>
      <c r="H203" s="928">
        <f t="shared" si="16"/>
        <v>30</v>
      </c>
      <c r="I203" s="1008">
        <v>0</v>
      </c>
      <c r="J203" s="1009">
        <f t="shared" si="14"/>
        <v>30</v>
      </c>
      <c r="K203" s="655"/>
    </row>
    <row r="204" spans="1:11" x14ac:dyDescent="0.2">
      <c r="A204" s="1000"/>
      <c r="B204" s="987"/>
      <c r="C204" s="595" t="s">
        <v>294</v>
      </c>
      <c r="D204" s="595" t="s">
        <v>295</v>
      </c>
      <c r="E204" s="983" t="s">
        <v>296</v>
      </c>
      <c r="F204" s="916">
        <v>0</v>
      </c>
      <c r="G204" s="916">
        <v>30</v>
      </c>
      <c r="H204" s="926">
        <f t="shared" si="16"/>
        <v>30</v>
      </c>
      <c r="I204" s="1003">
        <v>0</v>
      </c>
      <c r="J204" s="1004">
        <f t="shared" si="14"/>
        <v>30</v>
      </c>
      <c r="K204" s="655"/>
    </row>
    <row r="205" spans="1:11" ht="20.95" x14ac:dyDescent="0.2">
      <c r="A205" s="654" t="s">
        <v>298</v>
      </c>
      <c r="B205" s="603" t="s">
        <v>555</v>
      </c>
      <c r="C205" s="604" t="s">
        <v>100</v>
      </c>
      <c r="D205" s="604" t="s">
        <v>100</v>
      </c>
      <c r="E205" s="981" t="s">
        <v>318</v>
      </c>
      <c r="F205" s="913">
        <v>0</v>
      </c>
      <c r="G205" s="959">
        <f t="shared" ref="G205" si="31">+G206</f>
        <v>60</v>
      </c>
      <c r="H205" s="928">
        <f t="shared" si="16"/>
        <v>60</v>
      </c>
      <c r="I205" s="1008">
        <v>0</v>
      </c>
      <c r="J205" s="1009">
        <f t="shared" si="14"/>
        <v>60</v>
      </c>
      <c r="K205" s="655"/>
    </row>
    <row r="206" spans="1:11" ht="13.1" thickBot="1" x14ac:dyDescent="0.25">
      <c r="A206" s="1002"/>
      <c r="B206" s="988"/>
      <c r="C206" s="989" t="s">
        <v>294</v>
      </c>
      <c r="D206" s="989" t="s">
        <v>295</v>
      </c>
      <c r="E206" s="990" t="s">
        <v>296</v>
      </c>
      <c r="F206" s="917">
        <v>0</v>
      </c>
      <c r="G206" s="917">
        <v>60</v>
      </c>
      <c r="H206" s="931">
        <f t="shared" si="16"/>
        <v>60</v>
      </c>
      <c r="I206" s="1005">
        <v>0</v>
      </c>
      <c r="J206" s="1006">
        <f t="shared" si="14"/>
        <v>60</v>
      </c>
      <c r="K206" s="655"/>
    </row>
    <row r="207" spans="1:11" x14ac:dyDescent="0.2">
      <c r="B207" s="893"/>
      <c r="C207" s="893"/>
      <c r="D207" s="893"/>
      <c r="E207" s="893"/>
      <c r="G207" s="893"/>
      <c r="K207" s="655"/>
    </row>
    <row r="208" spans="1:11" x14ac:dyDescent="0.2">
      <c r="E208" s="872">
        <v>42086</v>
      </c>
      <c r="K208" s="655"/>
    </row>
  </sheetData>
  <mergeCells count="6">
    <mergeCell ref="I8:I9"/>
    <mergeCell ref="G1:H1"/>
    <mergeCell ref="A2:H2"/>
    <mergeCell ref="A4:H4"/>
    <mergeCell ref="A6:H6"/>
    <mergeCell ref="G8:G9"/>
  </mergeCells>
  <pageMargins left="0.7" right="0.7" top="0.78740157499999996" bottom="0.78740157499999996" header="0.3" footer="0.3"/>
  <pageSetup paperSize="9" scale="7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224"/>
  <sheetViews>
    <sheetView topLeftCell="A4" zoomScale="120" zoomScaleNormal="12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customWidth="1"/>
    <col min="11" max="11" width="7.375" style="1029" customWidth="1"/>
    <col min="12" max="12" width="9.25" style="655" customWidth="1"/>
    <col min="13" max="13" width="7.5" style="1029" customWidth="1"/>
    <col min="14" max="254" width="9.25" style="655" customWidth="1"/>
    <col min="255" max="16384" width="3.25" style="655"/>
  </cols>
  <sheetData>
    <row r="1" spans="1:14" x14ac:dyDescent="0.2">
      <c r="G1" s="2277"/>
      <c r="H1" s="2277"/>
      <c r="J1" s="1007"/>
      <c r="L1" s="1007" t="s">
        <v>417</v>
      </c>
    </row>
    <row r="2" spans="1:14" ht="17.7" x14ac:dyDescent="0.3">
      <c r="A2" s="2278" t="s">
        <v>426</v>
      </c>
      <c r="B2" s="2278"/>
      <c r="C2" s="2278"/>
      <c r="D2" s="2278"/>
      <c r="E2" s="2278"/>
      <c r="F2" s="2278"/>
      <c r="G2" s="2278"/>
      <c r="H2" s="2278"/>
    </row>
    <row r="3" spans="1:14" x14ac:dyDescent="0.2">
      <c r="A3" s="889"/>
      <c r="B3" s="657"/>
      <c r="C3" s="657"/>
      <c r="D3" s="657"/>
      <c r="E3" s="657"/>
      <c r="F3" s="889"/>
      <c r="G3" s="658"/>
      <c r="H3" s="658"/>
    </row>
    <row r="4" spans="1:14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4" x14ac:dyDescent="0.2">
      <c r="A5" s="889"/>
      <c r="B5" s="657"/>
      <c r="C5" s="657"/>
      <c r="D5" s="657"/>
      <c r="E5" s="657"/>
      <c r="F5" s="889"/>
      <c r="G5" s="658"/>
      <c r="H5" s="658"/>
    </row>
    <row r="6" spans="1:14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</row>
    <row r="7" spans="1:14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M7" s="777"/>
    </row>
    <row r="8" spans="1:14" s="711" customFormat="1" ht="13.1" thickBot="1" x14ac:dyDescent="0.25">
      <c r="A8" s="948"/>
      <c r="B8" s="948"/>
      <c r="C8" s="948"/>
      <c r="D8" s="948"/>
      <c r="E8" s="948"/>
      <c r="F8" s="891"/>
      <c r="G8" s="2293" t="s">
        <v>544</v>
      </c>
      <c r="H8" s="727"/>
      <c r="I8" s="2291" t="s">
        <v>577</v>
      </c>
      <c r="J8" s="727"/>
      <c r="K8" s="2291" t="s">
        <v>579</v>
      </c>
      <c r="L8" s="727" t="s">
        <v>428</v>
      </c>
      <c r="M8" s="777"/>
    </row>
    <row r="9" spans="1:14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660" t="s">
        <v>255</v>
      </c>
      <c r="I9" s="2292"/>
      <c r="J9" s="660" t="s">
        <v>255</v>
      </c>
      <c r="K9" s="2292"/>
      <c r="L9" s="660" t="s">
        <v>255</v>
      </c>
      <c r="M9" s="777"/>
    </row>
    <row r="10" spans="1:14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+F11+F62+F75</f>
        <v>20428.98</v>
      </c>
      <c r="G10" s="919">
        <f t="shared" si="0"/>
        <v>0</v>
      </c>
      <c r="H10" s="921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9">
        <f t="shared" si="0"/>
        <v>0</v>
      </c>
      <c r="L10" s="1019">
        <f>+J10+K10</f>
        <v>20545.129999999997</v>
      </c>
      <c r="M10" s="896" t="s">
        <v>580</v>
      </c>
    </row>
    <row r="11" spans="1:14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79" si="1">+F11+G11</f>
        <v>2880</v>
      </c>
      <c r="I11" s="1022">
        <f>+I48+I50+I54+I56+I26</f>
        <v>116.15</v>
      </c>
      <c r="J11" s="1023">
        <f t="shared" ref="J11:J74" si="2">+H11+I11</f>
        <v>2996.15</v>
      </c>
      <c r="K11" s="1023">
        <v>0</v>
      </c>
      <c r="L11" s="1023">
        <f t="shared" ref="L11:L74" si="3">+J11+K11</f>
        <v>2996.15</v>
      </c>
      <c r="M11" s="777"/>
    </row>
    <row r="12" spans="1:14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5">
        <f t="shared" si="1"/>
        <v>200</v>
      </c>
      <c r="I12" s="1020">
        <v>0</v>
      </c>
      <c r="J12" s="1021">
        <f t="shared" si="2"/>
        <v>200</v>
      </c>
      <c r="K12" s="1021">
        <v>0</v>
      </c>
      <c r="L12" s="1021">
        <f t="shared" si="3"/>
        <v>200</v>
      </c>
      <c r="M12" s="777"/>
    </row>
    <row r="13" spans="1:14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6">
        <f t="shared" si="1"/>
        <v>180</v>
      </c>
      <c r="I13" s="1003">
        <v>0</v>
      </c>
      <c r="J13" s="1004">
        <f t="shared" si="2"/>
        <v>180</v>
      </c>
      <c r="K13" s="1004">
        <v>0</v>
      </c>
      <c r="L13" s="1004">
        <f t="shared" si="3"/>
        <v>180</v>
      </c>
      <c r="M13" s="777"/>
    </row>
    <row r="14" spans="1:14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6">
        <f t="shared" si="1"/>
        <v>20</v>
      </c>
      <c r="I14" s="1003">
        <v>0</v>
      </c>
      <c r="J14" s="1004">
        <f t="shared" si="2"/>
        <v>20</v>
      </c>
      <c r="K14" s="1004">
        <v>0</v>
      </c>
      <c r="L14" s="1004">
        <f t="shared" si="3"/>
        <v>20</v>
      </c>
      <c r="M14" s="777"/>
      <c r="N14" s="776" t="s">
        <v>467</v>
      </c>
    </row>
    <row r="15" spans="1:14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28">
        <f t="shared" si="1"/>
        <v>60</v>
      </c>
      <c r="I15" s="1008">
        <v>0</v>
      </c>
      <c r="J15" s="1009">
        <f t="shared" si="2"/>
        <v>60</v>
      </c>
      <c r="K15" s="1009">
        <v>0</v>
      </c>
      <c r="L15" s="1009">
        <f t="shared" si="3"/>
        <v>60</v>
      </c>
      <c r="M15" s="777"/>
    </row>
    <row r="16" spans="1:14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6">
        <f t="shared" si="1"/>
        <v>30</v>
      </c>
      <c r="I16" s="1003">
        <v>0</v>
      </c>
      <c r="J16" s="1004">
        <f t="shared" si="2"/>
        <v>30</v>
      </c>
      <c r="K16" s="1004">
        <v>0</v>
      </c>
      <c r="L16" s="1004">
        <f t="shared" si="3"/>
        <v>30</v>
      </c>
      <c r="M16" s="777"/>
    </row>
    <row r="17" spans="1:13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6">
        <f t="shared" si="1"/>
        <v>30</v>
      </c>
      <c r="I17" s="1003">
        <v>0</v>
      </c>
      <c r="J17" s="1004">
        <f t="shared" si="2"/>
        <v>30</v>
      </c>
      <c r="K17" s="1004">
        <v>0</v>
      </c>
      <c r="L17" s="1004">
        <f t="shared" si="3"/>
        <v>30</v>
      </c>
      <c r="M17" s="777"/>
    </row>
    <row r="18" spans="1:13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28">
        <f t="shared" si="1"/>
        <v>10</v>
      </c>
      <c r="I18" s="1008">
        <v>0</v>
      </c>
      <c r="J18" s="1009">
        <f t="shared" si="2"/>
        <v>10</v>
      </c>
      <c r="K18" s="1009">
        <v>0</v>
      </c>
      <c r="L18" s="1009">
        <f t="shared" si="3"/>
        <v>10</v>
      </c>
      <c r="M18" s="777"/>
    </row>
    <row r="19" spans="1:13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6">
        <f t="shared" si="1"/>
        <v>10</v>
      </c>
      <c r="I19" s="1003">
        <v>0</v>
      </c>
      <c r="J19" s="1004">
        <f t="shared" si="2"/>
        <v>10</v>
      </c>
      <c r="K19" s="1004">
        <v>0</v>
      </c>
      <c r="L19" s="1004">
        <f t="shared" si="3"/>
        <v>10</v>
      </c>
      <c r="M19" s="777"/>
    </row>
    <row r="20" spans="1:13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9">
        <v>0</v>
      </c>
      <c r="L20" s="1009">
        <f t="shared" si="3"/>
        <v>30</v>
      </c>
      <c r="M20" s="896"/>
    </row>
    <row r="21" spans="1:13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4">
        <v>0</v>
      </c>
      <c r="L21" s="1004">
        <f t="shared" si="3"/>
        <v>30</v>
      </c>
      <c r="M21" s="896"/>
    </row>
    <row r="22" spans="1:13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9">
        <v>0</v>
      </c>
      <c r="L22" s="1009">
        <f t="shared" si="3"/>
        <v>10</v>
      </c>
      <c r="M22" s="896"/>
    </row>
    <row r="23" spans="1:13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4">
        <v>0</v>
      </c>
      <c r="L23" s="1004">
        <f t="shared" si="3"/>
        <v>10</v>
      </c>
      <c r="M23" s="896"/>
    </row>
    <row r="24" spans="1:13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9">
        <v>0</v>
      </c>
      <c r="L24" s="1009">
        <f t="shared" si="3"/>
        <v>10</v>
      </c>
      <c r="M24" s="896"/>
    </row>
    <row r="25" spans="1:13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4">
        <v>0</v>
      </c>
      <c r="L25" s="1004">
        <f t="shared" si="3"/>
        <v>10</v>
      </c>
      <c r="M25" s="896"/>
    </row>
    <row r="26" spans="1:13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9">
        <v>0</v>
      </c>
      <c r="L26" s="1009">
        <f t="shared" si="3"/>
        <v>116.15</v>
      </c>
      <c r="M26" s="896"/>
    </row>
    <row r="27" spans="1:13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4">
        <v>0</v>
      </c>
      <c r="L27" s="1004">
        <f t="shared" si="3"/>
        <v>116.15</v>
      </c>
      <c r="M27" s="896"/>
    </row>
    <row r="28" spans="1:13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9">
        <v>0</v>
      </c>
      <c r="L28" s="1009">
        <f t="shared" si="3"/>
        <v>450</v>
      </c>
      <c r="M28" s="896"/>
    </row>
    <row r="29" spans="1:13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4">
        <v>0</v>
      </c>
      <c r="L29" s="1004">
        <f t="shared" si="3"/>
        <v>450</v>
      </c>
      <c r="M29" s="896"/>
    </row>
    <row r="30" spans="1:13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4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9">
        <v>0</v>
      </c>
      <c r="L30" s="1009">
        <f t="shared" si="3"/>
        <v>490</v>
      </c>
      <c r="M30" s="896"/>
    </row>
    <row r="31" spans="1:13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4">
        <v>0</v>
      </c>
      <c r="L31" s="1004">
        <f t="shared" si="3"/>
        <v>490</v>
      </c>
      <c r="M31" s="896"/>
    </row>
    <row r="32" spans="1:13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5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9">
        <v>0</v>
      </c>
      <c r="L32" s="1009">
        <f t="shared" si="3"/>
        <v>80</v>
      </c>
      <c r="M32" s="896"/>
    </row>
    <row r="33" spans="1:13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4">
        <v>0</v>
      </c>
      <c r="L33" s="1004">
        <f t="shared" si="3"/>
        <v>80</v>
      </c>
      <c r="M33" s="896"/>
    </row>
    <row r="34" spans="1:13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6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9">
        <v>0</v>
      </c>
      <c r="L34" s="1009">
        <f t="shared" si="3"/>
        <v>135</v>
      </c>
      <c r="M34" s="896"/>
    </row>
    <row r="35" spans="1:13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4">
        <v>0</v>
      </c>
      <c r="L35" s="1004">
        <f t="shared" si="3"/>
        <v>135</v>
      </c>
      <c r="M35" s="896"/>
    </row>
    <row r="36" spans="1:13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7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9">
        <v>0</v>
      </c>
      <c r="L36" s="1009">
        <f t="shared" si="3"/>
        <v>400</v>
      </c>
      <c r="M36" s="896"/>
    </row>
    <row r="37" spans="1:13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4">
        <v>0</v>
      </c>
      <c r="L37" s="1004">
        <f t="shared" si="3"/>
        <v>400</v>
      </c>
      <c r="M37" s="896"/>
    </row>
    <row r="38" spans="1:13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8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9">
        <v>0</v>
      </c>
      <c r="L38" s="1009">
        <f t="shared" si="3"/>
        <v>300</v>
      </c>
      <c r="M38" s="896"/>
    </row>
    <row r="39" spans="1:13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4">
        <v>0</v>
      </c>
      <c r="L39" s="1004">
        <f t="shared" si="3"/>
        <v>300</v>
      </c>
      <c r="M39" s="896"/>
    </row>
    <row r="40" spans="1:13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9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9">
        <v>0</v>
      </c>
      <c r="L40" s="1009">
        <f t="shared" si="3"/>
        <v>170</v>
      </c>
      <c r="M40" s="896"/>
    </row>
    <row r="41" spans="1:13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4">
        <v>0</v>
      </c>
      <c r="L41" s="1004">
        <f t="shared" si="3"/>
        <v>170</v>
      </c>
      <c r="M41" s="896"/>
    </row>
    <row r="42" spans="1:13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0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9">
        <v>0</v>
      </c>
      <c r="L42" s="1009">
        <f t="shared" si="3"/>
        <v>240</v>
      </c>
      <c r="M42" s="896"/>
    </row>
    <row r="43" spans="1:13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4">
        <v>0</v>
      </c>
      <c r="L43" s="1004">
        <f t="shared" si="3"/>
        <v>240</v>
      </c>
      <c r="M43" s="896"/>
    </row>
    <row r="44" spans="1:13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1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9">
        <v>0</v>
      </c>
      <c r="L44" s="1009">
        <f t="shared" si="3"/>
        <v>35</v>
      </c>
      <c r="M44" s="896"/>
    </row>
    <row r="45" spans="1:13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4">
        <v>0</v>
      </c>
      <c r="L45" s="1004">
        <f t="shared" si="3"/>
        <v>35</v>
      </c>
      <c r="M45" s="896"/>
    </row>
    <row r="46" spans="1:13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9">
        <v>0</v>
      </c>
      <c r="L46" s="1009">
        <f t="shared" si="3"/>
        <v>60</v>
      </c>
      <c r="M46" s="896"/>
    </row>
    <row r="47" spans="1:13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4">
        <v>0</v>
      </c>
      <c r="L47" s="1004">
        <f t="shared" si="3"/>
        <v>60</v>
      </c>
      <c r="M47" s="896"/>
    </row>
    <row r="48" spans="1:13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9">
        <v>0</v>
      </c>
      <c r="L48" s="1009">
        <f t="shared" si="3"/>
        <v>0</v>
      </c>
      <c r="M48" s="896"/>
    </row>
    <row r="49" spans="1:13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4">
        <v>0</v>
      </c>
      <c r="L49" s="1004">
        <f t="shared" si="3"/>
        <v>0</v>
      </c>
      <c r="M49" s="896"/>
    </row>
    <row r="50" spans="1:13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9">
        <v>0</v>
      </c>
      <c r="L50" s="1009">
        <f t="shared" si="3"/>
        <v>50</v>
      </c>
      <c r="M50" s="896"/>
    </row>
    <row r="51" spans="1:13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4">
        <v>0</v>
      </c>
      <c r="L51" s="1004">
        <f t="shared" si="3"/>
        <v>50</v>
      </c>
      <c r="M51" s="896"/>
    </row>
    <row r="52" spans="1:13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9">
        <v>0</v>
      </c>
      <c r="L52" s="1009">
        <f t="shared" si="3"/>
        <v>50</v>
      </c>
      <c r="M52" s="896"/>
    </row>
    <row r="53" spans="1:13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4">
        <v>0</v>
      </c>
      <c r="L53" s="1004">
        <f t="shared" si="3"/>
        <v>50</v>
      </c>
      <c r="M53" s="896"/>
    </row>
    <row r="54" spans="1:13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9">
        <v>0</v>
      </c>
      <c r="L54" s="1009">
        <f t="shared" si="3"/>
        <v>0</v>
      </c>
      <c r="M54" s="896"/>
    </row>
    <row r="55" spans="1:13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4">
        <v>0</v>
      </c>
      <c r="L55" s="1004">
        <f t="shared" si="3"/>
        <v>0</v>
      </c>
      <c r="M55" s="896"/>
    </row>
    <row r="56" spans="1:13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9">
        <v>0</v>
      </c>
      <c r="L56" s="1009">
        <f t="shared" si="3"/>
        <v>20</v>
      </c>
      <c r="M56" s="896"/>
    </row>
    <row r="57" spans="1:13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4">
        <v>0</v>
      </c>
      <c r="L57" s="1004">
        <f t="shared" si="3"/>
        <v>20</v>
      </c>
      <c r="M57" s="896"/>
    </row>
    <row r="58" spans="1:13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9">
        <v>0</v>
      </c>
      <c r="L58" s="1009">
        <f t="shared" si="3"/>
        <v>30</v>
      </c>
      <c r="M58" s="896"/>
    </row>
    <row r="59" spans="1:13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4">
        <v>0</v>
      </c>
      <c r="L59" s="1004">
        <f t="shared" si="3"/>
        <v>30</v>
      </c>
      <c r="M59" s="896"/>
    </row>
    <row r="60" spans="1:13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9">
        <v>0</v>
      </c>
      <c r="L60" s="1009">
        <f t="shared" si="3"/>
        <v>50</v>
      </c>
      <c r="M60" s="896"/>
    </row>
    <row r="61" spans="1:13" s="711" customFormat="1" ht="13.1" thickBot="1" x14ac:dyDescent="0.25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5">
        <v>0</v>
      </c>
      <c r="L61" s="1025">
        <f t="shared" si="3"/>
        <v>50</v>
      </c>
      <c r="M61" s="896"/>
    </row>
    <row r="62" spans="1:13" s="711" customFormat="1" ht="13.1" thickBot="1" x14ac:dyDescent="0.25">
      <c r="A62" s="1010" t="s">
        <v>106</v>
      </c>
      <c r="B62" s="1017" t="s">
        <v>100</v>
      </c>
      <c r="C62" s="1012" t="s">
        <v>100</v>
      </c>
      <c r="D62" s="1013" t="s">
        <v>100</v>
      </c>
      <c r="E62" s="1014" t="s">
        <v>218</v>
      </c>
      <c r="F62" s="1015">
        <f>+F63+F65+F67+F69+F71</f>
        <v>4548.9799999999996</v>
      </c>
      <c r="G62" s="1015">
        <f>+G63+G65+G67+G69+G71+G73</f>
        <v>0</v>
      </c>
      <c r="H62" s="1015">
        <f t="shared" si="1"/>
        <v>4548.9799999999996</v>
      </c>
      <c r="I62" s="1022">
        <v>0</v>
      </c>
      <c r="J62" s="1022">
        <f t="shared" si="2"/>
        <v>4548.9799999999996</v>
      </c>
      <c r="K62" s="1023">
        <v>0</v>
      </c>
      <c r="L62" s="1023">
        <f t="shared" si="3"/>
        <v>4548.9799999999996</v>
      </c>
      <c r="M62" s="896"/>
    </row>
    <row r="63" spans="1:13" s="711" customFormat="1" x14ac:dyDescent="0.2">
      <c r="A63" s="677" t="s">
        <v>106</v>
      </c>
      <c r="B63" s="679" t="s">
        <v>483</v>
      </c>
      <c r="C63" s="680" t="s">
        <v>100</v>
      </c>
      <c r="D63" s="680" t="s">
        <v>100</v>
      </c>
      <c r="E63" s="786" t="s">
        <v>451</v>
      </c>
      <c r="F63" s="924">
        <f>+F64</f>
        <v>1200</v>
      </c>
      <c r="G63" s="924">
        <v>0</v>
      </c>
      <c r="H63" s="924">
        <f t="shared" si="1"/>
        <v>1200</v>
      </c>
      <c r="I63" s="1020">
        <v>0</v>
      </c>
      <c r="J63" s="1020">
        <f t="shared" si="2"/>
        <v>1200</v>
      </c>
      <c r="K63" s="1021">
        <v>0</v>
      </c>
      <c r="L63" s="1021">
        <f t="shared" si="3"/>
        <v>1200</v>
      </c>
      <c r="M63" s="896"/>
    </row>
    <row r="64" spans="1:13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1200</v>
      </c>
      <c r="G64" s="927">
        <v>0</v>
      </c>
      <c r="H64" s="927">
        <f t="shared" si="1"/>
        <v>1200</v>
      </c>
      <c r="I64" s="1003">
        <v>0</v>
      </c>
      <c r="J64" s="1003">
        <f t="shared" si="2"/>
        <v>1200</v>
      </c>
      <c r="K64" s="1004">
        <v>0</v>
      </c>
      <c r="L64" s="1004">
        <f t="shared" si="3"/>
        <v>1200</v>
      </c>
      <c r="M64" s="896"/>
    </row>
    <row r="65" spans="1:13" s="711" customFormat="1" ht="20.95" x14ac:dyDescent="0.2">
      <c r="A65" s="682" t="s">
        <v>106</v>
      </c>
      <c r="B65" s="684" t="s">
        <v>557</v>
      </c>
      <c r="C65" s="694" t="s">
        <v>100</v>
      </c>
      <c r="D65" s="694" t="s">
        <v>100</v>
      </c>
      <c r="E65" s="786" t="s">
        <v>453</v>
      </c>
      <c r="F65" s="908">
        <f>+F66</f>
        <v>259.04000000000002</v>
      </c>
      <c r="G65" s="908">
        <v>0</v>
      </c>
      <c r="H65" s="908">
        <f t="shared" si="1"/>
        <v>259.04000000000002</v>
      </c>
      <c r="I65" s="1008">
        <v>0</v>
      </c>
      <c r="J65" s="1008">
        <f t="shared" si="2"/>
        <v>259.04000000000002</v>
      </c>
      <c r="K65" s="1009">
        <v>0</v>
      </c>
      <c r="L65" s="1009">
        <f t="shared" si="3"/>
        <v>259.04000000000002</v>
      </c>
      <c r="M65" s="896"/>
    </row>
    <row r="66" spans="1:13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259.04000000000002</v>
      </c>
      <c r="G66" s="927">
        <v>0</v>
      </c>
      <c r="H66" s="927">
        <f t="shared" si="1"/>
        <v>259.04000000000002</v>
      </c>
      <c r="I66" s="1003">
        <v>0</v>
      </c>
      <c r="J66" s="1003">
        <f t="shared" si="2"/>
        <v>259.04000000000002</v>
      </c>
      <c r="K66" s="1004">
        <v>0</v>
      </c>
      <c r="L66" s="1004">
        <f t="shared" si="3"/>
        <v>259.04000000000002</v>
      </c>
      <c r="M66" s="896"/>
    </row>
    <row r="67" spans="1:13" s="711" customFormat="1" x14ac:dyDescent="0.2">
      <c r="A67" s="682" t="s">
        <v>106</v>
      </c>
      <c r="B67" s="684" t="s">
        <v>484</v>
      </c>
      <c r="C67" s="694" t="s">
        <v>100</v>
      </c>
      <c r="D67" s="694" t="s">
        <v>100</v>
      </c>
      <c r="E67" s="786" t="s">
        <v>221</v>
      </c>
      <c r="F67" s="908">
        <f>+F68</f>
        <v>2007.02</v>
      </c>
      <c r="G67" s="908">
        <v>0</v>
      </c>
      <c r="H67" s="908">
        <f t="shared" si="1"/>
        <v>2007.02</v>
      </c>
      <c r="I67" s="1008">
        <v>0</v>
      </c>
      <c r="J67" s="1008">
        <f t="shared" si="2"/>
        <v>2007.02</v>
      </c>
      <c r="K67" s="1009">
        <v>0</v>
      </c>
      <c r="L67" s="1009">
        <f t="shared" si="3"/>
        <v>2007.02</v>
      </c>
      <c r="M67" s="896"/>
    </row>
    <row r="68" spans="1:13" s="711" customFormat="1" x14ac:dyDescent="0.2">
      <c r="A68" s="689"/>
      <c r="B68" s="691" t="s">
        <v>474</v>
      </c>
      <c r="C68" s="700">
        <v>3299</v>
      </c>
      <c r="D68" s="685">
        <v>5321</v>
      </c>
      <c r="E68" s="784" t="s">
        <v>258</v>
      </c>
      <c r="F68" s="927">
        <v>2007.02</v>
      </c>
      <c r="G68" s="927">
        <v>0</v>
      </c>
      <c r="H68" s="927">
        <f t="shared" si="1"/>
        <v>2007.02</v>
      </c>
      <c r="I68" s="1003">
        <v>0</v>
      </c>
      <c r="J68" s="1003">
        <f t="shared" si="2"/>
        <v>2007.02</v>
      </c>
      <c r="K68" s="1004">
        <v>0</v>
      </c>
      <c r="L68" s="1004">
        <f t="shared" si="3"/>
        <v>2007.02</v>
      </c>
      <c r="M68" s="896"/>
    </row>
    <row r="69" spans="1:13" s="711" customFormat="1" x14ac:dyDescent="0.2">
      <c r="A69" s="682" t="s">
        <v>106</v>
      </c>
      <c r="B69" s="684" t="s">
        <v>485</v>
      </c>
      <c r="C69" s="694" t="s">
        <v>100</v>
      </c>
      <c r="D69" s="694" t="s">
        <v>100</v>
      </c>
      <c r="E69" s="786" t="s">
        <v>458</v>
      </c>
      <c r="F69" s="908">
        <f>+F70</f>
        <v>541.79</v>
      </c>
      <c r="G69" s="908">
        <v>0</v>
      </c>
      <c r="H69" s="908">
        <f t="shared" si="1"/>
        <v>541.79</v>
      </c>
      <c r="I69" s="1008">
        <v>0</v>
      </c>
      <c r="J69" s="1008">
        <f t="shared" si="2"/>
        <v>541.79</v>
      </c>
      <c r="K69" s="1009">
        <v>0</v>
      </c>
      <c r="L69" s="1009">
        <f t="shared" si="3"/>
        <v>541.79</v>
      </c>
      <c r="M69" s="896"/>
    </row>
    <row r="70" spans="1:13" s="711" customFormat="1" x14ac:dyDescent="0.2">
      <c r="A70" s="689"/>
      <c r="B70" s="691" t="s">
        <v>474</v>
      </c>
      <c r="C70" s="700">
        <v>3113</v>
      </c>
      <c r="D70" s="685">
        <v>5321</v>
      </c>
      <c r="E70" s="784" t="s">
        <v>258</v>
      </c>
      <c r="F70" s="927">
        <v>541.79</v>
      </c>
      <c r="G70" s="927">
        <v>0</v>
      </c>
      <c r="H70" s="927">
        <f t="shared" si="1"/>
        <v>541.79</v>
      </c>
      <c r="I70" s="1003">
        <v>0</v>
      </c>
      <c r="J70" s="1003">
        <f t="shared" si="2"/>
        <v>541.79</v>
      </c>
      <c r="K70" s="1004">
        <v>0</v>
      </c>
      <c r="L70" s="1004">
        <f t="shared" si="3"/>
        <v>541.79</v>
      </c>
      <c r="M70" s="896"/>
    </row>
    <row r="71" spans="1:13" s="711" customFormat="1" x14ac:dyDescent="0.2">
      <c r="A71" s="682" t="s">
        <v>106</v>
      </c>
      <c r="B71" s="684" t="s">
        <v>486</v>
      </c>
      <c r="C71" s="694" t="s">
        <v>100</v>
      </c>
      <c r="D71" s="694" t="s">
        <v>100</v>
      </c>
      <c r="E71" s="786" t="s">
        <v>223</v>
      </c>
      <c r="F71" s="908">
        <f>+F72</f>
        <v>541.13</v>
      </c>
      <c r="G71" s="908">
        <f>+G72</f>
        <v>-250</v>
      </c>
      <c r="H71" s="908">
        <f t="shared" si="1"/>
        <v>291.13</v>
      </c>
      <c r="I71" s="1008">
        <v>0</v>
      </c>
      <c r="J71" s="1008">
        <f t="shared" si="2"/>
        <v>291.13</v>
      </c>
      <c r="K71" s="1009">
        <v>0</v>
      </c>
      <c r="L71" s="1009">
        <f t="shared" si="3"/>
        <v>291.13</v>
      </c>
      <c r="M71" s="896"/>
    </row>
    <row r="72" spans="1:13" s="711" customFormat="1" x14ac:dyDescent="0.2">
      <c r="A72" s="746"/>
      <c r="B72" s="748" t="s">
        <v>474</v>
      </c>
      <c r="C72" s="749">
        <v>3299</v>
      </c>
      <c r="D72" s="750">
        <v>5321</v>
      </c>
      <c r="E72" s="784" t="s">
        <v>258</v>
      </c>
      <c r="F72" s="927">
        <v>541.13</v>
      </c>
      <c r="G72" s="927">
        <v>-250</v>
      </c>
      <c r="H72" s="927">
        <f t="shared" si="1"/>
        <v>291.13</v>
      </c>
      <c r="I72" s="1003">
        <v>0</v>
      </c>
      <c r="J72" s="1003">
        <f t="shared" si="2"/>
        <v>291.13</v>
      </c>
      <c r="K72" s="1004">
        <v>0</v>
      </c>
      <c r="L72" s="1004">
        <f t="shared" si="3"/>
        <v>291.13</v>
      </c>
      <c r="M72" s="896"/>
    </row>
    <row r="73" spans="1:13" s="711" customFormat="1" ht="20.95" x14ac:dyDescent="0.2">
      <c r="A73" s="682" t="s">
        <v>106</v>
      </c>
      <c r="B73" s="902" t="s">
        <v>496</v>
      </c>
      <c r="C73" s="902" t="s">
        <v>100</v>
      </c>
      <c r="D73" s="694" t="s">
        <v>100</v>
      </c>
      <c r="E73" s="783" t="s">
        <v>470</v>
      </c>
      <c r="F73" s="908">
        <v>0</v>
      </c>
      <c r="G73" s="908">
        <f>+G74</f>
        <v>250</v>
      </c>
      <c r="H73" s="908">
        <f t="shared" si="1"/>
        <v>250</v>
      </c>
      <c r="I73" s="1008">
        <v>0</v>
      </c>
      <c r="J73" s="1008">
        <f t="shared" si="2"/>
        <v>250</v>
      </c>
      <c r="K73" s="1009">
        <v>0</v>
      </c>
      <c r="L73" s="1009">
        <f t="shared" si="3"/>
        <v>250</v>
      </c>
      <c r="M73" s="896"/>
    </row>
    <row r="74" spans="1:13" s="711" customFormat="1" ht="13.1" thickBot="1" x14ac:dyDescent="0.25">
      <c r="A74" s="997"/>
      <c r="B74" s="972"/>
      <c r="C74" s="749">
        <v>3299</v>
      </c>
      <c r="D74" s="973">
        <v>5339</v>
      </c>
      <c r="E74" s="974" t="s">
        <v>469</v>
      </c>
      <c r="F74" s="909">
        <v>0</v>
      </c>
      <c r="G74" s="909">
        <v>250</v>
      </c>
      <c r="H74" s="909">
        <f t="shared" si="1"/>
        <v>250</v>
      </c>
      <c r="I74" s="1024">
        <v>0</v>
      </c>
      <c r="J74" s="1024">
        <f t="shared" si="2"/>
        <v>250</v>
      </c>
      <c r="K74" s="1025">
        <v>0</v>
      </c>
      <c r="L74" s="1025">
        <f t="shared" si="3"/>
        <v>250</v>
      </c>
      <c r="M74" s="896"/>
    </row>
    <row r="75" spans="1:13" s="711" customFormat="1" ht="13.75" thickBot="1" x14ac:dyDescent="0.25">
      <c r="A75" s="1010" t="s">
        <v>106</v>
      </c>
      <c r="B75" s="1011" t="s">
        <v>100</v>
      </c>
      <c r="C75" s="1012" t="s">
        <v>100</v>
      </c>
      <c r="D75" s="1013" t="s">
        <v>100</v>
      </c>
      <c r="E75" s="1014" t="s">
        <v>433</v>
      </c>
      <c r="F75" s="1015">
        <f>+F76+F147+F160+F179+F204</f>
        <v>13000</v>
      </c>
      <c r="G75" s="1015">
        <f>+G76+G147+G160+G179+G204</f>
        <v>0</v>
      </c>
      <c r="H75" s="1015">
        <f>+H76+H147+H160+H179+H204</f>
        <v>13000</v>
      </c>
      <c r="I75" s="1015">
        <f>+I76+I147+I160+I179+I204</f>
        <v>0</v>
      </c>
      <c r="J75" s="1015">
        <f>+J76+J147+J160+J179+J204</f>
        <v>13000</v>
      </c>
      <c r="K75" s="1023">
        <v>0</v>
      </c>
      <c r="L75" s="1023">
        <f t="shared" ref="L75:L138" si="12">+J75+K75</f>
        <v>13000</v>
      </c>
      <c r="M75" s="896"/>
    </row>
    <row r="76" spans="1:13" s="711" customFormat="1" ht="13.1" thickBot="1" x14ac:dyDescent="0.25">
      <c r="A76" s="1080" t="s">
        <v>106</v>
      </c>
      <c r="B76" s="1081" t="s">
        <v>100</v>
      </c>
      <c r="C76" s="1082" t="s">
        <v>100</v>
      </c>
      <c r="D76" s="1082" t="s">
        <v>100</v>
      </c>
      <c r="E76" s="1083" t="s">
        <v>225</v>
      </c>
      <c r="F76" s="1084">
        <v>5000</v>
      </c>
      <c r="G76" s="1085">
        <f>+G77+G79+G81+G83+G85+G87+G89+G91+G93+G95+G97+G99+G101+G103+G105+G107+G109+G111+G113+G115+G117+G119+G121+G123+G125+G127+G129+G131+G133+G135+G137+G139+G141+G143+G145</f>
        <v>0</v>
      </c>
      <c r="H76" s="1085">
        <f>+F76+G76</f>
        <v>5000</v>
      </c>
      <c r="I76" s="1087">
        <v>0</v>
      </c>
      <c r="J76" s="1087">
        <f>+H76+I76</f>
        <v>5000</v>
      </c>
      <c r="K76" s="1088">
        <v>0</v>
      </c>
      <c r="L76" s="1088">
        <f t="shared" si="12"/>
        <v>5000</v>
      </c>
      <c r="M76" s="896"/>
    </row>
    <row r="77" spans="1:13" s="711" customFormat="1" x14ac:dyDescent="0.2">
      <c r="A77" s="677" t="s">
        <v>106</v>
      </c>
      <c r="B77" s="679" t="s">
        <v>487</v>
      </c>
      <c r="C77" s="680" t="s">
        <v>100</v>
      </c>
      <c r="D77" s="954" t="s">
        <v>100</v>
      </c>
      <c r="E77" s="786" t="s">
        <v>461</v>
      </c>
      <c r="F77" s="924">
        <f>+F78</f>
        <v>5000</v>
      </c>
      <c r="G77" s="975">
        <f>+G78</f>
        <v>-4700</v>
      </c>
      <c r="H77" s="924">
        <f t="shared" si="1"/>
        <v>300</v>
      </c>
      <c r="I77" s="1020">
        <v>0</v>
      </c>
      <c r="J77" s="1020">
        <f t="shared" ref="J77:J141" si="13">+H77+I77</f>
        <v>300</v>
      </c>
      <c r="K77" s="1021">
        <v>0</v>
      </c>
      <c r="L77" s="1021">
        <f t="shared" si="12"/>
        <v>300</v>
      </c>
      <c r="M77" s="896"/>
    </row>
    <row r="78" spans="1:13" s="711" customFormat="1" x14ac:dyDescent="0.2">
      <c r="A78" s="689"/>
      <c r="B78" s="691" t="s">
        <v>474</v>
      </c>
      <c r="C78" s="700">
        <v>3419</v>
      </c>
      <c r="D78" s="686">
        <v>5222</v>
      </c>
      <c r="E78" s="784" t="s">
        <v>296</v>
      </c>
      <c r="F78" s="927">
        <v>5000</v>
      </c>
      <c r="G78" s="916">
        <v>-4700</v>
      </c>
      <c r="H78" s="927">
        <f t="shared" si="1"/>
        <v>300</v>
      </c>
      <c r="I78" s="1003">
        <v>0</v>
      </c>
      <c r="J78" s="1003">
        <f t="shared" si="13"/>
        <v>300</v>
      </c>
      <c r="K78" s="1004">
        <v>0</v>
      </c>
      <c r="L78" s="1004">
        <f t="shared" si="12"/>
        <v>300</v>
      </c>
      <c r="M78" s="896"/>
    </row>
    <row r="79" spans="1:13" s="711" customFormat="1" ht="20.95" x14ac:dyDescent="0.2">
      <c r="A79" s="998" t="s">
        <v>298</v>
      </c>
      <c r="B79" s="976" t="s">
        <v>497</v>
      </c>
      <c r="C79" s="977" t="s">
        <v>100</v>
      </c>
      <c r="D79" s="977" t="s">
        <v>100</v>
      </c>
      <c r="E79" s="978" t="s">
        <v>354</v>
      </c>
      <c r="F79" s="911">
        <v>0</v>
      </c>
      <c r="G79" s="959">
        <f t="shared" ref="G79:G141" si="14">+G80</f>
        <v>100</v>
      </c>
      <c r="H79" s="908">
        <f t="shared" si="1"/>
        <v>100</v>
      </c>
      <c r="I79" s="1008">
        <v>0</v>
      </c>
      <c r="J79" s="1008">
        <f t="shared" si="13"/>
        <v>100</v>
      </c>
      <c r="K79" s="1009">
        <v>0</v>
      </c>
      <c r="L79" s="1009">
        <f t="shared" si="12"/>
        <v>100</v>
      </c>
      <c r="M79" s="896"/>
    </row>
    <row r="80" spans="1:13" s="711" customFormat="1" x14ac:dyDescent="0.2">
      <c r="A80" s="999"/>
      <c r="B80" s="979"/>
      <c r="C80" s="599" t="s">
        <v>294</v>
      </c>
      <c r="D80" s="599" t="s">
        <v>295</v>
      </c>
      <c r="E80" s="980" t="s">
        <v>296</v>
      </c>
      <c r="F80" s="912">
        <v>0</v>
      </c>
      <c r="G80" s="916">
        <v>100</v>
      </c>
      <c r="H80" s="927">
        <f t="shared" ref="H80:H143" si="15">+F80+G80</f>
        <v>100</v>
      </c>
      <c r="I80" s="1003">
        <v>0</v>
      </c>
      <c r="J80" s="1003">
        <f t="shared" si="13"/>
        <v>100</v>
      </c>
      <c r="K80" s="1004">
        <v>0</v>
      </c>
      <c r="L80" s="1004">
        <f t="shared" si="12"/>
        <v>100</v>
      </c>
      <c r="M80" s="896"/>
    </row>
    <row r="81" spans="1:13" s="711" customFormat="1" ht="31.45" x14ac:dyDescent="0.2">
      <c r="A81" s="998" t="s">
        <v>298</v>
      </c>
      <c r="B81" s="976" t="s">
        <v>498</v>
      </c>
      <c r="C81" s="977" t="s">
        <v>100</v>
      </c>
      <c r="D81" s="977" t="s">
        <v>100</v>
      </c>
      <c r="E81" s="978" t="s">
        <v>356</v>
      </c>
      <c r="F81" s="911">
        <v>0</v>
      </c>
      <c r="G81" s="959">
        <f t="shared" si="14"/>
        <v>100</v>
      </c>
      <c r="H81" s="908">
        <f t="shared" si="15"/>
        <v>100</v>
      </c>
      <c r="I81" s="1008">
        <v>0</v>
      </c>
      <c r="J81" s="1008">
        <f t="shared" si="13"/>
        <v>100</v>
      </c>
      <c r="K81" s="1009">
        <v>0</v>
      </c>
      <c r="L81" s="1009">
        <f t="shared" si="12"/>
        <v>100</v>
      </c>
      <c r="M81" s="896"/>
    </row>
    <row r="82" spans="1:13" s="711" customFormat="1" x14ac:dyDescent="0.2">
      <c r="A82" s="999"/>
      <c r="B82" s="979"/>
      <c r="C82" s="599" t="s">
        <v>294</v>
      </c>
      <c r="D82" s="599" t="s">
        <v>295</v>
      </c>
      <c r="E82" s="980" t="s">
        <v>296</v>
      </c>
      <c r="F82" s="912">
        <v>0</v>
      </c>
      <c r="G82" s="916">
        <v>100</v>
      </c>
      <c r="H82" s="927">
        <f t="shared" si="15"/>
        <v>100</v>
      </c>
      <c r="I82" s="1003">
        <v>0</v>
      </c>
      <c r="J82" s="1003">
        <f t="shared" si="13"/>
        <v>100</v>
      </c>
      <c r="K82" s="1004">
        <v>0</v>
      </c>
      <c r="L82" s="1004">
        <f t="shared" si="12"/>
        <v>100</v>
      </c>
      <c r="M82" s="896"/>
    </row>
    <row r="83" spans="1:13" s="711" customFormat="1" ht="20.95" x14ac:dyDescent="0.2">
      <c r="A83" s="998" t="s">
        <v>298</v>
      </c>
      <c r="B83" s="976" t="s">
        <v>499</v>
      </c>
      <c r="C83" s="977" t="s">
        <v>100</v>
      </c>
      <c r="D83" s="977" t="s">
        <v>100</v>
      </c>
      <c r="E83" s="978" t="s">
        <v>358</v>
      </c>
      <c r="F83" s="911">
        <v>0</v>
      </c>
      <c r="G83" s="959">
        <f t="shared" si="14"/>
        <v>250</v>
      </c>
      <c r="H83" s="908">
        <f t="shared" si="15"/>
        <v>250</v>
      </c>
      <c r="I83" s="1008">
        <v>0</v>
      </c>
      <c r="J83" s="1008">
        <f t="shared" si="13"/>
        <v>250</v>
      </c>
      <c r="K83" s="1009">
        <v>0</v>
      </c>
      <c r="L83" s="1009">
        <f t="shared" si="12"/>
        <v>250</v>
      </c>
      <c r="M83" s="896"/>
    </row>
    <row r="84" spans="1:13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250</v>
      </c>
      <c r="H84" s="927">
        <f t="shared" si="15"/>
        <v>250</v>
      </c>
      <c r="I84" s="1003">
        <v>0</v>
      </c>
      <c r="J84" s="1003">
        <f t="shared" si="13"/>
        <v>250</v>
      </c>
      <c r="K84" s="1004">
        <v>0</v>
      </c>
      <c r="L84" s="1004">
        <f t="shared" si="12"/>
        <v>250</v>
      </c>
      <c r="M84" s="896"/>
    </row>
    <row r="85" spans="1:13" s="711" customFormat="1" x14ac:dyDescent="0.2">
      <c r="A85" s="998" t="s">
        <v>298</v>
      </c>
      <c r="B85" s="976" t="s">
        <v>500</v>
      </c>
      <c r="C85" s="977" t="s">
        <v>100</v>
      </c>
      <c r="D85" s="977" t="s">
        <v>100</v>
      </c>
      <c r="E85" s="978" t="s">
        <v>360</v>
      </c>
      <c r="F85" s="911">
        <v>0</v>
      </c>
      <c r="G85" s="959">
        <f t="shared" si="14"/>
        <v>100</v>
      </c>
      <c r="H85" s="908">
        <f t="shared" si="15"/>
        <v>100</v>
      </c>
      <c r="I85" s="1008">
        <v>0</v>
      </c>
      <c r="J85" s="1008">
        <f t="shared" si="13"/>
        <v>100</v>
      </c>
      <c r="K85" s="1009">
        <v>0</v>
      </c>
      <c r="L85" s="1009">
        <f t="shared" si="12"/>
        <v>100</v>
      </c>
      <c r="M85" s="896"/>
    </row>
    <row r="86" spans="1:13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100</v>
      </c>
      <c r="H86" s="927">
        <f t="shared" si="15"/>
        <v>100</v>
      </c>
      <c r="I86" s="1003">
        <v>0</v>
      </c>
      <c r="J86" s="1003">
        <f t="shared" si="13"/>
        <v>100</v>
      </c>
      <c r="K86" s="1004">
        <v>0</v>
      </c>
      <c r="L86" s="1004">
        <f t="shared" si="12"/>
        <v>100</v>
      </c>
      <c r="M86" s="896"/>
    </row>
    <row r="87" spans="1:13" s="711" customFormat="1" ht="20.95" x14ac:dyDescent="0.2">
      <c r="A87" s="998" t="s">
        <v>298</v>
      </c>
      <c r="B87" s="976" t="s">
        <v>501</v>
      </c>
      <c r="C87" s="977" t="s">
        <v>100</v>
      </c>
      <c r="D87" s="977" t="s">
        <v>100</v>
      </c>
      <c r="E87" s="978" t="s">
        <v>362</v>
      </c>
      <c r="F87" s="911">
        <v>0</v>
      </c>
      <c r="G87" s="959">
        <f t="shared" si="14"/>
        <v>100</v>
      </c>
      <c r="H87" s="908">
        <f t="shared" si="15"/>
        <v>100</v>
      </c>
      <c r="I87" s="1008">
        <v>0</v>
      </c>
      <c r="J87" s="1008">
        <f t="shared" si="13"/>
        <v>100</v>
      </c>
      <c r="K87" s="1009">
        <v>0</v>
      </c>
      <c r="L87" s="1009">
        <f t="shared" si="12"/>
        <v>100</v>
      </c>
      <c r="M87" s="896"/>
    </row>
    <row r="88" spans="1:13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100</v>
      </c>
      <c r="H88" s="927">
        <f t="shared" si="15"/>
        <v>100</v>
      </c>
      <c r="I88" s="1003">
        <v>0</v>
      </c>
      <c r="J88" s="1003">
        <f t="shared" si="13"/>
        <v>100</v>
      </c>
      <c r="K88" s="1004">
        <v>0</v>
      </c>
      <c r="L88" s="1004">
        <f t="shared" si="12"/>
        <v>100</v>
      </c>
      <c r="M88" s="896"/>
    </row>
    <row r="89" spans="1:13" s="711" customFormat="1" ht="20.95" x14ac:dyDescent="0.2">
      <c r="A89" s="998" t="s">
        <v>298</v>
      </c>
      <c r="B89" s="976" t="s">
        <v>502</v>
      </c>
      <c r="C89" s="977" t="s">
        <v>100</v>
      </c>
      <c r="D89" s="977" t="s">
        <v>100</v>
      </c>
      <c r="E89" s="978" t="s">
        <v>364</v>
      </c>
      <c r="F89" s="911">
        <v>0</v>
      </c>
      <c r="G89" s="959">
        <f t="shared" si="14"/>
        <v>200</v>
      </c>
      <c r="H89" s="908">
        <f t="shared" si="15"/>
        <v>200</v>
      </c>
      <c r="I89" s="1008">
        <v>0</v>
      </c>
      <c r="J89" s="1008">
        <f t="shared" si="13"/>
        <v>200</v>
      </c>
      <c r="K89" s="1009">
        <v>0</v>
      </c>
      <c r="L89" s="1009">
        <f t="shared" si="12"/>
        <v>200</v>
      </c>
      <c r="M89" s="896"/>
    </row>
    <row r="90" spans="1:13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200</v>
      </c>
      <c r="H90" s="927">
        <f t="shared" si="15"/>
        <v>200</v>
      </c>
      <c r="I90" s="1003">
        <v>0</v>
      </c>
      <c r="J90" s="1003">
        <f t="shared" si="13"/>
        <v>200</v>
      </c>
      <c r="K90" s="1004">
        <v>0</v>
      </c>
      <c r="L90" s="1004">
        <f t="shared" si="12"/>
        <v>200</v>
      </c>
      <c r="M90" s="896"/>
    </row>
    <row r="91" spans="1:13" s="711" customFormat="1" x14ac:dyDescent="0.2">
      <c r="A91" s="998" t="s">
        <v>298</v>
      </c>
      <c r="B91" s="976" t="s">
        <v>503</v>
      </c>
      <c r="C91" s="977" t="s">
        <v>100</v>
      </c>
      <c r="D91" s="977" t="s">
        <v>100</v>
      </c>
      <c r="E91" s="978" t="s">
        <v>366</v>
      </c>
      <c r="F91" s="911">
        <v>0</v>
      </c>
      <c r="G91" s="959">
        <f t="shared" si="14"/>
        <v>100</v>
      </c>
      <c r="H91" s="908">
        <f t="shared" si="15"/>
        <v>100</v>
      </c>
      <c r="I91" s="1008">
        <v>0</v>
      </c>
      <c r="J91" s="1008">
        <f t="shared" si="13"/>
        <v>100</v>
      </c>
      <c r="K91" s="1009">
        <v>0</v>
      </c>
      <c r="L91" s="1009">
        <f t="shared" si="12"/>
        <v>100</v>
      </c>
      <c r="M91" s="896"/>
    </row>
    <row r="92" spans="1:13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100</v>
      </c>
      <c r="H92" s="927">
        <f t="shared" si="15"/>
        <v>100</v>
      </c>
      <c r="I92" s="1003">
        <v>0</v>
      </c>
      <c r="J92" s="1003">
        <f t="shared" si="13"/>
        <v>100</v>
      </c>
      <c r="K92" s="1004">
        <v>0</v>
      </c>
      <c r="L92" s="1004">
        <f t="shared" si="12"/>
        <v>100</v>
      </c>
      <c r="M92" s="896"/>
    </row>
    <row r="93" spans="1:13" s="711" customFormat="1" x14ac:dyDescent="0.2">
      <c r="A93" s="998" t="s">
        <v>298</v>
      </c>
      <c r="B93" s="976" t="s">
        <v>504</v>
      </c>
      <c r="C93" s="977" t="s">
        <v>100</v>
      </c>
      <c r="D93" s="977" t="s">
        <v>100</v>
      </c>
      <c r="E93" s="978" t="s">
        <v>368</v>
      </c>
      <c r="F93" s="911">
        <v>0</v>
      </c>
      <c r="G93" s="959">
        <f t="shared" si="14"/>
        <v>100</v>
      </c>
      <c r="H93" s="908">
        <f t="shared" si="15"/>
        <v>100</v>
      </c>
      <c r="I93" s="1008">
        <v>0</v>
      </c>
      <c r="J93" s="1008">
        <f t="shared" si="13"/>
        <v>100</v>
      </c>
      <c r="K93" s="1009">
        <v>0</v>
      </c>
      <c r="L93" s="1009">
        <f t="shared" si="12"/>
        <v>100</v>
      </c>
      <c r="M93" s="896"/>
    </row>
    <row r="94" spans="1:13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100</v>
      </c>
      <c r="H94" s="927">
        <f t="shared" si="15"/>
        <v>100</v>
      </c>
      <c r="I94" s="1003">
        <v>0</v>
      </c>
      <c r="J94" s="1003">
        <f t="shared" si="13"/>
        <v>100</v>
      </c>
      <c r="K94" s="1004">
        <v>0</v>
      </c>
      <c r="L94" s="1004">
        <f t="shared" si="12"/>
        <v>100</v>
      </c>
      <c r="M94" s="896"/>
    </row>
    <row r="95" spans="1:13" s="711" customFormat="1" ht="20.95" x14ac:dyDescent="0.2">
      <c r="A95" s="998" t="s">
        <v>298</v>
      </c>
      <c r="B95" s="976" t="s">
        <v>505</v>
      </c>
      <c r="C95" s="977" t="s">
        <v>100</v>
      </c>
      <c r="D95" s="977" t="s">
        <v>100</v>
      </c>
      <c r="E95" s="978" t="s">
        <v>424</v>
      </c>
      <c r="F95" s="911">
        <v>0</v>
      </c>
      <c r="G95" s="959">
        <f t="shared" si="14"/>
        <v>100</v>
      </c>
      <c r="H95" s="908">
        <f t="shared" si="15"/>
        <v>100</v>
      </c>
      <c r="I95" s="1008">
        <v>0</v>
      </c>
      <c r="J95" s="1008">
        <f t="shared" si="13"/>
        <v>100</v>
      </c>
      <c r="K95" s="1009">
        <v>0</v>
      </c>
      <c r="L95" s="1009">
        <f t="shared" si="12"/>
        <v>100</v>
      </c>
      <c r="M95" s="896"/>
    </row>
    <row r="96" spans="1:13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si="15"/>
        <v>100</v>
      </c>
      <c r="I96" s="1003">
        <v>0</v>
      </c>
      <c r="J96" s="1003">
        <f t="shared" si="13"/>
        <v>100</v>
      </c>
      <c r="K96" s="1004">
        <v>0</v>
      </c>
      <c r="L96" s="1004">
        <f t="shared" si="12"/>
        <v>100</v>
      </c>
      <c r="M96" s="896"/>
    </row>
    <row r="97" spans="1:13" s="711" customFormat="1" ht="20.95" x14ac:dyDescent="0.2">
      <c r="A97" s="998" t="s">
        <v>298</v>
      </c>
      <c r="B97" s="976" t="s">
        <v>506</v>
      </c>
      <c r="C97" s="977" t="s">
        <v>100</v>
      </c>
      <c r="D97" s="977" t="s">
        <v>100</v>
      </c>
      <c r="E97" s="978" t="s">
        <v>371</v>
      </c>
      <c r="F97" s="911">
        <v>0</v>
      </c>
      <c r="G97" s="959">
        <f t="shared" si="14"/>
        <v>100</v>
      </c>
      <c r="H97" s="908">
        <f t="shared" si="15"/>
        <v>100</v>
      </c>
      <c r="I97" s="1008">
        <v>0</v>
      </c>
      <c r="J97" s="1008">
        <f t="shared" si="13"/>
        <v>100</v>
      </c>
      <c r="K97" s="1009">
        <v>0</v>
      </c>
      <c r="L97" s="1009">
        <f t="shared" si="12"/>
        <v>100</v>
      </c>
      <c r="M97" s="896"/>
    </row>
    <row r="98" spans="1:13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15"/>
        <v>100</v>
      </c>
      <c r="I98" s="1003">
        <v>0</v>
      </c>
      <c r="J98" s="1003">
        <f t="shared" si="13"/>
        <v>100</v>
      </c>
      <c r="K98" s="1004">
        <v>0</v>
      </c>
      <c r="L98" s="1004">
        <f t="shared" si="12"/>
        <v>100</v>
      </c>
      <c r="M98" s="896"/>
    </row>
    <row r="99" spans="1:13" s="711" customFormat="1" ht="20.95" x14ac:dyDescent="0.2">
      <c r="A99" s="998" t="s">
        <v>298</v>
      </c>
      <c r="B99" s="976" t="s">
        <v>507</v>
      </c>
      <c r="C99" s="977" t="s">
        <v>100</v>
      </c>
      <c r="D99" s="977" t="s">
        <v>100</v>
      </c>
      <c r="E99" s="978" t="s">
        <v>373</v>
      </c>
      <c r="F99" s="911">
        <v>0</v>
      </c>
      <c r="G99" s="959">
        <f t="shared" si="14"/>
        <v>100</v>
      </c>
      <c r="H99" s="908">
        <f t="shared" si="15"/>
        <v>100</v>
      </c>
      <c r="I99" s="1008">
        <v>0</v>
      </c>
      <c r="J99" s="1008">
        <f t="shared" si="13"/>
        <v>100</v>
      </c>
      <c r="K99" s="1009">
        <v>0</v>
      </c>
      <c r="L99" s="1009">
        <f t="shared" si="12"/>
        <v>100</v>
      </c>
      <c r="M99" s="896"/>
    </row>
    <row r="100" spans="1:13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15"/>
        <v>100</v>
      </c>
      <c r="I100" s="1003">
        <v>0</v>
      </c>
      <c r="J100" s="1003">
        <f t="shared" si="13"/>
        <v>100</v>
      </c>
      <c r="K100" s="1004">
        <v>0</v>
      </c>
      <c r="L100" s="1004">
        <f t="shared" si="12"/>
        <v>100</v>
      </c>
      <c r="M100" s="896"/>
    </row>
    <row r="101" spans="1:13" s="711" customFormat="1" x14ac:dyDescent="0.2">
      <c r="A101" s="998" t="s">
        <v>298</v>
      </c>
      <c r="B101" s="976" t="s">
        <v>508</v>
      </c>
      <c r="C101" s="977" t="s">
        <v>100</v>
      </c>
      <c r="D101" s="977" t="s">
        <v>100</v>
      </c>
      <c r="E101" s="978" t="s">
        <v>375</v>
      </c>
      <c r="F101" s="911">
        <v>0</v>
      </c>
      <c r="G101" s="959">
        <f t="shared" si="14"/>
        <v>150</v>
      </c>
      <c r="H101" s="908">
        <f t="shared" si="15"/>
        <v>150</v>
      </c>
      <c r="I101" s="1008">
        <v>0</v>
      </c>
      <c r="J101" s="1008">
        <f t="shared" si="13"/>
        <v>150</v>
      </c>
      <c r="K101" s="1009">
        <v>0</v>
      </c>
      <c r="L101" s="1009">
        <f t="shared" si="12"/>
        <v>150</v>
      </c>
      <c r="M101" s="896"/>
    </row>
    <row r="102" spans="1:13" s="711" customFormat="1" x14ac:dyDescent="0.2">
      <c r="A102" s="999"/>
      <c r="B102" s="979"/>
      <c r="C102" s="599" t="s">
        <v>294</v>
      </c>
      <c r="D102" s="599" t="s">
        <v>341</v>
      </c>
      <c r="E102" s="980" t="s">
        <v>342</v>
      </c>
      <c r="F102" s="912">
        <v>0</v>
      </c>
      <c r="G102" s="916">
        <v>150</v>
      </c>
      <c r="H102" s="927">
        <f t="shared" si="15"/>
        <v>150</v>
      </c>
      <c r="I102" s="1003">
        <v>0</v>
      </c>
      <c r="J102" s="1003">
        <f t="shared" si="13"/>
        <v>150</v>
      </c>
      <c r="K102" s="1004">
        <v>0</v>
      </c>
      <c r="L102" s="1004">
        <f t="shared" si="12"/>
        <v>150</v>
      </c>
      <c r="M102" s="896"/>
    </row>
    <row r="103" spans="1:13" s="711" customFormat="1" ht="20.95" x14ac:dyDescent="0.2">
      <c r="A103" s="998" t="s">
        <v>298</v>
      </c>
      <c r="B103" s="976" t="s">
        <v>509</v>
      </c>
      <c r="C103" s="977" t="s">
        <v>100</v>
      </c>
      <c r="D103" s="977" t="s">
        <v>100</v>
      </c>
      <c r="E103" s="978" t="s">
        <v>425</v>
      </c>
      <c r="F103" s="911">
        <v>0</v>
      </c>
      <c r="G103" s="959">
        <f t="shared" si="14"/>
        <v>150</v>
      </c>
      <c r="H103" s="908">
        <f t="shared" si="15"/>
        <v>150</v>
      </c>
      <c r="I103" s="1008">
        <v>0</v>
      </c>
      <c r="J103" s="1008">
        <f t="shared" si="13"/>
        <v>150</v>
      </c>
      <c r="K103" s="1009">
        <v>0</v>
      </c>
      <c r="L103" s="1009">
        <f t="shared" si="12"/>
        <v>150</v>
      </c>
      <c r="M103" s="896"/>
    </row>
    <row r="104" spans="1:13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150</v>
      </c>
      <c r="H104" s="927">
        <f t="shared" si="15"/>
        <v>150</v>
      </c>
      <c r="I104" s="1003">
        <v>0</v>
      </c>
      <c r="J104" s="1003">
        <f t="shared" si="13"/>
        <v>150</v>
      </c>
      <c r="K104" s="1004">
        <v>0</v>
      </c>
      <c r="L104" s="1004">
        <f t="shared" si="12"/>
        <v>150</v>
      </c>
      <c r="M104" s="896"/>
    </row>
    <row r="105" spans="1:13" s="711" customFormat="1" ht="20.95" x14ac:dyDescent="0.2">
      <c r="A105" s="998" t="s">
        <v>298</v>
      </c>
      <c r="B105" s="976" t="s">
        <v>510</v>
      </c>
      <c r="C105" s="977" t="s">
        <v>100</v>
      </c>
      <c r="D105" s="977" t="s">
        <v>100</v>
      </c>
      <c r="E105" s="978" t="s">
        <v>420</v>
      </c>
      <c r="F105" s="911">
        <v>0</v>
      </c>
      <c r="G105" s="959">
        <f t="shared" si="14"/>
        <v>150</v>
      </c>
      <c r="H105" s="908">
        <f t="shared" si="15"/>
        <v>150</v>
      </c>
      <c r="I105" s="1008">
        <v>0</v>
      </c>
      <c r="J105" s="1008">
        <f t="shared" si="13"/>
        <v>150</v>
      </c>
      <c r="K105" s="1009">
        <v>0</v>
      </c>
      <c r="L105" s="1009">
        <f t="shared" si="12"/>
        <v>150</v>
      </c>
      <c r="M105" s="896"/>
    </row>
    <row r="106" spans="1:13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150</v>
      </c>
      <c r="H106" s="927">
        <f t="shared" si="15"/>
        <v>150</v>
      </c>
      <c r="I106" s="1003">
        <v>0</v>
      </c>
      <c r="J106" s="1003">
        <f t="shared" si="13"/>
        <v>150</v>
      </c>
      <c r="K106" s="1004">
        <v>0</v>
      </c>
      <c r="L106" s="1004">
        <f t="shared" si="12"/>
        <v>150</v>
      </c>
      <c r="M106" s="896"/>
    </row>
    <row r="107" spans="1:13" s="711" customFormat="1" ht="20.95" x14ac:dyDescent="0.2">
      <c r="A107" s="998" t="s">
        <v>298</v>
      </c>
      <c r="B107" s="976" t="s">
        <v>511</v>
      </c>
      <c r="C107" s="977" t="s">
        <v>100</v>
      </c>
      <c r="D107" s="977" t="s">
        <v>100</v>
      </c>
      <c r="E107" s="978" t="s">
        <v>421</v>
      </c>
      <c r="F107" s="911">
        <v>0</v>
      </c>
      <c r="G107" s="959">
        <f t="shared" si="14"/>
        <v>100</v>
      </c>
      <c r="H107" s="908">
        <f t="shared" si="15"/>
        <v>100</v>
      </c>
      <c r="I107" s="1008">
        <v>0</v>
      </c>
      <c r="J107" s="1008">
        <f t="shared" si="13"/>
        <v>100</v>
      </c>
      <c r="K107" s="1009">
        <v>0</v>
      </c>
      <c r="L107" s="1009">
        <f t="shared" si="12"/>
        <v>100</v>
      </c>
      <c r="M107" s="896"/>
    </row>
    <row r="108" spans="1:13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15"/>
        <v>100</v>
      </c>
      <c r="I108" s="1003">
        <v>0</v>
      </c>
      <c r="J108" s="1003">
        <f t="shared" si="13"/>
        <v>100</v>
      </c>
      <c r="K108" s="1004">
        <v>0</v>
      </c>
      <c r="L108" s="1004">
        <f t="shared" si="12"/>
        <v>100</v>
      </c>
      <c r="M108" s="896"/>
    </row>
    <row r="109" spans="1:13" s="711" customFormat="1" x14ac:dyDescent="0.2">
      <c r="A109" s="998" t="s">
        <v>298</v>
      </c>
      <c r="B109" s="976" t="s">
        <v>512</v>
      </c>
      <c r="C109" s="977" t="s">
        <v>100</v>
      </c>
      <c r="D109" s="977" t="s">
        <v>100</v>
      </c>
      <c r="E109" s="978" t="s">
        <v>380</v>
      </c>
      <c r="F109" s="911">
        <v>0</v>
      </c>
      <c r="G109" s="959">
        <f t="shared" si="14"/>
        <v>100</v>
      </c>
      <c r="H109" s="908">
        <f t="shared" si="15"/>
        <v>100</v>
      </c>
      <c r="I109" s="1008">
        <v>0</v>
      </c>
      <c r="J109" s="1008">
        <f t="shared" si="13"/>
        <v>100</v>
      </c>
      <c r="K109" s="1009">
        <v>0</v>
      </c>
      <c r="L109" s="1009">
        <f t="shared" si="12"/>
        <v>100</v>
      </c>
      <c r="M109" s="896"/>
    </row>
    <row r="110" spans="1:13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15"/>
        <v>100</v>
      </c>
      <c r="I110" s="1003">
        <v>0</v>
      </c>
      <c r="J110" s="1003">
        <f t="shared" si="13"/>
        <v>100</v>
      </c>
      <c r="K110" s="1004">
        <v>0</v>
      </c>
      <c r="L110" s="1004">
        <f t="shared" si="12"/>
        <v>100</v>
      </c>
      <c r="M110" s="896"/>
    </row>
    <row r="111" spans="1:13" s="711" customFormat="1" ht="20.95" x14ac:dyDescent="0.2">
      <c r="A111" s="998" t="s">
        <v>298</v>
      </c>
      <c r="B111" s="976" t="s">
        <v>513</v>
      </c>
      <c r="C111" s="977" t="s">
        <v>100</v>
      </c>
      <c r="D111" s="977" t="s">
        <v>100</v>
      </c>
      <c r="E111" s="978" t="s">
        <v>382</v>
      </c>
      <c r="F111" s="911">
        <v>0</v>
      </c>
      <c r="G111" s="959">
        <f t="shared" si="14"/>
        <v>250</v>
      </c>
      <c r="H111" s="908">
        <f t="shared" si="15"/>
        <v>250</v>
      </c>
      <c r="I111" s="1008">
        <v>0</v>
      </c>
      <c r="J111" s="1008">
        <f t="shared" si="13"/>
        <v>250</v>
      </c>
      <c r="K111" s="1009">
        <v>0</v>
      </c>
      <c r="L111" s="1009">
        <f t="shared" si="12"/>
        <v>250</v>
      </c>
      <c r="M111" s="896"/>
    </row>
    <row r="112" spans="1:13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250</v>
      </c>
      <c r="H112" s="927">
        <f t="shared" si="15"/>
        <v>250</v>
      </c>
      <c r="I112" s="1003">
        <v>0</v>
      </c>
      <c r="J112" s="1003">
        <f t="shared" si="13"/>
        <v>250</v>
      </c>
      <c r="K112" s="1004">
        <v>0</v>
      </c>
      <c r="L112" s="1004">
        <f t="shared" si="12"/>
        <v>250</v>
      </c>
      <c r="M112" s="896"/>
    </row>
    <row r="113" spans="1:13" s="711" customFormat="1" ht="31.45" x14ac:dyDescent="0.2">
      <c r="A113" s="998" t="s">
        <v>298</v>
      </c>
      <c r="B113" s="976" t="s">
        <v>514</v>
      </c>
      <c r="C113" s="977" t="s">
        <v>100</v>
      </c>
      <c r="D113" s="977" t="s">
        <v>100</v>
      </c>
      <c r="E113" s="978" t="s">
        <v>384</v>
      </c>
      <c r="F113" s="911">
        <v>0</v>
      </c>
      <c r="G113" s="959">
        <f t="shared" si="14"/>
        <v>150</v>
      </c>
      <c r="H113" s="908">
        <f t="shared" si="15"/>
        <v>150</v>
      </c>
      <c r="I113" s="1008">
        <v>0</v>
      </c>
      <c r="J113" s="1008">
        <f t="shared" si="13"/>
        <v>150</v>
      </c>
      <c r="K113" s="1009">
        <v>0</v>
      </c>
      <c r="L113" s="1009">
        <f t="shared" si="12"/>
        <v>150</v>
      </c>
      <c r="M113" s="896"/>
    </row>
    <row r="114" spans="1:13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150</v>
      </c>
      <c r="H114" s="927">
        <f t="shared" si="15"/>
        <v>150</v>
      </c>
      <c r="I114" s="1003">
        <v>0</v>
      </c>
      <c r="J114" s="1003">
        <f t="shared" si="13"/>
        <v>150</v>
      </c>
      <c r="K114" s="1004">
        <v>0</v>
      </c>
      <c r="L114" s="1004">
        <f t="shared" si="12"/>
        <v>150</v>
      </c>
      <c r="M114" s="896"/>
    </row>
    <row r="115" spans="1:13" s="711" customFormat="1" ht="31.45" x14ac:dyDescent="0.2">
      <c r="A115" s="998" t="s">
        <v>298</v>
      </c>
      <c r="B115" s="976" t="s">
        <v>515</v>
      </c>
      <c r="C115" s="977" t="s">
        <v>100</v>
      </c>
      <c r="D115" s="977" t="s">
        <v>100</v>
      </c>
      <c r="E115" s="978" t="s">
        <v>386</v>
      </c>
      <c r="F115" s="911">
        <v>0</v>
      </c>
      <c r="G115" s="959">
        <f t="shared" si="14"/>
        <v>100</v>
      </c>
      <c r="H115" s="908">
        <f t="shared" si="15"/>
        <v>100</v>
      </c>
      <c r="I115" s="1008">
        <v>0</v>
      </c>
      <c r="J115" s="1008">
        <f t="shared" si="13"/>
        <v>100</v>
      </c>
      <c r="K115" s="1009">
        <v>0</v>
      </c>
      <c r="L115" s="1009">
        <f t="shared" si="12"/>
        <v>100</v>
      </c>
      <c r="M115" s="896"/>
    </row>
    <row r="116" spans="1:13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15"/>
        <v>100</v>
      </c>
      <c r="I116" s="1003">
        <v>0</v>
      </c>
      <c r="J116" s="1003">
        <f t="shared" si="13"/>
        <v>100</v>
      </c>
      <c r="K116" s="1004">
        <v>0</v>
      </c>
      <c r="L116" s="1004">
        <f t="shared" si="12"/>
        <v>100</v>
      </c>
      <c r="M116" s="896"/>
    </row>
    <row r="117" spans="1:13" s="711" customFormat="1" x14ac:dyDescent="0.2">
      <c r="A117" s="998" t="s">
        <v>298</v>
      </c>
      <c r="B117" s="976" t="s">
        <v>516</v>
      </c>
      <c r="C117" s="977" t="s">
        <v>100</v>
      </c>
      <c r="D117" s="977" t="s">
        <v>100</v>
      </c>
      <c r="E117" s="978" t="s">
        <v>388</v>
      </c>
      <c r="F117" s="911">
        <v>0</v>
      </c>
      <c r="G117" s="959">
        <f t="shared" si="14"/>
        <v>150</v>
      </c>
      <c r="H117" s="908">
        <f t="shared" si="15"/>
        <v>150</v>
      </c>
      <c r="I117" s="1008">
        <v>0</v>
      </c>
      <c r="J117" s="1008">
        <f t="shared" si="13"/>
        <v>150</v>
      </c>
      <c r="K117" s="1009">
        <v>0</v>
      </c>
      <c r="L117" s="1009">
        <f t="shared" si="12"/>
        <v>150</v>
      </c>
      <c r="M117" s="896"/>
    </row>
    <row r="118" spans="1:13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150</v>
      </c>
      <c r="H118" s="927">
        <f t="shared" si="15"/>
        <v>150</v>
      </c>
      <c r="I118" s="1003">
        <v>0</v>
      </c>
      <c r="J118" s="1003">
        <f t="shared" si="13"/>
        <v>150</v>
      </c>
      <c r="K118" s="1004">
        <v>0</v>
      </c>
      <c r="L118" s="1004">
        <f t="shared" si="12"/>
        <v>150</v>
      </c>
      <c r="M118" s="896"/>
    </row>
    <row r="119" spans="1:13" s="711" customFormat="1" ht="20.95" x14ac:dyDescent="0.2">
      <c r="A119" s="998" t="s">
        <v>298</v>
      </c>
      <c r="B119" s="976" t="s">
        <v>517</v>
      </c>
      <c r="C119" s="977" t="s">
        <v>100</v>
      </c>
      <c r="D119" s="977" t="s">
        <v>100</v>
      </c>
      <c r="E119" s="978" t="s">
        <v>390</v>
      </c>
      <c r="F119" s="911">
        <v>0</v>
      </c>
      <c r="G119" s="959">
        <f t="shared" si="14"/>
        <v>100</v>
      </c>
      <c r="H119" s="908">
        <f t="shared" si="15"/>
        <v>100</v>
      </c>
      <c r="I119" s="1008">
        <v>0</v>
      </c>
      <c r="J119" s="1008">
        <f t="shared" si="13"/>
        <v>100</v>
      </c>
      <c r="K119" s="1009">
        <v>0</v>
      </c>
      <c r="L119" s="1009">
        <f t="shared" si="12"/>
        <v>100</v>
      </c>
      <c r="M119" s="896"/>
    </row>
    <row r="120" spans="1:13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15"/>
        <v>100</v>
      </c>
      <c r="I120" s="1003">
        <v>0</v>
      </c>
      <c r="J120" s="1003">
        <f t="shared" si="13"/>
        <v>100</v>
      </c>
      <c r="K120" s="1004">
        <v>0</v>
      </c>
      <c r="L120" s="1004">
        <f t="shared" si="12"/>
        <v>100</v>
      </c>
      <c r="M120" s="896"/>
    </row>
    <row r="121" spans="1:13" s="711" customFormat="1" ht="20.95" x14ac:dyDescent="0.2">
      <c r="A121" s="998" t="s">
        <v>298</v>
      </c>
      <c r="B121" s="976" t="s">
        <v>518</v>
      </c>
      <c r="C121" s="977" t="s">
        <v>100</v>
      </c>
      <c r="D121" s="977" t="s">
        <v>100</v>
      </c>
      <c r="E121" s="978" t="s">
        <v>392</v>
      </c>
      <c r="F121" s="911">
        <v>0</v>
      </c>
      <c r="G121" s="959">
        <f t="shared" si="14"/>
        <v>100</v>
      </c>
      <c r="H121" s="908">
        <f t="shared" si="15"/>
        <v>100</v>
      </c>
      <c r="I121" s="1008">
        <v>0</v>
      </c>
      <c r="J121" s="1008">
        <f t="shared" si="13"/>
        <v>100</v>
      </c>
      <c r="K121" s="1009">
        <v>0</v>
      </c>
      <c r="L121" s="1009">
        <f t="shared" si="12"/>
        <v>100</v>
      </c>
      <c r="M121" s="896"/>
    </row>
    <row r="122" spans="1:13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15"/>
        <v>100</v>
      </c>
      <c r="I122" s="1003">
        <v>0</v>
      </c>
      <c r="J122" s="1003">
        <f t="shared" si="13"/>
        <v>100</v>
      </c>
      <c r="K122" s="1004">
        <v>0</v>
      </c>
      <c r="L122" s="1004">
        <f t="shared" si="12"/>
        <v>100</v>
      </c>
      <c r="M122" s="896"/>
    </row>
    <row r="123" spans="1:13" s="711" customFormat="1" ht="20.95" x14ac:dyDescent="0.2">
      <c r="A123" s="998" t="s">
        <v>298</v>
      </c>
      <c r="B123" s="976" t="s">
        <v>519</v>
      </c>
      <c r="C123" s="977" t="s">
        <v>100</v>
      </c>
      <c r="D123" s="977" t="s">
        <v>100</v>
      </c>
      <c r="E123" s="978" t="s">
        <v>394</v>
      </c>
      <c r="F123" s="911">
        <v>0</v>
      </c>
      <c r="G123" s="959">
        <f t="shared" si="14"/>
        <v>100</v>
      </c>
      <c r="H123" s="908">
        <f t="shared" si="15"/>
        <v>100</v>
      </c>
      <c r="I123" s="1008">
        <v>0</v>
      </c>
      <c r="J123" s="1008">
        <f t="shared" si="13"/>
        <v>100</v>
      </c>
      <c r="K123" s="1009">
        <v>0</v>
      </c>
      <c r="L123" s="1009">
        <f t="shared" si="12"/>
        <v>100</v>
      </c>
      <c r="M123" s="896"/>
    </row>
    <row r="124" spans="1:13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15"/>
        <v>100</v>
      </c>
      <c r="I124" s="1003">
        <v>0</v>
      </c>
      <c r="J124" s="1003">
        <f t="shared" si="13"/>
        <v>100</v>
      </c>
      <c r="K124" s="1004">
        <v>0</v>
      </c>
      <c r="L124" s="1004">
        <f t="shared" si="12"/>
        <v>100</v>
      </c>
      <c r="M124" s="896"/>
    </row>
    <row r="125" spans="1:13" s="711" customFormat="1" ht="20.95" x14ac:dyDescent="0.2">
      <c r="A125" s="998" t="s">
        <v>298</v>
      </c>
      <c r="B125" s="976" t="s">
        <v>520</v>
      </c>
      <c r="C125" s="977" t="s">
        <v>100</v>
      </c>
      <c r="D125" s="977" t="s">
        <v>100</v>
      </c>
      <c r="E125" s="978" t="s">
        <v>400</v>
      </c>
      <c r="F125" s="911">
        <v>0</v>
      </c>
      <c r="G125" s="959">
        <f t="shared" si="14"/>
        <v>100</v>
      </c>
      <c r="H125" s="908">
        <f t="shared" si="15"/>
        <v>100</v>
      </c>
      <c r="I125" s="1008">
        <v>0</v>
      </c>
      <c r="J125" s="1008">
        <f t="shared" si="13"/>
        <v>100</v>
      </c>
      <c r="K125" s="1009">
        <v>0</v>
      </c>
      <c r="L125" s="1009">
        <f t="shared" si="12"/>
        <v>100</v>
      </c>
      <c r="M125" s="896"/>
    </row>
    <row r="126" spans="1:13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5"/>
        <v>100</v>
      </c>
      <c r="I126" s="1003">
        <v>0</v>
      </c>
      <c r="J126" s="1003">
        <f t="shared" si="13"/>
        <v>100</v>
      </c>
      <c r="K126" s="1004">
        <v>0</v>
      </c>
      <c r="L126" s="1004">
        <f t="shared" si="12"/>
        <v>100</v>
      </c>
      <c r="M126" s="896"/>
    </row>
    <row r="127" spans="1:13" s="711" customFormat="1" ht="20.95" x14ac:dyDescent="0.2">
      <c r="A127" s="998" t="s">
        <v>298</v>
      </c>
      <c r="B127" s="976" t="s">
        <v>521</v>
      </c>
      <c r="C127" s="977" t="s">
        <v>100</v>
      </c>
      <c r="D127" s="977" t="s">
        <v>100</v>
      </c>
      <c r="E127" s="978" t="s">
        <v>397</v>
      </c>
      <c r="F127" s="911">
        <v>0</v>
      </c>
      <c r="G127" s="959">
        <f t="shared" si="14"/>
        <v>200</v>
      </c>
      <c r="H127" s="908">
        <f t="shared" si="15"/>
        <v>200</v>
      </c>
      <c r="I127" s="1008">
        <v>0</v>
      </c>
      <c r="J127" s="1008">
        <f t="shared" si="13"/>
        <v>200</v>
      </c>
      <c r="K127" s="1009">
        <v>0</v>
      </c>
      <c r="L127" s="1009">
        <f t="shared" si="12"/>
        <v>200</v>
      </c>
      <c r="M127" s="896"/>
    </row>
    <row r="128" spans="1:13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200</v>
      </c>
      <c r="H128" s="927">
        <f t="shared" si="15"/>
        <v>200</v>
      </c>
      <c r="I128" s="1003">
        <v>0</v>
      </c>
      <c r="J128" s="1003">
        <f t="shared" si="13"/>
        <v>200</v>
      </c>
      <c r="K128" s="1004">
        <v>0</v>
      </c>
      <c r="L128" s="1004">
        <f t="shared" si="12"/>
        <v>200</v>
      </c>
      <c r="M128" s="896"/>
    </row>
    <row r="129" spans="1:13" s="711" customFormat="1" ht="20.95" x14ac:dyDescent="0.2">
      <c r="A129" s="998" t="s">
        <v>298</v>
      </c>
      <c r="B129" s="976" t="s">
        <v>522</v>
      </c>
      <c r="C129" s="977" t="s">
        <v>100</v>
      </c>
      <c r="D129" s="977" t="s">
        <v>100</v>
      </c>
      <c r="E129" s="978" t="s">
        <v>399</v>
      </c>
      <c r="F129" s="911">
        <v>0</v>
      </c>
      <c r="G129" s="959">
        <f t="shared" si="14"/>
        <v>100</v>
      </c>
      <c r="H129" s="908">
        <f t="shared" si="15"/>
        <v>100</v>
      </c>
      <c r="I129" s="1008">
        <v>0</v>
      </c>
      <c r="J129" s="1008">
        <f t="shared" si="13"/>
        <v>100</v>
      </c>
      <c r="K129" s="1009">
        <v>0</v>
      </c>
      <c r="L129" s="1009">
        <f t="shared" si="12"/>
        <v>100</v>
      </c>
      <c r="M129" s="896"/>
    </row>
    <row r="130" spans="1:13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15"/>
        <v>100</v>
      </c>
      <c r="I130" s="1003">
        <v>0</v>
      </c>
      <c r="J130" s="1003">
        <f t="shared" si="13"/>
        <v>100</v>
      </c>
      <c r="K130" s="1004">
        <v>0</v>
      </c>
      <c r="L130" s="1004">
        <f t="shared" si="12"/>
        <v>100</v>
      </c>
      <c r="M130" s="896"/>
    </row>
    <row r="131" spans="1:13" s="711" customFormat="1" ht="31.45" x14ac:dyDescent="0.2">
      <c r="A131" s="998" t="s">
        <v>298</v>
      </c>
      <c r="B131" s="976" t="s">
        <v>523</v>
      </c>
      <c r="C131" s="977" t="s">
        <v>100</v>
      </c>
      <c r="D131" s="977" t="s">
        <v>100</v>
      </c>
      <c r="E131" s="978" t="s">
        <v>404</v>
      </c>
      <c r="F131" s="911">
        <v>0</v>
      </c>
      <c r="G131" s="959">
        <f t="shared" si="14"/>
        <v>100</v>
      </c>
      <c r="H131" s="908">
        <f t="shared" si="15"/>
        <v>100</v>
      </c>
      <c r="I131" s="1008">
        <v>0</v>
      </c>
      <c r="J131" s="1008">
        <f t="shared" si="13"/>
        <v>100</v>
      </c>
      <c r="K131" s="1009">
        <v>0</v>
      </c>
      <c r="L131" s="1009">
        <f t="shared" si="12"/>
        <v>100</v>
      </c>
      <c r="M131" s="896"/>
    </row>
    <row r="132" spans="1:13" s="711" customFormat="1" x14ac:dyDescent="0.2">
      <c r="A132" s="999"/>
      <c r="B132" s="979"/>
      <c r="C132" s="599" t="s">
        <v>294</v>
      </c>
      <c r="D132" s="599" t="s">
        <v>402</v>
      </c>
      <c r="E132" s="980" t="s">
        <v>403</v>
      </c>
      <c r="F132" s="912">
        <v>0</v>
      </c>
      <c r="G132" s="916">
        <v>100</v>
      </c>
      <c r="H132" s="927">
        <f t="shared" si="15"/>
        <v>100</v>
      </c>
      <c r="I132" s="1003">
        <v>0</v>
      </c>
      <c r="J132" s="1003">
        <f t="shared" si="13"/>
        <v>100</v>
      </c>
      <c r="K132" s="1004">
        <v>0</v>
      </c>
      <c r="L132" s="1004">
        <f t="shared" si="12"/>
        <v>100</v>
      </c>
      <c r="M132" s="896"/>
    </row>
    <row r="133" spans="1:13" s="711" customFormat="1" ht="20.95" x14ac:dyDescent="0.2">
      <c r="A133" s="998" t="s">
        <v>298</v>
      </c>
      <c r="B133" s="976" t="s">
        <v>524</v>
      </c>
      <c r="C133" s="977" t="s">
        <v>100</v>
      </c>
      <c r="D133" s="977" t="s">
        <v>100</v>
      </c>
      <c r="E133" s="978" t="s">
        <v>423</v>
      </c>
      <c r="F133" s="911">
        <v>0</v>
      </c>
      <c r="G133" s="959">
        <f t="shared" si="14"/>
        <v>150</v>
      </c>
      <c r="H133" s="908">
        <f t="shared" si="15"/>
        <v>150</v>
      </c>
      <c r="I133" s="1008">
        <v>0</v>
      </c>
      <c r="J133" s="1008">
        <f t="shared" si="13"/>
        <v>150</v>
      </c>
      <c r="K133" s="1009">
        <v>0</v>
      </c>
      <c r="L133" s="1009">
        <f t="shared" si="12"/>
        <v>150</v>
      </c>
      <c r="M133" s="896"/>
    </row>
    <row r="134" spans="1:13" s="711" customFormat="1" x14ac:dyDescent="0.2">
      <c r="A134" s="999"/>
      <c r="B134" s="979"/>
      <c r="C134" s="599" t="s">
        <v>294</v>
      </c>
      <c r="D134" s="599" t="s">
        <v>402</v>
      </c>
      <c r="E134" s="980" t="s">
        <v>403</v>
      </c>
      <c r="F134" s="912">
        <v>0</v>
      </c>
      <c r="G134" s="916">
        <v>150</v>
      </c>
      <c r="H134" s="927">
        <f t="shared" si="15"/>
        <v>150</v>
      </c>
      <c r="I134" s="1003">
        <v>0</v>
      </c>
      <c r="J134" s="1003">
        <f t="shared" si="13"/>
        <v>150</v>
      </c>
      <c r="K134" s="1004">
        <v>0</v>
      </c>
      <c r="L134" s="1004">
        <f t="shared" si="12"/>
        <v>150</v>
      </c>
      <c r="M134" s="896"/>
    </row>
    <row r="135" spans="1:13" s="711" customFormat="1" x14ac:dyDescent="0.2">
      <c r="A135" s="998" t="s">
        <v>298</v>
      </c>
      <c r="B135" s="976" t="s">
        <v>525</v>
      </c>
      <c r="C135" s="977" t="s">
        <v>100</v>
      </c>
      <c r="D135" s="977" t="s">
        <v>100</v>
      </c>
      <c r="E135" s="978" t="s">
        <v>407</v>
      </c>
      <c r="F135" s="911">
        <v>0</v>
      </c>
      <c r="G135" s="959">
        <f t="shared" si="14"/>
        <v>100</v>
      </c>
      <c r="H135" s="908">
        <f t="shared" si="15"/>
        <v>100</v>
      </c>
      <c r="I135" s="1008">
        <v>0</v>
      </c>
      <c r="J135" s="1008">
        <f t="shared" si="13"/>
        <v>100</v>
      </c>
      <c r="K135" s="1009">
        <v>0</v>
      </c>
      <c r="L135" s="1009">
        <f t="shared" si="12"/>
        <v>100</v>
      </c>
      <c r="M135" s="896"/>
    </row>
    <row r="136" spans="1:13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7">
        <f t="shared" si="15"/>
        <v>100</v>
      </c>
      <c r="I136" s="1003">
        <v>0</v>
      </c>
      <c r="J136" s="1003">
        <f t="shared" si="13"/>
        <v>100</v>
      </c>
      <c r="K136" s="1004">
        <v>0</v>
      </c>
      <c r="L136" s="1004">
        <f t="shared" si="12"/>
        <v>100</v>
      </c>
      <c r="M136" s="896"/>
    </row>
    <row r="137" spans="1:13" s="711" customFormat="1" ht="20.95" x14ac:dyDescent="0.2">
      <c r="A137" s="998" t="s">
        <v>298</v>
      </c>
      <c r="B137" s="976" t="s">
        <v>526</v>
      </c>
      <c r="C137" s="977" t="s">
        <v>100</v>
      </c>
      <c r="D137" s="977" t="s">
        <v>100</v>
      </c>
      <c r="E137" s="978" t="s">
        <v>408</v>
      </c>
      <c r="F137" s="911">
        <v>0</v>
      </c>
      <c r="G137" s="959">
        <f t="shared" si="14"/>
        <v>200</v>
      </c>
      <c r="H137" s="908">
        <f t="shared" si="15"/>
        <v>200</v>
      </c>
      <c r="I137" s="1008">
        <v>0</v>
      </c>
      <c r="J137" s="1008">
        <f t="shared" si="13"/>
        <v>200</v>
      </c>
      <c r="K137" s="1009">
        <v>0</v>
      </c>
      <c r="L137" s="1009">
        <f t="shared" si="12"/>
        <v>200</v>
      </c>
      <c r="M137" s="896"/>
    </row>
    <row r="138" spans="1:13" s="711" customFormat="1" x14ac:dyDescent="0.2">
      <c r="A138" s="999"/>
      <c r="B138" s="979"/>
      <c r="C138" s="599" t="s">
        <v>294</v>
      </c>
      <c r="D138" s="599" t="s">
        <v>341</v>
      </c>
      <c r="E138" s="980" t="s">
        <v>342</v>
      </c>
      <c r="F138" s="912">
        <v>0</v>
      </c>
      <c r="G138" s="916">
        <v>200</v>
      </c>
      <c r="H138" s="927">
        <f t="shared" si="15"/>
        <v>200</v>
      </c>
      <c r="I138" s="1003">
        <v>0</v>
      </c>
      <c r="J138" s="1003">
        <f t="shared" si="13"/>
        <v>200</v>
      </c>
      <c r="K138" s="1004">
        <v>0</v>
      </c>
      <c r="L138" s="1004">
        <f t="shared" si="12"/>
        <v>200</v>
      </c>
      <c r="M138" s="896"/>
    </row>
    <row r="139" spans="1:13" s="711" customFormat="1" x14ac:dyDescent="0.2">
      <c r="A139" s="998" t="s">
        <v>298</v>
      </c>
      <c r="B139" s="976" t="s">
        <v>527</v>
      </c>
      <c r="C139" s="977" t="s">
        <v>100</v>
      </c>
      <c r="D139" s="977" t="s">
        <v>100</v>
      </c>
      <c r="E139" s="978" t="s">
        <v>410</v>
      </c>
      <c r="F139" s="911">
        <v>0</v>
      </c>
      <c r="G139" s="959">
        <f t="shared" si="14"/>
        <v>100</v>
      </c>
      <c r="H139" s="908">
        <f t="shared" si="15"/>
        <v>100</v>
      </c>
      <c r="I139" s="1008">
        <v>0</v>
      </c>
      <c r="J139" s="1008">
        <f t="shared" si="13"/>
        <v>100</v>
      </c>
      <c r="K139" s="1009">
        <v>0</v>
      </c>
      <c r="L139" s="1009">
        <f t="shared" ref="L139:L202" si="16">+J139+K139</f>
        <v>100</v>
      </c>
      <c r="M139" s="896"/>
    </row>
    <row r="140" spans="1:13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15"/>
        <v>100</v>
      </c>
      <c r="I140" s="1003">
        <v>0</v>
      </c>
      <c r="J140" s="1003">
        <f t="shared" si="13"/>
        <v>100</v>
      </c>
      <c r="K140" s="1004">
        <v>0</v>
      </c>
      <c r="L140" s="1004">
        <f t="shared" si="16"/>
        <v>100</v>
      </c>
      <c r="M140" s="896"/>
    </row>
    <row r="141" spans="1:13" s="711" customFormat="1" ht="31.45" x14ac:dyDescent="0.2">
      <c r="A141" s="998" t="s">
        <v>298</v>
      </c>
      <c r="B141" s="976" t="s">
        <v>528</v>
      </c>
      <c r="C141" s="977" t="s">
        <v>100</v>
      </c>
      <c r="D141" s="977" t="s">
        <v>100</v>
      </c>
      <c r="E141" s="978" t="s">
        <v>412</v>
      </c>
      <c r="F141" s="911">
        <v>0</v>
      </c>
      <c r="G141" s="959">
        <f t="shared" si="14"/>
        <v>100</v>
      </c>
      <c r="H141" s="908">
        <f t="shared" si="15"/>
        <v>100</v>
      </c>
      <c r="I141" s="1008">
        <v>0</v>
      </c>
      <c r="J141" s="1008">
        <f t="shared" si="13"/>
        <v>100</v>
      </c>
      <c r="K141" s="1009">
        <v>0</v>
      </c>
      <c r="L141" s="1009">
        <f t="shared" si="16"/>
        <v>100</v>
      </c>
      <c r="M141" s="896"/>
    </row>
    <row r="142" spans="1:13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15"/>
        <v>100</v>
      </c>
      <c r="I142" s="1003">
        <v>0</v>
      </c>
      <c r="J142" s="1003">
        <f t="shared" ref="J142:J222" si="17">+H142+I142</f>
        <v>100</v>
      </c>
      <c r="K142" s="1004">
        <v>0</v>
      </c>
      <c r="L142" s="1004">
        <f t="shared" si="16"/>
        <v>100</v>
      </c>
      <c r="M142" s="896"/>
    </row>
    <row r="143" spans="1:13" s="711" customFormat="1" x14ac:dyDescent="0.2">
      <c r="A143" s="998" t="s">
        <v>298</v>
      </c>
      <c r="B143" s="976" t="s">
        <v>529</v>
      </c>
      <c r="C143" s="977" t="s">
        <v>100</v>
      </c>
      <c r="D143" s="977" t="s">
        <v>100</v>
      </c>
      <c r="E143" s="978" t="s">
        <v>414</v>
      </c>
      <c r="F143" s="911">
        <v>0</v>
      </c>
      <c r="G143" s="959">
        <f t="shared" ref="G143:G145" si="18">+G144</f>
        <v>450</v>
      </c>
      <c r="H143" s="908">
        <f t="shared" si="15"/>
        <v>450</v>
      </c>
      <c r="I143" s="1008">
        <v>0</v>
      </c>
      <c r="J143" s="1008">
        <f t="shared" si="17"/>
        <v>450</v>
      </c>
      <c r="K143" s="1009">
        <v>0</v>
      </c>
      <c r="L143" s="1009">
        <f t="shared" si="16"/>
        <v>450</v>
      </c>
      <c r="M143" s="896"/>
    </row>
    <row r="144" spans="1:13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450</v>
      </c>
      <c r="H144" s="927">
        <f t="shared" ref="H144:H222" si="19">+F144+G144</f>
        <v>450</v>
      </c>
      <c r="I144" s="1003">
        <v>0</v>
      </c>
      <c r="J144" s="1003">
        <f t="shared" si="17"/>
        <v>450</v>
      </c>
      <c r="K144" s="1004">
        <v>0</v>
      </c>
      <c r="L144" s="1004">
        <f t="shared" si="16"/>
        <v>450</v>
      </c>
      <c r="M144" s="896"/>
    </row>
    <row r="145" spans="1:14" s="711" customFormat="1" ht="20.95" x14ac:dyDescent="0.2">
      <c r="A145" s="998" t="s">
        <v>298</v>
      </c>
      <c r="B145" s="976" t="s">
        <v>530</v>
      </c>
      <c r="C145" s="977" t="s">
        <v>100</v>
      </c>
      <c r="D145" s="977" t="s">
        <v>100</v>
      </c>
      <c r="E145" s="978" t="s">
        <v>416</v>
      </c>
      <c r="F145" s="911">
        <v>0</v>
      </c>
      <c r="G145" s="959">
        <f t="shared" si="18"/>
        <v>150</v>
      </c>
      <c r="H145" s="908">
        <f t="shared" si="19"/>
        <v>150</v>
      </c>
      <c r="I145" s="1008">
        <v>0</v>
      </c>
      <c r="J145" s="1008">
        <f t="shared" si="17"/>
        <v>150</v>
      </c>
      <c r="K145" s="1009">
        <v>0</v>
      </c>
      <c r="L145" s="1009">
        <f t="shared" si="16"/>
        <v>150</v>
      </c>
      <c r="M145" s="896"/>
    </row>
    <row r="146" spans="1:14" s="711" customFormat="1" ht="13.1" thickBot="1" x14ac:dyDescent="0.25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1074">
        <v>150</v>
      </c>
      <c r="H146" s="909">
        <f t="shared" si="19"/>
        <v>150</v>
      </c>
      <c r="I146" s="1024">
        <v>0</v>
      </c>
      <c r="J146" s="1024">
        <f t="shared" si="17"/>
        <v>150</v>
      </c>
      <c r="K146" s="1025">
        <v>0</v>
      </c>
      <c r="L146" s="1025">
        <f t="shared" si="16"/>
        <v>150</v>
      </c>
      <c r="M146" s="896"/>
    </row>
    <row r="147" spans="1:14" s="711" customFormat="1" ht="13.1" thickBot="1" x14ac:dyDescent="0.25">
      <c r="A147" s="1080" t="s">
        <v>106</v>
      </c>
      <c r="B147" s="1081" t="s">
        <v>100</v>
      </c>
      <c r="C147" s="1082" t="s">
        <v>100</v>
      </c>
      <c r="D147" s="1082" t="s">
        <v>100</v>
      </c>
      <c r="E147" s="1083" t="s">
        <v>226</v>
      </c>
      <c r="F147" s="1084">
        <v>2750</v>
      </c>
      <c r="G147" s="1090">
        <f>+G148+G150+G152+G154+G156+G158</f>
        <v>0</v>
      </c>
      <c r="H147" s="1085">
        <f t="shared" si="19"/>
        <v>2750</v>
      </c>
      <c r="I147" s="1087">
        <v>0</v>
      </c>
      <c r="J147" s="1087">
        <f t="shared" si="17"/>
        <v>2750</v>
      </c>
      <c r="K147" s="1088">
        <v>0</v>
      </c>
      <c r="L147" s="1088">
        <f t="shared" si="16"/>
        <v>2750</v>
      </c>
      <c r="M147" s="896"/>
    </row>
    <row r="148" spans="1:14" s="711" customFormat="1" x14ac:dyDescent="0.2">
      <c r="A148" s="677" t="s">
        <v>106</v>
      </c>
      <c r="B148" s="679" t="s">
        <v>488</v>
      </c>
      <c r="C148" s="680" t="s">
        <v>100</v>
      </c>
      <c r="D148" s="954" t="s">
        <v>100</v>
      </c>
      <c r="E148" s="786" t="s">
        <v>226</v>
      </c>
      <c r="F148" s="924">
        <f>+F149</f>
        <v>2750</v>
      </c>
      <c r="G148" s="975">
        <f>+G149</f>
        <v>-2750</v>
      </c>
      <c r="H148" s="924">
        <f t="shared" si="19"/>
        <v>0</v>
      </c>
      <c r="I148" s="1020">
        <v>0</v>
      </c>
      <c r="J148" s="1020">
        <f t="shared" si="17"/>
        <v>0</v>
      </c>
      <c r="K148" s="1021">
        <v>0</v>
      </c>
      <c r="L148" s="1021">
        <f t="shared" si="16"/>
        <v>0</v>
      </c>
      <c r="M148" s="896"/>
    </row>
    <row r="149" spans="1:14" s="711" customFormat="1" x14ac:dyDescent="0.2">
      <c r="A149" s="689"/>
      <c r="B149" s="691" t="s">
        <v>474</v>
      </c>
      <c r="C149" s="700">
        <v>3419</v>
      </c>
      <c r="D149" s="686">
        <v>5222</v>
      </c>
      <c r="E149" s="784" t="s">
        <v>296</v>
      </c>
      <c r="F149" s="927">
        <v>2750</v>
      </c>
      <c r="G149" s="916">
        <v>-2750</v>
      </c>
      <c r="H149" s="927">
        <f t="shared" si="19"/>
        <v>0</v>
      </c>
      <c r="I149" s="1003">
        <v>0</v>
      </c>
      <c r="J149" s="1003">
        <f t="shared" si="17"/>
        <v>0</v>
      </c>
      <c r="K149" s="1004">
        <v>0</v>
      </c>
      <c r="L149" s="1004">
        <f t="shared" si="16"/>
        <v>0</v>
      </c>
      <c r="M149" s="896"/>
    </row>
    <row r="150" spans="1:14" s="711" customFormat="1" ht="20.95" x14ac:dyDescent="0.2">
      <c r="A150" s="998" t="s">
        <v>298</v>
      </c>
      <c r="B150" s="976" t="s">
        <v>531</v>
      </c>
      <c r="C150" s="977" t="s">
        <v>100</v>
      </c>
      <c r="D150" s="977" t="s">
        <v>100</v>
      </c>
      <c r="E150" s="978" t="s">
        <v>322</v>
      </c>
      <c r="F150" s="911">
        <v>0</v>
      </c>
      <c r="G150" s="959">
        <f>+G151</f>
        <v>200</v>
      </c>
      <c r="H150" s="908">
        <f t="shared" si="19"/>
        <v>200</v>
      </c>
      <c r="I150" s="1008">
        <v>0</v>
      </c>
      <c r="J150" s="1008">
        <f t="shared" si="17"/>
        <v>200</v>
      </c>
      <c r="K150" s="1009">
        <v>0</v>
      </c>
      <c r="L150" s="1009">
        <f t="shared" si="16"/>
        <v>200</v>
      </c>
      <c r="M150" s="896"/>
    </row>
    <row r="151" spans="1:14" s="711" customFormat="1" x14ac:dyDescent="0.2">
      <c r="A151" s="999"/>
      <c r="B151" s="979"/>
      <c r="C151" s="599" t="s">
        <v>294</v>
      </c>
      <c r="D151" s="599" t="s">
        <v>295</v>
      </c>
      <c r="E151" s="980" t="s">
        <v>296</v>
      </c>
      <c r="F151" s="912">
        <v>0</v>
      </c>
      <c r="G151" s="916">
        <v>200</v>
      </c>
      <c r="H151" s="927">
        <f t="shared" si="19"/>
        <v>200</v>
      </c>
      <c r="I151" s="1003">
        <v>0</v>
      </c>
      <c r="J151" s="1003">
        <f t="shared" si="17"/>
        <v>200</v>
      </c>
      <c r="K151" s="1004">
        <v>0</v>
      </c>
      <c r="L151" s="1004">
        <f t="shared" si="16"/>
        <v>200</v>
      </c>
      <c r="M151" s="896"/>
    </row>
    <row r="152" spans="1:14" s="711" customFormat="1" ht="20.95" x14ac:dyDescent="0.2">
      <c r="A152" s="998" t="s">
        <v>298</v>
      </c>
      <c r="B152" s="976" t="s">
        <v>532</v>
      </c>
      <c r="C152" s="977" t="s">
        <v>100</v>
      </c>
      <c r="D152" s="977" t="s">
        <v>100</v>
      </c>
      <c r="E152" s="978" t="s">
        <v>324</v>
      </c>
      <c r="F152" s="911">
        <v>0</v>
      </c>
      <c r="G152" s="959">
        <f t="shared" ref="G152" si="20">+G153</f>
        <v>750</v>
      </c>
      <c r="H152" s="908">
        <f t="shared" si="19"/>
        <v>750</v>
      </c>
      <c r="I152" s="1008">
        <v>0</v>
      </c>
      <c r="J152" s="1008">
        <f t="shared" si="17"/>
        <v>750</v>
      </c>
      <c r="K152" s="1009">
        <v>0</v>
      </c>
      <c r="L152" s="1009">
        <f t="shared" si="16"/>
        <v>750</v>
      </c>
      <c r="M152" s="896"/>
    </row>
    <row r="153" spans="1:14" s="711" customFormat="1" x14ac:dyDescent="0.2">
      <c r="A153" s="999"/>
      <c r="B153" s="979"/>
      <c r="C153" s="599" t="s">
        <v>294</v>
      </c>
      <c r="D153" s="599" t="s">
        <v>295</v>
      </c>
      <c r="E153" s="980" t="s">
        <v>296</v>
      </c>
      <c r="F153" s="912">
        <v>0</v>
      </c>
      <c r="G153" s="916">
        <v>750</v>
      </c>
      <c r="H153" s="927">
        <f t="shared" si="19"/>
        <v>750</v>
      </c>
      <c r="I153" s="1003">
        <v>0</v>
      </c>
      <c r="J153" s="1003">
        <f t="shared" si="17"/>
        <v>750</v>
      </c>
      <c r="K153" s="1004">
        <v>0</v>
      </c>
      <c r="L153" s="1004">
        <f t="shared" si="16"/>
        <v>750</v>
      </c>
      <c r="M153" s="896"/>
    </row>
    <row r="154" spans="1:14" s="711" customFormat="1" ht="20.95" x14ac:dyDescent="0.2">
      <c r="A154" s="998" t="s">
        <v>298</v>
      </c>
      <c r="B154" s="976" t="s">
        <v>533</v>
      </c>
      <c r="C154" s="977" t="s">
        <v>100</v>
      </c>
      <c r="D154" s="977" t="s">
        <v>100</v>
      </c>
      <c r="E154" s="978" t="s">
        <v>326</v>
      </c>
      <c r="F154" s="911">
        <v>0</v>
      </c>
      <c r="G154" s="959">
        <f t="shared" ref="G154" si="21">+G155</f>
        <v>750</v>
      </c>
      <c r="H154" s="908">
        <f t="shared" si="19"/>
        <v>750</v>
      </c>
      <c r="I154" s="1008">
        <v>0</v>
      </c>
      <c r="J154" s="1008">
        <f t="shared" si="17"/>
        <v>750</v>
      </c>
      <c r="K154" s="1009">
        <v>0</v>
      </c>
      <c r="L154" s="1009">
        <f t="shared" si="16"/>
        <v>750</v>
      </c>
      <c r="M154" s="896"/>
    </row>
    <row r="155" spans="1:14" s="711" customFormat="1" x14ac:dyDescent="0.2">
      <c r="A155" s="999"/>
      <c r="B155" s="979"/>
      <c r="C155" s="599" t="s">
        <v>294</v>
      </c>
      <c r="D155" s="599" t="s">
        <v>341</v>
      </c>
      <c r="E155" s="980" t="s">
        <v>342</v>
      </c>
      <c r="F155" s="912">
        <v>0</v>
      </c>
      <c r="G155" s="916">
        <v>750</v>
      </c>
      <c r="H155" s="927">
        <f t="shared" si="19"/>
        <v>750</v>
      </c>
      <c r="I155" s="1003">
        <v>0</v>
      </c>
      <c r="J155" s="1003">
        <f t="shared" si="17"/>
        <v>750</v>
      </c>
      <c r="K155" s="1004">
        <v>0</v>
      </c>
      <c r="L155" s="1004">
        <f t="shared" si="16"/>
        <v>750</v>
      </c>
      <c r="M155" s="896"/>
    </row>
    <row r="156" spans="1:14" s="711" customFormat="1" ht="20.95" x14ac:dyDescent="0.2">
      <c r="A156" s="998" t="s">
        <v>298</v>
      </c>
      <c r="B156" s="976" t="s">
        <v>534</v>
      </c>
      <c r="C156" s="977" t="s">
        <v>100</v>
      </c>
      <c r="D156" s="977" t="s">
        <v>100</v>
      </c>
      <c r="E156" s="978" t="s">
        <v>328</v>
      </c>
      <c r="F156" s="911">
        <v>0</v>
      </c>
      <c r="G156" s="959">
        <f t="shared" ref="G156" si="22">+G157</f>
        <v>300</v>
      </c>
      <c r="H156" s="908">
        <f t="shared" si="19"/>
        <v>300</v>
      </c>
      <c r="I156" s="1008">
        <v>0</v>
      </c>
      <c r="J156" s="1008">
        <f t="shared" si="17"/>
        <v>300</v>
      </c>
      <c r="K156" s="1009">
        <v>0</v>
      </c>
      <c r="L156" s="1009">
        <f t="shared" si="16"/>
        <v>300</v>
      </c>
      <c r="M156" s="896"/>
    </row>
    <row r="157" spans="1:14" s="711" customFormat="1" x14ac:dyDescent="0.2">
      <c r="A157" s="999"/>
      <c r="B157" s="979"/>
      <c r="C157" s="599" t="s">
        <v>294</v>
      </c>
      <c r="D157" s="599" t="s">
        <v>295</v>
      </c>
      <c r="E157" s="980" t="s">
        <v>296</v>
      </c>
      <c r="F157" s="912">
        <v>0</v>
      </c>
      <c r="G157" s="916">
        <v>300</v>
      </c>
      <c r="H157" s="927">
        <f t="shared" si="19"/>
        <v>300</v>
      </c>
      <c r="I157" s="1003">
        <v>0</v>
      </c>
      <c r="J157" s="1003">
        <f t="shared" si="17"/>
        <v>300</v>
      </c>
      <c r="K157" s="1004">
        <v>0</v>
      </c>
      <c r="L157" s="1004">
        <f t="shared" si="16"/>
        <v>300</v>
      </c>
      <c r="M157" s="896"/>
    </row>
    <row r="158" spans="1:14" s="711" customFormat="1" ht="20.95" x14ac:dyDescent="0.2">
      <c r="A158" s="998" t="s">
        <v>298</v>
      </c>
      <c r="B158" s="976" t="s">
        <v>535</v>
      </c>
      <c r="C158" s="977" t="s">
        <v>100</v>
      </c>
      <c r="D158" s="977" t="s">
        <v>100</v>
      </c>
      <c r="E158" s="978" t="s">
        <v>330</v>
      </c>
      <c r="F158" s="911">
        <v>0</v>
      </c>
      <c r="G158" s="959">
        <f t="shared" ref="G158" si="23">+G159</f>
        <v>750</v>
      </c>
      <c r="H158" s="908">
        <f t="shared" si="19"/>
        <v>750</v>
      </c>
      <c r="I158" s="1008">
        <v>0</v>
      </c>
      <c r="J158" s="1008">
        <f t="shared" si="17"/>
        <v>750</v>
      </c>
      <c r="K158" s="1009">
        <v>0</v>
      </c>
      <c r="L158" s="1009">
        <f t="shared" si="16"/>
        <v>750</v>
      </c>
      <c r="M158" s="896"/>
    </row>
    <row r="159" spans="1:14" s="711" customFormat="1" ht="13.1" thickBot="1" x14ac:dyDescent="0.25">
      <c r="A159" s="999"/>
      <c r="B159" s="979"/>
      <c r="C159" s="599" t="s">
        <v>294</v>
      </c>
      <c r="D159" s="599" t="s">
        <v>295</v>
      </c>
      <c r="E159" s="980" t="s">
        <v>296</v>
      </c>
      <c r="F159" s="912">
        <v>0</v>
      </c>
      <c r="G159" s="1074">
        <v>750</v>
      </c>
      <c r="H159" s="909">
        <f t="shared" si="19"/>
        <v>750</v>
      </c>
      <c r="I159" s="1024">
        <v>0</v>
      </c>
      <c r="J159" s="1024">
        <f t="shared" si="17"/>
        <v>750</v>
      </c>
      <c r="K159" s="1025">
        <v>0</v>
      </c>
      <c r="L159" s="1025">
        <f t="shared" si="16"/>
        <v>750</v>
      </c>
      <c r="M159" s="896"/>
    </row>
    <row r="160" spans="1:14" s="711" customFormat="1" ht="13.1" thickBot="1" x14ac:dyDescent="0.25">
      <c r="A160" s="1080" t="s">
        <v>106</v>
      </c>
      <c r="B160" s="1081" t="s">
        <v>100</v>
      </c>
      <c r="C160" s="1082" t="s">
        <v>100</v>
      </c>
      <c r="D160" s="1082" t="s">
        <v>100</v>
      </c>
      <c r="E160" s="1083" t="s">
        <v>227</v>
      </c>
      <c r="F160" s="1084">
        <v>1750</v>
      </c>
      <c r="G160" s="1090">
        <f>+G161+G163+G165+G167+G169+G171+G173+G175+G177</f>
        <v>0</v>
      </c>
      <c r="H160" s="1085">
        <f t="shared" si="19"/>
        <v>1750</v>
      </c>
      <c r="I160" s="1087">
        <v>0</v>
      </c>
      <c r="J160" s="1087">
        <f t="shared" si="17"/>
        <v>1750</v>
      </c>
      <c r="K160" s="1088">
        <v>0</v>
      </c>
      <c r="L160" s="1088">
        <f t="shared" si="16"/>
        <v>1750</v>
      </c>
      <c r="M160" s="896"/>
      <c r="N160" s="835"/>
    </row>
    <row r="161" spans="1:13" s="711" customFormat="1" x14ac:dyDescent="0.2">
      <c r="A161" s="677" t="s">
        <v>106</v>
      </c>
      <c r="B161" s="679" t="s">
        <v>489</v>
      </c>
      <c r="C161" s="680" t="s">
        <v>100</v>
      </c>
      <c r="D161" s="954" t="s">
        <v>100</v>
      </c>
      <c r="E161" s="786" t="s">
        <v>227</v>
      </c>
      <c r="F161" s="924">
        <f>+F162</f>
        <v>1750</v>
      </c>
      <c r="G161" s="975">
        <f>+G162</f>
        <v>-1750</v>
      </c>
      <c r="H161" s="924">
        <f t="shared" si="19"/>
        <v>0</v>
      </c>
      <c r="I161" s="1020">
        <v>0</v>
      </c>
      <c r="J161" s="1020">
        <f t="shared" si="17"/>
        <v>0</v>
      </c>
      <c r="K161" s="1021">
        <v>0</v>
      </c>
      <c r="L161" s="1021">
        <f t="shared" si="16"/>
        <v>0</v>
      </c>
      <c r="M161" s="896"/>
    </row>
    <row r="162" spans="1:13" s="711" customFormat="1" x14ac:dyDescent="0.2">
      <c r="A162" s="689"/>
      <c r="B162" s="691" t="s">
        <v>474</v>
      </c>
      <c r="C162" s="700">
        <v>3419</v>
      </c>
      <c r="D162" s="686">
        <v>5222</v>
      </c>
      <c r="E162" s="784" t="s">
        <v>296</v>
      </c>
      <c r="F162" s="927">
        <v>1750</v>
      </c>
      <c r="G162" s="916">
        <v>-1750</v>
      </c>
      <c r="H162" s="927">
        <f t="shared" si="19"/>
        <v>0</v>
      </c>
      <c r="I162" s="1003">
        <v>0</v>
      </c>
      <c r="J162" s="1003">
        <f t="shared" si="17"/>
        <v>0</v>
      </c>
      <c r="K162" s="1004">
        <v>0</v>
      </c>
      <c r="L162" s="1004">
        <f t="shared" si="16"/>
        <v>0</v>
      </c>
      <c r="M162" s="896"/>
    </row>
    <row r="163" spans="1:13" s="711" customFormat="1" ht="31.45" x14ac:dyDescent="0.2">
      <c r="A163" s="654" t="s">
        <v>298</v>
      </c>
      <c r="B163" s="603" t="s">
        <v>536</v>
      </c>
      <c r="C163" s="604" t="s">
        <v>100</v>
      </c>
      <c r="D163" s="604" t="s">
        <v>100</v>
      </c>
      <c r="E163" s="981" t="s">
        <v>418</v>
      </c>
      <c r="F163" s="913">
        <v>0</v>
      </c>
      <c r="G163" s="959">
        <f t="shared" ref="G163:G177" si="24">+G164</f>
        <v>50</v>
      </c>
      <c r="H163" s="908">
        <f t="shared" si="19"/>
        <v>50</v>
      </c>
      <c r="I163" s="1008">
        <v>0</v>
      </c>
      <c r="J163" s="1008">
        <f t="shared" si="17"/>
        <v>50</v>
      </c>
      <c r="K163" s="1009">
        <v>0</v>
      </c>
      <c r="L163" s="1009">
        <f t="shared" si="16"/>
        <v>50</v>
      </c>
      <c r="M163" s="896"/>
    </row>
    <row r="164" spans="1:13" s="711" customFormat="1" x14ac:dyDescent="0.2">
      <c r="A164" s="1000"/>
      <c r="B164" s="982"/>
      <c r="C164" s="595" t="s">
        <v>294</v>
      </c>
      <c r="D164" s="595" t="s">
        <v>295</v>
      </c>
      <c r="E164" s="983" t="s">
        <v>296</v>
      </c>
      <c r="F164" s="914">
        <v>0</v>
      </c>
      <c r="G164" s="916">
        <v>50</v>
      </c>
      <c r="H164" s="927">
        <f t="shared" si="19"/>
        <v>50</v>
      </c>
      <c r="I164" s="1003">
        <v>0</v>
      </c>
      <c r="J164" s="1003">
        <f t="shared" si="17"/>
        <v>50</v>
      </c>
      <c r="K164" s="1004">
        <v>0</v>
      </c>
      <c r="L164" s="1004">
        <f t="shared" si="16"/>
        <v>50</v>
      </c>
      <c r="M164" s="896"/>
    </row>
    <row r="165" spans="1:13" s="711" customFormat="1" ht="20.95" x14ac:dyDescent="0.2">
      <c r="A165" s="654" t="s">
        <v>298</v>
      </c>
      <c r="B165" s="603" t="s">
        <v>537</v>
      </c>
      <c r="C165" s="604" t="s">
        <v>100</v>
      </c>
      <c r="D165" s="604" t="s">
        <v>100</v>
      </c>
      <c r="E165" s="981" t="s">
        <v>335</v>
      </c>
      <c r="F165" s="913">
        <v>0</v>
      </c>
      <c r="G165" s="959">
        <f t="shared" si="24"/>
        <v>600</v>
      </c>
      <c r="H165" s="908">
        <f t="shared" si="19"/>
        <v>600</v>
      </c>
      <c r="I165" s="1008">
        <v>0</v>
      </c>
      <c r="J165" s="1008">
        <f t="shared" si="17"/>
        <v>600</v>
      </c>
      <c r="K165" s="1009">
        <v>0</v>
      </c>
      <c r="L165" s="1009">
        <f t="shared" si="16"/>
        <v>600</v>
      </c>
      <c r="M165" s="896"/>
    </row>
    <row r="166" spans="1:13" s="711" customFormat="1" ht="20.95" x14ac:dyDescent="0.2">
      <c r="A166" s="1000"/>
      <c r="B166" s="982"/>
      <c r="C166" s="595" t="s">
        <v>294</v>
      </c>
      <c r="D166" s="595" t="s">
        <v>333</v>
      </c>
      <c r="E166" s="983" t="s">
        <v>334</v>
      </c>
      <c r="F166" s="914">
        <v>0</v>
      </c>
      <c r="G166" s="916">
        <v>600</v>
      </c>
      <c r="H166" s="927">
        <f t="shared" si="19"/>
        <v>600</v>
      </c>
      <c r="I166" s="1003">
        <v>0</v>
      </c>
      <c r="J166" s="1003">
        <f t="shared" si="17"/>
        <v>600</v>
      </c>
      <c r="K166" s="1004">
        <v>0</v>
      </c>
      <c r="L166" s="1004">
        <f t="shared" si="16"/>
        <v>600</v>
      </c>
      <c r="M166" s="896"/>
    </row>
    <row r="167" spans="1:13" s="711" customFormat="1" ht="31.45" x14ac:dyDescent="0.2">
      <c r="A167" s="654" t="s">
        <v>298</v>
      </c>
      <c r="B167" s="603" t="s">
        <v>538</v>
      </c>
      <c r="C167" s="604" t="s">
        <v>100</v>
      </c>
      <c r="D167" s="604" t="s">
        <v>100</v>
      </c>
      <c r="E167" s="981" t="s">
        <v>337</v>
      </c>
      <c r="F167" s="913">
        <v>0</v>
      </c>
      <c r="G167" s="959">
        <f t="shared" si="24"/>
        <v>450</v>
      </c>
      <c r="H167" s="908">
        <f t="shared" si="19"/>
        <v>450</v>
      </c>
      <c r="I167" s="1008">
        <v>0</v>
      </c>
      <c r="J167" s="1008">
        <f t="shared" si="17"/>
        <v>450</v>
      </c>
      <c r="K167" s="1009">
        <v>0</v>
      </c>
      <c r="L167" s="1009">
        <f t="shared" si="16"/>
        <v>450</v>
      </c>
      <c r="M167" s="896"/>
    </row>
    <row r="168" spans="1:13" s="711" customFormat="1" ht="20.95" x14ac:dyDescent="0.2">
      <c r="A168" s="1000"/>
      <c r="B168" s="603" t="s">
        <v>338</v>
      </c>
      <c r="C168" s="595" t="s">
        <v>294</v>
      </c>
      <c r="D168" s="595" t="s">
        <v>339</v>
      </c>
      <c r="E168" s="983" t="s">
        <v>340</v>
      </c>
      <c r="F168" s="914">
        <v>0</v>
      </c>
      <c r="G168" s="916">
        <v>450</v>
      </c>
      <c r="H168" s="927">
        <f t="shared" si="19"/>
        <v>450</v>
      </c>
      <c r="I168" s="1003">
        <v>0</v>
      </c>
      <c r="J168" s="1003">
        <f t="shared" si="17"/>
        <v>450</v>
      </c>
      <c r="K168" s="1004">
        <v>0</v>
      </c>
      <c r="L168" s="1004">
        <f t="shared" si="16"/>
        <v>450</v>
      </c>
      <c r="M168" s="896"/>
    </row>
    <row r="169" spans="1:13" s="711" customFormat="1" ht="20.95" x14ac:dyDescent="0.2">
      <c r="A169" s="654" t="s">
        <v>298</v>
      </c>
      <c r="B169" s="603" t="s">
        <v>539</v>
      </c>
      <c r="C169" s="604" t="s">
        <v>100</v>
      </c>
      <c r="D169" s="604" t="s">
        <v>100</v>
      </c>
      <c r="E169" s="981" t="s">
        <v>344</v>
      </c>
      <c r="F169" s="913">
        <v>0</v>
      </c>
      <c r="G169" s="959">
        <f t="shared" si="24"/>
        <v>200</v>
      </c>
      <c r="H169" s="908">
        <f t="shared" si="19"/>
        <v>200</v>
      </c>
      <c r="I169" s="1008">
        <v>0</v>
      </c>
      <c r="J169" s="1008">
        <f t="shared" si="17"/>
        <v>200</v>
      </c>
      <c r="K169" s="1009">
        <v>0</v>
      </c>
      <c r="L169" s="1009">
        <f t="shared" si="16"/>
        <v>200</v>
      </c>
      <c r="M169" s="896"/>
    </row>
    <row r="170" spans="1:13" s="711" customFormat="1" x14ac:dyDescent="0.2">
      <c r="A170" s="1000"/>
      <c r="B170" s="982"/>
      <c r="C170" s="595" t="s">
        <v>294</v>
      </c>
      <c r="D170" s="599" t="s">
        <v>341</v>
      </c>
      <c r="E170" s="980" t="s">
        <v>342</v>
      </c>
      <c r="F170" s="914">
        <v>0</v>
      </c>
      <c r="G170" s="916">
        <v>200</v>
      </c>
      <c r="H170" s="927">
        <f t="shared" si="19"/>
        <v>200</v>
      </c>
      <c r="I170" s="1003">
        <v>0</v>
      </c>
      <c r="J170" s="1003">
        <f t="shared" si="17"/>
        <v>200</v>
      </c>
      <c r="K170" s="1004">
        <v>0</v>
      </c>
      <c r="L170" s="1004">
        <f t="shared" si="16"/>
        <v>200</v>
      </c>
      <c r="M170" s="896"/>
    </row>
    <row r="171" spans="1:13" s="711" customFormat="1" ht="20.95" x14ac:dyDescent="0.2">
      <c r="A171" s="654" t="s">
        <v>298</v>
      </c>
      <c r="B171" s="603" t="s">
        <v>540</v>
      </c>
      <c r="C171" s="604" t="s">
        <v>100</v>
      </c>
      <c r="D171" s="604" t="s">
        <v>100</v>
      </c>
      <c r="E171" s="981" t="s">
        <v>346</v>
      </c>
      <c r="F171" s="913">
        <v>0</v>
      </c>
      <c r="G171" s="959">
        <f t="shared" si="24"/>
        <v>100</v>
      </c>
      <c r="H171" s="908">
        <f t="shared" si="19"/>
        <v>100</v>
      </c>
      <c r="I171" s="1008">
        <v>0</v>
      </c>
      <c r="J171" s="1008">
        <f t="shared" si="17"/>
        <v>100</v>
      </c>
      <c r="K171" s="1009">
        <v>0</v>
      </c>
      <c r="L171" s="1009">
        <f t="shared" si="16"/>
        <v>100</v>
      </c>
      <c r="M171" s="896"/>
    </row>
    <row r="172" spans="1:13" s="711" customFormat="1" x14ac:dyDescent="0.2">
      <c r="A172" s="1000"/>
      <c r="B172" s="982"/>
      <c r="C172" s="595" t="s">
        <v>294</v>
      </c>
      <c r="D172" s="595" t="s">
        <v>295</v>
      </c>
      <c r="E172" s="983" t="s">
        <v>296</v>
      </c>
      <c r="F172" s="914">
        <v>0</v>
      </c>
      <c r="G172" s="916">
        <v>100</v>
      </c>
      <c r="H172" s="927">
        <f t="shared" si="19"/>
        <v>100</v>
      </c>
      <c r="I172" s="1003">
        <v>0</v>
      </c>
      <c r="J172" s="1003">
        <f t="shared" si="17"/>
        <v>100</v>
      </c>
      <c r="K172" s="1004">
        <v>0</v>
      </c>
      <c r="L172" s="1004">
        <f t="shared" si="16"/>
        <v>100</v>
      </c>
      <c r="M172" s="896"/>
    </row>
    <row r="173" spans="1:13" s="711" customFormat="1" x14ac:dyDescent="0.2">
      <c r="A173" s="654" t="s">
        <v>298</v>
      </c>
      <c r="B173" s="603" t="s">
        <v>541</v>
      </c>
      <c r="C173" s="604" t="s">
        <v>100</v>
      </c>
      <c r="D173" s="604" t="s">
        <v>100</v>
      </c>
      <c r="E173" s="981" t="s">
        <v>349</v>
      </c>
      <c r="F173" s="913">
        <v>0</v>
      </c>
      <c r="G173" s="959">
        <f t="shared" si="24"/>
        <v>100</v>
      </c>
      <c r="H173" s="908">
        <f t="shared" si="19"/>
        <v>100</v>
      </c>
      <c r="I173" s="1008">
        <v>0</v>
      </c>
      <c r="J173" s="1008">
        <f t="shared" si="17"/>
        <v>100</v>
      </c>
      <c r="K173" s="1009">
        <v>0</v>
      </c>
      <c r="L173" s="1009">
        <f t="shared" si="16"/>
        <v>100</v>
      </c>
      <c r="M173" s="896"/>
    </row>
    <row r="174" spans="1:13" s="711" customFormat="1" x14ac:dyDescent="0.2">
      <c r="A174" s="1000"/>
      <c r="B174" s="982"/>
      <c r="C174" s="595" t="s">
        <v>294</v>
      </c>
      <c r="D174" s="595" t="s">
        <v>348</v>
      </c>
      <c r="E174" s="983" t="s">
        <v>258</v>
      </c>
      <c r="F174" s="914">
        <v>0</v>
      </c>
      <c r="G174" s="916">
        <v>100</v>
      </c>
      <c r="H174" s="927">
        <f t="shared" si="19"/>
        <v>100</v>
      </c>
      <c r="I174" s="1003">
        <v>0</v>
      </c>
      <c r="J174" s="1003">
        <f t="shared" si="17"/>
        <v>100</v>
      </c>
      <c r="K174" s="1004">
        <v>0</v>
      </c>
      <c r="L174" s="1004">
        <f t="shared" si="16"/>
        <v>100</v>
      </c>
      <c r="M174" s="896"/>
    </row>
    <row r="175" spans="1:13" s="711" customFormat="1" ht="31.45" x14ac:dyDescent="0.2">
      <c r="A175" s="654" t="s">
        <v>298</v>
      </c>
      <c r="B175" s="603" t="s">
        <v>542</v>
      </c>
      <c r="C175" s="604" t="s">
        <v>100</v>
      </c>
      <c r="D175" s="604" t="s">
        <v>100</v>
      </c>
      <c r="E175" s="981" t="s">
        <v>419</v>
      </c>
      <c r="F175" s="913">
        <v>0</v>
      </c>
      <c r="G175" s="959">
        <f t="shared" si="24"/>
        <v>50</v>
      </c>
      <c r="H175" s="908">
        <f t="shared" si="19"/>
        <v>50</v>
      </c>
      <c r="I175" s="1008">
        <v>0</v>
      </c>
      <c r="J175" s="1008">
        <f t="shared" si="17"/>
        <v>50</v>
      </c>
      <c r="K175" s="1009">
        <v>0</v>
      </c>
      <c r="L175" s="1009">
        <f t="shared" si="16"/>
        <v>50</v>
      </c>
      <c r="M175" s="896"/>
    </row>
    <row r="176" spans="1:13" s="711" customFormat="1" x14ac:dyDescent="0.2">
      <c r="A176" s="1000"/>
      <c r="B176" s="982"/>
      <c r="C176" s="595" t="s">
        <v>294</v>
      </c>
      <c r="D176" s="595" t="s">
        <v>295</v>
      </c>
      <c r="E176" s="983" t="s">
        <v>296</v>
      </c>
      <c r="F176" s="914">
        <v>0</v>
      </c>
      <c r="G176" s="916">
        <v>50</v>
      </c>
      <c r="H176" s="927">
        <f t="shared" si="19"/>
        <v>50</v>
      </c>
      <c r="I176" s="1003">
        <v>0</v>
      </c>
      <c r="J176" s="1003">
        <f t="shared" si="17"/>
        <v>50</v>
      </c>
      <c r="K176" s="1004">
        <v>0</v>
      </c>
      <c r="L176" s="1004">
        <f t="shared" si="16"/>
        <v>50</v>
      </c>
      <c r="M176" s="896"/>
    </row>
    <row r="177" spans="1:13" s="711" customFormat="1" ht="20.95" x14ac:dyDescent="0.2">
      <c r="A177" s="654" t="s">
        <v>298</v>
      </c>
      <c r="B177" s="603" t="s">
        <v>543</v>
      </c>
      <c r="C177" s="604" t="s">
        <v>100</v>
      </c>
      <c r="D177" s="604" t="s">
        <v>100</v>
      </c>
      <c r="E177" s="981" t="s">
        <v>352</v>
      </c>
      <c r="F177" s="913">
        <v>0</v>
      </c>
      <c r="G177" s="959">
        <f t="shared" si="24"/>
        <v>200</v>
      </c>
      <c r="H177" s="908">
        <f t="shared" si="19"/>
        <v>200</v>
      </c>
      <c r="I177" s="1008">
        <v>0</v>
      </c>
      <c r="J177" s="1008">
        <f t="shared" si="17"/>
        <v>200</v>
      </c>
      <c r="K177" s="1009">
        <v>0</v>
      </c>
      <c r="L177" s="1009">
        <f t="shared" si="16"/>
        <v>200</v>
      </c>
      <c r="M177" s="896"/>
    </row>
    <row r="178" spans="1:13" s="711" customFormat="1" ht="21.6" thickBot="1" x14ac:dyDescent="0.25">
      <c r="A178" s="999"/>
      <c r="B178" s="979"/>
      <c r="C178" s="599" t="s">
        <v>294</v>
      </c>
      <c r="D178" s="599" t="s">
        <v>339</v>
      </c>
      <c r="E178" s="980" t="s">
        <v>340</v>
      </c>
      <c r="F178" s="912">
        <v>0</v>
      </c>
      <c r="G178" s="1074">
        <v>200</v>
      </c>
      <c r="H178" s="909">
        <f t="shared" si="19"/>
        <v>200</v>
      </c>
      <c r="I178" s="1024">
        <v>0</v>
      </c>
      <c r="J178" s="1024">
        <f t="shared" si="17"/>
        <v>200</v>
      </c>
      <c r="K178" s="1025">
        <v>0</v>
      </c>
      <c r="L178" s="1025">
        <f t="shared" si="16"/>
        <v>200</v>
      </c>
      <c r="M178" s="896"/>
    </row>
    <row r="179" spans="1:13" s="711" customFormat="1" ht="13.1" thickBot="1" x14ac:dyDescent="0.25">
      <c r="A179" s="1094" t="s">
        <v>106</v>
      </c>
      <c r="B179" s="1095" t="s">
        <v>100</v>
      </c>
      <c r="C179" s="1096" t="s">
        <v>100</v>
      </c>
      <c r="D179" s="1096" t="s">
        <v>100</v>
      </c>
      <c r="E179" s="1097" t="s">
        <v>228</v>
      </c>
      <c r="F179" s="1098">
        <v>2750</v>
      </c>
      <c r="G179" s="1099">
        <f>+G180+G182+G184+G186</f>
        <v>0</v>
      </c>
      <c r="H179" s="1100">
        <f t="shared" si="19"/>
        <v>2750</v>
      </c>
      <c r="I179" s="1101">
        <v>0</v>
      </c>
      <c r="J179" s="1101">
        <f t="shared" si="17"/>
        <v>2750</v>
      </c>
      <c r="K179" s="1101">
        <f>+K180+K188+K190+K192+K194+K196+K198+K200+K202</f>
        <v>0</v>
      </c>
      <c r="L179" s="1088">
        <f t="shared" si="16"/>
        <v>2750</v>
      </c>
      <c r="M179" s="827" t="s">
        <v>580</v>
      </c>
    </row>
    <row r="180" spans="1:13" s="711" customFormat="1" x14ac:dyDescent="0.2">
      <c r="A180" s="1047" t="s">
        <v>106</v>
      </c>
      <c r="B180" s="935" t="s">
        <v>490</v>
      </c>
      <c r="C180" s="936" t="s">
        <v>100</v>
      </c>
      <c r="D180" s="1048" t="s">
        <v>100</v>
      </c>
      <c r="E180" s="836" t="s">
        <v>228</v>
      </c>
      <c r="F180" s="1049">
        <f>+F181</f>
        <v>2750</v>
      </c>
      <c r="G180" s="910">
        <f>+G181</f>
        <v>-1560</v>
      </c>
      <c r="H180" s="1049">
        <f t="shared" si="19"/>
        <v>1190</v>
      </c>
      <c r="I180" s="1102">
        <v>0</v>
      </c>
      <c r="J180" s="1102">
        <f t="shared" si="17"/>
        <v>1190</v>
      </c>
      <c r="K180" s="1102">
        <f>+K181</f>
        <v>-1010</v>
      </c>
      <c r="L180" s="1021">
        <f t="shared" si="16"/>
        <v>180</v>
      </c>
      <c r="M180" s="827" t="s">
        <v>580</v>
      </c>
    </row>
    <row r="181" spans="1:13" s="711" customFormat="1" x14ac:dyDescent="0.2">
      <c r="A181" s="820"/>
      <c r="B181" s="822" t="s">
        <v>474</v>
      </c>
      <c r="C181" s="1052">
        <v>3419</v>
      </c>
      <c r="D181" s="1078">
        <v>5222</v>
      </c>
      <c r="E181" s="1054" t="s">
        <v>296</v>
      </c>
      <c r="F181" s="933">
        <v>2750</v>
      </c>
      <c r="G181" s="907">
        <v>-1560</v>
      </c>
      <c r="H181" s="933">
        <f t="shared" si="19"/>
        <v>1190</v>
      </c>
      <c r="I181" s="1056">
        <v>0</v>
      </c>
      <c r="J181" s="1056">
        <f t="shared" si="17"/>
        <v>1190</v>
      </c>
      <c r="K181" s="1056">
        <v>-1010</v>
      </c>
      <c r="L181" s="1004">
        <f t="shared" si="16"/>
        <v>180</v>
      </c>
      <c r="M181" s="827"/>
    </row>
    <row r="182" spans="1:13" s="711" customFormat="1" ht="20" customHeight="1" x14ac:dyDescent="0.2">
      <c r="A182" s="998" t="s">
        <v>298</v>
      </c>
      <c r="B182" s="976" t="s">
        <v>545</v>
      </c>
      <c r="C182" s="977" t="s">
        <v>100</v>
      </c>
      <c r="D182" s="977" t="s">
        <v>100</v>
      </c>
      <c r="E182" s="978" t="s">
        <v>319</v>
      </c>
      <c r="F182" s="911">
        <v>0</v>
      </c>
      <c r="G182" s="959">
        <f>+G183</f>
        <v>156</v>
      </c>
      <c r="H182" s="908">
        <f t="shared" si="19"/>
        <v>156</v>
      </c>
      <c r="I182" s="1008">
        <v>0</v>
      </c>
      <c r="J182" s="1008">
        <f t="shared" si="17"/>
        <v>156</v>
      </c>
      <c r="K182" s="1008">
        <v>0</v>
      </c>
      <c r="L182" s="1009">
        <f t="shared" si="16"/>
        <v>156</v>
      </c>
      <c r="M182" s="896"/>
    </row>
    <row r="183" spans="1:13" s="711" customFormat="1" x14ac:dyDescent="0.2">
      <c r="A183" s="999"/>
      <c r="B183" s="979"/>
      <c r="C183" s="599" t="s">
        <v>294</v>
      </c>
      <c r="D183" s="599" t="s">
        <v>295</v>
      </c>
      <c r="E183" s="980" t="s">
        <v>296</v>
      </c>
      <c r="F183" s="912">
        <v>0</v>
      </c>
      <c r="G183" s="916">
        <v>156</v>
      </c>
      <c r="H183" s="927">
        <f t="shared" si="19"/>
        <v>156</v>
      </c>
      <c r="I183" s="1003">
        <v>0</v>
      </c>
      <c r="J183" s="1003">
        <f t="shared" si="17"/>
        <v>156</v>
      </c>
      <c r="K183" s="1003">
        <v>0</v>
      </c>
      <c r="L183" s="1004">
        <f t="shared" si="16"/>
        <v>156</v>
      </c>
      <c r="M183" s="896"/>
    </row>
    <row r="184" spans="1:13" s="711" customFormat="1" ht="20.95" x14ac:dyDescent="0.2">
      <c r="A184" s="998" t="s">
        <v>298</v>
      </c>
      <c r="B184" s="976" t="s">
        <v>546</v>
      </c>
      <c r="C184" s="977" t="s">
        <v>100</v>
      </c>
      <c r="D184" s="977" t="s">
        <v>100</v>
      </c>
      <c r="E184" s="978" t="s">
        <v>302</v>
      </c>
      <c r="F184" s="911">
        <v>0</v>
      </c>
      <c r="G184" s="959">
        <f t="shared" ref="G184" si="25">+G185</f>
        <v>780</v>
      </c>
      <c r="H184" s="908">
        <f t="shared" si="19"/>
        <v>780</v>
      </c>
      <c r="I184" s="1008">
        <v>0</v>
      </c>
      <c r="J184" s="1008">
        <f t="shared" si="17"/>
        <v>780</v>
      </c>
      <c r="K184" s="1008">
        <v>0</v>
      </c>
      <c r="L184" s="1009">
        <f t="shared" si="16"/>
        <v>780</v>
      </c>
      <c r="M184" s="896"/>
    </row>
    <row r="185" spans="1:13" s="711" customFormat="1" x14ac:dyDescent="0.2">
      <c r="A185" s="999"/>
      <c r="B185" s="979"/>
      <c r="C185" s="599" t="s">
        <v>294</v>
      </c>
      <c r="D185" s="599" t="s">
        <v>295</v>
      </c>
      <c r="E185" s="980" t="s">
        <v>296</v>
      </c>
      <c r="F185" s="912">
        <v>0</v>
      </c>
      <c r="G185" s="916">
        <v>780</v>
      </c>
      <c r="H185" s="927">
        <f t="shared" si="19"/>
        <v>780</v>
      </c>
      <c r="I185" s="1003">
        <v>0</v>
      </c>
      <c r="J185" s="1003">
        <f t="shared" si="17"/>
        <v>780</v>
      </c>
      <c r="K185" s="1003">
        <v>0</v>
      </c>
      <c r="L185" s="1004">
        <f t="shared" si="16"/>
        <v>780</v>
      </c>
      <c r="M185" s="896"/>
    </row>
    <row r="186" spans="1:13" s="711" customFormat="1" ht="20.95" x14ac:dyDescent="0.2">
      <c r="A186" s="998" t="s">
        <v>298</v>
      </c>
      <c r="B186" s="976" t="s">
        <v>547</v>
      </c>
      <c r="C186" s="977" t="s">
        <v>100</v>
      </c>
      <c r="D186" s="977" t="s">
        <v>100</v>
      </c>
      <c r="E186" s="978" t="s">
        <v>320</v>
      </c>
      <c r="F186" s="911">
        <v>0</v>
      </c>
      <c r="G186" s="959">
        <f t="shared" ref="G186" si="26">+G187</f>
        <v>624</v>
      </c>
      <c r="H186" s="908">
        <f t="shared" si="19"/>
        <v>624</v>
      </c>
      <c r="I186" s="1008">
        <v>0</v>
      </c>
      <c r="J186" s="1008">
        <f t="shared" si="17"/>
        <v>624</v>
      </c>
      <c r="K186" s="1008">
        <v>0</v>
      </c>
      <c r="L186" s="1009">
        <f t="shared" si="16"/>
        <v>624</v>
      </c>
      <c r="M186" s="896"/>
    </row>
    <row r="187" spans="1:13" s="711" customFormat="1" x14ac:dyDescent="0.2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1074">
        <v>624</v>
      </c>
      <c r="H187" s="909">
        <f t="shared" si="19"/>
        <v>624</v>
      </c>
      <c r="I187" s="1024">
        <v>0</v>
      </c>
      <c r="J187" s="1024">
        <f t="shared" si="17"/>
        <v>624</v>
      </c>
      <c r="K187" s="1003"/>
      <c r="L187" s="1004">
        <f t="shared" si="16"/>
        <v>624</v>
      </c>
      <c r="M187" s="896"/>
    </row>
    <row r="188" spans="1:13" s="711" customFormat="1" ht="20.95" x14ac:dyDescent="0.2">
      <c r="A188" s="845" t="s">
        <v>106</v>
      </c>
      <c r="B188" s="1073" t="s">
        <v>581</v>
      </c>
      <c r="C188" s="847" t="s">
        <v>100</v>
      </c>
      <c r="D188" s="846" t="s">
        <v>100</v>
      </c>
      <c r="E188" s="882" t="s">
        <v>591</v>
      </c>
      <c r="F188" s="1075">
        <v>0</v>
      </c>
      <c r="G188" s="907"/>
      <c r="H188" s="933"/>
      <c r="I188" s="1056"/>
      <c r="J188" s="1075">
        <v>0</v>
      </c>
      <c r="K188" s="1055">
        <f>+K189</f>
        <v>170</v>
      </c>
      <c r="L188" s="1009">
        <f t="shared" si="16"/>
        <v>170</v>
      </c>
      <c r="M188" s="896" t="s">
        <v>580</v>
      </c>
    </row>
    <row r="189" spans="1:13" s="711" customFormat="1" x14ac:dyDescent="0.2">
      <c r="A189" s="850"/>
      <c r="B189" s="1073"/>
      <c r="C189" s="852" t="s">
        <v>294</v>
      </c>
      <c r="D189" s="1076" t="s">
        <v>295</v>
      </c>
      <c r="E189" s="883" t="s">
        <v>296</v>
      </c>
      <c r="F189" s="1077">
        <v>0</v>
      </c>
      <c r="G189" s="907"/>
      <c r="H189" s="933"/>
      <c r="I189" s="1056"/>
      <c r="J189" s="1077">
        <v>0</v>
      </c>
      <c r="K189" s="1056">
        <v>170</v>
      </c>
      <c r="L189" s="1004">
        <f t="shared" si="16"/>
        <v>170</v>
      </c>
      <c r="M189" s="896"/>
    </row>
    <row r="190" spans="1:13" s="711" customFormat="1" ht="20.95" x14ac:dyDescent="0.2">
      <c r="A190" s="845" t="s">
        <v>106</v>
      </c>
      <c r="B190" s="1073" t="s">
        <v>582</v>
      </c>
      <c r="C190" s="847" t="s">
        <v>100</v>
      </c>
      <c r="D190" s="846" t="s">
        <v>100</v>
      </c>
      <c r="E190" s="882" t="s">
        <v>592</v>
      </c>
      <c r="F190" s="1075">
        <v>0</v>
      </c>
      <c r="G190" s="907"/>
      <c r="H190" s="933"/>
      <c r="I190" s="1056"/>
      <c r="J190" s="1075">
        <v>0</v>
      </c>
      <c r="K190" s="1055">
        <f t="shared" ref="K190" si="27">+K191</f>
        <v>100</v>
      </c>
      <c r="L190" s="1009">
        <f t="shared" si="16"/>
        <v>100</v>
      </c>
      <c r="M190" s="896" t="s">
        <v>580</v>
      </c>
    </row>
    <row r="191" spans="1:13" s="711" customFormat="1" x14ac:dyDescent="0.2">
      <c r="A191" s="850"/>
      <c r="B191" s="1073"/>
      <c r="C191" s="852" t="s">
        <v>294</v>
      </c>
      <c r="D191" s="1076" t="s">
        <v>295</v>
      </c>
      <c r="E191" s="883" t="s">
        <v>296</v>
      </c>
      <c r="F191" s="1077">
        <v>0</v>
      </c>
      <c r="G191" s="907"/>
      <c r="H191" s="933"/>
      <c r="I191" s="1056"/>
      <c r="J191" s="1077">
        <v>0</v>
      </c>
      <c r="K191" s="1056">
        <v>100</v>
      </c>
      <c r="L191" s="1004">
        <f t="shared" si="16"/>
        <v>100</v>
      </c>
      <c r="M191" s="896"/>
    </row>
    <row r="192" spans="1:13" s="711" customFormat="1" ht="20.95" x14ac:dyDescent="0.2">
      <c r="A192" s="845" t="s">
        <v>106</v>
      </c>
      <c r="B192" s="1073" t="s">
        <v>583</v>
      </c>
      <c r="C192" s="847" t="s">
        <v>100</v>
      </c>
      <c r="D192" s="846" t="s">
        <v>100</v>
      </c>
      <c r="E192" s="882" t="s">
        <v>593</v>
      </c>
      <c r="F192" s="1075">
        <v>0</v>
      </c>
      <c r="G192" s="907"/>
      <c r="H192" s="933"/>
      <c r="I192" s="1056"/>
      <c r="J192" s="1075">
        <v>0</v>
      </c>
      <c r="K192" s="1055">
        <f t="shared" ref="K192" si="28">+K193</f>
        <v>100</v>
      </c>
      <c r="L192" s="1009">
        <f t="shared" si="16"/>
        <v>100</v>
      </c>
      <c r="M192" s="896" t="s">
        <v>580</v>
      </c>
    </row>
    <row r="193" spans="1:13" s="711" customFormat="1" x14ac:dyDescent="0.2">
      <c r="A193" s="850"/>
      <c r="B193" s="1073"/>
      <c r="C193" s="852" t="s">
        <v>294</v>
      </c>
      <c r="D193" s="1076" t="s">
        <v>295</v>
      </c>
      <c r="E193" s="883" t="s">
        <v>296</v>
      </c>
      <c r="F193" s="1077">
        <v>0</v>
      </c>
      <c r="G193" s="907"/>
      <c r="H193" s="933"/>
      <c r="I193" s="1056"/>
      <c r="J193" s="1077">
        <v>0</v>
      </c>
      <c r="K193" s="1056">
        <v>100</v>
      </c>
      <c r="L193" s="1004">
        <f t="shared" si="16"/>
        <v>100</v>
      </c>
      <c r="M193" s="896"/>
    </row>
    <row r="194" spans="1:13" s="711" customFormat="1" ht="20.95" x14ac:dyDescent="0.2">
      <c r="A194" s="845" t="s">
        <v>106</v>
      </c>
      <c r="B194" s="1073" t="s">
        <v>584</v>
      </c>
      <c r="C194" s="847" t="s">
        <v>100</v>
      </c>
      <c r="D194" s="846" t="s">
        <v>100</v>
      </c>
      <c r="E194" s="882" t="s">
        <v>594</v>
      </c>
      <c r="F194" s="1075">
        <v>0</v>
      </c>
      <c r="G194" s="907"/>
      <c r="H194" s="933"/>
      <c r="I194" s="1056"/>
      <c r="J194" s="1075">
        <v>0</v>
      </c>
      <c r="K194" s="1055">
        <f t="shared" ref="K194" si="29">+K195</f>
        <v>90</v>
      </c>
      <c r="L194" s="1009">
        <f t="shared" si="16"/>
        <v>90</v>
      </c>
      <c r="M194" s="896" t="s">
        <v>580</v>
      </c>
    </row>
    <row r="195" spans="1:13" s="711" customFormat="1" x14ac:dyDescent="0.2">
      <c r="A195" s="850"/>
      <c r="B195" s="1073"/>
      <c r="C195" s="852" t="s">
        <v>294</v>
      </c>
      <c r="D195" s="1076" t="s">
        <v>295</v>
      </c>
      <c r="E195" s="883" t="s">
        <v>296</v>
      </c>
      <c r="F195" s="1077">
        <v>0</v>
      </c>
      <c r="G195" s="907"/>
      <c r="H195" s="933"/>
      <c r="I195" s="1056"/>
      <c r="J195" s="1077">
        <v>0</v>
      </c>
      <c r="K195" s="1056">
        <v>90</v>
      </c>
      <c r="L195" s="1004">
        <f t="shared" si="16"/>
        <v>90</v>
      </c>
      <c r="M195" s="896"/>
    </row>
    <row r="196" spans="1:13" s="711" customFormat="1" ht="20.95" x14ac:dyDescent="0.2">
      <c r="A196" s="845" t="s">
        <v>106</v>
      </c>
      <c r="B196" s="1073" t="s">
        <v>585</v>
      </c>
      <c r="C196" s="847" t="s">
        <v>100</v>
      </c>
      <c r="D196" s="846" t="s">
        <v>100</v>
      </c>
      <c r="E196" s="882" t="s">
        <v>598</v>
      </c>
      <c r="F196" s="1075">
        <v>0</v>
      </c>
      <c r="G196" s="907"/>
      <c r="H196" s="933"/>
      <c r="I196" s="1056"/>
      <c r="J196" s="1075">
        <v>0</v>
      </c>
      <c r="K196" s="1055">
        <f t="shared" ref="K196" si="30">+K197</f>
        <v>300</v>
      </c>
      <c r="L196" s="1009">
        <f t="shared" si="16"/>
        <v>300</v>
      </c>
      <c r="M196" s="896" t="s">
        <v>580</v>
      </c>
    </row>
    <row r="197" spans="1:13" s="711" customFormat="1" x14ac:dyDescent="0.2">
      <c r="A197" s="850"/>
      <c r="B197" s="1073"/>
      <c r="C197" s="852" t="s">
        <v>294</v>
      </c>
      <c r="D197" s="1076" t="s">
        <v>295</v>
      </c>
      <c r="E197" s="883" t="s">
        <v>296</v>
      </c>
      <c r="F197" s="1077">
        <v>0</v>
      </c>
      <c r="G197" s="907"/>
      <c r="H197" s="933"/>
      <c r="I197" s="1056"/>
      <c r="J197" s="1077">
        <v>0</v>
      </c>
      <c r="K197" s="1056">
        <v>300</v>
      </c>
      <c r="L197" s="1004">
        <f t="shared" si="16"/>
        <v>300</v>
      </c>
      <c r="M197" s="896"/>
    </row>
    <row r="198" spans="1:13" s="711" customFormat="1" ht="20.95" x14ac:dyDescent="0.2">
      <c r="A198" s="845" t="s">
        <v>106</v>
      </c>
      <c r="B198" s="1073" t="s">
        <v>586</v>
      </c>
      <c r="C198" s="847" t="s">
        <v>100</v>
      </c>
      <c r="D198" s="846" t="s">
        <v>100</v>
      </c>
      <c r="E198" s="882" t="s">
        <v>595</v>
      </c>
      <c r="F198" s="1075">
        <v>0</v>
      </c>
      <c r="G198" s="907"/>
      <c r="H198" s="933"/>
      <c r="I198" s="1056"/>
      <c r="J198" s="1075">
        <v>0</v>
      </c>
      <c r="K198" s="1055">
        <f t="shared" ref="K198" si="31">+K199</f>
        <v>50</v>
      </c>
      <c r="L198" s="1009">
        <f t="shared" si="16"/>
        <v>50</v>
      </c>
      <c r="M198" s="896" t="s">
        <v>580</v>
      </c>
    </row>
    <row r="199" spans="1:13" s="711" customFormat="1" x14ac:dyDescent="0.2">
      <c r="A199" s="850"/>
      <c r="B199" s="1073"/>
      <c r="C199" s="852" t="s">
        <v>294</v>
      </c>
      <c r="D199" s="1076" t="s">
        <v>295</v>
      </c>
      <c r="E199" s="883" t="s">
        <v>296</v>
      </c>
      <c r="F199" s="1077">
        <v>0</v>
      </c>
      <c r="G199" s="907"/>
      <c r="H199" s="933"/>
      <c r="I199" s="1056"/>
      <c r="J199" s="1077">
        <v>0</v>
      </c>
      <c r="K199" s="1056">
        <v>50</v>
      </c>
      <c r="L199" s="1004">
        <f t="shared" si="16"/>
        <v>50</v>
      </c>
      <c r="M199" s="896"/>
    </row>
    <row r="200" spans="1:13" s="711" customFormat="1" ht="20.95" x14ac:dyDescent="0.2">
      <c r="A200" s="845" t="s">
        <v>106</v>
      </c>
      <c r="B200" s="1073" t="s">
        <v>587</v>
      </c>
      <c r="C200" s="847" t="s">
        <v>100</v>
      </c>
      <c r="D200" s="846" t="s">
        <v>100</v>
      </c>
      <c r="E200" s="882" t="s">
        <v>596</v>
      </c>
      <c r="F200" s="1075">
        <v>0</v>
      </c>
      <c r="G200" s="907"/>
      <c r="H200" s="933"/>
      <c r="I200" s="1056"/>
      <c r="J200" s="1075">
        <v>0</v>
      </c>
      <c r="K200" s="1055">
        <f t="shared" ref="K200" si="32">+K201</f>
        <v>100</v>
      </c>
      <c r="L200" s="1009">
        <f t="shared" si="16"/>
        <v>100</v>
      </c>
      <c r="M200" s="896" t="s">
        <v>580</v>
      </c>
    </row>
    <row r="201" spans="1:13" s="711" customFormat="1" x14ac:dyDescent="0.2">
      <c r="A201" s="850"/>
      <c r="B201" s="1073"/>
      <c r="C201" s="852" t="s">
        <v>294</v>
      </c>
      <c r="D201" s="1076" t="s">
        <v>295</v>
      </c>
      <c r="E201" s="883" t="s">
        <v>296</v>
      </c>
      <c r="F201" s="1077">
        <v>0</v>
      </c>
      <c r="G201" s="907"/>
      <c r="H201" s="933"/>
      <c r="I201" s="1056"/>
      <c r="J201" s="1077">
        <v>0</v>
      </c>
      <c r="K201" s="1056">
        <v>100</v>
      </c>
      <c r="L201" s="1004">
        <f t="shared" si="16"/>
        <v>100</v>
      </c>
      <c r="M201" s="896"/>
    </row>
    <row r="202" spans="1:13" s="711" customFormat="1" ht="20.95" x14ac:dyDescent="0.2">
      <c r="A202" s="845" t="s">
        <v>106</v>
      </c>
      <c r="B202" s="1073" t="s">
        <v>588</v>
      </c>
      <c r="C202" s="847" t="s">
        <v>100</v>
      </c>
      <c r="D202" s="846" t="s">
        <v>100</v>
      </c>
      <c r="E202" s="882" t="s">
        <v>597</v>
      </c>
      <c r="F202" s="1075">
        <v>0</v>
      </c>
      <c r="G202" s="907"/>
      <c r="H202" s="933"/>
      <c r="I202" s="1056"/>
      <c r="J202" s="1075">
        <v>0</v>
      </c>
      <c r="K202" s="1055">
        <f t="shared" ref="K202" si="33">+K203</f>
        <v>100</v>
      </c>
      <c r="L202" s="1009">
        <f t="shared" si="16"/>
        <v>100</v>
      </c>
      <c r="M202" s="896" t="s">
        <v>580</v>
      </c>
    </row>
    <row r="203" spans="1:13" s="711" customFormat="1" ht="13.1" thickBot="1" x14ac:dyDescent="0.25">
      <c r="A203" s="850"/>
      <c r="B203" s="1073"/>
      <c r="C203" s="852" t="s">
        <v>294</v>
      </c>
      <c r="D203" s="1076" t="s">
        <v>589</v>
      </c>
      <c r="E203" s="883" t="s">
        <v>590</v>
      </c>
      <c r="F203" s="1103">
        <v>0</v>
      </c>
      <c r="G203" s="1104"/>
      <c r="H203" s="934"/>
      <c r="I203" s="1105"/>
      <c r="J203" s="1103">
        <v>0</v>
      </c>
      <c r="K203" s="1105">
        <v>100</v>
      </c>
      <c r="L203" s="1025">
        <f t="shared" ref="L203:L222" si="34">+J203+K203</f>
        <v>100</v>
      </c>
      <c r="M203" s="896"/>
    </row>
    <row r="204" spans="1:13" s="711" customFormat="1" ht="13.1" thickBot="1" x14ac:dyDescent="0.25">
      <c r="A204" s="1080" t="s">
        <v>106</v>
      </c>
      <c r="B204" s="1081" t="s">
        <v>100</v>
      </c>
      <c r="C204" s="1082" t="s">
        <v>100</v>
      </c>
      <c r="D204" s="1082" t="s">
        <v>100</v>
      </c>
      <c r="E204" s="1083" t="s">
        <v>229</v>
      </c>
      <c r="F204" s="1084">
        <v>750</v>
      </c>
      <c r="G204" s="1090">
        <f>+G205+G207+G209+G211+G213+G215+G217+G219+G221</f>
        <v>0</v>
      </c>
      <c r="H204" s="1085">
        <f>+F204+G204</f>
        <v>750</v>
      </c>
      <c r="I204" s="1087">
        <v>0</v>
      </c>
      <c r="J204" s="1087">
        <f t="shared" si="17"/>
        <v>750</v>
      </c>
      <c r="K204" s="1087">
        <v>0</v>
      </c>
      <c r="L204" s="1088">
        <f t="shared" si="34"/>
        <v>750</v>
      </c>
      <c r="M204" s="896"/>
    </row>
    <row r="205" spans="1:13" s="711" customFormat="1" x14ac:dyDescent="0.2">
      <c r="A205" s="677" t="s">
        <v>106</v>
      </c>
      <c r="B205" s="679" t="s">
        <v>491</v>
      </c>
      <c r="C205" s="680" t="s">
        <v>100</v>
      </c>
      <c r="D205" s="954" t="s">
        <v>100</v>
      </c>
      <c r="E205" s="1093" t="s">
        <v>229</v>
      </c>
      <c r="F205" s="924">
        <f>+F206</f>
        <v>750</v>
      </c>
      <c r="G205" s="975">
        <f>+G206</f>
        <v>-750</v>
      </c>
      <c r="H205" s="924">
        <f t="shared" si="19"/>
        <v>0</v>
      </c>
      <c r="I205" s="1020">
        <v>0</v>
      </c>
      <c r="J205" s="1020">
        <f t="shared" si="17"/>
        <v>0</v>
      </c>
      <c r="K205" s="1020">
        <v>0</v>
      </c>
      <c r="L205" s="1021">
        <f t="shared" si="34"/>
        <v>0</v>
      </c>
      <c r="M205" s="896"/>
    </row>
    <row r="206" spans="1:13" s="711" customFormat="1" x14ac:dyDescent="0.2">
      <c r="A206" s="682"/>
      <c r="B206" s="902" t="s">
        <v>474</v>
      </c>
      <c r="C206" s="700">
        <v>3419</v>
      </c>
      <c r="D206" s="903">
        <v>5222</v>
      </c>
      <c r="E206" s="784" t="s">
        <v>296</v>
      </c>
      <c r="F206" s="927">
        <v>750</v>
      </c>
      <c r="G206" s="916">
        <v>-750</v>
      </c>
      <c r="H206" s="927">
        <f t="shared" si="19"/>
        <v>0</v>
      </c>
      <c r="I206" s="1003">
        <v>0</v>
      </c>
      <c r="J206" s="1003">
        <f t="shared" si="17"/>
        <v>0</v>
      </c>
      <c r="K206" s="1003">
        <v>0</v>
      </c>
      <c r="L206" s="1004">
        <f t="shared" si="34"/>
        <v>0</v>
      </c>
      <c r="M206" s="896"/>
    </row>
    <row r="207" spans="1:13" s="711" customFormat="1" ht="31.45" x14ac:dyDescent="0.2">
      <c r="A207" s="1001" t="s">
        <v>298</v>
      </c>
      <c r="B207" s="984" t="s">
        <v>548</v>
      </c>
      <c r="C207" s="985" t="s">
        <v>100</v>
      </c>
      <c r="D207" s="985" t="s">
        <v>100</v>
      </c>
      <c r="E207" s="986" t="s">
        <v>313</v>
      </c>
      <c r="F207" s="915">
        <v>0</v>
      </c>
      <c r="G207" s="975">
        <f t="shared" ref="G207" si="35">+G208</f>
        <v>100</v>
      </c>
      <c r="H207" s="924">
        <f t="shared" si="19"/>
        <v>100</v>
      </c>
      <c r="I207" s="1008">
        <v>0</v>
      </c>
      <c r="J207" s="1008">
        <f t="shared" si="17"/>
        <v>100</v>
      </c>
      <c r="K207" s="1008">
        <v>0</v>
      </c>
      <c r="L207" s="1009">
        <f t="shared" si="34"/>
        <v>100</v>
      </c>
      <c r="M207" s="896"/>
    </row>
    <row r="208" spans="1:13" x14ac:dyDescent="0.2">
      <c r="A208" s="1000"/>
      <c r="B208" s="987"/>
      <c r="C208" s="595" t="s">
        <v>294</v>
      </c>
      <c r="D208" s="595" t="s">
        <v>295</v>
      </c>
      <c r="E208" s="983" t="s">
        <v>296</v>
      </c>
      <c r="F208" s="916">
        <v>0</v>
      </c>
      <c r="G208" s="916">
        <v>100</v>
      </c>
      <c r="H208" s="927">
        <f t="shared" si="19"/>
        <v>100</v>
      </c>
      <c r="I208" s="1003">
        <v>0</v>
      </c>
      <c r="J208" s="1003">
        <f t="shared" si="17"/>
        <v>100</v>
      </c>
      <c r="K208" s="1003">
        <v>0</v>
      </c>
      <c r="L208" s="1004">
        <f t="shared" si="34"/>
        <v>100</v>
      </c>
      <c r="M208" s="1072"/>
    </row>
    <row r="209" spans="1:13" ht="31.45" x14ac:dyDescent="0.2">
      <c r="A209" s="654" t="s">
        <v>298</v>
      </c>
      <c r="B209" s="603" t="s">
        <v>549</v>
      </c>
      <c r="C209" s="604" t="s">
        <v>100</v>
      </c>
      <c r="D209" s="604" t="s">
        <v>100</v>
      </c>
      <c r="E209" s="981" t="s">
        <v>314</v>
      </c>
      <c r="F209" s="913">
        <v>0</v>
      </c>
      <c r="G209" s="959">
        <f t="shared" ref="G209" si="36">+G210</f>
        <v>60</v>
      </c>
      <c r="H209" s="908">
        <f t="shared" si="19"/>
        <v>60</v>
      </c>
      <c r="I209" s="1008">
        <v>0</v>
      </c>
      <c r="J209" s="1008">
        <f t="shared" si="17"/>
        <v>60</v>
      </c>
      <c r="K209" s="1008">
        <v>0</v>
      </c>
      <c r="L209" s="1009">
        <f t="shared" si="34"/>
        <v>60</v>
      </c>
      <c r="M209" s="1072"/>
    </row>
    <row r="210" spans="1:13" x14ac:dyDescent="0.2">
      <c r="A210" s="1000"/>
      <c r="B210" s="987"/>
      <c r="C210" s="595" t="s">
        <v>294</v>
      </c>
      <c r="D210" s="595" t="s">
        <v>295</v>
      </c>
      <c r="E210" s="983" t="s">
        <v>296</v>
      </c>
      <c r="F210" s="916">
        <v>0</v>
      </c>
      <c r="G210" s="916">
        <v>60</v>
      </c>
      <c r="H210" s="927">
        <f t="shared" si="19"/>
        <v>60</v>
      </c>
      <c r="I210" s="1003">
        <v>0</v>
      </c>
      <c r="J210" s="1003">
        <f t="shared" si="17"/>
        <v>60</v>
      </c>
      <c r="K210" s="1003">
        <v>0</v>
      </c>
      <c r="L210" s="1004">
        <f t="shared" si="34"/>
        <v>60</v>
      </c>
      <c r="M210" s="1072"/>
    </row>
    <row r="211" spans="1:13" ht="31.45" x14ac:dyDescent="0.2">
      <c r="A211" s="654" t="s">
        <v>298</v>
      </c>
      <c r="B211" s="603" t="s">
        <v>550</v>
      </c>
      <c r="C211" s="604" t="s">
        <v>100</v>
      </c>
      <c r="D211" s="604" t="s">
        <v>100</v>
      </c>
      <c r="E211" s="981" t="s">
        <v>311</v>
      </c>
      <c r="F211" s="913">
        <v>0</v>
      </c>
      <c r="G211" s="959">
        <f t="shared" ref="G211" si="37">+G212</f>
        <v>100</v>
      </c>
      <c r="H211" s="908">
        <f t="shared" si="19"/>
        <v>100</v>
      </c>
      <c r="I211" s="1008">
        <v>0</v>
      </c>
      <c r="J211" s="1008">
        <f t="shared" si="17"/>
        <v>100</v>
      </c>
      <c r="K211" s="1008">
        <v>0</v>
      </c>
      <c r="L211" s="1009">
        <f t="shared" si="34"/>
        <v>100</v>
      </c>
      <c r="M211" s="1072"/>
    </row>
    <row r="212" spans="1:13" x14ac:dyDescent="0.2">
      <c r="A212" s="1000"/>
      <c r="B212" s="987"/>
      <c r="C212" s="595" t="s">
        <v>294</v>
      </c>
      <c r="D212" s="595" t="s">
        <v>295</v>
      </c>
      <c r="E212" s="983" t="s">
        <v>296</v>
      </c>
      <c r="F212" s="916">
        <v>0</v>
      </c>
      <c r="G212" s="916">
        <v>100</v>
      </c>
      <c r="H212" s="927">
        <f t="shared" si="19"/>
        <v>100</v>
      </c>
      <c r="I212" s="1003">
        <v>0</v>
      </c>
      <c r="J212" s="1003">
        <f t="shared" si="17"/>
        <v>100</v>
      </c>
      <c r="K212" s="1003">
        <v>0</v>
      </c>
      <c r="L212" s="1004">
        <f t="shared" si="34"/>
        <v>100</v>
      </c>
      <c r="M212" s="1072"/>
    </row>
    <row r="213" spans="1:13" ht="41.9" x14ac:dyDescent="0.2">
      <c r="A213" s="654" t="s">
        <v>298</v>
      </c>
      <c r="B213" s="603" t="s">
        <v>551</v>
      </c>
      <c r="C213" s="604" t="s">
        <v>100</v>
      </c>
      <c r="D213" s="604" t="s">
        <v>100</v>
      </c>
      <c r="E213" s="981" t="s">
        <v>315</v>
      </c>
      <c r="F213" s="913">
        <v>0</v>
      </c>
      <c r="G213" s="959">
        <f t="shared" ref="G213" si="38">+G214</f>
        <v>100</v>
      </c>
      <c r="H213" s="908">
        <f t="shared" si="19"/>
        <v>100</v>
      </c>
      <c r="I213" s="1008">
        <v>0</v>
      </c>
      <c r="J213" s="1008">
        <f t="shared" si="17"/>
        <v>100</v>
      </c>
      <c r="K213" s="1008">
        <v>0</v>
      </c>
      <c r="L213" s="1009">
        <f t="shared" si="34"/>
        <v>100</v>
      </c>
      <c r="M213" s="1072"/>
    </row>
    <row r="214" spans="1:13" x14ac:dyDescent="0.2">
      <c r="A214" s="1000"/>
      <c r="B214" s="987"/>
      <c r="C214" s="595" t="s">
        <v>294</v>
      </c>
      <c r="D214" s="595" t="s">
        <v>295</v>
      </c>
      <c r="E214" s="983" t="s">
        <v>296</v>
      </c>
      <c r="F214" s="916">
        <v>0</v>
      </c>
      <c r="G214" s="916">
        <v>100</v>
      </c>
      <c r="H214" s="927">
        <f t="shared" si="19"/>
        <v>100</v>
      </c>
      <c r="I214" s="1003">
        <v>0</v>
      </c>
      <c r="J214" s="1003">
        <f t="shared" si="17"/>
        <v>100</v>
      </c>
      <c r="K214" s="1003">
        <v>0</v>
      </c>
      <c r="L214" s="1004">
        <f t="shared" si="34"/>
        <v>100</v>
      </c>
      <c r="M214" s="1072"/>
    </row>
    <row r="215" spans="1:13" ht="31.45" x14ac:dyDescent="0.2">
      <c r="A215" s="654" t="s">
        <v>298</v>
      </c>
      <c r="B215" s="603" t="s">
        <v>552</v>
      </c>
      <c r="C215" s="604" t="s">
        <v>100</v>
      </c>
      <c r="D215" s="604" t="s">
        <v>100</v>
      </c>
      <c r="E215" s="981" t="s">
        <v>316</v>
      </c>
      <c r="F215" s="913">
        <v>0</v>
      </c>
      <c r="G215" s="959">
        <f t="shared" ref="G215" si="39">+G216</f>
        <v>200</v>
      </c>
      <c r="H215" s="908">
        <f t="shared" si="19"/>
        <v>200</v>
      </c>
      <c r="I215" s="1008">
        <v>0</v>
      </c>
      <c r="J215" s="1008">
        <f t="shared" si="17"/>
        <v>200</v>
      </c>
      <c r="K215" s="1008">
        <v>0</v>
      </c>
      <c r="L215" s="1009">
        <f t="shared" si="34"/>
        <v>200</v>
      </c>
      <c r="M215" s="1072"/>
    </row>
    <row r="216" spans="1:13" x14ac:dyDescent="0.2">
      <c r="A216" s="1000"/>
      <c r="B216" s="987"/>
      <c r="C216" s="595" t="s">
        <v>294</v>
      </c>
      <c r="D216" s="595" t="s">
        <v>295</v>
      </c>
      <c r="E216" s="983" t="s">
        <v>296</v>
      </c>
      <c r="F216" s="916">
        <v>0</v>
      </c>
      <c r="G216" s="916">
        <v>200</v>
      </c>
      <c r="H216" s="927">
        <f t="shared" si="19"/>
        <v>200</v>
      </c>
      <c r="I216" s="1003">
        <v>0</v>
      </c>
      <c r="J216" s="1003">
        <f t="shared" si="17"/>
        <v>200</v>
      </c>
      <c r="K216" s="1003">
        <v>0</v>
      </c>
      <c r="L216" s="1004">
        <f t="shared" si="34"/>
        <v>200</v>
      </c>
      <c r="M216" s="1072"/>
    </row>
    <row r="217" spans="1:13" ht="31.45" x14ac:dyDescent="0.2">
      <c r="A217" s="654" t="s">
        <v>298</v>
      </c>
      <c r="B217" s="603" t="s">
        <v>553</v>
      </c>
      <c r="C217" s="604" t="s">
        <v>100</v>
      </c>
      <c r="D217" s="604" t="s">
        <v>100</v>
      </c>
      <c r="E217" s="981" t="s">
        <v>312</v>
      </c>
      <c r="F217" s="913">
        <v>0</v>
      </c>
      <c r="G217" s="959">
        <f t="shared" ref="G217" si="40">+G218</f>
        <v>100</v>
      </c>
      <c r="H217" s="908">
        <f t="shared" si="19"/>
        <v>100</v>
      </c>
      <c r="I217" s="1008">
        <v>0</v>
      </c>
      <c r="J217" s="1008">
        <f t="shared" si="17"/>
        <v>100</v>
      </c>
      <c r="K217" s="1008">
        <v>0</v>
      </c>
      <c r="L217" s="1009">
        <f t="shared" si="34"/>
        <v>100</v>
      </c>
      <c r="M217" s="1072"/>
    </row>
    <row r="218" spans="1:13" x14ac:dyDescent="0.2">
      <c r="A218" s="1000"/>
      <c r="B218" s="987"/>
      <c r="C218" s="595" t="s">
        <v>294</v>
      </c>
      <c r="D218" s="595" t="s">
        <v>295</v>
      </c>
      <c r="E218" s="983" t="s">
        <v>296</v>
      </c>
      <c r="F218" s="916">
        <v>0</v>
      </c>
      <c r="G218" s="916">
        <v>100</v>
      </c>
      <c r="H218" s="927">
        <f t="shared" si="19"/>
        <v>100</v>
      </c>
      <c r="I218" s="1003">
        <v>0</v>
      </c>
      <c r="J218" s="1003">
        <f t="shared" si="17"/>
        <v>100</v>
      </c>
      <c r="K218" s="1003">
        <v>0</v>
      </c>
      <c r="L218" s="1004">
        <f t="shared" si="34"/>
        <v>100</v>
      </c>
      <c r="M218" s="1072"/>
    </row>
    <row r="219" spans="1:13" ht="20.95" x14ac:dyDescent="0.2">
      <c r="A219" s="654" t="s">
        <v>298</v>
      </c>
      <c r="B219" s="603" t="s">
        <v>554</v>
      </c>
      <c r="C219" s="604" t="s">
        <v>100</v>
      </c>
      <c r="D219" s="604" t="s">
        <v>100</v>
      </c>
      <c r="E219" s="981" t="s">
        <v>317</v>
      </c>
      <c r="F219" s="913">
        <v>0</v>
      </c>
      <c r="G219" s="959">
        <f t="shared" ref="G219" si="41">+G220</f>
        <v>30</v>
      </c>
      <c r="H219" s="908">
        <f t="shared" si="19"/>
        <v>30</v>
      </c>
      <c r="I219" s="1008">
        <v>0</v>
      </c>
      <c r="J219" s="1008">
        <f t="shared" si="17"/>
        <v>30</v>
      </c>
      <c r="K219" s="1008">
        <v>0</v>
      </c>
      <c r="L219" s="1009">
        <f t="shared" si="34"/>
        <v>30</v>
      </c>
      <c r="M219" s="1072"/>
    </row>
    <row r="220" spans="1:13" x14ac:dyDescent="0.2">
      <c r="A220" s="1000"/>
      <c r="B220" s="987"/>
      <c r="C220" s="595" t="s">
        <v>294</v>
      </c>
      <c r="D220" s="595" t="s">
        <v>295</v>
      </c>
      <c r="E220" s="983" t="s">
        <v>296</v>
      </c>
      <c r="F220" s="916">
        <v>0</v>
      </c>
      <c r="G220" s="916">
        <v>30</v>
      </c>
      <c r="H220" s="927">
        <f t="shared" si="19"/>
        <v>30</v>
      </c>
      <c r="I220" s="1003">
        <v>0</v>
      </c>
      <c r="J220" s="1003">
        <f t="shared" si="17"/>
        <v>30</v>
      </c>
      <c r="K220" s="1003">
        <v>0</v>
      </c>
      <c r="L220" s="1004">
        <f t="shared" si="34"/>
        <v>30</v>
      </c>
      <c r="M220" s="1072"/>
    </row>
    <row r="221" spans="1:13" ht="20.95" x14ac:dyDescent="0.2">
      <c r="A221" s="654" t="s">
        <v>298</v>
      </c>
      <c r="B221" s="603" t="s">
        <v>555</v>
      </c>
      <c r="C221" s="604" t="s">
        <v>100</v>
      </c>
      <c r="D221" s="604" t="s">
        <v>100</v>
      </c>
      <c r="E221" s="981" t="s">
        <v>318</v>
      </c>
      <c r="F221" s="913">
        <v>0</v>
      </c>
      <c r="G221" s="959">
        <f t="shared" ref="G221" si="42">+G222</f>
        <v>60</v>
      </c>
      <c r="H221" s="908">
        <f t="shared" si="19"/>
        <v>60</v>
      </c>
      <c r="I221" s="1008">
        <v>0</v>
      </c>
      <c r="J221" s="1008">
        <f t="shared" si="17"/>
        <v>60</v>
      </c>
      <c r="K221" s="1008">
        <v>0</v>
      </c>
      <c r="L221" s="1009">
        <f t="shared" si="34"/>
        <v>60</v>
      </c>
      <c r="M221" s="1079"/>
    </row>
    <row r="222" spans="1:13" ht="13.1" thickBot="1" x14ac:dyDescent="0.25">
      <c r="A222" s="1002"/>
      <c r="B222" s="988"/>
      <c r="C222" s="989" t="s">
        <v>294</v>
      </c>
      <c r="D222" s="989" t="s">
        <v>295</v>
      </c>
      <c r="E222" s="990" t="s">
        <v>296</v>
      </c>
      <c r="F222" s="917">
        <v>0</v>
      </c>
      <c r="G222" s="917">
        <v>60</v>
      </c>
      <c r="H222" s="1028">
        <f t="shared" si="19"/>
        <v>60</v>
      </c>
      <c r="I222" s="1005">
        <v>0</v>
      </c>
      <c r="J222" s="1005">
        <f t="shared" si="17"/>
        <v>60</v>
      </c>
      <c r="K222" s="1005">
        <v>0</v>
      </c>
      <c r="L222" s="1006">
        <f t="shared" si="34"/>
        <v>60</v>
      </c>
      <c r="M222" s="1072"/>
    </row>
    <row r="223" spans="1:13" x14ac:dyDescent="0.2">
      <c r="B223" s="893"/>
      <c r="C223" s="893"/>
      <c r="D223" s="893"/>
      <c r="E223" s="893"/>
      <c r="G223" s="893"/>
      <c r="K223" s="655"/>
    </row>
    <row r="224" spans="1:13" x14ac:dyDescent="0.2">
      <c r="E224" s="872">
        <v>42130</v>
      </c>
      <c r="K224" s="655"/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212"/>
  <sheetViews>
    <sheetView topLeftCell="A64" zoomScale="120" zoomScaleNormal="12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25" style="655" customWidth="1"/>
    <col min="11" max="11" width="6.875" style="1107" customWidth="1"/>
    <col min="12" max="12" width="9.125" style="1109" customWidth="1"/>
    <col min="13" max="13" width="9.25" style="1029" customWidth="1"/>
    <col min="14" max="254" width="9.25" style="655" customWidth="1"/>
    <col min="255" max="16384" width="3.25" style="655"/>
  </cols>
  <sheetData>
    <row r="1" spans="1:13" x14ac:dyDescent="0.2">
      <c r="G1" s="2277"/>
      <c r="H1" s="2277"/>
      <c r="J1" s="1007"/>
      <c r="L1" s="1108" t="s">
        <v>417</v>
      </c>
    </row>
    <row r="2" spans="1:13" ht="17.7" x14ac:dyDescent="0.3">
      <c r="A2" s="2278" t="s">
        <v>426</v>
      </c>
      <c r="B2" s="2278"/>
      <c r="C2" s="2278"/>
      <c r="D2" s="2278"/>
      <c r="E2" s="2278"/>
      <c r="F2" s="2278"/>
      <c r="G2" s="2278"/>
      <c r="H2" s="2278"/>
    </row>
    <row r="3" spans="1:13" x14ac:dyDescent="0.2">
      <c r="A3" s="889"/>
      <c r="B3" s="657"/>
      <c r="C3" s="657"/>
      <c r="D3" s="657"/>
      <c r="E3" s="657"/>
      <c r="F3" s="889"/>
      <c r="G3" s="658"/>
      <c r="H3" s="658"/>
    </row>
    <row r="4" spans="1:13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3" x14ac:dyDescent="0.2">
      <c r="A5" s="889"/>
      <c r="B5" s="657"/>
      <c r="C5" s="657"/>
      <c r="D5" s="657"/>
      <c r="E5" s="657"/>
      <c r="F5" s="889"/>
      <c r="G5" s="658"/>
      <c r="H5" s="658"/>
    </row>
    <row r="6" spans="1:13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</row>
    <row r="7" spans="1:13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1110"/>
      <c r="L7" s="1111"/>
      <c r="M7" s="777"/>
    </row>
    <row r="8" spans="1:13" s="711" customFormat="1" ht="13.1" thickBot="1" x14ac:dyDescent="0.25">
      <c r="A8" s="948"/>
      <c r="B8" s="948"/>
      <c r="C8" s="948"/>
      <c r="D8" s="948"/>
      <c r="E8" s="948"/>
      <c r="F8" s="891"/>
      <c r="G8" s="2293" t="s">
        <v>544</v>
      </c>
      <c r="H8" s="727"/>
      <c r="I8" s="2291" t="s">
        <v>577</v>
      </c>
      <c r="J8" s="727"/>
      <c r="K8" s="2295" t="s">
        <v>600</v>
      </c>
      <c r="L8" s="1112" t="s">
        <v>428</v>
      </c>
      <c r="M8" s="777"/>
    </row>
    <row r="9" spans="1:13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660" t="s">
        <v>255</v>
      </c>
      <c r="I9" s="2292"/>
      <c r="J9" s="660" t="s">
        <v>255</v>
      </c>
      <c r="K9" s="2296"/>
      <c r="L9" s="1113" t="s">
        <v>255</v>
      </c>
      <c r="M9" s="777"/>
    </row>
    <row r="10" spans="1:13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>+F11+F62+F79</f>
        <v>20428.98</v>
      </c>
      <c r="G10" s="919">
        <f>+G11+G62+G79</f>
        <v>0</v>
      </c>
      <c r="H10" s="921">
        <f>+H11+H62+H79</f>
        <v>20428.98</v>
      </c>
      <c r="I10" s="1018">
        <f>+I11+I62+I79</f>
        <v>116.15</v>
      </c>
      <c r="J10" s="1019">
        <f>+H10+I10</f>
        <v>20545.13</v>
      </c>
      <c r="K10" s="1123">
        <f>+K11+K62+K79</f>
        <v>2.8421709430404007E-14</v>
      </c>
      <c r="L10" s="1123">
        <f>+J10+K10</f>
        <v>20545.13</v>
      </c>
      <c r="M10" s="827" t="s">
        <v>603</v>
      </c>
    </row>
    <row r="11" spans="1:13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5">
        <f t="shared" ref="H11:H83" si="0">+F11+G11</f>
        <v>2880</v>
      </c>
      <c r="I11" s="1022">
        <f>+I48+I50+I54+I56+I26</f>
        <v>116.15</v>
      </c>
      <c r="J11" s="1022">
        <f t="shared" ref="J11:J78" si="1">+H11+I11</f>
        <v>2996.15</v>
      </c>
      <c r="K11" s="1126">
        <v>0</v>
      </c>
      <c r="L11" s="1127">
        <f t="shared" ref="L11:L74" si="2">+J11+K11</f>
        <v>2996.15</v>
      </c>
      <c r="M11" s="896"/>
    </row>
    <row r="12" spans="1:13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0"/>
        <v>200</v>
      </c>
      <c r="I12" s="1020">
        <v>0</v>
      </c>
      <c r="J12" s="1020">
        <f t="shared" si="1"/>
        <v>200</v>
      </c>
      <c r="K12" s="1124">
        <v>0</v>
      </c>
      <c r="L12" s="1125">
        <f t="shared" si="2"/>
        <v>200</v>
      </c>
      <c r="M12" s="896"/>
    </row>
    <row r="13" spans="1:13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0"/>
        <v>180</v>
      </c>
      <c r="I13" s="1003">
        <v>0</v>
      </c>
      <c r="J13" s="1003">
        <f t="shared" si="1"/>
        <v>180</v>
      </c>
      <c r="K13" s="1114">
        <v>0</v>
      </c>
      <c r="L13" s="1115">
        <f t="shared" si="2"/>
        <v>180</v>
      </c>
      <c r="M13" s="896"/>
    </row>
    <row r="14" spans="1:13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0"/>
        <v>20</v>
      </c>
      <c r="I14" s="1003">
        <v>0</v>
      </c>
      <c r="J14" s="1003">
        <f t="shared" si="1"/>
        <v>20</v>
      </c>
      <c r="K14" s="1114">
        <v>0</v>
      </c>
      <c r="L14" s="1115">
        <f t="shared" si="2"/>
        <v>20</v>
      </c>
      <c r="M14" s="896"/>
    </row>
    <row r="15" spans="1:13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0"/>
        <v>60</v>
      </c>
      <c r="I15" s="1008">
        <v>0</v>
      </c>
      <c r="J15" s="1008">
        <f t="shared" si="1"/>
        <v>60</v>
      </c>
      <c r="K15" s="1119">
        <v>0</v>
      </c>
      <c r="L15" s="1120">
        <f t="shared" si="2"/>
        <v>60</v>
      </c>
      <c r="M15" s="896"/>
    </row>
    <row r="16" spans="1:13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0"/>
        <v>30</v>
      </c>
      <c r="I16" s="1003">
        <v>0</v>
      </c>
      <c r="J16" s="1003">
        <f t="shared" si="1"/>
        <v>30</v>
      </c>
      <c r="K16" s="1114">
        <v>0</v>
      </c>
      <c r="L16" s="1115">
        <f t="shared" si="2"/>
        <v>30</v>
      </c>
      <c r="M16" s="896"/>
    </row>
    <row r="17" spans="1:13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0"/>
        <v>30</v>
      </c>
      <c r="I17" s="1003">
        <v>0</v>
      </c>
      <c r="J17" s="1003">
        <f t="shared" si="1"/>
        <v>30</v>
      </c>
      <c r="K17" s="1114">
        <v>0</v>
      </c>
      <c r="L17" s="1115">
        <f t="shared" si="2"/>
        <v>30</v>
      </c>
      <c r="M17" s="896"/>
    </row>
    <row r="18" spans="1:13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0"/>
        <v>10</v>
      </c>
      <c r="I18" s="1008">
        <v>0</v>
      </c>
      <c r="J18" s="1008">
        <f t="shared" si="1"/>
        <v>10</v>
      </c>
      <c r="K18" s="1119">
        <v>0</v>
      </c>
      <c r="L18" s="1120">
        <f t="shared" si="2"/>
        <v>10</v>
      </c>
      <c r="M18" s="896"/>
    </row>
    <row r="19" spans="1:13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0"/>
        <v>10</v>
      </c>
      <c r="I19" s="1003">
        <v>0</v>
      </c>
      <c r="J19" s="1003">
        <f t="shared" si="1"/>
        <v>10</v>
      </c>
      <c r="K19" s="1114">
        <v>0</v>
      </c>
      <c r="L19" s="1115">
        <f t="shared" si="2"/>
        <v>10</v>
      </c>
      <c r="M19" s="896"/>
    </row>
    <row r="20" spans="1:13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0"/>
        <v>30</v>
      </c>
      <c r="I20" s="1008">
        <v>0</v>
      </c>
      <c r="J20" s="1008">
        <f t="shared" si="1"/>
        <v>30</v>
      </c>
      <c r="K20" s="1119">
        <v>0</v>
      </c>
      <c r="L20" s="1120">
        <f t="shared" si="2"/>
        <v>30</v>
      </c>
      <c r="M20" s="896"/>
    </row>
    <row r="21" spans="1:13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0"/>
        <v>30</v>
      </c>
      <c r="I21" s="1003">
        <v>0</v>
      </c>
      <c r="J21" s="1003">
        <f t="shared" si="1"/>
        <v>30</v>
      </c>
      <c r="K21" s="1114">
        <v>0</v>
      </c>
      <c r="L21" s="1115">
        <f t="shared" si="2"/>
        <v>30</v>
      </c>
      <c r="M21" s="896"/>
    </row>
    <row r="22" spans="1:13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0"/>
        <v>10</v>
      </c>
      <c r="I22" s="1008">
        <v>0</v>
      </c>
      <c r="J22" s="1008">
        <f t="shared" si="1"/>
        <v>10</v>
      </c>
      <c r="K22" s="1119">
        <v>0</v>
      </c>
      <c r="L22" s="1120">
        <f t="shared" si="2"/>
        <v>10</v>
      </c>
      <c r="M22" s="896"/>
    </row>
    <row r="23" spans="1:13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0"/>
        <v>10</v>
      </c>
      <c r="I23" s="1003">
        <v>0</v>
      </c>
      <c r="J23" s="1003">
        <f t="shared" si="1"/>
        <v>10</v>
      </c>
      <c r="K23" s="1114">
        <v>0</v>
      </c>
      <c r="L23" s="1115">
        <f t="shared" si="2"/>
        <v>10</v>
      </c>
      <c r="M23" s="896"/>
    </row>
    <row r="24" spans="1:13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0"/>
        <v>10</v>
      </c>
      <c r="I24" s="1008">
        <v>0</v>
      </c>
      <c r="J24" s="1008">
        <f t="shared" si="1"/>
        <v>10</v>
      </c>
      <c r="K24" s="1119">
        <v>0</v>
      </c>
      <c r="L24" s="1120">
        <f t="shared" si="2"/>
        <v>10</v>
      </c>
      <c r="M24" s="896"/>
    </row>
    <row r="25" spans="1:13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0"/>
        <v>10</v>
      </c>
      <c r="I25" s="1003">
        <v>0</v>
      </c>
      <c r="J25" s="1003">
        <f t="shared" si="1"/>
        <v>10</v>
      </c>
      <c r="K25" s="1114">
        <v>0</v>
      </c>
      <c r="L25" s="1115">
        <f t="shared" si="2"/>
        <v>10</v>
      </c>
      <c r="M25" s="896"/>
    </row>
    <row r="26" spans="1:13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0"/>
        <v>0</v>
      </c>
      <c r="I26" s="473">
        <f>+I27</f>
        <v>116.15</v>
      </c>
      <c r="J26" s="1008">
        <f t="shared" si="1"/>
        <v>116.15</v>
      </c>
      <c r="K26" s="1119">
        <v>0</v>
      </c>
      <c r="L26" s="1120">
        <f t="shared" si="2"/>
        <v>116.15</v>
      </c>
      <c r="M26" s="896"/>
    </row>
    <row r="27" spans="1:13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0"/>
        <v>0</v>
      </c>
      <c r="I27" s="450">
        <v>116.15</v>
      </c>
      <c r="J27" s="1003">
        <f t="shared" si="1"/>
        <v>116.15</v>
      </c>
      <c r="K27" s="1114">
        <v>0</v>
      </c>
      <c r="L27" s="1115">
        <f t="shared" si="2"/>
        <v>116.15</v>
      </c>
      <c r="M27" s="896"/>
    </row>
    <row r="28" spans="1:13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0"/>
        <v>450</v>
      </c>
      <c r="I28" s="1008">
        <v>0</v>
      </c>
      <c r="J28" s="1008">
        <f t="shared" si="1"/>
        <v>450</v>
      </c>
      <c r="K28" s="1119">
        <v>0</v>
      </c>
      <c r="L28" s="1120">
        <f t="shared" si="2"/>
        <v>450</v>
      </c>
      <c r="M28" s="896"/>
    </row>
    <row r="29" spans="1:13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0"/>
        <v>450</v>
      </c>
      <c r="I29" s="1003">
        <v>0</v>
      </c>
      <c r="J29" s="1003">
        <f t="shared" si="1"/>
        <v>450</v>
      </c>
      <c r="K29" s="1114">
        <v>0</v>
      </c>
      <c r="L29" s="1115">
        <f t="shared" si="2"/>
        <v>450</v>
      </c>
      <c r="M29" s="896"/>
    </row>
    <row r="30" spans="1:13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3">+G31</f>
        <v>490</v>
      </c>
      <c r="H30" s="908">
        <f t="shared" si="0"/>
        <v>490</v>
      </c>
      <c r="I30" s="1008">
        <v>0</v>
      </c>
      <c r="J30" s="1008">
        <f t="shared" si="1"/>
        <v>490</v>
      </c>
      <c r="K30" s="1119">
        <v>0</v>
      </c>
      <c r="L30" s="1120">
        <f t="shared" si="2"/>
        <v>490</v>
      </c>
      <c r="M30" s="896"/>
    </row>
    <row r="31" spans="1:13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0"/>
        <v>490</v>
      </c>
      <c r="I31" s="1003">
        <v>0</v>
      </c>
      <c r="J31" s="1003">
        <f t="shared" si="1"/>
        <v>490</v>
      </c>
      <c r="K31" s="1114">
        <v>0</v>
      </c>
      <c r="L31" s="1115">
        <f t="shared" si="2"/>
        <v>490</v>
      </c>
      <c r="M31" s="896"/>
    </row>
    <row r="32" spans="1:13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4">+G33</f>
        <v>80</v>
      </c>
      <c r="H32" s="908">
        <f t="shared" si="0"/>
        <v>80</v>
      </c>
      <c r="I32" s="1008">
        <v>0</v>
      </c>
      <c r="J32" s="1008">
        <f t="shared" si="1"/>
        <v>80</v>
      </c>
      <c r="K32" s="1119">
        <v>0</v>
      </c>
      <c r="L32" s="1120">
        <f t="shared" si="2"/>
        <v>80</v>
      </c>
      <c r="M32" s="896"/>
    </row>
    <row r="33" spans="1:13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0"/>
        <v>80</v>
      </c>
      <c r="I33" s="1003">
        <v>0</v>
      </c>
      <c r="J33" s="1003">
        <f t="shared" si="1"/>
        <v>80</v>
      </c>
      <c r="K33" s="1114">
        <v>0</v>
      </c>
      <c r="L33" s="1115">
        <f t="shared" si="2"/>
        <v>80</v>
      </c>
      <c r="M33" s="896"/>
    </row>
    <row r="34" spans="1:13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5">+G35</f>
        <v>135</v>
      </c>
      <c r="H34" s="908">
        <f t="shared" si="0"/>
        <v>135</v>
      </c>
      <c r="I34" s="1008">
        <v>0</v>
      </c>
      <c r="J34" s="1008">
        <f t="shared" si="1"/>
        <v>135</v>
      </c>
      <c r="K34" s="1119">
        <v>0</v>
      </c>
      <c r="L34" s="1120">
        <f t="shared" si="2"/>
        <v>135</v>
      </c>
      <c r="M34" s="896"/>
    </row>
    <row r="35" spans="1:13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0"/>
        <v>135</v>
      </c>
      <c r="I35" s="1003">
        <v>0</v>
      </c>
      <c r="J35" s="1003">
        <f t="shared" si="1"/>
        <v>135</v>
      </c>
      <c r="K35" s="1114">
        <v>0</v>
      </c>
      <c r="L35" s="1115">
        <f t="shared" si="2"/>
        <v>135</v>
      </c>
      <c r="M35" s="896"/>
    </row>
    <row r="36" spans="1:13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6">+G37</f>
        <v>400</v>
      </c>
      <c r="H36" s="908">
        <f t="shared" si="0"/>
        <v>400</v>
      </c>
      <c r="I36" s="1008">
        <v>0</v>
      </c>
      <c r="J36" s="1008">
        <f t="shared" si="1"/>
        <v>400</v>
      </c>
      <c r="K36" s="1119">
        <v>0</v>
      </c>
      <c r="L36" s="1120">
        <f t="shared" si="2"/>
        <v>400</v>
      </c>
      <c r="M36" s="896"/>
    </row>
    <row r="37" spans="1:13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0"/>
        <v>400</v>
      </c>
      <c r="I37" s="1003">
        <v>0</v>
      </c>
      <c r="J37" s="1003">
        <f t="shared" si="1"/>
        <v>400</v>
      </c>
      <c r="K37" s="1114">
        <v>0</v>
      </c>
      <c r="L37" s="1115">
        <f t="shared" si="2"/>
        <v>400</v>
      </c>
      <c r="M37" s="896"/>
    </row>
    <row r="38" spans="1:13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7">+G39</f>
        <v>300</v>
      </c>
      <c r="H38" s="908">
        <f t="shared" si="0"/>
        <v>300</v>
      </c>
      <c r="I38" s="1008">
        <v>0</v>
      </c>
      <c r="J38" s="1008">
        <f t="shared" si="1"/>
        <v>300</v>
      </c>
      <c r="K38" s="1114">
        <v>0</v>
      </c>
      <c r="L38" s="1115">
        <f t="shared" si="2"/>
        <v>300</v>
      </c>
      <c r="M38" s="896"/>
    </row>
    <row r="39" spans="1:13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0"/>
        <v>300</v>
      </c>
      <c r="I39" s="1003">
        <v>0</v>
      </c>
      <c r="J39" s="1003">
        <f t="shared" si="1"/>
        <v>300</v>
      </c>
      <c r="K39" s="1114">
        <v>0</v>
      </c>
      <c r="L39" s="1115">
        <f t="shared" si="2"/>
        <v>300</v>
      </c>
      <c r="M39" s="896"/>
    </row>
    <row r="40" spans="1:13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8">+G41</f>
        <v>170</v>
      </c>
      <c r="H40" s="908">
        <f t="shared" si="0"/>
        <v>170</v>
      </c>
      <c r="I40" s="1008">
        <v>0</v>
      </c>
      <c r="J40" s="1008">
        <f t="shared" si="1"/>
        <v>170</v>
      </c>
      <c r="K40" s="1119">
        <v>0</v>
      </c>
      <c r="L40" s="1120">
        <f t="shared" si="2"/>
        <v>170</v>
      </c>
      <c r="M40" s="896"/>
    </row>
    <row r="41" spans="1:13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0"/>
        <v>170</v>
      </c>
      <c r="I41" s="1003">
        <v>0</v>
      </c>
      <c r="J41" s="1003">
        <f t="shared" si="1"/>
        <v>170</v>
      </c>
      <c r="K41" s="1114">
        <v>0</v>
      </c>
      <c r="L41" s="1115">
        <f t="shared" si="2"/>
        <v>170</v>
      </c>
      <c r="M41" s="896"/>
    </row>
    <row r="42" spans="1:13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9">+G43</f>
        <v>240</v>
      </c>
      <c r="H42" s="908">
        <f t="shared" si="0"/>
        <v>240</v>
      </c>
      <c r="I42" s="1008">
        <v>0</v>
      </c>
      <c r="J42" s="1008">
        <f t="shared" si="1"/>
        <v>240</v>
      </c>
      <c r="K42" s="1119">
        <v>0</v>
      </c>
      <c r="L42" s="1120">
        <f t="shared" si="2"/>
        <v>240</v>
      </c>
      <c r="M42" s="896"/>
    </row>
    <row r="43" spans="1:13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0"/>
        <v>240</v>
      </c>
      <c r="I43" s="1003">
        <v>0</v>
      </c>
      <c r="J43" s="1003">
        <f t="shared" si="1"/>
        <v>240</v>
      </c>
      <c r="K43" s="1114">
        <v>0</v>
      </c>
      <c r="L43" s="1115">
        <f t="shared" si="2"/>
        <v>240</v>
      </c>
      <c r="M43" s="896"/>
    </row>
    <row r="44" spans="1:13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0">+G45</f>
        <v>35</v>
      </c>
      <c r="H44" s="908">
        <f t="shared" si="0"/>
        <v>35</v>
      </c>
      <c r="I44" s="1008">
        <v>0</v>
      </c>
      <c r="J44" s="1008">
        <f t="shared" si="1"/>
        <v>35</v>
      </c>
      <c r="K44" s="1119">
        <v>0</v>
      </c>
      <c r="L44" s="1120">
        <f t="shared" si="2"/>
        <v>35</v>
      </c>
      <c r="M44" s="896"/>
    </row>
    <row r="45" spans="1:13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0"/>
        <v>35</v>
      </c>
      <c r="I45" s="1003">
        <v>0</v>
      </c>
      <c r="J45" s="1003">
        <f t="shared" si="1"/>
        <v>35</v>
      </c>
      <c r="K45" s="1114">
        <v>0</v>
      </c>
      <c r="L45" s="1115">
        <f t="shared" si="2"/>
        <v>35</v>
      </c>
      <c r="M45" s="896"/>
    </row>
    <row r="46" spans="1:13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0"/>
        <v>60</v>
      </c>
      <c r="I46" s="1008">
        <v>0</v>
      </c>
      <c r="J46" s="1008">
        <f t="shared" si="1"/>
        <v>60</v>
      </c>
      <c r="K46" s="1119">
        <v>0</v>
      </c>
      <c r="L46" s="1120">
        <f t="shared" si="2"/>
        <v>60</v>
      </c>
      <c r="M46" s="896"/>
    </row>
    <row r="47" spans="1:13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0"/>
        <v>60</v>
      </c>
      <c r="I47" s="1003">
        <v>0</v>
      </c>
      <c r="J47" s="1003">
        <f t="shared" si="1"/>
        <v>60</v>
      </c>
      <c r="K47" s="1114">
        <v>0</v>
      </c>
      <c r="L47" s="1115">
        <f t="shared" si="2"/>
        <v>60</v>
      </c>
      <c r="M47" s="896"/>
    </row>
    <row r="48" spans="1:13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0"/>
        <v>50</v>
      </c>
      <c r="I48" s="1008">
        <f>+I49</f>
        <v>-50</v>
      </c>
      <c r="J48" s="1008">
        <f t="shared" si="1"/>
        <v>0</v>
      </c>
      <c r="K48" s="1119">
        <v>0</v>
      </c>
      <c r="L48" s="1120">
        <f t="shared" si="2"/>
        <v>0</v>
      </c>
      <c r="M48" s="896"/>
    </row>
    <row r="49" spans="1:13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0"/>
        <v>50</v>
      </c>
      <c r="I49" s="1003">
        <v>-50</v>
      </c>
      <c r="J49" s="1003">
        <f t="shared" si="1"/>
        <v>0</v>
      </c>
      <c r="K49" s="1114">
        <v>0</v>
      </c>
      <c r="L49" s="1115">
        <f t="shared" si="2"/>
        <v>0</v>
      </c>
      <c r="M49" s="896"/>
    </row>
    <row r="50" spans="1:13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0"/>
        <v>0</v>
      </c>
      <c r="I50" s="1008">
        <v>50</v>
      </c>
      <c r="J50" s="1008">
        <f t="shared" si="1"/>
        <v>50</v>
      </c>
      <c r="K50" s="1119">
        <v>0</v>
      </c>
      <c r="L50" s="1120">
        <f t="shared" si="2"/>
        <v>50</v>
      </c>
      <c r="M50" s="896"/>
    </row>
    <row r="51" spans="1:13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1"/>
        <v>50</v>
      </c>
      <c r="K51" s="1114">
        <v>0</v>
      </c>
      <c r="L51" s="1115">
        <f t="shared" si="2"/>
        <v>50</v>
      </c>
      <c r="M51" s="896"/>
    </row>
    <row r="52" spans="1:13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0"/>
        <v>50</v>
      </c>
      <c r="I52" s="1008">
        <v>0</v>
      </c>
      <c r="J52" s="1008">
        <f t="shared" si="1"/>
        <v>50</v>
      </c>
      <c r="K52" s="1119">
        <v>0</v>
      </c>
      <c r="L52" s="1120">
        <f t="shared" si="2"/>
        <v>50</v>
      </c>
      <c r="M52" s="896"/>
    </row>
    <row r="53" spans="1:13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0"/>
        <v>50</v>
      </c>
      <c r="I53" s="1003">
        <v>0</v>
      </c>
      <c r="J53" s="1003">
        <f t="shared" si="1"/>
        <v>50</v>
      </c>
      <c r="K53" s="1114">
        <v>0</v>
      </c>
      <c r="L53" s="1115">
        <f t="shared" si="2"/>
        <v>50</v>
      </c>
      <c r="M53" s="896"/>
    </row>
    <row r="54" spans="1:13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0"/>
        <v>20</v>
      </c>
      <c r="I54" s="1008">
        <f>+I55</f>
        <v>-20</v>
      </c>
      <c r="J54" s="1008">
        <f t="shared" si="1"/>
        <v>0</v>
      </c>
      <c r="K54" s="1119">
        <v>0</v>
      </c>
      <c r="L54" s="1120">
        <f t="shared" si="2"/>
        <v>0</v>
      </c>
      <c r="M54" s="896"/>
    </row>
    <row r="55" spans="1:13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0"/>
        <v>20</v>
      </c>
      <c r="I55" s="1003">
        <v>-20</v>
      </c>
      <c r="J55" s="1003">
        <f t="shared" si="1"/>
        <v>0</v>
      </c>
      <c r="K55" s="1114">
        <v>0</v>
      </c>
      <c r="L55" s="1115">
        <f t="shared" si="2"/>
        <v>0</v>
      </c>
      <c r="M55" s="896"/>
    </row>
    <row r="56" spans="1:13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1"/>
        <v>20</v>
      </c>
      <c r="K56" s="1119">
        <v>0</v>
      </c>
      <c r="L56" s="1120">
        <f t="shared" si="2"/>
        <v>20</v>
      </c>
      <c r="M56" s="896"/>
    </row>
    <row r="57" spans="1:13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1"/>
        <v>20</v>
      </c>
      <c r="K57" s="1114">
        <v>0</v>
      </c>
      <c r="L57" s="1115">
        <f t="shared" si="2"/>
        <v>20</v>
      </c>
      <c r="M57" s="896"/>
    </row>
    <row r="58" spans="1:13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0"/>
        <v>30</v>
      </c>
      <c r="I58" s="1008">
        <v>0</v>
      </c>
      <c r="J58" s="1008">
        <f t="shared" si="1"/>
        <v>30</v>
      </c>
      <c r="K58" s="1119">
        <v>0</v>
      </c>
      <c r="L58" s="1120">
        <f t="shared" si="2"/>
        <v>30</v>
      </c>
      <c r="M58" s="896"/>
    </row>
    <row r="59" spans="1:13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0"/>
        <v>30</v>
      </c>
      <c r="I59" s="1003">
        <v>0</v>
      </c>
      <c r="J59" s="1003">
        <f t="shared" si="1"/>
        <v>30</v>
      </c>
      <c r="K59" s="1114">
        <v>0</v>
      </c>
      <c r="L59" s="1115">
        <f t="shared" si="2"/>
        <v>30</v>
      </c>
      <c r="M59" s="896"/>
    </row>
    <row r="60" spans="1:13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0"/>
        <v>50</v>
      </c>
      <c r="I60" s="1008">
        <v>0</v>
      </c>
      <c r="J60" s="1008">
        <f t="shared" si="1"/>
        <v>50</v>
      </c>
      <c r="K60" s="1119">
        <v>0</v>
      </c>
      <c r="L60" s="1120">
        <f t="shared" si="2"/>
        <v>50</v>
      </c>
      <c r="M60" s="896"/>
    </row>
    <row r="61" spans="1:13" s="711" customFormat="1" ht="13.1" thickBot="1" x14ac:dyDescent="0.25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0"/>
        <v>50</v>
      </c>
      <c r="I61" s="1024">
        <v>0</v>
      </c>
      <c r="J61" s="1024">
        <f t="shared" si="1"/>
        <v>50</v>
      </c>
      <c r="K61" s="1128">
        <v>0</v>
      </c>
      <c r="L61" s="1129">
        <f t="shared" si="2"/>
        <v>50</v>
      </c>
      <c r="M61" s="896"/>
    </row>
    <row r="62" spans="1:13" s="711" customFormat="1" ht="13.1" thickBot="1" x14ac:dyDescent="0.25">
      <c r="A62" s="1010" t="s">
        <v>106</v>
      </c>
      <c r="B62" s="1017" t="s">
        <v>100</v>
      </c>
      <c r="C62" s="1012" t="s">
        <v>100</v>
      </c>
      <c r="D62" s="1013" t="s">
        <v>100</v>
      </c>
      <c r="E62" s="1014" t="s">
        <v>218</v>
      </c>
      <c r="F62" s="1015">
        <f>+F63+F65+F71+F73+F75</f>
        <v>4548.9799999999996</v>
      </c>
      <c r="G62" s="1015">
        <f>+G63+G65+G71+G73+G75+G77</f>
        <v>0</v>
      </c>
      <c r="H62" s="1015">
        <f t="shared" si="0"/>
        <v>4548.9799999999996</v>
      </c>
      <c r="I62" s="1022">
        <v>0</v>
      </c>
      <c r="J62" s="1022">
        <f t="shared" si="1"/>
        <v>4548.9799999999996</v>
      </c>
      <c r="K62" s="1130">
        <f>+K65+K67+K69+K75</f>
        <v>2.8421709430404007E-14</v>
      </c>
      <c r="L62" s="1127">
        <f t="shared" si="2"/>
        <v>4548.9799999999996</v>
      </c>
      <c r="M62" s="827" t="s">
        <v>603</v>
      </c>
    </row>
    <row r="63" spans="1:13" s="711" customFormat="1" x14ac:dyDescent="0.2">
      <c r="A63" s="677" t="s">
        <v>106</v>
      </c>
      <c r="B63" s="679" t="s">
        <v>483</v>
      </c>
      <c r="C63" s="680" t="s">
        <v>100</v>
      </c>
      <c r="D63" s="680" t="s">
        <v>100</v>
      </c>
      <c r="E63" s="786" t="s">
        <v>451</v>
      </c>
      <c r="F63" s="924">
        <f>+F64</f>
        <v>1200</v>
      </c>
      <c r="G63" s="924">
        <v>0</v>
      </c>
      <c r="H63" s="924">
        <f t="shared" si="0"/>
        <v>1200</v>
      </c>
      <c r="I63" s="1020">
        <v>0</v>
      </c>
      <c r="J63" s="1020">
        <f t="shared" si="1"/>
        <v>1200</v>
      </c>
      <c r="K63" s="1124">
        <v>0</v>
      </c>
      <c r="L63" s="1125">
        <f t="shared" si="2"/>
        <v>1200</v>
      </c>
      <c r="M63" s="827"/>
    </row>
    <row r="64" spans="1:13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1200</v>
      </c>
      <c r="G64" s="927">
        <v>0</v>
      </c>
      <c r="H64" s="927">
        <f t="shared" si="0"/>
        <v>1200</v>
      </c>
      <c r="I64" s="1003">
        <v>0</v>
      </c>
      <c r="J64" s="1003">
        <f t="shared" si="1"/>
        <v>1200</v>
      </c>
      <c r="K64" s="1114">
        <v>0</v>
      </c>
      <c r="L64" s="1115">
        <f t="shared" si="2"/>
        <v>1200</v>
      </c>
      <c r="M64" s="827"/>
    </row>
    <row r="65" spans="1:13" s="711" customFormat="1" ht="20.95" x14ac:dyDescent="0.2">
      <c r="A65" s="820" t="s">
        <v>106</v>
      </c>
      <c r="B65" s="822" t="s">
        <v>557</v>
      </c>
      <c r="C65" s="823" t="s">
        <v>100</v>
      </c>
      <c r="D65" s="823" t="s">
        <v>100</v>
      </c>
      <c r="E65" s="836" t="s">
        <v>453</v>
      </c>
      <c r="F65" s="932">
        <f>+F66</f>
        <v>259.04000000000002</v>
      </c>
      <c r="G65" s="932">
        <v>0</v>
      </c>
      <c r="H65" s="932">
        <f t="shared" si="0"/>
        <v>259.04000000000002</v>
      </c>
      <c r="I65" s="1055">
        <v>0</v>
      </c>
      <c r="J65" s="1055">
        <f t="shared" si="1"/>
        <v>259.04000000000002</v>
      </c>
      <c r="K65" s="1121">
        <f>+K66</f>
        <v>-259.03699999999998</v>
      </c>
      <c r="L65" s="1120">
        <f t="shared" si="2"/>
        <v>3.0000000000427463E-3</v>
      </c>
      <c r="M65" s="827" t="s">
        <v>603</v>
      </c>
    </row>
    <row r="66" spans="1:13" s="711" customFormat="1" x14ac:dyDescent="0.2">
      <c r="A66" s="1050"/>
      <c r="B66" s="1051" t="s">
        <v>474</v>
      </c>
      <c r="C66" s="1052">
        <v>3113</v>
      </c>
      <c r="D66" s="1106">
        <v>5321</v>
      </c>
      <c r="E66" s="1054" t="s">
        <v>258</v>
      </c>
      <c r="F66" s="933">
        <v>259.04000000000002</v>
      </c>
      <c r="G66" s="933">
        <v>0</v>
      </c>
      <c r="H66" s="933">
        <f t="shared" si="0"/>
        <v>259.04000000000002</v>
      </c>
      <c r="I66" s="1056">
        <v>0</v>
      </c>
      <c r="J66" s="1056">
        <f t="shared" si="1"/>
        <v>259.04000000000002</v>
      </c>
      <c r="K66" s="1116">
        <v>-259.03699999999998</v>
      </c>
      <c r="L66" s="1115">
        <f t="shared" si="2"/>
        <v>3.0000000000427463E-3</v>
      </c>
      <c r="M66" s="827"/>
    </row>
    <row r="67" spans="1:13" s="711" customFormat="1" ht="31.45" x14ac:dyDescent="0.2">
      <c r="A67" s="820" t="s">
        <v>106</v>
      </c>
      <c r="B67" s="822" t="s">
        <v>601</v>
      </c>
      <c r="C67" s="823" t="s">
        <v>100</v>
      </c>
      <c r="D67" s="823" t="s">
        <v>100</v>
      </c>
      <c r="E67" s="836" t="s">
        <v>602</v>
      </c>
      <c r="F67" s="932">
        <v>0</v>
      </c>
      <c r="G67" s="932">
        <v>0</v>
      </c>
      <c r="H67" s="932">
        <f t="shared" ref="H67:H68" si="11">+F67+G67</f>
        <v>0</v>
      </c>
      <c r="I67" s="1055">
        <v>0</v>
      </c>
      <c r="J67" s="1055">
        <f t="shared" ref="J67:J68" si="12">+H67+I67</f>
        <v>0</v>
      </c>
      <c r="K67" s="1121">
        <f>+K68</f>
        <v>224.03700000000001</v>
      </c>
      <c r="L67" s="1120">
        <f t="shared" si="2"/>
        <v>224.03700000000001</v>
      </c>
      <c r="M67" s="827" t="s">
        <v>603</v>
      </c>
    </row>
    <row r="68" spans="1:13" s="711" customFormat="1" x14ac:dyDescent="0.2">
      <c r="A68" s="1050"/>
      <c r="B68" s="1051" t="s">
        <v>474</v>
      </c>
      <c r="C68" s="1052">
        <v>3113</v>
      </c>
      <c r="D68" s="1106">
        <v>5321</v>
      </c>
      <c r="E68" s="1054" t="s">
        <v>258</v>
      </c>
      <c r="F68" s="933">
        <v>0</v>
      </c>
      <c r="G68" s="933">
        <v>0</v>
      </c>
      <c r="H68" s="933">
        <f t="shared" si="11"/>
        <v>0</v>
      </c>
      <c r="I68" s="1056">
        <v>0</v>
      </c>
      <c r="J68" s="1056">
        <f t="shared" si="12"/>
        <v>0</v>
      </c>
      <c r="K68" s="1116">
        <v>224.03700000000001</v>
      </c>
      <c r="L68" s="1115">
        <f t="shared" si="2"/>
        <v>224.03700000000001</v>
      </c>
      <c r="M68" s="827"/>
    </row>
    <row r="69" spans="1:13" s="711" customFormat="1" ht="31.45" x14ac:dyDescent="0.2">
      <c r="A69" s="820" t="s">
        <v>106</v>
      </c>
      <c r="B69" s="822" t="s">
        <v>604</v>
      </c>
      <c r="C69" s="823" t="s">
        <v>100</v>
      </c>
      <c r="D69" s="823" t="s">
        <v>100</v>
      </c>
      <c r="E69" s="836" t="s">
        <v>605</v>
      </c>
      <c r="F69" s="932">
        <v>0</v>
      </c>
      <c r="G69" s="932">
        <v>0</v>
      </c>
      <c r="H69" s="932">
        <f t="shared" ref="H69:H70" si="13">+F69+G69</f>
        <v>0</v>
      </c>
      <c r="I69" s="1055">
        <v>0</v>
      </c>
      <c r="J69" s="1055">
        <f t="shared" ref="J69:J70" si="14">+H69+I69</f>
        <v>0</v>
      </c>
      <c r="K69" s="1121">
        <f>+K70</f>
        <v>50</v>
      </c>
      <c r="L69" s="1120">
        <f t="shared" si="2"/>
        <v>50</v>
      </c>
      <c r="M69" s="827" t="s">
        <v>603</v>
      </c>
    </row>
    <row r="70" spans="1:13" s="711" customFormat="1" x14ac:dyDescent="0.2">
      <c r="A70" s="1050"/>
      <c r="B70" s="1051" t="s">
        <v>474</v>
      </c>
      <c r="C70" s="1052">
        <v>3113</v>
      </c>
      <c r="D70" s="1106">
        <v>5321</v>
      </c>
      <c r="E70" s="1054" t="s">
        <v>258</v>
      </c>
      <c r="F70" s="933">
        <v>0</v>
      </c>
      <c r="G70" s="933">
        <v>0</v>
      </c>
      <c r="H70" s="933">
        <f t="shared" si="13"/>
        <v>0</v>
      </c>
      <c r="I70" s="1056">
        <v>0</v>
      </c>
      <c r="J70" s="1056">
        <f t="shared" si="14"/>
        <v>0</v>
      </c>
      <c r="K70" s="1116">
        <v>50</v>
      </c>
      <c r="L70" s="1115">
        <f t="shared" si="2"/>
        <v>50</v>
      </c>
      <c r="M70" s="827"/>
    </row>
    <row r="71" spans="1:13" s="711" customFormat="1" x14ac:dyDescent="0.2">
      <c r="A71" s="682" t="s">
        <v>106</v>
      </c>
      <c r="B71" s="684" t="s">
        <v>484</v>
      </c>
      <c r="C71" s="694" t="s">
        <v>100</v>
      </c>
      <c r="D71" s="694" t="s">
        <v>100</v>
      </c>
      <c r="E71" s="786" t="s">
        <v>221</v>
      </c>
      <c r="F71" s="908">
        <f>+F72</f>
        <v>2007.02</v>
      </c>
      <c r="G71" s="908">
        <v>0</v>
      </c>
      <c r="H71" s="908">
        <f t="shared" si="0"/>
        <v>2007.02</v>
      </c>
      <c r="I71" s="1008">
        <v>0</v>
      </c>
      <c r="J71" s="1008">
        <f t="shared" si="1"/>
        <v>2007.02</v>
      </c>
      <c r="K71" s="1119">
        <v>0</v>
      </c>
      <c r="L71" s="1120">
        <f t="shared" si="2"/>
        <v>2007.02</v>
      </c>
      <c r="M71" s="827"/>
    </row>
    <row r="72" spans="1:13" s="711" customFormat="1" x14ac:dyDescent="0.2">
      <c r="A72" s="689"/>
      <c r="B72" s="691" t="s">
        <v>474</v>
      </c>
      <c r="C72" s="700">
        <v>3299</v>
      </c>
      <c r="D72" s="685">
        <v>5321</v>
      </c>
      <c r="E72" s="784" t="s">
        <v>258</v>
      </c>
      <c r="F72" s="927">
        <v>2007.02</v>
      </c>
      <c r="G72" s="927">
        <v>0</v>
      </c>
      <c r="H72" s="927">
        <f t="shared" si="0"/>
        <v>2007.02</v>
      </c>
      <c r="I72" s="1003">
        <v>0</v>
      </c>
      <c r="J72" s="1003">
        <f t="shared" si="1"/>
        <v>2007.02</v>
      </c>
      <c r="K72" s="1114">
        <v>0</v>
      </c>
      <c r="L72" s="1115">
        <f t="shared" si="2"/>
        <v>2007.02</v>
      </c>
      <c r="M72" s="827"/>
    </row>
    <row r="73" spans="1:13" s="711" customFormat="1" x14ac:dyDescent="0.2">
      <c r="A73" s="682" t="s">
        <v>106</v>
      </c>
      <c r="B73" s="684" t="s">
        <v>485</v>
      </c>
      <c r="C73" s="694" t="s">
        <v>100</v>
      </c>
      <c r="D73" s="694" t="s">
        <v>100</v>
      </c>
      <c r="E73" s="786" t="s">
        <v>458</v>
      </c>
      <c r="F73" s="908">
        <f>+F74</f>
        <v>541.79</v>
      </c>
      <c r="G73" s="908">
        <v>0</v>
      </c>
      <c r="H73" s="908">
        <f t="shared" si="0"/>
        <v>541.79</v>
      </c>
      <c r="I73" s="1008">
        <v>0</v>
      </c>
      <c r="J73" s="1008">
        <f t="shared" si="1"/>
        <v>541.79</v>
      </c>
      <c r="K73" s="1119">
        <v>0</v>
      </c>
      <c r="L73" s="1120">
        <f t="shared" si="2"/>
        <v>541.79</v>
      </c>
      <c r="M73" s="827"/>
    </row>
    <row r="74" spans="1:13" s="711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541.79</v>
      </c>
      <c r="G74" s="927">
        <v>0</v>
      </c>
      <c r="H74" s="927">
        <f t="shared" si="0"/>
        <v>541.79</v>
      </c>
      <c r="I74" s="1003">
        <v>0</v>
      </c>
      <c r="J74" s="1003">
        <f t="shared" si="1"/>
        <v>541.79</v>
      </c>
      <c r="K74" s="1114">
        <v>0</v>
      </c>
      <c r="L74" s="1115">
        <f t="shared" si="2"/>
        <v>541.79</v>
      </c>
      <c r="M74" s="827"/>
    </row>
    <row r="75" spans="1:13" s="711" customFormat="1" x14ac:dyDescent="0.2">
      <c r="A75" s="820" t="s">
        <v>106</v>
      </c>
      <c r="B75" s="822" t="s">
        <v>486</v>
      </c>
      <c r="C75" s="823" t="s">
        <v>100</v>
      </c>
      <c r="D75" s="823" t="s">
        <v>100</v>
      </c>
      <c r="E75" s="836" t="s">
        <v>223</v>
      </c>
      <c r="F75" s="932">
        <f>+F76</f>
        <v>541.13</v>
      </c>
      <c r="G75" s="932">
        <f>+G76</f>
        <v>-250</v>
      </c>
      <c r="H75" s="932">
        <f t="shared" si="0"/>
        <v>291.13</v>
      </c>
      <c r="I75" s="1055">
        <v>0</v>
      </c>
      <c r="J75" s="1055">
        <f t="shared" si="1"/>
        <v>291.13</v>
      </c>
      <c r="K75" s="1121">
        <f>+K76</f>
        <v>-15</v>
      </c>
      <c r="L75" s="1120">
        <f t="shared" ref="L75:L138" si="15">+J75+K75</f>
        <v>276.13</v>
      </c>
      <c r="M75" s="827" t="s">
        <v>603</v>
      </c>
    </row>
    <row r="76" spans="1:13" s="711" customFormat="1" x14ac:dyDescent="0.2">
      <c r="A76" s="837"/>
      <c r="B76" s="839" t="s">
        <v>474</v>
      </c>
      <c r="C76" s="840">
        <v>3299</v>
      </c>
      <c r="D76" s="841">
        <v>5321</v>
      </c>
      <c r="E76" s="1054" t="s">
        <v>258</v>
      </c>
      <c r="F76" s="933">
        <v>541.13</v>
      </c>
      <c r="G76" s="933">
        <v>-250</v>
      </c>
      <c r="H76" s="933">
        <f t="shared" si="0"/>
        <v>291.13</v>
      </c>
      <c r="I76" s="1056">
        <v>0</v>
      </c>
      <c r="J76" s="1056">
        <f t="shared" si="1"/>
        <v>291.13</v>
      </c>
      <c r="K76" s="1116">
        <v>-15</v>
      </c>
      <c r="L76" s="1115">
        <f t="shared" si="15"/>
        <v>276.13</v>
      </c>
      <c r="M76" s="827"/>
    </row>
    <row r="77" spans="1:13" s="711" customFormat="1" ht="20.95" x14ac:dyDescent="0.2">
      <c r="A77" s="682" t="s">
        <v>106</v>
      </c>
      <c r="B77" s="902" t="s">
        <v>496</v>
      </c>
      <c r="C77" s="902" t="s">
        <v>100</v>
      </c>
      <c r="D77" s="694" t="s">
        <v>100</v>
      </c>
      <c r="E77" s="783" t="s">
        <v>470</v>
      </c>
      <c r="F77" s="908">
        <v>0</v>
      </c>
      <c r="G77" s="908">
        <f>+G78</f>
        <v>250</v>
      </c>
      <c r="H77" s="908">
        <f t="shared" si="0"/>
        <v>250</v>
      </c>
      <c r="I77" s="1008">
        <v>0</v>
      </c>
      <c r="J77" s="1008">
        <f t="shared" si="1"/>
        <v>250</v>
      </c>
      <c r="K77" s="1119">
        <v>0</v>
      </c>
      <c r="L77" s="1120">
        <f t="shared" si="15"/>
        <v>250</v>
      </c>
      <c r="M77" s="896"/>
    </row>
    <row r="78" spans="1:13" s="711" customFormat="1" ht="13.1" thickBot="1" x14ac:dyDescent="0.25">
      <c r="A78" s="997"/>
      <c r="B78" s="972"/>
      <c r="C78" s="749">
        <v>3299</v>
      </c>
      <c r="D78" s="973">
        <v>5339</v>
      </c>
      <c r="E78" s="974" t="s">
        <v>469</v>
      </c>
      <c r="F78" s="909">
        <v>0</v>
      </c>
      <c r="G78" s="909">
        <v>250</v>
      </c>
      <c r="H78" s="909">
        <f t="shared" si="0"/>
        <v>250</v>
      </c>
      <c r="I78" s="1024">
        <v>0</v>
      </c>
      <c r="J78" s="1024">
        <f t="shared" si="1"/>
        <v>250</v>
      </c>
      <c r="K78" s="1128">
        <v>0</v>
      </c>
      <c r="L78" s="1129">
        <f t="shared" si="15"/>
        <v>250</v>
      </c>
      <c r="M78" s="896"/>
    </row>
    <row r="79" spans="1:13" s="711" customFormat="1" ht="13.75" thickBot="1" x14ac:dyDescent="0.25">
      <c r="A79" s="1010" t="s">
        <v>106</v>
      </c>
      <c r="B79" s="1011" t="s">
        <v>100</v>
      </c>
      <c r="C79" s="1012" t="s">
        <v>100</v>
      </c>
      <c r="D79" s="1013" t="s">
        <v>100</v>
      </c>
      <c r="E79" s="1014" t="s">
        <v>433</v>
      </c>
      <c r="F79" s="1015">
        <f>+F80+F151+F164+F183+F192</f>
        <v>13000</v>
      </c>
      <c r="G79" s="1015">
        <f t="shared" ref="G79:J79" si="16">+G80+G151+G164+G183+G192</f>
        <v>0</v>
      </c>
      <c r="H79" s="1015">
        <f t="shared" si="16"/>
        <v>13000</v>
      </c>
      <c r="I79" s="1015">
        <f t="shared" si="16"/>
        <v>0</v>
      </c>
      <c r="J79" s="1015">
        <f t="shared" si="16"/>
        <v>13000</v>
      </c>
      <c r="K79" s="1126">
        <v>0</v>
      </c>
      <c r="L79" s="1127">
        <f t="shared" si="15"/>
        <v>13000</v>
      </c>
      <c r="M79" s="896"/>
    </row>
    <row r="80" spans="1:13" s="711" customFormat="1" ht="13.1" thickBot="1" x14ac:dyDescent="0.25">
      <c r="A80" s="1080" t="s">
        <v>106</v>
      </c>
      <c r="B80" s="1081" t="s">
        <v>100</v>
      </c>
      <c r="C80" s="1082" t="s">
        <v>100</v>
      </c>
      <c r="D80" s="1082" t="s">
        <v>100</v>
      </c>
      <c r="E80" s="1083" t="s">
        <v>225</v>
      </c>
      <c r="F80" s="1084">
        <v>5000</v>
      </c>
      <c r="G80" s="1085">
        <f>+G81+G83+G85+G87+G89+G91+G93+G95+G97+G99+G101+G103+G105+G107+G109+G111+G113+G115+G117+G119+G121+G123+G125+G127+G129+G131+G133+G135+G137+G139+G141+G143+G145+G147+G149</f>
        <v>0</v>
      </c>
      <c r="H80" s="1085">
        <f>+F80+G80</f>
        <v>5000</v>
      </c>
      <c r="I80" s="1087">
        <v>0</v>
      </c>
      <c r="J80" s="1087">
        <f>+H80+I80</f>
        <v>5000</v>
      </c>
      <c r="K80" s="1131">
        <v>0</v>
      </c>
      <c r="L80" s="1132">
        <f t="shared" si="15"/>
        <v>5000</v>
      </c>
      <c r="M80" s="896"/>
    </row>
    <row r="81" spans="1:13" s="711" customFormat="1" x14ac:dyDescent="0.2">
      <c r="A81" s="677" t="s">
        <v>106</v>
      </c>
      <c r="B81" s="679" t="s">
        <v>487</v>
      </c>
      <c r="C81" s="680" t="s">
        <v>100</v>
      </c>
      <c r="D81" s="954" t="s">
        <v>100</v>
      </c>
      <c r="E81" s="786" t="s">
        <v>461</v>
      </c>
      <c r="F81" s="924">
        <f>+F82</f>
        <v>5000</v>
      </c>
      <c r="G81" s="975">
        <f>+G82</f>
        <v>-4700</v>
      </c>
      <c r="H81" s="924">
        <f t="shared" si="0"/>
        <v>300</v>
      </c>
      <c r="I81" s="1020">
        <v>0</v>
      </c>
      <c r="J81" s="1020">
        <f t="shared" ref="J81:J144" si="17">+H81+I81</f>
        <v>300</v>
      </c>
      <c r="K81" s="1124">
        <v>0</v>
      </c>
      <c r="L81" s="1125">
        <f t="shared" si="15"/>
        <v>300</v>
      </c>
      <c r="M81" s="896"/>
    </row>
    <row r="82" spans="1:13" s="711" customFormat="1" x14ac:dyDescent="0.2">
      <c r="A82" s="689"/>
      <c r="B82" s="691" t="s">
        <v>474</v>
      </c>
      <c r="C82" s="700">
        <v>3419</v>
      </c>
      <c r="D82" s="686">
        <v>5222</v>
      </c>
      <c r="E82" s="784" t="s">
        <v>296</v>
      </c>
      <c r="F82" s="927">
        <v>5000</v>
      </c>
      <c r="G82" s="916">
        <v>-4700</v>
      </c>
      <c r="H82" s="927">
        <f t="shared" si="0"/>
        <v>300</v>
      </c>
      <c r="I82" s="1003">
        <v>0</v>
      </c>
      <c r="J82" s="1003">
        <f t="shared" si="17"/>
        <v>300</v>
      </c>
      <c r="K82" s="1114">
        <v>0</v>
      </c>
      <c r="L82" s="1115">
        <f t="shared" si="15"/>
        <v>300</v>
      </c>
      <c r="M82" s="896"/>
    </row>
    <row r="83" spans="1:13" s="711" customFormat="1" ht="20.95" x14ac:dyDescent="0.2">
      <c r="A83" s="998" t="s">
        <v>298</v>
      </c>
      <c r="B83" s="976" t="s">
        <v>497</v>
      </c>
      <c r="C83" s="977" t="s">
        <v>100</v>
      </c>
      <c r="D83" s="977" t="s">
        <v>100</v>
      </c>
      <c r="E83" s="978" t="s">
        <v>354</v>
      </c>
      <c r="F83" s="911">
        <v>0</v>
      </c>
      <c r="G83" s="959">
        <f t="shared" ref="G83:G145" si="18">+G84</f>
        <v>100</v>
      </c>
      <c r="H83" s="908">
        <f t="shared" si="0"/>
        <v>100</v>
      </c>
      <c r="I83" s="1008">
        <v>0</v>
      </c>
      <c r="J83" s="1008">
        <f t="shared" si="17"/>
        <v>100</v>
      </c>
      <c r="K83" s="1119">
        <v>0</v>
      </c>
      <c r="L83" s="1120">
        <f t="shared" si="15"/>
        <v>100</v>
      </c>
      <c r="M83" s="896"/>
    </row>
    <row r="84" spans="1:13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100</v>
      </c>
      <c r="H84" s="927">
        <f t="shared" ref="H84:H147" si="19">+F84+G84</f>
        <v>100</v>
      </c>
      <c r="I84" s="1003">
        <v>0</v>
      </c>
      <c r="J84" s="1003">
        <f t="shared" si="17"/>
        <v>100</v>
      </c>
      <c r="K84" s="1114">
        <v>0</v>
      </c>
      <c r="L84" s="1115">
        <f t="shared" si="15"/>
        <v>100</v>
      </c>
      <c r="M84" s="896"/>
    </row>
    <row r="85" spans="1:13" s="711" customFormat="1" ht="31.45" x14ac:dyDescent="0.2">
      <c r="A85" s="998" t="s">
        <v>298</v>
      </c>
      <c r="B85" s="976" t="s">
        <v>498</v>
      </c>
      <c r="C85" s="977" t="s">
        <v>100</v>
      </c>
      <c r="D85" s="977" t="s">
        <v>100</v>
      </c>
      <c r="E85" s="978" t="s">
        <v>356</v>
      </c>
      <c r="F85" s="911">
        <v>0</v>
      </c>
      <c r="G85" s="959">
        <f t="shared" si="18"/>
        <v>100</v>
      </c>
      <c r="H85" s="908">
        <f t="shared" si="19"/>
        <v>100</v>
      </c>
      <c r="I85" s="1008">
        <v>0</v>
      </c>
      <c r="J85" s="1008">
        <f t="shared" si="17"/>
        <v>100</v>
      </c>
      <c r="K85" s="1119">
        <v>0</v>
      </c>
      <c r="L85" s="1120">
        <f t="shared" si="15"/>
        <v>100</v>
      </c>
      <c r="M85" s="896"/>
    </row>
    <row r="86" spans="1:13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100</v>
      </c>
      <c r="H86" s="927">
        <f t="shared" si="19"/>
        <v>100</v>
      </c>
      <c r="I86" s="1003">
        <v>0</v>
      </c>
      <c r="J86" s="1003">
        <f t="shared" si="17"/>
        <v>100</v>
      </c>
      <c r="K86" s="1114">
        <v>0</v>
      </c>
      <c r="L86" s="1115">
        <f t="shared" si="15"/>
        <v>100</v>
      </c>
      <c r="M86" s="896"/>
    </row>
    <row r="87" spans="1:13" s="711" customFormat="1" ht="20.95" x14ac:dyDescent="0.2">
      <c r="A87" s="998" t="s">
        <v>298</v>
      </c>
      <c r="B87" s="976" t="s">
        <v>499</v>
      </c>
      <c r="C87" s="977" t="s">
        <v>100</v>
      </c>
      <c r="D87" s="977" t="s">
        <v>100</v>
      </c>
      <c r="E87" s="978" t="s">
        <v>358</v>
      </c>
      <c r="F87" s="911">
        <v>0</v>
      </c>
      <c r="G87" s="959">
        <f t="shared" si="18"/>
        <v>250</v>
      </c>
      <c r="H87" s="908">
        <f t="shared" si="19"/>
        <v>250</v>
      </c>
      <c r="I87" s="1008">
        <v>0</v>
      </c>
      <c r="J87" s="1008">
        <f t="shared" si="17"/>
        <v>250</v>
      </c>
      <c r="K87" s="1119">
        <v>0</v>
      </c>
      <c r="L87" s="1120">
        <f t="shared" si="15"/>
        <v>250</v>
      </c>
      <c r="M87" s="896"/>
    </row>
    <row r="88" spans="1:13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250</v>
      </c>
      <c r="H88" s="927">
        <f t="shared" si="19"/>
        <v>250</v>
      </c>
      <c r="I88" s="1003">
        <v>0</v>
      </c>
      <c r="J88" s="1003">
        <f t="shared" si="17"/>
        <v>250</v>
      </c>
      <c r="K88" s="1114">
        <v>0</v>
      </c>
      <c r="L88" s="1115">
        <f t="shared" si="15"/>
        <v>250</v>
      </c>
      <c r="M88" s="896"/>
    </row>
    <row r="89" spans="1:13" s="711" customFormat="1" x14ac:dyDescent="0.2">
      <c r="A89" s="998" t="s">
        <v>298</v>
      </c>
      <c r="B89" s="976" t="s">
        <v>500</v>
      </c>
      <c r="C89" s="977" t="s">
        <v>100</v>
      </c>
      <c r="D89" s="977" t="s">
        <v>100</v>
      </c>
      <c r="E89" s="978" t="s">
        <v>360</v>
      </c>
      <c r="F89" s="911">
        <v>0</v>
      </c>
      <c r="G89" s="959">
        <f t="shared" si="18"/>
        <v>100</v>
      </c>
      <c r="H89" s="908">
        <f t="shared" si="19"/>
        <v>100</v>
      </c>
      <c r="I89" s="1008">
        <v>0</v>
      </c>
      <c r="J89" s="1008">
        <f t="shared" si="17"/>
        <v>100</v>
      </c>
      <c r="K89" s="1119">
        <v>0</v>
      </c>
      <c r="L89" s="1120">
        <f t="shared" si="15"/>
        <v>100</v>
      </c>
      <c r="M89" s="896"/>
    </row>
    <row r="90" spans="1:13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100</v>
      </c>
      <c r="H90" s="927">
        <f t="shared" si="19"/>
        <v>100</v>
      </c>
      <c r="I90" s="1003">
        <v>0</v>
      </c>
      <c r="J90" s="1003">
        <f t="shared" si="17"/>
        <v>100</v>
      </c>
      <c r="K90" s="1114">
        <v>0</v>
      </c>
      <c r="L90" s="1115">
        <f t="shared" si="15"/>
        <v>100</v>
      </c>
      <c r="M90" s="896"/>
    </row>
    <row r="91" spans="1:13" s="711" customFormat="1" ht="20.95" x14ac:dyDescent="0.2">
      <c r="A91" s="998" t="s">
        <v>298</v>
      </c>
      <c r="B91" s="976" t="s">
        <v>501</v>
      </c>
      <c r="C91" s="977" t="s">
        <v>100</v>
      </c>
      <c r="D91" s="977" t="s">
        <v>100</v>
      </c>
      <c r="E91" s="978" t="s">
        <v>362</v>
      </c>
      <c r="F91" s="911">
        <v>0</v>
      </c>
      <c r="G91" s="959">
        <f t="shared" si="18"/>
        <v>100</v>
      </c>
      <c r="H91" s="908">
        <f t="shared" si="19"/>
        <v>100</v>
      </c>
      <c r="I91" s="1008">
        <v>0</v>
      </c>
      <c r="J91" s="1008">
        <f t="shared" si="17"/>
        <v>100</v>
      </c>
      <c r="K91" s="1119">
        <v>0</v>
      </c>
      <c r="L91" s="1120">
        <f t="shared" si="15"/>
        <v>100</v>
      </c>
      <c r="M91" s="896"/>
    </row>
    <row r="92" spans="1:13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100</v>
      </c>
      <c r="H92" s="927">
        <f t="shared" si="19"/>
        <v>100</v>
      </c>
      <c r="I92" s="1003">
        <v>0</v>
      </c>
      <c r="J92" s="1003">
        <f t="shared" si="17"/>
        <v>100</v>
      </c>
      <c r="K92" s="1114">
        <v>0</v>
      </c>
      <c r="L92" s="1115">
        <f t="shared" si="15"/>
        <v>100</v>
      </c>
      <c r="M92" s="896"/>
    </row>
    <row r="93" spans="1:13" s="711" customFormat="1" ht="20.95" x14ac:dyDescent="0.2">
      <c r="A93" s="998" t="s">
        <v>298</v>
      </c>
      <c r="B93" s="976" t="s">
        <v>502</v>
      </c>
      <c r="C93" s="977" t="s">
        <v>100</v>
      </c>
      <c r="D93" s="977" t="s">
        <v>100</v>
      </c>
      <c r="E93" s="978" t="s">
        <v>364</v>
      </c>
      <c r="F93" s="911">
        <v>0</v>
      </c>
      <c r="G93" s="959">
        <f t="shared" si="18"/>
        <v>200</v>
      </c>
      <c r="H93" s="908">
        <f t="shared" si="19"/>
        <v>200</v>
      </c>
      <c r="I93" s="1008">
        <v>0</v>
      </c>
      <c r="J93" s="1008">
        <f t="shared" si="17"/>
        <v>200</v>
      </c>
      <c r="K93" s="1119">
        <v>0</v>
      </c>
      <c r="L93" s="1120">
        <f t="shared" si="15"/>
        <v>200</v>
      </c>
      <c r="M93" s="896"/>
    </row>
    <row r="94" spans="1:13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200</v>
      </c>
      <c r="H94" s="927">
        <f t="shared" si="19"/>
        <v>200</v>
      </c>
      <c r="I94" s="1003">
        <v>0</v>
      </c>
      <c r="J94" s="1003">
        <f t="shared" si="17"/>
        <v>200</v>
      </c>
      <c r="K94" s="1114">
        <v>0</v>
      </c>
      <c r="L94" s="1115">
        <f t="shared" si="15"/>
        <v>200</v>
      </c>
      <c r="M94" s="896"/>
    </row>
    <row r="95" spans="1:13" s="711" customFormat="1" x14ac:dyDescent="0.2">
      <c r="A95" s="998" t="s">
        <v>298</v>
      </c>
      <c r="B95" s="976" t="s">
        <v>503</v>
      </c>
      <c r="C95" s="977" t="s">
        <v>100</v>
      </c>
      <c r="D95" s="977" t="s">
        <v>100</v>
      </c>
      <c r="E95" s="978" t="s">
        <v>366</v>
      </c>
      <c r="F95" s="911">
        <v>0</v>
      </c>
      <c r="G95" s="959">
        <f t="shared" si="18"/>
        <v>100</v>
      </c>
      <c r="H95" s="908">
        <f t="shared" si="19"/>
        <v>100</v>
      </c>
      <c r="I95" s="1008">
        <v>0</v>
      </c>
      <c r="J95" s="1008">
        <f t="shared" si="17"/>
        <v>100</v>
      </c>
      <c r="K95" s="1119">
        <v>0</v>
      </c>
      <c r="L95" s="1120">
        <f t="shared" si="15"/>
        <v>100</v>
      </c>
      <c r="M95" s="896"/>
    </row>
    <row r="96" spans="1:13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si="19"/>
        <v>100</v>
      </c>
      <c r="I96" s="1003">
        <v>0</v>
      </c>
      <c r="J96" s="1003">
        <f t="shared" si="17"/>
        <v>100</v>
      </c>
      <c r="K96" s="1114">
        <v>0</v>
      </c>
      <c r="L96" s="1115">
        <f t="shared" si="15"/>
        <v>100</v>
      </c>
      <c r="M96" s="896"/>
    </row>
    <row r="97" spans="1:13" s="711" customFormat="1" x14ac:dyDescent="0.2">
      <c r="A97" s="998" t="s">
        <v>298</v>
      </c>
      <c r="B97" s="976" t="s">
        <v>504</v>
      </c>
      <c r="C97" s="977" t="s">
        <v>100</v>
      </c>
      <c r="D97" s="977" t="s">
        <v>100</v>
      </c>
      <c r="E97" s="978" t="s">
        <v>368</v>
      </c>
      <c r="F97" s="911">
        <v>0</v>
      </c>
      <c r="G97" s="959">
        <f t="shared" si="18"/>
        <v>100</v>
      </c>
      <c r="H97" s="908">
        <f t="shared" si="19"/>
        <v>100</v>
      </c>
      <c r="I97" s="1008">
        <v>0</v>
      </c>
      <c r="J97" s="1008">
        <f t="shared" si="17"/>
        <v>100</v>
      </c>
      <c r="K97" s="1119">
        <v>0</v>
      </c>
      <c r="L97" s="1120">
        <f t="shared" si="15"/>
        <v>100</v>
      </c>
      <c r="M97" s="896"/>
    </row>
    <row r="98" spans="1:13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19"/>
        <v>100</v>
      </c>
      <c r="I98" s="1003">
        <v>0</v>
      </c>
      <c r="J98" s="1003">
        <f t="shared" si="17"/>
        <v>100</v>
      </c>
      <c r="K98" s="1114">
        <v>0</v>
      </c>
      <c r="L98" s="1115">
        <f t="shared" si="15"/>
        <v>100</v>
      </c>
      <c r="M98" s="896"/>
    </row>
    <row r="99" spans="1:13" s="711" customFormat="1" ht="20.95" x14ac:dyDescent="0.2">
      <c r="A99" s="998" t="s">
        <v>298</v>
      </c>
      <c r="B99" s="976" t="s">
        <v>505</v>
      </c>
      <c r="C99" s="977" t="s">
        <v>100</v>
      </c>
      <c r="D99" s="977" t="s">
        <v>100</v>
      </c>
      <c r="E99" s="978" t="s">
        <v>424</v>
      </c>
      <c r="F99" s="911">
        <v>0</v>
      </c>
      <c r="G99" s="959">
        <f t="shared" si="18"/>
        <v>100</v>
      </c>
      <c r="H99" s="908">
        <f t="shared" si="19"/>
        <v>100</v>
      </c>
      <c r="I99" s="1008">
        <v>0</v>
      </c>
      <c r="J99" s="1008">
        <f t="shared" si="17"/>
        <v>100</v>
      </c>
      <c r="K99" s="1119">
        <v>0</v>
      </c>
      <c r="L99" s="1120">
        <f t="shared" si="15"/>
        <v>100</v>
      </c>
      <c r="M99" s="896"/>
    </row>
    <row r="100" spans="1:13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19"/>
        <v>100</v>
      </c>
      <c r="I100" s="1003">
        <v>0</v>
      </c>
      <c r="J100" s="1003">
        <f t="shared" si="17"/>
        <v>100</v>
      </c>
      <c r="K100" s="1114">
        <v>0</v>
      </c>
      <c r="L100" s="1115">
        <f t="shared" si="15"/>
        <v>100</v>
      </c>
      <c r="M100" s="896"/>
    </row>
    <row r="101" spans="1:13" s="711" customFormat="1" ht="20.95" x14ac:dyDescent="0.2">
      <c r="A101" s="998" t="s">
        <v>298</v>
      </c>
      <c r="B101" s="976" t="s">
        <v>506</v>
      </c>
      <c r="C101" s="977" t="s">
        <v>100</v>
      </c>
      <c r="D101" s="977" t="s">
        <v>100</v>
      </c>
      <c r="E101" s="978" t="s">
        <v>371</v>
      </c>
      <c r="F101" s="911">
        <v>0</v>
      </c>
      <c r="G101" s="959">
        <f t="shared" si="18"/>
        <v>100</v>
      </c>
      <c r="H101" s="908">
        <f t="shared" si="19"/>
        <v>100</v>
      </c>
      <c r="I101" s="1008">
        <v>0</v>
      </c>
      <c r="J101" s="1008">
        <f t="shared" si="17"/>
        <v>100</v>
      </c>
      <c r="K101" s="1119">
        <v>0</v>
      </c>
      <c r="L101" s="1120">
        <f t="shared" si="15"/>
        <v>100</v>
      </c>
      <c r="M101" s="896"/>
    </row>
    <row r="102" spans="1:13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19"/>
        <v>100</v>
      </c>
      <c r="I102" s="1003">
        <v>0</v>
      </c>
      <c r="J102" s="1003">
        <f t="shared" si="17"/>
        <v>100</v>
      </c>
      <c r="K102" s="1114">
        <v>0</v>
      </c>
      <c r="L102" s="1115">
        <f t="shared" si="15"/>
        <v>100</v>
      </c>
      <c r="M102" s="896"/>
    </row>
    <row r="103" spans="1:13" s="711" customFormat="1" ht="20.95" x14ac:dyDescent="0.2">
      <c r="A103" s="998" t="s">
        <v>298</v>
      </c>
      <c r="B103" s="976" t="s">
        <v>507</v>
      </c>
      <c r="C103" s="977" t="s">
        <v>100</v>
      </c>
      <c r="D103" s="977" t="s">
        <v>100</v>
      </c>
      <c r="E103" s="978" t="s">
        <v>373</v>
      </c>
      <c r="F103" s="911">
        <v>0</v>
      </c>
      <c r="G103" s="959">
        <f t="shared" si="18"/>
        <v>100</v>
      </c>
      <c r="H103" s="908">
        <f t="shared" si="19"/>
        <v>100</v>
      </c>
      <c r="I103" s="1008">
        <v>0</v>
      </c>
      <c r="J103" s="1008">
        <f t="shared" si="17"/>
        <v>100</v>
      </c>
      <c r="K103" s="1119">
        <v>0</v>
      </c>
      <c r="L103" s="1120">
        <f t="shared" si="15"/>
        <v>100</v>
      </c>
      <c r="M103" s="896"/>
    </row>
    <row r="104" spans="1:13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19"/>
        <v>100</v>
      </c>
      <c r="I104" s="1003">
        <v>0</v>
      </c>
      <c r="J104" s="1003">
        <f t="shared" si="17"/>
        <v>100</v>
      </c>
      <c r="K104" s="1114">
        <v>0</v>
      </c>
      <c r="L104" s="1115">
        <f t="shared" si="15"/>
        <v>100</v>
      </c>
      <c r="M104" s="896"/>
    </row>
    <row r="105" spans="1:13" s="711" customFormat="1" x14ac:dyDescent="0.2">
      <c r="A105" s="998" t="s">
        <v>298</v>
      </c>
      <c r="B105" s="976" t="s">
        <v>508</v>
      </c>
      <c r="C105" s="977" t="s">
        <v>100</v>
      </c>
      <c r="D105" s="977" t="s">
        <v>100</v>
      </c>
      <c r="E105" s="978" t="s">
        <v>375</v>
      </c>
      <c r="F105" s="911">
        <v>0</v>
      </c>
      <c r="G105" s="959">
        <f t="shared" si="18"/>
        <v>150</v>
      </c>
      <c r="H105" s="908">
        <f t="shared" si="19"/>
        <v>150</v>
      </c>
      <c r="I105" s="1008">
        <v>0</v>
      </c>
      <c r="J105" s="1008">
        <f t="shared" si="17"/>
        <v>150</v>
      </c>
      <c r="K105" s="1119">
        <v>0</v>
      </c>
      <c r="L105" s="1120">
        <f t="shared" si="15"/>
        <v>150</v>
      </c>
      <c r="M105" s="896"/>
    </row>
    <row r="106" spans="1:13" s="711" customFormat="1" x14ac:dyDescent="0.2">
      <c r="A106" s="999"/>
      <c r="B106" s="979"/>
      <c r="C106" s="599" t="s">
        <v>294</v>
      </c>
      <c r="D106" s="599" t="s">
        <v>341</v>
      </c>
      <c r="E106" s="980" t="s">
        <v>342</v>
      </c>
      <c r="F106" s="912">
        <v>0</v>
      </c>
      <c r="G106" s="916">
        <v>150</v>
      </c>
      <c r="H106" s="927">
        <f t="shared" si="19"/>
        <v>150</v>
      </c>
      <c r="I106" s="1003">
        <v>0</v>
      </c>
      <c r="J106" s="1003">
        <f t="shared" si="17"/>
        <v>150</v>
      </c>
      <c r="K106" s="1114">
        <v>0</v>
      </c>
      <c r="L106" s="1115">
        <f t="shared" si="15"/>
        <v>150</v>
      </c>
      <c r="M106" s="896"/>
    </row>
    <row r="107" spans="1:13" s="711" customFormat="1" ht="20.95" x14ac:dyDescent="0.2">
      <c r="A107" s="998" t="s">
        <v>298</v>
      </c>
      <c r="B107" s="976" t="s">
        <v>509</v>
      </c>
      <c r="C107" s="977" t="s">
        <v>100</v>
      </c>
      <c r="D107" s="977" t="s">
        <v>100</v>
      </c>
      <c r="E107" s="978" t="s">
        <v>425</v>
      </c>
      <c r="F107" s="911">
        <v>0</v>
      </c>
      <c r="G107" s="959">
        <f t="shared" si="18"/>
        <v>150</v>
      </c>
      <c r="H107" s="908">
        <f t="shared" si="19"/>
        <v>150</v>
      </c>
      <c r="I107" s="1008">
        <v>0</v>
      </c>
      <c r="J107" s="1008">
        <f t="shared" si="17"/>
        <v>150</v>
      </c>
      <c r="K107" s="1119">
        <v>0</v>
      </c>
      <c r="L107" s="1120">
        <f t="shared" si="15"/>
        <v>150</v>
      </c>
      <c r="M107" s="896"/>
    </row>
    <row r="108" spans="1:13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150</v>
      </c>
      <c r="H108" s="927">
        <f t="shared" si="19"/>
        <v>150</v>
      </c>
      <c r="I108" s="1003">
        <v>0</v>
      </c>
      <c r="J108" s="1003">
        <f t="shared" si="17"/>
        <v>150</v>
      </c>
      <c r="K108" s="1114">
        <v>0</v>
      </c>
      <c r="L108" s="1115">
        <f t="shared" si="15"/>
        <v>150</v>
      </c>
      <c r="M108" s="896"/>
    </row>
    <row r="109" spans="1:13" s="711" customFormat="1" ht="20.95" x14ac:dyDescent="0.2">
      <c r="A109" s="998" t="s">
        <v>298</v>
      </c>
      <c r="B109" s="976" t="s">
        <v>510</v>
      </c>
      <c r="C109" s="977" t="s">
        <v>100</v>
      </c>
      <c r="D109" s="977" t="s">
        <v>100</v>
      </c>
      <c r="E109" s="978" t="s">
        <v>420</v>
      </c>
      <c r="F109" s="911">
        <v>0</v>
      </c>
      <c r="G109" s="959">
        <f t="shared" si="18"/>
        <v>150</v>
      </c>
      <c r="H109" s="908">
        <f t="shared" si="19"/>
        <v>150</v>
      </c>
      <c r="I109" s="1008">
        <v>0</v>
      </c>
      <c r="J109" s="1008">
        <f t="shared" si="17"/>
        <v>150</v>
      </c>
      <c r="K109" s="1119">
        <v>0</v>
      </c>
      <c r="L109" s="1120">
        <f t="shared" si="15"/>
        <v>150</v>
      </c>
      <c r="M109" s="896"/>
    </row>
    <row r="110" spans="1:13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150</v>
      </c>
      <c r="H110" s="927">
        <f t="shared" si="19"/>
        <v>150</v>
      </c>
      <c r="I110" s="1003">
        <v>0</v>
      </c>
      <c r="J110" s="1003">
        <f t="shared" si="17"/>
        <v>150</v>
      </c>
      <c r="K110" s="1114">
        <v>0</v>
      </c>
      <c r="L110" s="1115">
        <f t="shared" si="15"/>
        <v>150</v>
      </c>
      <c r="M110" s="896"/>
    </row>
    <row r="111" spans="1:13" s="711" customFormat="1" ht="20.95" x14ac:dyDescent="0.2">
      <c r="A111" s="998" t="s">
        <v>298</v>
      </c>
      <c r="B111" s="976" t="s">
        <v>511</v>
      </c>
      <c r="C111" s="977" t="s">
        <v>100</v>
      </c>
      <c r="D111" s="977" t="s">
        <v>100</v>
      </c>
      <c r="E111" s="978" t="s">
        <v>421</v>
      </c>
      <c r="F111" s="911">
        <v>0</v>
      </c>
      <c r="G111" s="959">
        <f t="shared" si="18"/>
        <v>100</v>
      </c>
      <c r="H111" s="908">
        <f t="shared" si="19"/>
        <v>100</v>
      </c>
      <c r="I111" s="1008">
        <v>0</v>
      </c>
      <c r="J111" s="1008">
        <f t="shared" si="17"/>
        <v>100</v>
      </c>
      <c r="K111" s="1119">
        <v>0</v>
      </c>
      <c r="L111" s="1120">
        <f t="shared" si="15"/>
        <v>100</v>
      </c>
      <c r="M111" s="896"/>
    </row>
    <row r="112" spans="1:13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19"/>
        <v>100</v>
      </c>
      <c r="I112" s="1003">
        <v>0</v>
      </c>
      <c r="J112" s="1003">
        <f t="shared" si="17"/>
        <v>100</v>
      </c>
      <c r="K112" s="1114">
        <v>0</v>
      </c>
      <c r="L112" s="1115">
        <f t="shared" si="15"/>
        <v>100</v>
      </c>
      <c r="M112" s="896"/>
    </row>
    <row r="113" spans="1:13" s="711" customFormat="1" x14ac:dyDescent="0.2">
      <c r="A113" s="998" t="s">
        <v>298</v>
      </c>
      <c r="B113" s="976" t="s">
        <v>512</v>
      </c>
      <c r="C113" s="977" t="s">
        <v>100</v>
      </c>
      <c r="D113" s="977" t="s">
        <v>100</v>
      </c>
      <c r="E113" s="978" t="s">
        <v>380</v>
      </c>
      <c r="F113" s="911">
        <v>0</v>
      </c>
      <c r="G113" s="959">
        <f t="shared" si="18"/>
        <v>100</v>
      </c>
      <c r="H113" s="908">
        <f t="shared" si="19"/>
        <v>100</v>
      </c>
      <c r="I113" s="1008">
        <v>0</v>
      </c>
      <c r="J113" s="1008">
        <f t="shared" si="17"/>
        <v>100</v>
      </c>
      <c r="K113" s="1119">
        <v>0</v>
      </c>
      <c r="L113" s="1120">
        <f t="shared" si="15"/>
        <v>100</v>
      </c>
      <c r="M113" s="896"/>
    </row>
    <row r="114" spans="1:13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19"/>
        <v>100</v>
      </c>
      <c r="I114" s="1003">
        <v>0</v>
      </c>
      <c r="J114" s="1003">
        <f t="shared" si="17"/>
        <v>100</v>
      </c>
      <c r="K114" s="1114">
        <v>0</v>
      </c>
      <c r="L114" s="1115">
        <f t="shared" si="15"/>
        <v>100</v>
      </c>
      <c r="M114" s="896"/>
    </row>
    <row r="115" spans="1:13" s="711" customFormat="1" ht="20.95" x14ac:dyDescent="0.2">
      <c r="A115" s="998" t="s">
        <v>298</v>
      </c>
      <c r="B115" s="976" t="s">
        <v>513</v>
      </c>
      <c r="C115" s="977" t="s">
        <v>100</v>
      </c>
      <c r="D115" s="977" t="s">
        <v>100</v>
      </c>
      <c r="E115" s="978" t="s">
        <v>382</v>
      </c>
      <c r="F115" s="911">
        <v>0</v>
      </c>
      <c r="G115" s="959">
        <f t="shared" si="18"/>
        <v>250</v>
      </c>
      <c r="H115" s="908">
        <f t="shared" si="19"/>
        <v>250</v>
      </c>
      <c r="I115" s="1008">
        <v>0</v>
      </c>
      <c r="J115" s="1008">
        <f t="shared" si="17"/>
        <v>250</v>
      </c>
      <c r="K115" s="1119">
        <v>0</v>
      </c>
      <c r="L115" s="1120">
        <f t="shared" si="15"/>
        <v>250</v>
      </c>
      <c r="M115" s="896"/>
    </row>
    <row r="116" spans="1:13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250</v>
      </c>
      <c r="H116" s="927">
        <f t="shared" si="19"/>
        <v>250</v>
      </c>
      <c r="I116" s="1003">
        <v>0</v>
      </c>
      <c r="J116" s="1003">
        <f t="shared" si="17"/>
        <v>250</v>
      </c>
      <c r="K116" s="1114">
        <v>0</v>
      </c>
      <c r="L116" s="1115">
        <f t="shared" si="15"/>
        <v>250</v>
      </c>
      <c r="M116" s="896"/>
    </row>
    <row r="117" spans="1:13" s="711" customFormat="1" ht="31.45" x14ac:dyDescent="0.2">
      <c r="A117" s="998" t="s">
        <v>298</v>
      </c>
      <c r="B117" s="976" t="s">
        <v>514</v>
      </c>
      <c r="C117" s="977" t="s">
        <v>100</v>
      </c>
      <c r="D117" s="977" t="s">
        <v>100</v>
      </c>
      <c r="E117" s="978" t="s">
        <v>384</v>
      </c>
      <c r="F117" s="911">
        <v>0</v>
      </c>
      <c r="G117" s="959">
        <f t="shared" si="18"/>
        <v>150</v>
      </c>
      <c r="H117" s="908">
        <f t="shared" si="19"/>
        <v>150</v>
      </c>
      <c r="I117" s="1008">
        <v>0</v>
      </c>
      <c r="J117" s="1008">
        <f t="shared" si="17"/>
        <v>150</v>
      </c>
      <c r="K117" s="1119">
        <v>0</v>
      </c>
      <c r="L117" s="1120">
        <f t="shared" si="15"/>
        <v>150</v>
      </c>
      <c r="M117" s="896"/>
    </row>
    <row r="118" spans="1:13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150</v>
      </c>
      <c r="H118" s="927">
        <f t="shared" si="19"/>
        <v>150</v>
      </c>
      <c r="I118" s="1003">
        <v>0</v>
      </c>
      <c r="J118" s="1003">
        <f t="shared" si="17"/>
        <v>150</v>
      </c>
      <c r="K118" s="1114">
        <v>0</v>
      </c>
      <c r="L118" s="1115">
        <f t="shared" si="15"/>
        <v>150</v>
      </c>
      <c r="M118" s="896"/>
    </row>
    <row r="119" spans="1:13" s="711" customFormat="1" ht="31.45" x14ac:dyDescent="0.2">
      <c r="A119" s="998" t="s">
        <v>298</v>
      </c>
      <c r="B119" s="976" t="s">
        <v>515</v>
      </c>
      <c r="C119" s="977" t="s">
        <v>100</v>
      </c>
      <c r="D119" s="977" t="s">
        <v>100</v>
      </c>
      <c r="E119" s="978" t="s">
        <v>386</v>
      </c>
      <c r="F119" s="911">
        <v>0</v>
      </c>
      <c r="G119" s="959">
        <f t="shared" si="18"/>
        <v>100</v>
      </c>
      <c r="H119" s="908">
        <f t="shared" si="19"/>
        <v>100</v>
      </c>
      <c r="I119" s="1008">
        <v>0</v>
      </c>
      <c r="J119" s="1008">
        <f t="shared" si="17"/>
        <v>100</v>
      </c>
      <c r="K119" s="1119">
        <v>0</v>
      </c>
      <c r="L119" s="1120">
        <f t="shared" si="15"/>
        <v>100</v>
      </c>
      <c r="M119" s="896"/>
    </row>
    <row r="120" spans="1:13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19"/>
        <v>100</v>
      </c>
      <c r="I120" s="1003">
        <v>0</v>
      </c>
      <c r="J120" s="1003">
        <f t="shared" si="17"/>
        <v>100</v>
      </c>
      <c r="K120" s="1114">
        <v>0</v>
      </c>
      <c r="L120" s="1115">
        <f t="shared" si="15"/>
        <v>100</v>
      </c>
      <c r="M120" s="896"/>
    </row>
    <row r="121" spans="1:13" s="711" customFormat="1" x14ac:dyDescent="0.2">
      <c r="A121" s="998" t="s">
        <v>298</v>
      </c>
      <c r="B121" s="976" t="s">
        <v>516</v>
      </c>
      <c r="C121" s="977" t="s">
        <v>100</v>
      </c>
      <c r="D121" s="977" t="s">
        <v>100</v>
      </c>
      <c r="E121" s="978" t="s">
        <v>388</v>
      </c>
      <c r="F121" s="911">
        <v>0</v>
      </c>
      <c r="G121" s="959">
        <f t="shared" si="18"/>
        <v>150</v>
      </c>
      <c r="H121" s="908">
        <f t="shared" si="19"/>
        <v>150</v>
      </c>
      <c r="I121" s="1008">
        <v>0</v>
      </c>
      <c r="J121" s="1008">
        <f t="shared" si="17"/>
        <v>150</v>
      </c>
      <c r="K121" s="1119">
        <v>0</v>
      </c>
      <c r="L121" s="1120">
        <f t="shared" si="15"/>
        <v>150</v>
      </c>
      <c r="M121" s="896"/>
    </row>
    <row r="122" spans="1:13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19"/>
        <v>150</v>
      </c>
      <c r="I122" s="1003">
        <v>0</v>
      </c>
      <c r="J122" s="1003">
        <f t="shared" si="17"/>
        <v>150</v>
      </c>
      <c r="K122" s="1114">
        <v>0</v>
      </c>
      <c r="L122" s="1115">
        <f t="shared" si="15"/>
        <v>150</v>
      </c>
      <c r="M122" s="896"/>
    </row>
    <row r="123" spans="1:13" s="711" customFormat="1" ht="20.95" x14ac:dyDescent="0.2">
      <c r="A123" s="998" t="s">
        <v>298</v>
      </c>
      <c r="B123" s="976" t="s">
        <v>517</v>
      </c>
      <c r="C123" s="977" t="s">
        <v>100</v>
      </c>
      <c r="D123" s="977" t="s">
        <v>100</v>
      </c>
      <c r="E123" s="978" t="s">
        <v>390</v>
      </c>
      <c r="F123" s="911">
        <v>0</v>
      </c>
      <c r="G123" s="959">
        <f t="shared" si="18"/>
        <v>100</v>
      </c>
      <c r="H123" s="908">
        <f t="shared" si="19"/>
        <v>100</v>
      </c>
      <c r="I123" s="1008">
        <v>0</v>
      </c>
      <c r="J123" s="1008">
        <f t="shared" si="17"/>
        <v>100</v>
      </c>
      <c r="K123" s="1119">
        <v>0</v>
      </c>
      <c r="L123" s="1120">
        <f t="shared" si="15"/>
        <v>100</v>
      </c>
      <c r="M123" s="896"/>
    </row>
    <row r="124" spans="1:13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19"/>
        <v>100</v>
      </c>
      <c r="I124" s="1003">
        <v>0</v>
      </c>
      <c r="J124" s="1003">
        <f t="shared" si="17"/>
        <v>100</v>
      </c>
      <c r="K124" s="1114">
        <v>0</v>
      </c>
      <c r="L124" s="1115">
        <f t="shared" si="15"/>
        <v>100</v>
      </c>
      <c r="M124" s="896"/>
    </row>
    <row r="125" spans="1:13" s="711" customFormat="1" ht="20.95" x14ac:dyDescent="0.2">
      <c r="A125" s="998" t="s">
        <v>298</v>
      </c>
      <c r="B125" s="976" t="s">
        <v>518</v>
      </c>
      <c r="C125" s="977" t="s">
        <v>100</v>
      </c>
      <c r="D125" s="977" t="s">
        <v>100</v>
      </c>
      <c r="E125" s="978" t="s">
        <v>392</v>
      </c>
      <c r="F125" s="911">
        <v>0</v>
      </c>
      <c r="G125" s="959">
        <f t="shared" si="18"/>
        <v>100</v>
      </c>
      <c r="H125" s="908">
        <f t="shared" si="19"/>
        <v>100</v>
      </c>
      <c r="I125" s="1008">
        <v>0</v>
      </c>
      <c r="J125" s="1008">
        <f t="shared" si="17"/>
        <v>100</v>
      </c>
      <c r="K125" s="1119">
        <v>0</v>
      </c>
      <c r="L125" s="1120">
        <f t="shared" si="15"/>
        <v>100</v>
      </c>
      <c r="M125" s="896"/>
    </row>
    <row r="126" spans="1:13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9"/>
        <v>100</v>
      </c>
      <c r="I126" s="1003">
        <v>0</v>
      </c>
      <c r="J126" s="1003">
        <f t="shared" si="17"/>
        <v>100</v>
      </c>
      <c r="K126" s="1114">
        <v>0</v>
      </c>
      <c r="L126" s="1115">
        <f t="shared" si="15"/>
        <v>100</v>
      </c>
      <c r="M126" s="896"/>
    </row>
    <row r="127" spans="1:13" s="711" customFormat="1" ht="20.95" x14ac:dyDescent="0.2">
      <c r="A127" s="998" t="s">
        <v>298</v>
      </c>
      <c r="B127" s="976" t="s">
        <v>519</v>
      </c>
      <c r="C127" s="977" t="s">
        <v>100</v>
      </c>
      <c r="D127" s="977" t="s">
        <v>100</v>
      </c>
      <c r="E127" s="978" t="s">
        <v>394</v>
      </c>
      <c r="F127" s="911">
        <v>0</v>
      </c>
      <c r="G127" s="959">
        <f t="shared" si="18"/>
        <v>100</v>
      </c>
      <c r="H127" s="908">
        <f t="shared" si="19"/>
        <v>100</v>
      </c>
      <c r="I127" s="1008">
        <v>0</v>
      </c>
      <c r="J127" s="1008">
        <f t="shared" si="17"/>
        <v>100</v>
      </c>
      <c r="K127" s="1119">
        <v>0</v>
      </c>
      <c r="L127" s="1120">
        <f t="shared" si="15"/>
        <v>100</v>
      </c>
      <c r="M127" s="896"/>
    </row>
    <row r="128" spans="1:13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19"/>
        <v>100</v>
      </c>
      <c r="I128" s="1003">
        <v>0</v>
      </c>
      <c r="J128" s="1003">
        <f t="shared" si="17"/>
        <v>100</v>
      </c>
      <c r="K128" s="1114">
        <v>0</v>
      </c>
      <c r="L128" s="1115">
        <f t="shared" si="15"/>
        <v>100</v>
      </c>
      <c r="M128" s="896"/>
    </row>
    <row r="129" spans="1:13" s="711" customFormat="1" ht="20.95" x14ac:dyDescent="0.2">
      <c r="A129" s="998" t="s">
        <v>298</v>
      </c>
      <c r="B129" s="976" t="s">
        <v>520</v>
      </c>
      <c r="C129" s="977" t="s">
        <v>100</v>
      </c>
      <c r="D129" s="977" t="s">
        <v>100</v>
      </c>
      <c r="E129" s="978" t="s">
        <v>400</v>
      </c>
      <c r="F129" s="911">
        <v>0</v>
      </c>
      <c r="G129" s="959">
        <f t="shared" si="18"/>
        <v>100</v>
      </c>
      <c r="H129" s="908">
        <f t="shared" si="19"/>
        <v>100</v>
      </c>
      <c r="I129" s="1008">
        <v>0</v>
      </c>
      <c r="J129" s="1008">
        <f t="shared" si="17"/>
        <v>100</v>
      </c>
      <c r="K129" s="1119">
        <v>0</v>
      </c>
      <c r="L129" s="1120">
        <f t="shared" si="15"/>
        <v>100</v>
      </c>
      <c r="M129" s="896"/>
    </row>
    <row r="130" spans="1:13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19"/>
        <v>100</v>
      </c>
      <c r="I130" s="1003">
        <v>0</v>
      </c>
      <c r="J130" s="1003">
        <f t="shared" si="17"/>
        <v>100</v>
      </c>
      <c r="K130" s="1114">
        <v>0</v>
      </c>
      <c r="L130" s="1115">
        <f t="shared" si="15"/>
        <v>100</v>
      </c>
      <c r="M130" s="896"/>
    </row>
    <row r="131" spans="1:13" s="711" customFormat="1" ht="20.95" x14ac:dyDescent="0.2">
      <c r="A131" s="998" t="s">
        <v>298</v>
      </c>
      <c r="B131" s="976" t="s">
        <v>521</v>
      </c>
      <c r="C131" s="977" t="s">
        <v>100</v>
      </c>
      <c r="D131" s="977" t="s">
        <v>100</v>
      </c>
      <c r="E131" s="978" t="s">
        <v>397</v>
      </c>
      <c r="F131" s="911">
        <v>0</v>
      </c>
      <c r="G131" s="959">
        <f t="shared" si="18"/>
        <v>200</v>
      </c>
      <c r="H131" s="908">
        <f t="shared" si="19"/>
        <v>200</v>
      </c>
      <c r="I131" s="1008">
        <v>0</v>
      </c>
      <c r="J131" s="1008">
        <f t="shared" si="17"/>
        <v>200</v>
      </c>
      <c r="K131" s="1119">
        <v>0</v>
      </c>
      <c r="L131" s="1120">
        <f t="shared" si="15"/>
        <v>200</v>
      </c>
      <c r="M131" s="896"/>
    </row>
    <row r="132" spans="1:13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200</v>
      </c>
      <c r="H132" s="927">
        <f t="shared" si="19"/>
        <v>200</v>
      </c>
      <c r="I132" s="1003">
        <v>0</v>
      </c>
      <c r="J132" s="1003">
        <f t="shared" si="17"/>
        <v>200</v>
      </c>
      <c r="K132" s="1114">
        <v>0</v>
      </c>
      <c r="L132" s="1115">
        <f t="shared" si="15"/>
        <v>200</v>
      </c>
      <c r="M132" s="896"/>
    </row>
    <row r="133" spans="1:13" s="711" customFormat="1" ht="20.95" x14ac:dyDescent="0.2">
      <c r="A133" s="998" t="s">
        <v>298</v>
      </c>
      <c r="B133" s="976" t="s">
        <v>522</v>
      </c>
      <c r="C133" s="977" t="s">
        <v>100</v>
      </c>
      <c r="D133" s="977" t="s">
        <v>100</v>
      </c>
      <c r="E133" s="978" t="s">
        <v>399</v>
      </c>
      <c r="F133" s="911">
        <v>0</v>
      </c>
      <c r="G133" s="959">
        <f t="shared" si="18"/>
        <v>100</v>
      </c>
      <c r="H133" s="908">
        <f t="shared" si="19"/>
        <v>100</v>
      </c>
      <c r="I133" s="1008">
        <v>0</v>
      </c>
      <c r="J133" s="1008">
        <f t="shared" si="17"/>
        <v>100</v>
      </c>
      <c r="K133" s="1119">
        <v>0</v>
      </c>
      <c r="L133" s="1120">
        <f t="shared" si="15"/>
        <v>100</v>
      </c>
      <c r="M133" s="896"/>
    </row>
    <row r="134" spans="1:13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100</v>
      </c>
      <c r="H134" s="927">
        <f t="shared" si="19"/>
        <v>100</v>
      </c>
      <c r="I134" s="1003">
        <v>0</v>
      </c>
      <c r="J134" s="1003">
        <f t="shared" si="17"/>
        <v>100</v>
      </c>
      <c r="K134" s="1114">
        <v>0</v>
      </c>
      <c r="L134" s="1115">
        <f t="shared" si="15"/>
        <v>100</v>
      </c>
      <c r="M134" s="896"/>
    </row>
    <row r="135" spans="1:13" s="711" customFormat="1" ht="31.45" x14ac:dyDescent="0.2">
      <c r="A135" s="998" t="s">
        <v>298</v>
      </c>
      <c r="B135" s="976" t="s">
        <v>523</v>
      </c>
      <c r="C135" s="977" t="s">
        <v>100</v>
      </c>
      <c r="D135" s="977" t="s">
        <v>100</v>
      </c>
      <c r="E135" s="978" t="s">
        <v>404</v>
      </c>
      <c r="F135" s="911">
        <v>0</v>
      </c>
      <c r="G135" s="959">
        <f t="shared" si="18"/>
        <v>100</v>
      </c>
      <c r="H135" s="908">
        <f t="shared" si="19"/>
        <v>100</v>
      </c>
      <c r="I135" s="1008">
        <v>0</v>
      </c>
      <c r="J135" s="1008">
        <f t="shared" si="17"/>
        <v>100</v>
      </c>
      <c r="K135" s="1119">
        <v>0</v>
      </c>
      <c r="L135" s="1120">
        <f t="shared" si="15"/>
        <v>100</v>
      </c>
      <c r="M135" s="896"/>
    </row>
    <row r="136" spans="1:13" s="711" customFormat="1" x14ac:dyDescent="0.2">
      <c r="A136" s="999"/>
      <c r="B136" s="979"/>
      <c r="C136" s="599" t="s">
        <v>294</v>
      </c>
      <c r="D136" s="599" t="s">
        <v>402</v>
      </c>
      <c r="E136" s="980" t="s">
        <v>403</v>
      </c>
      <c r="F136" s="912">
        <v>0</v>
      </c>
      <c r="G136" s="916">
        <v>100</v>
      </c>
      <c r="H136" s="927">
        <f t="shared" si="19"/>
        <v>100</v>
      </c>
      <c r="I136" s="1003">
        <v>0</v>
      </c>
      <c r="J136" s="1003">
        <f t="shared" si="17"/>
        <v>100</v>
      </c>
      <c r="K136" s="1114">
        <v>0</v>
      </c>
      <c r="L136" s="1115">
        <f t="shared" si="15"/>
        <v>100</v>
      </c>
      <c r="M136" s="896"/>
    </row>
    <row r="137" spans="1:13" s="711" customFormat="1" ht="20.95" x14ac:dyDescent="0.2">
      <c r="A137" s="998" t="s">
        <v>298</v>
      </c>
      <c r="B137" s="976" t="s">
        <v>524</v>
      </c>
      <c r="C137" s="977" t="s">
        <v>100</v>
      </c>
      <c r="D137" s="977" t="s">
        <v>100</v>
      </c>
      <c r="E137" s="978" t="s">
        <v>423</v>
      </c>
      <c r="F137" s="911">
        <v>0</v>
      </c>
      <c r="G137" s="959">
        <f t="shared" si="18"/>
        <v>150</v>
      </c>
      <c r="H137" s="908">
        <f t="shared" si="19"/>
        <v>150</v>
      </c>
      <c r="I137" s="1008">
        <v>0</v>
      </c>
      <c r="J137" s="1008">
        <f t="shared" si="17"/>
        <v>150</v>
      </c>
      <c r="K137" s="1119">
        <v>0</v>
      </c>
      <c r="L137" s="1120">
        <f t="shared" si="15"/>
        <v>150</v>
      </c>
      <c r="M137" s="896"/>
    </row>
    <row r="138" spans="1:13" s="711" customFormat="1" x14ac:dyDescent="0.2">
      <c r="A138" s="999"/>
      <c r="B138" s="979"/>
      <c r="C138" s="599" t="s">
        <v>294</v>
      </c>
      <c r="D138" s="599" t="s">
        <v>402</v>
      </c>
      <c r="E138" s="980" t="s">
        <v>403</v>
      </c>
      <c r="F138" s="912">
        <v>0</v>
      </c>
      <c r="G138" s="916">
        <v>150</v>
      </c>
      <c r="H138" s="927">
        <f t="shared" si="19"/>
        <v>150</v>
      </c>
      <c r="I138" s="1003">
        <v>0</v>
      </c>
      <c r="J138" s="1003">
        <f t="shared" si="17"/>
        <v>150</v>
      </c>
      <c r="K138" s="1114">
        <v>0</v>
      </c>
      <c r="L138" s="1115">
        <f t="shared" si="15"/>
        <v>150</v>
      </c>
      <c r="M138" s="896"/>
    </row>
    <row r="139" spans="1:13" s="711" customFormat="1" x14ac:dyDescent="0.2">
      <c r="A139" s="998" t="s">
        <v>298</v>
      </c>
      <c r="B139" s="976" t="s">
        <v>525</v>
      </c>
      <c r="C139" s="977" t="s">
        <v>100</v>
      </c>
      <c r="D139" s="977" t="s">
        <v>100</v>
      </c>
      <c r="E139" s="978" t="s">
        <v>407</v>
      </c>
      <c r="F139" s="911">
        <v>0</v>
      </c>
      <c r="G139" s="959">
        <f t="shared" si="18"/>
        <v>100</v>
      </c>
      <c r="H139" s="908">
        <f t="shared" si="19"/>
        <v>100</v>
      </c>
      <c r="I139" s="1008">
        <v>0</v>
      </c>
      <c r="J139" s="1008">
        <f t="shared" si="17"/>
        <v>100</v>
      </c>
      <c r="K139" s="1119">
        <v>0</v>
      </c>
      <c r="L139" s="1120">
        <f t="shared" ref="L139:L202" si="20">+J139+K139</f>
        <v>100</v>
      </c>
      <c r="M139" s="896"/>
    </row>
    <row r="140" spans="1:13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19"/>
        <v>100</v>
      </c>
      <c r="I140" s="1003">
        <v>0</v>
      </c>
      <c r="J140" s="1003">
        <f t="shared" si="17"/>
        <v>100</v>
      </c>
      <c r="K140" s="1114">
        <v>0</v>
      </c>
      <c r="L140" s="1115">
        <f t="shared" si="20"/>
        <v>100</v>
      </c>
      <c r="M140" s="896"/>
    </row>
    <row r="141" spans="1:13" s="711" customFormat="1" ht="20.95" x14ac:dyDescent="0.2">
      <c r="A141" s="998" t="s">
        <v>298</v>
      </c>
      <c r="B141" s="976" t="s">
        <v>526</v>
      </c>
      <c r="C141" s="977" t="s">
        <v>100</v>
      </c>
      <c r="D141" s="977" t="s">
        <v>100</v>
      </c>
      <c r="E141" s="978" t="s">
        <v>408</v>
      </c>
      <c r="F141" s="911">
        <v>0</v>
      </c>
      <c r="G141" s="959">
        <f t="shared" si="18"/>
        <v>200</v>
      </c>
      <c r="H141" s="908">
        <f t="shared" si="19"/>
        <v>200</v>
      </c>
      <c r="I141" s="1008">
        <v>0</v>
      </c>
      <c r="J141" s="1008">
        <f t="shared" si="17"/>
        <v>200</v>
      </c>
      <c r="K141" s="1119">
        <v>0</v>
      </c>
      <c r="L141" s="1120">
        <f t="shared" si="20"/>
        <v>200</v>
      </c>
      <c r="M141" s="896"/>
    </row>
    <row r="142" spans="1:13" s="711" customFormat="1" x14ac:dyDescent="0.2">
      <c r="A142" s="999"/>
      <c r="B142" s="979"/>
      <c r="C142" s="599" t="s">
        <v>294</v>
      </c>
      <c r="D142" s="599" t="s">
        <v>341</v>
      </c>
      <c r="E142" s="980" t="s">
        <v>342</v>
      </c>
      <c r="F142" s="912">
        <v>0</v>
      </c>
      <c r="G142" s="916">
        <v>200</v>
      </c>
      <c r="H142" s="927">
        <f t="shared" si="19"/>
        <v>200</v>
      </c>
      <c r="I142" s="1003">
        <v>0</v>
      </c>
      <c r="J142" s="1003">
        <f t="shared" si="17"/>
        <v>200</v>
      </c>
      <c r="K142" s="1114">
        <v>0</v>
      </c>
      <c r="L142" s="1115">
        <f t="shared" si="20"/>
        <v>200</v>
      </c>
      <c r="M142" s="896"/>
    </row>
    <row r="143" spans="1:13" s="711" customFormat="1" x14ac:dyDescent="0.2">
      <c r="A143" s="998" t="s">
        <v>298</v>
      </c>
      <c r="B143" s="976" t="s">
        <v>527</v>
      </c>
      <c r="C143" s="977" t="s">
        <v>100</v>
      </c>
      <c r="D143" s="977" t="s">
        <v>100</v>
      </c>
      <c r="E143" s="978" t="s">
        <v>410</v>
      </c>
      <c r="F143" s="911">
        <v>0</v>
      </c>
      <c r="G143" s="959">
        <f t="shared" si="18"/>
        <v>100</v>
      </c>
      <c r="H143" s="908">
        <f t="shared" si="19"/>
        <v>100</v>
      </c>
      <c r="I143" s="1008">
        <v>0</v>
      </c>
      <c r="J143" s="1008">
        <f t="shared" si="17"/>
        <v>100</v>
      </c>
      <c r="K143" s="1119">
        <v>0</v>
      </c>
      <c r="L143" s="1120">
        <f t="shared" si="20"/>
        <v>100</v>
      </c>
      <c r="M143" s="896"/>
    </row>
    <row r="144" spans="1:13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19"/>
        <v>100</v>
      </c>
      <c r="I144" s="1003">
        <v>0</v>
      </c>
      <c r="J144" s="1003">
        <f t="shared" si="17"/>
        <v>100</v>
      </c>
      <c r="K144" s="1114">
        <v>0</v>
      </c>
      <c r="L144" s="1115">
        <f t="shared" si="20"/>
        <v>100</v>
      </c>
      <c r="M144" s="896"/>
    </row>
    <row r="145" spans="1:13" s="711" customFormat="1" ht="31.45" x14ac:dyDescent="0.2">
      <c r="A145" s="998" t="s">
        <v>298</v>
      </c>
      <c r="B145" s="976" t="s">
        <v>528</v>
      </c>
      <c r="C145" s="977" t="s">
        <v>100</v>
      </c>
      <c r="D145" s="977" t="s">
        <v>100</v>
      </c>
      <c r="E145" s="978" t="s">
        <v>412</v>
      </c>
      <c r="F145" s="911">
        <v>0</v>
      </c>
      <c r="G145" s="959">
        <f t="shared" si="18"/>
        <v>100</v>
      </c>
      <c r="H145" s="908">
        <f t="shared" si="19"/>
        <v>100</v>
      </c>
      <c r="I145" s="1008">
        <v>0</v>
      </c>
      <c r="J145" s="1008">
        <f t="shared" ref="J145:J210" si="21">+H145+I145</f>
        <v>100</v>
      </c>
      <c r="K145" s="1119">
        <v>0</v>
      </c>
      <c r="L145" s="1120">
        <f t="shared" si="20"/>
        <v>100</v>
      </c>
      <c r="M145" s="896"/>
    </row>
    <row r="146" spans="1:13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19"/>
        <v>100</v>
      </c>
      <c r="I146" s="1003">
        <v>0</v>
      </c>
      <c r="J146" s="1003">
        <f t="shared" si="21"/>
        <v>100</v>
      </c>
      <c r="K146" s="1114">
        <v>0</v>
      </c>
      <c r="L146" s="1115">
        <f t="shared" si="20"/>
        <v>100</v>
      </c>
      <c r="M146" s="896"/>
    </row>
    <row r="147" spans="1:13" s="711" customFormat="1" x14ac:dyDescent="0.2">
      <c r="A147" s="998" t="s">
        <v>298</v>
      </c>
      <c r="B147" s="976" t="s">
        <v>529</v>
      </c>
      <c r="C147" s="977" t="s">
        <v>100</v>
      </c>
      <c r="D147" s="977" t="s">
        <v>100</v>
      </c>
      <c r="E147" s="978" t="s">
        <v>414</v>
      </c>
      <c r="F147" s="911">
        <v>0</v>
      </c>
      <c r="G147" s="959">
        <f t="shared" ref="G147:G149" si="22">+G148</f>
        <v>450</v>
      </c>
      <c r="H147" s="908">
        <f t="shared" si="19"/>
        <v>450</v>
      </c>
      <c r="I147" s="1008">
        <v>0</v>
      </c>
      <c r="J147" s="1008">
        <f t="shared" si="21"/>
        <v>450</v>
      </c>
      <c r="K147" s="1119">
        <v>0</v>
      </c>
      <c r="L147" s="1120">
        <f t="shared" si="20"/>
        <v>450</v>
      </c>
      <c r="M147" s="896"/>
    </row>
    <row r="148" spans="1:13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450</v>
      </c>
      <c r="H148" s="927">
        <f t="shared" ref="H148:H210" si="23">+F148+G148</f>
        <v>450</v>
      </c>
      <c r="I148" s="1003">
        <v>0</v>
      </c>
      <c r="J148" s="1003">
        <f t="shared" si="21"/>
        <v>450</v>
      </c>
      <c r="K148" s="1114">
        <v>0</v>
      </c>
      <c r="L148" s="1115">
        <f t="shared" si="20"/>
        <v>450</v>
      </c>
      <c r="M148" s="896"/>
    </row>
    <row r="149" spans="1:13" s="711" customFormat="1" ht="20.95" x14ac:dyDescent="0.2">
      <c r="A149" s="998" t="s">
        <v>298</v>
      </c>
      <c r="B149" s="976" t="s">
        <v>530</v>
      </c>
      <c r="C149" s="977" t="s">
        <v>100</v>
      </c>
      <c r="D149" s="977" t="s">
        <v>100</v>
      </c>
      <c r="E149" s="978" t="s">
        <v>416</v>
      </c>
      <c r="F149" s="911">
        <v>0</v>
      </c>
      <c r="G149" s="959">
        <f t="shared" si="22"/>
        <v>150</v>
      </c>
      <c r="H149" s="908">
        <f t="shared" si="23"/>
        <v>150</v>
      </c>
      <c r="I149" s="1008">
        <v>0</v>
      </c>
      <c r="J149" s="1008">
        <f t="shared" si="21"/>
        <v>150</v>
      </c>
      <c r="K149" s="1119">
        <v>0</v>
      </c>
      <c r="L149" s="1120">
        <f t="shared" si="20"/>
        <v>150</v>
      </c>
      <c r="M149" s="896"/>
    </row>
    <row r="150" spans="1:13" s="711" customFormat="1" ht="13.1" thickBot="1" x14ac:dyDescent="0.25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1074">
        <v>150</v>
      </c>
      <c r="H150" s="909">
        <f t="shared" si="23"/>
        <v>150</v>
      </c>
      <c r="I150" s="1024">
        <v>0</v>
      </c>
      <c r="J150" s="1024">
        <f t="shared" si="21"/>
        <v>150</v>
      </c>
      <c r="K150" s="1128">
        <v>0</v>
      </c>
      <c r="L150" s="1129">
        <f t="shared" si="20"/>
        <v>150</v>
      </c>
      <c r="M150" s="896"/>
    </row>
    <row r="151" spans="1:13" s="711" customFormat="1" ht="13.1" thickBot="1" x14ac:dyDescent="0.25">
      <c r="A151" s="1080" t="s">
        <v>106</v>
      </c>
      <c r="B151" s="1081" t="s">
        <v>100</v>
      </c>
      <c r="C151" s="1082" t="s">
        <v>100</v>
      </c>
      <c r="D151" s="1082" t="s">
        <v>100</v>
      </c>
      <c r="E151" s="1083" t="s">
        <v>226</v>
      </c>
      <c r="F151" s="1084">
        <v>2750</v>
      </c>
      <c r="G151" s="1090">
        <f>+G152+G154+G156+G158+G160+G162</f>
        <v>0</v>
      </c>
      <c r="H151" s="1085">
        <f t="shared" si="23"/>
        <v>2750</v>
      </c>
      <c r="I151" s="1087">
        <v>0</v>
      </c>
      <c r="J151" s="1087">
        <f t="shared" si="21"/>
        <v>2750</v>
      </c>
      <c r="K151" s="1131">
        <v>0</v>
      </c>
      <c r="L151" s="1132">
        <f t="shared" si="20"/>
        <v>2750</v>
      </c>
      <c r="M151" s="896"/>
    </row>
    <row r="152" spans="1:13" s="711" customFormat="1" x14ac:dyDescent="0.2">
      <c r="A152" s="677" t="s">
        <v>106</v>
      </c>
      <c r="B152" s="679" t="s">
        <v>488</v>
      </c>
      <c r="C152" s="680" t="s">
        <v>100</v>
      </c>
      <c r="D152" s="954" t="s">
        <v>100</v>
      </c>
      <c r="E152" s="786" t="s">
        <v>226</v>
      </c>
      <c r="F152" s="924">
        <f>+F153</f>
        <v>2750</v>
      </c>
      <c r="G152" s="975">
        <f>+G153</f>
        <v>-2750</v>
      </c>
      <c r="H152" s="924">
        <f t="shared" si="23"/>
        <v>0</v>
      </c>
      <c r="I152" s="1020">
        <v>0</v>
      </c>
      <c r="J152" s="1020">
        <f t="shared" si="21"/>
        <v>0</v>
      </c>
      <c r="K152" s="1124">
        <v>0</v>
      </c>
      <c r="L152" s="1125">
        <f t="shared" si="20"/>
        <v>0</v>
      </c>
      <c r="M152" s="896"/>
    </row>
    <row r="153" spans="1:13" s="711" customFormat="1" x14ac:dyDescent="0.2">
      <c r="A153" s="689"/>
      <c r="B153" s="691" t="s">
        <v>474</v>
      </c>
      <c r="C153" s="700">
        <v>3419</v>
      </c>
      <c r="D153" s="686">
        <v>5222</v>
      </c>
      <c r="E153" s="784" t="s">
        <v>296</v>
      </c>
      <c r="F153" s="927">
        <v>2750</v>
      </c>
      <c r="G153" s="916">
        <v>-2750</v>
      </c>
      <c r="H153" s="927">
        <f t="shared" si="23"/>
        <v>0</v>
      </c>
      <c r="I153" s="1003">
        <v>0</v>
      </c>
      <c r="J153" s="1003">
        <f t="shared" si="21"/>
        <v>0</v>
      </c>
      <c r="K153" s="1114">
        <v>0</v>
      </c>
      <c r="L153" s="1115">
        <f t="shared" si="20"/>
        <v>0</v>
      </c>
      <c r="M153" s="896"/>
    </row>
    <row r="154" spans="1:13" s="711" customFormat="1" ht="20.95" x14ac:dyDescent="0.2">
      <c r="A154" s="998" t="s">
        <v>298</v>
      </c>
      <c r="B154" s="976" t="s">
        <v>531</v>
      </c>
      <c r="C154" s="977" t="s">
        <v>100</v>
      </c>
      <c r="D154" s="977" t="s">
        <v>100</v>
      </c>
      <c r="E154" s="978" t="s">
        <v>322</v>
      </c>
      <c r="F154" s="911">
        <v>0</v>
      </c>
      <c r="G154" s="959">
        <f>+G155</f>
        <v>200</v>
      </c>
      <c r="H154" s="908">
        <f t="shared" si="23"/>
        <v>200</v>
      </c>
      <c r="I154" s="1008">
        <v>0</v>
      </c>
      <c r="J154" s="1008">
        <f t="shared" si="21"/>
        <v>200</v>
      </c>
      <c r="K154" s="1119">
        <v>0</v>
      </c>
      <c r="L154" s="1120">
        <f t="shared" si="20"/>
        <v>200</v>
      </c>
      <c r="M154" s="896"/>
    </row>
    <row r="155" spans="1:13" s="711" customFormat="1" x14ac:dyDescent="0.2">
      <c r="A155" s="999"/>
      <c r="B155" s="979"/>
      <c r="C155" s="599" t="s">
        <v>294</v>
      </c>
      <c r="D155" s="599" t="s">
        <v>295</v>
      </c>
      <c r="E155" s="980" t="s">
        <v>296</v>
      </c>
      <c r="F155" s="912">
        <v>0</v>
      </c>
      <c r="G155" s="916">
        <v>200</v>
      </c>
      <c r="H155" s="927">
        <f t="shared" si="23"/>
        <v>200</v>
      </c>
      <c r="I155" s="1003">
        <v>0</v>
      </c>
      <c r="J155" s="1003">
        <f t="shared" si="21"/>
        <v>200</v>
      </c>
      <c r="K155" s="1114">
        <v>0</v>
      </c>
      <c r="L155" s="1115">
        <f t="shared" si="20"/>
        <v>200</v>
      </c>
      <c r="M155" s="896"/>
    </row>
    <row r="156" spans="1:13" s="711" customFormat="1" ht="20.95" x14ac:dyDescent="0.2">
      <c r="A156" s="998" t="s">
        <v>298</v>
      </c>
      <c r="B156" s="976" t="s">
        <v>532</v>
      </c>
      <c r="C156" s="977" t="s">
        <v>100</v>
      </c>
      <c r="D156" s="977" t="s">
        <v>100</v>
      </c>
      <c r="E156" s="978" t="s">
        <v>324</v>
      </c>
      <c r="F156" s="911">
        <v>0</v>
      </c>
      <c r="G156" s="959">
        <f t="shared" ref="G156" si="24">+G157</f>
        <v>750</v>
      </c>
      <c r="H156" s="908">
        <f t="shared" si="23"/>
        <v>750</v>
      </c>
      <c r="I156" s="1008">
        <v>0</v>
      </c>
      <c r="J156" s="1008">
        <f t="shared" si="21"/>
        <v>750</v>
      </c>
      <c r="K156" s="1119">
        <v>0</v>
      </c>
      <c r="L156" s="1120">
        <f t="shared" si="20"/>
        <v>750</v>
      </c>
      <c r="M156" s="896"/>
    </row>
    <row r="157" spans="1:13" s="711" customFormat="1" x14ac:dyDescent="0.2">
      <c r="A157" s="999"/>
      <c r="B157" s="979"/>
      <c r="C157" s="599" t="s">
        <v>294</v>
      </c>
      <c r="D157" s="599" t="s">
        <v>295</v>
      </c>
      <c r="E157" s="980" t="s">
        <v>296</v>
      </c>
      <c r="F157" s="912">
        <v>0</v>
      </c>
      <c r="G157" s="916">
        <v>750</v>
      </c>
      <c r="H157" s="927">
        <f t="shared" si="23"/>
        <v>750</v>
      </c>
      <c r="I157" s="1003">
        <v>0</v>
      </c>
      <c r="J157" s="1003">
        <f t="shared" si="21"/>
        <v>750</v>
      </c>
      <c r="K157" s="1114">
        <v>0</v>
      </c>
      <c r="L157" s="1115">
        <f t="shared" si="20"/>
        <v>750</v>
      </c>
      <c r="M157" s="896"/>
    </row>
    <row r="158" spans="1:13" s="711" customFormat="1" ht="20.95" x14ac:dyDescent="0.2">
      <c r="A158" s="998" t="s">
        <v>298</v>
      </c>
      <c r="B158" s="976" t="s">
        <v>533</v>
      </c>
      <c r="C158" s="977" t="s">
        <v>100</v>
      </c>
      <c r="D158" s="977" t="s">
        <v>100</v>
      </c>
      <c r="E158" s="978" t="s">
        <v>326</v>
      </c>
      <c r="F158" s="911">
        <v>0</v>
      </c>
      <c r="G158" s="959">
        <f t="shared" ref="G158" si="25">+G159</f>
        <v>750</v>
      </c>
      <c r="H158" s="908">
        <f t="shared" si="23"/>
        <v>750</v>
      </c>
      <c r="I158" s="1008">
        <v>0</v>
      </c>
      <c r="J158" s="1008">
        <f t="shared" si="21"/>
        <v>750</v>
      </c>
      <c r="K158" s="1119">
        <v>0</v>
      </c>
      <c r="L158" s="1120">
        <f t="shared" si="20"/>
        <v>750</v>
      </c>
      <c r="M158" s="896"/>
    </row>
    <row r="159" spans="1:13" s="711" customFormat="1" x14ac:dyDescent="0.2">
      <c r="A159" s="999"/>
      <c r="B159" s="979"/>
      <c r="C159" s="599" t="s">
        <v>294</v>
      </c>
      <c r="D159" s="599" t="s">
        <v>341</v>
      </c>
      <c r="E159" s="980" t="s">
        <v>342</v>
      </c>
      <c r="F159" s="912">
        <v>0</v>
      </c>
      <c r="G159" s="916">
        <v>750</v>
      </c>
      <c r="H159" s="927">
        <f t="shared" si="23"/>
        <v>750</v>
      </c>
      <c r="I159" s="1003">
        <v>0</v>
      </c>
      <c r="J159" s="1003">
        <f t="shared" si="21"/>
        <v>750</v>
      </c>
      <c r="K159" s="1114">
        <v>0</v>
      </c>
      <c r="L159" s="1115">
        <f t="shared" si="20"/>
        <v>750</v>
      </c>
      <c r="M159" s="896"/>
    </row>
    <row r="160" spans="1:13" s="711" customFormat="1" ht="20.95" x14ac:dyDescent="0.2">
      <c r="A160" s="998" t="s">
        <v>298</v>
      </c>
      <c r="B160" s="976" t="s">
        <v>534</v>
      </c>
      <c r="C160" s="977" t="s">
        <v>100</v>
      </c>
      <c r="D160" s="977" t="s">
        <v>100</v>
      </c>
      <c r="E160" s="978" t="s">
        <v>328</v>
      </c>
      <c r="F160" s="911">
        <v>0</v>
      </c>
      <c r="G160" s="959">
        <f t="shared" ref="G160" si="26">+G161</f>
        <v>300</v>
      </c>
      <c r="H160" s="908">
        <f t="shared" si="23"/>
        <v>300</v>
      </c>
      <c r="I160" s="1008">
        <v>0</v>
      </c>
      <c r="J160" s="1008">
        <f t="shared" si="21"/>
        <v>300</v>
      </c>
      <c r="K160" s="1119">
        <v>0</v>
      </c>
      <c r="L160" s="1120">
        <f t="shared" si="20"/>
        <v>300</v>
      </c>
      <c r="M160" s="896"/>
    </row>
    <row r="161" spans="1:13" s="711" customFormat="1" x14ac:dyDescent="0.2">
      <c r="A161" s="999"/>
      <c r="B161" s="979"/>
      <c r="C161" s="599" t="s">
        <v>294</v>
      </c>
      <c r="D161" s="599" t="s">
        <v>295</v>
      </c>
      <c r="E161" s="980" t="s">
        <v>296</v>
      </c>
      <c r="F161" s="912">
        <v>0</v>
      </c>
      <c r="G161" s="916">
        <v>300</v>
      </c>
      <c r="H161" s="927">
        <f t="shared" si="23"/>
        <v>300</v>
      </c>
      <c r="I161" s="1003">
        <v>0</v>
      </c>
      <c r="J161" s="1003">
        <f t="shared" si="21"/>
        <v>300</v>
      </c>
      <c r="K161" s="1114">
        <v>0</v>
      </c>
      <c r="L161" s="1115">
        <f t="shared" si="20"/>
        <v>300</v>
      </c>
      <c r="M161" s="896"/>
    </row>
    <row r="162" spans="1:13" s="711" customFormat="1" ht="20.95" x14ac:dyDescent="0.2">
      <c r="A162" s="998" t="s">
        <v>298</v>
      </c>
      <c r="B162" s="976" t="s">
        <v>535</v>
      </c>
      <c r="C162" s="977" t="s">
        <v>100</v>
      </c>
      <c r="D162" s="977" t="s">
        <v>100</v>
      </c>
      <c r="E162" s="978" t="s">
        <v>330</v>
      </c>
      <c r="F162" s="911">
        <v>0</v>
      </c>
      <c r="G162" s="959">
        <f t="shared" ref="G162" si="27">+G163</f>
        <v>750</v>
      </c>
      <c r="H162" s="908">
        <f t="shared" si="23"/>
        <v>750</v>
      </c>
      <c r="I162" s="1008">
        <v>0</v>
      </c>
      <c r="J162" s="1008">
        <f t="shared" si="21"/>
        <v>750</v>
      </c>
      <c r="K162" s="1119">
        <v>0</v>
      </c>
      <c r="L162" s="1120">
        <f t="shared" si="20"/>
        <v>750</v>
      </c>
      <c r="M162" s="896"/>
    </row>
    <row r="163" spans="1:13" s="711" customFormat="1" ht="13.1" thickBot="1" x14ac:dyDescent="0.25">
      <c r="A163" s="999"/>
      <c r="B163" s="979"/>
      <c r="C163" s="599" t="s">
        <v>294</v>
      </c>
      <c r="D163" s="599" t="s">
        <v>295</v>
      </c>
      <c r="E163" s="980" t="s">
        <v>296</v>
      </c>
      <c r="F163" s="912">
        <v>0</v>
      </c>
      <c r="G163" s="1074">
        <v>750</v>
      </c>
      <c r="H163" s="909">
        <f t="shared" si="23"/>
        <v>750</v>
      </c>
      <c r="I163" s="1024">
        <v>0</v>
      </c>
      <c r="J163" s="1024">
        <f t="shared" si="21"/>
        <v>750</v>
      </c>
      <c r="K163" s="1128">
        <v>0</v>
      </c>
      <c r="L163" s="1129">
        <f t="shared" si="20"/>
        <v>750</v>
      </c>
      <c r="M163" s="896"/>
    </row>
    <row r="164" spans="1:13" s="711" customFormat="1" ht="13.1" thickBot="1" x14ac:dyDescent="0.25">
      <c r="A164" s="1080" t="s">
        <v>106</v>
      </c>
      <c r="B164" s="1081" t="s">
        <v>100</v>
      </c>
      <c r="C164" s="1082" t="s">
        <v>100</v>
      </c>
      <c r="D164" s="1082" t="s">
        <v>100</v>
      </c>
      <c r="E164" s="1083" t="s">
        <v>227</v>
      </c>
      <c r="F164" s="1084">
        <v>1750</v>
      </c>
      <c r="G164" s="1090">
        <f>+G165+G167+G169+G171+G173+G175+G177+G179+G181</f>
        <v>0</v>
      </c>
      <c r="H164" s="1085">
        <f t="shared" si="23"/>
        <v>1750</v>
      </c>
      <c r="I164" s="1087">
        <v>0</v>
      </c>
      <c r="J164" s="1087">
        <f t="shared" si="21"/>
        <v>1750</v>
      </c>
      <c r="K164" s="1131">
        <v>0</v>
      </c>
      <c r="L164" s="1132">
        <f t="shared" si="20"/>
        <v>1750</v>
      </c>
      <c r="M164" s="896"/>
    </row>
    <row r="165" spans="1:13" s="711" customFormat="1" x14ac:dyDescent="0.2">
      <c r="A165" s="677" t="s">
        <v>106</v>
      </c>
      <c r="B165" s="679" t="s">
        <v>489</v>
      </c>
      <c r="C165" s="680" t="s">
        <v>100</v>
      </c>
      <c r="D165" s="954" t="s">
        <v>100</v>
      </c>
      <c r="E165" s="786" t="s">
        <v>227</v>
      </c>
      <c r="F165" s="924">
        <f>+F166</f>
        <v>1750</v>
      </c>
      <c r="G165" s="975">
        <f>+G166</f>
        <v>-1750</v>
      </c>
      <c r="H165" s="924">
        <f t="shared" si="23"/>
        <v>0</v>
      </c>
      <c r="I165" s="1020">
        <v>0</v>
      </c>
      <c r="J165" s="1020">
        <f t="shared" si="21"/>
        <v>0</v>
      </c>
      <c r="K165" s="1124">
        <v>0</v>
      </c>
      <c r="L165" s="1125">
        <f t="shared" si="20"/>
        <v>0</v>
      </c>
      <c r="M165" s="896"/>
    </row>
    <row r="166" spans="1:13" s="711" customFormat="1" x14ac:dyDescent="0.2">
      <c r="A166" s="689"/>
      <c r="B166" s="691" t="s">
        <v>474</v>
      </c>
      <c r="C166" s="700">
        <v>3419</v>
      </c>
      <c r="D166" s="686">
        <v>5222</v>
      </c>
      <c r="E166" s="784" t="s">
        <v>296</v>
      </c>
      <c r="F166" s="927">
        <v>1750</v>
      </c>
      <c r="G166" s="916">
        <v>-1750</v>
      </c>
      <c r="H166" s="927">
        <f t="shared" si="23"/>
        <v>0</v>
      </c>
      <c r="I166" s="1003">
        <v>0</v>
      </c>
      <c r="J166" s="1003">
        <f t="shared" si="21"/>
        <v>0</v>
      </c>
      <c r="K166" s="1114">
        <v>0</v>
      </c>
      <c r="L166" s="1115">
        <f t="shared" si="20"/>
        <v>0</v>
      </c>
      <c r="M166" s="896"/>
    </row>
    <row r="167" spans="1:13" s="711" customFormat="1" ht="31.45" x14ac:dyDescent="0.2">
      <c r="A167" s="654" t="s">
        <v>298</v>
      </c>
      <c r="B167" s="603" t="s">
        <v>536</v>
      </c>
      <c r="C167" s="604" t="s">
        <v>100</v>
      </c>
      <c r="D167" s="604" t="s">
        <v>100</v>
      </c>
      <c r="E167" s="981" t="s">
        <v>418</v>
      </c>
      <c r="F167" s="913">
        <v>0</v>
      </c>
      <c r="G167" s="959">
        <f t="shared" ref="G167:G181" si="28">+G168</f>
        <v>50</v>
      </c>
      <c r="H167" s="908">
        <f t="shared" si="23"/>
        <v>50</v>
      </c>
      <c r="I167" s="1008">
        <v>0</v>
      </c>
      <c r="J167" s="1008">
        <f t="shared" si="21"/>
        <v>50</v>
      </c>
      <c r="K167" s="1119">
        <v>0</v>
      </c>
      <c r="L167" s="1120">
        <f t="shared" si="20"/>
        <v>50</v>
      </c>
      <c r="M167" s="896"/>
    </row>
    <row r="168" spans="1:13" s="711" customFormat="1" x14ac:dyDescent="0.2">
      <c r="A168" s="1000"/>
      <c r="B168" s="982"/>
      <c r="C168" s="595" t="s">
        <v>294</v>
      </c>
      <c r="D168" s="595" t="s">
        <v>295</v>
      </c>
      <c r="E168" s="983" t="s">
        <v>296</v>
      </c>
      <c r="F168" s="914">
        <v>0</v>
      </c>
      <c r="G168" s="916">
        <v>50</v>
      </c>
      <c r="H168" s="927">
        <f t="shared" si="23"/>
        <v>50</v>
      </c>
      <c r="I168" s="1003">
        <v>0</v>
      </c>
      <c r="J168" s="1003">
        <f t="shared" si="21"/>
        <v>50</v>
      </c>
      <c r="K168" s="1114">
        <v>0</v>
      </c>
      <c r="L168" s="1115">
        <f t="shared" si="20"/>
        <v>50</v>
      </c>
      <c r="M168" s="896"/>
    </row>
    <row r="169" spans="1:13" s="711" customFormat="1" ht="20.95" x14ac:dyDescent="0.2">
      <c r="A169" s="654" t="s">
        <v>298</v>
      </c>
      <c r="B169" s="603" t="s">
        <v>537</v>
      </c>
      <c r="C169" s="604" t="s">
        <v>100</v>
      </c>
      <c r="D169" s="604" t="s">
        <v>100</v>
      </c>
      <c r="E169" s="981" t="s">
        <v>335</v>
      </c>
      <c r="F169" s="913">
        <v>0</v>
      </c>
      <c r="G169" s="959">
        <f t="shared" si="28"/>
        <v>600</v>
      </c>
      <c r="H169" s="908">
        <f t="shared" si="23"/>
        <v>600</v>
      </c>
      <c r="I169" s="1008">
        <v>0</v>
      </c>
      <c r="J169" s="1008">
        <f t="shared" si="21"/>
        <v>600</v>
      </c>
      <c r="K169" s="1119">
        <v>0</v>
      </c>
      <c r="L169" s="1120">
        <f t="shared" si="20"/>
        <v>600</v>
      </c>
      <c r="M169" s="896"/>
    </row>
    <row r="170" spans="1:13" s="711" customFormat="1" ht="20.95" x14ac:dyDescent="0.2">
      <c r="A170" s="1000"/>
      <c r="B170" s="982"/>
      <c r="C170" s="595" t="s">
        <v>294</v>
      </c>
      <c r="D170" s="595" t="s">
        <v>333</v>
      </c>
      <c r="E170" s="983" t="s">
        <v>334</v>
      </c>
      <c r="F170" s="914">
        <v>0</v>
      </c>
      <c r="G170" s="916">
        <v>600</v>
      </c>
      <c r="H170" s="927">
        <f t="shared" si="23"/>
        <v>600</v>
      </c>
      <c r="I170" s="1003">
        <v>0</v>
      </c>
      <c r="J170" s="1003">
        <f t="shared" si="21"/>
        <v>600</v>
      </c>
      <c r="K170" s="1114">
        <v>0</v>
      </c>
      <c r="L170" s="1115">
        <f t="shared" si="20"/>
        <v>600</v>
      </c>
      <c r="M170" s="896"/>
    </row>
    <row r="171" spans="1:13" s="711" customFormat="1" ht="31.45" x14ac:dyDescent="0.2">
      <c r="A171" s="654" t="s">
        <v>298</v>
      </c>
      <c r="B171" s="603" t="s">
        <v>538</v>
      </c>
      <c r="C171" s="604" t="s">
        <v>100</v>
      </c>
      <c r="D171" s="604" t="s">
        <v>100</v>
      </c>
      <c r="E171" s="981" t="s">
        <v>337</v>
      </c>
      <c r="F171" s="913">
        <v>0</v>
      </c>
      <c r="G171" s="959">
        <f t="shared" si="28"/>
        <v>450</v>
      </c>
      <c r="H171" s="908">
        <f t="shared" si="23"/>
        <v>450</v>
      </c>
      <c r="I171" s="1008">
        <v>0</v>
      </c>
      <c r="J171" s="1008">
        <f t="shared" si="21"/>
        <v>450</v>
      </c>
      <c r="K171" s="1119">
        <v>0</v>
      </c>
      <c r="L171" s="1120">
        <f t="shared" si="20"/>
        <v>450</v>
      </c>
      <c r="M171" s="896"/>
    </row>
    <row r="172" spans="1:13" s="711" customFormat="1" ht="20.95" x14ac:dyDescent="0.2">
      <c r="A172" s="1000"/>
      <c r="B172" s="603" t="s">
        <v>338</v>
      </c>
      <c r="C172" s="595" t="s">
        <v>294</v>
      </c>
      <c r="D172" s="595" t="s">
        <v>339</v>
      </c>
      <c r="E172" s="983" t="s">
        <v>340</v>
      </c>
      <c r="F172" s="914">
        <v>0</v>
      </c>
      <c r="G172" s="916">
        <v>450</v>
      </c>
      <c r="H172" s="927">
        <f t="shared" si="23"/>
        <v>450</v>
      </c>
      <c r="I172" s="1003">
        <v>0</v>
      </c>
      <c r="J172" s="1003">
        <f t="shared" si="21"/>
        <v>450</v>
      </c>
      <c r="K172" s="1114">
        <v>0</v>
      </c>
      <c r="L172" s="1115">
        <f t="shared" si="20"/>
        <v>450</v>
      </c>
      <c r="M172" s="896"/>
    </row>
    <row r="173" spans="1:13" s="711" customFormat="1" ht="20.95" x14ac:dyDescent="0.2">
      <c r="A173" s="654" t="s">
        <v>298</v>
      </c>
      <c r="B173" s="603" t="s">
        <v>539</v>
      </c>
      <c r="C173" s="604" t="s">
        <v>100</v>
      </c>
      <c r="D173" s="604" t="s">
        <v>100</v>
      </c>
      <c r="E173" s="981" t="s">
        <v>344</v>
      </c>
      <c r="F173" s="913">
        <v>0</v>
      </c>
      <c r="G173" s="959">
        <f t="shared" si="28"/>
        <v>200</v>
      </c>
      <c r="H173" s="908">
        <f t="shared" si="23"/>
        <v>200</v>
      </c>
      <c r="I173" s="1008">
        <v>0</v>
      </c>
      <c r="J173" s="1008">
        <f t="shared" si="21"/>
        <v>200</v>
      </c>
      <c r="K173" s="1119">
        <v>0</v>
      </c>
      <c r="L173" s="1120">
        <f t="shared" si="20"/>
        <v>200</v>
      </c>
      <c r="M173" s="896"/>
    </row>
    <row r="174" spans="1:13" s="711" customFormat="1" x14ac:dyDescent="0.2">
      <c r="A174" s="1000"/>
      <c r="B174" s="982"/>
      <c r="C174" s="595" t="s">
        <v>294</v>
      </c>
      <c r="D174" s="599" t="s">
        <v>341</v>
      </c>
      <c r="E174" s="980" t="s">
        <v>342</v>
      </c>
      <c r="F174" s="914">
        <v>0</v>
      </c>
      <c r="G174" s="916">
        <v>200</v>
      </c>
      <c r="H174" s="927">
        <f t="shared" si="23"/>
        <v>200</v>
      </c>
      <c r="I174" s="1003">
        <v>0</v>
      </c>
      <c r="J174" s="1003">
        <f t="shared" si="21"/>
        <v>200</v>
      </c>
      <c r="K174" s="1114">
        <v>0</v>
      </c>
      <c r="L174" s="1115">
        <f t="shared" si="20"/>
        <v>200</v>
      </c>
      <c r="M174" s="896"/>
    </row>
    <row r="175" spans="1:13" s="711" customFormat="1" ht="20.95" x14ac:dyDescent="0.2">
      <c r="A175" s="654" t="s">
        <v>298</v>
      </c>
      <c r="B175" s="603" t="s">
        <v>540</v>
      </c>
      <c r="C175" s="604" t="s">
        <v>100</v>
      </c>
      <c r="D175" s="604" t="s">
        <v>100</v>
      </c>
      <c r="E175" s="981" t="s">
        <v>346</v>
      </c>
      <c r="F175" s="913">
        <v>0</v>
      </c>
      <c r="G175" s="959">
        <f t="shared" si="28"/>
        <v>100</v>
      </c>
      <c r="H175" s="908">
        <f t="shared" si="23"/>
        <v>100</v>
      </c>
      <c r="I175" s="1008">
        <v>0</v>
      </c>
      <c r="J175" s="1008">
        <f t="shared" si="21"/>
        <v>100</v>
      </c>
      <c r="K175" s="1119">
        <v>0</v>
      </c>
      <c r="L175" s="1120">
        <f t="shared" si="20"/>
        <v>100</v>
      </c>
      <c r="M175" s="896"/>
    </row>
    <row r="176" spans="1:13" s="711" customFormat="1" x14ac:dyDescent="0.2">
      <c r="A176" s="1000"/>
      <c r="B176" s="982"/>
      <c r="C176" s="595" t="s">
        <v>294</v>
      </c>
      <c r="D176" s="595" t="s">
        <v>295</v>
      </c>
      <c r="E176" s="983" t="s">
        <v>296</v>
      </c>
      <c r="F176" s="914">
        <v>0</v>
      </c>
      <c r="G176" s="916">
        <v>100</v>
      </c>
      <c r="H176" s="927">
        <f t="shared" si="23"/>
        <v>100</v>
      </c>
      <c r="I176" s="1003">
        <v>0</v>
      </c>
      <c r="J176" s="1003">
        <f t="shared" si="21"/>
        <v>100</v>
      </c>
      <c r="K176" s="1114">
        <v>0</v>
      </c>
      <c r="L176" s="1115">
        <f t="shared" si="20"/>
        <v>100</v>
      </c>
      <c r="M176" s="896"/>
    </row>
    <row r="177" spans="1:13" s="711" customFormat="1" x14ac:dyDescent="0.2">
      <c r="A177" s="654" t="s">
        <v>298</v>
      </c>
      <c r="B177" s="603" t="s">
        <v>541</v>
      </c>
      <c r="C177" s="604" t="s">
        <v>100</v>
      </c>
      <c r="D177" s="604" t="s">
        <v>100</v>
      </c>
      <c r="E177" s="981" t="s">
        <v>349</v>
      </c>
      <c r="F177" s="913">
        <v>0</v>
      </c>
      <c r="G177" s="959">
        <f t="shared" si="28"/>
        <v>100</v>
      </c>
      <c r="H177" s="908">
        <f t="shared" si="23"/>
        <v>100</v>
      </c>
      <c r="I177" s="1008">
        <v>0</v>
      </c>
      <c r="J177" s="1008">
        <f t="shared" si="21"/>
        <v>100</v>
      </c>
      <c r="K177" s="1119">
        <v>0</v>
      </c>
      <c r="L177" s="1120">
        <f t="shared" si="20"/>
        <v>100</v>
      </c>
      <c r="M177" s="896"/>
    </row>
    <row r="178" spans="1:13" s="711" customFormat="1" x14ac:dyDescent="0.2">
      <c r="A178" s="1000"/>
      <c r="B178" s="982"/>
      <c r="C178" s="595" t="s">
        <v>294</v>
      </c>
      <c r="D178" s="595" t="s">
        <v>348</v>
      </c>
      <c r="E178" s="983" t="s">
        <v>258</v>
      </c>
      <c r="F178" s="914">
        <v>0</v>
      </c>
      <c r="G178" s="916">
        <v>100</v>
      </c>
      <c r="H178" s="927">
        <f t="shared" si="23"/>
        <v>100</v>
      </c>
      <c r="I178" s="1003">
        <v>0</v>
      </c>
      <c r="J178" s="1003">
        <f t="shared" si="21"/>
        <v>100</v>
      </c>
      <c r="K178" s="1114">
        <v>0</v>
      </c>
      <c r="L178" s="1115">
        <f t="shared" si="20"/>
        <v>100</v>
      </c>
      <c r="M178" s="896"/>
    </row>
    <row r="179" spans="1:13" s="711" customFormat="1" ht="31.45" x14ac:dyDescent="0.2">
      <c r="A179" s="654" t="s">
        <v>298</v>
      </c>
      <c r="B179" s="603" t="s">
        <v>542</v>
      </c>
      <c r="C179" s="604" t="s">
        <v>100</v>
      </c>
      <c r="D179" s="604" t="s">
        <v>100</v>
      </c>
      <c r="E179" s="981" t="s">
        <v>419</v>
      </c>
      <c r="F179" s="913">
        <v>0</v>
      </c>
      <c r="G179" s="959">
        <f t="shared" si="28"/>
        <v>50</v>
      </c>
      <c r="H179" s="908">
        <f t="shared" si="23"/>
        <v>50</v>
      </c>
      <c r="I179" s="1008">
        <v>0</v>
      </c>
      <c r="J179" s="1008">
        <f t="shared" si="21"/>
        <v>50</v>
      </c>
      <c r="K179" s="1119">
        <v>0</v>
      </c>
      <c r="L179" s="1120">
        <f t="shared" si="20"/>
        <v>50</v>
      </c>
      <c r="M179" s="896"/>
    </row>
    <row r="180" spans="1:13" s="711" customFormat="1" x14ac:dyDescent="0.2">
      <c r="A180" s="1000"/>
      <c r="B180" s="982"/>
      <c r="C180" s="595" t="s">
        <v>294</v>
      </c>
      <c r="D180" s="595" t="s">
        <v>295</v>
      </c>
      <c r="E180" s="983" t="s">
        <v>296</v>
      </c>
      <c r="F180" s="914">
        <v>0</v>
      </c>
      <c r="G180" s="916">
        <v>50</v>
      </c>
      <c r="H180" s="927">
        <f t="shared" si="23"/>
        <v>50</v>
      </c>
      <c r="I180" s="1003">
        <v>0</v>
      </c>
      <c r="J180" s="1003">
        <f t="shared" si="21"/>
        <v>50</v>
      </c>
      <c r="K180" s="1114">
        <v>0</v>
      </c>
      <c r="L180" s="1115">
        <f t="shared" si="20"/>
        <v>50</v>
      </c>
      <c r="M180" s="896"/>
    </row>
    <row r="181" spans="1:13" s="711" customFormat="1" ht="20.95" x14ac:dyDescent="0.2">
      <c r="A181" s="654" t="s">
        <v>298</v>
      </c>
      <c r="B181" s="603" t="s">
        <v>543</v>
      </c>
      <c r="C181" s="604" t="s">
        <v>100</v>
      </c>
      <c r="D181" s="604" t="s">
        <v>100</v>
      </c>
      <c r="E181" s="981" t="s">
        <v>352</v>
      </c>
      <c r="F181" s="913">
        <v>0</v>
      </c>
      <c r="G181" s="959">
        <f t="shared" si="28"/>
        <v>200</v>
      </c>
      <c r="H181" s="908">
        <f t="shared" si="23"/>
        <v>200</v>
      </c>
      <c r="I181" s="1008">
        <v>0</v>
      </c>
      <c r="J181" s="1008">
        <f t="shared" si="21"/>
        <v>200</v>
      </c>
      <c r="K181" s="1119">
        <v>0</v>
      </c>
      <c r="L181" s="1120">
        <f t="shared" si="20"/>
        <v>200</v>
      </c>
      <c r="M181" s="896"/>
    </row>
    <row r="182" spans="1:13" s="711" customFormat="1" ht="21.6" thickBot="1" x14ac:dyDescent="0.25">
      <c r="A182" s="999"/>
      <c r="B182" s="979"/>
      <c r="C182" s="599" t="s">
        <v>294</v>
      </c>
      <c r="D182" s="599" t="s">
        <v>339</v>
      </c>
      <c r="E182" s="980" t="s">
        <v>340</v>
      </c>
      <c r="F182" s="912">
        <v>0</v>
      </c>
      <c r="G182" s="1074">
        <v>200</v>
      </c>
      <c r="H182" s="909">
        <f t="shared" si="23"/>
        <v>200</v>
      </c>
      <c r="I182" s="1024">
        <v>0</v>
      </c>
      <c r="J182" s="1024">
        <f t="shared" si="21"/>
        <v>200</v>
      </c>
      <c r="K182" s="1128">
        <v>0</v>
      </c>
      <c r="L182" s="1129">
        <f t="shared" si="20"/>
        <v>200</v>
      </c>
      <c r="M182" s="896"/>
    </row>
    <row r="183" spans="1:13" s="711" customFormat="1" ht="13.1" thickBot="1" x14ac:dyDescent="0.25">
      <c r="A183" s="1080" t="s">
        <v>106</v>
      </c>
      <c r="B183" s="1081" t="s">
        <v>100</v>
      </c>
      <c r="C183" s="1082" t="s">
        <v>100</v>
      </c>
      <c r="D183" s="1082" t="s">
        <v>100</v>
      </c>
      <c r="E183" s="1083" t="s">
        <v>228</v>
      </c>
      <c r="F183" s="1084">
        <v>2750</v>
      </c>
      <c r="G183" s="1090">
        <f>+G184+G186+G188+G190</f>
        <v>0</v>
      </c>
      <c r="H183" s="1085">
        <f t="shared" si="23"/>
        <v>2750</v>
      </c>
      <c r="I183" s="1087">
        <v>0</v>
      </c>
      <c r="J183" s="1087">
        <f t="shared" si="21"/>
        <v>2750</v>
      </c>
      <c r="K183" s="1131">
        <v>0</v>
      </c>
      <c r="L183" s="1132">
        <f t="shared" si="20"/>
        <v>2750</v>
      </c>
      <c r="M183" s="896"/>
    </row>
    <row r="184" spans="1:13" s="711" customFormat="1" x14ac:dyDescent="0.2">
      <c r="A184" s="677" t="s">
        <v>106</v>
      </c>
      <c r="B184" s="679" t="s">
        <v>490</v>
      </c>
      <c r="C184" s="680" t="s">
        <v>100</v>
      </c>
      <c r="D184" s="954" t="s">
        <v>100</v>
      </c>
      <c r="E184" s="786" t="s">
        <v>228</v>
      </c>
      <c r="F184" s="924">
        <f>+F185</f>
        <v>2750</v>
      </c>
      <c r="G184" s="975">
        <f>+G185</f>
        <v>-1560</v>
      </c>
      <c r="H184" s="924">
        <f t="shared" si="23"/>
        <v>1190</v>
      </c>
      <c r="I184" s="1020">
        <v>0</v>
      </c>
      <c r="J184" s="1020">
        <f t="shared" si="21"/>
        <v>1190</v>
      </c>
      <c r="K184" s="1124">
        <v>0</v>
      </c>
      <c r="L184" s="1125">
        <f t="shared" si="20"/>
        <v>1190</v>
      </c>
      <c r="M184" s="896"/>
    </row>
    <row r="185" spans="1:13" s="711" customFormat="1" x14ac:dyDescent="0.2">
      <c r="A185" s="682"/>
      <c r="B185" s="684" t="s">
        <v>474</v>
      </c>
      <c r="C185" s="700">
        <v>3419</v>
      </c>
      <c r="D185" s="686">
        <v>5222</v>
      </c>
      <c r="E185" s="784" t="s">
        <v>296</v>
      </c>
      <c r="F185" s="927">
        <v>2750</v>
      </c>
      <c r="G185" s="916">
        <v>-1560</v>
      </c>
      <c r="H185" s="927">
        <f t="shared" si="23"/>
        <v>1190</v>
      </c>
      <c r="I185" s="1003">
        <v>0</v>
      </c>
      <c r="J185" s="1003">
        <f t="shared" si="21"/>
        <v>1190</v>
      </c>
      <c r="K185" s="1114">
        <v>0</v>
      </c>
      <c r="L185" s="1115">
        <f t="shared" si="20"/>
        <v>1190</v>
      </c>
      <c r="M185" s="896"/>
    </row>
    <row r="186" spans="1:13" s="711" customFormat="1" ht="20.95" x14ac:dyDescent="0.2">
      <c r="A186" s="998" t="s">
        <v>298</v>
      </c>
      <c r="B186" s="976" t="s">
        <v>545</v>
      </c>
      <c r="C186" s="977" t="s">
        <v>100</v>
      </c>
      <c r="D186" s="977" t="s">
        <v>100</v>
      </c>
      <c r="E186" s="978" t="s">
        <v>319</v>
      </c>
      <c r="F186" s="911">
        <v>0</v>
      </c>
      <c r="G186" s="959">
        <f>+G187</f>
        <v>156</v>
      </c>
      <c r="H186" s="908">
        <f t="shared" si="23"/>
        <v>156</v>
      </c>
      <c r="I186" s="1008">
        <v>0</v>
      </c>
      <c r="J186" s="1008">
        <f t="shared" si="21"/>
        <v>156</v>
      </c>
      <c r="K186" s="1119">
        <v>0</v>
      </c>
      <c r="L186" s="1120">
        <f t="shared" si="20"/>
        <v>156</v>
      </c>
      <c r="M186" s="896"/>
    </row>
    <row r="187" spans="1:13" s="711" customFormat="1" x14ac:dyDescent="0.2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916">
        <v>156</v>
      </c>
      <c r="H187" s="927">
        <f t="shared" si="23"/>
        <v>156</v>
      </c>
      <c r="I187" s="1003">
        <v>0</v>
      </c>
      <c r="J187" s="1003">
        <f t="shared" si="21"/>
        <v>156</v>
      </c>
      <c r="K187" s="1114">
        <v>0</v>
      </c>
      <c r="L187" s="1115">
        <f t="shared" si="20"/>
        <v>156</v>
      </c>
      <c r="M187" s="896"/>
    </row>
    <row r="188" spans="1:13" s="711" customFormat="1" ht="20.95" x14ac:dyDescent="0.2">
      <c r="A188" s="998" t="s">
        <v>298</v>
      </c>
      <c r="B188" s="976" t="s">
        <v>546</v>
      </c>
      <c r="C188" s="977" t="s">
        <v>100</v>
      </c>
      <c r="D188" s="977" t="s">
        <v>100</v>
      </c>
      <c r="E188" s="978" t="s">
        <v>302</v>
      </c>
      <c r="F188" s="911">
        <v>0</v>
      </c>
      <c r="G188" s="959">
        <f t="shared" ref="G188" si="29">+G189</f>
        <v>780</v>
      </c>
      <c r="H188" s="908">
        <f t="shared" si="23"/>
        <v>780</v>
      </c>
      <c r="I188" s="1008">
        <v>0</v>
      </c>
      <c r="J188" s="1008">
        <f t="shared" si="21"/>
        <v>780</v>
      </c>
      <c r="K188" s="1119">
        <v>0</v>
      </c>
      <c r="L188" s="1120">
        <f t="shared" si="20"/>
        <v>780</v>
      </c>
      <c r="M188" s="896"/>
    </row>
    <row r="189" spans="1:13" s="711" customFormat="1" x14ac:dyDescent="0.2">
      <c r="A189" s="999"/>
      <c r="B189" s="979"/>
      <c r="C189" s="599" t="s">
        <v>294</v>
      </c>
      <c r="D189" s="599" t="s">
        <v>295</v>
      </c>
      <c r="E189" s="980" t="s">
        <v>296</v>
      </c>
      <c r="F189" s="912">
        <v>0</v>
      </c>
      <c r="G189" s="916">
        <v>780</v>
      </c>
      <c r="H189" s="927">
        <f t="shared" si="23"/>
        <v>780</v>
      </c>
      <c r="I189" s="1003">
        <v>0</v>
      </c>
      <c r="J189" s="1003">
        <f t="shared" si="21"/>
        <v>780</v>
      </c>
      <c r="K189" s="1114">
        <v>0</v>
      </c>
      <c r="L189" s="1115">
        <f t="shared" si="20"/>
        <v>780</v>
      </c>
      <c r="M189" s="896"/>
    </row>
    <row r="190" spans="1:13" s="711" customFormat="1" ht="20.95" x14ac:dyDescent="0.2">
      <c r="A190" s="998" t="s">
        <v>298</v>
      </c>
      <c r="B190" s="976" t="s">
        <v>547</v>
      </c>
      <c r="C190" s="977" t="s">
        <v>100</v>
      </c>
      <c r="D190" s="977" t="s">
        <v>100</v>
      </c>
      <c r="E190" s="978" t="s">
        <v>320</v>
      </c>
      <c r="F190" s="911">
        <v>0</v>
      </c>
      <c r="G190" s="959">
        <f t="shared" ref="G190" si="30">+G191</f>
        <v>624</v>
      </c>
      <c r="H190" s="908">
        <f t="shared" si="23"/>
        <v>624</v>
      </c>
      <c r="I190" s="1008">
        <v>0</v>
      </c>
      <c r="J190" s="1008">
        <f t="shared" si="21"/>
        <v>624</v>
      </c>
      <c r="K190" s="1119">
        <v>0</v>
      </c>
      <c r="L190" s="1120">
        <f t="shared" si="20"/>
        <v>624</v>
      </c>
      <c r="M190" s="896"/>
    </row>
    <row r="191" spans="1:13" s="711" customFormat="1" ht="13.1" thickBot="1" x14ac:dyDescent="0.25">
      <c r="A191" s="999"/>
      <c r="B191" s="979"/>
      <c r="C191" s="599" t="s">
        <v>294</v>
      </c>
      <c r="D191" s="599" t="s">
        <v>295</v>
      </c>
      <c r="E191" s="980" t="s">
        <v>296</v>
      </c>
      <c r="F191" s="912">
        <v>0</v>
      </c>
      <c r="G191" s="1074">
        <v>624</v>
      </c>
      <c r="H191" s="909">
        <f t="shared" si="23"/>
        <v>624</v>
      </c>
      <c r="I191" s="1024">
        <v>0</v>
      </c>
      <c r="J191" s="1024">
        <f t="shared" si="21"/>
        <v>624</v>
      </c>
      <c r="K191" s="1128">
        <v>0</v>
      </c>
      <c r="L191" s="1129">
        <f t="shared" si="20"/>
        <v>624</v>
      </c>
      <c r="M191" s="896"/>
    </row>
    <row r="192" spans="1:13" s="711" customFormat="1" ht="13.1" thickBot="1" x14ac:dyDescent="0.25">
      <c r="A192" s="1080" t="s">
        <v>106</v>
      </c>
      <c r="B192" s="1081" t="s">
        <v>100</v>
      </c>
      <c r="C192" s="1082" t="s">
        <v>100</v>
      </c>
      <c r="D192" s="1082" t="s">
        <v>100</v>
      </c>
      <c r="E192" s="1083" t="s">
        <v>229</v>
      </c>
      <c r="F192" s="1084">
        <v>750</v>
      </c>
      <c r="G192" s="1090">
        <f>+G193+G195+G197+G199+G201+G203+G205+G207+G209</f>
        <v>0</v>
      </c>
      <c r="H192" s="1085">
        <f>+F192+G192</f>
        <v>750</v>
      </c>
      <c r="I192" s="1087">
        <v>0</v>
      </c>
      <c r="J192" s="1087">
        <f t="shared" si="21"/>
        <v>750</v>
      </c>
      <c r="K192" s="1131">
        <v>0</v>
      </c>
      <c r="L192" s="1132">
        <f t="shared" si="20"/>
        <v>750</v>
      </c>
      <c r="M192" s="896"/>
    </row>
    <row r="193" spans="1:13" s="711" customFormat="1" x14ac:dyDescent="0.2">
      <c r="A193" s="677" t="s">
        <v>106</v>
      </c>
      <c r="B193" s="679" t="s">
        <v>491</v>
      </c>
      <c r="C193" s="680" t="s">
        <v>100</v>
      </c>
      <c r="D193" s="954" t="s">
        <v>100</v>
      </c>
      <c r="E193" s="1093" t="s">
        <v>229</v>
      </c>
      <c r="F193" s="924">
        <f>+F194</f>
        <v>750</v>
      </c>
      <c r="G193" s="975">
        <f>+G194</f>
        <v>-750</v>
      </c>
      <c r="H193" s="924">
        <f t="shared" si="23"/>
        <v>0</v>
      </c>
      <c r="I193" s="1020">
        <v>0</v>
      </c>
      <c r="J193" s="1020">
        <f t="shared" si="21"/>
        <v>0</v>
      </c>
      <c r="K193" s="1124">
        <v>0</v>
      </c>
      <c r="L193" s="1125">
        <f t="shared" si="20"/>
        <v>0</v>
      </c>
      <c r="M193" s="896"/>
    </row>
    <row r="194" spans="1:13" s="711" customFormat="1" x14ac:dyDescent="0.2">
      <c r="A194" s="682"/>
      <c r="B194" s="902" t="s">
        <v>474</v>
      </c>
      <c r="C194" s="700">
        <v>3419</v>
      </c>
      <c r="D194" s="903">
        <v>5222</v>
      </c>
      <c r="E194" s="784" t="s">
        <v>296</v>
      </c>
      <c r="F194" s="927">
        <v>750</v>
      </c>
      <c r="G194" s="916">
        <v>-750</v>
      </c>
      <c r="H194" s="927">
        <f t="shared" si="23"/>
        <v>0</v>
      </c>
      <c r="I194" s="1003">
        <v>0</v>
      </c>
      <c r="J194" s="1003">
        <f t="shared" si="21"/>
        <v>0</v>
      </c>
      <c r="K194" s="1114">
        <v>0</v>
      </c>
      <c r="L194" s="1115">
        <f t="shared" si="20"/>
        <v>0</v>
      </c>
      <c r="M194" s="896"/>
    </row>
    <row r="195" spans="1:13" s="711" customFormat="1" ht="31.45" x14ac:dyDescent="0.2">
      <c r="A195" s="1001" t="s">
        <v>298</v>
      </c>
      <c r="B195" s="984" t="s">
        <v>548</v>
      </c>
      <c r="C195" s="985" t="s">
        <v>100</v>
      </c>
      <c r="D195" s="985" t="s">
        <v>100</v>
      </c>
      <c r="E195" s="986" t="s">
        <v>313</v>
      </c>
      <c r="F195" s="915">
        <v>0</v>
      </c>
      <c r="G195" s="975">
        <f t="shared" ref="G195" si="31">+G196</f>
        <v>100</v>
      </c>
      <c r="H195" s="924">
        <f t="shared" si="23"/>
        <v>100</v>
      </c>
      <c r="I195" s="1008">
        <v>0</v>
      </c>
      <c r="J195" s="1008">
        <f t="shared" si="21"/>
        <v>100</v>
      </c>
      <c r="K195" s="1119">
        <v>0</v>
      </c>
      <c r="L195" s="1120">
        <f t="shared" si="20"/>
        <v>100</v>
      </c>
      <c r="M195" s="896"/>
    </row>
    <row r="196" spans="1:13" x14ac:dyDescent="0.2">
      <c r="A196" s="1000"/>
      <c r="B196" s="987"/>
      <c r="C196" s="595" t="s">
        <v>294</v>
      </c>
      <c r="D196" s="595" t="s">
        <v>295</v>
      </c>
      <c r="E196" s="983" t="s">
        <v>296</v>
      </c>
      <c r="F196" s="916">
        <v>0</v>
      </c>
      <c r="G196" s="916">
        <v>100</v>
      </c>
      <c r="H196" s="927">
        <f t="shared" si="23"/>
        <v>100</v>
      </c>
      <c r="I196" s="1003">
        <v>0</v>
      </c>
      <c r="J196" s="1003">
        <f t="shared" si="21"/>
        <v>100</v>
      </c>
      <c r="K196" s="1114">
        <v>0</v>
      </c>
      <c r="L196" s="1115">
        <f t="shared" si="20"/>
        <v>100</v>
      </c>
      <c r="M196" s="1072"/>
    </row>
    <row r="197" spans="1:13" ht="31.45" x14ac:dyDescent="0.2">
      <c r="A197" s="654" t="s">
        <v>298</v>
      </c>
      <c r="B197" s="603" t="s">
        <v>549</v>
      </c>
      <c r="C197" s="604" t="s">
        <v>100</v>
      </c>
      <c r="D197" s="604" t="s">
        <v>100</v>
      </c>
      <c r="E197" s="981" t="s">
        <v>314</v>
      </c>
      <c r="F197" s="913">
        <v>0</v>
      </c>
      <c r="G197" s="959">
        <f t="shared" ref="G197" si="32">+G198</f>
        <v>60</v>
      </c>
      <c r="H197" s="908">
        <f t="shared" si="23"/>
        <v>60</v>
      </c>
      <c r="I197" s="1008">
        <v>0</v>
      </c>
      <c r="J197" s="1008">
        <f t="shared" si="21"/>
        <v>60</v>
      </c>
      <c r="K197" s="1119">
        <v>0</v>
      </c>
      <c r="L197" s="1120">
        <f t="shared" si="20"/>
        <v>60</v>
      </c>
      <c r="M197" s="1072"/>
    </row>
    <row r="198" spans="1:13" x14ac:dyDescent="0.2">
      <c r="A198" s="1000"/>
      <c r="B198" s="987"/>
      <c r="C198" s="595" t="s">
        <v>294</v>
      </c>
      <c r="D198" s="595" t="s">
        <v>295</v>
      </c>
      <c r="E198" s="983" t="s">
        <v>296</v>
      </c>
      <c r="F198" s="916">
        <v>0</v>
      </c>
      <c r="G198" s="916">
        <v>60</v>
      </c>
      <c r="H198" s="927">
        <f t="shared" si="23"/>
        <v>60</v>
      </c>
      <c r="I198" s="1003">
        <v>0</v>
      </c>
      <c r="J198" s="1003">
        <f t="shared" si="21"/>
        <v>60</v>
      </c>
      <c r="K198" s="1114">
        <v>0</v>
      </c>
      <c r="L198" s="1115">
        <f t="shared" si="20"/>
        <v>60</v>
      </c>
      <c r="M198" s="1072"/>
    </row>
    <row r="199" spans="1:13" ht="31.45" x14ac:dyDescent="0.2">
      <c r="A199" s="654" t="s">
        <v>298</v>
      </c>
      <c r="B199" s="603" t="s">
        <v>550</v>
      </c>
      <c r="C199" s="604" t="s">
        <v>100</v>
      </c>
      <c r="D199" s="604" t="s">
        <v>100</v>
      </c>
      <c r="E199" s="981" t="s">
        <v>311</v>
      </c>
      <c r="F199" s="913">
        <v>0</v>
      </c>
      <c r="G199" s="959">
        <f t="shared" ref="G199" si="33">+G200</f>
        <v>100</v>
      </c>
      <c r="H199" s="908">
        <f t="shared" si="23"/>
        <v>100</v>
      </c>
      <c r="I199" s="1008">
        <v>0</v>
      </c>
      <c r="J199" s="1008">
        <f t="shared" si="21"/>
        <v>100</v>
      </c>
      <c r="K199" s="1119">
        <v>0</v>
      </c>
      <c r="L199" s="1120">
        <f t="shared" si="20"/>
        <v>100</v>
      </c>
      <c r="M199" s="1072"/>
    </row>
    <row r="200" spans="1:13" x14ac:dyDescent="0.2">
      <c r="A200" s="1000"/>
      <c r="B200" s="987"/>
      <c r="C200" s="595" t="s">
        <v>294</v>
      </c>
      <c r="D200" s="595" t="s">
        <v>295</v>
      </c>
      <c r="E200" s="983" t="s">
        <v>296</v>
      </c>
      <c r="F200" s="916">
        <v>0</v>
      </c>
      <c r="G200" s="916">
        <v>100</v>
      </c>
      <c r="H200" s="927">
        <f t="shared" si="23"/>
        <v>100</v>
      </c>
      <c r="I200" s="1003">
        <v>0</v>
      </c>
      <c r="J200" s="1003">
        <f t="shared" si="21"/>
        <v>100</v>
      </c>
      <c r="K200" s="1114">
        <v>0</v>
      </c>
      <c r="L200" s="1115">
        <f t="shared" si="20"/>
        <v>100</v>
      </c>
      <c r="M200" s="1072"/>
    </row>
    <row r="201" spans="1:13" ht="41.9" x14ac:dyDescent="0.2">
      <c r="A201" s="654" t="s">
        <v>298</v>
      </c>
      <c r="B201" s="603" t="s">
        <v>551</v>
      </c>
      <c r="C201" s="604" t="s">
        <v>100</v>
      </c>
      <c r="D201" s="604" t="s">
        <v>100</v>
      </c>
      <c r="E201" s="981" t="s">
        <v>315</v>
      </c>
      <c r="F201" s="913">
        <v>0</v>
      </c>
      <c r="G201" s="959">
        <f t="shared" ref="G201" si="34">+G202</f>
        <v>100</v>
      </c>
      <c r="H201" s="908">
        <f t="shared" si="23"/>
        <v>100</v>
      </c>
      <c r="I201" s="1008">
        <v>0</v>
      </c>
      <c r="J201" s="1008">
        <f t="shared" si="21"/>
        <v>100</v>
      </c>
      <c r="K201" s="1119">
        <v>0</v>
      </c>
      <c r="L201" s="1120">
        <f t="shared" si="20"/>
        <v>100</v>
      </c>
      <c r="M201" s="1072"/>
    </row>
    <row r="202" spans="1:13" x14ac:dyDescent="0.2">
      <c r="A202" s="1000"/>
      <c r="B202" s="987"/>
      <c r="C202" s="595" t="s">
        <v>294</v>
      </c>
      <c r="D202" s="595" t="s">
        <v>295</v>
      </c>
      <c r="E202" s="983" t="s">
        <v>296</v>
      </c>
      <c r="F202" s="916">
        <v>0</v>
      </c>
      <c r="G202" s="916">
        <v>100</v>
      </c>
      <c r="H202" s="927">
        <f t="shared" si="23"/>
        <v>100</v>
      </c>
      <c r="I202" s="1003">
        <v>0</v>
      </c>
      <c r="J202" s="1003">
        <f t="shared" si="21"/>
        <v>100</v>
      </c>
      <c r="K202" s="1114">
        <v>0</v>
      </c>
      <c r="L202" s="1115">
        <f t="shared" si="20"/>
        <v>100</v>
      </c>
      <c r="M202" s="1072"/>
    </row>
    <row r="203" spans="1:13" ht="31.45" x14ac:dyDescent="0.2">
      <c r="A203" s="654" t="s">
        <v>298</v>
      </c>
      <c r="B203" s="603" t="s">
        <v>552</v>
      </c>
      <c r="C203" s="604" t="s">
        <v>100</v>
      </c>
      <c r="D203" s="604" t="s">
        <v>100</v>
      </c>
      <c r="E203" s="981" t="s">
        <v>316</v>
      </c>
      <c r="F203" s="913">
        <v>0</v>
      </c>
      <c r="G203" s="959">
        <f t="shared" ref="G203" si="35">+G204</f>
        <v>200</v>
      </c>
      <c r="H203" s="908">
        <f t="shared" si="23"/>
        <v>200</v>
      </c>
      <c r="I203" s="1008">
        <v>0</v>
      </c>
      <c r="J203" s="1008">
        <f t="shared" si="21"/>
        <v>200</v>
      </c>
      <c r="K203" s="1119">
        <v>0</v>
      </c>
      <c r="L203" s="1120">
        <f t="shared" ref="L203:L210" si="36">+J203+K203</f>
        <v>200</v>
      </c>
      <c r="M203" s="1072"/>
    </row>
    <row r="204" spans="1:13" x14ac:dyDescent="0.2">
      <c r="A204" s="1000"/>
      <c r="B204" s="987"/>
      <c r="C204" s="595" t="s">
        <v>294</v>
      </c>
      <c r="D204" s="595" t="s">
        <v>295</v>
      </c>
      <c r="E204" s="983" t="s">
        <v>296</v>
      </c>
      <c r="F204" s="916">
        <v>0</v>
      </c>
      <c r="G204" s="916">
        <v>200</v>
      </c>
      <c r="H204" s="927">
        <f t="shared" si="23"/>
        <v>200</v>
      </c>
      <c r="I204" s="1003">
        <v>0</v>
      </c>
      <c r="J204" s="1003">
        <f t="shared" si="21"/>
        <v>200</v>
      </c>
      <c r="K204" s="1114">
        <v>0</v>
      </c>
      <c r="L204" s="1115">
        <f t="shared" si="36"/>
        <v>200</v>
      </c>
      <c r="M204" s="1072"/>
    </row>
    <row r="205" spans="1:13" ht="31.45" x14ac:dyDescent="0.2">
      <c r="A205" s="654" t="s">
        <v>298</v>
      </c>
      <c r="B205" s="603" t="s">
        <v>553</v>
      </c>
      <c r="C205" s="604" t="s">
        <v>100</v>
      </c>
      <c r="D205" s="604" t="s">
        <v>100</v>
      </c>
      <c r="E205" s="981" t="s">
        <v>312</v>
      </c>
      <c r="F205" s="913">
        <v>0</v>
      </c>
      <c r="G205" s="959">
        <f t="shared" ref="G205" si="37">+G206</f>
        <v>100</v>
      </c>
      <c r="H205" s="908">
        <f t="shared" si="23"/>
        <v>100</v>
      </c>
      <c r="I205" s="1008">
        <v>0</v>
      </c>
      <c r="J205" s="1008">
        <f t="shared" si="21"/>
        <v>100</v>
      </c>
      <c r="K205" s="1119">
        <v>0</v>
      </c>
      <c r="L205" s="1120">
        <f t="shared" si="36"/>
        <v>100</v>
      </c>
      <c r="M205" s="1072"/>
    </row>
    <row r="206" spans="1:13" x14ac:dyDescent="0.2">
      <c r="A206" s="1000"/>
      <c r="B206" s="987"/>
      <c r="C206" s="595" t="s">
        <v>294</v>
      </c>
      <c r="D206" s="595" t="s">
        <v>295</v>
      </c>
      <c r="E206" s="983" t="s">
        <v>296</v>
      </c>
      <c r="F206" s="916">
        <v>0</v>
      </c>
      <c r="G206" s="916">
        <v>100</v>
      </c>
      <c r="H206" s="927">
        <f t="shared" si="23"/>
        <v>100</v>
      </c>
      <c r="I206" s="1003">
        <v>0</v>
      </c>
      <c r="J206" s="1003">
        <f t="shared" si="21"/>
        <v>100</v>
      </c>
      <c r="K206" s="1114">
        <v>0</v>
      </c>
      <c r="L206" s="1115">
        <f t="shared" si="36"/>
        <v>100</v>
      </c>
      <c r="M206" s="1072"/>
    </row>
    <row r="207" spans="1:13" ht="20.95" x14ac:dyDescent="0.2">
      <c r="A207" s="654" t="s">
        <v>298</v>
      </c>
      <c r="B207" s="603" t="s">
        <v>554</v>
      </c>
      <c r="C207" s="604" t="s">
        <v>100</v>
      </c>
      <c r="D207" s="604" t="s">
        <v>100</v>
      </c>
      <c r="E207" s="981" t="s">
        <v>317</v>
      </c>
      <c r="F207" s="913">
        <v>0</v>
      </c>
      <c r="G207" s="959">
        <f t="shared" ref="G207" si="38">+G208</f>
        <v>30</v>
      </c>
      <c r="H207" s="908">
        <f t="shared" si="23"/>
        <v>30</v>
      </c>
      <c r="I207" s="1008">
        <v>0</v>
      </c>
      <c r="J207" s="1008">
        <f t="shared" si="21"/>
        <v>30</v>
      </c>
      <c r="K207" s="1119">
        <v>0</v>
      </c>
      <c r="L207" s="1120">
        <f t="shared" si="36"/>
        <v>30</v>
      </c>
      <c r="M207" s="1072"/>
    </row>
    <row r="208" spans="1:13" x14ac:dyDescent="0.2">
      <c r="A208" s="1000"/>
      <c r="B208" s="987"/>
      <c r="C208" s="595" t="s">
        <v>294</v>
      </c>
      <c r="D208" s="595" t="s">
        <v>295</v>
      </c>
      <c r="E208" s="983" t="s">
        <v>296</v>
      </c>
      <c r="F208" s="916">
        <v>0</v>
      </c>
      <c r="G208" s="916">
        <v>30</v>
      </c>
      <c r="H208" s="927">
        <f t="shared" si="23"/>
        <v>30</v>
      </c>
      <c r="I208" s="1003">
        <v>0</v>
      </c>
      <c r="J208" s="1003">
        <f t="shared" si="21"/>
        <v>30</v>
      </c>
      <c r="K208" s="1114">
        <v>0</v>
      </c>
      <c r="L208" s="1115">
        <f t="shared" si="36"/>
        <v>30</v>
      </c>
      <c r="M208" s="1072"/>
    </row>
    <row r="209" spans="1:13" ht="20.95" x14ac:dyDescent="0.2">
      <c r="A209" s="654" t="s">
        <v>298</v>
      </c>
      <c r="B209" s="603" t="s">
        <v>555</v>
      </c>
      <c r="C209" s="604" t="s">
        <v>100</v>
      </c>
      <c r="D209" s="604" t="s">
        <v>100</v>
      </c>
      <c r="E209" s="981" t="s">
        <v>318</v>
      </c>
      <c r="F209" s="913">
        <v>0</v>
      </c>
      <c r="G209" s="959">
        <f t="shared" ref="G209" si="39">+G210</f>
        <v>60</v>
      </c>
      <c r="H209" s="908">
        <f t="shared" si="23"/>
        <v>60</v>
      </c>
      <c r="I209" s="1008">
        <v>0</v>
      </c>
      <c r="J209" s="1008">
        <f t="shared" si="21"/>
        <v>60</v>
      </c>
      <c r="K209" s="1119">
        <v>0</v>
      </c>
      <c r="L209" s="1120">
        <f t="shared" si="36"/>
        <v>60</v>
      </c>
      <c r="M209" s="1072"/>
    </row>
    <row r="210" spans="1:13" ht="13.1" thickBot="1" x14ac:dyDescent="0.25">
      <c r="A210" s="1002"/>
      <c r="B210" s="988"/>
      <c r="C210" s="989" t="s">
        <v>294</v>
      </c>
      <c r="D210" s="989" t="s">
        <v>295</v>
      </c>
      <c r="E210" s="990" t="s">
        <v>296</v>
      </c>
      <c r="F210" s="917">
        <v>0</v>
      </c>
      <c r="G210" s="917">
        <v>60</v>
      </c>
      <c r="H210" s="1028">
        <f t="shared" si="23"/>
        <v>60</v>
      </c>
      <c r="I210" s="1005">
        <v>0</v>
      </c>
      <c r="J210" s="1005">
        <f t="shared" si="21"/>
        <v>60</v>
      </c>
      <c r="K210" s="1117">
        <v>0</v>
      </c>
      <c r="L210" s="1118">
        <f t="shared" si="36"/>
        <v>60</v>
      </c>
      <c r="M210" s="1072"/>
    </row>
    <row r="211" spans="1:13" x14ac:dyDescent="0.2">
      <c r="B211" s="893"/>
      <c r="C211" s="893"/>
      <c r="D211" s="893"/>
      <c r="E211" s="893"/>
      <c r="G211" s="893"/>
      <c r="K211" s="1109"/>
    </row>
    <row r="212" spans="1:13" x14ac:dyDescent="0.2">
      <c r="E212" s="1122">
        <v>42144</v>
      </c>
      <c r="K212" s="1109"/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212"/>
  <sheetViews>
    <sheetView topLeftCell="A208" zoomScale="120" zoomScaleNormal="12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customWidth="1"/>
    <col min="11" max="11" width="6.875" style="1107" customWidth="1"/>
    <col min="12" max="12" width="9.375" style="1107" customWidth="1"/>
    <col min="13" max="13" width="9.25" style="1029" customWidth="1"/>
    <col min="14" max="254" width="9.25" style="655" customWidth="1"/>
    <col min="255" max="16384" width="3.25" style="655"/>
  </cols>
  <sheetData>
    <row r="1" spans="1:13" x14ac:dyDescent="0.2">
      <c r="G1" s="2277"/>
      <c r="H1" s="2277"/>
      <c r="J1" s="1007"/>
      <c r="L1" s="1108" t="s">
        <v>417</v>
      </c>
    </row>
    <row r="2" spans="1:13" ht="17.7" x14ac:dyDescent="0.3">
      <c r="A2" s="2278" t="s">
        <v>426</v>
      </c>
      <c r="B2" s="2278"/>
      <c r="C2" s="2278"/>
      <c r="D2" s="2278"/>
      <c r="E2" s="2278"/>
      <c r="F2" s="2278"/>
      <c r="G2" s="2278"/>
      <c r="H2" s="2278"/>
    </row>
    <row r="3" spans="1:13" x14ac:dyDescent="0.2">
      <c r="A3" s="889"/>
      <c r="B3" s="657"/>
      <c r="C3" s="657"/>
      <c r="D3" s="657"/>
      <c r="E3" s="657"/>
      <c r="F3" s="889"/>
      <c r="G3" s="658"/>
      <c r="H3" s="658"/>
    </row>
    <row r="4" spans="1:13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3" x14ac:dyDescent="0.2">
      <c r="A5" s="889"/>
      <c r="B5" s="657"/>
      <c r="C5" s="657"/>
      <c r="D5" s="657"/>
      <c r="E5" s="657"/>
      <c r="F5" s="889"/>
      <c r="G5" s="658"/>
      <c r="H5" s="658"/>
    </row>
    <row r="6" spans="1:13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</row>
    <row r="7" spans="1:13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1110"/>
      <c r="L7" s="1110"/>
      <c r="M7" s="777"/>
    </row>
    <row r="8" spans="1:13" s="711" customFormat="1" ht="13.1" thickBot="1" x14ac:dyDescent="0.25">
      <c r="A8" s="948"/>
      <c r="B8" s="948"/>
      <c r="C8" s="948"/>
      <c r="D8" s="948"/>
      <c r="E8" s="948"/>
      <c r="F8" s="891"/>
      <c r="G8" s="2293" t="s">
        <v>544</v>
      </c>
      <c r="H8" s="727"/>
      <c r="I8" s="2291" t="s">
        <v>577</v>
      </c>
      <c r="J8" s="727"/>
      <c r="K8" s="2295" t="s">
        <v>606</v>
      </c>
      <c r="L8" s="1112" t="s">
        <v>428</v>
      </c>
      <c r="M8" s="777"/>
    </row>
    <row r="9" spans="1:13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660" t="s">
        <v>255</v>
      </c>
      <c r="I9" s="2292"/>
      <c r="J9" s="660" t="s">
        <v>255</v>
      </c>
      <c r="K9" s="2297"/>
      <c r="L9" s="1113" t="s">
        <v>255</v>
      </c>
      <c r="M9" s="777"/>
    </row>
    <row r="10" spans="1:13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>+F11+F62+F79</f>
        <v>20428.98</v>
      </c>
      <c r="G10" s="919">
        <f>+G11+G62+G79</f>
        <v>0</v>
      </c>
      <c r="H10" s="921">
        <f>+H11+H62+H79</f>
        <v>20428.98</v>
      </c>
      <c r="I10" s="1018">
        <f>+I11+I62+I79</f>
        <v>116.15</v>
      </c>
      <c r="J10" s="1019">
        <f>+H10+I10</f>
        <v>20545.13</v>
      </c>
      <c r="K10" s="1123">
        <f>+K11+K62+K79</f>
        <v>0</v>
      </c>
      <c r="L10" s="1123">
        <f>+J10+K10</f>
        <v>20545.13</v>
      </c>
      <c r="M10" s="896" t="s">
        <v>609</v>
      </c>
    </row>
    <row r="11" spans="1:13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5">
        <f t="shared" ref="H11:H83" si="0">+F11+G11</f>
        <v>2880</v>
      </c>
      <c r="I11" s="1022">
        <f>+I48+I50+I54+I56+I26</f>
        <v>116.15</v>
      </c>
      <c r="J11" s="1022">
        <f t="shared" ref="J11:J78" si="1">+H11+I11</f>
        <v>2996.15</v>
      </c>
      <c r="K11" s="1126">
        <v>0</v>
      </c>
      <c r="L11" s="1127">
        <f t="shared" ref="L11:L74" si="2">+J11+K11</f>
        <v>2996.15</v>
      </c>
      <c r="M11" s="896"/>
    </row>
    <row r="12" spans="1:13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0"/>
        <v>200</v>
      </c>
      <c r="I12" s="1020">
        <v>0</v>
      </c>
      <c r="J12" s="1020">
        <f t="shared" si="1"/>
        <v>200</v>
      </c>
      <c r="K12" s="1124">
        <v>0</v>
      </c>
      <c r="L12" s="1125">
        <f t="shared" si="2"/>
        <v>200</v>
      </c>
      <c r="M12" s="896"/>
    </row>
    <row r="13" spans="1:13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0"/>
        <v>180</v>
      </c>
      <c r="I13" s="1003">
        <v>0</v>
      </c>
      <c r="J13" s="1003">
        <f t="shared" si="1"/>
        <v>180</v>
      </c>
      <c r="K13" s="1114">
        <v>0</v>
      </c>
      <c r="L13" s="1115">
        <f t="shared" si="2"/>
        <v>180</v>
      </c>
      <c r="M13" s="896"/>
    </row>
    <row r="14" spans="1:13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0"/>
        <v>20</v>
      </c>
      <c r="I14" s="1003">
        <v>0</v>
      </c>
      <c r="J14" s="1003">
        <f t="shared" si="1"/>
        <v>20</v>
      </c>
      <c r="K14" s="1114">
        <v>0</v>
      </c>
      <c r="L14" s="1115">
        <f t="shared" si="2"/>
        <v>20</v>
      </c>
      <c r="M14" s="896"/>
    </row>
    <row r="15" spans="1:13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0"/>
        <v>60</v>
      </c>
      <c r="I15" s="1008">
        <v>0</v>
      </c>
      <c r="J15" s="1008">
        <f t="shared" si="1"/>
        <v>60</v>
      </c>
      <c r="K15" s="1119">
        <v>0</v>
      </c>
      <c r="L15" s="1120">
        <f t="shared" si="2"/>
        <v>60</v>
      </c>
      <c r="M15" s="896"/>
    </row>
    <row r="16" spans="1:13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0"/>
        <v>30</v>
      </c>
      <c r="I16" s="1003">
        <v>0</v>
      </c>
      <c r="J16" s="1003">
        <f t="shared" si="1"/>
        <v>30</v>
      </c>
      <c r="K16" s="1114">
        <v>0</v>
      </c>
      <c r="L16" s="1115">
        <f t="shared" si="2"/>
        <v>30</v>
      </c>
      <c r="M16" s="896"/>
    </row>
    <row r="17" spans="1:13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0"/>
        <v>30</v>
      </c>
      <c r="I17" s="1003">
        <v>0</v>
      </c>
      <c r="J17" s="1003">
        <f t="shared" si="1"/>
        <v>30</v>
      </c>
      <c r="K17" s="1114">
        <v>0</v>
      </c>
      <c r="L17" s="1115">
        <f t="shared" si="2"/>
        <v>30</v>
      </c>
      <c r="M17" s="896"/>
    </row>
    <row r="18" spans="1:13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0"/>
        <v>10</v>
      </c>
      <c r="I18" s="1008">
        <v>0</v>
      </c>
      <c r="J18" s="1008">
        <f t="shared" si="1"/>
        <v>10</v>
      </c>
      <c r="K18" s="1119">
        <v>0</v>
      </c>
      <c r="L18" s="1120">
        <f t="shared" si="2"/>
        <v>10</v>
      </c>
      <c r="M18" s="896"/>
    </row>
    <row r="19" spans="1:13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0"/>
        <v>10</v>
      </c>
      <c r="I19" s="1003">
        <v>0</v>
      </c>
      <c r="J19" s="1003">
        <f t="shared" si="1"/>
        <v>10</v>
      </c>
      <c r="K19" s="1114">
        <v>0</v>
      </c>
      <c r="L19" s="1115">
        <f t="shared" si="2"/>
        <v>10</v>
      </c>
      <c r="M19" s="896"/>
    </row>
    <row r="20" spans="1:13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0"/>
        <v>30</v>
      </c>
      <c r="I20" s="1008">
        <v>0</v>
      </c>
      <c r="J20" s="1008">
        <f t="shared" si="1"/>
        <v>30</v>
      </c>
      <c r="K20" s="1119">
        <v>0</v>
      </c>
      <c r="L20" s="1120">
        <f t="shared" si="2"/>
        <v>30</v>
      </c>
      <c r="M20" s="896"/>
    </row>
    <row r="21" spans="1:13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0"/>
        <v>30</v>
      </c>
      <c r="I21" s="1003">
        <v>0</v>
      </c>
      <c r="J21" s="1003">
        <f t="shared" si="1"/>
        <v>30</v>
      </c>
      <c r="K21" s="1114">
        <v>0</v>
      </c>
      <c r="L21" s="1115">
        <f t="shared" si="2"/>
        <v>30</v>
      </c>
      <c r="M21" s="896"/>
    </row>
    <row r="22" spans="1:13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0"/>
        <v>10</v>
      </c>
      <c r="I22" s="1008">
        <v>0</v>
      </c>
      <c r="J22" s="1008">
        <f t="shared" si="1"/>
        <v>10</v>
      </c>
      <c r="K22" s="1119">
        <v>0</v>
      </c>
      <c r="L22" s="1120">
        <f t="shared" si="2"/>
        <v>10</v>
      </c>
      <c r="M22" s="896"/>
    </row>
    <row r="23" spans="1:13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0"/>
        <v>10</v>
      </c>
      <c r="I23" s="1003">
        <v>0</v>
      </c>
      <c r="J23" s="1003">
        <f t="shared" si="1"/>
        <v>10</v>
      </c>
      <c r="K23" s="1114">
        <v>0</v>
      </c>
      <c r="L23" s="1115">
        <f t="shared" si="2"/>
        <v>10</v>
      </c>
      <c r="M23" s="896"/>
    </row>
    <row r="24" spans="1:13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0"/>
        <v>10</v>
      </c>
      <c r="I24" s="1008">
        <v>0</v>
      </c>
      <c r="J24" s="1008">
        <f t="shared" si="1"/>
        <v>10</v>
      </c>
      <c r="K24" s="1119">
        <v>0</v>
      </c>
      <c r="L24" s="1120">
        <f t="shared" si="2"/>
        <v>10</v>
      </c>
      <c r="M24" s="896"/>
    </row>
    <row r="25" spans="1:13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0"/>
        <v>10</v>
      </c>
      <c r="I25" s="1003">
        <v>0</v>
      </c>
      <c r="J25" s="1003">
        <f t="shared" si="1"/>
        <v>10</v>
      </c>
      <c r="K25" s="1114">
        <v>0</v>
      </c>
      <c r="L25" s="1115">
        <f t="shared" si="2"/>
        <v>10</v>
      </c>
      <c r="M25" s="896"/>
    </row>
    <row r="26" spans="1:13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0"/>
        <v>0</v>
      </c>
      <c r="I26" s="473">
        <f>+I27</f>
        <v>116.15</v>
      </c>
      <c r="J26" s="1008">
        <f t="shared" si="1"/>
        <v>116.15</v>
      </c>
      <c r="K26" s="1119">
        <v>0</v>
      </c>
      <c r="L26" s="1120">
        <f t="shared" si="2"/>
        <v>116.15</v>
      </c>
      <c r="M26" s="896"/>
    </row>
    <row r="27" spans="1:13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0"/>
        <v>0</v>
      </c>
      <c r="I27" s="450">
        <v>116.15</v>
      </c>
      <c r="J27" s="1003">
        <f t="shared" si="1"/>
        <v>116.15</v>
      </c>
      <c r="K27" s="1114">
        <v>0</v>
      </c>
      <c r="L27" s="1115">
        <f t="shared" si="2"/>
        <v>116.15</v>
      </c>
      <c r="M27" s="896"/>
    </row>
    <row r="28" spans="1:13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0"/>
        <v>450</v>
      </c>
      <c r="I28" s="1008">
        <v>0</v>
      </c>
      <c r="J28" s="1008">
        <f t="shared" si="1"/>
        <v>450</v>
      </c>
      <c r="K28" s="1119">
        <v>0</v>
      </c>
      <c r="L28" s="1120">
        <f t="shared" si="2"/>
        <v>450</v>
      </c>
      <c r="M28" s="896"/>
    </row>
    <row r="29" spans="1:13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0"/>
        <v>450</v>
      </c>
      <c r="I29" s="1003">
        <v>0</v>
      </c>
      <c r="J29" s="1003">
        <f t="shared" si="1"/>
        <v>450</v>
      </c>
      <c r="K29" s="1114">
        <v>0</v>
      </c>
      <c r="L29" s="1115">
        <f t="shared" si="2"/>
        <v>450</v>
      </c>
      <c r="M29" s="896"/>
    </row>
    <row r="30" spans="1:13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3">+G31</f>
        <v>490</v>
      </c>
      <c r="H30" s="908">
        <f t="shared" si="0"/>
        <v>490</v>
      </c>
      <c r="I30" s="1008">
        <v>0</v>
      </c>
      <c r="J30" s="1008">
        <f t="shared" si="1"/>
        <v>490</v>
      </c>
      <c r="K30" s="1119">
        <v>0</v>
      </c>
      <c r="L30" s="1120">
        <f t="shared" si="2"/>
        <v>490</v>
      </c>
      <c r="M30" s="896"/>
    </row>
    <row r="31" spans="1:13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0"/>
        <v>490</v>
      </c>
      <c r="I31" s="1003">
        <v>0</v>
      </c>
      <c r="J31" s="1003">
        <f t="shared" si="1"/>
        <v>490</v>
      </c>
      <c r="K31" s="1114">
        <v>0</v>
      </c>
      <c r="L31" s="1115">
        <f t="shared" si="2"/>
        <v>490</v>
      </c>
      <c r="M31" s="896"/>
    </row>
    <row r="32" spans="1:13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4">+G33</f>
        <v>80</v>
      </c>
      <c r="H32" s="908">
        <f t="shared" si="0"/>
        <v>80</v>
      </c>
      <c r="I32" s="1008">
        <v>0</v>
      </c>
      <c r="J32" s="1008">
        <f t="shared" si="1"/>
        <v>80</v>
      </c>
      <c r="K32" s="1119">
        <v>0</v>
      </c>
      <c r="L32" s="1120">
        <f t="shared" si="2"/>
        <v>80</v>
      </c>
      <c r="M32" s="896"/>
    </row>
    <row r="33" spans="1:13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0"/>
        <v>80</v>
      </c>
      <c r="I33" s="1003">
        <v>0</v>
      </c>
      <c r="J33" s="1003">
        <f t="shared" si="1"/>
        <v>80</v>
      </c>
      <c r="K33" s="1114">
        <v>0</v>
      </c>
      <c r="L33" s="1115">
        <f t="shared" si="2"/>
        <v>80</v>
      </c>
      <c r="M33" s="896"/>
    </row>
    <row r="34" spans="1:13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5">+G35</f>
        <v>135</v>
      </c>
      <c r="H34" s="908">
        <f t="shared" si="0"/>
        <v>135</v>
      </c>
      <c r="I34" s="1008">
        <v>0</v>
      </c>
      <c r="J34" s="1008">
        <f t="shared" si="1"/>
        <v>135</v>
      </c>
      <c r="K34" s="1119">
        <v>0</v>
      </c>
      <c r="L34" s="1120">
        <f t="shared" si="2"/>
        <v>135</v>
      </c>
      <c r="M34" s="896"/>
    </row>
    <row r="35" spans="1:13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0"/>
        <v>135</v>
      </c>
      <c r="I35" s="1003">
        <v>0</v>
      </c>
      <c r="J35" s="1003">
        <f t="shared" si="1"/>
        <v>135</v>
      </c>
      <c r="K35" s="1114">
        <v>0</v>
      </c>
      <c r="L35" s="1115">
        <f t="shared" si="2"/>
        <v>135</v>
      </c>
      <c r="M35" s="896"/>
    </row>
    <row r="36" spans="1:13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6">+G37</f>
        <v>400</v>
      </c>
      <c r="H36" s="908">
        <f t="shared" si="0"/>
        <v>400</v>
      </c>
      <c r="I36" s="1008">
        <v>0</v>
      </c>
      <c r="J36" s="1008">
        <f t="shared" si="1"/>
        <v>400</v>
      </c>
      <c r="K36" s="1119">
        <v>0</v>
      </c>
      <c r="L36" s="1120">
        <f t="shared" si="2"/>
        <v>400</v>
      </c>
      <c r="M36" s="896"/>
    </row>
    <row r="37" spans="1:13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0"/>
        <v>400</v>
      </c>
      <c r="I37" s="1003">
        <v>0</v>
      </c>
      <c r="J37" s="1003">
        <f t="shared" si="1"/>
        <v>400</v>
      </c>
      <c r="K37" s="1114">
        <v>0</v>
      </c>
      <c r="L37" s="1115">
        <f t="shared" si="2"/>
        <v>400</v>
      </c>
      <c r="M37" s="896"/>
    </row>
    <row r="38" spans="1:13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7">+G39</f>
        <v>300</v>
      </c>
      <c r="H38" s="908">
        <f t="shared" si="0"/>
        <v>300</v>
      </c>
      <c r="I38" s="1008">
        <v>0</v>
      </c>
      <c r="J38" s="1008">
        <f t="shared" si="1"/>
        <v>300</v>
      </c>
      <c r="K38" s="1119">
        <v>0</v>
      </c>
      <c r="L38" s="1120">
        <f t="shared" si="2"/>
        <v>300</v>
      </c>
      <c r="M38" s="896"/>
    </row>
    <row r="39" spans="1:13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0"/>
        <v>300</v>
      </c>
      <c r="I39" s="1003">
        <v>0</v>
      </c>
      <c r="J39" s="1003">
        <f t="shared" si="1"/>
        <v>300</v>
      </c>
      <c r="K39" s="1114">
        <v>0</v>
      </c>
      <c r="L39" s="1115">
        <f t="shared" si="2"/>
        <v>300</v>
      </c>
      <c r="M39" s="896"/>
    </row>
    <row r="40" spans="1:13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8">+G41</f>
        <v>170</v>
      </c>
      <c r="H40" s="908">
        <f t="shared" si="0"/>
        <v>170</v>
      </c>
      <c r="I40" s="1008">
        <v>0</v>
      </c>
      <c r="J40" s="1008">
        <f t="shared" si="1"/>
        <v>170</v>
      </c>
      <c r="K40" s="1119">
        <v>0</v>
      </c>
      <c r="L40" s="1120">
        <f t="shared" si="2"/>
        <v>170</v>
      </c>
      <c r="M40" s="896"/>
    </row>
    <row r="41" spans="1:13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0"/>
        <v>170</v>
      </c>
      <c r="I41" s="1003">
        <v>0</v>
      </c>
      <c r="J41" s="1003">
        <f t="shared" si="1"/>
        <v>170</v>
      </c>
      <c r="K41" s="1114">
        <v>0</v>
      </c>
      <c r="L41" s="1115">
        <f t="shared" si="2"/>
        <v>170</v>
      </c>
      <c r="M41" s="896"/>
    </row>
    <row r="42" spans="1:13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9">+G43</f>
        <v>240</v>
      </c>
      <c r="H42" s="908">
        <f t="shared" si="0"/>
        <v>240</v>
      </c>
      <c r="I42" s="1008">
        <v>0</v>
      </c>
      <c r="J42" s="1008">
        <f t="shared" si="1"/>
        <v>240</v>
      </c>
      <c r="K42" s="1119">
        <v>0</v>
      </c>
      <c r="L42" s="1120">
        <f t="shared" si="2"/>
        <v>240</v>
      </c>
      <c r="M42" s="896"/>
    </row>
    <row r="43" spans="1:13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0"/>
        <v>240</v>
      </c>
      <c r="I43" s="1003">
        <v>0</v>
      </c>
      <c r="J43" s="1003">
        <f t="shared" si="1"/>
        <v>240</v>
      </c>
      <c r="K43" s="1114">
        <v>0</v>
      </c>
      <c r="L43" s="1115">
        <f t="shared" si="2"/>
        <v>240</v>
      </c>
      <c r="M43" s="896"/>
    </row>
    <row r="44" spans="1:13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0">+G45</f>
        <v>35</v>
      </c>
      <c r="H44" s="908">
        <f t="shared" si="0"/>
        <v>35</v>
      </c>
      <c r="I44" s="1008">
        <v>0</v>
      </c>
      <c r="J44" s="1008">
        <f t="shared" si="1"/>
        <v>35</v>
      </c>
      <c r="K44" s="1119">
        <v>0</v>
      </c>
      <c r="L44" s="1120">
        <f t="shared" si="2"/>
        <v>35</v>
      </c>
      <c r="M44" s="896"/>
    </row>
    <row r="45" spans="1:13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0"/>
        <v>35</v>
      </c>
      <c r="I45" s="1003">
        <v>0</v>
      </c>
      <c r="J45" s="1003">
        <f t="shared" si="1"/>
        <v>35</v>
      </c>
      <c r="K45" s="1114">
        <v>0</v>
      </c>
      <c r="L45" s="1115">
        <f t="shared" si="2"/>
        <v>35</v>
      </c>
      <c r="M45" s="896"/>
    </row>
    <row r="46" spans="1:13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0"/>
        <v>60</v>
      </c>
      <c r="I46" s="1008">
        <v>0</v>
      </c>
      <c r="J46" s="1008">
        <f t="shared" si="1"/>
        <v>60</v>
      </c>
      <c r="K46" s="1119">
        <v>0</v>
      </c>
      <c r="L46" s="1120">
        <f t="shared" si="2"/>
        <v>60</v>
      </c>
      <c r="M46" s="896"/>
    </row>
    <row r="47" spans="1:13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0"/>
        <v>60</v>
      </c>
      <c r="I47" s="1003">
        <v>0</v>
      </c>
      <c r="J47" s="1003">
        <f t="shared" si="1"/>
        <v>60</v>
      </c>
      <c r="K47" s="1114">
        <v>0</v>
      </c>
      <c r="L47" s="1115">
        <f t="shared" si="2"/>
        <v>60</v>
      </c>
      <c r="M47" s="896"/>
    </row>
    <row r="48" spans="1:13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0"/>
        <v>50</v>
      </c>
      <c r="I48" s="1008">
        <f>+I49</f>
        <v>-50</v>
      </c>
      <c r="J48" s="1008">
        <f t="shared" si="1"/>
        <v>0</v>
      </c>
      <c r="K48" s="1119">
        <v>0</v>
      </c>
      <c r="L48" s="1120">
        <f t="shared" si="2"/>
        <v>0</v>
      </c>
      <c r="M48" s="896"/>
    </row>
    <row r="49" spans="1:13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0"/>
        <v>50</v>
      </c>
      <c r="I49" s="1003">
        <v>-50</v>
      </c>
      <c r="J49" s="1003">
        <f t="shared" si="1"/>
        <v>0</v>
      </c>
      <c r="K49" s="1114">
        <v>0</v>
      </c>
      <c r="L49" s="1115">
        <f t="shared" si="2"/>
        <v>0</v>
      </c>
      <c r="M49" s="896"/>
    </row>
    <row r="50" spans="1:13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0"/>
        <v>0</v>
      </c>
      <c r="I50" s="1008">
        <v>50</v>
      </c>
      <c r="J50" s="1008">
        <f t="shared" si="1"/>
        <v>50</v>
      </c>
      <c r="K50" s="1119">
        <v>0</v>
      </c>
      <c r="L50" s="1120">
        <f t="shared" si="2"/>
        <v>50</v>
      </c>
      <c r="M50" s="896"/>
    </row>
    <row r="51" spans="1:13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1"/>
        <v>50</v>
      </c>
      <c r="K51" s="1114">
        <v>0</v>
      </c>
      <c r="L51" s="1115">
        <f t="shared" si="2"/>
        <v>50</v>
      </c>
      <c r="M51" s="896"/>
    </row>
    <row r="52" spans="1:13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0"/>
        <v>50</v>
      </c>
      <c r="I52" s="1008">
        <v>0</v>
      </c>
      <c r="J52" s="1008">
        <f t="shared" si="1"/>
        <v>50</v>
      </c>
      <c r="K52" s="1119">
        <v>0</v>
      </c>
      <c r="L52" s="1120">
        <f t="shared" si="2"/>
        <v>50</v>
      </c>
      <c r="M52" s="896"/>
    </row>
    <row r="53" spans="1:13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0"/>
        <v>50</v>
      </c>
      <c r="I53" s="1003">
        <v>0</v>
      </c>
      <c r="J53" s="1003">
        <f t="shared" si="1"/>
        <v>50</v>
      </c>
      <c r="K53" s="1114">
        <v>0</v>
      </c>
      <c r="L53" s="1115">
        <f t="shared" si="2"/>
        <v>50</v>
      </c>
      <c r="M53" s="896"/>
    </row>
    <row r="54" spans="1:13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0"/>
        <v>20</v>
      </c>
      <c r="I54" s="1008">
        <f>+I55</f>
        <v>-20</v>
      </c>
      <c r="J54" s="1008">
        <f t="shared" si="1"/>
        <v>0</v>
      </c>
      <c r="K54" s="1119">
        <v>0</v>
      </c>
      <c r="L54" s="1120">
        <f t="shared" si="2"/>
        <v>0</v>
      </c>
      <c r="M54" s="896"/>
    </row>
    <row r="55" spans="1:13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0"/>
        <v>20</v>
      </c>
      <c r="I55" s="1003">
        <v>-20</v>
      </c>
      <c r="J55" s="1003">
        <f t="shared" si="1"/>
        <v>0</v>
      </c>
      <c r="K55" s="1114">
        <v>0</v>
      </c>
      <c r="L55" s="1115">
        <f t="shared" si="2"/>
        <v>0</v>
      </c>
      <c r="M55" s="896"/>
    </row>
    <row r="56" spans="1:13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1"/>
        <v>20</v>
      </c>
      <c r="K56" s="1119">
        <v>0</v>
      </c>
      <c r="L56" s="1120">
        <f t="shared" si="2"/>
        <v>20</v>
      </c>
      <c r="M56" s="896"/>
    </row>
    <row r="57" spans="1:13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1"/>
        <v>20</v>
      </c>
      <c r="K57" s="1114">
        <v>0</v>
      </c>
      <c r="L57" s="1115">
        <f t="shared" si="2"/>
        <v>20</v>
      </c>
      <c r="M57" s="896"/>
    </row>
    <row r="58" spans="1:13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0"/>
        <v>30</v>
      </c>
      <c r="I58" s="1008">
        <v>0</v>
      </c>
      <c r="J58" s="1008">
        <f t="shared" si="1"/>
        <v>30</v>
      </c>
      <c r="K58" s="1119">
        <v>0</v>
      </c>
      <c r="L58" s="1120">
        <f t="shared" si="2"/>
        <v>30</v>
      </c>
      <c r="M58" s="896"/>
    </row>
    <row r="59" spans="1:13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0"/>
        <v>30</v>
      </c>
      <c r="I59" s="1003">
        <v>0</v>
      </c>
      <c r="J59" s="1003">
        <f t="shared" si="1"/>
        <v>30</v>
      </c>
      <c r="K59" s="1114">
        <v>0</v>
      </c>
      <c r="L59" s="1115">
        <f t="shared" si="2"/>
        <v>30</v>
      </c>
      <c r="M59" s="896"/>
    </row>
    <row r="60" spans="1:13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0"/>
        <v>50</v>
      </c>
      <c r="I60" s="1008">
        <v>0</v>
      </c>
      <c r="J60" s="1008">
        <f t="shared" si="1"/>
        <v>50</v>
      </c>
      <c r="K60" s="1119">
        <v>0</v>
      </c>
      <c r="L60" s="1120">
        <f t="shared" si="2"/>
        <v>50</v>
      </c>
      <c r="M60" s="896"/>
    </row>
    <row r="61" spans="1:13" s="711" customFormat="1" ht="13.1" thickBot="1" x14ac:dyDescent="0.25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0"/>
        <v>50</v>
      </c>
      <c r="I61" s="1024">
        <v>0</v>
      </c>
      <c r="J61" s="1024">
        <f t="shared" si="1"/>
        <v>50</v>
      </c>
      <c r="K61" s="1128">
        <v>0</v>
      </c>
      <c r="L61" s="1129">
        <f t="shared" si="2"/>
        <v>50</v>
      </c>
      <c r="M61" s="896"/>
    </row>
    <row r="62" spans="1:13" s="711" customFormat="1" ht="13.1" thickBot="1" x14ac:dyDescent="0.25">
      <c r="A62" s="1010" t="s">
        <v>106</v>
      </c>
      <c r="B62" s="1017" t="s">
        <v>100</v>
      </c>
      <c r="C62" s="1012" t="s">
        <v>100</v>
      </c>
      <c r="D62" s="1013" t="s">
        <v>100</v>
      </c>
      <c r="E62" s="1014" t="s">
        <v>218</v>
      </c>
      <c r="F62" s="1015">
        <f>+F63+F65+F67+F69+F75</f>
        <v>4548.9799999999996</v>
      </c>
      <c r="G62" s="1015">
        <f>+G63+G65+G67+G69+G75+G77</f>
        <v>0</v>
      </c>
      <c r="H62" s="1015">
        <f t="shared" si="0"/>
        <v>4548.9799999999996</v>
      </c>
      <c r="I62" s="1022">
        <v>0</v>
      </c>
      <c r="J62" s="1022">
        <f t="shared" si="1"/>
        <v>4548.9799999999996</v>
      </c>
      <c r="K62" s="1126">
        <f>+K69+K71+K73</f>
        <v>0</v>
      </c>
      <c r="L62" s="1127">
        <f t="shared" si="2"/>
        <v>4548.9799999999996</v>
      </c>
      <c r="M62" s="896" t="s">
        <v>609</v>
      </c>
    </row>
    <row r="63" spans="1:13" s="711" customFormat="1" x14ac:dyDescent="0.2">
      <c r="A63" s="677" t="s">
        <v>106</v>
      </c>
      <c r="B63" s="679" t="s">
        <v>483</v>
      </c>
      <c r="C63" s="680" t="s">
        <v>100</v>
      </c>
      <c r="D63" s="680" t="s">
        <v>100</v>
      </c>
      <c r="E63" s="786" t="s">
        <v>451</v>
      </c>
      <c r="F63" s="924">
        <f>+F64</f>
        <v>1200</v>
      </c>
      <c r="G63" s="924">
        <v>0</v>
      </c>
      <c r="H63" s="924">
        <f t="shared" si="0"/>
        <v>1200</v>
      </c>
      <c r="I63" s="1020">
        <v>0</v>
      </c>
      <c r="J63" s="1020">
        <f t="shared" si="1"/>
        <v>1200</v>
      </c>
      <c r="K63" s="1124">
        <v>0</v>
      </c>
      <c r="L63" s="1125">
        <f t="shared" si="2"/>
        <v>1200</v>
      </c>
      <c r="M63" s="896"/>
    </row>
    <row r="64" spans="1:13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1200</v>
      </c>
      <c r="G64" s="927">
        <v>0</v>
      </c>
      <c r="H64" s="927">
        <f t="shared" si="0"/>
        <v>1200</v>
      </c>
      <c r="I64" s="1003">
        <v>0</v>
      </c>
      <c r="J64" s="1003">
        <f t="shared" si="1"/>
        <v>1200</v>
      </c>
      <c r="K64" s="1114">
        <v>0</v>
      </c>
      <c r="L64" s="1115">
        <f t="shared" si="2"/>
        <v>1200</v>
      </c>
      <c r="M64" s="896"/>
    </row>
    <row r="65" spans="1:13" s="711" customFormat="1" ht="20.95" x14ac:dyDescent="0.2">
      <c r="A65" s="682" t="s">
        <v>106</v>
      </c>
      <c r="B65" s="684" t="s">
        <v>557</v>
      </c>
      <c r="C65" s="694" t="s">
        <v>100</v>
      </c>
      <c r="D65" s="694" t="s">
        <v>100</v>
      </c>
      <c r="E65" s="786" t="s">
        <v>453</v>
      </c>
      <c r="F65" s="908">
        <f>+F66</f>
        <v>259.04000000000002</v>
      </c>
      <c r="G65" s="908">
        <v>0</v>
      </c>
      <c r="H65" s="908">
        <f t="shared" si="0"/>
        <v>259.04000000000002</v>
      </c>
      <c r="I65" s="1008">
        <v>0</v>
      </c>
      <c r="J65" s="1008">
        <f t="shared" si="1"/>
        <v>259.04000000000002</v>
      </c>
      <c r="K65" s="1119">
        <v>0</v>
      </c>
      <c r="L65" s="1120">
        <f t="shared" si="2"/>
        <v>259.04000000000002</v>
      </c>
      <c r="M65" s="896"/>
    </row>
    <row r="66" spans="1:13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259.04000000000002</v>
      </c>
      <c r="G66" s="927">
        <v>0</v>
      </c>
      <c r="H66" s="927">
        <f t="shared" si="0"/>
        <v>259.04000000000002</v>
      </c>
      <c r="I66" s="1003">
        <v>0</v>
      </c>
      <c r="J66" s="1003">
        <f t="shared" si="1"/>
        <v>259.04000000000002</v>
      </c>
      <c r="K66" s="1114">
        <v>0</v>
      </c>
      <c r="L66" s="1115">
        <f t="shared" si="2"/>
        <v>259.04000000000002</v>
      </c>
      <c r="M66" s="896"/>
    </row>
    <row r="67" spans="1:13" s="711" customFormat="1" x14ac:dyDescent="0.2">
      <c r="A67" s="682" t="s">
        <v>106</v>
      </c>
      <c r="B67" s="684" t="s">
        <v>484</v>
      </c>
      <c r="C67" s="694" t="s">
        <v>100</v>
      </c>
      <c r="D67" s="694" t="s">
        <v>100</v>
      </c>
      <c r="E67" s="786" t="s">
        <v>221</v>
      </c>
      <c r="F67" s="908">
        <f>+F68</f>
        <v>2007.02</v>
      </c>
      <c r="G67" s="908">
        <v>0</v>
      </c>
      <c r="H67" s="908">
        <f t="shared" si="0"/>
        <v>2007.02</v>
      </c>
      <c r="I67" s="1008">
        <v>0</v>
      </c>
      <c r="J67" s="1008">
        <f t="shared" si="1"/>
        <v>2007.02</v>
      </c>
      <c r="K67" s="1119">
        <v>0</v>
      </c>
      <c r="L67" s="1120">
        <f t="shared" si="2"/>
        <v>2007.02</v>
      </c>
      <c r="M67" s="896"/>
    </row>
    <row r="68" spans="1:13" s="711" customFormat="1" x14ac:dyDescent="0.2">
      <c r="A68" s="689"/>
      <c r="B68" s="691" t="s">
        <v>474</v>
      </c>
      <c r="C68" s="700">
        <v>3299</v>
      </c>
      <c r="D68" s="685">
        <v>5321</v>
      </c>
      <c r="E68" s="784" t="s">
        <v>258</v>
      </c>
      <c r="F68" s="927">
        <v>2007.02</v>
      </c>
      <c r="G68" s="927">
        <v>0</v>
      </c>
      <c r="H68" s="927">
        <f t="shared" si="0"/>
        <v>2007.02</v>
      </c>
      <c r="I68" s="1003">
        <v>0</v>
      </c>
      <c r="J68" s="1003">
        <f t="shared" si="1"/>
        <v>2007.02</v>
      </c>
      <c r="K68" s="1114">
        <v>0</v>
      </c>
      <c r="L68" s="1115">
        <f t="shared" si="2"/>
        <v>2007.02</v>
      </c>
      <c r="M68" s="896"/>
    </row>
    <row r="69" spans="1:13" s="711" customFormat="1" x14ac:dyDescent="0.2">
      <c r="A69" s="820" t="s">
        <v>106</v>
      </c>
      <c r="B69" s="822" t="s">
        <v>485</v>
      </c>
      <c r="C69" s="823" t="s">
        <v>100</v>
      </c>
      <c r="D69" s="823" t="s">
        <v>100</v>
      </c>
      <c r="E69" s="836" t="s">
        <v>458</v>
      </c>
      <c r="F69" s="932">
        <f>+F70</f>
        <v>541.79</v>
      </c>
      <c r="G69" s="932">
        <v>0</v>
      </c>
      <c r="H69" s="932">
        <f t="shared" si="0"/>
        <v>541.79</v>
      </c>
      <c r="I69" s="1055">
        <v>0</v>
      </c>
      <c r="J69" s="1055">
        <f t="shared" si="1"/>
        <v>541.79</v>
      </c>
      <c r="K69" s="1121">
        <f>+K70</f>
        <v>-541.79</v>
      </c>
      <c r="L69" s="1120">
        <f t="shared" si="2"/>
        <v>0</v>
      </c>
      <c r="M69" s="896" t="s">
        <v>609</v>
      </c>
    </row>
    <row r="70" spans="1:13" s="711" customFormat="1" x14ac:dyDescent="0.2">
      <c r="A70" s="1050"/>
      <c r="B70" s="1051" t="s">
        <v>474</v>
      </c>
      <c r="C70" s="1052">
        <v>3113</v>
      </c>
      <c r="D70" s="1106">
        <v>5321</v>
      </c>
      <c r="E70" s="1054" t="s">
        <v>258</v>
      </c>
      <c r="F70" s="933">
        <v>541.79</v>
      </c>
      <c r="G70" s="933">
        <v>0</v>
      </c>
      <c r="H70" s="933">
        <f t="shared" si="0"/>
        <v>541.79</v>
      </c>
      <c r="I70" s="1056">
        <v>0</v>
      </c>
      <c r="J70" s="1056">
        <f t="shared" si="1"/>
        <v>541.79</v>
      </c>
      <c r="K70" s="1116">
        <v>-541.79</v>
      </c>
      <c r="L70" s="1115">
        <f t="shared" si="2"/>
        <v>0</v>
      </c>
      <c r="M70" s="896"/>
    </row>
    <row r="71" spans="1:13" s="711" customFormat="1" ht="31.45" x14ac:dyDescent="0.2">
      <c r="A71" s="820" t="s">
        <v>106</v>
      </c>
      <c r="B71" s="822" t="s">
        <v>607</v>
      </c>
      <c r="C71" s="823" t="s">
        <v>100</v>
      </c>
      <c r="D71" s="823" t="s">
        <v>100</v>
      </c>
      <c r="E71" s="836" t="s">
        <v>610</v>
      </c>
      <c r="F71" s="932">
        <f>+F72</f>
        <v>0</v>
      </c>
      <c r="G71" s="932">
        <v>0</v>
      </c>
      <c r="H71" s="932">
        <f t="shared" ref="H71:H72" si="11">+F71+G71</f>
        <v>0</v>
      </c>
      <c r="I71" s="1055">
        <v>0</v>
      </c>
      <c r="J71" s="1055">
        <f t="shared" ref="J71:J72" si="12">+H71+I71</f>
        <v>0</v>
      </c>
      <c r="K71" s="1121">
        <f>+K72</f>
        <v>461.79</v>
      </c>
      <c r="L71" s="1120">
        <f t="shared" si="2"/>
        <v>461.79</v>
      </c>
      <c r="M71" s="896" t="s">
        <v>609</v>
      </c>
    </row>
    <row r="72" spans="1:13" s="711" customFormat="1" x14ac:dyDescent="0.2">
      <c r="A72" s="1050"/>
      <c r="B72" s="1051" t="s">
        <v>474</v>
      </c>
      <c r="C72" s="1052">
        <v>3113</v>
      </c>
      <c r="D72" s="1106">
        <v>5321</v>
      </c>
      <c r="E72" s="1054" t="s">
        <v>258</v>
      </c>
      <c r="F72" s="933">
        <v>0</v>
      </c>
      <c r="G72" s="933">
        <v>0</v>
      </c>
      <c r="H72" s="933">
        <f t="shared" si="11"/>
        <v>0</v>
      </c>
      <c r="I72" s="1056">
        <v>0</v>
      </c>
      <c r="J72" s="1056">
        <f t="shared" si="12"/>
        <v>0</v>
      </c>
      <c r="K72" s="1116">
        <v>461.79</v>
      </c>
      <c r="L72" s="1115">
        <f t="shared" si="2"/>
        <v>461.79</v>
      </c>
      <c r="M72" s="896"/>
    </row>
    <row r="73" spans="1:13" s="711" customFormat="1" ht="26.35" customHeight="1" x14ac:dyDescent="0.2">
      <c r="A73" s="820" t="s">
        <v>106</v>
      </c>
      <c r="B73" s="822" t="s">
        <v>608</v>
      </c>
      <c r="C73" s="823" t="s">
        <v>100</v>
      </c>
      <c r="D73" s="823" t="s">
        <v>100</v>
      </c>
      <c r="E73" s="836" t="s">
        <v>611</v>
      </c>
      <c r="F73" s="932">
        <f>+F74</f>
        <v>0</v>
      </c>
      <c r="G73" s="932">
        <v>0</v>
      </c>
      <c r="H73" s="932">
        <f t="shared" ref="H73:H74" si="13">+F73+G73</f>
        <v>0</v>
      </c>
      <c r="I73" s="1055">
        <v>0</v>
      </c>
      <c r="J73" s="1055">
        <f t="shared" ref="J73:J74" si="14">+H73+I73</f>
        <v>0</v>
      </c>
      <c r="K73" s="1121">
        <f>+K74</f>
        <v>80</v>
      </c>
      <c r="L73" s="1120">
        <f t="shared" si="2"/>
        <v>80</v>
      </c>
      <c r="M73" s="896" t="s">
        <v>609</v>
      </c>
    </row>
    <row r="74" spans="1:13" s="711" customFormat="1" x14ac:dyDescent="0.2">
      <c r="A74" s="1050"/>
      <c r="B74" s="1051" t="s">
        <v>474</v>
      </c>
      <c r="C74" s="1052">
        <v>3113</v>
      </c>
      <c r="D74" s="1106">
        <v>5321</v>
      </c>
      <c r="E74" s="1054" t="s">
        <v>258</v>
      </c>
      <c r="F74" s="933">
        <v>0</v>
      </c>
      <c r="G74" s="933">
        <v>0</v>
      </c>
      <c r="H74" s="933">
        <f t="shared" si="13"/>
        <v>0</v>
      </c>
      <c r="I74" s="1056">
        <v>0</v>
      </c>
      <c r="J74" s="1056">
        <f t="shared" si="14"/>
        <v>0</v>
      </c>
      <c r="K74" s="1116">
        <v>80</v>
      </c>
      <c r="L74" s="1115">
        <f t="shared" si="2"/>
        <v>80</v>
      </c>
      <c r="M74" s="896"/>
    </row>
    <row r="75" spans="1:13" s="711" customFormat="1" x14ac:dyDescent="0.2">
      <c r="A75" s="682" t="s">
        <v>106</v>
      </c>
      <c r="B75" s="684" t="s">
        <v>486</v>
      </c>
      <c r="C75" s="694" t="s">
        <v>100</v>
      </c>
      <c r="D75" s="694" t="s">
        <v>100</v>
      </c>
      <c r="E75" s="786" t="s">
        <v>223</v>
      </c>
      <c r="F75" s="908">
        <f>+F76</f>
        <v>541.13</v>
      </c>
      <c r="G75" s="908">
        <f>+G76</f>
        <v>-250</v>
      </c>
      <c r="H75" s="908">
        <f t="shared" si="0"/>
        <v>291.13</v>
      </c>
      <c r="I75" s="1008">
        <v>0</v>
      </c>
      <c r="J75" s="1008">
        <f t="shared" si="1"/>
        <v>291.13</v>
      </c>
      <c r="K75" s="1119">
        <v>0</v>
      </c>
      <c r="L75" s="1120">
        <f t="shared" ref="L75:L138" si="15">+J75+K75</f>
        <v>291.13</v>
      </c>
      <c r="M75" s="896"/>
    </row>
    <row r="76" spans="1:13" s="711" customFormat="1" x14ac:dyDescent="0.2">
      <c r="A76" s="746"/>
      <c r="B76" s="748" t="s">
        <v>474</v>
      </c>
      <c r="C76" s="749">
        <v>3299</v>
      </c>
      <c r="D76" s="750">
        <v>5321</v>
      </c>
      <c r="E76" s="784" t="s">
        <v>258</v>
      </c>
      <c r="F76" s="927">
        <v>541.13</v>
      </c>
      <c r="G76" s="927">
        <v>-250</v>
      </c>
      <c r="H76" s="927">
        <f t="shared" si="0"/>
        <v>291.13</v>
      </c>
      <c r="I76" s="1003">
        <v>0</v>
      </c>
      <c r="J76" s="1003">
        <f t="shared" si="1"/>
        <v>291.13</v>
      </c>
      <c r="K76" s="1114">
        <v>0</v>
      </c>
      <c r="L76" s="1115">
        <f t="shared" si="15"/>
        <v>291.13</v>
      </c>
      <c r="M76" s="896"/>
    </row>
    <row r="77" spans="1:13" s="711" customFormat="1" ht="20.95" x14ac:dyDescent="0.2">
      <c r="A77" s="682" t="s">
        <v>106</v>
      </c>
      <c r="B77" s="902" t="s">
        <v>496</v>
      </c>
      <c r="C77" s="902" t="s">
        <v>100</v>
      </c>
      <c r="D77" s="694" t="s">
        <v>100</v>
      </c>
      <c r="E77" s="783" t="s">
        <v>470</v>
      </c>
      <c r="F77" s="908">
        <v>0</v>
      </c>
      <c r="G77" s="908">
        <f>+G78</f>
        <v>250</v>
      </c>
      <c r="H77" s="908">
        <f t="shared" si="0"/>
        <v>250</v>
      </c>
      <c r="I77" s="1008">
        <v>0</v>
      </c>
      <c r="J77" s="1008">
        <f t="shared" si="1"/>
        <v>250</v>
      </c>
      <c r="K77" s="1119">
        <v>0</v>
      </c>
      <c r="L77" s="1120">
        <f t="shared" si="15"/>
        <v>250</v>
      </c>
      <c r="M77" s="896"/>
    </row>
    <row r="78" spans="1:13" s="711" customFormat="1" ht="13.1" thickBot="1" x14ac:dyDescent="0.25">
      <c r="A78" s="997"/>
      <c r="B78" s="972"/>
      <c r="C78" s="749">
        <v>3299</v>
      </c>
      <c r="D78" s="973">
        <v>5339</v>
      </c>
      <c r="E78" s="974" t="s">
        <v>469</v>
      </c>
      <c r="F78" s="909">
        <v>0</v>
      </c>
      <c r="G78" s="909">
        <v>250</v>
      </c>
      <c r="H78" s="909">
        <f t="shared" si="0"/>
        <v>250</v>
      </c>
      <c r="I78" s="1024">
        <v>0</v>
      </c>
      <c r="J78" s="1024">
        <f t="shared" si="1"/>
        <v>250</v>
      </c>
      <c r="K78" s="1128">
        <v>0</v>
      </c>
      <c r="L78" s="1129">
        <f t="shared" si="15"/>
        <v>250</v>
      </c>
      <c r="M78" s="896"/>
    </row>
    <row r="79" spans="1:13" s="711" customFormat="1" ht="13.75" thickBot="1" x14ac:dyDescent="0.25">
      <c r="A79" s="1010" t="s">
        <v>106</v>
      </c>
      <c r="B79" s="1011" t="s">
        <v>100</v>
      </c>
      <c r="C79" s="1012" t="s">
        <v>100</v>
      </c>
      <c r="D79" s="1013" t="s">
        <v>100</v>
      </c>
      <c r="E79" s="1014" t="s">
        <v>433</v>
      </c>
      <c r="F79" s="1015">
        <f>+F80+F151+F164+F183+F192</f>
        <v>13000</v>
      </c>
      <c r="G79" s="1015">
        <f t="shared" ref="G79:J79" si="16">+G80+G151+G164+G183+G192</f>
        <v>0</v>
      </c>
      <c r="H79" s="1015">
        <f t="shared" si="16"/>
        <v>13000</v>
      </c>
      <c r="I79" s="1015">
        <f t="shared" si="16"/>
        <v>0</v>
      </c>
      <c r="J79" s="1015">
        <f t="shared" si="16"/>
        <v>13000</v>
      </c>
      <c r="K79" s="1133">
        <v>0</v>
      </c>
      <c r="L79" s="1134">
        <f t="shared" si="15"/>
        <v>13000</v>
      </c>
      <c r="M79" s="896"/>
    </row>
    <row r="80" spans="1:13" s="711" customFormat="1" ht="13.1" thickBot="1" x14ac:dyDescent="0.25">
      <c r="A80" s="1080" t="s">
        <v>106</v>
      </c>
      <c r="B80" s="1081" t="s">
        <v>100</v>
      </c>
      <c r="C80" s="1082" t="s">
        <v>100</v>
      </c>
      <c r="D80" s="1082" t="s">
        <v>100</v>
      </c>
      <c r="E80" s="1083" t="s">
        <v>225</v>
      </c>
      <c r="F80" s="1084">
        <v>5000</v>
      </c>
      <c r="G80" s="1085">
        <f>+G81+G83+G85+G87+G89+G91+G93+G95+G97+G99+G101+G103+G105+G107+G109+G111+G113+G115+G117+G119+G121+G123+G125+G127+G129+G131+G133+G135+G137+G139+G141+G143+G145+G147+G149</f>
        <v>0</v>
      </c>
      <c r="H80" s="1085">
        <f>+F80+G80</f>
        <v>5000</v>
      </c>
      <c r="I80" s="1087">
        <v>0</v>
      </c>
      <c r="J80" s="1087">
        <f>+H80+I80</f>
        <v>5000</v>
      </c>
      <c r="K80" s="1135">
        <v>0</v>
      </c>
      <c r="L80" s="1136">
        <f t="shared" si="15"/>
        <v>5000</v>
      </c>
      <c r="M80" s="896"/>
    </row>
    <row r="81" spans="1:13" s="711" customFormat="1" x14ac:dyDescent="0.2">
      <c r="A81" s="677" t="s">
        <v>106</v>
      </c>
      <c r="B81" s="679" t="s">
        <v>487</v>
      </c>
      <c r="C81" s="680" t="s">
        <v>100</v>
      </c>
      <c r="D81" s="954" t="s">
        <v>100</v>
      </c>
      <c r="E81" s="786" t="s">
        <v>461</v>
      </c>
      <c r="F81" s="924">
        <f>+F82</f>
        <v>5000</v>
      </c>
      <c r="G81" s="975">
        <f>+G82</f>
        <v>-4700</v>
      </c>
      <c r="H81" s="924">
        <f t="shared" si="0"/>
        <v>300</v>
      </c>
      <c r="I81" s="1020">
        <v>0</v>
      </c>
      <c r="J81" s="1020">
        <f t="shared" ref="J81:J144" si="17">+H81+I81</f>
        <v>300</v>
      </c>
      <c r="K81" s="1124">
        <v>0</v>
      </c>
      <c r="L81" s="1125">
        <f t="shared" si="15"/>
        <v>300</v>
      </c>
      <c r="M81" s="896"/>
    </row>
    <row r="82" spans="1:13" s="711" customFormat="1" x14ac:dyDescent="0.2">
      <c r="A82" s="689"/>
      <c r="B82" s="691" t="s">
        <v>474</v>
      </c>
      <c r="C82" s="700">
        <v>3419</v>
      </c>
      <c r="D82" s="686">
        <v>5222</v>
      </c>
      <c r="E82" s="784" t="s">
        <v>296</v>
      </c>
      <c r="F82" s="927">
        <v>5000</v>
      </c>
      <c r="G82" s="916">
        <v>-4700</v>
      </c>
      <c r="H82" s="927">
        <f t="shared" si="0"/>
        <v>300</v>
      </c>
      <c r="I82" s="1003">
        <v>0</v>
      </c>
      <c r="J82" s="1003">
        <f t="shared" si="17"/>
        <v>300</v>
      </c>
      <c r="K82" s="1114">
        <v>0</v>
      </c>
      <c r="L82" s="1115">
        <f t="shared" si="15"/>
        <v>300</v>
      </c>
      <c r="M82" s="896"/>
    </row>
    <row r="83" spans="1:13" s="711" customFormat="1" ht="20.95" x14ac:dyDescent="0.2">
      <c r="A83" s="998" t="s">
        <v>298</v>
      </c>
      <c r="B83" s="976" t="s">
        <v>497</v>
      </c>
      <c r="C83" s="977" t="s">
        <v>100</v>
      </c>
      <c r="D83" s="977" t="s">
        <v>100</v>
      </c>
      <c r="E83" s="978" t="s">
        <v>354</v>
      </c>
      <c r="F83" s="911">
        <v>0</v>
      </c>
      <c r="G83" s="959">
        <f t="shared" ref="G83:G145" si="18">+G84</f>
        <v>100</v>
      </c>
      <c r="H83" s="908">
        <f t="shared" si="0"/>
        <v>100</v>
      </c>
      <c r="I83" s="1008">
        <v>0</v>
      </c>
      <c r="J83" s="1008">
        <f t="shared" si="17"/>
        <v>100</v>
      </c>
      <c r="K83" s="1119">
        <v>0</v>
      </c>
      <c r="L83" s="1120">
        <f t="shared" si="15"/>
        <v>100</v>
      </c>
      <c r="M83" s="896"/>
    </row>
    <row r="84" spans="1:13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100</v>
      </c>
      <c r="H84" s="927">
        <f t="shared" ref="H84:H147" si="19">+F84+G84</f>
        <v>100</v>
      </c>
      <c r="I84" s="1003">
        <v>0</v>
      </c>
      <c r="J84" s="1003">
        <f t="shared" si="17"/>
        <v>100</v>
      </c>
      <c r="K84" s="1114">
        <v>0</v>
      </c>
      <c r="L84" s="1115">
        <f t="shared" si="15"/>
        <v>100</v>
      </c>
      <c r="M84" s="896"/>
    </row>
    <row r="85" spans="1:13" s="711" customFormat="1" ht="31.45" x14ac:dyDescent="0.2">
      <c r="A85" s="998" t="s">
        <v>298</v>
      </c>
      <c r="B85" s="976" t="s">
        <v>498</v>
      </c>
      <c r="C85" s="977" t="s">
        <v>100</v>
      </c>
      <c r="D85" s="977" t="s">
        <v>100</v>
      </c>
      <c r="E85" s="978" t="s">
        <v>356</v>
      </c>
      <c r="F85" s="911">
        <v>0</v>
      </c>
      <c r="G85" s="959">
        <f t="shared" si="18"/>
        <v>100</v>
      </c>
      <c r="H85" s="908">
        <f t="shared" si="19"/>
        <v>100</v>
      </c>
      <c r="I85" s="1008">
        <v>0</v>
      </c>
      <c r="J85" s="1008">
        <f t="shared" si="17"/>
        <v>100</v>
      </c>
      <c r="K85" s="1119">
        <v>0</v>
      </c>
      <c r="L85" s="1120">
        <f t="shared" si="15"/>
        <v>100</v>
      </c>
      <c r="M85" s="896"/>
    </row>
    <row r="86" spans="1:13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100</v>
      </c>
      <c r="H86" s="927">
        <f t="shared" si="19"/>
        <v>100</v>
      </c>
      <c r="I86" s="1003">
        <v>0</v>
      </c>
      <c r="J86" s="1003">
        <f t="shared" si="17"/>
        <v>100</v>
      </c>
      <c r="K86" s="1114">
        <v>0</v>
      </c>
      <c r="L86" s="1115">
        <f t="shared" si="15"/>
        <v>100</v>
      </c>
      <c r="M86" s="896"/>
    </row>
    <row r="87" spans="1:13" s="711" customFormat="1" ht="20.95" x14ac:dyDescent="0.2">
      <c r="A87" s="998" t="s">
        <v>298</v>
      </c>
      <c r="B87" s="976" t="s">
        <v>499</v>
      </c>
      <c r="C87" s="977" t="s">
        <v>100</v>
      </c>
      <c r="D87" s="977" t="s">
        <v>100</v>
      </c>
      <c r="E87" s="978" t="s">
        <v>358</v>
      </c>
      <c r="F87" s="911">
        <v>0</v>
      </c>
      <c r="G87" s="959">
        <f t="shared" si="18"/>
        <v>250</v>
      </c>
      <c r="H87" s="908">
        <f t="shared" si="19"/>
        <v>250</v>
      </c>
      <c r="I87" s="1008">
        <v>0</v>
      </c>
      <c r="J87" s="1008">
        <f t="shared" si="17"/>
        <v>250</v>
      </c>
      <c r="K87" s="1119">
        <v>0</v>
      </c>
      <c r="L87" s="1120">
        <f t="shared" si="15"/>
        <v>250</v>
      </c>
      <c r="M87" s="896"/>
    </row>
    <row r="88" spans="1:13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250</v>
      </c>
      <c r="H88" s="927">
        <f t="shared" si="19"/>
        <v>250</v>
      </c>
      <c r="I88" s="1003">
        <v>0</v>
      </c>
      <c r="J88" s="1003">
        <f t="shared" si="17"/>
        <v>250</v>
      </c>
      <c r="K88" s="1114">
        <v>0</v>
      </c>
      <c r="L88" s="1115">
        <f t="shared" si="15"/>
        <v>250</v>
      </c>
      <c r="M88" s="896"/>
    </row>
    <row r="89" spans="1:13" s="711" customFormat="1" x14ac:dyDescent="0.2">
      <c r="A89" s="998" t="s">
        <v>298</v>
      </c>
      <c r="B89" s="976" t="s">
        <v>500</v>
      </c>
      <c r="C89" s="977" t="s">
        <v>100</v>
      </c>
      <c r="D89" s="977" t="s">
        <v>100</v>
      </c>
      <c r="E89" s="978" t="s">
        <v>360</v>
      </c>
      <c r="F89" s="911">
        <v>0</v>
      </c>
      <c r="G89" s="959">
        <f t="shared" si="18"/>
        <v>100</v>
      </c>
      <c r="H89" s="908">
        <f t="shared" si="19"/>
        <v>100</v>
      </c>
      <c r="I89" s="1008">
        <v>0</v>
      </c>
      <c r="J89" s="1008">
        <f t="shared" si="17"/>
        <v>100</v>
      </c>
      <c r="K89" s="1119">
        <v>0</v>
      </c>
      <c r="L89" s="1120">
        <f t="shared" si="15"/>
        <v>100</v>
      </c>
      <c r="M89" s="896"/>
    </row>
    <row r="90" spans="1:13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100</v>
      </c>
      <c r="H90" s="927">
        <f t="shared" si="19"/>
        <v>100</v>
      </c>
      <c r="I90" s="1003">
        <v>0</v>
      </c>
      <c r="J90" s="1003">
        <f t="shared" si="17"/>
        <v>100</v>
      </c>
      <c r="K90" s="1114">
        <v>0</v>
      </c>
      <c r="L90" s="1115">
        <f t="shared" si="15"/>
        <v>100</v>
      </c>
      <c r="M90" s="896"/>
    </row>
    <row r="91" spans="1:13" s="711" customFormat="1" ht="20.95" x14ac:dyDescent="0.2">
      <c r="A91" s="998" t="s">
        <v>298</v>
      </c>
      <c r="B91" s="976" t="s">
        <v>501</v>
      </c>
      <c r="C91" s="977" t="s">
        <v>100</v>
      </c>
      <c r="D91" s="977" t="s">
        <v>100</v>
      </c>
      <c r="E91" s="978" t="s">
        <v>362</v>
      </c>
      <c r="F91" s="911">
        <v>0</v>
      </c>
      <c r="G91" s="959">
        <f t="shared" si="18"/>
        <v>100</v>
      </c>
      <c r="H91" s="908">
        <f t="shared" si="19"/>
        <v>100</v>
      </c>
      <c r="I91" s="1008">
        <v>0</v>
      </c>
      <c r="J91" s="1008">
        <f t="shared" si="17"/>
        <v>100</v>
      </c>
      <c r="K91" s="1119">
        <v>0</v>
      </c>
      <c r="L91" s="1120">
        <f t="shared" si="15"/>
        <v>100</v>
      </c>
      <c r="M91" s="896"/>
    </row>
    <row r="92" spans="1:13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100</v>
      </c>
      <c r="H92" s="927">
        <f t="shared" si="19"/>
        <v>100</v>
      </c>
      <c r="I92" s="1003">
        <v>0</v>
      </c>
      <c r="J92" s="1003">
        <f t="shared" si="17"/>
        <v>100</v>
      </c>
      <c r="K92" s="1114">
        <v>0</v>
      </c>
      <c r="L92" s="1115">
        <f t="shared" si="15"/>
        <v>100</v>
      </c>
      <c r="M92" s="896"/>
    </row>
    <row r="93" spans="1:13" s="711" customFormat="1" ht="20.95" x14ac:dyDescent="0.2">
      <c r="A93" s="998" t="s">
        <v>298</v>
      </c>
      <c r="B93" s="976" t="s">
        <v>502</v>
      </c>
      <c r="C93" s="977" t="s">
        <v>100</v>
      </c>
      <c r="D93" s="977" t="s">
        <v>100</v>
      </c>
      <c r="E93" s="978" t="s">
        <v>364</v>
      </c>
      <c r="F93" s="911">
        <v>0</v>
      </c>
      <c r="G93" s="959">
        <f t="shared" si="18"/>
        <v>200</v>
      </c>
      <c r="H93" s="908">
        <f t="shared" si="19"/>
        <v>200</v>
      </c>
      <c r="I93" s="1008">
        <v>0</v>
      </c>
      <c r="J93" s="1008">
        <f t="shared" si="17"/>
        <v>200</v>
      </c>
      <c r="K93" s="1119">
        <v>0</v>
      </c>
      <c r="L93" s="1120">
        <f t="shared" si="15"/>
        <v>200</v>
      </c>
      <c r="M93" s="896"/>
    </row>
    <row r="94" spans="1:13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200</v>
      </c>
      <c r="H94" s="927">
        <f t="shared" si="19"/>
        <v>200</v>
      </c>
      <c r="I94" s="1003">
        <v>0</v>
      </c>
      <c r="J94" s="1003">
        <f t="shared" si="17"/>
        <v>200</v>
      </c>
      <c r="K94" s="1114">
        <v>0</v>
      </c>
      <c r="L94" s="1115">
        <f t="shared" si="15"/>
        <v>200</v>
      </c>
      <c r="M94" s="896"/>
    </row>
    <row r="95" spans="1:13" s="711" customFormat="1" x14ac:dyDescent="0.2">
      <c r="A95" s="998" t="s">
        <v>298</v>
      </c>
      <c r="B95" s="976" t="s">
        <v>503</v>
      </c>
      <c r="C95" s="977" t="s">
        <v>100</v>
      </c>
      <c r="D95" s="977" t="s">
        <v>100</v>
      </c>
      <c r="E95" s="978" t="s">
        <v>366</v>
      </c>
      <c r="F95" s="911">
        <v>0</v>
      </c>
      <c r="G95" s="959">
        <f t="shared" si="18"/>
        <v>100</v>
      </c>
      <c r="H95" s="908">
        <f t="shared" si="19"/>
        <v>100</v>
      </c>
      <c r="I95" s="1008">
        <v>0</v>
      </c>
      <c r="J95" s="1008">
        <f t="shared" si="17"/>
        <v>100</v>
      </c>
      <c r="K95" s="1119">
        <v>0</v>
      </c>
      <c r="L95" s="1120">
        <f t="shared" si="15"/>
        <v>100</v>
      </c>
      <c r="M95" s="896"/>
    </row>
    <row r="96" spans="1:13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si="19"/>
        <v>100</v>
      </c>
      <c r="I96" s="1003">
        <v>0</v>
      </c>
      <c r="J96" s="1003">
        <f t="shared" si="17"/>
        <v>100</v>
      </c>
      <c r="K96" s="1114">
        <v>0</v>
      </c>
      <c r="L96" s="1115">
        <f t="shared" si="15"/>
        <v>100</v>
      </c>
      <c r="M96" s="896"/>
    </row>
    <row r="97" spans="1:13" s="711" customFormat="1" x14ac:dyDescent="0.2">
      <c r="A97" s="998" t="s">
        <v>298</v>
      </c>
      <c r="B97" s="976" t="s">
        <v>504</v>
      </c>
      <c r="C97" s="977" t="s">
        <v>100</v>
      </c>
      <c r="D97" s="977" t="s">
        <v>100</v>
      </c>
      <c r="E97" s="978" t="s">
        <v>368</v>
      </c>
      <c r="F97" s="911">
        <v>0</v>
      </c>
      <c r="G97" s="959">
        <f t="shared" si="18"/>
        <v>100</v>
      </c>
      <c r="H97" s="908">
        <f t="shared" si="19"/>
        <v>100</v>
      </c>
      <c r="I97" s="1008">
        <v>0</v>
      </c>
      <c r="J97" s="1008">
        <f t="shared" si="17"/>
        <v>100</v>
      </c>
      <c r="K97" s="1119">
        <v>0</v>
      </c>
      <c r="L97" s="1120">
        <f t="shared" si="15"/>
        <v>100</v>
      </c>
      <c r="M97" s="896"/>
    </row>
    <row r="98" spans="1:13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19"/>
        <v>100</v>
      </c>
      <c r="I98" s="1003">
        <v>0</v>
      </c>
      <c r="J98" s="1003">
        <f t="shared" si="17"/>
        <v>100</v>
      </c>
      <c r="K98" s="1114">
        <v>0</v>
      </c>
      <c r="L98" s="1115">
        <f t="shared" si="15"/>
        <v>100</v>
      </c>
      <c r="M98" s="896"/>
    </row>
    <row r="99" spans="1:13" s="711" customFormat="1" ht="20.95" x14ac:dyDescent="0.2">
      <c r="A99" s="998" t="s">
        <v>298</v>
      </c>
      <c r="B99" s="976" t="s">
        <v>505</v>
      </c>
      <c r="C99" s="977" t="s">
        <v>100</v>
      </c>
      <c r="D99" s="977" t="s">
        <v>100</v>
      </c>
      <c r="E99" s="978" t="s">
        <v>424</v>
      </c>
      <c r="F99" s="911">
        <v>0</v>
      </c>
      <c r="G99" s="959">
        <f t="shared" si="18"/>
        <v>100</v>
      </c>
      <c r="H99" s="908">
        <f t="shared" si="19"/>
        <v>100</v>
      </c>
      <c r="I99" s="1008">
        <v>0</v>
      </c>
      <c r="J99" s="1008">
        <f t="shared" si="17"/>
        <v>100</v>
      </c>
      <c r="K99" s="1119">
        <v>0</v>
      </c>
      <c r="L99" s="1120">
        <f t="shared" si="15"/>
        <v>100</v>
      </c>
      <c r="M99" s="896"/>
    </row>
    <row r="100" spans="1:13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19"/>
        <v>100</v>
      </c>
      <c r="I100" s="1003">
        <v>0</v>
      </c>
      <c r="J100" s="1003">
        <f t="shared" si="17"/>
        <v>100</v>
      </c>
      <c r="K100" s="1114">
        <v>0</v>
      </c>
      <c r="L100" s="1115">
        <f t="shared" si="15"/>
        <v>100</v>
      </c>
      <c r="M100" s="896"/>
    </row>
    <row r="101" spans="1:13" s="711" customFormat="1" ht="20.95" x14ac:dyDescent="0.2">
      <c r="A101" s="998" t="s">
        <v>298</v>
      </c>
      <c r="B101" s="976" t="s">
        <v>506</v>
      </c>
      <c r="C101" s="977" t="s">
        <v>100</v>
      </c>
      <c r="D101" s="977" t="s">
        <v>100</v>
      </c>
      <c r="E101" s="978" t="s">
        <v>371</v>
      </c>
      <c r="F101" s="911">
        <v>0</v>
      </c>
      <c r="G101" s="959">
        <f t="shared" si="18"/>
        <v>100</v>
      </c>
      <c r="H101" s="908">
        <f t="shared" si="19"/>
        <v>100</v>
      </c>
      <c r="I101" s="1008">
        <v>0</v>
      </c>
      <c r="J101" s="1008">
        <f t="shared" si="17"/>
        <v>100</v>
      </c>
      <c r="K101" s="1119">
        <v>0</v>
      </c>
      <c r="L101" s="1120">
        <f t="shared" si="15"/>
        <v>100</v>
      </c>
      <c r="M101" s="896"/>
    </row>
    <row r="102" spans="1:13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19"/>
        <v>100</v>
      </c>
      <c r="I102" s="1003">
        <v>0</v>
      </c>
      <c r="J102" s="1003">
        <f t="shared" si="17"/>
        <v>100</v>
      </c>
      <c r="K102" s="1114">
        <v>0</v>
      </c>
      <c r="L102" s="1115">
        <f t="shared" si="15"/>
        <v>100</v>
      </c>
      <c r="M102" s="896"/>
    </row>
    <row r="103" spans="1:13" s="711" customFormat="1" ht="20.95" x14ac:dyDescent="0.2">
      <c r="A103" s="998" t="s">
        <v>298</v>
      </c>
      <c r="B103" s="976" t="s">
        <v>507</v>
      </c>
      <c r="C103" s="977" t="s">
        <v>100</v>
      </c>
      <c r="D103" s="977" t="s">
        <v>100</v>
      </c>
      <c r="E103" s="978" t="s">
        <v>373</v>
      </c>
      <c r="F103" s="911">
        <v>0</v>
      </c>
      <c r="G103" s="959">
        <f t="shared" si="18"/>
        <v>100</v>
      </c>
      <c r="H103" s="908">
        <f t="shared" si="19"/>
        <v>100</v>
      </c>
      <c r="I103" s="1008">
        <v>0</v>
      </c>
      <c r="J103" s="1008">
        <f t="shared" si="17"/>
        <v>100</v>
      </c>
      <c r="K103" s="1119">
        <v>0</v>
      </c>
      <c r="L103" s="1120">
        <f t="shared" si="15"/>
        <v>100</v>
      </c>
      <c r="M103" s="896"/>
    </row>
    <row r="104" spans="1:13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19"/>
        <v>100</v>
      </c>
      <c r="I104" s="1003">
        <v>0</v>
      </c>
      <c r="J104" s="1003">
        <f t="shared" si="17"/>
        <v>100</v>
      </c>
      <c r="K104" s="1114">
        <v>0</v>
      </c>
      <c r="L104" s="1115">
        <f t="shared" si="15"/>
        <v>100</v>
      </c>
      <c r="M104" s="896"/>
    </row>
    <row r="105" spans="1:13" s="711" customFormat="1" x14ac:dyDescent="0.2">
      <c r="A105" s="998" t="s">
        <v>298</v>
      </c>
      <c r="B105" s="976" t="s">
        <v>508</v>
      </c>
      <c r="C105" s="977" t="s">
        <v>100</v>
      </c>
      <c r="D105" s="977" t="s">
        <v>100</v>
      </c>
      <c r="E105" s="978" t="s">
        <v>375</v>
      </c>
      <c r="F105" s="911">
        <v>0</v>
      </c>
      <c r="G105" s="959">
        <f t="shared" si="18"/>
        <v>150</v>
      </c>
      <c r="H105" s="908">
        <f t="shared" si="19"/>
        <v>150</v>
      </c>
      <c r="I105" s="1008">
        <v>0</v>
      </c>
      <c r="J105" s="1008">
        <f t="shared" si="17"/>
        <v>150</v>
      </c>
      <c r="K105" s="1119">
        <v>0</v>
      </c>
      <c r="L105" s="1120">
        <f t="shared" si="15"/>
        <v>150</v>
      </c>
      <c r="M105" s="896"/>
    </row>
    <row r="106" spans="1:13" s="711" customFormat="1" x14ac:dyDescent="0.2">
      <c r="A106" s="999"/>
      <c r="B106" s="979"/>
      <c r="C106" s="599" t="s">
        <v>294</v>
      </c>
      <c r="D106" s="599" t="s">
        <v>341</v>
      </c>
      <c r="E106" s="980" t="s">
        <v>342</v>
      </c>
      <c r="F106" s="912">
        <v>0</v>
      </c>
      <c r="G106" s="916">
        <v>150</v>
      </c>
      <c r="H106" s="927">
        <f t="shared" si="19"/>
        <v>150</v>
      </c>
      <c r="I106" s="1003">
        <v>0</v>
      </c>
      <c r="J106" s="1003">
        <f t="shared" si="17"/>
        <v>150</v>
      </c>
      <c r="K106" s="1114">
        <v>0</v>
      </c>
      <c r="L106" s="1115">
        <f t="shared" si="15"/>
        <v>150</v>
      </c>
      <c r="M106" s="896"/>
    </row>
    <row r="107" spans="1:13" s="711" customFormat="1" ht="20.95" x14ac:dyDescent="0.2">
      <c r="A107" s="998" t="s">
        <v>298</v>
      </c>
      <c r="B107" s="976" t="s">
        <v>509</v>
      </c>
      <c r="C107" s="977" t="s">
        <v>100</v>
      </c>
      <c r="D107" s="977" t="s">
        <v>100</v>
      </c>
      <c r="E107" s="978" t="s">
        <v>425</v>
      </c>
      <c r="F107" s="911">
        <v>0</v>
      </c>
      <c r="G107" s="959">
        <f t="shared" si="18"/>
        <v>150</v>
      </c>
      <c r="H107" s="908">
        <f t="shared" si="19"/>
        <v>150</v>
      </c>
      <c r="I107" s="1008">
        <v>0</v>
      </c>
      <c r="J107" s="1008">
        <f t="shared" si="17"/>
        <v>150</v>
      </c>
      <c r="K107" s="1119">
        <v>0</v>
      </c>
      <c r="L107" s="1120">
        <f t="shared" si="15"/>
        <v>150</v>
      </c>
      <c r="M107" s="896"/>
    </row>
    <row r="108" spans="1:13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150</v>
      </c>
      <c r="H108" s="927">
        <f t="shared" si="19"/>
        <v>150</v>
      </c>
      <c r="I108" s="1003">
        <v>0</v>
      </c>
      <c r="J108" s="1003">
        <f t="shared" si="17"/>
        <v>150</v>
      </c>
      <c r="K108" s="1114">
        <v>0</v>
      </c>
      <c r="L108" s="1115">
        <f t="shared" si="15"/>
        <v>150</v>
      </c>
      <c r="M108" s="896"/>
    </row>
    <row r="109" spans="1:13" s="711" customFormat="1" ht="20.95" x14ac:dyDescent="0.2">
      <c r="A109" s="998" t="s">
        <v>298</v>
      </c>
      <c r="B109" s="976" t="s">
        <v>510</v>
      </c>
      <c r="C109" s="977" t="s">
        <v>100</v>
      </c>
      <c r="D109" s="977" t="s">
        <v>100</v>
      </c>
      <c r="E109" s="978" t="s">
        <v>420</v>
      </c>
      <c r="F109" s="911">
        <v>0</v>
      </c>
      <c r="G109" s="959">
        <f t="shared" si="18"/>
        <v>150</v>
      </c>
      <c r="H109" s="908">
        <f t="shared" si="19"/>
        <v>150</v>
      </c>
      <c r="I109" s="1008">
        <v>0</v>
      </c>
      <c r="J109" s="1008">
        <f t="shared" si="17"/>
        <v>150</v>
      </c>
      <c r="K109" s="1119">
        <v>0</v>
      </c>
      <c r="L109" s="1120">
        <f t="shared" si="15"/>
        <v>150</v>
      </c>
      <c r="M109" s="896"/>
    </row>
    <row r="110" spans="1:13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150</v>
      </c>
      <c r="H110" s="927">
        <f t="shared" si="19"/>
        <v>150</v>
      </c>
      <c r="I110" s="1003">
        <v>0</v>
      </c>
      <c r="J110" s="1003">
        <f t="shared" si="17"/>
        <v>150</v>
      </c>
      <c r="K110" s="1114">
        <v>0</v>
      </c>
      <c r="L110" s="1115">
        <f t="shared" si="15"/>
        <v>150</v>
      </c>
      <c r="M110" s="896"/>
    </row>
    <row r="111" spans="1:13" s="711" customFormat="1" ht="20.95" x14ac:dyDescent="0.2">
      <c r="A111" s="998" t="s">
        <v>298</v>
      </c>
      <c r="B111" s="976" t="s">
        <v>511</v>
      </c>
      <c r="C111" s="977" t="s">
        <v>100</v>
      </c>
      <c r="D111" s="977" t="s">
        <v>100</v>
      </c>
      <c r="E111" s="978" t="s">
        <v>421</v>
      </c>
      <c r="F111" s="911">
        <v>0</v>
      </c>
      <c r="G111" s="959">
        <f t="shared" si="18"/>
        <v>100</v>
      </c>
      <c r="H111" s="908">
        <f t="shared" si="19"/>
        <v>100</v>
      </c>
      <c r="I111" s="1008">
        <v>0</v>
      </c>
      <c r="J111" s="1008">
        <f t="shared" si="17"/>
        <v>100</v>
      </c>
      <c r="K111" s="1119">
        <v>0</v>
      </c>
      <c r="L111" s="1120">
        <f t="shared" si="15"/>
        <v>100</v>
      </c>
      <c r="M111" s="896"/>
    </row>
    <row r="112" spans="1:13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19"/>
        <v>100</v>
      </c>
      <c r="I112" s="1003">
        <v>0</v>
      </c>
      <c r="J112" s="1003">
        <f t="shared" si="17"/>
        <v>100</v>
      </c>
      <c r="K112" s="1114">
        <v>0</v>
      </c>
      <c r="L112" s="1115">
        <f t="shared" si="15"/>
        <v>100</v>
      </c>
      <c r="M112" s="896"/>
    </row>
    <row r="113" spans="1:13" s="711" customFormat="1" x14ac:dyDescent="0.2">
      <c r="A113" s="998" t="s">
        <v>298</v>
      </c>
      <c r="B113" s="976" t="s">
        <v>512</v>
      </c>
      <c r="C113" s="977" t="s">
        <v>100</v>
      </c>
      <c r="D113" s="977" t="s">
        <v>100</v>
      </c>
      <c r="E113" s="978" t="s">
        <v>380</v>
      </c>
      <c r="F113" s="911">
        <v>0</v>
      </c>
      <c r="G113" s="959">
        <f t="shared" si="18"/>
        <v>100</v>
      </c>
      <c r="H113" s="908">
        <f t="shared" si="19"/>
        <v>100</v>
      </c>
      <c r="I113" s="1008">
        <v>0</v>
      </c>
      <c r="J113" s="1008">
        <f t="shared" si="17"/>
        <v>100</v>
      </c>
      <c r="K113" s="1119">
        <v>0</v>
      </c>
      <c r="L113" s="1120">
        <f t="shared" si="15"/>
        <v>100</v>
      </c>
      <c r="M113" s="896"/>
    </row>
    <row r="114" spans="1:13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19"/>
        <v>100</v>
      </c>
      <c r="I114" s="1003">
        <v>0</v>
      </c>
      <c r="J114" s="1003">
        <f t="shared" si="17"/>
        <v>100</v>
      </c>
      <c r="K114" s="1114">
        <v>0</v>
      </c>
      <c r="L114" s="1115">
        <f t="shared" si="15"/>
        <v>100</v>
      </c>
      <c r="M114" s="896"/>
    </row>
    <row r="115" spans="1:13" s="711" customFormat="1" ht="20.95" x14ac:dyDescent="0.2">
      <c r="A115" s="998" t="s">
        <v>298</v>
      </c>
      <c r="B115" s="976" t="s">
        <v>513</v>
      </c>
      <c r="C115" s="977" t="s">
        <v>100</v>
      </c>
      <c r="D115" s="977" t="s">
        <v>100</v>
      </c>
      <c r="E115" s="978" t="s">
        <v>382</v>
      </c>
      <c r="F115" s="911">
        <v>0</v>
      </c>
      <c r="G115" s="959">
        <f t="shared" si="18"/>
        <v>250</v>
      </c>
      <c r="H115" s="908">
        <f t="shared" si="19"/>
        <v>250</v>
      </c>
      <c r="I115" s="1008">
        <v>0</v>
      </c>
      <c r="J115" s="1008">
        <f t="shared" si="17"/>
        <v>250</v>
      </c>
      <c r="K115" s="1119">
        <v>0</v>
      </c>
      <c r="L115" s="1120">
        <f t="shared" si="15"/>
        <v>250</v>
      </c>
      <c r="M115" s="896"/>
    </row>
    <row r="116" spans="1:13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250</v>
      </c>
      <c r="H116" s="927">
        <f t="shared" si="19"/>
        <v>250</v>
      </c>
      <c r="I116" s="1003">
        <v>0</v>
      </c>
      <c r="J116" s="1003">
        <f t="shared" si="17"/>
        <v>250</v>
      </c>
      <c r="K116" s="1114">
        <v>0</v>
      </c>
      <c r="L116" s="1115">
        <f t="shared" si="15"/>
        <v>250</v>
      </c>
      <c r="M116" s="896"/>
    </row>
    <row r="117" spans="1:13" s="711" customFormat="1" ht="31.45" x14ac:dyDescent="0.2">
      <c r="A117" s="998" t="s">
        <v>298</v>
      </c>
      <c r="B117" s="976" t="s">
        <v>514</v>
      </c>
      <c r="C117" s="977" t="s">
        <v>100</v>
      </c>
      <c r="D117" s="977" t="s">
        <v>100</v>
      </c>
      <c r="E117" s="978" t="s">
        <v>384</v>
      </c>
      <c r="F117" s="911">
        <v>0</v>
      </c>
      <c r="G117" s="959">
        <f t="shared" si="18"/>
        <v>150</v>
      </c>
      <c r="H117" s="908">
        <f t="shared" si="19"/>
        <v>150</v>
      </c>
      <c r="I117" s="1008">
        <v>0</v>
      </c>
      <c r="J117" s="1008">
        <f t="shared" si="17"/>
        <v>150</v>
      </c>
      <c r="K117" s="1119">
        <v>0</v>
      </c>
      <c r="L117" s="1120">
        <f t="shared" si="15"/>
        <v>150</v>
      </c>
      <c r="M117" s="896"/>
    </row>
    <row r="118" spans="1:13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150</v>
      </c>
      <c r="H118" s="927">
        <f t="shared" si="19"/>
        <v>150</v>
      </c>
      <c r="I118" s="1003">
        <v>0</v>
      </c>
      <c r="J118" s="1003">
        <f t="shared" si="17"/>
        <v>150</v>
      </c>
      <c r="K118" s="1114">
        <v>0</v>
      </c>
      <c r="L118" s="1115">
        <f t="shared" si="15"/>
        <v>150</v>
      </c>
      <c r="M118" s="896"/>
    </row>
    <row r="119" spans="1:13" s="711" customFormat="1" ht="31.45" x14ac:dyDescent="0.2">
      <c r="A119" s="998" t="s">
        <v>298</v>
      </c>
      <c r="B119" s="976" t="s">
        <v>515</v>
      </c>
      <c r="C119" s="977" t="s">
        <v>100</v>
      </c>
      <c r="D119" s="977" t="s">
        <v>100</v>
      </c>
      <c r="E119" s="978" t="s">
        <v>386</v>
      </c>
      <c r="F119" s="911">
        <v>0</v>
      </c>
      <c r="G119" s="959">
        <f t="shared" si="18"/>
        <v>100</v>
      </c>
      <c r="H119" s="908">
        <f t="shared" si="19"/>
        <v>100</v>
      </c>
      <c r="I119" s="1008">
        <v>0</v>
      </c>
      <c r="J119" s="1008">
        <f t="shared" si="17"/>
        <v>100</v>
      </c>
      <c r="K119" s="1119">
        <v>0</v>
      </c>
      <c r="L119" s="1120">
        <f t="shared" si="15"/>
        <v>100</v>
      </c>
      <c r="M119" s="896"/>
    </row>
    <row r="120" spans="1:13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19"/>
        <v>100</v>
      </c>
      <c r="I120" s="1003">
        <v>0</v>
      </c>
      <c r="J120" s="1003">
        <f t="shared" si="17"/>
        <v>100</v>
      </c>
      <c r="K120" s="1114">
        <v>0</v>
      </c>
      <c r="L120" s="1115">
        <f t="shared" si="15"/>
        <v>100</v>
      </c>
      <c r="M120" s="896"/>
    </row>
    <row r="121" spans="1:13" s="711" customFormat="1" x14ac:dyDescent="0.2">
      <c r="A121" s="998" t="s">
        <v>298</v>
      </c>
      <c r="B121" s="976" t="s">
        <v>516</v>
      </c>
      <c r="C121" s="977" t="s">
        <v>100</v>
      </c>
      <c r="D121" s="977" t="s">
        <v>100</v>
      </c>
      <c r="E121" s="978" t="s">
        <v>388</v>
      </c>
      <c r="F121" s="911">
        <v>0</v>
      </c>
      <c r="G121" s="959">
        <f t="shared" si="18"/>
        <v>150</v>
      </c>
      <c r="H121" s="908">
        <f t="shared" si="19"/>
        <v>150</v>
      </c>
      <c r="I121" s="1008">
        <v>0</v>
      </c>
      <c r="J121" s="1008">
        <f t="shared" si="17"/>
        <v>150</v>
      </c>
      <c r="K121" s="1119">
        <v>0</v>
      </c>
      <c r="L121" s="1120">
        <f t="shared" si="15"/>
        <v>150</v>
      </c>
      <c r="M121" s="896"/>
    </row>
    <row r="122" spans="1:13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19"/>
        <v>150</v>
      </c>
      <c r="I122" s="1003">
        <v>0</v>
      </c>
      <c r="J122" s="1003">
        <f t="shared" si="17"/>
        <v>150</v>
      </c>
      <c r="K122" s="1114">
        <v>0</v>
      </c>
      <c r="L122" s="1115">
        <f t="shared" si="15"/>
        <v>150</v>
      </c>
      <c r="M122" s="896"/>
    </row>
    <row r="123" spans="1:13" s="711" customFormat="1" ht="20.95" x14ac:dyDescent="0.2">
      <c r="A123" s="998" t="s">
        <v>298</v>
      </c>
      <c r="B123" s="976" t="s">
        <v>517</v>
      </c>
      <c r="C123" s="977" t="s">
        <v>100</v>
      </c>
      <c r="D123" s="977" t="s">
        <v>100</v>
      </c>
      <c r="E123" s="978" t="s">
        <v>390</v>
      </c>
      <c r="F123" s="911">
        <v>0</v>
      </c>
      <c r="G123" s="959">
        <f t="shared" si="18"/>
        <v>100</v>
      </c>
      <c r="H123" s="908">
        <f t="shared" si="19"/>
        <v>100</v>
      </c>
      <c r="I123" s="1008">
        <v>0</v>
      </c>
      <c r="J123" s="1008">
        <f t="shared" si="17"/>
        <v>100</v>
      </c>
      <c r="K123" s="1119">
        <v>0</v>
      </c>
      <c r="L123" s="1120">
        <f t="shared" si="15"/>
        <v>100</v>
      </c>
      <c r="M123" s="896"/>
    </row>
    <row r="124" spans="1:13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19"/>
        <v>100</v>
      </c>
      <c r="I124" s="1003">
        <v>0</v>
      </c>
      <c r="J124" s="1003">
        <f t="shared" si="17"/>
        <v>100</v>
      </c>
      <c r="K124" s="1114">
        <v>0</v>
      </c>
      <c r="L124" s="1115">
        <f t="shared" si="15"/>
        <v>100</v>
      </c>
      <c r="M124" s="896"/>
    </row>
    <row r="125" spans="1:13" s="711" customFormat="1" ht="20.95" x14ac:dyDescent="0.2">
      <c r="A125" s="998" t="s">
        <v>298</v>
      </c>
      <c r="B125" s="976" t="s">
        <v>518</v>
      </c>
      <c r="C125" s="977" t="s">
        <v>100</v>
      </c>
      <c r="D125" s="977" t="s">
        <v>100</v>
      </c>
      <c r="E125" s="978" t="s">
        <v>392</v>
      </c>
      <c r="F125" s="911">
        <v>0</v>
      </c>
      <c r="G125" s="959">
        <f t="shared" si="18"/>
        <v>100</v>
      </c>
      <c r="H125" s="908">
        <f t="shared" si="19"/>
        <v>100</v>
      </c>
      <c r="I125" s="1008">
        <v>0</v>
      </c>
      <c r="J125" s="1008">
        <f t="shared" si="17"/>
        <v>100</v>
      </c>
      <c r="K125" s="1119">
        <v>0</v>
      </c>
      <c r="L125" s="1120">
        <f t="shared" si="15"/>
        <v>100</v>
      </c>
      <c r="M125" s="896"/>
    </row>
    <row r="126" spans="1:13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9"/>
        <v>100</v>
      </c>
      <c r="I126" s="1003">
        <v>0</v>
      </c>
      <c r="J126" s="1003">
        <f t="shared" si="17"/>
        <v>100</v>
      </c>
      <c r="K126" s="1114">
        <v>0</v>
      </c>
      <c r="L126" s="1115">
        <f t="shared" si="15"/>
        <v>100</v>
      </c>
      <c r="M126" s="896"/>
    </row>
    <row r="127" spans="1:13" s="711" customFormat="1" ht="20.95" x14ac:dyDescent="0.2">
      <c r="A127" s="998" t="s">
        <v>298</v>
      </c>
      <c r="B127" s="976" t="s">
        <v>519</v>
      </c>
      <c r="C127" s="977" t="s">
        <v>100</v>
      </c>
      <c r="D127" s="977" t="s">
        <v>100</v>
      </c>
      <c r="E127" s="978" t="s">
        <v>394</v>
      </c>
      <c r="F127" s="911">
        <v>0</v>
      </c>
      <c r="G127" s="959">
        <f t="shared" si="18"/>
        <v>100</v>
      </c>
      <c r="H127" s="908">
        <f t="shared" si="19"/>
        <v>100</v>
      </c>
      <c r="I127" s="1008">
        <v>0</v>
      </c>
      <c r="J127" s="1008">
        <f t="shared" si="17"/>
        <v>100</v>
      </c>
      <c r="K127" s="1119">
        <v>0</v>
      </c>
      <c r="L127" s="1120">
        <f t="shared" si="15"/>
        <v>100</v>
      </c>
      <c r="M127" s="896"/>
    </row>
    <row r="128" spans="1:13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19"/>
        <v>100</v>
      </c>
      <c r="I128" s="1003">
        <v>0</v>
      </c>
      <c r="J128" s="1003">
        <f t="shared" si="17"/>
        <v>100</v>
      </c>
      <c r="K128" s="1114">
        <v>0</v>
      </c>
      <c r="L128" s="1115">
        <f t="shared" si="15"/>
        <v>100</v>
      </c>
      <c r="M128" s="896"/>
    </row>
    <row r="129" spans="1:13" s="711" customFormat="1" ht="20.95" x14ac:dyDescent="0.2">
      <c r="A129" s="998" t="s">
        <v>298</v>
      </c>
      <c r="B129" s="976" t="s">
        <v>520</v>
      </c>
      <c r="C129" s="977" t="s">
        <v>100</v>
      </c>
      <c r="D129" s="977" t="s">
        <v>100</v>
      </c>
      <c r="E129" s="978" t="s">
        <v>400</v>
      </c>
      <c r="F129" s="911">
        <v>0</v>
      </c>
      <c r="G129" s="959">
        <f t="shared" si="18"/>
        <v>100</v>
      </c>
      <c r="H129" s="908">
        <f t="shared" si="19"/>
        <v>100</v>
      </c>
      <c r="I129" s="1008">
        <v>0</v>
      </c>
      <c r="J129" s="1008">
        <f t="shared" si="17"/>
        <v>100</v>
      </c>
      <c r="K129" s="1119">
        <v>0</v>
      </c>
      <c r="L129" s="1120">
        <f t="shared" si="15"/>
        <v>100</v>
      </c>
      <c r="M129" s="896"/>
    </row>
    <row r="130" spans="1:13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19"/>
        <v>100</v>
      </c>
      <c r="I130" s="1003">
        <v>0</v>
      </c>
      <c r="J130" s="1003">
        <f t="shared" si="17"/>
        <v>100</v>
      </c>
      <c r="K130" s="1114">
        <v>0</v>
      </c>
      <c r="L130" s="1115">
        <f t="shared" si="15"/>
        <v>100</v>
      </c>
      <c r="M130" s="896"/>
    </row>
    <row r="131" spans="1:13" s="711" customFormat="1" ht="20.95" x14ac:dyDescent="0.2">
      <c r="A131" s="998" t="s">
        <v>298</v>
      </c>
      <c r="B131" s="976" t="s">
        <v>521</v>
      </c>
      <c r="C131" s="977" t="s">
        <v>100</v>
      </c>
      <c r="D131" s="977" t="s">
        <v>100</v>
      </c>
      <c r="E131" s="978" t="s">
        <v>397</v>
      </c>
      <c r="F131" s="911">
        <v>0</v>
      </c>
      <c r="G131" s="959">
        <f t="shared" si="18"/>
        <v>200</v>
      </c>
      <c r="H131" s="908">
        <f t="shared" si="19"/>
        <v>200</v>
      </c>
      <c r="I131" s="1008">
        <v>0</v>
      </c>
      <c r="J131" s="1008">
        <f t="shared" si="17"/>
        <v>200</v>
      </c>
      <c r="K131" s="1119">
        <v>0</v>
      </c>
      <c r="L131" s="1120">
        <f t="shared" si="15"/>
        <v>200</v>
      </c>
      <c r="M131" s="896"/>
    </row>
    <row r="132" spans="1:13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200</v>
      </c>
      <c r="H132" s="927">
        <f t="shared" si="19"/>
        <v>200</v>
      </c>
      <c r="I132" s="1003">
        <v>0</v>
      </c>
      <c r="J132" s="1003">
        <f t="shared" si="17"/>
        <v>200</v>
      </c>
      <c r="K132" s="1114">
        <v>0</v>
      </c>
      <c r="L132" s="1115">
        <f t="shared" si="15"/>
        <v>200</v>
      </c>
      <c r="M132" s="896"/>
    </row>
    <row r="133" spans="1:13" s="711" customFormat="1" ht="20.95" x14ac:dyDescent="0.2">
      <c r="A133" s="998" t="s">
        <v>298</v>
      </c>
      <c r="B133" s="976" t="s">
        <v>522</v>
      </c>
      <c r="C133" s="977" t="s">
        <v>100</v>
      </c>
      <c r="D133" s="977" t="s">
        <v>100</v>
      </c>
      <c r="E133" s="978" t="s">
        <v>399</v>
      </c>
      <c r="F133" s="911">
        <v>0</v>
      </c>
      <c r="G133" s="959">
        <f t="shared" si="18"/>
        <v>100</v>
      </c>
      <c r="H133" s="908">
        <f t="shared" si="19"/>
        <v>100</v>
      </c>
      <c r="I133" s="1008">
        <v>0</v>
      </c>
      <c r="J133" s="1008">
        <f t="shared" si="17"/>
        <v>100</v>
      </c>
      <c r="K133" s="1119">
        <v>0</v>
      </c>
      <c r="L133" s="1120">
        <f t="shared" si="15"/>
        <v>100</v>
      </c>
      <c r="M133" s="896"/>
    </row>
    <row r="134" spans="1:13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100</v>
      </c>
      <c r="H134" s="927">
        <f t="shared" si="19"/>
        <v>100</v>
      </c>
      <c r="I134" s="1003">
        <v>0</v>
      </c>
      <c r="J134" s="1003">
        <f t="shared" si="17"/>
        <v>100</v>
      </c>
      <c r="K134" s="1114">
        <v>0</v>
      </c>
      <c r="L134" s="1115">
        <f t="shared" si="15"/>
        <v>100</v>
      </c>
      <c r="M134" s="896"/>
    </row>
    <row r="135" spans="1:13" s="711" customFormat="1" ht="31.45" x14ac:dyDescent="0.2">
      <c r="A135" s="998" t="s">
        <v>298</v>
      </c>
      <c r="B135" s="976" t="s">
        <v>523</v>
      </c>
      <c r="C135" s="977" t="s">
        <v>100</v>
      </c>
      <c r="D135" s="977" t="s">
        <v>100</v>
      </c>
      <c r="E135" s="978" t="s">
        <v>404</v>
      </c>
      <c r="F135" s="911">
        <v>0</v>
      </c>
      <c r="G135" s="959">
        <f t="shared" si="18"/>
        <v>100</v>
      </c>
      <c r="H135" s="908">
        <f t="shared" si="19"/>
        <v>100</v>
      </c>
      <c r="I135" s="1008">
        <v>0</v>
      </c>
      <c r="J135" s="1008">
        <f t="shared" si="17"/>
        <v>100</v>
      </c>
      <c r="K135" s="1119">
        <v>0</v>
      </c>
      <c r="L135" s="1120">
        <f t="shared" si="15"/>
        <v>100</v>
      </c>
      <c r="M135" s="896"/>
    </row>
    <row r="136" spans="1:13" s="711" customFormat="1" x14ac:dyDescent="0.2">
      <c r="A136" s="999"/>
      <c r="B136" s="979"/>
      <c r="C136" s="599" t="s">
        <v>294</v>
      </c>
      <c r="D136" s="599" t="s">
        <v>402</v>
      </c>
      <c r="E136" s="980" t="s">
        <v>403</v>
      </c>
      <c r="F136" s="912">
        <v>0</v>
      </c>
      <c r="G136" s="916">
        <v>100</v>
      </c>
      <c r="H136" s="927">
        <f t="shared" si="19"/>
        <v>100</v>
      </c>
      <c r="I136" s="1003">
        <v>0</v>
      </c>
      <c r="J136" s="1003">
        <f t="shared" si="17"/>
        <v>100</v>
      </c>
      <c r="K136" s="1114">
        <v>0</v>
      </c>
      <c r="L136" s="1115">
        <f t="shared" si="15"/>
        <v>100</v>
      </c>
      <c r="M136" s="896"/>
    </row>
    <row r="137" spans="1:13" s="711" customFormat="1" ht="20.95" x14ac:dyDescent="0.2">
      <c r="A137" s="998" t="s">
        <v>298</v>
      </c>
      <c r="B137" s="976" t="s">
        <v>524</v>
      </c>
      <c r="C137" s="977" t="s">
        <v>100</v>
      </c>
      <c r="D137" s="977" t="s">
        <v>100</v>
      </c>
      <c r="E137" s="978" t="s">
        <v>423</v>
      </c>
      <c r="F137" s="911">
        <v>0</v>
      </c>
      <c r="G137" s="959">
        <f t="shared" si="18"/>
        <v>150</v>
      </c>
      <c r="H137" s="908">
        <f t="shared" si="19"/>
        <v>150</v>
      </c>
      <c r="I137" s="1008">
        <v>0</v>
      </c>
      <c r="J137" s="1008">
        <f t="shared" si="17"/>
        <v>150</v>
      </c>
      <c r="K137" s="1119">
        <v>0</v>
      </c>
      <c r="L137" s="1120">
        <f t="shared" si="15"/>
        <v>150</v>
      </c>
      <c r="M137" s="896"/>
    </row>
    <row r="138" spans="1:13" s="711" customFormat="1" x14ac:dyDescent="0.2">
      <c r="A138" s="999"/>
      <c r="B138" s="979"/>
      <c r="C138" s="599" t="s">
        <v>294</v>
      </c>
      <c r="D138" s="599" t="s">
        <v>402</v>
      </c>
      <c r="E138" s="980" t="s">
        <v>403</v>
      </c>
      <c r="F138" s="912">
        <v>0</v>
      </c>
      <c r="G138" s="916">
        <v>150</v>
      </c>
      <c r="H138" s="927">
        <f t="shared" si="19"/>
        <v>150</v>
      </c>
      <c r="I138" s="1003">
        <v>0</v>
      </c>
      <c r="J138" s="1003">
        <f t="shared" si="17"/>
        <v>150</v>
      </c>
      <c r="K138" s="1114">
        <v>0</v>
      </c>
      <c r="L138" s="1115">
        <f t="shared" si="15"/>
        <v>150</v>
      </c>
      <c r="M138" s="896"/>
    </row>
    <row r="139" spans="1:13" s="711" customFormat="1" x14ac:dyDescent="0.2">
      <c r="A139" s="998" t="s">
        <v>298</v>
      </c>
      <c r="B139" s="976" t="s">
        <v>525</v>
      </c>
      <c r="C139" s="977" t="s">
        <v>100</v>
      </c>
      <c r="D139" s="977" t="s">
        <v>100</v>
      </c>
      <c r="E139" s="978" t="s">
        <v>407</v>
      </c>
      <c r="F139" s="911">
        <v>0</v>
      </c>
      <c r="G139" s="959">
        <f t="shared" si="18"/>
        <v>100</v>
      </c>
      <c r="H139" s="908">
        <f t="shared" si="19"/>
        <v>100</v>
      </c>
      <c r="I139" s="1008">
        <v>0</v>
      </c>
      <c r="J139" s="1008">
        <f t="shared" si="17"/>
        <v>100</v>
      </c>
      <c r="K139" s="1119">
        <v>0</v>
      </c>
      <c r="L139" s="1120">
        <f t="shared" ref="L139:L202" si="20">+J139+K139</f>
        <v>100</v>
      </c>
      <c r="M139" s="896"/>
    </row>
    <row r="140" spans="1:13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19"/>
        <v>100</v>
      </c>
      <c r="I140" s="1003">
        <v>0</v>
      </c>
      <c r="J140" s="1003">
        <f t="shared" si="17"/>
        <v>100</v>
      </c>
      <c r="K140" s="1114">
        <v>0</v>
      </c>
      <c r="L140" s="1115">
        <f t="shared" si="20"/>
        <v>100</v>
      </c>
      <c r="M140" s="896"/>
    </row>
    <row r="141" spans="1:13" s="711" customFormat="1" ht="20.95" x14ac:dyDescent="0.2">
      <c r="A141" s="998" t="s">
        <v>298</v>
      </c>
      <c r="B141" s="976" t="s">
        <v>526</v>
      </c>
      <c r="C141" s="977" t="s">
        <v>100</v>
      </c>
      <c r="D141" s="977" t="s">
        <v>100</v>
      </c>
      <c r="E141" s="978" t="s">
        <v>408</v>
      </c>
      <c r="F141" s="911">
        <v>0</v>
      </c>
      <c r="G141" s="959">
        <f t="shared" si="18"/>
        <v>200</v>
      </c>
      <c r="H141" s="908">
        <f t="shared" si="19"/>
        <v>200</v>
      </c>
      <c r="I141" s="1008">
        <v>0</v>
      </c>
      <c r="J141" s="1008">
        <f t="shared" si="17"/>
        <v>200</v>
      </c>
      <c r="K141" s="1119">
        <v>0</v>
      </c>
      <c r="L141" s="1120">
        <f t="shared" si="20"/>
        <v>200</v>
      </c>
      <c r="M141" s="896"/>
    </row>
    <row r="142" spans="1:13" s="711" customFormat="1" x14ac:dyDescent="0.2">
      <c r="A142" s="999"/>
      <c r="B142" s="979"/>
      <c r="C142" s="599" t="s">
        <v>294</v>
      </c>
      <c r="D142" s="599" t="s">
        <v>341</v>
      </c>
      <c r="E142" s="980" t="s">
        <v>342</v>
      </c>
      <c r="F142" s="912">
        <v>0</v>
      </c>
      <c r="G142" s="916">
        <v>200</v>
      </c>
      <c r="H142" s="927">
        <f t="shared" si="19"/>
        <v>200</v>
      </c>
      <c r="I142" s="1003">
        <v>0</v>
      </c>
      <c r="J142" s="1003">
        <f t="shared" si="17"/>
        <v>200</v>
      </c>
      <c r="K142" s="1114">
        <v>0</v>
      </c>
      <c r="L142" s="1115">
        <f t="shared" si="20"/>
        <v>200</v>
      </c>
      <c r="M142" s="896"/>
    </row>
    <row r="143" spans="1:13" s="711" customFormat="1" x14ac:dyDescent="0.2">
      <c r="A143" s="998" t="s">
        <v>298</v>
      </c>
      <c r="B143" s="976" t="s">
        <v>527</v>
      </c>
      <c r="C143" s="977" t="s">
        <v>100</v>
      </c>
      <c r="D143" s="977" t="s">
        <v>100</v>
      </c>
      <c r="E143" s="978" t="s">
        <v>410</v>
      </c>
      <c r="F143" s="911">
        <v>0</v>
      </c>
      <c r="G143" s="959">
        <f t="shared" si="18"/>
        <v>100</v>
      </c>
      <c r="H143" s="908">
        <f t="shared" si="19"/>
        <v>100</v>
      </c>
      <c r="I143" s="1008">
        <v>0</v>
      </c>
      <c r="J143" s="1008">
        <f t="shared" si="17"/>
        <v>100</v>
      </c>
      <c r="K143" s="1119">
        <v>0</v>
      </c>
      <c r="L143" s="1120">
        <f t="shared" si="20"/>
        <v>100</v>
      </c>
      <c r="M143" s="896"/>
    </row>
    <row r="144" spans="1:13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19"/>
        <v>100</v>
      </c>
      <c r="I144" s="1003">
        <v>0</v>
      </c>
      <c r="J144" s="1003">
        <f t="shared" si="17"/>
        <v>100</v>
      </c>
      <c r="K144" s="1114">
        <v>0</v>
      </c>
      <c r="L144" s="1115">
        <f t="shared" si="20"/>
        <v>100</v>
      </c>
      <c r="M144" s="896"/>
    </row>
    <row r="145" spans="1:13" s="711" customFormat="1" ht="31.45" x14ac:dyDescent="0.2">
      <c r="A145" s="998" t="s">
        <v>298</v>
      </c>
      <c r="B145" s="976" t="s">
        <v>528</v>
      </c>
      <c r="C145" s="977" t="s">
        <v>100</v>
      </c>
      <c r="D145" s="977" t="s">
        <v>100</v>
      </c>
      <c r="E145" s="978" t="s">
        <v>412</v>
      </c>
      <c r="F145" s="911">
        <v>0</v>
      </c>
      <c r="G145" s="959">
        <f t="shared" si="18"/>
        <v>100</v>
      </c>
      <c r="H145" s="908">
        <f t="shared" si="19"/>
        <v>100</v>
      </c>
      <c r="I145" s="1008">
        <v>0</v>
      </c>
      <c r="J145" s="1008">
        <f t="shared" ref="J145:J210" si="21">+H145+I145</f>
        <v>100</v>
      </c>
      <c r="K145" s="1119">
        <v>0</v>
      </c>
      <c r="L145" s="1120">
        <f t="shared" si="20"/>
        <v>100</v>
      </c>
      <c r="M145" s="896"/>
    </row>
    <row r="146" spans="1:13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19"/>
        <v>100</v>
      </c>
      <c r="I146" s="1003">
        <v>0</v>
      </c>
      <c r="J146" s="1003">
        <f t="shared" si="21"/>
        <v>100</v>
      </c>
      <c r="K146" s="1114">
        <v>0</v>
      </c>
      <c r="L146" s="1115">
        <f t="shared" si="20"/>
        <v>100</v>
      </c>
      <c r="M146" s="896"/>
    </row>
    <row r="147" spans="1:13" s="711" customFormat="1" x14ac:dyDescent="0.2">
      <c r="A147" s="998" t="s">
        <v>298</v>
      </c>
      <c r="B147" s="976" t="s">
        <v>529</v>
      </c>
      <c r="C147" s="977" t="s">
        <v>100</v>
      </c>
      <c r="D147" s="977" t="s">
        <v>100</v>
      </c>
      <c r="E147" s="978" t="s">
        <v>414</v>
      </c>
      <c r="F147" s="911">
        <v>0</v>
      </c>
      <c r="G147" s="959">
        <f t="shared" ref="G147:G149" si="22">+G148</f>
        <v>450</v>
      </c>
      <c r="H147" s="908">
        <f t="shared" si="19"/>
        <v>450</v>
      </c>
      <c r="I147" s="1008">
        <v>0</v>
      </c>
      <c r="J147" s="1008">
        <f t="shared" si="21"/>
        <v>450</v>
      </c>
      <c r="K147" s="1119">
        <v>0</v>
      </c>
      <c r="L147" s="1120">
        <f t="shared" si="20"/>
        <v>450</v>
      </c>
      <c r="M147" s="896"/>
    </row>
    <row r="148" spans="1:13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450</v>
      </c>
      <c r="H148" s="927">
        <f t="shared" ref="H148:H210" si="23">+F148+G148</f>
        <v>450</v>
      </c>
      <c r="I148" s="1003">
        <v>0</v>
      </c>
      <c r="J148" s="1003">
        <f t="shared" si="21"/>
        <v>450</v>
      </c>
      <c r="K148" s="1114">
        <v>0</v>
      </c>
      <c r="L148" s="1115">
        <f t="shared" si="20"/>
        <v>450</v>
      </c>
      <c r="M148" s="896"/>
    </row>
    <row r="149" spans="1:13" s="711" customFormat="1" ht="20.95" x14ac:dyDescent="0.2">
      <c r="A149" s="998" t="s">
        <v>298</v>
      </c>
      <c r="B149" s="976" t="s">
        <v>530</v>
      </c>
      <c r="C149" s="977" t="s">
        <v>100</v>
      </c>
      <c r="D149" s="977" t="s">
        <v>100</v>
      </c>
      <c r="E149" s="978" t="s">
        <v>416</v>
      </c>
      <c r="F149" s="911">
        <v>0</v>
      </c>
      <c r="G149" s="959">
        <f t="shared" si="22"/>
        <v>150</v>
      </c>
      <c r="H149" s="908">
        <f t="shared" si="23"/>
        <v>150</v>
      </c>
      <c r="I149" s="1008">
        <v>0</v>
      </c>
      <c r="J149" s="1008">
        <f t="shared" si="21"/>
        <v>150</v>
      </c>
      <c r="K149" s="1119">
        <v>0</v>
      </c>
      <c r="L149" s="1120">
        <f t="shared" si="20"/>
        <v>150</v>
      </c>
      <c r="M149" s="896"/>
    </row>
    <row r="150" spans="1:13" s="711" customFormat="1" ht="13.1" thickBot="1" x14ac:dyDescent="0.25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1074">
        <v>150</v>
      </c>
      <c r="H150" s="909">
        <f t="shared" si="23"/>
        <v>150</v>
      </c>
      <c r="I150" s="1024">
        <v>0</v>
      </c>
      <c r="J150" s="1024">
        <f t="shared" si="21"/>
        <v>150</v>
      </c>
      <c r="K150" s="1128">
        <v>0</v>
      </c>
      <c r="L150" s="1129">
        <f t="shared" si="20"/>
        <v>150</v>
      </c>
      <c r="M150" s="896"/>
    </row>
    <row r="151" spans="1:13" s="711" customFormat="1" ht="13.1" thickBot="1" x14ac:dyDescent="0.25">
      <c r="A151" s="1080" t="s">
        <v>106</v>
      </c>
      <c r="B151" s="1081" t="s">
        <v>100</v>
      </c>
      <c r="C151" s="1082" t="s">
        <v>100</v>
      </c>
      <c r="D151" s="1082" t="s">
        <v>100</v>
      </c>
      <c r="E151" s="1083" t="s">
        <v>226</v>
      </c>
      <c r="F151" s="1084">
        <v>2750</v>
      </c>
      <c r="G151" s="1090">
        <f>+G152+G154+G156+G158+G160+G162</f>
        <v>0</v>
      </c>
      <c r="H151" s="1085">
        <f t="shared" si="23"/>
        <v>2750</v>
      </c>
      <c r="I151" s="1087">
        <v>0</v>
      </c>
      <c r="J151" s="1087">
        <f t="shared" si="21"/>
        <v>2750</v>
      </c>
      <c r="K151" s="1131">
        <v>0</v>
      </c>
      <c r="L151" s="1132">
        <f t="shared" si="20"/>
        <v>2750</v>
      </c>
      <c r="M151" s="896"/>
    </row>
    <row r="152" spans="1:13" s="711" customFormat="1" x14ac:dyDescent="0.2">
      <c r="A152" s="677" t="s">
        <v>106</v>
      </c>
      <c r="B152" s="679" t="s">
        <v>488</v>
      </c>
      <c r="C152" s="680" t="s">
        <v>100</v>
      </c>
      <c r="D152" s="954" t="s">
        <v>100</v>
      </c>
      <c r="E152" s="786" t="s">
        <v>226</v>
      </c>
      <c r="F152" s="924">
        <f>+F153</f>
        <v>2750</v>
      </c>
      <c r="G152" s="975">
        <f>+G153</f>
        <v>-2750</v>
      </c>
      <c r="H152" s="924">
        <f t="shared" si="23"/>
        <v>0</v>
      </c>
      <c r="I152" s="1020">
        <v>0</v>
      </c>
      <c r="J152" s="1020">
        <f t="shared" si="21"/>
        <v>0</v>
      </c>
      <c r="K152" s="1124">
        <v>0</v>
      </c>
      <c r="L152" s="1125">
        <f t="shared" si="20"/>
        <v>0</v>
      </c>
      <c r="M152" s="896"/>
    </row>
    <row r="153" spans="1:13" s="711" customFormat="1" x14ac:dyDescent="0.2">
      <c r="A153" s="689"/>
      <c r="B153" s="691" t="s">
        <v>474</v>
      </c>
      <c r="C153" s="700">
        <v>3419</v>
      </c>
      <c r="D153" s="686">
        <v>5222</v>
      </c>
      <c r="E153" s="784" t="s">
        <v>296</v>
      </c>
      <c r="F153" s="927">
        <v>2750</v>
      </c>
      <c r="G153" s="916">
        <v>-2750</v>
      </c>
      <c r="H153" s="927">
        <f t="shared" si="23"/>
        <v>0</v>
      </c>
      <c r="I153" s="1003">
        <v>0</v>
      </c>
      <c r="J153" s="1003">
        <f t="shared" si="21"/>
        <v>0</v>
      </c>
      <c r="K153" s="1114">
        <v>0</v>
      </c>
      <c r="L153" s="1115">
        <f t="shared" si="20"/>
        <v>0</v>
      </c>
      <c r="M153" s="896"/>
    </row>
    <row r="154" spans="1:13" s="711" customFormat="1" ht="20.95" x14ac:dyDescent="0.2">
      <c r="A154" s="998" t="s">
        <v>298</v>
      </c>
      <c r="B154" s="976" t="s">
        <v>531</v>
      </c>
      <c r="C154" s="977" t="s">
        <v>100</v>
      </c>
      <c r="D154" s="977" t="s">
        <v>100</v>
      </c>
      <c r="E154" s="978" t="s">
        <v>322</v>
      </c>
      <c r="F154" s="911">
        <v>0</v>
      </c>
      <c r="G154" s="959">
        <f>+G155</f>
        <v>200</v>
      </c>
      <c r="H154" s="908">
        <f t="shared" si="23"/>
        <v>200</v>
      </c>
      <c r="I154" s="1008">
        <v>0</v>
      </c>
      <c r="J154" s="1008">
        <f t="shared" si="21"/>
        <v>200</v>
      </c>
      <c r="K154" s="1119">
        <v>0</v>
      </c>
      <c r="L154" s="1120">
        <f t="shared" si="20"/>
        <v>200</v>
      </c>
      <c r="M154" s="896"/>
    </row>
    <row r="155" spans="1:13" s="711" customFormat="1" x14ac:dyDescent="0.2">
      <c r="A155" s="999"/>
      <c r="B155" s="979"/>
      <c r="C155" s="599" t="s">
        <v>294</v>
      </c>
      <c r="D155" s="599" t="s">
        <v>295</v>
      </c>
      <c r="E155" s="980" t="s">
        <v>296</v>
      </c>
      <c r="F155" s="912">
        <v>0</v>
      </c>
      <c r="G155" s="916">
        <v>200</v>
      </c>
      <c r="H155" s="927">
        <f t="shared" si="23"/>
        <v>200</v>
      </c>
      <c r="I155" s="1003">
        <v>0</v>
      </c>
      <c r="J155" s="1003">
        <f t="shared" si="21"/>
        <v>200</v>
      </c>
      <c r="K155" s="1114">
        <v>0</v>
      </c>
      <c r="L155" s="1115">
        <f t="shared" si="20"/>
        <v>200</v>
      </c>
      <c r="M155" s="896"/>
    </row>
    <row r="156" spans="1:13" s="711" customFormat="1" ht="20.95" x14ac:dyDescent="0.2">
      <c r="A156" s="998" t="s">
        <v>298</v>
      </c>
      <c r="B156" s="976" t="s">
        <v>532</v>
      </c>
      <c r="C156" s="977" t="s">
        <v>100</v>
      </c>
      <c r="D156" s="977" t="s">
        <v>100</v>
      </c>
      <c r="E156" s="978" t="s">
        <v>324</v>
      </c>
      <c r="F156" s="911">
        <v>0</v>
      </c>
      <c r="G156" s="959">
        <f t="shared" ref="G156" si="24">+G157</f>
        <v>750</v>
      </c>
      <c r="H156" s="908">
        <f t="shared" si="23"/>
        <v>750</v>
      </c>
      <c r="I156" s="1008">
        <v>0</v>
      </c>
      <c r="J156" s="1008">
        <f t="shared" si="21"/>
        <v>750</v>
      </c>
      <c r="K156" s="1119">
        <v>0</v>
      </c>
      <c r="L156" s="1120">
        <f t="shared" si="20"/>
        <v>750</v>
      </c>
      <c r="M156" s="896"/>
    </row>
    <row r="157" spans="1:13" s="711" customFormat="1" x14ac:dyDescent="0.2">
      <c r="A157" s="999"/>
      <c r="B157" s="979"/>
      <c r="C157" s="599" t="s">
        <v>294</v>
      </c>
      <c r="D157" s="599" t="s">
        <v>295</v>
      </c>
      <c r="E157" s="980" t="s">
        <v>296</v>
      </c>
      <c r="F157" s="912">
        <v>0</v>
      </c>
      <c r="G157" s="916">
        <v>750</v>
      </c>
      <c r="H157" s="927">
        <f t="shared" si="23"/>
        <v>750</v>
      </c>
      <c r="I157" s="1003">
        <v>0</v>
      </c>
      <c r="J157" s="1003">
        <f t="shared" si="21"/>
        <v>750</v>
      </c>
      <c r="K157" s="1114">
        <v>0</v>
      </c>
      <c r="L157" s="1115">
        <f t="shared" si="20"/>
        <v>750</v>
      </c>
      <c r="M157" s="896"/>
    </row>
    <row r="158" spans="1:13" s="711" customFormat="1" ht="20.95" x14ac:dyDescent="0.2">
      <c r="A158" s="998" t="s">
        <v>298</v>
      </c>
      <c r="B158" s="976" t="s">
        <v>533</v>
      </c>
      <c r="C158" s="977" t="s">
        <v>100</v>
      </c>
      <c r="D158" s="977" t="s">
        <v>100</v>
      </c>
      <c r="E158" s="978" t="s">
        <v>326</v>
      </c>
      <c r="F158" s="911">
        <v>0</v>
      </c>
      <c r="G158" s="959">
        <f t="shared" ref="G158" si="25">+G159</f>
        <v>750</v>
      </c>
      <c r="H158" s="908">
        <f t="shared" si="23"/>
        <v>750</v>
      </c>
      <c r="I158" s="1008">
        <v>0</v>
      </c>
      <c r="J158" s="1008">
        <f t="shared" si="21"/>
        <v>750</v>
      </c>
      <c r="K158" s="1119">
        <v>0</v>
      </c>
      <c r="L158" s="1120">
        <f t="shared" si="20"/>
        <v>750</v>
      </c>
      <c r="M158" s="896"/>
    </row>
    <row r="159" spans="1:13" s="711" customFormat="1" x14ac:dyDescent="0.2">
      <c r="A159" s="999"/>
      <c r="B159" s="979"/>
      <c r="C159" s="599" t="s">
        <v>294</v>
      </c>
      <c r="D159" s="599" t="s">
        <v>341</v>
      </c>
      <c r="E159" s="980" t="s">
        <v>342</v>
      </c>
      <c r="F159" s="912">
        <v>0</v>
      </c>
      <c r="G159" s="916">
        <v>750</v>
      </c>
      <c r="H159" s="927">
        <f t="shared" si="23"/>
        <v>750</v>
      </c>
      <c r="I159" s="1003">
        <v>0</v>
      </c>
      <c r="J159" s="1003">
        <f t="shared" si="21"/>
        <v>750</v>
      </c>
      <c r="K159" s="1114">
        <v>0</v>
      </c>
      <c r="L159" s="1115">
        <f t="shared" si="20"/>
        <v>750</v>
      </c>
      <c r="M159" s="896"/>
    </row>
    <row r="160" spans="1:13" s="711" customFormat="1" ht="20.95" x14ac:dyDescent="0.2">
      <c r="A160" s="998" t="s">
        <v>298</v>
      </c>
      <c r="B160" s="976" t="s">
        <v>534</v>
      </c>
      <c r="C160" s="977" t="s">
        <v>100</v>
      </c>
      <c r="D160" s="977" t="s">
        <v>100</v>
      </c>
      <c r="E160" s="978" t="s">
        <v>328</v>
      </c>
      <c r="F160" s="911">
        <v>0</v>
      </c>
      <c r="G160" s="959">
        <f t="shared" ref="G160" si="26">+G161</f>
        <v>300</v>
      </c>
      <c r="H160" s="908">
        <f t="shared" si="23"/>
        <v>300</v>
      </c>
      <c r="I160" s="1008">
        <v>0</v>
      </c>
      <c r="J160" s="1008">
        <f t="shared" si="21"/>
        <v>300</v>
      </c>
      <c r="K160" s="1119">
        <v>0</v>
      </c>
      <c r="L160" s="1120">
        <f t="shared" si="20"/>
        <v>300</v>
      </c>
      <c r="M160" s="896"/>
    </row>
    <row r="161" spans="1:13" s="711" customFormat="1" x14ac:dyDescent="0.2">
      <c r="A161" s="999"/>
      <c r="B161" s="979"/>
      <c r="C161" s="599" t="s">
        <v>294</v>
      </c>
      <c r="D161" s="599" t="s">
        <v>295</v>
      </c>
      <c r="E161" s="980" t="s">
        <v>296</v>
      </c>
      <c r="F161" s="912">
        <v>0</v>
      </c>
      <c r="G161" s="916">
        <v>300</v>
      </c>
      <c r="H161" s="927">
        <f t="shared" si="23"/>
        <v>300</v>
      </c>
      <c r="I161" s="1003">
        <v>0</v>
      </c>
      <c r="J161" s="1003">
        <f t="shared" si="21"/>
        <v>300</v>
      </c>
      <c r="K161" s="1114">
        <v>0</v>
      </c>
      <c r="L161" s="1115">
        <f t="shared" si="20"/>
        <v>300</v>
      </c>
      <c r="M161" s="896"/>
    </row>
    <row r="162" spans="1:13" s="711" customFormat="1" ht="20.95" x14ac:dyDescent="0.2">
      <c r="A162" s="998" t="s">
        <v>298</v>
      </c>
      <c r="B162" s="976" t="s">
        <v>535</v>
      </c>
      <c r="C162" s="977" t="s">
        <v>100</v>
      </c>
      <c r="D162" s="977" t="s">
        <v>100</v>
      </c>
      <c r="E162" s="978" t="s">
        <v>330</v>
      </c>
      <c r="F162" s="911">
        <v>0</v>
      </c>
      <c r="G162" s="959">
        <f t="shared" ref="G162" si="27">+G163</f>
        <v>750</v>
      </c>
      <c r="H162" s="908">
        <f t="shared" si="23"/>
        <v>750</v>
      </c>
      <c r="I162" s="1008">
        <v>0</v>
      </c>
      <c r="J162" s="1008">
        <f t="shared" si="21"/>
        <v>750</v>
      </c>
      <c r="K162" s="1119">
        <v>0</v>
      </c>
      <c r="L162" s="1120">
        <f t="shared" si="20"/>
        <v>750</v>
      </c>
      <c r="M162" s="896"/>
    </row>
    <row r="163" spans="1:13" s="711" customFormat="1" ht="13.1" thickBot="1" x14ac:dyDescent="0.25">
      <c r="A163" s="999"/>
      <c r="B163" s="979"/>
      <c r="C163" s="599" t="s">
        <v>294</v>
      </c>
      <c r="D163" s="599" t="s">
        <v>295</v>
      </c>
      <c r="E163" s="980" t="s">
        <v>296</v>
      </c>
      <c r="F163" s="912">
        <v>0</v>
      </c>
      <c r="G163" s="1074">
        <v>750</v>
      </c>
      <c r="H163" s="909">
        <f t="shared" si="23"/>
        <v>750</v>
      </c>
      <c r="I163" s="1024">
        <v>0</v>
      </c>
      <c r="J163" s="1024">
        <f t="shared" si="21"/>
        <v>750</v>
      </c>
      <c r="K163" s="1128">
        <v>0</v>
      </c>
      <c r="L163" s="1129">
        <f t="shared" si="20"/>
        <v>750</v>
      </c>
      <c r="M163" s="896"/>
    </row>
    <row r="164" spans="1:13" s="711" customFormat="1" ht="13.1" thickBot="1" x14ac:dyDescent="0.25">
      <c r="A164" s="1080" t="s">
        <v>106</v>
      </c>
      <c r="B164" s="1081" t="s">
        <v>100</v>
      </c>
      <c r="C164" s="1082" t="s">
        <v>100</v>
      </c>
      <c r="D164" s="1082" t="s">
        <v>100</v>
      </c>
      <c r="E164" s="1083" t="s">
        <v>227</v>
      </c>
      <c r="F164" s="1084">
        <v>1750</v>
      </c>
      <c r="G164" s="1090">
        <f>+G165+G167+G169+G171+G173+G175+G177+G179+G181</f>
        <v>0</v>
      </c>
      <c r="H164" s="1085">
        <f t="shared" si="23"/>
        <v>1750</v>
      </c>
      <c r="I164" s="1087">
        <v>0</v>
      </c>
      <c r="J164" s="1087">
        <f t="shared" si="21"/>
        <v>1750</v>
      </c>
      <c r="K164" s="1131">
        <v>0</v>
      </c>
      <c r="L164" s="1132">
        <f t="shared" si="20"/>
        <v>1750</v>
      </c>
      <c r="M164" s="896"/>
    </row>
    <row r="165" spans="1:13" s="711" customFormat="1" x14ac:dyDescent="0.2">
      <c r="A165" s="677" t="s">
        <v>106</v>
      </c>
      <c r="B165" s="679" t="s">
        <v>489</v>
      </c>
      <c r="C165" s="680" t="s">
        <v>100</v>
      </c>
      <c r="D165" s="954" t="s">
        <v>100</v>
      </c>
      <c r="E165" s="786" t="s">
        <v>227</v>
      </c>
      <c r="F165" s="924">
        <f>+F166</f>
        <v>1750</v>
      </c>
      <c r="G165" s="975">
        <f>+G166</f>
        <v>-1750</v>
      </c>
      <c r="H165" s="924">
        <f t="shared" si="23"/>
        <v>0</v>
      </c>
      <c r="I165" s="1020">
        <v>0</v>
      </c>
      <c r="J165" s="1020">
        <f t="shared" si="21"/>
        <v>0</v>
      </c>
      <c r="K165" s="1124">
        <v>0</v>
      </c>
      <c r="L165" s="1125">
        <f t="shared" si="20"/>
        <v>0</v>
      </c>
      <c r="M165" s="896"/>
    </row>
    <row r="166" spans="1:13" s="711" customFormat="1" x14ac:dyDescent="0.2">
      <c r="A166" s="689"/>
      <c r="B166" s="691" t="s">
        <v>474</v>
      </c>
      <c r="C166" s="700">
        <v>3419</v>
      </c>
      <c r="D166" s="686">
        <v>5222</v>
      </c>
      <c r="E166" s="784" t="s">
        <v>296</v>
      </c>
      <c r="F166" s="927">
        <v>1750</v>
      </c>
      <c r="G166" s="916">
        <v>-1750</v>
      </c>
      <c r="H166" s="927">
        <f t="shared" si="23"/>
        <v>0</v>
      </c>
      <c r="I166" s="1003">
        <v>0</v>
      </c>
      <c r="J166" s="1003">
        <f t="shared" si="21"/>
        <v>0</v>
      </c>
      <c r="K166" s="1114">
        <v>0</v>
      </c>
      <c r="L166" s="1115">
        <f t="shared" si="20"/>
        <v>0</v>
      </c>
      <c r="M166" s="896"/>
    </row>
    <row r="167" spans="1:13" s="711" customFormat="1" ht="31.45" x14ac:dyDescent="0.2">
      <c r="A167" s="654" t="s">
        <v>298</v>
      </c>
      <c r="B167" s="603" t="s">
        <v>536</v>
      </c>
      <c r="C167" s="604" t="s">
        <v>100</v>
      </c>
      <c r="D167" s="604" t="s">
        <v>100</v>
      </c>
      <c r="E167" s="981" t="s">
        <v>418</v>
      </c>
      <c r="F167" s="913">
        <v>0</v>
      </c>
      <c r="G167" s="959">
        <f t="shared" ref="G167:G181" si="28">+G168</f>
        <v>50</v>
      </c>
      <c r="H167" s="908">
        <f t="shared" si="23"/>
        <v>50</v>
      </c>
      <c r="I167" s="1008">
        <v>0</v>
      </c>
      <c r="J167" s="1008">
        <f t="shared" si="21"/>
        <v>50</v>
      </c>
      <c r="K167" s="1119">
        <v>0</v>
      </c>
      <c r="L167" s="1120">
        <f t="shared" si="20"/>
        <v>50</v>
      </c>
      <c r="M167" s="896"/>
    </row>
    <row r="168" spans="1:13" s="711" customFormat="1" x14ac:dyDescent="0.2">
      <c r="A168" s="1000"/>
      <c r="B168" s="982"/>
      <c r="C168" s="595" t="s">
        <v>294</v>
      </c>
      <c r="D168" s="595" t="s">
        <v>295</v>
      </c>
      <c r="E168" s="983" t="s">
        <v>296</v>
      </c>
      <c r="F168" s="914">
        <v>0</v>
      </c>
      <c r="G168" s="916">
        <v>50</v>
      </c>
      <c r="H168" s="927">
        <f t="shared" si="23"/>
        <v>50</v>
      </c>
      <c r="I168" s="1003">
        <v>0</v>
      </c>
      <c r="J168" s="1003">
        <f t="shared" si="21"/>
        <v>50</v>
      </c>
      <c r="K168" s="1114">
        <v>0</v>
      </c>
      <c r="L168" s="1115">
        <f t="shared" si="20"/>
        <v>50</v>
      </c>
      <c r="M168" s="896"/>
    </row>
    <row r="169" spans="1:13" s="711" customFormat="1" ht="20.95" x14ac:dyDescent="0.2">
      <c r="A169" s="654" t="s">
        <v>298</v>
      </c>
      <c r="B169" s="603" t="s">
        <v>537</v>
      </c>
      <c r="C169" s="604" t="s">
        <v>100</v>
      </c>
      <c r="D169" s="604" t="s">
        <v>100</v>
      </c>
      <c r="E169" s="981" t="s">
        <v>335</v>
      </c>
      <c r="F169" s="913">
        <v>0</v>
      </c>
      <c r="G169" s="959">
        <f t="shared" si="28"/>
        <v>600</v>
      </c>
      <c r="H169" s="908">
        <f t="shared" si="23"/>
        <v>600</v>
      </c>
      <c r="I169" s="1008">
        <v>0</v>
      </c>
      <c r="J169" s="1008">
        <f t="shared" si="21"/>
        <v>600</v>
      </c>
      <c r="K169" s="1119">
        <v>0</v>
      </c>
      <c r="L169" s="1120">
        <f t="shared" si="20"/>
        <v>600</v>
      </c>
      <c r="M169" s="896"/>
    </row>
    <row r="170" spans="1:13" s="711" customFormat="1" ht="20.95" x14ac:dyDescent="0.2">
      <c r="A170" s="1000"/>
      <c r="B170" s="982"/>
      <c r="C170" s="595" t="s">
        <v>294</v>
      </c>
      <c r="D170" s="595" t="s">
        <v>333</v>
      </c>
      <c r="E170" s="983" t="s">
        <v>334</v>
      </c>
      <c r="F170" s="914">
        <v>0</v>
      </c>
      <c r="G170" s="916">
        <v>600</v>
      </c>
      <c r="H170" s="927">
        <f t="shared" si="23"/>
        <v>600</v>
      </c>
      <c r="I170" s="1003">
        <v>0</v>
      </c>
      <c r="J170" s="1003">
        <f t="shared" si="21"/>
        <v>600</v>
      </c>
      <c r="K170" s="1114">
        <v>0</v>
      </c>
      <c r="L170" s="1115">
        <f t="shared" si="20"/>
        <v>600</v>
      </c>
      <c r="M170" s="896"/>
    </row>
    <row r="171" spans="1:13" s="711" customFormat="1" ht="31.45" x14ac:dyDescent="0.2">
      <c r="A171" s="654" t="s">
        <v>298</v>
      </c>
      <c r="B171" s="603" t="s">
        <v>538</v>
      </c>
      <c r="C171" s="604" t="s">
        <v>100</v>
      </c>
      <c r="D171" s="604" t="s">
        <v>100</v>
      </c>
      <c r="E171" s="981" t="s">
        <v>337</v>
      </c>
      <c r="F171" s="913">
        <v>0</v>
      </c>
      <c r="G171" s="959">
        <f t="shared" si="28"/>
        <v>450</v>
      </c>
      <c r="H171" s="908">
        <f t="shared" si="23"/>
        <v>450</v>
      </c>
      <c r="I171" s="1008">
        <v>0</v>
      </c>
      <c r="J171" s="1008">
        <f t="shared" si="21"/>
        <v>450</v>
      </c>
      <c r="K171" s="1119">
        <v>0</v>
      </c>
      <c r="L171" s="1120">
        <f t="shared" si="20"/>
        <v>450</v>
      </c>
      <c r="M171" s="896"/>
    </row>
    <row r="172" spans="1:13" s="711" customFormat="1" ht="20.95" x14ac:dyDescent="0.2">
      <c r="A172" s="1000"/>
      <c r="B172" s="603" t="s">
        <v>338</v>
      </c>
      <c r="C172" s="595" t="s">
        <v>294</v>
      </c>
      <c r="D172" s="595" t="s">
        <v>339</v>
      </c>
      <c r="E172" s="983" t="s">
        <v>340</v>
      </c>
      <c r="F172" s="914">
        <v>0</v>
      </c>
      <c r="G172" s="916">
        <v>450</v>
      </c>
      <c r="H172" s="927">
        <f t="shared" si="23"/>
        <v>450</v>
      </c>
      <c r="I172" s="1003">
        <v>0</v>
      </c>
      <c r="J172" s="1003">
        <f t="shared" si="21"/>
        <v>450</v>
      </c>
      <c r="K172" s="1114">
        <v>0</v>
      </c>
      <c r="L172" s="1115">
        <f t="shared" si="20"/>
        <v>450</v>
      </c>
      <c r="M172" s="896"/>
    </row>
    <row r="173" spans="1:13" s="711" customFormat="1" ht="20.95" x14ac:dyDescent="0.2">
      <c r="A173" s="654" t="s">
        <v>298</v>
      </c>
      <c r="B173" s="603" t="s">
        <v>539</v>
      </c>
      <c r="C173" s="604" t="s">
        <v>100</v>
      </c>
      <c r="D173" s="604" t="s">
        <v>100</v>
      </c>
      <c r="E173" s="981" t="s">
        <v>344</v>
      </c>
      <c r="F173" s="913">
        <v>0</v>
      </c>
      <c r="G173" s="959">
        <f t="shared" si="28"/>
        <v>200</v>
      </c>
      <c r="H173" s="908">
        <f t="shared" si="23"/>
        <v>200</v>
      </c>
      <c r="I173" s="1008">
        <v>0</v>
      </c>
      <c r="J173" s="1008">
        <f t="shared" si="21"/>
        <v>200</v>
      </c>
      <c r="K173" s="1119">
        <v>0</v>
      </c>
      <c r="L173" s="1120">
        <f t="shared" si="20"/>
        <v>200</v>
      </c>
      <c r="M173" s="896"/>
    </row>
    <row r="174" spans="1:13" s="711" customFormat="1" x14ac:dyDescent="0.2">
      <c r="A174" s="1000"/>
      <c r="B174" s="982"/>
      <c r="C174" s="595" t="s">
        <v>294</v>
      </c>
      <c r="D174" s="599" t="s">
        <v>341</v>
      </c>
      <c r="E174" s="980" t="s">
        <v>342</v>
      </c>
      <c r="F174" s="914">
        <v>0</v>
      </c>
      <c r="G174" s="916">
        <v>200</v>
      </c>
      <c r="H174" s="927">
        <f t="shared" si="23"/>
        <v>200</v>
      </c>
      <c r="I174" s="1003">
        <v>0</v>
      </c>
      <c r="J174" s="1003">
        <f t="shared" si="21"/>
        <v>200</v>
      </c>
      <c r="K174" s="1114">
        <v>0</v>
      </c>
      <c r="L174" s="1115">
        <f t="shared" si="20"/>
        <v>200</v>
      </c>
      <c r="M174" s="896"/>
    </row>
    <row r="175" spans="1:13" s="711" customFormat="1" ht="20.95" x14ac:dyDescent="0.2">
      <c r="A175" s="654" t="s">
        <v>298</v>
      </c>
      <c r="B175" s="603" t="s">
        <v>540</v>
      </c>
      <c r="C175" s="604" t="s">
        <v>100</v>
      </c>
      <c r="D175" s="604" t="s">
        <v>100</v>
      </c>
      <c r="E175" s="981" t="s">
        <v>346</v>
      </c>
      <c r="F175" s="913">
        <v>0</v>
      </c>
      <c r="G175" s="959">
        <f t="shared" si="28"/>
        <v>100</v>
      </c>
      <c r="H175" s="908">
        <f t="shared" si="23"/>
        <v>100</v>
      </c>
      <c r="I175" s="1008">
        <v>0</v>
      </c>
      <c r="J175" s="1008">
        <f t="shared" si="21"/>
        <v>100</v>
      </c>
      <c r="K175" s="1119">
        <v>0</v>
      </c>
      <c r="L175" s="1120">
        <f t="shared" si="20"/>
        <v>100</v>
      </c>
      <c r="M175" s="896"/>
    </row>
    <row r="176" spans="1:13" s="711" customFormat="1" x14ac:dyDescent="0.2">
      <c r="A176" s="1000"/>
      <c r="B176" s="982"/>
      <c r="C176" s="595" t="s">
        <v>294</v>
      </c>
      <c r="D176" s="595" t="s">
        <v>295</v>
      </c>
      <c r="E176" s="983" t="s">
        <v>296</v>
      </c>
      <c r="F176" s="914">
        <v>0</v>
      </c>
      <c r="G176" s="916">
        <v>100</v>
      </c>
      <c r="H176" s="927">
        <f t="shared" si="23"/>
        <v>100</v>
      </c>
      <c r="I176" s="1003">
        <v>0</v>
      </c>
      <c r="J176" s="1003">
        <f t="shared" si="21"/>
        <v>100</v>
      </c>
      <c r="K176" s="1114">
        <v>0</v>
      </c>
      <c r="L176" s="1115">
        <f t="shared" si="20"/>
        <v>100</v>
      </c>
      <c r="M176" s="896"/>
    </row>
    <row r="177" spans="1:13" s="711" customFormat="1" x14ac:dyDescent="0.2">
      <c r="A177" s="654" t="s">
        <v>298</v>
      </c>
      <c r="B177" s="603" t="s">
        <v>541</v>
      </c>
      <c r="C177" s="604" t="s">
        <v>100</v>
      </c>
      <c r="D177" s="604" t="s">
        <v>100</v>
      </c>
      <c r="E177" s="981" t="s">
        <v>349</v>
      </c>
      <c r="F177" s="913">
        <v>0</v>
      </c>
      <c r="G177" s="959">
        <f t="shared" si="28"/>
        <v>100</v>
      </c>
      <c r="H177" s="908">
        <f t="shared" si="23"/>
        <v>100</v>
      </c>
      <c r="I177" s="1008">
        <v>0</v>
      </c>
      <c r="J177" s="1008">
        <f t="shared" si="21"/>
        <v>100</v>
      </c>
      <c r="K177" s="1119">
        <v>0</v>
      </c>
      <c r="L177" s="1120">
        <f t="shared" si="20"/>
        <v>100</v>
      </c>
      <c r="M177" s="896"/>
    </row>
    <row r="178" spans="1:13" s="711" customFormat="1" x14ac:dyDescent="0.2">
      <c r="A178" s="1000"/>
      <c r="B178" s="982"/>
      <c r="C178" s="595" t="s">
        <v>294</v>
      </c>
      <c r="D178" s="595" t="s">
        <v>348</v>
      </c>
      <c r="E178" s="983" t="s">
        <v>258</v>
      </c>
      <c r="F178" s="914">
        <v>0</v>
      </c>
      <c r="G178" s="916">
        <v>100</v>
      </c>
      <c r="H178" s="927">
        <f t="shared" si="23"/>
        <v>100</v>
      </c>
      <c r="I178" s="1003">
        <v>0</v>
      </c>
      <c r="J178" s="1003">
        <f t="shared" si="21"/>
        <v>100</v>
      </c>
      <c r="K178" s="1114">
        <v>0</v>
      </c>
      <c r="L178" s="1115">
        <f t="shared" si="20"/>
        <v>100</v>
      </c>
      <c r="M178" s="896"/>
    </row>
    <row r="179" spans="1:13" s="711" customFormat="1" ht="31.45" x14ac:dyDescent="0.2">
      <c r="A179" s="654" t="s">
        <v>298</v>
      </c>
      <c r="B179" s="603" t="s">
        <v>542</v>
      </c>
      <c r="C179" s="604" t="s">
        <v>100</v>
      </c>
      <c r="D179" s="604" t="s">
        <v>100</v>
      </c>
      <c r="E179" s="981" t="s">
        <v>419</v>
      </c>
      <c r="F179" s="913">
        <v>0</v>
      </c>
      <c r="G179" s="959">
        <f t="shared" si="28"/>
        <v>50</v>
      </c>
      <c r="H179" s="908">
        <f t="shared" si="23"/>
        <v>50</v>
      </c>
      <c r="I179" s="1008">
        <v>0</v>
      </c>
      <c r="J179" s="1008">
        <f t="shared" si="21"/>
        <v>50</v>
      </c>
      <c r="K179" s="1119">
        <v>0</v>
      </c>
      <c r="L179" s="1120">
        <f t="shared" si="20"/>
        <v>50</v>
      </c>
      <c r="M179" s="896"/>
    </row>
    <row r="180" spans="1:13" s="711" customFormat="1" x14ac:dyDescent="0.2">
      <c r="A180" s="1000"/>
      <c r="B180" s="982"/>
      <c r="C180" s="595" t="s">
        <v>294</v>
      </c>
      <c r="D180" s="595" t="s">
        <v>295</v>
      </c>
      <c r="E180" s="983" t="s">
        <v>296</v>
      </c>
      <c r="F180" s="914">
        <v>0</v>
      </c>
      <c r="G180" s="916">
        <v>50</v>
      </c>
      <c r="H180" s="927">
        <f t="shared" si="23"/>
        <v>50</v>
      </c>
      <c r="I180" s="1003">
        <v>0</v>
      </c>
      <c r="J180" s="1003">
        <f t="shared" si="21"/>
        <v>50</v>
      </c>
      <c r="K180" s="1114">
        <v>0</v>
      </c>
      <c r="L180" s="1115">
        <f t="shared" si="20"/>
        <v>50</v>
      </c>
      <c r="M180" s="896"/>
    </row>
    <row r="181" spans="1:13" s="711" customFormat="1" ht="20.95" x14ac:dyDescent="0.2">
      <c r="A181" s="654" t="s">
        <v>298</v>
      </c>
      <c r="B181" s="603" t="s">
        <v>543</v>
      </c>
      <c r="C181" s="604" t="s">
        <v>100</v>
      </c>
      <c r="D181" s="604" t="s">
        <v>100</v>
      </c>
      <c r="E181" s="981" t="s">
        <v>352</v>
      </c>
      <c r="F181" s="913">
        <v>0</v>
      </c>
      <c r="G181" s="959">
        <f t="shared" si="28"/>
        <v>200</v>
      </c>
      <c r="H181" s="908">
        <f t="shared" si="23"/>
        <v>200</v>
      </c>
      <c r="I181" s="1008">
        <v>0</v>
      </c>
      <c r="J181" s="1008">
        <f t="shared" si="21"/>
        <v>200</v>
      </c>
      <c r="K181" s="1119">
        <v>0</v>
      </c>
      <c r="L181" s="1120">
        <f t="shared" si="20"/>
        <v>200</v>
      </c>
      <c r="M181" s="896"/>
    </row>
    <row r="182" spans="1:13" s="711" customFormat="1" ht="21.6" thickBot="1" x14ac:dyDescent="0.25">
      <c r="A182" s="999"/>
      <c r="B182" s="979"/>
      <c r="C182" s="599" t="s">
        <v>294</v>
      </c>
      <c r="D182" s="599" t="s">
        <v>339</v>
      </c>
      <c r="E182" s="980" t="s">
        <v>340</v>
      </c>
      <c r="F182" s="912">
        <v>0</v>
      </c>
      <c r="G182" s="1074">
        <v>200</v>
      </c>
      <c r="H182" s="909">
        <f t="shared" si="23"/>
        <v>200</v>
      </c>
      <c r="I182" s="1024">
        <v>0</v>
      </c>
      <c r="J182" s="1024">
        <f t="shared" si="21"/>
        <v>200</v>
      </c>
      <c r="K182" s="1128">
        <v>0</v>
      </c>
      <c r="L182" s="1129">
        <f t="shared" si="20"/>
        <v>200</v>
      </c>
      <c r="M182" s="896"/>
    </row>
    <row r="183" spans="1:13" s="711" customFormat="1" ht="13.1" thickBot="1" x14ac:dyDescent="0.25">
      <c r="A183" s="1080" t="s">
        <v>106</v>
      </c>
      <c r="B183" s="1081" t="s">
        <v>100</v>
      </c>
      <c r="C183" s="1082" t="s">
        <v>100</v>
      </c>
      <c r="D183" s="1082" t="s">
        <v>100</v>
      </c>
      <c r="E183" s="1083" t="s">
        <v>228</v>
      </c>
      <c r="F183" s="1084">
        <v>2750</v>
      </c>
      <c r="G183" s="1090">
        <f>+G184+G186+G188+G190</f>
        <v>0</v>
      </c>
      <c r="H183" s="1085">
        <f t="shared" si="23"/>
        <v>2750</v>
      </c>
      <c r="I183" s="1087">
        <v>0</v>
      </c>
      <c r="J183" s="1087">
        <f t="shared" si="21"/>
        <v>2750</v>
      </c>
      <c r="K183" s="1131">
        <v>0</v>
      </c>
      <c r="L183" s="1132">
        <f t="shared" si="20"/>
        <v>2750</v>
      </c>
      <c r="M183" s="896"/>
    </row>
    <row r="184" spans="1:13" s="711" customFormat="1" x14ac:dyDescent="0.2">
      <c r="A184" s="677" t="s">
        <v>106</v>
      </c>
      <c r="B184" s="679" t="s">
        <v>490</v>
      </c>
      <c r="C184" s="680" t="s">
        <v>100</v>
      </c>
      <c r="D184" s="954" t="s">
        <v>100</v>
      </c>
      <c r="E184" s="786" t="s">
        <v>228</v>
      </c>
      <c r="F184" s="924">
        <f>+F185</f>
        <v>2750</v>
      </c>
      <c r="G184" s="975">
        <f>+G185</f>
        <v>-1560</v>
      </c>
      <c r="H184" s="924">
        <f t="shared" si="23"/>
        <v>1190</v>
      </c>
      <c r="I184" s="1020">
        <v>0</v>
      </c>
      <c r="J184" s="1020">
        <f t="shared" si="21"/>
        <v>1190</v>
      </c>
      <c r="K184" s="1124">
        <v>0</v>
      </c>
      <c r="L184" s="1125">
        <f t="shared" si="20"/>
        <v>1190</v>
      </c>
      <c r="M184" s="896"/>
    </row>
    <row r="185" spans="1:13" s="711" customFormat="1" x14ac:dyDescent="0.2">
      <c r="A185" s="682"/>
      <c r="B185" s="684" t="s">
        <v>474</v>
      </c>
      <c r="C185" s="700">
        <v>3419</v>
      </c>
      <c r="D185" s="686">
        <v>5222</v>
      </c>
      <c r="E185" s="784" t="s">
        <v>296</v>
      </c>
      <c r="F185" s="927">
        <v>2750</v>
      </c>
      <c r="G185" s="916">
        <v>-1560</v>
      </c>
      <c r="H185" s="927">
        <f t="shared" si="23"/>
        <v>1190</v>
      </c>
      <c r="I185" s="1003">
        <v>0</v>
      </c>
      <c r="J185" s="1003">
        <f t="shared" si="21"/>
        <v>1190</v>
      </c>
      <c r="K185" s="1114">
        <v>0</v>
      </c>
      <c r="L185" s="1115">
        <f t="shared" si="20"/>
        <v>1190</v>
      </c>
      <c r="M185" s="896"/>
    </row>
    <row r="186" spans="1:13" s="711" customFormat="1" ht="20.95" x14ac:dyDescent="0.2">
      <c r="A186" s="998" t="s">
        <v>298</v>
      </c>
      <c r="B186" s="976" t="s">
        <v>545</v>
      </c>
      <c r="C186" s="977" t="s">
        <v>100</v>
      </c>
      <c r="D186" s="977" t="s">
        <v>100</v>
      </c>
      <c r="E186" s="978" t="s">
        <v>319</v>
      </c>
      <c r="F186" s="911">
        <v>0</v>
      </c>
      <c r="G186" s="959">
        <f>+G187</f>
        <v>156</v>
      </c>
      <c r="H186" s="908">
        <f t="shared" si="23"/>
        <v>156</v>
      </c>
      <c r="I186" s="1008">
        <v>0</v>
      </c>
      <c r="J186" s="1008">
        <f t="shared" si="21"/>
        <v>156</v>
      </c>
      <c r="K186" s="1119">
        <v>0</v>
      </c>
      <c r="L186" s="1120">
        <f t="shared" si="20"/>
        <v>156</v>
      </c>
      <c r="M186" s="896"/>
    </row>
    <row r="187" spans="1:13" s="711" customFormat="1" x14ac:dyDescent="0.2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916">
        <v>156</v>
      </c>
      <c r="H187" s="927">
        <f t="shared" si="23"/>
        <v>156</v>
      </c>
      <c r="I187" s="1003">
        <v>0</v>
      </c>
      <c r="J187" s="1003">
        <f t="shared" si="21"/>
        <v>156</v>
      </c>
      <c r="K187" s="1114">
        <v>0</v>
      </c>
      <c r="L187" s="1115">
        <f t="shared" si="20"/>
        <v>156</v>
      </c>
      <c r="M187" s="896"/>
    </row>
    <row r="188" spans="1:13" s="711" customFormat="1" ht="20.95" x14ac:dyDescent="0.2">
      <c r="A188" s="998" t="s">
        <v>298</v>
      </c>
      <c r="B188" s="976" t="s">
        <v>546</v>
      </c>
      <c r="C188" s="977" t="s">
        <v>100</v>
      </c>
      <c r="D188" s="977" t="s">
        <v>100</v>
      </c>
      <c r="E188" s="978" t="s">
        <v>302</v>
      </c>
      <c r="F188" s="911">
        <v>0</v>
      </c>
      <c r="G188" s="959">
        <f t="shared" ref="G188" si="29">+G189</f>
        <v>780</v>
      </c>
      <c r="H188" s="908">
        <f t="shared" si="23"/>
        <v>780</v>
      </c>
      <c r="I188" s="1008">
        <v>0</v>
      </c>
      <c r="J188" s="1008">
        <f t="shared" si="21"/>
        <v>780</v>
      </c>
      <c r="K188" s="1119">
        <v>0</v>
      </c>
      <c r="L188" s="1120">
        <f t="shared" si="20"/>
        <v>780</v>
      </c>
      <c r="M188" s="896"/>
    </row>
    <row r="189" spans="1:13" s="711" customFormat="1" x14ac:dyDescent="0.2">
      <c r="A189" s="999"/>
      <c r="B189" s="979"/>
      <c r="C189" s="599" t="s">
        <v>294</v>
      </c>
      <c r="D189" s="599" t="s">
        <v>295</v>
      </c>
      <c r="E189" s="980" t="s">
        <v>296</v>
      </c>
      <c r="F189" s="912">
        <v>0</v>
      </c>
      <c r="G189" s="916">
        <v>780</v>
      </c>
      <c r="H189" s="927">
        <f t="shared" si="23"/>
        <v>780</v>
      </c>
      <c r="I189" s="1003">
        <v>0</v>
      </c>
      <c r="J189" s="1003">
        <f t="shared" si="21"/>
        <v>780</v>
      </c>
      <c r="K189" s="1114">
        <v>0</v>
      </c>
      <c r="L189" s="1115">
        <f t="shared" si="20"/>
        <v>780</v>
      </c>
      <c r="M189" s="896"/>
    </row>
    <row r="190" spans="1:13" s="711" customFormat="1" ht="20.95" x14ac:dyDescent="0.2">
      <c r="A190" s="998" t="s">
        <v>298</v>
      </c>
      <c r="B190" s="976" t="s">
        <v>547</v>
      </c>
      <c r="C190" s="977" t="s">
        <v>100</v>
      </c>
      <c r="D190" s="977" t="s">
        <v>100</v>
      </c>
      <c r="E190" s="978" t="s">
        <v>320</v>
      </c>
      <c r="F190" s="911">
        <v>0</v>
      </c>
      <c r="G190" s="959">
        <f t="shared" ref="G190" si="30">+G191</f>
        <v>624</v>
      </c>
      <c r="H190" s="908">
        <f t="shared" si="23"/>
        <v>624</v>
      </c>
      <c r="I190" s="1008">
        <v>0</v>
      </c>
      <c r="J190" s="1008">
        <f t="shared" si="21"/>
        <v>624</v>
      </c>
      <c r="K190" s="1119">
        <v>0</v>
      </c>
      <c r="L190" s="1120">
        <f t="shared" si="20"/>
        <v>624</v>
      </c>
      <c r="M190" s="896"/>
    </row>
    <row r="191" spans="1:13" s="711" customFormat="1" ht="13.1" thickBot="1" x14ac:dyDescent="0.25">
      <c r="A191" s="999"/>
      <c r="B191" s="979"/>
      <c r="C191" s="599" t="s">
        <v>294</v>
      </c>
      <c r="D191" s="599" t="s">
        <v>295</v>
      </c>
      <c r="E191" s="980" t="s">
        <v>296</v>
      </c>
      <c r="F191" s="912">
        <v>0</v>
      </c>
      <c r="G191" s="1074">
        <v>624</v>
      </c>
      <c r="H191" s="909">
        <f t="shared" si="23"/>
        <v>624</v>
      </c>
      <c r="I191" s="1024">
        <v>0</v>
      </c>
      <c r="J191" s="1024">
        <f t="shared" si="21"/>
        <v>624</v>
      </c>
      <c r="K191" s="1128">
        <v>0</v>
      </c>
      <c r="L191" s="1129">
        <f t="shared" si="20"/>
        <v>624</v>
      </c>
      <c r="M191" s="896"/>
    </row>
    <row r="192" spans="1:13" s="711" customFormat="1" ht="13.1" thickBot="1" x14ac:dyDescent="0.25">
      <c r="A192" s="1080" t="s">
        <v>106</v>
      </c>
      <c r="B192" s="1081" t="s">
        <v>100</v>
      </c>
      <c r="C192" s="1082" t="s">
        <v>100</v>
      </c>
      <c r="D192" s="1082" t="s">
        <v>100</v>
      </c>
      <c r="E192" s="1083" t="s">
        <v>229</v>
      </c>
      <c r="F192" s="1084">
        <v>750</v>
      </c>
      <c r="G192" s="1090">
        <f>+G193+G195+G197+G199+G201+G203+G205+G207+G209</f>
        <v>0</v>
      </c>
      <c r="H192" s="1085">
        <f>+F192+G192</f>
        <v>750</v>
      </c>
      <c r="I192" s="1087">
        <v>0</v>
      </c>
      <c r="J192" s="1087">
        <f t="shared" si="21"/>
        <v>750</v>
      </c>
      <c r="K192" s="1131">
        <v>0</v>
      </c>
      <c r="L192" s="1132">
        <f t="shared" si="20"/>
        <v>750</v>
      </c>
      <c r="M192" s="896"/>
    </row>
    <row r="193" spans="1:13" s="711" customFormat="1" x14ac:dyDescent="0.2">
      <c r="A193" s="677" t="s">
        <v>106</v>
      </c>
      <c r="B193" s="679" t="s">
        <v>491</v>
      </c>
      <c r="C193" s="680" t="s">
        <v>100</v>
      </c>
      <c r="D193" s="954" t="s">
        <v>100</v>
      </c>
      <c r="E193" s="1093" t="s">
        <v>229</v>
      </c>
      <c r="F193" s="924">
        <f>+F194</f>
        <v>750</v>
      </c>
      <c r="G193" s="975">
        <f>+G194</f>
        <v>-750</v>
      </c>
      <c r="H193" s="924">
        <f t="shared" si="23"/>
        <v>0</v>
      </c>
      <c r="I193" s="1020">
        <v>0</v>
      </c>
      <c r="J193" s="1020">
        <f t="shared" si="21"/>
        <v>0</v>
      </c>
      <c r="K193" s="1124">
        <v>0</v>
      </c>
      <c r="L193" s="1125">
        <f t="shared" si="20"/>
        <v>0</v>
      </c>
      <c r="M193" s="896"/>
    </row>
    <row r="194" spans="1:13" s="711" customFormat="1" x14ac:dyDescent="0.2">
      <c r="A194" s="682"/>
      <c r="B194" s="902" t="s">
        <v>474</v>
      </c>
      <c r="C194" s="700">
        <v>3419</v>
      </c>
      <c r="D194" s="903">
        <v>5222</v>
      </c>
      <c r="E194" s="784" t="s">
        <v>296</v>
      </c>
      <c r="F194" s="927">
        <v>750</v>
      </c>
      <c r="G194" s="916">
        <v>-750</v>
      </c>
      <c r="H194" s="927">
        <f t="shared" si="23"/>
        <v>0</v>
      </c>
      <c r="I194" s="1003">
        <v>0</v>
      </c>
      <c r="J194" s="1003">
        <f t="shared" si="21"/>
        <v>0</v>
      </c>
      <c r="K194" s="1114">
        <v>0</v>
      </c>
      <c r="L194" s="1115">
        <f t="shared" si="20"/>
        <v>0</v>
      </c>
      <c r="M194" s="896"/>
    </row>
    <row r="195" spans="1:13" s="711" customFormat="1" ht="31.45" x14ac:dyDescent="0.2">
      <c r="A195" s="1001" t="s">
        <v>298</v>
      </c>
      <c r="B195" s="984" t="s">
        <v>548</v>
      </c>
      <c r="C195" s="985" t="s">
        <v>100</v>
      </c>
      <c r="D195" s="985" t="s">
        <v>100</v>
      </c>
      <c r="E195" s="986" t="s">
        <v>313</v>
      </c>
      <c r="F195" s="915">
        <v>0</v>
      </c>
      <c r="G195" s="975">
        <f t="shared" ref="G195" si="31">+G196</f>
        <v>100</v>
      </c>
      <c r="H195" s="924">
        <f t="shared" si="23"/>
        <v>100</v>
      </c>
      <c r="I195" s="1008">
        <v>0</v>
      </c>
      <c r="J195" s="1008">
        <f t="shared" si="21"/>
        <v>100</v>
      </c>
      <c r="K195" s="1119">
        <v>0</v>
      </c>
      <c r="L195" s="1120">
        <f t="shared" si="20"/>
        <v>100</v>
      </c>
      <c r="M195" s="896"/>
    </row>
    <row r="196" spans="1:13" x14ac:dyDescent="0.2">
      <c r="A196" s="1000"/>
      <c r="B196" s="987"/>
      <c r="C196" s="595" t="s">
        <v>294</v>
      </c>
      <c r="D196" s="595" t="s">
        <v>295</v>
      </c>
      <c r="E196" s="983" t="s">
        <v>296</v>
      </c>
      <c r="F196" s="916">
        <v>0</v>
      </c>
      <c r="G196" s="916">
        <v>100</v>
      </c>
      <c r="H196" s="927">
        <f t="shared" si="23"/>
        <v>100</v>
      </c>
      <c r="I196" s="1003">
        <v>0</v>
      </c>
      <c r="J196" s="1003">
        <f t="shared" si="21"/>
        <v>100</v>
      </c>
      <c r="K196" s="1114">
        <v>0</v>
      </c>
      <c r="L196" s="1115">
        <f t="shared" si="20"/>
        <v>100</v>
      </c>
      <c r="M196" s="1072"/>
    </row>
    <row r="197" spans="1:13" ht="31.45" x14ac:dyDescent="0.2">
      <c r="A197" s="654" t="s">
        <v>298</v>
      </c>
      <c r="B197" s="603" t="s">
        <v>549</v>
      </c>
      <c r="C197" s="604" t="s">
        <v>100</v>
      </c>
      <c r="D197" s="604" t="s">
        <v>100</v>
      </c>
      <c r="E197" s="981" t="s">
        <v>314</v>
      </c>
      <c r="F197" s="913">
        <v>0</v>
      </c>
      <c r="G197" s="959">
        <f t="shared" ref="G197" si="32">+G198</f>
        <v>60</v>
      </c>
      <c r="H197" s="908">
        <f t="shared" si="23"/>
        <v>60</v>
      </c>
      <c r="I197" s="1008">
        <v>0</v>
      </c>
      <c r="J197" s="1008">
        <f t="shared" si="21"/>
        <v>60</v>
      </c>
      <c r="K197" s="1119">
        <v>0</v>
      </c>
      <c r="L197" s="1120">
        <f t="shared" si="20"/>
        <v>60</v>
      </c>
      <c r="M197" s="1072"/>
    </row>
    <row r="198" spans="1:13" x14ac:dyDescent="0.2">
      <c r="A198" s="1000"/>
      <c r="B198" s="987"/>
      <c r="C198" s="595" t="s">
        <v>294</v>
      </c>
      <c r="D198" s="595" t="s">
        <v>295</v>
      </c>
      <c r="E198" s="983" t="s">
        <v>296</v>
      </c>
      <c r="F198" s="916">
        <v>0</v>
      </c>
      <c r="G198" s="916">
        <v>60</v>
      </c>
      <c r="H198" s="927">
        <f t="shared" si="23"/>
        <v>60</v>
      </c>
      <c r="I198" s="1003">
        <v>0</v>
      </c>
      <c r="J198" s="1003">
        <f t="shared" si="21"/>
        <v>60</v>
      </c>
      <c r="K198" s="1114">
        <v>0</v>
      </c>
      <c r="L198" s="1115">
        <f t="shared" si="20"/>
        <v>60</v>
      </c>
      <c r="M198" s="1072"/>
    </row>
    <row r="199" spans="1:13" ht="31.45" x14ac:dyDescent="0.2">
      <c r="A199" s="654" t="s">
        <v>298</v>
      </c>
      <c r="B199" s="603" t="s">
        <v>550</v>
      </c>
      <c r="C199" s="604" t="s">
        <v>100</v>
      </c>
      <c r="D199" s="604" t="s">
        <v>100</v>
      </c>
      <c r="E199" s="981" t="s">
        <v>311</v>
      </c>
      <c r="F199" s="913">
        <v>0</v>
      </c>
      <c r="G199" s="959">
        <f t="shared" ref="G199" si="33">+G200</f>
        <v>100</v>
      </c>
      <c r="H199" s="908">
        <f t="shared" si="23"/>
        <v>100</v>
      </c>
      <c r="I199" s="1008">
        <v>0</v>
      </c>
      <c r="J199" s="1008">
        <f t="shared" si="21"/>
        <v>100</v>
      </c>
      <c r="K199" s="1119">
        <v>0</v>
      </c>
      <c r="L199" s="1120">
        <f t="shared" si="20"/>
        <v>100</v>
      </c>
      <c r="M199" s="1072"/>
    </row>
    <row r="200" spans="1:13" x14ac:dyDescent="0.2">
      <c r="A200" s="1000"/>
      <c r="B200" s="987"/>
      <c r="C200" s="595" t="s">
        <v>294</v>
      </c>
      <c r="D200" s="595" t="s">
        <v>295</v>
      </c>
      <c r="E200" s="983" t="s">
        <v>296</v>
      </c>
      <c r="F200" s="916">
        <v>0</v>
      </c>
      <c r="G200" s="916">
        <v>100</v>
      </c>
      <c r="H200" s="927">
        <f t="shared" si="23"/>
        <v>100</v>
      </c>
      <c r="I200" s="1003">
        <v>0</v>
      </c>
      <c r="J200" s="1003">
        <f t="shared" si="21"/>
        <v>100</v>
      </c>
      <c r="K200" s="1114">
        <v>0</v>
      </c>
      <c r="L200" s="1115">
        <f t="shared" si="20"/>
        <v>100</v>
      </c>
      <c r="M200" s="1072"/>
    </row>
    <row r="201" spans="1:13" ht="41.9" x14ac:dyDescent="0.2">
      <c r="A201" s="654" t="s">
        <v>298</v>
      </c>
      <c r="B201" s="603" t="s">
        <v>551</v>
      </c>
      <c r="C201" s="604" t="s">
        <v>100</v>
      </c>
      <c r="D201" s="604" t="s">
        <v>100</v>
      </c>
      <c r="E201" s="981" t="s">
        <v>315</v>
      </c>
      <c r="F201" s="913">
        <v>0</v>
      </c>
      <c r="G201" s="959">
        <f t="shared" ref="G201" si="34">+G202</f>
        <v>100</v>
      </c>
      <c r="H201" s="908">
        <f t="shared" si="23"/>
        <v>100</v>
      </c>
      <c r="I201" s="1008">
        <v>0</v>
      </c>
      <c r="J201" s="1008">
        <f t="shared" si="21"/>
        <v>100</v>
      </c>
      <c r="K201" s="1119">
        <v>0</v>
      </c>
      <c r="L201" s="1120">
        <f t="shared" si="20"/>
        <v>100</v>
      </c>
      <c r="M201" s="1072"/>
    </row>
    <row r="202" spans="1:13" x14ac:dyDescent="0.2">
      <c r="A202" s="1000"/>
      <c r="B202" s="987"/>
      <c r="C202" s="595" t="s">
        <v>294</v>
      </c>
      <c r="D202" s="595" t="s">
        <v>295</v>
      </c>
      <c r="E202" s="983" t="s">
        <v>296</v>
      </c>
      <c r="F202" s="916">
        <v>0</v>
      </c>
      <c r="G202" s="916">
        <v>100</v>
      </c>
      <c r="H202" s="927">
        <f t="shared" si="23"/>
        <v>100</v>
      </c>
      <c r="I202" s="1003">
        <v>0</v>
      </c>
      <c r="J202" s="1003">
        <f t="shared" si="21"/>
        <v>100</v>
      </c>
      <c r="K202" s="1114">
        <v>0</v>
      </c>
      <c r="L202" s="1115">
        <f t="shared" si="20"/>
        <v>100</v>
      </c>
      <c r="M202" s="1072"/>
    </row>
    <row r="203" spans="1:13" ht="31.45" x14ac:dyDescent="0.2">
      <c r="A203" s="654" t="s">
        <v>298</v>
      </c>
      <c r="B203" s="603" t="s">
        <v>552</v>
      </c>
      <c r="C203" s="604" t="s">
        <v>100</v>
      </c>
      <c r="D203" s="604" t="s">
        <v>100</v>
      </c>
      <c r="E203" s="981" t="s">
        <v>316</v>
      </c>
      <c r="F203" s="913">
        <v>0</v>
      </c>
      <c r="G203" s="959">
        <f t="shared" ref="G203" si="35">+G204</f>
        <v>200</v>
      </c>
      <c r="H203" s="908">
        <f t="shared" si="23"/>
        <v>200</v>
      </c>
      <c r="I203" s="1008">
        <v>0</v>
      </c>
      <c r="J203" s="1008">
        <f t="shared" si="21"/>
        <v>200</v>
      </c>
      <c r="K203" s="1119">
        <v>0</v>
      </c>
      <c r="L203" s="1120">
        <f t="shared" ref="L203:L210" si="36">+J203+K203</f>
        <v>200</v>
      </c>
      <c r="M203" s="1072"/>
    </row>
    <row r="204" spans="1:13" x14ac:dyDescent="0.2">
      <c r="A204" s="1000"/>
      <c r="B204" s="987"/>
      <c r="C204" s="595" t="s">
        <v>294</v>
      </c>
      <c r="D204" s="595" t="s">
        <v>295</v>
      </c>
      <c r="E204" s="983" t="s">
        <v>296</v>
      </c>
      <c r="F204" s="916">
        <v>0</v>
      </c>
      <c r="G204" s="916">
        <v>200</v>
      </c>
      <c r="H204" s="927">
        <f t="shared" si="23"/>
        <v>200</v>
      </c>
      <c r="I204" s="1003">
        <v>0</v>
      </c>
      <c r="J204" s="1003">
        <f t="shared" si="21"/>
        <v>200</v>
      </c>
      <c r="K204" s="1114">
        <v>0</v>
      </c>
      <c r="L204" s="1115">
        <f t="shared" si="36"/>
        <v>200</v>
      </c>
      <c r="M204" s="1072"/>
    </row>
    <row r="205" spans="1:13" ht="31.45" x14ac:dyDescent="0.2">
      <c r="A205" s="654" t="s">
        <v>298</v>
      </c>
      <c r="B205" s="603" t="s">
        <v>553</v>
      </c>
      <c r="C205" s="604" t="s">
        <v>100</v>
      </c>
      <c r="D205" s="604" t="s">
        <v>100</v>
      </c>
      <c r="E205" s="981" t="s">
        <v>312</v>
      </c>
      <c r="F205" s="913">
        <v>0</v>
      </c>
      <c r="G205" s="959">
        <f t="shared" ref="G205" si="37">+G206</f>
        <v>100</v>
      </c>
      <c r="H205" s="908">
        <f t="shared" si="23"/>
        <v>100</v>
      </c>
      <c r="I205" s="1008">
        <v>0</v>
      </c>
      <c r="J205" s="1008">
        <f t="shared" si="21"/>
        <v>100</v>
      </c>
      <c r="K205" s="1119">
        <v>0</v>
      </c>
      <c r="L205" s="1120">
        <f t="shared" si="36"/>
        <v>100</v>
      </c>
      <c r="M205" s="1072"/>
    </row>
    <row r="206" spans="1:13" x14ac:dyDescent="0.2">
      <c r="A206" s="1000"/>
      <c r="B206" s="987"/>
      <c r="C206" s="595" t="s">
        <v>294</v>
      </c>
      <c r="D206" s="595" t="s">
        <v>295</v>
      </c>
      <c r="E206" s="983" t="s">
        <v>296</v>
      </c>
      <c r="F206" s="916">
        <v>0</v>
      </c>
      <c r="G206" s="916">
        <v>100</v>
      </c>
      <c r="H206" s="927">
        <f t="shared" si="23"/>
        <v>100</v>
      </c>
      <c r="I206" s="1003">
        <v>0</v>
      </c>
      <c r="J206" s="1003">
        <f t="shared" si="21"/>
        <v>100</v>
      </c>
      <c r="K206" s="1114">
        <v>0</v>
      </c>
      <c r="L206" s="1115">
        <f t="shared" si="36"/>
        <v>100</v>
      </c>
      <c r="M206" s="1072"/>
    </row>
    <row r="207" spans="1:13" ht="20.95" x14ac:dyDescent="0.2">
      <c r="A207" s="654" t="s">
        <v>298</v>
      </c>
      <c r="B207" s="603" t="s">
        <v>554</v>
      </c>
      <c r="C207" s="604" t="s">
        <v>100</v>
      </c>
      <c r="D207" s="604" t="s">
        <v>100</v>
      </c>
      <c r="E207" s="981" t="s">
        <v>317</v>
      </c>
      <c r="F207" s="913">
        <v>0</v>
      </c>
      <c r="G207" s="959">
        <f t="shared" ref="G207" si="38">+G208</f>
        <v>30</v>
      </c>
      <c r="H207" s="908">
        <f t="shared" si="23"/>
        <v>30</v>
      </c>
      <c r="I207" s="1008">
        <v>0</v>
      </c>
      <c r="J207" s="1008">
        <f t="shared" si="21"/>
        <v>30</v>
      </c>
      <c r="K207" s="1119">
        <v>0</v>
      </c>
      <c r="L207" s="1120">
        <f t="shared" si="36"/>
        <v>30</v>
      </c>
      <c r="M207" s="1072"/>
    </row>
    <row r="208" spans="1:13" x14ac:dyDescent="0.2">
      <c r="A208" s="1000"/>
      <c r="B208" s="987"/>
      <c r="C208" s="595" t="s">
        <v>294</v>
      </c>
      <c r="D208" s="595" t="s">
        <v>295</v>
      </c>
      <c r="E208" s="983" t="s">
        <v>296</v>
      </c>
      <c r="F208" s="916">
        <v>0</v>
      </c>
      <c r="G208" s="916">
        <v>30</v>
      </c>
      <c r="H208" s="927">
        <f t="shared" si="23"/>
        <v>30</v>
      </c>
      <c r="I208" s="1003">
        <v>0</v>
      </c>
      <c r="J208" s="1003">
        <f t="shared" si="21"/>
        <v>30</v>
      </c>
      <c r="K208" s="1114">
        <v>0</v>
      </c>
      <c r="L208" s="1115">
        <f t="shared" si="36"/>
        <v>30</v>
      </c>
      <c r="M208" s="1072"/>
    </row>
    <row r="209" spans="1:13" ht="20.95" x14ac:dyDescent="0.2">
      <c r="A209" s="654" t="s">
        <v>298</v>
      </c>
      <c r="B209" s="603" t="s">
        <v>555</v>
      </c>
      <c r="C209" s="604" t="s">
        <v>100</v>
      </c>
      <c r="D209" s="604" t="s">
        <v>100</v>
      </c>
      <c r="E209" s="981" t="s">
        <v>318</v>
      </c>
      <c r="F209" s="913">
        <v>0</v>
      </c>
      <c r="G209" s="959">
        <f t="shared" ref="G209" si="39">+G210</f>
        <v>60</v>
      </c>
      <c r="H209" s="908">
        <f t="shared" si="23"/>
        <v>60</v>
      </c>
      <c r="I209" s="1008">
        <v>0</v>
      </c>
      <c r="J209" s="1008">
        <f t="shared" si="21"/>
        <v>60</v>
      </c>
      <c r="K209" s="1119">
        <v>0</v>
      </c>
      <c r="L209" s="1120">
        <f t="shared" si="36"/>
        <v>60</v>
      </c>
      <c r="M209" s="1072"/>
    </row>
    <row r="210" spans="1:13" ht="13.1" thickBot="1" x14ac:dyDescent="0.25">
      <c r="A210" s="1002"/>
      <c r="B210" s="988"/>
      <c r="C210" s="989" t="s">
        <v>294</v>
      </c>
      <c r="D210" s="989" t="s">
        <v>295</v>
      </c>
      <c r="E210" s="990" t="s">
        <v>296</v>
      </c>
      <c r="F210" s="917">
        <v>0</v>
      </c>
      <c r="G210" s="917">
        <v>60</v>
      </c>
      <c r="H210" s="1028">
        <f t="shared" si="23"/>
        <v>60</v>
      </c>
      <c r="I210" s="1005">
        <v>0</v>
      </c>
      <c r="J210" s="1005">
        <f t="shared" si="21"/>
        <v>60</v>
      </c>
      <c r="K210" s="1117">
        <v>0</v>
      </c>
      <c r="L210" s="1118">
        <f t="shared" si="36"/>
        <v>60</v>
      </c>
      <c r="M210" s="1072"/>
    </row>
    <row r="211" spans="1:13" x14ac:dyDescent="0.2">
      <c r="B211" s="893"/>
      <c r="C211" s="893"/>
      <c r="D211" s="893"/>
      <c r="E211" s="893"/>
      <c r="G211" s="893"/>
    </row>
    <row r="212" spans="1:13" x14ac:dyDescent="0.2">
      <c r="E212" s="1122">
        <v>42144</v>
      </c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208"/>
  <sheetViews>
    <sheetView topLeftCell="A6" zoomScale="110" zoomScaleNormal="11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customWidth="1"/>
    <col min="11" max="11" width="7" style="1029" customWidth="1"/>
    <col min="12" max="13" width="9.25" style="1029" customWidth="1"/>
    <col min="14" max="254" width="9.25" style="655" customWidth="1"/>
    <col min="255" max="16384" width="3.25" style="655"/>
  </cols>
  <sheetData>
    <row r="1" spans="1:13" x14ac:dyDescent="0.2">
      <c r="G1" s="2277"/>
      <c r="H1" s="2277"/>
      <c r="J1" s="1007"/>
      <c r="L1" s="1007" t="s">
        <v>417</v>
      </c>
    </row>
    <row r="2" spans="1:13" ht="17.7" x14ac:dyDescent="0.3">
      <c r="A2" s="2278" t="s">
        <v>426</v>
      </c>
      <c r="B2" s="2278"/>
      <c r="C2" s="2278"/>
      <c r="D2" s="2278"/>
      <c r="E2" s="2278"/>
      <c r="F2" s="2278"/>
      <c r="G2" s="2278"/>
      <c r="H2" s="2278"/>
    </row>
    <row r="3" spans="1:13" x14ac:dyDescent="0.2">
      <c r="A3" s="889"/>
      <c r="B3" s="657"/>
      <c r="C3" s="657"/>
      <c r="D3" s="657"/>
      <c r="E3" s="657"/>
      <c r="F3" s="889"/>
      <c r="G3" s="658"/>
      <c r="H3" s="658"/>
    </row>
    <row r="4" spans="1:13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3" x14ac:dyDescent="0.2">
      <c r="A5" s="889"/>
      <c r="B5" s="657"/>
      <c r="C5" s="657"/>
      <c r="D5" s="657"/>
      <c r="E5" s="657"/>
      <c r="F5" s="889"/>
      <c r="G5" s="658"/>
      <c r="H5" s="658"/>
    </row>
    <row r="6" spans="1:13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</row>
    <row r="7" spans="1:13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L7" s="777"/>
      <c r="M7" s="777"/>
    </row>
    <row r="8" spans="1:13" s="711" customFormat="1" ht="13.1" thickBot="1" x14ac:dyDescent="0.25">
      <c r="A8" s="948"/>
      <c r="B8" s="948"/>
      <c r="C8" s="948"/>
      <c r="D8" s="948"/>
      <c r="E8" s="948"/>
      <c r="F8" s="891"/>
      <c r="G8" s="2293" t="s">
        <v>544</v>
      </c>
      <c r="H8" s="727"/>
      <c r="I8" s="2291" t="s">
        <v>577</v>
      </c>
      <c r="J8" s="727"/>
      <c r="K8" s="2291" t="s">
        <v>599</v>
      </c>
      <c r="L8" s="727" t="s">
        <v>428</v>
      </c>
      <c r="M8" s="777"/>
    </row>
    <row r="9" spans="1:13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660" t="s">
        <v>255</v>
      </c>
      <c r="I9" s="2292"/>
      <c r="J9" s="660" t="s">
        <v>255</v>
      </c>
      <c r="K9" s="2298"/>
      <c r="L9" s="660" t="s">
        <v>255</v>
      </c>
      <c r="M9" s="777"/>
    </row>
    <row r="10" spans="1:13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>+F11+F62+F75</f>
        <v>20428.98</v>
      </c>
      <c r="G10" s="919">
        <f>+G11+G62+G75</f>
        <v>0</v>
      </c>
      <c r="H10" s="921">
        <f>+H11+H62+H75</f>
        <v>20428.98</v>
      </c>
      <c r="I10" s="1018">
        <f>+I11+I62+I75</f>
        <v>116.15</v>
      </c>
      <c r="J10" s="1019">
        <f>+H10+I10</f>
        <v>20545.13</v>
      </c>
      <c r="K10" s="1123">
        <f>+K11+K62+K75</f>
        <v>0</v>
      </c>
      <c r="L10" s="1123">
        <f>+J10+K10</f>
        <v>20545.13</v>
      </c>
      <c r="M10" s="896" t="s">
        <v>612</v>
      </c>
    </row>
    <row r="11" spans="1:13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5">
        <f t="shared" ref="H11:H79" si="0">+F11+G11</f>
        <v>2880</v>
      </c>
      <c r="I11" s="1022">
        <f>+I48+I50+I54+I56+I26</f>
        <v>116.15</v>
      </c>
      <c r="J11" s="1022">
        <f t="shared" ref="J11:J74" si="1">+H11+I11</f>
        <v>2996.15</v>
      </c>
      <c r="K11" s="1126">
        <f>+K15+K20</f>
        <v>0</v>
      </c>
      <c r="L11" s="1127">
        <f t="shared" ref="L11:L74" si="2">+J11+K11</f>
        <v>2996.15</v>
      </c>
      <c r="M11" s="896" t="s">
        <v>612</v>
      </c>
    </row>
    <row r="12" spans="1:13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0"/>
        <v>200</v>
      </c>
      <c r="I12" s="1020">
        <v>0</v>
      </c>
      <c r="J12" s="1020">
        <f t="shared" si="1"/>
        <v>200</v>
      </c>
      <c r="K12" s="1124">
        <v>0</v>
      </c>
      <c r="L12" s="1125">
        <f t="shared" si="2"/>
        <v>200</v>
      </c>
      <c r="M12" s="896"/>
    </row>
    <row r="13" spans="1:13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0"/>
        <v>180</v>
      </c>
      <c r="I13" s="1003">
        <v>0</v>
      </c>
      <c r="J13" s="1003">
        <f t="shared" si="1"/>
        <v>180</v>
      </c>
      <c r="K13" s="1114">
        <v>0</v>
      </c>
      <c r="L13" s="1115">
        <f t="shared" si="2"/>
        <v>180</v>
      </c>
      <c r="M13" s="896"/>
    </row>
    <row r="14" spans="1:13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0"/>
        <v>20</v>
      </c>
      <c r="I14" s="1003">
        <v>0</v>
      </c>
      <c r="J14" s="1003">
        <f t="shared" si="1"/>
        <v>20</v>
      </c>
      <c r="K14" s="1114">
        <v>0</v>
      </c>
      <c r="L14" s="1115">
        <f t="shared" si="2"/>
        <v>20</v>
      </c>
      <c r="M14" s="896"/>
    </row>
    <row r="15" spans="1:13" s="711" customFormat="1" x14ac:dyDescent="0.2">
      <c r="A15" s="1047" t="s">
        <v>106</v>
      </c>
      <c r="B15" s="935" t="s">
        <v>475</v>
      </c>
      <c r="C15" s="936" t="s">
        <v>100</v>
      </c>
      <c r="D15" s="1048" t="s">
        <v>100</v>
      </c>
      <c r="E15" s="836" t="s">
        <v>438</v>
      </c>
      <c r="F15" s="1049">
        <f>SUM(F16:F17)</f>
        <v>120</v>
      </c>
      <c r="G15" s="1049">
        <f>SUM(G16:G17)</f>
        <v>-60</v>
      </c>
      <c r="H15" s="932">
        <f t="shared" si="0"/>
        <v>60</v>
      </c>
      <c r="I15" s="1055">
        <v>0</v>
      </c>
      <c r="J15" s="1055">
        <f t="shared" si="1"/>
        <v>60</v>
      </c>
      <c r="K15" s="1121">
        <f>SUM(K16:K17)</f>
        <v>-10</v>
      </c>
      <c r="L15" s="1121">
        <f t="shared" si="2"/>
        <v>50</v>
      </c>
      <c r="M15" s="827" t="s">
        <v>612</v>
      </c>
    </row>
    <row r="16" spans="1:13" s="711" customFormat="1" x14ac:dyDescent="0.2">
      <c r="A16" s="1050"/>
      <c r="B16" s="1051" t="s">
        <v>474</v>
      </c>
      <c r="C16" s="1052">
        <v>3299</v>
      </c>
      <c r="D16" s="1137">
        <v>5321</v>
      </c>
      <c r="E16" s="1138" t="s">
        <v>258</v>
      </c>
      <c r="F16" s="933">
        <v>60</v>
      </c>
      <c r="G16" s="933">
        <v>-30</v>
      </c>
      <c r="H16" s="933">
        <f t="shared" si="0"/>
        <v>30</v>
      </c>
      <c r="I16" s="1056">
        <v>0</v>
      </c>
      <c r="J16" s="1056">
        <f t="shared" si="1"/>
        <v>30</v>
      </c>
      <c r="K16" s="1116">
        <v>0</v>
      </c>
      <c r="L16" s="1116">
        <f t="shared" si="2"/>
        <v>30</v>
      </c>
      <c r="M16" s="827"/>
    </row>
    <row r="17" spans="1:13" s="711" customFormat="1" x14ac:dyDescent="0.2">
      <c r="A17" s="1050"/>
      <c r="B17" s="1051" t="s">
        <v>474</v>
      </c>
      <c r="C17" s="1052">
        <v>3299</v>
      </c>
      <c r="D17" s="1078">
        <v>5331</v>
      </c>
      <c r="E17" s="1054" t="s">
        <v>259</v>
      </c>
      <c r="F17" s="933">
        <v>60</v>
      </c>
      <c r="G17" s="933">
        <v>-30</v>
      </c>
      <c r="H17" s="933">
        <f t="shared" si="0"/>
        <v>30</v>
      </c>
      <c r="I17" s="1056">
        <v>0</v>
      </c>
      <c r="J17" s="1056">
        <f t="shared" si="1"/>
        <v>30</v>
      </c>
      <c r="K17" s="1116">
        <v>-10</v>
      </c>
      <c r="L17" s="1116">
        <f t="shared" si="2"/>
        <v>20</v>
      </c>
      <c r="M17" s="827" t="s">
        <v>612</v>
      </c>
    </row>
    <row r="18" spans="1:13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0"/>
        <v>10</v>
      </c>
      <c r="I18" s="1008">
        <v>0</v>
      </c>
      <c r="J18" s="1008">
        <f t="shared" si="1"/>
        <v>10</v>
      </c>
      <c r="K18" s="1119">
        <v>0</v>
      </c>
      <c r="L18" s="1120">
        <f t="shared" si="2"/>
        <v>10</v>
      </c>
      <c r="M18" s="896"/>
    </row>
    <row r="19" spans="1:13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0"/>
        <v>10</v>
      </c>
      <c r="I19" s="1003">
        <v>0</v>
      </c>
      <c r="J19" s="1003">
        <f t="shared" si="1"/>
        <v>10</v>
      </c>
      <c r="K19" s="1114">
        <v>0</v>
      </c>
      <c r="L19" s="1115">
        <f t="shared" si="2"/>
        <v>10</v>
      </c>
      <c r="M19" s="896"/>
    </row>
    <row r="20" spans="1:13" s="711" customFormat="1" ht="20.95" x14ac:dyDescent="0.2">
      <c r="A20" s="1139" t="s">
        <v>106</v>
      </c>
      <c r="B20" s="528" t="s">
        <v>493</v>
      </c>
      <c r="C20" s="442" t="s">
        <v>100</v>
      </c>
      <c r="D20" s="442" t="s">
        <v>100</v>
      </c>
      <c r="E20" s="877" t="s">
        <v>262</v>
      </c>
      <c r="F20" s="1140">
        <v>0</v>
      </c>
      <c r="G20" s="905">
        <f>+G21</f>
        <v>30</v>
      </c>
      <c r="H20" s="932">
        <f t="shared" si="0"/>
        <v>30</v>
      </c>
      <c r="I20" s="1055">
        <v>0</v>
      </c>
      <c r="J20" s="1055">
        <f t="shared" si="1"/>
        <v>30</v>
      </c>
      <c r="K20" s="1121">
        <f>+K21</f>
        <v>10</v>
      </c>
      <c r="L20" s="1121">
        <f t="shared" si="2"/>
        <v>40</v>
      </c>
      <c r="M20" s="827" t="s">
        <v>612</v>
      </c>
    </row>
    <row r="21" spans="1:13" s="711" customFormat="1" ht="20.95" x14ac:dyDescent="0.2">
      <c r="A21" s="1141"/>
      <c r="B21" s="441"/>
      <c r="C21" s="445">
        <v>3421</v>
      </c>
      <c r="D21" s="446">
        <v>5331</v>
      </c>
      <c r="E21" s="878" t="s">
        <v>259</v>
      </c>
      <c r="F21" s="1142">
        <v>0</v>
      </c>
      <c r="G21" s="907">
        <v>30</v>
      </c>
      <c r="H21" s="933">
        <f t="shared" si="0"/>
        <v>30</v>
      </c>
      <c r="I21" s="1056">
        <v>0</v>
      </c>
      <c r="J21" s="1056">
        <f t="shared" si="1"/>
        <v>30</v>
      </c>
      <c r="K21" s="1116">
        <v>10</v>
      </c>
      <c r="L21" s="1116">
        <f t="shared" si="2"/>
        <v>40</v>
      </c>
      <c r="M21" s="827"/>
    </row>
    <row r="22" spans="1:13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0"/>
        <v>10</v>
      </c>
      <c r="I22" s="1008">
        <v>0</v>
      </c>
      <c r="J22" s="1008">
        <f t="shared" si="1"/>
        <v>10</v>
      </c>
      <c r="K22" s="1119">
        <v>0</v>
      </c>
      <c r="L22" s="1120">
        <f t="shared" si="2"/>
        <v>10</v>
      </c>
      <c r="M22" s="896"/>
    </row>
    <row r="23" spans="1:13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0"/>
        <v>10</v>
      </c>
      <c r="I23" s="1003">
        <v>0</v>
      </c>
      <c r="J23" s="1003">
        <f t="shared" si="1"/>
        <v>10</v>
      </c>
      <c r="K23" s="1114">
        <v>0</v>
      </c>
      <c r="L23" s="1115">
        <f t="shared" si="2"/>
        <v>10</v>
      </c>
      <c r="M23" s="896"/>
    </row>
    <row r="24" spans="1:13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0"/>
        <v>10</v>
      </c>
      <c r="I24" s="1008">
        <v>0</v>
      </c>
      <c r="J24" s="1008">
        <f t="shared" si="1"/>
        <v>10</v>
      </c>
      <c r="K24" s="1119">
        <v>0</v>
      </c>
      <c r="L24" s="1120">
        <f t="shared" si="2"/>
        <v>10</v>
      </c>
      <c r="M24" s="896"/>
    </row>
    <row r="25" spans="1:13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0"/>
        <v>10</v>
      </c>
      <c r="I25" s="1003">
        <v>0</v>
      </c>
      <c r="J25" s="1003">
        <f t="shared" si="1"/>
        <v>10</v>
      </c>
      <c r="K25" s="1114">
        <v>0</v>
      </c>
      <c r="L25" s="1115">
        <f t="shared" si="2"/>
        <v>10</v>
      </c>
      <c r="M25" s="896"/>
    </row>
    <row r="26" spans="1:13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0"/>
        <v>0</v>
      </c>
      <c r="I26" s="473">
        <f>+I27</f>
        <v>116.15</v>
      </c>
      <c r="J26" s="1008">
        <f t="shared" si="1"/>
        <v>116.15</v>
      </c>
      <c r="K26" s="1119">
        <v>0</v>
      </c>
      <c r="L26" s="1120">
        <f t="shared" si="2"/>
        <v>116.15</v>
      </c>
      <c r="M26" s="896"/>
    </row>
    <row r="27" spans="1:13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0"/>
        <v>0</v>
      </c>
      <c r="I27" s="450">
        <v>116.15</v>
      </c>
      <c r="J27" s="1003">
        <f t="shared" si="1"/>
        <v>116.15</v>
      </c>
      <c r="K27" s="1114">
        <v>0</v>
      </c>
      <c r="L27" s="1115">
        <f t="shared" si="2"/>
        <v>116.15</v>
      </c>
      <c r="M27" s="896"/>
    </row>
    <row r="28" spans="1:13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0"/>
        <v>450</v>
      </c>
      <c r="I28" s="1008">
        <v>0</v>
      </c>
      <c r="J28" s="1008">
        <f t="shared" si="1"/>
        <v>450</v>
      </c>
      <c r="K28" s="1119">
        <v>0</v>
      </c>
      <c r="L28" s="1120">
        <f t="shared" si="2"/>
        <v>450</v>
      </c>
      <c r="M28" s="896"/>
    </row>
    <row r="29" spans="1:13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0"/>
        <v>450</v>
      </c>
      <c r="I29" s="1003">
        <v>0</v>
      </c>
      <c r="J29" s="1003">
        <f t="shared" si="1"/>
        <v>450</v>
      </c>
      <c r="K29" s="1114">
        <v>0</v>
      </c>
      <c r="L29" s="1115">
        <f t="shared" si="2"/>
        <v>450</v>
      </c>
      <c r="M29" s="896"/>
    </row>
    <row r="30" spans="1:13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3">+G31</f>
        <v>490</v>
      </c>
      <c r="H30" s="908">
        <f t="shared" si="0"/>
        <v>490</v>
      </c>
      <c r="I30" s="1008">
        <v>0</v>
      </c>
      <c r="J30" s="1008">
        <f t="shared" si="1"/>
        <v>490</v>
      </c>
      <c r="K30" s="1119">
        <v>0</v>
      </c>
      <c r="L30" s="1120">
        <f t="shared" si="2"/>
        <v>490</v>
      </c>
      <c r="M30" s="896"/>
    </row>
    <row r="31" spans="1:13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0"/>
        <v>490</v>
      </c>
      <c r="I31" s="1003">
        <v>0</v>
      </c>
      <c r="J31" s="1003">
        <f t="shared" si="1"/>
        <v>490</v>
      </c>
      <c r="K31" s="1114">
        <v>0</v>
      </c>
      <c r="L31" s="1115">
        <f t="shared" si="2"/>
        <v>490</v>
      </c>
      <c r="M31" s="896"/>
    </row>
    <row r="32" spans="1:13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4">+G33</f>
        <v>80</v>
      </c>
      <c r="H32" s="908">
        <f t="shared" si="0"/>
        <v>80</v>
      </c>
      <c r="I32" s="1008">
        <v>0</v>
      </c>
      <c r="J32" s="1008">
        <f t="shared" si="1"/>
        <v>80</v>
      </c>
      <c r="K32" s="1119">
        <v>0</v>
      </c>
      <c r="L32" s="1120">
        <f t="shared" si="2"/>
        <v>80</v>
      </c>
      <c r="M32" s="896"/>
    </row>
    <row r="33" spans="1:13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0"/>
        <v>80</v>
      </c>
      <c r="I33" s="1003">
        <v>0</v>
      </c>
      <c r="J33" s="1003">
        <f t="shared" si="1"/>
        <v>80</v>
      </c>
      <c r="K33" s="1114">
        <v>0</v>
      </c>
      <c r="L33" s="1115">
        <f t="shared" si="2"/>
        <v>80</v>
      </c>
      <c r="M33" s="896"/>
    </row>
    <row r="34" spans="1:13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5">+G35</f>
        <v>135</v>
      </c>
      <c r="H34" s="908">
        <f t="shared" si="0"/>
        <v>135</v>
      </c>
      <c r="I34" s="1008">
        <v>0</v>
      </c>
      <c r="J34" s="1008">
        <f t="shared" si="1"/>
        <v>135</v>
      </c>
      <c r="K34" s="1119">
        <v>0</v>
      </c>
      <c r="L34" s="1120">
        <f t="shared" si="2"/>
        <v>135</v>
      </c>
      <c r="M34" s="896"/>
    </row>
    <row r="35" spans="1:13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0"/>
        <v>135</v>
      </c>
      <c r="I35" s="1003">
        <v>0</v>
      </c>
      <c r="J35" s="1003">
        <f t="shared" si="1"/>
        <v>135</v>
      </c>
      <c r="K35" s="1114">
        <v>0</v>
      </c>
      <c r="L35" s="1115">
        <f t="shared" si="2"/>
        <v>135</v>
      </c>
      <c r="M35" s="896"/>
    </row>
    <row r="36" spans="1:13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6">+G37</f>
        <v>400</v>
      </c>
      <c r="H36" s="908">
        <f t="shared" si="0"/>
        <v>400</v>
      </c>
      <c r="I36" s="1008">
        <v>0</v>
      </c>
      <c r="J36" s="1008">
        <f t="shared" si="1"/>
        <v>400</v>
      </c>
      <c r="K36" s="1119">
        <v>0</v>
      </c>
      <c r="L36" s="1120">
        <f t="shared" si="2"/>
        <v>400</v>
      </c>
      <c r="M36" s="896"/>
    </row>
    <row r="37" spans="1:13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0"/>
        <v>400</v>
      </c>
      <c r="I37" s="1003">
        <v>0</v>
      </c>
      <c r="J37" s="1003">
        <f t="shared" si="1"/>
        <v>400</v>
      </c>
      <c r="K37" s="1114">
        <v>0</v>
      </c>
      <c r="L37" s="1115">
        <f t="shared" si="2"/>
        <v>400</v>
      </c>
      <c r="M37" s="896"/>
    </row>
    <row r="38" spans="1:13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7">+G39</f>
        <v>300</v>
      </c>
      <c r="H38" s="908">
        <f t="shared" si="0"/>
        <v>300</v>
      </c>
      <c r="I38" s="1008">
        <v>0</v>
      </c>
      <c r="J38" s="1008">
        <f t="shared" si="1"/>
        <v>300</v>
      </c>
      <c r="K38" s="1119">
        <v>0</v>
      </c>
      <c r="L38" s="1120">
        <f t="shared" si="2"/>
        <v>300</v>
      </c>
      <c r="M38" s="896"/>
    </row>
    <row r="39" spans="1:13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0"/>
        <v>300</v>
      </c>
      <c r="I39" s="1003">
        <v>0</v>
      </c>
      <c r="J39" s="1003">
        <f t="shared" si="1"/>
        <v>300</v>
      </c>
      <c r="K39" s="1114">
        <v>0</v>
      </c>
      <c r="L39" s="1115">
        <f t="shared" si="2"/>
        <v>300</v>
      </c>
      <c r="M39" s="896"/>
    </row>
    <row r="40" spans="1:13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8">+G41</f>
        <v>170</v>
      </c>
      <c r="H40" s="908">
        <f t="shared" si="0"/>
        <v>170</v>
      </c>
      <c r="I40" s="1008">
        <v>0</v>
      </c>
      <c r="J40" s="1008">
        <f t="shared" si="1"/>
        <v>170</v>
      </c>
      <c r="K40" s="1119">
        <v>0</v>
      </c>
      <c r="L40" s="1120">
        <f t="shared" si="2"/>
        <v>170</v>
      </c>
      <c r="M40" s="896"/>
    </row>
    <row r="41" spans="1:13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0"/>
        <v>170</v>
      </c>
      <c r="I41" s="1003">
        <v>0</v>
      </c>
      <c r="J41" s="1003">
        <f t="shared" si="1"/>
        <v>170</v>
      </c>
      <c r="K41" s="1114">
        <v>0</v>
      </c>
      <c r="L41" s="1115">
        <f t="shared" si="2"/>
        <v>170</v>
      </c>
      <c r="M41" s="896"/>
    </row>
    <row r="42" spans="1:13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9">+G43</f>
        <v>240</v>
      </c>
      <c r="H42" s="908">
        <f t="shared" si="0"/>
        <v>240</v>
      </c>
      <c r="I42" s="1008">
        <v>0</v>
      </c>
      <c r="J42" s="1008">
        <f t="shared" si="1"/>
        <v>240</v>
      </c>
      <c r="K42" s="1119">
        <v>0</v>
      </c>
      <c r="L42" s="1120">
        <f t="shared" si="2"/>
        <v>240</v>
      </c>
      <c r="M42" s="896"/>
    </row>
    <row r="43" spans="1:13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0"/>
        <v>240</v>
      </c>
      <c r="I43" s="1003">
        <v>0</v>
      </c>
      <c r="J43" s="1003">
        <f t="shared" si="1"/>
        <v>240</v>
      </c>
      <c r="K43" s="1114">
        <v>0</v>
      </c>
      <c r="L43" s="1115">
        <f t="shared" si="2"/>
        <v>240</v>
      </c>
      <c r="M43" s="896"/>
    </row>
    <row r="44" spans="1:13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0">+G45</f>
        <v>35</v>
      </c>
      <c r="H44" s="908">
        <f t="shared" si="0"/>
        <v>35</v>
      </c>
      <c r="I44" s="1008">
        <v>0</v>
      </c>
      <c r="J44" s="1008">
        <f t="shared" si="1"/>
        <v>35</v>
      </c>
      <c r="K44" s="1119">
        <v>0</v>
      </c>
      <c r="L44" s="1120">
        <f t="shared" si="2"/>
        <v>35</v>
      </c>
      <c r="M44" s="896"/>
    </row>
    <row r="45" spans="1:13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0"/>
        <v>35</v>
      </c>
      <c r="I45" s="1003">
        <v>0</v>
      </c>
      <c r="J45" s="1003">
        <f t="shared" si="1"/>
        <v>35</v>
      </c>
      <c r="K45" s="1114">
        <v>0</v>
      </c>
      <c r="L45" s="1115">
        <f t="shared" si="2"/>
        <v>35</v>
      </c>
      <c r="M45" s="896"/>
    </row>
    <row r="46" spans="1:13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0"/>
        <v>60</v>
      </c>
      <c r="I46" s="1008">
        <v>0</v>
      </c>
      <c r="J46" s="1008">
        <f t="shared" si="1"/>
        <v>60</v>
      </c>
      <c r="K46" s="1119">
        <v>0</v>
      </c>
      <c r="L46" s="1120">
        <f t="shared" si="2"/>
        <v>60</v>
      </c>
      <c r="M46" s="896"/>
    </row>
    <row r="47" spans="1:13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0"/>
        <v>60</v>
      </c>
      <c r="I47" s="1003">
        <v>0</v>
      </c>
      <c r="J47" s="1003">
        <f t="shared" si="1"/>
        <v>60</v>
      </c>
      <c r="K47" s="1114">
        <v>0</v>
      </c>
      <c r="L47" s="1115">
        <f t="shared" si="2"/>
        <v>60</v>
      </c>
      <c r="M47" s="896"/>
    </row>
    <row r="48" spans="1:13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0"/>
        <v>50</v>
      </c>
      <c r="I48" s="1008">
        <f>+I49</f>
        <v>-50</v>
      </c>
      <c r="J48" s="1008">
        <f t="shared" si="1"/>
        <v>0</v>
      </c>
      <c r="K48" s="1119">
        <v>0</v>
      </c>
      <c r="L48" s="1120">
        <f t="shared" si="2"/>
        <v>0</v>
      </c>
      <c r="M48" s="896"/>
    </row>
    <row r="49" spans="1:13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0"/>
        <v>50</v>
      </c>
      <c r="I49" s="1003">
        <v>-50</v>
      </c>
      <c r="J49" s="1003">
        <f t="shared" si="1"/>
        <v>0</v>
      </c>
      <c r="K49" s="1114">
        <v>0</v>
      </c>
      <c r="L49" s="1115">
        <f t="shared" si="2"/>
        <v>0</v>
      </c>
      <c r="M49" s="896"/>
    </row>
    <row r="50" spans="1:13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0"/>
        <v>0</v>
      </c>
      <c r="I50" s="1008">
        <v>50</v>
      </c>
      <c r="J50" s="1008">
        <f t="shared" si="1"/>
        <v>50</v>
      </c>
      <c r="K50" s="1119">
        <v>0</v>
      </c>
      <c r="L50" s="1120">
        <f t="shared" si="2"/>
        <v>50</v>
      </c>
      <c r="M50" s="896"/>
    </row>
    <row r="51" spans="1:13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1"/>
        <v>50</v>
      </c>
      <c r="K51" s="1114">
        <v>0</v>
      </c>
      <c r="L51" s="1115">
        <f t="shared" si="2"/>
        <v>50</v>
      </c>
      <c r="M51" s="896"/>
    </row>
    <row r="52" spans="1:13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0"/>
        <v>50</v>
      </c>
      <c r="I52" s="1008">
        <v>0</v>
      </c>
      <c r="J52" s="1008">
        <f t="shared" si="1"/>
        <v>50</v>
      </c>
      <c r="K52" s="1119">
        <v>0</v>
      </c>
      <c r="L52" s="1120">
        <f t="shared" si="2"/>
        <v>50</v>
      </c>
      <c r="M52" s="896"/>
    </row>
    <row r="53" spans="1:13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0"/>
        <v>50</v>
      </c>
      <c r="I53" s="1003">
        <v>0</v>
      </c>
      <c r="J53" s="1003">
        <f t="shared" si="1"/>
        <v>50</v>
      </c>
      <c r="K53" s="1114">
        <v>0</v>
      </c>
      <c r="L53" s="1115">
        <f t="shared" si="2"/>
        <v>50</v>
      </c>
      <c r="M53" s="896"/>
    </row>
    <row r="54" spans="1:13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0"/>
        <v>20</v>
      </c>
      <c r="I54" s="1008">
        <f>+I55</f>
        <v>-20</v>
      </c>
      <c r="J54" s="1008">
        <f t="shared" si="1"/>
        <v>0</v>
      </c>
      <c r="K54" s="1119">
        <v>0</v>
      </c>
      <c r="L54" s="1120">
        <f t="shared" si="2"/>
        <v>0</v>
      </c>
      <c r="M54" s="896"/>
    </row>
    <row r="55" spans="1:13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0"/>
        <v>20</v>
      </c>
      <c r="I55" s="1003">
        <v>-20</v>
      </c>
      <c r="J55" s="1003">
        <f t="shared" si="1"/>
        <v>0</v>
      </c>
      <c r="K55" s="1114">
        <v>0</v>
      </c>
      <c r="L55" s="1115">
        <f t="shared" si="2"/>
        <v>0</v>
      </c>
      <c r="M55" s="896"/>
    </row>
    <row r="56" spans="1:13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1"/>
        <v>20</v>
      </c>
      <c r="K56" s="1119">
        <v>0</v>
      </c>
      <c r="L56" s="1120">
        <f t="shared" si="2"/>
        <v>20</v>
      </c>
      <c r="M56" s="896"/>
    </row>
    <row r="57" spans="1:13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1"/>
        <v>20</v>
      </c>
      <c r="K57" s="1114">
        <v>0</v>
      </c>
      <c r="L57" s="1115">
        <f t="shared" si="2"/>
        <v>20</v>
      </c>
      <c r="M57" s="896"/>
    </row>
    <row r="58" spans="1:13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0"/>
        <v>30</v>
      </c>
      <c r="I58" s="1008">
        <v>0</v>
      </c>
      <c r="J58" s="1008">
        <f t="shared" si="1"/>
        <v>30</v>
      </c>
      <c r="K58" s="1119">
        <v>0</v>
      </c>
      <c r="L58" s="1120">
        <f t="shared" si="2"/>
        <v>30</v>
      </c>
      <c r="M58" s="896"/>
    </row>
    <row r="59" spans="1:13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0"/>
        <v>30</v>
      </c>
      <c r="I59" s="1003">
        <v>0</v>
      </c>
      <c r="J59" s="1003">
        <f t="shared" si="1"/>
        <v>30</v>
      </c>
      <c r="K59" s="1114">
        <v>0</v>
      </c>
      <c r="L59" s="1115">
        <f t="shared" si="2"/>
        <v>30</v>
      </c>
      <c r="M59" s="896"/>
    </row>
    <row r="60" spans="1:13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0"/>
        <v>50</v>
      </c>
      <c r="I60" s="1008">
        <v>0</v>
      </c>
      <c r="J60" s="1008">
        <f t="shared" si="1"/>
        <v>50</v>
      </c>
      <c r="K60" s="1119">
        <v>0</v>
      </c>
      <c r="L60" s="1120">
        <f t="shared" si="2"/>
        <v>50</v>
      </c>
      <c r="M60" s="896"/>
    </row>
    <row r="61" spans="1:13" s="711" customFormat="1" ht="13.1" thickBot="1" x14ac:dyDescent="0.25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0"/>
        <v>50</v>
      </c>
      <c r="I61" s="1024">
        <v>0</v>
      </c>
      <c r="J61" s="1024">
        <f t="shared" si="1"/>
        <v>50</v>
      </c>
      <c r="K61" s="1128">
        <v>0</v>
      </c>
      <c r="L61" s="1129">
        <f t="shared" si="2"/>
        <v>50</v>
      </c>
      <c r="M61" s="896"/>
    </row>
    <row r="62" spans="1:13" s="711" customFormat="1" ht="13.1" thickBot="1" x14ac:dyDescent="0.25">
      <c r="A62" s="1010" t="s">
        <v>106</v>
      </c>
      <c r="B62" s="1017" t="s">
        <v>100</v>
      </c>
      <c r="C62" s="1012" t="s">
        <v>100</v>
      </c>
      <c r="D62" s="1013" t="s">
        <v>100</v>
      </c>
      <c r="E62" s="1014" t="s">
        <v>218</v>
      </c>
      <c r="F62" s="1015">
        <f>+F63+F65+F67+F69+F71</f>
        <v>4548.9799999999996</v>
      </c>
      <c r="G62" s="1015">
        <f>+G63+G65+G67+G69+G71+G73</f>
        <v>0</v>
      </c>
      <c r="H62" s="1015">
        <f t="shared" si="0"/>
        <v>4548.9799999999996</v>
      </c>
      <c r="I62" s="1022">
        <v>0</v>
      </c>
      <c r="J62" s="1022">
        <f t="shared" si="1"/>
        <v>4548.9799999999996</v>
      </c>
      <c r="K62" s="1126">
        <v>0</v>
      </c>
      <c r="L62" s="1127">
        <f t="shared" si="2"/>
        <v>4548.9799999999996</v>
      </c>
      <c r="M62" s="896"/>
    </row>
    <row r="63" spans="1:13" s="711" customFormat="1" x14ac:dyDescent="0.2">
      <c r="A63" s="677" t="s">
        <v>106</v>
      </c>
      <c r="B63" s="679" t="s">
        <v>483</v>
      </c>
      <c r="C63" s="680" t="s">
        <v>100</v>
      </c>
      <c r="D63" s="680" t="s">
        <v>100</v>
      </c>
      <c r="E63" s="786" t="s">
        <v>451</v>
      </c>
      <c r="F63" s="924">
        <f>+F64</f>
        <v>1200</v>
      </c>
      <c r="G63" s="924">
        <v>0</v>
      </c>
      <c r="H63" s="924">
        <f t="shared" si="0"/>
        <v>1200</v>
      </c>
      <c r="I63" s="1020">
        <v>0</v>
      </c>
      <c r="J63" s="1020">
        <f t="shared" si="1"/>
        <v>1200</v>
      </c>
      <c r="K63" s="1124">
        <v>0</v>
      </c>
      <c r="L63" s="1125">
        <f t="shared" si="2"/>
        <v>1200</v>
      </c>
      <c r="M63" s="896"/>
    </row>
    <row r="64" spans="1:13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1200</v>
      </c>
      <c r="G64" s="927">
        <v>0</v>
      </c>
      <c r="H64" s="927">
        <f t="shared" si="0"/>
        <v>1200</v>
      </c>
      <c r="I64" s="1003">
        <v>0</v>
      </c>
      <c r="J64" s="1003">
        <f t="shared" si="1"/>
        <v>1200</v>
      </c>
      <c r="K64" s="1114">
        <v>0</v>
      </c>
      <c r="L64" s="1115">
        <f t="shared" si="2"/>
        <v>1200</v>
      </c>
      <c r="M64" s="896"/>
    </row>
    <row r="65" spans="1:13" s="711" customFormat="1" ht="20.95" x14ac:dyDescent="0.2">
      <c r="A65" s="682" t="s">
        <v>106</v>
      </c>
      <c r="B65" s="684" t="s">
        <v>557</v>
      </c>
      <c r="C65" s="694" t="s">
        <v>100</v>
      </c>
      <c r="D65" s="694" t="s">
        <v>100</v>
      </c>
      <c r="E65" s="786" t="s">
        <v>453</v>
      </c>
      <c r="F65" s="908">
        <f>+F66</f>
        <v>259.04000000000002</v>
      </c>
      <c r="G65" s="908">
        <v>0</v>
      </c>
      <c r="H65" s="908">
        <f t="shared" si="0"/>
        <v>259.04000000000002</v>
      </c>
      <c r="I65" s="1008">
        <v>0</v>
      </c>
      <c r="J65" s="1008">
        <f t="shared" si="1"/>
        <v>259.04000000000002</v>
      </c>
      <c r="K65" s="1119">
        <v>0</v>
      </c>
      <c r="L65" s="1120">
        <f t="shared" si="2"/>
        <v>259.04000000000002</v>
      </c>
      <c r="M65" s="896"/>
    </row>
    <row r="66" spans="1:13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259.04000000000002</v>
      </c>
      <c r="G66" s="927">
        <v>0</v>
      </c>
      <c r="H66" s="927">
        <f t="shared" si="0"/>
        <v>259.04000000000002</v>
      </c>
      <c r="I66" s="1003">
        <v>0</v>
      </c>
      <c r="J66" s="1003">
        <f t="shared" si="1"/>
        <v>259.04000000000002</v>
      </c>
      <c r="K66" s="1114">
        <v>0</v>
      </c>
      <c r="L66" s="1115">
        <f t="shared" si="2"/>
        <v>259.04000000000002</v>
      </c>
      <c r="M66" s="896"/>
    </row>
    <row r="67" spans="1:13" s="711" customFormat="1" x14ac:dyDescent="0.2">
      <c r="A67" s="682" t="s">
        <v>106</v>
      </c>
      <c r="B67" s="684" t="s">
        <v>484</v>
      </c>
      <c r="C67" s="694" t="s">
        <v>100</v>
      </c>
      <c r="D67" s="694" t="s">
        <v>100</v>
      </c>
      <c r="E67" s="786" t="s">
        <v>221</v>
      </c>
      <c r="F67" s="908">
        <f>+F68</f>
        <v>2007.02</v>
      </c>
      <c r="G67" s="908">
        <v>0</v>
      </c>
      <c r="H67" s="908">
        <f t="shared" si="0"/>
        <v>2007.02</v>
      </c>
      <c r="I67" s="1008">
        <v>0</v>
      </c>
      <c r="J67" s="1008">
        <f t="shared" si="1"/>
        <v>2007.02</v>
      </c>
      <c r="K67" s="1119">
        <v>0</v>
      </c>
      <c r="L67" s="1120">
        <f t="shared" si="2"/>
        <v>2007.02</v>
      </c>
      <c r="M67" s="896"/>
    </row>
    <row r="68" spans="1:13" s="711" customFormat="1" x14ac:dyDescent="0.2">
      <c r="A68" s="689"/>
      <c r="B68" s="691" t="s">
        <v>474</v>
      </c>
      <c r="C68" s="700">
        <v>3299</v>
      </c>
      <c r="D68" s="685">
        <v>5321</v>
      </c>
      <c r="E68" s="784" t="s">
        <v>258</v>
      </c>
      <c r="F68" s="927">
        <v>2007.02</v>
      </c>
      <c r="G68" s="927">
        <v>0</v>
      </c>
      <c r="H68" s="927">
        <f t="shared" si="0"/>
        <v>2007.02</v>
      </c>
      <c r="I68" s="1003">
        <v>0</v>
      </c>
      <c r="J68" s="1003">
        <f t="shared" si="1"/>
        <v>2007.02</v>
      </c>
      <c r="K68" s="1114">
        <v>0</v>
      </c>
      <c r="L68" s="1115">
        <f t="shared" si="2"/>
        <v>2007.02</v>
      </c>
      <c r="M68" s="896"/>
    </row>
    <row r="69" spans="1:13" s="711" customFormat="1" x14ac:dyDescent="0.2">
      <c r="A69" s="682" t="s">
        <v>106</v>
      </c>
      <c r="B69" s="684" t="s">
        <v>485</v>
      </c>
      <c r="C69" s="694" t="s">
        <v>100</v>
      </c>
      <c r="D69" s="694" t="s">
        <v>100</v>
      </c>
      <c r="E69" s="786" t="s">
        <v>458</v>
      </c>
      <c r="F69" s="908">
        <f>+F70</f>
        <v>541.79</v>
      </c>
      <c r="G69" s="908">
        <v>0</v>
      </c>
      <c r="H69" s="908">
        <f t="shared" si="0"/>
        <v>541.79</v>
      </c>
      <c r="I69" s="1008">
        <v>0</v>
      </c>
      <c r="J69" s="1008">
        <f t="shared" si="1"/>
        <v>541.79</v>
      </c>
      <c r="K69" s="1119">
        <v>0</v>
      </c>
      <c r="L69" s="1120">
        <f t="shared" si="2"/>
        <v>541.79</v>
      </c>
      <c r="M69" s="896"/>
    </row>
    <row r="70" spans="1:13" s="711" customFormat="1" x14ac:dyDescent="0.2">
      <c r="A70" s="689"/>
      <c r="B70" s="691" t="s">
        <v>474</v>
      </c>
      <c r="C70" s="700">
        <v>3113</v>
      </c>
      <c r="D70" s="685">
        <v>5321</v>
      </c>
      <c r="E70" s="784" t="s">
        <v>258</v>
      </c>
      <c r="F70" s="927">
        <v>541.79</v>
      </c>
      <c r="G70" s="927">
        <v>0</v>
      </c>
      <c r="H70" s="927">
        <f t="shared" si="0"/>
        <v>541.79</v>
      </c>
      <c r="I70" s="1003">
        <v>0</v>
      </c>
      <c r="J70" s="1003">
        <f t="shared" si="1"/>
        <v>541.79</v>
      </c>
      <c r="K70" s="1114">
        <v>0</v>
      </c>
      <c r="L70" s="1115">
        <f t="shared" si="2"/>
        <v>541.79</v>
      </c>
      <c r="M70" s="896"/>
    </row>
    <row r="71" spans="1:13" s="711" customFormat="1" x14ac:dyDescent="0.2">
      <c r="A71" s="682" t="s">
        <v>106</v>
      </c>
      <c r="B71" s="684" t="s">
        <v>486</v>
      </c>
      <c r="C71" s="694" t="s">
        <v>100</v>
      </c>
      <c r="D71" s="694" t="s">
        <v>100</v>
      </c>
      <c r="E71" s="786" t="s">
        <v>223</v>
      </c>
      <c r="F71" s="908">
        <f>+F72</f>
        <v>541.13</v>
      </c>
      <c r="G71" s="908">
        <f>+G72</f>
        <v>-250</v>
      </c>
      <c r="H71" s="908">
        <f t="shared" si="0"/>
        <v>291.13</v>
      </c>
      <c r="I71" s="1008">
        <v>0</v>
      </c>
      <c r="J71" s="1008">
        <f t="shared" si="1"/>
        <v>291.13</v>
      </c>
      <c r="K71" s="1119">
        <v>0</v>
      </c>
      <c r="L71" s="1120">
        <f t="shared" si="2"/>
        <v>291.13</v>
      </c>
      <c r="M71" s="896"/>
    </row>
    <row r="72" spans="1:13" s="711" customFormat="1" x14ac:dyDescent="0.2">
      <c r="A72" s="746"/>
      <c r="B72" s="748" t="s">
        <v>474</v>
      </c>
      <c r="C72" s="749">
        <v>3299</v>
      </c>
      <c r="D72" s="750">
        <v>5321</v>
      </c>
      <c r="E72" s="784" t="s">
        <v>258</v>
      </c>
      <c r="F72" s="927">
        <v>541.13</v>
      </c>
      <c r="G72" s="927">
        <v>-250</v>
      </c>
      <c r="H72" s="927">
        <f t="shared" si="0"/>
        <v>291.13</v>
      </c>
      <c r="I72" s="1003">
        <v>0</v>
      </c>
      <c r="J72" s="1003">
        <f t="shared" si="1"/>
        <v>291.13</v>
      </c>
      <c r="K72" s="1114">
        <v>0</v>
      </c>
      <c r="L72" s="1115">
        <f t="shared" si="2"/>
        <v>291.13</v>
      </c>
      <c r="M72" s="896"/>
    </row>
    <row r="73" spans="1:13" s="711" customFormat="1" ht="20.95" x14ac:dyDescent="0.2">
      <c r="A73" s="682" t="s">
        <v>106</v>
      </c>
      <c r="B73" s="902" t="s">
        <v>496</v>
      </c>
      <c r="C73" s="902" t="s">
        <v>100</v>
      </c>
      <c r="D73" s="694" t="s">
        <v>100</v>
      </c>
      <c r="E73" s="783" t="s">
        <v>470</v>
      </c>
      <c r="F73" s="908">
        <v>0</v>
      </c>
      <c r="G73" s="908">
        <f>+G74</f>
        <v>250</v>
      </c>
      <c r="H73" s="908">
        <f t="shared" si="0"/>
        <v>250</v>
      </c>
      <c r="I73" s="1008">
        <v>0</v>
      </c>
      <c r="J73" s="1008">
        <f t="shared" si="1"/>
        <v>250</v>
      </c>
      <c r="K73" s="1119">
        <v>0</v>
      </c>
      <c r="L73" s="1120">
        <f t="shared" si="2"/>
        <v>250</v>
      </c>
      <c r="M73" s="896"/>
    </row>
    <row r="74" spans="1:13" s="711" customFormat="1" ht="13.1" thickBot="1" x14ac:dyDescent="0.25">
      <c r="A74" s="997"/>
      <c r="B74" s="972"/>
      <c r="C74" s="749">
        <v>3299</v>
      </c>
      <c r="D74" s="973">
        <v>5339</v>
      </c>
      <c r="E74" s="974" t="s">
        <v>469</v>
      </c>
      <c r="F74" s="909">
        <v>0</v>
      </c>
      <c r="G74" s="909">
        <v>250</v>
      </c>
      <c r="H74" s="909">
        <f t="shared" si="0"/>
        <v>250</v>
      </c>
      <c r="I74" s="1024">
        <v>0</v>
      </c>
      <c r="J74" s="1024">
        <f t="shared" si="1"/>
        <v>250</v>
      </c>
      <c r="K74" s="1128">
        <v>0</v>
      </c>
      <c r="L74" s="1129">
        <f t="shared" si="2"/>
        <v>250</v>
      </c>
      <c r="M74" s="896"/>
    </row>
    <row r="75" spans="1:13" s="711" customFormat="1" ht="13.75" thickBot="1" x14ac:dyDescent="0.25">
      <c r="A75" s="1010" t="s">
        <v>106</v>
      </c>
      <c r="B75" s="1011" t="s">
        <v>100</v>
      </c>
      <c r="C75" s="1012" t="s">
        <v>100</v>
      </c>
      <c r="D75" s="1013" t="s">
        <v>100</v>
      </c>
      <c r="E75" s="1014" t="s">
        <v>433</v>
      </c>
      <c r="F75" s="1015">
        <f>+F76+F147+F160+F179+F188</f>
        <v>13000</v>
      </c>
      <c r="G75" s="1015">
        <f t="shared" ref="G75:J75" si="11">+G76+G147+G160+G179+G188</f>
        <v>0</v>
      </c>
      <c r="H75" s="1015">
        <f t="shared" si="11"/>
        <v>13000</v>
      </c>
      <c r="I75" s="1015">
        <f t="shared" si="11"/>
        <v>0</v>
      </c>
      <c r="J75" s="1015">
        <f t="shared" si="11"/>
        <v>13000</v>
      </c>
      <c r="K75" s="1126">
        <v>0</v>
      </c>
      <c r="L75" s="1127">
        <f t="shared" ref="L75:L138" si="12">+J75+K75</f>
        <v>13000</v>
      </c>
      <c r="M75" s="896"/>
    </row>
    <row r="76" spans="1:13" s="711" customFormat="1" ht="13.1" thickBot="1" x14ac:dyDescent="0.25">
      <c r="A76" s="1080" t="s">
        <v>106</v>
      </c>
      <c r="B76" s="1081" t="s">
        <v>100</v>
      </c>
      <c r="C76" s="1082" t="s">
        <v>100</v>
      </c>
      <c r="D76" s="1082" t="s">
        <v>100</v>
      </c>
      <c r="E76" s="1083" t="s">
        <v>225</v>
      </c>
      <c r="F76" s="1084">
        <v>5000</v>
      </c>
      <c r="G76" s="1085">
        <f>+G77+G79+G81+G83+G85+G87+G89+G91+G93+G95+G97+G99+G101+G103+G105+G107+G109+G111+G113+G115+G117+G119+G121+G123+G125+G127+G129+G131+G133+G135+G137+G139+G141+G143+G145</f>
        <v>0</v>
      </c>
      <c r="H76" s="1085">
        <f>+F76+G76</f>
        <v>5000</v>
      </c>
      <c r="I76" s="1087">
        <v>0</v>
      </c>
      <c r="J76" s="1087">
        <f>+H76+I76</f>
        <v>5000</v>
      </c>
      <c r="K76" s="1131">
        <v>0</v>
      </c>
      <c r="L76" s="1132">
        <f t="shared" si="12"/>
        <v>5000</v>
      </c>
      <c r="M76" s="896"/>
    </row>
    <row r="77" spans="1:13" s="711" customFormat="1" x14ac:dyDescent="0.2">
      <c r="A77" s="677" t="s">
        <v>106</v>
      </c>
      <c r="B77" s="679" t="s">
        <v>487</v>
      </c>
      <c r="C77" s="680" t="s">
        <v>100</v>
      </c>
      <c r="D77" s="954" t="s">
        <v>100</v>
      </c>
      <c r="E77" s="786" t="s">
        <v>461</v>
      </c>
      <c r="F77" s="924">
        <f>+F78</f>
        <v>5000</v>
      </c>
      <c r="G77" s="975">
        <f>+G78</f>
        <v>-4700</v>
      </c>
      <c r="H77" s="924">
        <f t="shared" si="0"/>
        <v>300</v>
      </c>
      <c r="I77" s="1020">
        <v>0</v>
      </c>
      <c r="J77" s="1020">
        <f t="shared" ref="J77:J140" si="13">+H77+I77</f>
        <v>300</v>
      </c>
      <c r="K77" s="1124">
        <v>0</v>
      </c>
      <c r="L77" s="1125">
        <f t="shared" si="12"/>
        <v>300</v>
      </c>
      <c r="M77" s="896"/>
    </row>
    <row r="78" spans="1:13" s="711" customFormat="1" x14ac:dyDescent="0.2">
      <c r="A78" s="689"/>
      <c r="B78" s="691" t="s">
        <v>474</v>
      </c>
      <c r="C78" s="700">
        <v>3419</v>
      </c>
      <c r="D78" s="686">
        <v>5222</v>
      </c>
      <c r="E78" s="784" t="s">
        <v>296</v>
      </c>
      <c r="F78" s="927">
        <v>5000</v>
      </c>
      <c r="G78" s="916">
        <v>-4700</v>
      </c>
      <c r="H78" s="927">
        <f t="shared" si="0"/>
        <v>300</v>
      </c>
      <c r="I78" s="1003">
        <v>0</v>
      </c>
      <c r="J78" s="1003">
        <f t="shared" si="13"/>
        <v>300</v>
      </c>
      <c r="K78" s="1114">
        <v>0</v>
      </c>
      <c r="L78" s="1115">
        <f t="shared" si="12"/>
        <v>300</v>
      </c>
      <c r="M78" s="896"/>
    </row>
    <row r="79" spans="1:13" s="711" customFormat="1" ht="20.95" x14ac:dyDescent="0.2">
      <c r="A79" s="998" t="s">
        <v>298</v>
      </c>
      <c r="B79" s="976" t="s">
        <v>497</v>
      </c>
      <c r="C79" s="977" t="s">
        <v>100</v>
      </c>
      <c r="D79" s="977" t="s">
        <v>100</v>
      </c>
      <c r="E79" s="978" t="s">
        <v>354</v>
      </c>
      <c r="F79" s="911">
        <v>0</v>
      </c>
      <c r="G79" s="959">
        <f t="shared" ref="G79:G141" si="14">+G80</f>
        <v>100</v>
      </c>
      <c r="H79" s="908">
        <f t="shared" si="0"/>
        <v>100</v>
      </c>
      <c r="I79" s="1008">
        <v>0</v>
      </c>
      <c r="J79" s="1008">
        <f t="shared" si="13"/>
        <v>100</v>
      </c>
      <c r="K79" s="1119">
        <v>0</v>
      </c>
      <c r="L79" s="1120">
        <f t="shared" si="12"/>
        <v>100</v>
      </c>
      <c r="M79" s="896"/>
    </row>
    <row r="80" spans="1:13" s="711" customFormat="1" x14ac:dyDescent="0.2">
      <c r="A80" s="999"/>
      <c r="B80" s="979"/>
      <c r="C80" s="599" t="s">
        <v>294</v>
      </c>
      <c r="D80" s="599" t="s">
        <v>295</v>
      </c>
      <c r="E80" s="980" t="s">
        <v>296</v>
      </c>
      <c r="F80" s="912">
        <v>0</v>
      </c>
      <c r="G80" s="916">
        <v>100</v>
      </c>
      <c r="H80" s="927">
        <f t="shared" ref="H80:H143" si="15">+F80+G80</f>
        <v>100</v>
      </c>
      <c r="I80" s="1003">
        <v>0</v>
      </c>
      <c r="J80" s="1003">
        <f t="shared" si="13"/>
        <v>100</v>
      </c>
      <c r="K80" s="1114">
        <v>0</v>
      </c>
      <c r="L80" s="1115">
        <f t="shared" si="12"/>
        <v>100</v>
      </c>
      <c r="M80" s="896"/>
    </row>
    <row r="81" spans="1:13" s="711" customFormat="1" ht="31.45" x14ac:dyDescent="0.2">
      <c r="A81" s="998" t="s">
        <v>298</v>
      </c>
      <c r="B81" s="976" t="s">
        <v>498</v>
      </c>
      <c r="C81" s="977" t="s">
        <v>100</v>
      </c>
      <c r="D81" s="977" t="s">
        <v>100</v>
      </c>
      <c r="E81" s="978" t="s">
        <v>356</v>
      </c>
      <c r="F81" s="911">
        <v>0</v>
      </c>
      <c r="G81" s="959">
        <f t="shared" si="14"/>
        <v>100</v>
      </c>
      <c r="H81" s="908">
        <f t="shared" si="15"/>
        <v>100</v>
      </c>
      <c r="I81" s="1008">
        <v>0</v>
      </c>
      <c r="J81" s="1008">
        <f t="shared" si="13"/>
        <v>100</v>
      </c>
      <c r="K81" s="1119">
        <v>0</v>
      </c>
      <c r="L81" s="1120">
        <f t="shared" si="12"/>
        <v>100</v>
      </c>
      <c r="M81" s="896"/>
    </row>
    <row r="82" spans="1:13" s="711" customFormat="1" x14ac:dyDescent="0.2">
      <c r="A82" s="999"/>
      <c r="B82" s="979"/>
      <c r="C82" s="599" t="s">
        <v>294</v>
      </c>
      <c r="D82" s="599" t="s">
        <v>295</v>
      </c>
      <c r="E82" s="980" t="s">
        <v>296</v>
      </c>
      <c r="F82" s="912">
        <v>0</v>
      </c>
      <c r="G82" s="916">
        <v>100</v>
      </c>
      <c r="H82" s="927">
        <f t="shared" si="15"/>
        <v>100</v>
      </c>
      <c r="I82" s="1003">
        <v>0</v>
      </c>
      <c r="J82" s="1003">
        <f t="shared" si="13"/>
        <v>100</v>
      </c>
      <c r="K82" s="1114">
        <v>0</v>
      </c>
      <c r="L82" s="1115">
        <f t="shared" si="12"/>
        <v>100</v>
      </c>
      <c r="M82" s="896"/>
    </row>
    <row r="83" spans="1:13" s="711" customFormat="1" ht="20.95" x14ac:dyDescent="0.2">
      <c r="A83" s="998" t="s">
        <v>298</v>
      </c>
      <c r="B83" s="976" t="s">
        <v>499</v>
      </c>
      <c r="C83" s="977" t="s">
        <v>100</v>
      </c>
      <c r="D83" s="977" t="s">
        <v>100</v>
      </c>
      <c r="E83" s="978" t="s">
        <v>358</v>
      </c>
      <c r="F83" s="911">
        <v>0</v>
      </c>
      <c r="G83" s="959">
        <f t="shared" si="14"/>
        <v>250</v>
      </c>
      <c r="H83" s="908">
        <f t="shared" si="15"/>
        <v>250</v>
      </c>
      <c r="I83" s="1008">
        <v>0</v>
      </c>
      <c r="J83" s="1008">
        <f t="shared" si="13"/>
        <v>250</v>
      </c>
      <c r="K83" s="1119">
        <v>0</v>
      </c>
      <c r="L83" s="1120">
        <f t="shared" si="12"/>
        <v>250</v>
      </c>
      <c r="M83" s="896"/>
    </row>
    <row r="84" spans="1:13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250</v>
      </c>
      <c r="H84" s="927">
        <f t="shared" si="15"/>
        <v>250</v>
      </c>
      <c r="I84" s="1003">
        <v>0</v>
      </c>
      <c r="J84" s="1003">
        <f t="shared" si="13"/>
        <v>250</v>
      </c>
      <c r="K84" s="1114">
        <v>0</v>
      </c>
      <c r="L84" s="1115">
        <f t="shared" si="12"/>
        <v>250</v>
      </c>
      <c r="M84" s="896"/>
    </row>
    <row r="85" spans="1:13" s="711" customFormat="1" x14ac:dyDescent="0.2">
      <c r="A85" s="998" t="s">
        <v>298</v>
      </c>
      <c r="B85" s="976" t="s">
        <v>500</v>
      </c>
      <c r="C85" s="977" t="s">
        <v>100</v>
      </c>
      <c r="D85" s="977" t="s">
        <v>100</v>
      </c>
      <c r="E85" s="978" t="s">
        <v>360</v>
      </c>
      <c r="F85" s="911">
        <v>0</v>
      </c>
      <c r="G85" s="959">
        <f t="shared" si="14"/>
        <v>100</v>
      </c>
      <c r="H85" s="908">
        <f t="shared" si="15"/>
        <v>100</v>
      </c>
      <c r="I85" s="1008">
        <v>0</v>
      </c>
      <c r="J85" s="1008">
        <f t="shared" si="13"/>
        <v>100</v>
      </c>
      <c r="K85" s="1119">
        <v>0</v>
      </c>
      <c r="L85" s="1120">
        <f t="shared" si="12"/>
        <v>100</v>
      </c>
      <c r="M85" s="896"/>
    </row>
    <row r="86" spans="1:13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100</v>
      </c>
      <c r="H86" s="927">
        <f t="shared" si="15"/>
        <v>100</v>
      </c>
      <c r="I86" s="1003">
        <v>0</v>
      </c>
      <c r="J86" s="1003">
        <f t="shared" si="13"/>
        <v>100</v>
      </c>
      <c r="K86" s="1114">
        <v>0</v>
      </c>
      <c r="L86" s="1115">
        <f t="shared" si="12"/>
        <v>100</v>
      </c>
      <c r="M86" s="896"/>
    </row>
    <row r="87" spans="1:13" s="711" customFormat="1" ht="20.95" x14ac:dyDescent="0.2">
      <c r="A87" s="998" t="s">
        <v>298</v>
      </c>
      <c r="B87" s="976" t="s">
        <v>501</v>
      </c>
      <c r="C87" s="977" t="s">
        <v>100</v>
      </c>
      <c r="D87" s="977" t="s">
        <v>100</v>
      </c>
      <c r="E87" s="978" t="s">
        <v>362</v>
      </c>
      <c r="F87" s="911">
        <v>0</v>
      </c>
      <c r="G87" s="959">
        <f t="shared" si="14"/>
        <v>100</v>
      </c>
      <c r="H87" s="908">
        <f t="shared" si="15"/>
        <v>100</v>
      </c>
      <c r="I87" s="1008">
        <v>0</v>
      </c>
      <c r="J87" s="1008">
        <f t="shared" si="13"/>
        <v>100</v>
      </c>
      <c r="K87" s="1119">
        <v>0</v>
      </c>
      <c r="L87" s="1120">
        <f t="shared" si="12"/>
        <v>100</v>
      </c>
      <c r="M87" s="896"/>
    </row>
    <row r="88" spans="1:13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100</v>
      </c>
      <c r="H88" s="927">
        <f t="shared" si="15"/>
        <v>100</v>
      </c>
      <c r="I88" s="1003">
        <v>0</v>
      </c>
      <c r="J88" s="1003">
        <f t="shared" si="13"/>
        <v>100</v>
      </c>
      <c r="K88" s="1114">
        <v>0</v>
      </c>
      <c r="L88" s="1115">
        <f t="shared" si="12"/>
        <v>100</v>
      </c>
      <c r="M88" s="896"/>
    </row>
    <row r="89" spans="1:13" s="711" customFormat="1" ht="20.95" x14ac:dyDescent="0.2">
      <c r="A89" s="998" t="s">
        <v>298</v>
      </c>
      <c r="B89" s="976" t="s">
        <v>502</v>
      </c>
      <c r="C89" s="977" t="s">
        <v>100</v>
      </c>
      <c r="D89" s="977" t="s">
        <v>100</v>
      </c>
      <c r="E89" s="978" t="s">
        <v>364</v>
      </c>
      <c r="F89" s="911">
        <v>0</v>
      </c>
      <c r="G89" s="959">
        <f t="shared" si="14"/>
        <v>200</v>
      </c>
      <c r="H89" s="908">
        <f t="shared" si="15"/>
        <v>200</v>
      </c>
      <c r="I89" s="1008">
        <v>0</v>
      </c>
      <c r="J89" s="1008">
        <f t="shared" si="13"/>
        <v>200</v>
      </c>
      <c r="K89" s="1119">
        <v>0</v>
      </c>
      <c r="L89" s="1120">
        <f t="shared" si="12"/>
        <v>200</v>
      </c>
      <c r="M89" s="896"/>
    </row>
    <row r="90" spans="1:13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200</v>
      </c>
      <c r="H90" s="927">
        <f t="shared" si="15"/>
        <v>200</v>
      </c>
      <c r="I90" s="1003">
        <v>0</v>
      </c>
      <c r="J90" s="1003">
        <f t="shared" si="13"/>
        <v>200</v>
      </c>
      <c r="K90" s="1114">
        <v>0</v>
      </c>
      <c r="L90" s="1115">
        <f t="shared" si="12"/>
        <v>200</v>
      </c>
      <c r="M90" s="896"/>
    </row>
    <row r="91" spans="1:13" s="711" customFormat="1" x14ac:dyDescent="0.2">
      <c r="A91" s="998" t="s">
        <v>298</v>
      </c>
      <c r="B91" s="976" t="s">
        <v>503</v>
      </c>
      <c r="C91" s="977" t="s">
        <v>100</v>
      </c>
      <c r="D91" s="977" t="s">
        <v>100</v>
      </c>
      <c r="E91" s="978" t="s">
        <v>366</v>
      </c>
      <c r="F91" s="911">
        <v>0</v>
      </c>
      <c r="G91" s="959">
        <f t="shared" si="14"/>
        <v>100</v>
      </c>
      <c r="H91" s="908">
        <f t="shared" si="15"/>
        <v>100</v>
      </c>
      <c r="I91" s="1008">
        <v>0</v>
      </c>
      <c r="J91" s="1008">
        <f t="shared" si="13"/>
        <v>100</v>
      </c>
      <c r="K91" s="1119">
        <v>0</v>
      </c>
      <c r="L91" s="1120">
        <f t="shared" si="12"/>
        <v>100</v>
      </c>
      <c r="M91" s="896"/>
    </row>
    <row r="92" spans="1:13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100</v>
      </c>
      <c r="H92" s="927">
        <f t="shared" si="15"/>
        <v>100</v>
      </c>
      <c r="I92" s="1003">
        <v>0</v>
      </c>
      <c r="J92" s="1003">
        <f t="shared" si="13"/>
        <v>100</v>
      </c>
      <c r="K92" s="1114">
        <v>0</v>
      </c>
      <c r="L92" s="1115">
        <f t="shared" si="12"/>
        <v>100</v>
      </c>
      <c r="M92" s="896"/>
    </row>
    <row r="93" spans="1:13" s="711" customFormat="1" x14ac:dyDescent="0.2">
      <c r="A93" s="998" t="s">
        <v>298</v>
      </c>
      <c r="B93" s="976" t="s">
        <v>504</v>
      </c>
      <c r="C93" s="977" t="s">
        <v>100</v>
      </c>
      <c r="D93" s="977" t="s">
        <v>100</v>
      </c>
      <c r="E93" s="978" t="s">
        <v>368</v>
      </c>
      <c r="F93" s="911">
        <v>0</v>
      </c>
      <c r="G93" s="959">
        <f t="shared" si="14"/>
        <v>100</v>
      </c>
      <c r="H93" s="908">
        <f t="shared" si="15"/>
        <v>100</v>
      </c>
      <c r="I93" s="1008">
        <v>0</v>
      </c>
      <c r="J93" s="1008">
        <f t="shared" si="13"/>
        <v>100</v>
      </c>
      <c r="K93" s="1119">
        <v>0</v>
      </c>
      <c r="L93" s="1120">
        <f t="shared" si="12"/>
        <v>100</v>
      </c>
      <c r="M93" s="896"/>
    </row>
    <row r="94" spans="1:13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100</v>
      </c>
      <c r="H94" s="927">
        <f t="shared" si="15"/>
        <v>100</v>
      </c>
      <c r="I94" s="1003">
        <v>0</v>
      </c>
      <c r="J94" s="1003">
        <f t="shared" si="13"/>
        <v>100</v>
      </c>
      <c r="K94" s="1114">
        <v>0</v>
      </c>
      <c r="L94" s="1115">
        <f t="shared" si="12"/>
        <v>100</v>
      </c>
      <c r="M94" s="896"/>
    </row>
    <row r="95" spans="1:13" s="711" customFormat="1" ht="20.95" x14ac:dyDescent="0.2">
      <c r="A95" s="998" t="s">
        <v>298</v>
      </c>
      <c r="B95" s="976" t="s">
        <v>505</v>
      </c>
      <c r="C95" s="977" t="s">
        <v>100</v>
      </c>
      <c r="D95" s="977" t="s">
        <v>100</v>
      </c>
      <c r="E95" s="978" t="s">
        <v>424</v>
      </c>
      <c r="F95" s="911">
        <v>0</v>
      </c>
      <c r="G95" s="959">
        <f t="shared" si="14"/>
        <v>100</v>
      </c>
      <c r="H95" s="908">
        <f t="shared" si="15"/>
        <v>100</v>
      </c>
      <c r="I95" s="1008">
        <v>0</v>
      </c>
      <c r="J95" s="1008">
        <f t="shared" si="13"/>
        <v>100</v>
      </c>
      <c r="K95" s="1119">
        <v>0</v>
      </c>
      <c r="L95" s="1120">
        <f t="shared" si="12"/>
        <v>100</v>
      </c>
      <c r="M95" s="896"/>
    </row>
    <row r="96" spans="1:13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si="15"/>
        <v>100</v>
      </c>
      <c r="I96" s="1003">
        <v>0</v>
      </c>
      <c r="J96" s="1003">
        <f t="shared" si="13"/>
        <v>100</v>
      </c>
      <c r="K96" s="1114">
        <v>0</v>
      </c>
      <c r="L96" s="1115">
        <f t="shared" si="12"/>
        <v>100</v>
      </c>
      <c r="M96" s="896"/>
    </row>
    <row r="97" spans="1:13" s="711" customFormat="1" ht="20.95" x14ac:dyDescent="0.2">
      <c r="A97" s="998" t="s">
        <v>298</v>
      </c>
      <c r="B97" s="976" t="s">
        <v>506</v>
      </c>
      <c r="C97" s="977" t="s">
        <v>100</v>
      </c>
      <c r="D97" s="977" t="s">
        <v>100</v>
      </c>
      <c r="E97" s="978" t="s">
        <v>371</v>
      </c>
      <c r="F97" s="911">
        <v>0</v>
      </c>
      <c r="G97" s="959">
        <f t="shared" si="14"/>
        <v>100</v>
      </c>
      <c r="H97" s="908">
        <f t="shared" si="15"/>
        <v>100</v>
      </c>
      <c r="I97" s="1008">
        <v>0</v>
      </c>
      <c r="J97" s="1008">
        <f t="shared" si="13"/>
        <v>100</v>
      </c>
      <c r="K97" s="1119">
        <v>0</v>
      </c>
      <c r="L97" s="1120">
        <f t="shared" si="12"/>
        <v>100</v>
      </c>
      <c r="M97" s="896"/>
    </row>
    <row r="98" spans="1:13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15"/>
        <v>100</v>
      </c>
      <c r="I98" s="1003">
        <v>0</v>
      </c>
      <c r="J98" s="1003">
        <f t="shared" si="13"/>
        <v>100</v>
      </c>
      <c r="K98" s="1114">
        <v>0</v>
      </c>
      <c r="L98" s="1115">
        <f t="shared" si="12"/>
        <v>100</v>
      </c>
      <c r="M98" s="896"/>
    </row>
    <row r="99" spans="1:13" s="711" customFormat="1" ht="20.95" x14ac:dyDescent="0.2">
      <c r="A99" s="998" t="s">
        <v>298</v>
      </c>
      <c r="B99" s="976" t="s">
        <v>507</v>
      </c>
      <c r="C99" s="977" t="s">
        <v>100</v>
      </c>
      <c r="D99" s="977" t="s">
        <v>100</v>
      </c>
      <c r="E99" s="978" t="s">
        <v>373</v>
      </c>
      <c r="F99" s="911">
        <v>0</v>
      </c>
      <c r="G99" s="959">
        <f t="shared" si="14"/>
        <v>100</v>
      </c>
      <c r="H99" s="908">
        <f t="shared" si="15"/>
        <v>100</v>
      </c>
      <c r="I99" s="1008">
        <v>0</v>
      </c>
      <c r="J99" s="1008">
        <f t="shared" si="13"/>
        <v>100</v>
      </c>
      <c r="K99" s="1119">
        <v>0</v>
      </c>
      <c r="L99" s="1120">
        <f t="shared" si="12"/>
        <v>100</v>
      </c>
      <c r="M99" s="896"/>
    </row>
    <row r="100" spans="1:13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15"/>
        <v>100</v>
      </c>
      <c r="I100" s="1003">
        <v>0</v>
      </c>
      <c r="J100" s="1003">
        <f t="shared" si="13"/>
        <v>100</v>
      </c>
      <c r="K100" s="1114">
        <v>0</v>
      </c>
      <c r="L100" s="1115">
        <f t="shared" si="12"/>
        <v>100</v>
      </c>
      <c r="M100" s="896"/>
    </row>
    <row r="101" spans="1:13" s="711" customFormat="1" x14ac:dyDescent="0.2">
      <c r="A101" s="998" t="s">
        <v>298</v>
      </c>
      <c r="B101" s="976" t="s">
        <v>508</v>
      </c>
      <c r="C101" s="977" t="s">
        <v>100</v>
      </c>
      <c r="D101" s="977" t="s">
        <v>100</v>
      </c>
      <c r="E101" s="978" t="s">
        <v>375</v>
      </c>
      <c r="F101" s="911">
        <v>0</v>
      </c>
      <c r="G101" s="959">
        <f t="shared" si="14"/>
        <v>150</v>
      </c>
      <c r="H101" s="908">
        <f t="shared" si="15"/>
        <v>150</v>
      </c>
      <c r="I101" s="1008">
        <v>0</v>
      </c>
      <c r="J101" s="1008">
        <f t="shared" si="13"/>
        <v>150</v>
      </c>
      <c r="K101" s="1119">
        <v>0</v>
      </c>
      <c r="L101" s="1120">
        <f t="shared" si="12"/>
        <v>150</v>
      </c>
      <c r="M101" s="896"/>
    </row>
    <row r="102" spans="1:13" s="711" customFormat="1" x14ac:dyDescent="0.2">
      <c r="A102" s="999"/>
      <c r="B102" s="979"/>
      <c r="C102" s="599" t="s">
        <v>294</v>
      </c>
      <c r="D102" s="599" t="s">
        <v>341</v>
      </c>
      <c r="E102" s="980" t="s">
        <v>342</v>
      </c>
      <c r="F102" s="912">
        <v>0</v>
      </c>
      <c r="G102" s="916">
        <v>150</v>
      </c>
      <c r="H102" s="927">
        <f t="shared" si="15"/>
        <v>150</v>
      </c>
      <c r="I102" s="1003">
        <v>0</v>
      </c>
      <c r="J102" s="1003">
        <f t="shared" si="13"/>
        <v>150</v>
      </c>
      <c r="K102" s="1114">
        <v>0</v>
      </c>
      <c r="L102" s="1115">
        <f t="shared" si="12"/>
        <v>150</v>
      </c>
      <c r="M102" s="896"/>
    </row>
    <row r="103" spans="1:13" s="711" customFormat="1" ht="20.95" x14ac:dyDescent="0.2">
      <c r="A103" s="998" t="s">
        <v>298</v>
      </c>
      <c r="B103" s="976" t="s">
        <v>509</v>
      </c>
      <c r="C103" s="977" t="s">
        <v>100</v>
      </c>
      <c r="D103" s="977" t="s">
        <v>100</v>
      </c>
      <c r="E103" s="978" t="s">
        <v>425</v>
      </c>
      <c r="F103" s="911">
        <v>0</v>
      </c>
      <c r="G103" s="959">
        <f t="shared" si="14"/>
        <v>150</v>
      </c>
      <c r="H103" s="908">
        <f t="shared" si="15"/>
        <v>150</v>
      </c>
      <c r="I103" s="1008">
        <v>0</v>
      </c>
      <c r="J103" s="1008">
        <f t="shared" si="13"/>
        <v>150</v>
      </c>
      <c r="K103" s="1119">
        <v>0</v>
      </c>
      <c r="L103" s="1120">
        <f t="shared" si="12"/>
        <v>150</v>
      </c>
      <c r="M103" s="896"/>
    </row>
    <row r="104" spans="1:13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150</v>
      </c>
      <c r="H104" s="927">
        <f t="shared" si="15"/>
        <v>150</v>
      </c>
      <c r="I104" s="1003">
        <v>0</v>
      </c>
      <c r="J104" s="1003">
        <f t="shared" si="13"/>
        <v>150</v>
      </c>
      <c r="K104" s="1114">
        <v>0</v>
      </c>
      <c r="L104" s="1115">
        <f t="shared" si="12"/>
        <v>150</v>
      </c>
      <c r="M104" s="896"/>
    </row>
    <row r="105" spans="1:13" s="711" customFormat="1" ht="20.95" x14ac:dyDescent="0.2">
      <c r="A105" s="998" t="s">
        <v>298</v>
      </c>
      <c r="B105" s="976" t="s">
        <v>510</v>
      </c>
      <c r="C105" s="977" t="s">
        <v>100</v>
      </c>
      <c r="D105" s="977" t="s">
        <v>100</v>
      </c>
      <c r="E105" s="978" t="s">
        <v>420</v>
      </c>
      <c r="F105" s="911">
        <v>0</v>
      </c>
      <c r="G105" s="959">
        <f t="shared" si="14"/>
        <v>150</v>
      </c>
      <c r="H105" s="908">
        <f t="shared" si="15"/>
        <v>150</v>
      </c>
      <c r="I105" s="1008">
        <v>0</v>
      </c>
      <c r="J105" s="1008">
        <f t="shared" si="13"/>
        <v>150</v>
      </c>
      <c r="K105" s="1119">
        <v>0</v>
      </c>
      <c r="L105" s="1120">
        <f t="shared" si="12"/>
        <v>150</v>
      </c>
      <c r="M105" s="896"/>
    </row>
    <row r="106" spans="1:13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150</v>
      </c>
      <c r="H106" s="927">
        <f t="shared" si="15"/>
        <v>150</v>
      </c>
      <c r="I106" s="1003">
        <v>0</v>
      </c>
      <c r="J106" s="1003">
        <f t="shared" si="13"/>
        <v>150</v>
      </c>
      <c r="K106" s="1114">
        <v>0</v>
      </c>
      <c r="L106" s="1115">
        <f t="shared" si="12"/>
        <v>150</v>
      </c>
      <c r="M106" s="896"/>
    </row>
    <row r="107" spans="1:13" s="711" customFormat="1" ht="20.95" x14ac:dyDescent="0.2">
      <c r="A107" s="998" t="s">
        <v>298</v>
      </c>
      <c r="B107" s="976" t="s">
        <v>511</v>
      </c>
      <c r="C107" s="977" t="s">
        <v>100</v>
      </c>
      <c r="D107" s="977" t="s">
        <v>100</v>
      </c>
      <c r="E107" s="978" t="s">
        <v>421</v>
      </c>
      <c r="F107" s="911">
        <v>0</v>
      </c>
      <c r="G107" s="959">
        <f t="shared" si="14"/>
        <v>100</v>
      </c>
      <c r="H107" s="908">
        <f t="shared" si="15"/>
        <v>100</v>
      </c>
      <c r="I107" s="1008">
        <v>0</v>
      </c>
      <c r="J107" s="1008">
        <f t="shared" si="13"/>
        <v>100</v>
      </c>
      <c r="K107" s="1119">
        <v>0</v>
      </c>
      <c r="L107" s="1120">
        <f t="shared" si="12"/>
        <v>100</v>
      </c>
      <c r="M107" s="896"/>
    </row>
    <row r="108" spans="1:13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15"/>
        <v>100</v>
      </c>
      <c r="I108" s="1003">
        <v>0</v>
      </c>
      <c r="J108" s="1003">
        <f t="shared" si="13"/>
        <v>100</v>
      </c>
      <c r="K108" s="1114">
        <v>0</v>
      </c>
      <c r="L108" s="1115">
        <f t="shared" si="12"/>
        <v>100</v>
      </c>
      <c r="M108" s="896"/>
    </row>
    <row r="109" spans="1:13" s="711" customFormat="1" x14ac:dyDescent="0.2">
      <c r="A109" s="998" t="s">
        <v>298</v>
      </c>
      <c r="B109" s="976" t="s">
        <v>512</v>
      </c>
      <c r="C109" s="977" t="s">
        <v>100</v>
      </c>
      <c r="D109" s="977" t="s">
        <v>100</v>
      </c>
      <c r="E109" s="978" t="s">
        <v>380</v>
      </c>
      <c r="F109" s="911">
        <v>0</v>
      </c>
      <c r="G109" s="959">
        <f t="shared" si="14"/>
        <v>100</v>
      </c>
      <c r="H109" s="908">
        <f t="shared" si="15"/>
        <v>100</v>
      </c>
      <c r="I109" s="1008">
        <v>0</v>
      </c>
      <c r="J109" s="1008">
        <f t="shared" si="13"/>
        <v>100</v>
      </c>
      <c r="K109" s="1119">
        <v>0</v>
      </c>
      <c r="L109" s="1120">
        <f t="shared" si="12"/>
        <v>100</v>
      </c>
      <c r="M109" s="896"/>
    </row>
    <row r="110" spans="1:13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15"/>
        <v>100</v>
      </c>
      <c r="I110" s="1003">
        <v>0</v>
      </c>
      <c r="J110" s="1003">
        <f t="shared" si="13"/>
        <v>100</v>
      </c>
      <c r="K110" s="1114">
        <v>0</v>
      </c>
      <c r="L110" s="1115">
        <f t="shared" si="12"/>
        <v>100</v>
      </c>
      <c r="M110" s="896"/>
    </row>
    <row r="111" spans="1:13" s="711" customFormat="1" ht="20.95" x14ac:dyDescent="0.2">
      <c r="A111" s="998" t="s">
        <v>298</v>
      </c>
      <c r="B111" s="976" t="s">
        <v>513</v>
      </c>
      <c r="C111" s="977" t="s">
        <v>100</v>
      </c>
      <c r="D111" s="977" t="s">
        <v>100</v>
      </c>
      <c r="E111" s="978" t="s">
        <v>382</v>
      </c>
      <c r="F111" s="911">
        <v>0</v>
      </c>
      <c r="G111" s="959">
        <f t="shared" si="14"/>
        <v>250</v>
      </c>
      <c r="H111" s="908">
        <f t="shared" si="15"/>
        <v>250</v>
      </c>
      <c r="I111" s="1008">
        <v>0</v>
      </c>
      <c r="J111" s="1008">
        <f t="shared" si="13"/>
        <v>250</v>
      </c>
      <c r="K111" s="1119">
        <v>0</v>
      </c>
      <c r="L111" s="1120">
        <f t="shared" si="12"/>
        <v>250</v>
      </c>
      <c r="M111" s="896"/>
    </row>
    <row r="112" spans="1:13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250</v>
      </c>
      <c r="H112" s="927">
        <f t="shared" si="15"/>
        <v>250</v>
      </c>
      <c r="I112" s="1003">
        <v>0</v>
      </c>
      <c r="J112" s="1003">
        <f t="shared" si="13"/>
        <v>250</v>
      </c>
      <c r="K112" s="1114">
        <v>0</v>
      </c>
      <c r="L112" s="1115">
        <f t="shared" si="12"/>
        <v>250</v>
      </c>
      <c r="M112" s="896"/>
    </row>
    <row r="113" spans="1:13" s="711" customFormat="1" ht="31.45" x14ac:dyDescent="0.2">
      <c r="A113" s="998" t="s">
        <v>298</v>
      </c>
      <c r="B113" s="976" t="s">
        <v>514</v>
      </c>
      <c r="C113" s="977" t="s">
        <v>100</v>
      </c>
      <c r="D113" s="977" t="s">
        <v>100</v>
      </c>
      <c r="E113" s="978" t="s">
        <v>384</v>
      </c>
      <c r="F113" s="911">
        <v>0</v>
      </c>
      <c r="G113" s="959">
        <f t="shared" si="14"/>
        <v>150</v>
      </c>
      <c r="H113" s="908">
        <f t="shared" si="15"/>
        <v>150</v>
      </c>
      <c r="I113" s="1008">
        <v>0</v>
      </c>
      <c r="J113" s="1008">
        <f t="shared" si="13"/>
        <v>150</v>
      </c>
      <c r="K113" s="1119">
        <v>0</v>
      </c>
      <c r="L113" s="1120">
        <f t="shared" si="12"/>
        <v>150</v>
      </c>
      <c r="M113" s="896"/>
    </row>
    <row r="114" spans="1:13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150</v>
      </c>
      <c r="H114" s="927">
        <f t="shared" si="15"/>
        <v>150</v>
      </c>
      <c r="I114" s="1003">
        <v>0</v>
      </c>
      <c r="J114" s="1003">
        <f t="shared" si="13"/>
        <v>150</v>
      </c>
      <c r="K114" s="1114">
        <v>0</v>
      </c>
      <c r="L114" s="1115">
        <f t="shared" si="12"/>
        <v>150</v>
      </c>
      <c r="M114" s="896"/>
    </row>
    <row r="115" spans="1:13" s="711" customFormat="1" ht="31.45" x14ac:dyDescent="0.2">
      <c r="A115" s="998" t="s">
        <v>298</v>
      </c>
      <c r="B115" s="976" t="s">
        <v>515</v>
      </c>
      <c r="C115" s="977" t="s">
        <v>100</v>
      </c>
      <c r="D115" s="977" t="s">
        <v>100</v>
      </c>
      <c r="E115" s="978" t="s">
        <v>386</v>
      </c>
      <c r="F115" s="911">
        <v>0</v>
      </c>
      <c r="G115" s="959">
        <f t="shared" si="14"/>
        <v>100</v>
      </c>
      <c r="H115" s="908">
        <f t="shared" si="15"/>
        <v>100</v>
      </c>
      <c r="I115" s="1008">
        <v>0</v>
      </c>
      <c r="J115" s="1008">
        <f t="shared" si="13"/>
        <v>100</v>
      </c>
      <c r="K115" s="1119">
        <v>0</v>
      </c>
      <c r="L115" s="1120">
        <f t="shared" si="12"/>
        <v>100</v>
      </c>
      <c r="M115" s="896"/>
    </row>
    <row r="116" spans="1:13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15"/>
        <v>100</v>
      </c>
      <c r="I116" s="1003">
        <v>0</v>
      </c>
      <c r="J116" s="1003">
        <f t="shared" si="13"/>
        <v>100</v>
      </c>
      <c r="K116" s="1114">
        <v>0</v>
      </c>
      <c r="L116" s="1115">
        <f t="shared" si="12"/>
        <v>100</v>
      </c>
      <c r="M116" s="896"/>
    </row>
    <row r="117" spans="1:13" s="711" customFormat="1" x14ac:dyDescent="0.2">
      <c r="A117" s="998" t="s">
        <v>298</v>
      </c>
      <c r="B117" s="976" t="s">
        <v>516</v>
      </c>
      <c r="C117" s="977" t="s">
        <v>100</v>
      </c>
      <c r="D117" s="977" t="s">
        <v>100</v>
      </c>
      <c r="E117" s="978" t="s">
        <v>388</v>
      </c>
      <c r="F117" s="911">
        <v>0</v>
      </c>
      <c r="G117" s="959">
        <f t="shared" si="14"/>
        <v>150</v>
      </c>
      <c r="H117" s="908">
        <f t="shared" si="15"/>
        <v>150</v>
      </c>
      <c r="I117" s="1008">
        <v>0</v>
      </c>
      <c r="J117" s="1008">
        <f t="shared" si="13"/>
        <v>150</v>
      </c>
      <c r="K117" s="1119">
        <v>0</v>
      </c>
      <c r="L117" s="1120">
        <f t="shared" si="12"/>
        <v>150</v>
      </c>
      <c r="M117" s="896"/>
    </row>
    <row r="118" spans="1:13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150</v>
      </c>
      <c r="H118" s="927">
        <f t="shared" si="15"/>
        <v>150</v>
      </c>
      <c r="I118" s="1003">
        <v>0</v>
      </c>
      <c r="J118" s="1003">
        <f t="shared" si="13"/>
        <v>150</v>
      </c>
      <c r="K118" s="1114">
        <v>0</v>
      </c>
      <c r="L118" s="1115">
        <f t="shared" si="12"/>
        <v>150</v>
      </c>
      <c r="M118" s="896"/>
    </row>
    <row r="119" spans="1:13" s="711" customFormat="1" ht="20.95" x14ac:dyDescent="0.2">
      <c r="A119" s="998" t="s">
        <v>298</v>
      </c>
      <c r="B119" s="976" t="s">
        <v>517</v>
      </c>
      <c r="C119" s="977" t="s">
        <v>100</v>
      </c>
      <c r="D119" s="977" t="s">
        <v>100</v>
      </c>
      <c r="E119" s="978" t="s">
        <v>390</v>
      </c>
      <c r="F119" s="911">
        <v>0</v>
      </c>
      <c r="G119" s="959">
        <f t="shared" si="14"/>
        <v>100</v>
      </c>
      <c r="H119" s="908">
        <f t="shared" si="15"/>
        <v>100</v>
      </c>
      <c r="I119" s="1008">
        <v>0</v>
      </c>
      <c r="J119" s="1008">
        <f t="shared" si="13"/>
        <v>100</v>
      </c>
      <c r="K119" s="1119">
        <v>0</v>
      </c>
      <c r="L119" s="1120">
        <f t="shared" si="12"/>
        <v>100</v>
      </c>
      <c r="M119" s="896"/>
    </row>
    <row r="120" spans="1:13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15"/>
        <v>100</v>
      </c>
      <c r="I120" s="1003">
        <v>0</v>
      </c>
      <c r="J120" s="1003">
        <f t="shared" si="13"/>
        <v>100</v>
      </c>
      <c r="K120" s="1114">
        <v>0</v>
      </c>
      <c r="L120" s="1115">
        <f t="shared" si="12"/>
        <v>100</v>
      </c>
      <c r="M120" s="896"/>
    </row>
    <row r="121" spans="1:13" s="711" customFormat="1" ht="20.95" x14ac:dyDescent="0.2">
      <c r="A121" s="998" t="s">
        <v>298</v>
      </c>
      <c r="B121" s="976" t="s">
        <v>518</v>
      </c>
      <c r="C121" s="977" t="s">
        <v>100</v>
      </c>
      <c r="D121" s="977" t="s">
        <v>100</v>
      </c>
      <c r="E121" s="978" t="s">
        <v>392</v>
      </c>
      <c r="F121" s="911">
        <v>0</v>
      </c>
      <c r="G121" s="959">
        <f t="shared" si="14"/>
        <v>100</v>
      </c>
      <c r="H121" s="908">
        <f t="shared" si="15"/>
        <v>100</v>
      </c>
      <c r="I121" s="1008">
        <v>0</v>
      </c>
      <c r="J121" s="1008">
        <f t="shared" si="13"/>
        <v>100</v>
      </c>
      <c r="K121" s="1119">
        <v>0</v>
      </c>
      <c r="L121" s="1120">
        <f t="shared" si="12"/>
        <v>100</v>
      </c>
      <c r="M121" s="896"/>
    </row>
    <row r="122" spans="1:13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15"/>
        <v>100</v>
      </c>
      <c r="I122" s="1003">
        <v>0</v>
      </c>
      <c r="J122" s="1003">
        <f t="shared" si="13"/>
        <v>100</v>
      </c>
      <c r="K122" s="1114">
        <v>0</v>
      </c>
      <c r="L122" s="1115">
        <f t="shared" si="12"/>
        <v>100</v>
      </c>
      <c r="M122" s="896"/>
    </row>
    <row r="123" spans="1:13" s="711" customFormat="1" ht="20.95" x14ac:dyDescent="0.2">
      <c r="A123" s="998" t="s">
        <v>298</v>
      </c>
      <c r="B123" s="976" t="s">
        <v>519</v>
      </c>
      <c r="C123" s="977" t="s">
        <v>100</v>
      </c>
      <c r="D123" s="977" t="s">
        <v>100</v>
      </c>
      <c r="E123" s="978" t="s">
        <v>394</v>
      </c>
      <c r="F123" s="911">
        <v>0</v>
      </c>
      <c r="G123" s="959">
        <f t="shared" si="14"/>
        <v>100</v>
      </c>
      <c r="H123" s="908">
        <f t="shared" si="15"/>
        <v>100</v>
      </c>
      <c r="I123" s="1008">
        <v>0</v>
      </c>
      <c r="J123" s="1008">
        <f t="shared" si="13"/>
        <v>100</v>
      </c>
      <c r="K123" s="1119">
        <v>0</v>
      </c>
      <c r="L123" s="1120">
        <f t="shared" si="12"/>
        <v>100</v>
      </c>
      <c r="M123" s="896"/>
    </row>
    <row r="124" spans="1:13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15"/>
        <v>100</v>
      </c>
      <c r="I124" s="1003">
        <v>0</v>
      </c>
      <c r="J124" s="1003">
        <f t="shared" si="13"/>
        <v>100</v>
      </c>
      <c r="K124" s="1114">
        <v>0</v>
      </c>
      <c r="L124" s="1115">
        <f t="shared" si="12"/>
        <v>100</v>
      </c>
      <c r="M124" s="896"/>
    </row>
    <row r="125" spans="1:13" s="711" customFormat="1" ht="20.95" x14ac:dyDescent="0.2">
      <c r="A125" s="998" t="s">
        <v>298</v>
      </c>
      <c r="B125" s="976" t="s">
        <v>520</v>
      </c>
      <c r="C125" s="977" t="s">
        <v>100</v>
      </c>
      <c r="D125" s="977" t="s">
        <v>100</v>
      </c>
      <c r="E125" s="978" t="s">
        <v>400</v>
      </c>
      <c r="F125" s="911">
        <v>0</v>
      </c>
      <c r="G125" s="959">
        <f t="shared" si="14"/>
        <v>100</v>
      </c>
      <c r="H125" s="908">
        <f t="shared" si="15"/>
        <v>100</v>
      </c>
      <c r="I125" s="1008">
        <v>0</v>
      </c>
      <c r="J125" s="1008">
        <f t="shared" si="13"/>
        <v>100</v>
      </c>
      <c r="K125" s="1119">
        <v>0</v>
      </c>
      <c r="L125" s="1120">
        <f t="shared" si="12"/>
        <v>100</v>
      </c>
      <c r="M125" s="896"/>
    </row>
    <row r="126" spans="1:13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5"/>
        <v>100</v>
      </c>
      <c r="I126" s="1003">
        <v>0</v>
      </c>
      <c r="J126" s="1003">
        <f t="shared" si="13"/>
        <v>100</v>
      </c>
      <c r="K126" s="1114">
        <v>0</v>
      </c>
      <c r="L126" s="1115">
        <f t="shared" si="12"/>
        <v>100</v>
      </c>
      <c r="M126" s="896"/>
    </row>
    <row r="127" spans="1:13" s="711" customFormat="1" ht="20.95" x14ac:dyDescent="0.2">
      <c r="A127" s="998" t="s">
        <v>298</v>
      </c>
      <c r="B127" s="976" t="s">
        <v>521</v>
      </c>
      <c r="C127" s="977" t="s">
        <v>100</v>
      </c>
      <c r="D127" s="977" t="s">
        <v>100</v>
      </c>
      <c r="E127" s="978" t="s">
        <v>397</v>
      </c>
      <c r="F127" s="911">
        <v>0</v>
      </c>
      <c r="G127" s="959">
        <f t="shared" si="14"/>
        <v>200</v>
      </c>
      <c r="H127" s="908">
        <f t="shared" si="15"/>
        <v>200</v>
      </c>
      <c r="I127" s="1008">
        <v>0</v>
      </c>
      <c r="J127" s="1008">
        <f t="shared" si="13"/>
        <v>200</v>
      </c>
      <c r="K127" s="1119">
        <v>0</v>
      </c>
      <c r="L127" s="1120">
        <f t="shared" si="12"/>
        <v>200</v>
      </c>
      <c r="M127" s="896"/>
    </row>
    <row r="128" spans="1:13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200</v>
      </c>
      <c r="H128" s="927">
        <f t="shared" si="15"/>
        <v>200</v>
      </c>
      <c r="I128" s="1003">
        <v>0</v>
      </c>
      <c r="J128" s="1003">
        <f t="shared" si="13"/>
        <v>200</v>
      </c>
      <c r="K128" s="1114">
        <v>0</v>
      </c>
      <c r="L128" s="1115">
        <f t="shared" si="12"/>
        <v>200</v>
      </c>
      <c r="M128" s="896"/>
    </row>
    <row r="129" spans="1:13" s="711" customFormat="1" ht="20.95" x14ac:dyDescent="0.2">
      <c r="A129" s="998" t="s">
        <v>298</v>
      </c>
      <c r="B129" s="976" t="s">
        <v>522</v>
      </c>
      <c r="C129" s="977" t="s">
        <v>100</v>
      </c>
      <c r="D129" s="977" t="s">
        <v>100</v>
      </c>
      <c r="E129" s="978" t="s">
        <v>399</v>
      </c>
      <c r="F129" s="911">
        <v>0</v>
      </c>
      <c r="G129" s="959">
        <f t="shared" si="14"/>
        <v>100</v>
      </c>
      <c r="H129" s="908">
        <f t="shared" si="15"/>
        <v>100</v>
      </c>
      <c r="I129" s="1008">
        <v>0</v>
      </c>
      <c r="J129" s="1008">
        <f t="shared" si="13"/>
        <v>100</v>
      </c>
      <c r="K129" s="1119">
        <v>0</v>
      </c>
      <c r="L129" s="1120">
        <f t="shared" si="12"/>
        <v>100</v>
      </c>
      <c r="M129" s="896"/>
    </row>
    <row r="130" spans="1:13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15"/>
        <v>100</v>
      </c>
      <c r="I130" s="1003">
        <v>0</v>
      </c>
      <c r="J130" s="1003">
        <f t="shared" si="13"/>
        <v>100</v>
      </c>
      <c r="K130" s="1114">
        <v>0</v>
      </c>
      <c r="L130" s="1115">
        <f t="shared" si="12"/>
        <v>100</v>
      </c>
      <c r="M130" s="896"/>
    </row>
    <row r="131" spans="1:13" s="711" customFormat="1" ht="31.45" x14ac:dyDescent="0.2">
      <c r="A131" s="998" t="s">
        <v>298</v>
      </c>
      <c r="B131" s="976" t="s">
        <v>523</v>
      </c>
      <c r="C131" s="977" t="s">
        <v>100</v>
      </c>
      <c r="D131" s="977" t="s">
        <v>100</v>
      </c>
      <c r="E131" s="978" t="s">
        <v>404</v>
      </c>
      <c r="F131" s="911">
        <v>0</v>
      </c>
      <c r="G131" s="959">
        <f t="shared" si="14"/>
        <v>100</v>
      </c>
      <c r="H131" s="908">
        <f t="shared" si="15"/>
        <v>100</v>
      </c>
      <c r="I131" s="1008">
        <v>0</v>
      </c>
      <c r="J131" s="1008">
        <f t="shared" si="13"/>
        <v>100</v>
      </c>
      <c r="K131" s="1119">
        <v>0</v>
      </c>
      <c r="L131" s="1120">
        <f t="shared" si="12"/>
        <v>100</v>
      </c>
      <c r="M131" s="896"/>
    </row>
    <row r="132" spans="1:13" s="711" customFormat="1" x14ac:dyDescent="0.2">
      <c r="A132" s="999"/>
      <c r="B132" s="979"/>
      <c r="C132" s="599" t="s">
        <v>294</v>
      </c>
      <c r="D132" s="599" t="s">
        <v>402</v>
      </c>
      <c r="E132" s="980" t="s">
        <v>403</v>
      </c>
      <c r="F132" s="912">
        <v>0</v>
      </c>
      <c r="G132" s="916">
        <v>100</v>
      </c>
      <c r="H132" s="927">
        <f t="shared" si="15"/>
        <v>100</v>
      </c>
      <c r="I132" s="1003">
        <v>0</v>
      </c>
      <c r="J132" s="1003">
        <f t="shared" si="13"/>
        <v>100</v>
      </c>
      <c r="K132" s="1114">
        <v>0</v>
      </c>
      <c r="L132" s="1115">
        <f t="shared" si="12"/>
        <v>100</v>
      </c>
      <c r="M132" s="896"/>
    </row>
    <row r="133" spans="1:13" s="711" customFormat="1" ht="20.95" x14ac:dyDescent="0.2">
      <c r="A133" s="998" t="s">
        <v>298</v>
      </c>
      <c r="B133" s="976" t="s">
        <v>524</v>
      </c>
      <c r="C133" s="977" t="s">
        <v>100</v>
      </c>
      <c r="D133" s="977" t="s">
        <v>100</v>
      </c>
      <c r="E133" s="978" t="s">
        <v>423</v>
      </c>
      <c r="F133" s="911">
        <v>0</v>
      </c>
      <c r="G133" s="959">
        <f t="shared" si="14"/>
        <v>150</v>
      </c>
      <c r="H133" s="908">
        <f t="shared" si="15"/>
        <v>150</v>
      </c>
      <c r="I133" s="1008">
        <v>0</v>
      </c>
      <c r="J133" s="1008">
        <f t="shared" si="13"/>
        <v>150</v>
      </c>
      <c r="K133" s="1119">
        <v>0</v>
      </c>
      <c r="L133" s="1120">
        <f t="shared" si="12"/>
        <v>150</v>
      </c>
      <c r="M133" s="896"/>
    </row>
    <row r="134" spans="1:13" s="711" customFormat="1" x14ac:dyDescent="0.2">
      <c r="A134" s="999"/>
      <c r="B134" s="979"/>
      <c r="C134" s="599" t="s">
        <v>294</v>
      </c>
      <c r="D134" s="599" t="s">
        <v>402</v>
      </c>
      <c r="E134" s="980" t="s">
        <v>403</v>
      </c>
      <c r="F134" s="912">
        <v>0</v>
      </c>
      <c r="G134" s="916">
        <v>150</v>
      </c>
      <c r="H134" s="927">
        <f t="shared" si="15"/>
        <v>150</v>
      </c>
      <c r="I134" s="1003">
        <v>0</v>
      </c>
      <c r="J134" s="1003">
        <f t="shared" si="13"/>
        <v>150</v>
      </c>
      <c r="K134" s="1114">
        <v>0</v>
      </c>
      <c r="L134" s="1115">
        <f t="shared" si="12"/>
        <v>150</v>
      </c>
      <c r="M134" s="896"/>
    </row>
    <row r="135" spans="1:13" s="711" customFormat="1" x14ac:dyDescent="0.2">
      <c r="A135" s="998" t="s">
        <v>298</v>
      </c>
      <c r="B135" s="976" t="s">
        <v>525</v>
      </c>
      <c r="C135" s="977" t="s">
        <v>100</v>
      </c>
      <c r="D135" s="977" t="s">
        <v>100</v>
      </c>
      <c r="E135" s="978" t="s">
        <v>407</v>
      </c>
      <c r="F135" s="911">
        <v>0</v>
      </c>
      <c r="G135" s="959">
        <f t="shared" si="14"/>
        <v>100</v>
      </c>
      <c r="H135" s="908">
        <f t="shared" si="15"/>
        <v>100</v>
      </c>
      <c r="I135" s="1008">
        <v>0</v>
      </c>
      <c r="J135" s="1008">
        <f t="shared" si="13"/>
        <v>100</v>
      </c>
      <c r="K135" s="1119">
        <v>0</v>
      </c>
      <c r="L135" s="1120">
        <f t="shared" si="12"/>
        <v>100</v>
      </c>
      <c r="M135" s="896"/>
    </row>
    <row r="136" spans="1:13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7">
        <f t="shared" si="15"/>
        <v>100</v>
      </c>
      <c r="I136" s="1003">
        <v>0</v>
      </c>
      <c r="J136" s="1003">
        <f t="shared" si="13"/>
        <v>100</v>
      </c>
      <c r="K136" s="1114">
        <v>0</v>
      </c>
      <c r="L136" s="1115">
        <f t="shared" si="12"/>
        <v>100</v>
      </c>
      <c r="M136" s="896"/>
    </row>
    <row r="137" spans="1:13" s="711" customFormat="1" ht="20.95" x14ac:dyDescent="0.2">
      <c r="A137" s="998" t="s">
        <v>298</v>
      </c>
      <c r="B137" s="976" t="s">
        <v>526</v>
      </c>
      <c r="C137" s="977" t="s">
        <v>100</v>
      </c>
      <c r="D137" s="977" t="s">
        <v>100</v>
      </c>
      <c r="E137" s="978" t="s">
        <v>408</v>
      </c>
      <c r="F137" s="911">
        <v>0</v>
      </c>
      <c r="G137" s="959">
        <f t="shared" si="14"/>
        <v>200</v>
      </c>
      <c r="H137" s="908">
        <f t="shared" si="15"/>
        <v>200</v>
      </c>
      <c r="I137" s="1008">
        <v>0</v>
      </c>
      <c r="J137" s="1008">
        <f t="shared" si="13"/>
        <v>200</v>
      </c>
      <c r="K137" s="1119">
        <v>0</v>
      </c>
      <c r="L137" s="1120">
        <f t="shared" si="12"/>
        <v>200</v>
      </c>
      <c r="M137" s="896"/>
    </row>
    <row r="138" spans="1:13" s="711" customFormat="1" x14ac:dyDescent="0.2">
      <c r="A138" s="999"/>
      <c r="B138" s="979"/>
      <c r="C138" s="599" t="s">
        <v>294</v>
      </c>
      <c r="D138" s="599" t="s">
        <v>341</v>
      </c>
      <c r="E138" s="980" t="s">
        <v>342</v>
      </c>
      <c r="F138" s="912">
        <v>0</v>
      </c>
      <c r="G138" s="916">
        <v>200</v>
      </c>
      <c r="H138" s="927">
        <f t="shared" si="15"/>
        <v>200</v>
      </c>
      <c r="I138" s="1003">
        <v>0</v>
      </c>
      <c r="J138" s="1003">
        <f t="shared" si="13"/>
        <v>200</v>
      </c>
      <c r="K138" s="1114">
        <v>0</v>
      </c>
      <c r="L138" s="1115">
        <f t="shared" si="12"/>
        <v>200</v>
      </c>
      <c r="M138" s="896"/>
    </row>
    <row r="139" spans="1:13" s="711" customFormat="1" x14ac:dyDescent="0.2">
      <c r="A139" s="998" t="s">
        <v>298</v>
      </c>
      <c r="B139" s="976" t="s">
        <v>527</v>
      </c>
      <c r="C139" s="977" t="s">
        <v>100</v>
      </c>
      <c r="D139" s="977" t="s">
        <v>100</v>
      </c>
      <c r="E139" s="978" t="s">
        <v>410</v>
      </c>
      <c r="F139" s="911">
        <v>0</v>
      </c>
      <c r="G139" s="959">
        <f t="shared" si="14"/>
        <v>100</v>
      </c>
      <c r="H139" s="908">
        <f t="shared" si="15"/>
        <v>100</v>
      </c>
      <c r="I139" s="1008">
        <v>0</v>
      </c>
      <c r="J139" s="1008">
        <f t="shared" si="13"/>
        <v>100</v>
      </c>
      <c r="K139" s="1119">
        <v>0</v>
      </c>
      <c r="L139" s="1120">
        <f t="shared" ref="L139:L202" si="16">+J139+K139</f>
        <v>100</v>
      </c>
      <c r="M139" s="896"/>
    </row>
    <row r="140" spans="1:13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15"/>
        <v>100</v>
      </c>
      <c r="I140" s="1003">
        <v>0</v>
      </c>
      <c r="J140" s="1003">
        <f t="shared" si="13"/>
        <v>100</v>
      </c>
      <c r="K140" s="1114">
        <v>0</v>
      </c>
      <c r="L140" s="1115">
        <f t="shared" si="16"/>
        <v>100</v>
      </c>
      <c r="M140" s="896"/>
    </row>
    <row r="141" spans="1:13" s="711" customFormat="1" ht="31.45" x14ac:dyDescent="0.2">
      <c r="A141" s="998" t="s">
        <v>298</v>
      </c>
      <c r="B141" s="976" t="s">
        <v>528</v>
      </c>
      <c r="C141" s="977" t="s">
        <v>100</v>
      </c>
      <c r="D141" s="977" t="s">
        <v>100</v>
      </c>
      <c r="E141" s="978" t="s">
        <v>412</v>
      </c>
      <c r="F141" s="911">
        <v>0</v>
      </c>
      <c r="G141" s="959">
        <f t="shared" si="14"/>
        <v>100</v>
      </c>
      <c r="H141" s="908">
        <f t="shared" si="15"/>
        <v>100</v>
      </c>
      <c r="I141" s="1008">
        <v>0</v>
      </c>
      <c r="J141" s="1008">
        <f t="shared" ref="J141:J206" si="17">+H141+I141</f>
        <v>100</v>
      </c>
      <c r="K141" s="1119">
        <v>0</v>
      </c>
      <c r="L141" s="1120">
        <f t="shared" si="16"/>
        <v>100</v>
      </c>
      <c r="M141" s="896"/>
    </row>
    <row r="142" spans="1:13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15"/>
        <v>100</v>
      </c>
      <c r="I142" s="1003">
        <v>0</v>
      </c>
      <c r="J142" s="1003">
        <f t="shared" si="17"/>
        <v>100</v>
      </c>
      <c r="K142" s="1114">
        <v>0</v>
      </c>
      <c r="L142" s="1115">
        <f t="shared" si="16"/>
        <v>100</v>
      </c>
      <c r="M142" s="896"/>
    </row>
    <row r="143" spans="1:13" s="711" customFormat="1" x14ac:dyDescent="0.2">
      <c r="A143" s="998" t="s">
        <v>298</v>
      </c>
      <c r="B143" s="976" t="s">
        <v>529</v>
      </c>
      <c r="C143" s="977" t="s">
        <v>100</v>
      </c>
      <c r="D143" s="977" t="s">
        <v>100</v>
      </c>
      <c r="E143" s="978" t="s">
        <v>414</v>
      </c>
      <c r="F143" s="911">
        <v>0</v>
      </c>
      <c r="G143" s="959">
        <f t="shared" ref="G143:G145" si="18">+G144</f>
        <v>450</v>
      </c>
      <c r="H143" s="908">
        <f t="shared" si="15"/>
        <v>450</v>
      </c>
      <c r="I143" s="1008">
        <v>0</v>
      </c>
      <c r="J143" s="1008">
        <f t="shared" si="17"/>
        <v>450</v>
      </c>
      <c r="K143" s="1119">
        <v>0</v>
      </c>
      <c r="L143" s="1120">
        <f t="shared" si="16"/>
        <v>450</v>
      </c>
      <c r="M143" s="896"/>
    </row>
    <row r="144" spans="1:13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450</v>
      </c>
      <c r="H144" s="927">
        <f t="shared" ref="H144:H206" si="19">+F144+G144</f>
        <v>450</v>
      </c>
      <c r="I144" s="1003">
        <v>0</v>
      </c>
      <c r="J144" s="1003">
        <f t="shared" si="17"/>
        <v>450</v>
      </c>
      <c r="K144" s="1114">
        <v>0</v>
      </c>
      <c r="L144" s="1115">
        <f t="shared" si="16"/>
        <v>450</v>
      </c>
      <c r="M144" s="896"/>
    </row>
    <row r="145" spans="1:13" s="711" customFormat="1" ht="20.95" x14ac:dyDescent="0.2">
      <c r="A145" s="998" t="s">
        <v>298</v>
      </c>
      <c r="B145" s="976" t="s">
        <v>530</v>
      </c>
      <c r="C145" s="977" t="s">
        <v>100</v>
      </c>
      <c r="D145" s="977" t="s">
        <v>100</v>
      </c>
      <c r="E145" s="978" t="s">
        <v>416</v>
      </c>
      <c r="F145" s="911">
        <v>0</v>
      </c>
      <c r="G145" s="959">
        <f t="shared" si="18"/>
        <v>150</v>
      </c>
      <c r="H145" s="908">
        <f t="shared" si="19"/>
        <v>150</v>
      </c>
      <c r="I145" s="1008">
        <v>0</v>
      </c>
      <c r="J145" s="1008">
        <f t="shared" si="17"/>
        <v>150</v>
      </c>
      <c r="K145" s="1119">
        <v>0</v>
      </c>
      <c r="L145" s="1120">
        <f t="shared" si="16"/>
        <v>150</v>
      </c>
      <c r="M145" s="896"/>
    </row>
    <row r="146" spans="1:13" s="711" customFormat="1" ht="13.1" thickBot="1" x14ac:dyDescent="0.25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1074">
        <v>150</v>
      </c>
      <c r="H146" s="909">
        <f t="shared" si="19"/>
        <v>150</v>
      </c>
      <c r="I146" s="1024">
        <v>0</v>
      </c>
      <c r="J146" s="1024">
        <f t="shared" si="17"/>
        <v>150</v>
      </c>
      <c r="K146" s="1128">
        <v>0</v>
      </c>
      <c r="L146" s="1129">
        <f t="shared" si="16"/>
        <v>150</v>
      </c>
      <c r="M146" s="896"/>
    </row>
    <row r="147" spans="1:13" s="711" customFormat="1" ht="13.1" thickBot="1" x14ac:dyDescent="0.25">
      <c r="A147" s="1080" t="s">
        <v>106</v>
      </c>
      <c r="B147" s="1081" t="s">
        <v>100</v>
      </c>
      <c r="C147" s="1082" t="s">
        <v>100</v>
      </c>
      <c r="D147" s="1082" t="s">
        <v>100</v>
      </c>
      <c r="E147" s="1083" t="s">
        <v>226</v>
      </c>
      <c r="F147" s="1084">
        <v>2750</v>
      </c>
      <c r="G147" s="1090">
        <f>+G148+G150+G152+G154+G156+G158</f>
        <v>0</v>
      </c>
      <c r="H147" s="1085">
        <f t="shared" si="19"/>
        <v>2750</v>
      </c>
      <c r="I147" s="1087">
        <v>0</v>
      </c>
      <c r="J147" s="1087">
        <f t="shared" si="17"/>
        <v>2750</v>
      </c>
      <c r="K147" s="1131">
        <v>0</v>
      </c>
      <c r="L147" s="1132">
        <f t="shared" si="16"/>
        <v>2750</v>
      </c>
      <c r="M147" s="896"/>
    </row>
    <row r="148" spans="1:13" s="711" customFormat="1" x14ac:dyDescent="0.2">
      <c r="A148" s="677" t="s">
        <v>106</v>
      </c>
      <c r="B148" s="679" t="s">
        <v>488</v>
      </c>
      <c r="C148" s="680" t="s">
        <v>100</v>
      </c>
      <c r="D148" s="954" t="s">
        <v>100</v>
      </c>
      <c r="E148" s="786" t="s">
        <v>226</v>
      </c>
      <c r="F148" s="924">
        <f>+F149</f>
        <v>2750</v>
      </c>
      <c r="G148" s="975">
        <f>+G149</f>
        <v>-2750</v>
      </c>
      <c r="H148" s="924">
        <f t="shared" si="19"/>
        <v>0</v>
      </c>
      <c r="I148" s="1020">
        <v>0</v>
      </c>
      <c r="J148" s="1020">
        <f t="shared" si="17"/>
        <v>0</v>
      </c>
      <c r="K148" s="1124">
        <v>0</v>
      </c>
      <c r="L148" s="1125">
        <f t="shared" si="16"/>
        <v>0</v>
      </c>
      <c r="M148" s="896"/>
    </row>
    <row r="149" spans="1:13" s="711" customFormat="1" x14ac:dyDescent="0.2">
      <c r="A149" s="689"/>
      <c r="B149" s="691" t="s">
        <v>474</v>
      </c>
      <c r="C149" s="700">
        <v>3419</v>
      </c>
      <c r="D149" s="686">
        <v>5222</v>
      </c>
      <c r="E149" s="784" t="s">
        <v>296</v>
      </c>
      <c r="F149" s="927">
        <v>2750</v>
      </c>
      <c r="G149" s="916">
        <v>-2750</v>
      </c>
      <c r="H149" s="927">
        <f t="shared" si="19"/>
        <v>0</v>
      </c>
      <c r="I149" s="1003">
        <v>0</v>
      </c>
      <c r="J149" s="1003">
        <f t="shared" si="17"/>
        <v>0</v>
      </c>
      <c r="K149" s="1114">
        <v>0</v>
      </c>
      <c r="L149" s="1115">
        <f t="shared" si="16"/>
        <v>0</v>
      </c>
      <c r="M149" s="896"/>
    </row>
    <row r="150" spans="1:13" s="711" customFormat="1" ht="20.95" x14ac:dyDescent="0.2">
      <c r="A150" s="998" t="s">
        <v>298</v>
      </c>
      <c r="B150" s="976" t="s">
        <v>531</v>
      </c>
      <c r="C150" s="977" t="s">
        <v>100</v>
      </c>
      <c r="D150" s="977" t="s">
        <v>100</v>
      </c>
      <c r="E150" s="978" t="s">
        <v>322</v>
      </c>
      <c r="F150" s="911">
        <v>0</v>
      </c>
      <c r="G150" s="959">
        <f>+G151</f>
        <v>200</v>
      </c>
      <c r="H150" s="908">
        <f t="shared" si="19"/>
        <v>200</v>
      </c>
      <c r="I150" s="1008">
        <v>0</v>
      </c>
      <c r="J150" s="1008">
        <f t="shared" si="17"/>
        <v>200</v>
      </c>
      <c r="K150" s="1119">
        <v>0</v>
      </c>
      <c r="L150" s="1120">
        <f t="shared" si="16"/>
        <v>200</v>
      </c>
      <c r="M150" s="896"/>
    </row>
    <row r="151" spans="1:13" s="711" customFormat="1" x14ac:dyDescent="0.2">
      <c r="A151" s="999"/>
      <c r="B151" s="979"/>
      <c r="C151" s="599" t="s">
        <v>294</v>
      </c>
      <c r="D151" s="599" t="s">
        <v>295</v>
      </c>
      <c r="E151" s="980" t="s">
        <v>296</v>
      </c>
      <c r="F151" s="912">
        <v>0</v>
      </c>
      <c r="G151" s="916">
        <v>200</v>
      </c>
      <c r="H151" s="927">
        <f t="shared" si="19"/>
        <v>200</v>
      </c>
      <c r="I151" s="1003">
        <v>0</v>
      </c>
      <c r="J151" s="1003">
        <f t="shared" si="17"/>
        <v>200</v>
      </c>
      <c r="K151" s="1114">
        <v>0</v>
      </c>
      <c r="L151" s="1115">
        <f t="shared" si="16"/>
        <v>200</v>
      </c>
      <c r="M151" s="896"/>
    </row>
    <row r="152" spans="1:13" s="711" customFormat="1" ht="20.95" x14ac:dyDescent="0.2">
      <c r="A152" s="998" t="s">
        <v>298</v>
      </c>
      <c r="B152" s="976" t="s">
        <v>532</v>
      </c>
      <c r="C152" s="977" t="s">
        <v>100</v>
      </c>
      <c r="D152" s="977" t="s">
        <v>100</v>
      </c>
      <c r="E152" s="978" t="s">
        <v>324</v>
      </c>
      <c r="F152" s="911">
        <v>0</v>
      </c>
      <c r="G152" s="959">
        <f t="shared" ref="G152" si="20">+G153</f>
        <v>750</v>
      </c>
      <c r="H152" s="908">
        <f t="shared" si="19"/>
        <v>750</v>
      </c>
      <c r="I152" s="1008">
        <v>0</v>
      </c>
      <c r="J152" s="1008">
        <f t="shared" si="17"/>
        <v>750</v>
      </c>
      <c r="K152" s="1119">
        <v>0</v>
      </c>
      <c r="L152" s="1120">
        <f t="shared" si="16"/>
        <v>750</v>
      </c>
      <c r="M152" s="896"/>
    </row>
    <row r="153" spans="1:13" s="711" customFormat="1" x14ac:dyDescent="0.2">
      <c r="A153" s="999"/>
      <c r="B153" s="979"/>
      <c r="C153" s="599" t="s">
        <v>294</v>
      </c>
      <c r="D153" s="599" t="s">
        <v>295</v>
      </c>
      <c r="E153" s="980" t="s">
        <v>296</v>
      </c>
      <c r="F153" s="912">
        <v>0</v>
      </c>
      <c r="G153" s="916">
        <v>750</v>
      </c>
      <c r="H153" s="927">
        <f t="shared" si="19"/>
        <v>750</v>
      </c>
      <c r="I153" s="1003">
        <v>0</v>
      </c>
      <c r="J153" s="1003">
        <f t="shared" si="17"/>
        <v>750</v>
      </c>
      <c r="K153" s="1114">
        <v>0</v>
      </c>
      <c r="L153" s="1115">
        <f t="shared" si="16"/>
        <v>750</v>
      </c>
      <c r="M153" s="896"/>
    </row>
    <row r="154" spans="1:13" s="711" customFormat="1" ht="20.95" x14ac:dyDescent="0.2">
      <c r="A154" s="998" t="s">
        <v>298</v>
      </c>
      <c r="B154" s="976" t="s">
        <v>533</v>
      </c>
      <c r="C154" s="977" t="s">
        <v>100</v>
      </c>
      <c r="D154" s="977" t="s">
        <v>100</v>
      </c>
      <c r="E154" s="978" t="s">
        <v>326</v>
      </c>
      <c r="F154" s="911">
        <v>0</v>
      </c>
      <c r="G154" s="959">
        <f t="shared" ref="G154" si="21">+G155</f>
        <v>750</v>
      </c>
      <c r="H154" s="908">
        <f t="shared" si="19"/>
        <v>750</v>
      </c>
      <c r="I154" s="1008">
        <v>0</v>
      </c>
      <c r="J154" s="1008">
        <f t="shared" si="17"/>
        <v>750</v>
      </c>
      <c r="K154" s="1119">
        <v>0</v>
      </c>
      <c r="L154" s="1120">
        <f t="shared" si="16"/>
        <v>750</v>
      </c>
      <c r="M154" s="896"/>
    </row>
    <row r="155" spans="1:13" s="711" customFormat="1" x14ac:dyDescent="0.2">
      <c r="A155" s="999"/>
      <c r="B155" s="979"/>
      <c r="C155" s="599" t="s">
        <v>294</v>
      </c>
      <c r="D155" s="599" t="s">
        <v>341</v>
      </c>
      <c r="E155" s="980" t="s">
        <v>342</v>
      </c>
      <c r="F155" s="912">
        <v>0</v>
      </c>
      <c r="G155" s="916">
        <v>750</v>
      </c>
      <c r="H155" s="927">
        <f t="shared" si="19"/>
        <v>750</v>
      </c>
      <c r="I155" s="1003">
        <v>0</v>
      </c>
      <c r="J155" s="1003">
        <f t="shared" si="17"/>
        <v>750</v>
      </c>
      <c r="K155" s="1114">
        <v>0</v>
      </c>
      <c r="L155" s="1115">
        <f t="shared" si="16"/>
        <v>750</v>
      </c>
      <c r="M155" s="896"/>
    </row>
    <row r="156" spans="1:13" s="711" customFormat="1" ht="20.95" x14ac:dyDescent="0.2">
      <c r="A156" s="998" t="s">
        <v>298</v>
      </c>
      <c r="B156" s="976" t="s">
        <v>534</v>
      </c>
      <c r="C156" s="977" t="s">
        <v>100</v>
      </c>
      <c r="D156" s="977" t="s">
        <v>100</v>
      </c>
      <c r="E156" s="978" t="s">
        <v>328</v>
      </c>
      <c r="F156" s="911">
        <v>0</v>
      </c>
      <c r="G156" s="959">
        <f t="shared" ref="G156" si="22">+G157</f>
        <v>300</v>
      </c>
      <c r="H156" s="908">
        <f t="shared" si="19"/>
        <v>300</v>
      </c>
      <c r="I156" s="1008">
        <v>0</v>
      </c>
      <c r="J156" s="1008">
        <f t="shared" si="17"/>
        <v>300</v>
      </c>
      <c r="K156" s="1119">
        <v>0</v>
      </c>
      <c r="L156" s="1120">
        <f t="shared" si="16"/>
        <v>300</v>
      </c>
      <c r="M156" s="896"/>
    </row>
    <row r="157" spans="1:13" s="711" customFormat="1" x14ac:dyDescent="0.2">
      <c r="A157" s="999"/>
      <c r="B157" s="979"/>
      <c r="C157" s="599" t="s">
        <v>294</v>
      </c>
      <c r="D157" s="599" t="s">
        <v>295</v>
      </c>
      <c r="E157" s="980" t="s">
        <v>296</v>
      </c>
      <c r="F157" s="912">
        <v>0</v>
      </c>
      <c r="G157" s="916">
        <v>300</v>
      </c>
      <c r="H157" s="927">
        <f t="shared" si="19"/>
        <v>300</v>
      </c>
      <c r="I157" s="1003">
        <v>0</v>
      </c>
      <c r="J157" s="1003">
        <f t="shared" si="17"/>
        <v>300</v>
      </c>
      <c r="K157" s="1114">
        <v>0</v>
      </c>
      <c r="L157" s="1115">
        <f t="shared" si="16"/>
        <v>300</v>
      </c>
      <c r="M157" s="896"/>
    </row>
    <row r="158" spans="1:13" s="711" customFormat="1" ht="20.95" x14ac:dyDescent="0.2">
      <c r="A158" s="998" t="s">
        <v>298</v>
      </c>
      <c r="B158" s="976" t="s">
        <v>535</v>
      </c>
      <c r="C158" s="977" t="s">
        <v>100</v>
      </c>
      <c r="D158" s="977" t="s">
        <v>100</v>
      </c>
      <c r="E158" s="978" t="s">
        <v>330</v>
      </c>
      <c r="F158" s="911">
        <v>0</v>
      </c>
      <c r="G158" s="959">
        <f t="shared" ref="G158" si="23">+G159</f>
        <v>750</v>
      </c>
      <c r="H158" s="908">
        <f t="shared" si="19"/>
        <v>750</v>
      </c>
      <c r="I158" s="1008">
        <v>0</v>
      </c>
      <c r="J158" s="1008">
        <f t="shared" si="17"/>
        <v>750</v>
      </c>
      <c r="K158" s="1119">
        <v>0</v>
      </c>
      <c r="L158" s="1120">
        <f t="shared" si="16"/>
        <v>750</v>
      </c>
      <c r="M158" s="896"/>
    </row>
    <row r="159" spans="1:13" s="711" customFormat="1" ht="13.1" thickBot="1" x14ac:dyDescent="0.25">
      <c r="A159" s="999"/>
      <c r="B159" s="979"/>
      <c r="C159" s="599" t="s">
        <v>294</v>
      </c>
      <c r="D159" s="599" t="s">
        <v>295</v>
      </c>
      <c r="E159" s="980" t="s">
        <v>296</v>
      </c>
      <c r="F159" s="912">
        <v>0</v>
      </c>
      <c r="G159" s="1074">
        <v>750</v>
      </c>
      <c r="H159" s="909">
        <f t="shared" si="19"/>
        <v>750</v>
      </c>
      <c r="I159" s="1024">
        <v>0</v>
      </c>
      <c r="J159" s="1024">
        <f t="shared" si="17"/>
        <v>750</v>
      </c>
      <c r="K159" s="1128">
        <v>0</v>
      </c>
      <c r="L159" s="1129">
        <f t="shared" si="16"/>
        <v>750</v>
      </c>
      <c r="M159" s="896"/>
    </row>
    <row r="160" spans="1:13" s="711" customFormat="1" ht="13.1" thickBot="1" x14ac:dyDescent="0.25">
      <c r="A160" s="1080" t="s">
        <v>106</v>
      </c>
      <c r="B160" s="1081" t="s">
        <v>100</v>
      </c>
      <c r="C160" s="1082" t="s">
        <v>100</v>
      </c>
      <c r="D160" s="1082" t="s">
        <v>100</v>
      </c>
      <c r="E160" s="1083" t="s">
        <v>227</v>
      </c>
      <c r="F160" s="1084">
        <v>1750</v>
      </c>
      <c r="G160" s="1090">
        <f>+G161+G163+G165+G167+G169+G171+G173+G175+G177</f>
        <v>0</v>
      </c>
      <c r="H160" s="1085">
        <f t="shared" si="19"/>
        <v>1750</v>
      </c>
      <c r="I160" s="1087">
        <v>0</v>
      </c>
      <c r="J160" s="1087">
        <f t="shared" si="17"/>
        <v>1750</v>
      </c>
      <c r="K160" s="1131">
        <v>0</v>
      </c>
      <c r="L160" s="1132">
        <f t="shared" si="16"/>
        <v>1750</v>
      </c>
      <c r="M160" s="896"/>
    </row>
    <row r="161" spans="1:13" s="711" customFormat="1" x14ac:dyDescent="0.2">
      <c r="A161" s="677" t="s">
        <v>106</v>
      </c>
      <c r="B161" s="679" t="s">
        <v>489</v>
      </c>
      <c r="C161" s="680" t="s">
        <v>100</v>
      </c>
      <c r="D161" s="954" t="s">
        <v>100</v>
      </c>
      <c r="E161" s="786" t="s">
        <v>227</v>
      </c>
      <c r="F161" s="924">
        <f>+F162</f>
        <v>1750</v>
      </c>
      <c r="G161" s="975">
        <f>+G162</f>
        <v>-1750</v>
      </c>
      <c r="H161" s="924">
        <f t="shared" si="19"/>
        <v>0</v>
      </c>
      <c r="I161" s="1020">
        <v>0</v>
      </c>
      <c r="J161" s="1020">
        <f t="shared" si="17"/>
        <v>0</v>
      </c>
      <c r="K161" s="1124">
        <v>0</v>
      </c>
      <c r="L161" s="1125">
        <f t="shared" si="16"/>
        <v>0</v>
      </c>
      <c r="M161" s="896"/>
    </row>
    <row r="162" spans="1:13" s="711" customFormat="1" x14ac:dyDescent="0.2">
      <c r="A162" s="689"/>
      <c r="B162" s="691" t="s">
        <v>474</v>
      </c>
      <c r="C162" s="700">
        <v>3419</v>
      </c>
      <c r="D162" s="686">
        <v>5222</v>
      </c>
      <c r="E162" s="784" t="s">
        <v>296</v>
      </c>
      <c r="F162" s="927">
        <v>1750</v>
      </c>
      <c r="G162" s="916">
        <v>-1750</v>
      </c>
      <c r="H162" s="927">
        <f t="shared" si="19"/>
        <v>0</v>
      </c>
      <c r="I162" s="1003">
        <v>0</v>
      </c>
      <c r="J162" s="1003">
        <f t="shared" si="17"/>
        <v>0</v>
      </c>
      <c r="K162" s="1114">
        <v>0</v>
      </c>
      <c r="L162" s="1115">
        <f t="shared" si="16"/>
        <v>0</v>
      </c>
      <c r="M162" s="896"/>
    </row>
    <row r="163" spans="1:13" s="711" customFormat="1" ht="31.45" x14ac:dyDescent="0.2">
      <c r="A163" s="654" t="s">
        <v>298</v>
      </c>
      <c r="B163" s="603" t="s">
        <v>536</v>
      </c>
      <c r="C163" s="604" t="s">
        <v>100</v>
      </c>
      <c r="D163" s="604" t="s">
        <v>100</v>
      </c>
      <c r="E163" s="981" t="s">
        <v>418</v>
      </c>
      <c r="F163" s="913">
        <v>0</v>
      </c>
      <c r="G163" s="959">
        <f t="shared" ref="G163:G177" si="24">+G164</f>
        <v>50</v>
      </c>
      <c r="H163" s="908">
        <f t="shared" si="19"/>
        <v>50</v>
      </c>
      <c r="I163" s="1008">
        <v>0</v>
      </c>
      <c r="J163" s="1008">
        <f t="shared" si="17"/>
        <v>50</v>
      </c>
      <c r="K163" s="1119">
        <v>0</v>
      </c>
      <c r="L163" s="1120">
        <f t="shared" si="16"/>
        <v>50</v>
      </c>
      <c r="M163" s="896"/>
    </row>
    <row r="164" spans="1:13" s="711" customFormat="1" x14ac:dyDescent="0.2">
      <c r="A164" s="1000"/>
      <c r="B164" s="982"/>
      <c r="C164" s="595" t="s">
        <v>294</v>
      </c>
      <c r="D164" s="595" t="s">
        <v>295</v>
      </c>
      <c r="E164" s="983" t="s">
        <v>296</v>
      </c>
      <c r="F164" s="914">
        <v>0</v>
      </c>
      <c r="G164" s="916">
        <v>50</v>
      </c>
      <c r="H164" s="927">
        <f t="shared" si="19"/>
        <v>50</v>
      </c>
      <c r="I164" s="1003">
        <v>0</v>
      </c>
      <c r="J164" s="1003">
        <f t="shared" si="17"/>
        <v>50</v>
      </c>
      <c r="K164" s="1114">
        <v>0</v>
      </c>
      <c r="L164" s="1115">
        <f t="shared" si="16"/>
        <v>50</v>
      </c>
      <c r="M164" s="896"/>
    </row>
    <row r="165" spans="1:13" s="711" customFormat="1" ht="20.95" x14ac:dyDescent="0.2">
      <c r="A165" s="654" t="s">
        <v>298</v>
      </c>
      <c r="B165" s="603" t="s">
        <v>537</v>
      </c>
      <c r="C165" s="604" t="s">
        <v>100</v>
      </c>
      <c r="D165" s="604" t="s">
        <v>100</v>
      </c>
      <c r="E165" s="981" t="s">
        <v>335</v>
      </c>
      <c r="F165" s="913">
        <v>0</v>
      </c>
      <c r="G165" s="959">
        <f t="shared" si="24"/>
        <v>600</v>
      </c>
      <c r="H165" s="908">
        <f t="shared" si="19"/>
        <v>600</v>
      </c>
      <c r="I165" s="1008">
        <v>0</v>
      </c>
      <c r="J165" s="1008">
        <f t="shared" si="17"/>
        <v>600</v>
      </c>
      <c r="K165" s="1119">
        <v>0</v>
      </c>
      <c r="L165" s="1120">
        <f t="shared" si="16"/>
        <v>600</v>
      </c>
      <c r="M165" s="896"/>
    </row>
    <row r="166" spans="1:13" s="711" customFormat="1" ht="20.95" x14ac:dyDescent="0.2">
      <c r="A166" s="1000"/>
      <c r="B166" s="982"/>
      <c r="C166" s="595" t="s">
        <v>294</v>
      </c>
      <c r="D166" s="595" t="s">
        <v>333</v>
      </c>
      <c r="E166" s="983" t="s">
        <v>334</v>
      </c>
      <c r="F166" s="914">
        <v>0</v>
      </c>
      <c r="G166" s="916">
        <v>600</v>
      </c>
      <c r="H166" s="927">
        <f t="shared" si="19"/>
        <v>600</v>
      </c>
      <c r="I166" s="1003">
        <v>0</v>
      </c>
      <c r="J166" s="1003">
        <f t="shared" si="17"/>
        <v>600</v>
      </c>
      <c r="K166" s="1114">
        <v>0</v>
      </c>
      <c r="L166" s="1115">
        <f t="shared" si="16"/>
        <v>600</v>
      </c>
      <c r="M166" s="896"/>
    </row>
    <row r="167" spans="1:13" s="711" customFormat="1" ht="31.45" x14ac:dyDescent="0.2">
      <c r="A167" s="654" t="s">
        <v>298</v>
      </c>
      <c r="B167" s="603" t="s">
        <v>538</v>
      </c>
      <c r="C167" s="604" t="s">
        <v>100</v>
      </c>
      <c r="D167" s="604" t="s">
        <v>100</v>
      </c>
      <c r="E167" s="981" t="s">
        <v>337</v>
      </c>
      <c r="F167" s="913">
        <v>0</v>
      </c>
      <c r="G167" s="959">
        <f t="shared" si="24"/>
        <v>450</v>
      </c>
      <c r="H167" s="908">
        <f t="shared" si="19"/>
        <v>450</v>
      </c>
      <c r="I167" s="1008">
        <v>0</v>
      </c>
      <c r="J167" s="1008">
        <f t="shared" si="17"/>
        <v>450</v>
      </c>
      <c r="K167" s="1119">
        <v>0</v>
      </c>
      <c r="L167" s="1120">
        <f t="shared" si="16"/>
        <v>450</v>
      </c>
      <c r="M167" s="896"/>
    </row>
    <row r="168" spans="1:13" s="711" customFormat="1" ht="20.95" x14ac:dyDescent="0.2">
      <c r="A168" s="1000"/>
      <c r="B168" s="603" t="s">
        <v>338</v>
      </c>
      <c r="C168" s="595" t="s">
        <v>294</v>
      </c>
      <c r="D168" s="595" t="s">
        <v>339</v>
      </c>
      <c r="E168" s="983" t="s">
        <v>340</v>
      </c>
      <c r="F168" s="914">
        <v>0</v>
      </c>
      <c r="G168" s="916">
        <v>450</v>
      </c>
      <c r="H168" s="927">
        <f t="shared" si="19"/>
        <v>450</v>
      </c>
      <c r="I168" s="1003">
        <v>0</v>
      </c>
      <c r="J168" s="1003">
        <f t="shared" si="17"/>
        <v>450</v>
      </c>
      <c r="K168" s="1114">
        <v>0</v>
      </c>
      <c r="L168" s="1115">
        <f t="shared" si="16"/>
        <v>450</v>
      </c>
      <c r="M168" s="896"/>
    </row>
    <row r="169" spans="1:13" s="711" customFormat="1" ht="20.95" x14ac:dyDescent="0.2">
      <c r="A169" s="654" t="s">
        <v>298</v>
      </c>
      <c r="B169" s="603" t="s">
        <v>539</v>
      </c>
      <c r="C169" s="604" t="s">
        <v>100</v>
      </c>
      <c r="D169" s="604" t="s">
        <v>100</v>
      </c>
      <c r="E169" s="981" t="s">
        <v>344</v>
      </c>
      <c r="F169" s="913">
        <v>0</v>
      </c>
      <c r="G169" s="959">
        <f t="shared" si="24"/>
        <v>200</v>
      </c>
      <c r="H169" s="908">
        <f t="shared" si="19"/>
        <v>200</v>
      </c>
      <c r="I169" s="1008">
        <v>0</v>
      </c>
      <c r="J169" s="1008">
        <f t="shared" si="17"/>
        <v>200</v>
      </c>
      <c r="K169" s="1119">
        <v>0</v>
      </c>
      <c r="L169" s="1120">
        <f t="shared" si="16"/>
        <v>200</v>
      </c>
      <c r="M169" s="896"/>
    </row>
    <row r="170" spans="1:13" s="711" customFormat="1" x14ac:dyDescent="0.2">
      <c r="A170" s="1000"/>
      <c r="B170" s="982"/>
      <c r="C170" s="595" t="s">
        <v>294</v>
      </c>
      <c r="D170" s="599" t="s">
        <v>341</v>
      </c>
      <c r="E170" s="980" t="s">
        <v>342</v>
      </c>
      <c r="F170" s="914">
        <v>0</v>
      </c>
      <c r="G170" s="916">
        <v>200</v>
      </c>
      <c r="H170" s="927">
        <f t="shared" si="19"/>
        <v>200</v>
      </c>
      <c r="I170" s="1003">
        <v>0</v>
      </c>
      <c r="J170" s="1003">
        <f t="shared" si="17"/>
        <v>200</v>
      </c>
      <c r="K170" s="1114">
        <v>0</v>
      </c>
      <c r="L170" s="1115">
        <f t="shared" si="16"/>
        <v>200</v>
      </c>
      <c r="M170" s="896"/>
    </row>
    <row r="171" spans="1:13" s="711" customFormat="1" ht="20.95" x14ac:dyDescent="0.2">
      <c r="A171" s="654" t="s">
        <v>298</v>
      </c>
      <c r="B171" s="603" t="s">
        <v>540</v>
      </c>
      <c r="C171" s="604" t="s">
        <v>100</v>
      </c>
      <c r="D171" s="604" t="s">
        <v>100</v>
      </c>
      <c r="E171" s="981" t="s">
        <v>346</v>
      </c>
      <c r="F171" s="913">
        <v>0</v>
      </c>
      <c r="G171" s="959">
        <f t="shared" si="24"/>
        <v>100</v>
      </c>
      <c r="H171" s="908">
        <f t="shared" si="19"/>
        <v>100</v>
      </c>
      <c r="I171" s="1008">
        <v>0</v>
      </c>
      <c r="J171" s="1008">
        <f t="shared" si="17"/>
        <v>100</v>
      </c>
      <c r="K171" s="1119">
        <v>0</v>
      </c>
      <c r="L171" s="1120">
        <f t="shared" si="16"/>
        <v>100</v>
      </c>
      <c r="M171" s="896"/>
    </row>
    <row r="172" spans="1:13" s="711" customFormat="1" x14ac:dyDescent="0.2">
      <c r="A172" s="1000"/>
      <c r="B172" s="982"/>
      <c r="C172" s="595" t="s">
        <v>294</v>
      </c>
      <c r="D172" s="595" t="s">
        <v>295</v>
      </c>
      <c r="E172" s="983" t="s">
        <v>296</v>
      </c>
      <c r="F172" s="914">
        <v>0</v>
      </c>
      <c r="G172" s="916">
        <v>100</v>
      </c>
      <c r="H172" s="927">
        <f t="shared" si="19"/>
        <v>100</v>
      </c>
      <c r="I172" s="1003">
        <v>0</v>
      </c>
      <c r="J172" s="1003">
        <f t="shared" si="17"/>
        <v>100</v>
      </c>
      <c r="K172" s="1114">
        <v>0</v>
      </c>
      <c r="L172" s="1115">
        <f t="shared" si="16"/>
        <v>100</v>
      </c>
      <c r="M172" s="896"/>
    </row>
    <row r="173" spans="1:13" s="711" customFormat="1" x14ac:dyDescent="0.2">
      <c r="A173" s="654" t="s">
        <v>298</v>
      </c>
      <c r="B173" s="603" t="s">
        <v>541</v>
      </c>
      <c r="C173" s="604" t="s">
        <v>100</v>
      </c>
      <c r="D173" s="604" t="s">
        <v>100</v>
      </c>
      <c r="E173" s="981" t="s">
        <v>349</v>
      </c>
      <c r="F173" s="913">
        <v>0</v>
      </c>
      <c r="G173" s="959">
        <f t="shared" si="24"/>
        <v>100</v>
      </c>
      <c r="H173" s="908">
        <f t="shared" si="19"/>
        <v>100</v>
      </c>
      <c r="I173" s="1008">
        <v>0</v>
      </c>
      <c r="J173" s="1008">
        <f t="shared" si="17"/>
        <v>100</v>
      </c>
      <c r="K173" s="1119">
        <v>0</v>
      </c>
      <c r="L173" s="1120">
        <f t="shared" si="16"/>
        <v>100</v>
      </c>
      <c r="M173" s="896"/>
    </row>
    <row r="174" spans="1:13" s="711" customFormat="1" x14ac:dyDescent="0.2">
      <c r="A174" s="1000"/>
      <c r="B174" s="982"/>
      <c r="C174" s="595" t="s">
        <v>294</v>
      </c>
      <c r="D174" s="595" t="s">
        <v>348</v>
      </c>
      <c r="E174" s="983" t="s">
        <v>258</v>
      </c>
      <c r="F174" s="914">
        <v>0</v>
      </c>
      <c r="G174" s="916">
        <v>100</v>
      </c>
      <c r="H174" s="927">
        <f t="shared" si="19"/>
        <v>100</v>
      </c>
      <c r="I174" s="1003">
        <v>0</v>
      </c>
      <c r="J174" s="1003">
        <f t="shared" si="17"/>
        <v>100</v>
      </c>
      <c r="K174" s="1114">
        <v>0</v>
      </c>
      <c r="L174" s="1115">
        <f t="shared" si="16"/>
        <v>100</v>
      </c>
      <c r="M174" s="896"/>
    </row>
    <row r="175" spans="1:13" s="711" customFormat="1" ht="31.45" x14ac:dyDescent="0.2">
      <c r="A175" s="654" t="s">
        <v>298</v>
      </c>
      <c r="B175" s="603" t="s">
        <v>542</v>
      </c>
      <c r="C175" s="604" t="s">
        <v>100</v>
      </c>
      <c r="D175" s="604" t="s">
        <v>100</v>
      </c>
      <c r="E175" s="981" t="s">
        <v>419</v>
      </c>
      <c r="F175" s="913">
        <v>0</v>
      </c>
      <c r="G175" s="959">
        <f t="shared" si="24"/>
        <v>50</v>
      </c>
      <c r="H175" s="908">
        <f t="shared" si="19"/>
        <v>50</v>
      </c>
      <c r="I175" s="1008">
        <v>0</v>
      </c>
      <c r="J175" s="1008">
        <f t="shared" si="17"/>
        <v>50</v>
      </c>
      <c r="K175" s="1119">
        <v>0</v>
      </c>
      <c r="L175" s="1120">
        <f t="shared" si="16"/>
        <v>50</v>
      </c>
      <c r="M175" s="896"/>
    </row>
    <row r="176" spans="1:13" s="711" customFormat="1" x14ac:dyDescent="0.2">
      <c r="A176" s="1000"/>
      <c r="B176" s="982"/>
      <c r="C176" s="595" t="s">
        <v>294</v>
      </c>
      <c r="D176" s="595" t="s">
        <v>295</v>
      </c>
      <c r="E176" s="983" t="s">
        <v>296</v>
      </c>
      <c r="F176" s="914">
        <v>0</v>
      </c>
      <c r="G176" s="916">
        <v>50</v>
      </c>
      <c r="H176" s="927">
        <f t="shared" si="19"/>
        <v>50</v>
      </c>
      <c r="I176" s="1003">
        <v>0</v>
      </c>
      <c r="J176" s="1003">
        <f t="shared" si="17"/>
        <v>50</v>
      </c>
      <c r="K176" s="1114">
        <v>0</v>
      </c>
      <c r="L176" s="1115">
        <f t="shared" si="16"/>
        <v>50</v>
      </c>
      <c r="M176" s="896"/>
    </row>
    <row r="177" spans="1:13" s="711" customFormat="1" ht="20.95" x14ac:dyDescent="0.2">
      <c r="A177" s="654" t="s">
        <v>298</v>
      </c>
      <c r="B177" s="603" t="s">
        <v>543</v>
      </c>
      <c r="C177" s="604" t="s">
        <v>100</v>
      </c>
      <c r="D177" s="604" t="s">
        <v>100</v>
      </c>
      <c r="E177" s="981" t="s">
        <v>352</v>
      </c>
      <c r="F177" s="913">
        <v>0</v>
      </c>
      <c r="G177" s="959">
        <f t="shared" si="24"/>
        <v>200</v>
      </c>
      <c r="H177" s="908">
        <f t="shared" si="19"/>
        <v>200</v>
      </c>
      <c r="I177" s="1008">
        <v>0</v>
      </c>
      <c r="J177" s="1008">
        <f t="shared" si="17"/>
        <v>200</v>
      </c>
      <c r="K177" s="1119">
        <v>0</v>
      </c>
      <c r="L177" s="1120">
        <f t="shared" si="16"/>
        <v>200</v>
      </c>
      <c r="M177" s="896"/>
    </row>
    <row r="178" spans="1:13" s="711" customFormat="1" ht="21.6" thickBot="1" x14ac:dyDescent="0.25">
      <c r="A178" s="999"/>
      <c r="B178" s="979"/>
      <c r="C178" s="599" t="s">
        <v>294</v>
      </c>
      <c r="D178" s="599" t="s">
        <v>339</v>
      </c>
      <c r="E178" s="980" t="s">
        <v>340</v>
      </c>
      <c r="F178" s="912">
        <v>0</v>
      </c>
      <c r="G178" s="1074">
        <v>200</v>
      </c>
      <c r="H178" s="909">
        <f t="shared" si="19"/>
        <v>200</v>
      </c>
      <c r="I178" s="1024">
        <v>0</v>
      </c>
      <c r="J178" s="1024">
        <f t="shared" si="17"/>
        <v>200</v>
      </c>
      <c r="K178" s="1128">
        <v>0</v>
      </c>
      <c r="L178" s="1129">
        <f t="shared" si="16"/>
        <v>200</v>
      </c>
      <c r="M178" s="896"/>
    </row>
    <row r="179" spans="1:13" s="711" customFormat="1" ht="13.1" thickBot="1" x14ac:dyDescent="0.25">
      <c r="A179" s="1080" t="s">
        <v>106</v>
      </c>
      <c r="B179" s="1081" t="s">
        <v>100</v>
      </c>
      <c r="C179" s="1082" t="s">
        <v>100</v>
      </c>
      <c r="D179" s="1082" t="s">
        <v>100</v>
      </c>
      <c r="E179" s="1083" t="s">
        <v>228</v>
      </c>
      <c r="F179" s="1084">
        <v>2750</v>
      </c>
      <c r="G179" s="1090">
        <f>+G180+G182+G184+G186</f>
        <v>0</v>
      </c>
      <c r="H179" s="1085">
        <f t="shared" si="19"/>
        <v>2750</v>
      </c>
      <c r="I179" s="1087">
        <v>0</v>
      </c>
      <c r="J179" s="1087">
        <f t="shared" si="17"/>
        <v>2750</v>
      </c>
      <c r="K179" s="1131">
        <v>0</v>
      </c>
      <c r="L179" s="1132">
        <f t="shared" si="16"/>
        <v>2750</v>
      </c>
      <c r="M179" s="896"/>
    </row>
    <row r="180" spans="1:13" s="711" customFormat="1" x14ac:dyDescent="0.2">
      <c r="A180" s="677" t="s">
        <v>106</v>
      </c>
      <c r="B180" s="679" t="s">
        <v>490</v>
      </c>
      <c r="C180" s="680" t="s">
        <v>100</v>
      </c>
      <c r="D180" s="954" t="s">
        <v>100</v>
      </c>
      <c r="E180" s="786" t="s">
        <v>228</v>
      </c>
      <c r="F180" s="924">
        <f>+F181</f>
        <v>2750</v>
      </c>
      <c r="G180" s="975">
        <f>+G181</f>
        <v>-1560</v>
      </c>
      <c r="H180" s="924">
        <f t="shared" si="19"/>
        <v>1190</v>
      </c>
      <c r="I180" s="1020">
        <v>0</v>
      </c>
      <c r="J180" s="1020">
        <f t="shared" si="17"/>
        <v>1190</v>
      </c>
      <c r="K180" s="1124">
        <v>0</v>
      </c>
      <c r="L180" s="1125">
        <f t="shared" si="16"/>
        <v>1190</v>
      </c>
      <c r="M180" s="896"/>
    </row>
    <row r="181" spans="1:13" s="711" customFormat="1" x14ac:dyDescent="0.2">
      <c r="A181" s="682"/>
      <c r="B181" s="684" t="s">
        <v>474</v>
      </c>
      <c r="C181" s="700">
        <v>3419</v>
      </c>
      <c r="D181" s="686">
        <v>5222</v>
      </c>
      <c r="E181" s="784" t="s">
        <v>296</v>
      </c>
      <c r="F181" s="927">
        <v>2750</v>
      </c>
      <c r="G181" s="916">
        <v>-1560</v>
      </c>
      <c r="H181" s="927">
        <f t="shared" si="19"/>
        <v>1190</v>
      </c>
      <c r="I181" s="1003">
        <v>0</v>
      </c>
      <c r="J181" s="1003">
        <f t="shared" si="17"/>
        <v>1190</v>
      </c>
      <c r="K181" s="1114">
        <v>0</v>
      </c>
      <c r="L181" s="1115">
        <f t="shared" si="16"/>
        <v>1190</v>
      </c>
      <c r="M181" s="896"/>
    </row>
    <row r="182" spans="1:13" s="711" customFormat="1" ht="20.95" x14ac:dyDescent="0.2">
      <c r="A182" s="998" t="s">
        <v>298</v>
      </c>
      <c r="B182" s="976" t="s">
        <v>545</v>
      </c>
      <c r="C182" s="977" t="s">
        <v>100</v>
      </c>
      <c r="D182" s="977" t="s">
        <v>100</v>
      </c>
      <c r="E182" s="978" t="s">
        <v>319</v>
      </c>
      <c r="F182" s="911">
        <v>0</v>
      </c>
      <c r="G182" s="959">
        <f>+G183</f>
        <v>156</v>
      </c>
      <c r="H182" s="908">
        <f t="shared" si="19"/>
        <v>156</v>
      </c>
      <c r="I182" s="1008">
        <v>0</v>
      </c>
      <c r="J182" s="1008">
        <f t="shared" si="17"/>
        <v>156</v>
      </c>
      <c r="K182" s="1119">
        <v>0</v>
      </c>
      <c r="L182" s="1120">
        <f t="shared" si="16"/>
        <v>156</v>
      </c>
      <c r="M182" s="896"/>
    </row>
    <row r="183" spans="1:13" s="711" customFormat="1" x14ac:dyDescent="0.2">
      <c r="A183" s="999"/>
      <c r="B183" s="979"/>
      <c r="C183" s="599" t="s">
        <v>294</v>
      </c>
      <c r="D183" s="599" t="s">
        <v>295</v>
      </c>
      <c r="E183" s="980" t="s">
        <v>296</v>
      </c>
      <c r="F183" s="912">
        <v>0</v>
      </c>
      <c r="G183" s="916">
        <v>156</v>
      </c>
      <c r="H183" s="927">
        <f t="shared" si="19"/>
        <v>156</v>
      </c>
      <c r="I183" s="1003">
        <v>0</v>
      </c>
      <c r="J183" s="1003">
        <f t="shared" si="17"/>
        <v>156</v>
      </c>
      <c r="K183" s="1114">
        <v>0</v>
      </c>
      <c r="L183" s="1115">
        <f t="shared" si="16"/>
        <v>156</v>
      </c>
      <c r="M183" s="896"/>
    </row>
    <row r="184" spans="1:13" s="711" customFormat="1" ht="20.95" x14ac:dyDescent="0.2">
      <c r="A184" s="998" t="s">
        <v>298</v>
      </c>
      <c r="B184" s="976" t="s">
        <v>546</v>
      </c>
      <c r="C184" s="977" t="s">
        <v>100</v>
      </c>
      <c r="D184" s="977" t="s">
        <v>100</v>
      </c>
      <c r="E184" s="978" t="s">
        <v>302</v>
      </c>
      <c r="F184" s="911">
        <v>0</v>
      </c>
      <c r="G184" s="959">
        <f t="shared" ref="G184" si="25">+G185</f>
        <v>780</v>
      </c>
      <c r="H184" s="908">
        <f t="shared" si="19"/>
        <v>780</v>
      </c>
      <c r="I184" s="1008">
        <v>0</v>
      </c>
      <c r="J184" s="1008">
        <f t="shared" si="17"/>
        <v>780</v>
      </c>
      <c r="K184" s="1119">
        <v>0</v>
      </c>
      <c r="L184" s="1120">
        <f t="shared" si="16"/>
        <v>780</v>
      </c>
      <c r="M184" s="896"/>
    </row>
    <row r="185" spans="1:13" s="711" customFormat="1" x14ac:dyDescent="0.2">
      <c r="A185" s="999"/>
      <c r="B185" s="979"/>
      <c r="C185" s="599" t="s">
        <v>294</v>
      </c>
      <c r="D185" s="599" t="s">
        <v>295</v>
      </c>
      <c r="E185" s="980" t="s">
        <v>296</v>
      </c>
      <c r="F185" s="912">
        <v>0</v>
      </c>
      <c r="G185" s="916">
        <v>780</v>
      </c>
      <c r="H185" s="927">
        <f t="shared" si="19"/>
        <v>780</v>
      </c>
      <c r="I185" s="1003">
        <v>0</v>
      </c>
      <c r="J185" s="1003">
        <f t="shared" si="17"/>
        <v>780</v>
      </c>
      <c r="K185" s="1114">
        <v>0</v>
      </c>
      <c r="L185" s="1115">
        <f t="shared" si="16"/>
        <v>780</v>
      </c>
      <c r="M185" s="896"/>
    </row>
    <row r="186" spans="1:13" s="711" customFormat="1" ht="20.95" x14ac:dyDescent="0.2">
      <c r="A186" s="998" t="s">
        <v>298</v>
      </c>
      <c r="B186" s="976" t="s">
        <v>547</v>
      </c>
      <c r="C186" s="977" t="s">
        <v>100</v>
      </c>
      <c r="D186" s="977" t="s">
        <v>100</v>
      </c>
      <c r="E186" s="978" t="s">
        <v>320</v>
      </c>
      <c r="F186" s="911">
        <v>0</v>
      </c>
      <c r="G186" s="959">
        <f t="shared" ref="G186" si="26">+G187</f>
        <v>624</v>
      </c>
      <c r="H186" s="908">
        <f t="shared" si="19"/>
        <v>624</v>
      </c>
      <c r="I186" s="1008">
        <v>0</v>
      </c>
      <c r="J186" s="1008">
        <f t="shared" si="17"/>
        <v>624</v>
      </c>
      <c r="K186" s="1119">
        <v>0</v>
      </c>
      <c r="L186" s="1120">
        <f t="shared" si="16"/>
        <v>624</v>
      </c>
      <c r="M186" s="896"/>
    </row>
    <row r="187" spans="1:13" s="711" customFormat="1" ht="13.1" thickBot="1" x14ac:dyDescent="0.25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1074">
        <v>624</v>
      </c>
      <c r="H187" s="909">
        <f t="shared" si="19"/>
        <v>624</v>
      </c>
      <c r="I187" s="1024">
        <v>0</v>
      </c>
      <c r="J187" s="1024">
        <f t="shared" si="17"/>
        <v>624</v>
      </c>
      <c r="K187" s="1128">
        <v>0</v>
      </c>
      <c r="L187" s="1129">
        <f t="shared" si="16"/>
        <v>624</v>
      </c>
      <c r="M187" s="896"/>
    </row>
    <row r="188" spans="1:13" s="711" customFormat="1" ht="13.1" thickBot="1" x14ac:dyDescent="0.25">
      <c r="A188" s="1080" t="s">
        <v>106</v>
      </c>
      <c r="B188" s="1081" t="s">
        <v>100</v>
      </c>
      <c r="C188" s="1082" t="s">
        <v>100</v>
      </c>
      <c r="D188" s="1082" t="s">
        <v>100</v>
      </c>
      <c r="E188" s="1083" t="s">
        <v>229</v>
      </c>
      <c r="F188" s="1084">
        <v>750</v>
      </c>
      <c r="G188" s="1090">
        <f>+G189+G191+G193+G195+G197+G199+G201+G203+G205</f>
        <v>0</v>
      </c>
      <c r="H188" s="1085">
        <f>+F188+G188</f>
        <v>750</v>
      </c>
      <c r="I188" s="1087">
        <v>0</v>
      </c>
      <c r="J188" s="1087">
        <f t="shared" si="17"/>
        <v>750</v>
      </c>
      <c r="K188" s="1131">
        <v>0</v>
      </c>
      <c r="L188" s="1132">
        <f t="shared" si="16"/>
        <v>750</v>
      </c>
      <c r="M188" s="896"/>
    </row>
    <row r="189" spans="1:13" s="711" customFormat="1" x14ac:dyDescent="0.2">
      <c r="A189" s="677" t="s">
        <v>106</v>
      </c>
      <c r="B189" s="679" t="s">
        <v>491</v>
      </c>
      <c r="C189" s="680" t="s">
        <v>100</v>
      </c>
      <c r="D189" s="954" t="s">
        <v>100</v>
      </c>
      <c r="E189" s="1093" t="s">
        <v>229</v>
      </c>
      <c r="F189" s="924">
        <f>+F190</f>
        <v>750</v>
      </c>
      <c r="G189" s="975">
        <f>+G190</f>
        <v>-750</v>
      </c>
      <c r="H189" s="924">
        <f t="shared" si="19"/>
        <v>0</v>
      </c>
      <c r="I189" s="1020">
        <v>0</v>
      </c>
      <c r="J189" s="1020">
        <f t="shared" si="17"/>
        <v>0</v>
      </c>
      <c r="K189" s="1124">
        <v>0</v>
      </c>
      <c r="L189" s="1125">
        <f t="shared" si="16"/>
        <v>0</v>
      </c>
      <c r="M189" s="896"/>
    </row>
    <row r="190" spans="1:13" s="711" customFormat="1" x14ac:dyDescent="0.2">
      <c r="A190" s="682"/>
      <c r="B190" s="902" t="s">
        <v>474</v>
      </c>
      <c r="C190" s="700">
        <v>3419</v>
      </c>
      <c r="D190" s="903">
        <v>5222</v>
      </c>
      <c r="E190" s="784" t="s">
        <v>296</v>
      </c>
      <c r="F190" s="927">
        <v>750</v>
      </c>
      <c r="G190" s="916">
        <v>-750</v>
      </c>
      <c r="H190" s="927">
        <f t="shared" si="19"/>
        <v>0</v>
      </c>
      <c r="I190" s="1003">
        <v>0</v>
      </c>
      <c r="J190" s="1003">
        <f t="shared" si="17"/>
        <v>0</v>
      </c>
      <c r="K190" s="1114">
        <v>0</v>
      </c>
      <c r="L190" s="1115">
        <f t="shared" si="16"/>
        <v>0</v>
      </c>
      <c r="M190" s="896"/>
    </row>
    <row r="191" spans="1:13" s="711" customFormat="1" ht="31.45" x14ac:dyDescent="0.2">
      <c r="A191" s="1001" t="s">
        <v>298</v>
      </c>
      <c r="B191" s="984" t="s">
        <v>548</v>
      </c>
      <c r="C191" s="985" t="s">
        <v>100</v>
      </c>
      <c r="D191" s="985" t="s">
        <v>100</v>
      </c>
      <c r="E191" s="986" t="s">
        <v>313</v>
      </c>
      <c r="F191" s="915">
        <v>0</v>
      </c>
      <c r="G191" s="975">
        <f t="shared" ref="G191" si="27">+G192</f>
        <v>100</v>
      </c>
      <c r="H191" s="924">
        <f t="shared" si="19"/>
        <v>100</v>
      </c>
      <c r="I191" s="1008">
        <v>0</v>
      </c>
      <c r="J191" s="1008">
        <f t="shared" si="17"/>
        <v>100</v>
      </c>
      <c r="K191" s="1119">
        <v>0</v>
      </c>
      <c r="L191" s="1120">
        <f t="shared" si="16"/>
        <v>100</v>
      </c>
      <c r="M191" s="896"/>
    </row>
    <row r="192" spans="1:13" x14ac:dyDescent="0.2">
      <c r="A192" s="1000"/>
      <c r="B192" s="987"/>
      <c r="C192" s="595" t="s">
        <v>294</v>
      </c>
      <c r="D192" s="595" t="s">
        <v>295</v>
      </c>
      <c r="E192" s="983" t="s">
        <v>296</v>
      </c>
      <c r="F192" s="916">
        <v>0</v>
      </c>
      <c r="G192" s="916">
        <v>100</v>
      </c>
      <c r="H192" s="927">
        <f t="shared" si="19"/>
        <v>100</v>
      </c>
      <c r="I192" s="1003">
        <v>0</v>
      </c>
      <c r="J192" s="1003">
        <f t="shared" si="17"/>
        <v>100</v>
      </c>
      <c r="K192" s="1114">
        <v>0</v>
      </c>
      <c r="L192" s="1115">
        <f t="shared" si="16"/>
        <v>100</v>
      </c>
      <c r="M192" s="1072"/>
    </row>
    <row r="193" spans="1:13" ht="31.45" x14ac:dyDescent="0.2">
      <c r="A193" s="654" t="s">
        <v>298</v>
      </c>
      <c r="B193" s="603" t="s">
        <v>549</v>
      </c>
      <c r="C193" s="604" t="s">
        <v>100</v>
      </c>
      <c r="D193" s="604" t="s">
        <v>100</v>
      </c>
      <c r="E193" s="981" t="s">
        <v>314</v>
      </c>
      <c r="F193" s="913">
        <v>0</v>
      </c>
      <c r="G193" s="959">
        <f t="shared" ref="G193" si="28">+G194</f>
        <v>60</v>
      </c>
      <c r="H193" s="908">
        <f t="shared" si="19"/>
        <v>60</v>
      </c>
      <c r="I193" s="1008">
        <v>0</v>
      </c>
      <c r="J193" s="1008">
        <f t="shared" si="17"/>
        <v>60</v>
      </c>
      <c r="K193" s="1119">
        <v>0</v>
      </c>
      <c r="L193" s="1120">
        <f t="shared" si="16"/>
        <v>60</v>
      </c>
      <c r="M193" s="1072"/>
    </row>
    <row r="194" spans="1:13" x14ac:dyDescent="0.2">
      <c r="A194" s="1000"/>
      <c r="B194" s="987"/>
      <c r="C194" s="595" t="s">
        <v>294</v>
      </c>
      <c r="D194" s="595" t="s">
        <v>295</v>
      </c>
      <c r="E194" s="983" t="s">
        <v>296</v>
      </c>
      <c r="F194" s="916">
        <v>0</v>
      </c>
      <c r="G194" s="916">
        <v>60</v>
      </c>
      <c r="H194" s="927">
        <f t="shared" si="19"/>
        <v>60</v>
      </c>
      <c r="I194" s="1003">
        <v>0</v>
      </c>
      <c r="J194" s="1003">
        <f t="shared" si="17"/>
        <v>60</v>
      </c>
      <c r="K194" s="1114">
        <v>0</v>
      </c>
      <c r="L194" s="1115">
        <f t="shared" si="16"/>
        <v>60</v>
      </c>
      <c r="M194" s="1072"/>
    </row>
    <row r="195" spans="1:13" ht="31.45" x14ac:dyDescent="0.2">
      <c r="A195" s="654" t="s">
        <v>298</v>
      </c>
      <c r="B195" s="603" t="s">
        <v>550</v>
      </c>
      <c r="C195" s="604" t="s">
        <v>100</v>
      </c>
      <c r="D195" s="604" t="s">
        <v>100</v>
      </c>
      <c r="E195" s="981" t="s">
        <v>311</v>
      </c>
      <c r="F195" s="913">
        <v>0</v>
      </c>
      <c r="G195" s="959">
        <f t="shared" ref="G195" si="29">+G196</f>
        <v>100</v>
      </c>
      <c r="H195" s="908">
        <f t="shared" si="19"/>
        <v>100</v>
      </c>
      <c r="I195" s="1008">
        <v>0</v>
      </c>
      <c r="J195" s="1008">
        <f t="shared" si="17"/>
        <v>100</v>
      </c>
      <c r="K195" s="1119">
        <v>0</v>
      </c>
      <c r="L195" s="1120">
        <f t="shared" si="16"/>
        <v>100</v>
      </c>
      <c r="M195" s="1072"/>
    </row>
    <row r="196" spans="1:13" x14ac:dyDescent="0.2">
      <c r="A196" s="1000"/>
      <c r="B196" s="987"/>
      <c r="C196" s="595" t="s">
        <v>294</v>
      </c>
      <c r="D196" s="595" t="s">
        <v>295</v>
      </c>
      <c r="E196" s="983" t="s">
        <v>296</v>
      </c>
      <c r="F196" s="916">
        <v>0</v>
      </c>
      <c r="G196" s="916">
        <v>100</v>
      </c>
      <c r="H196" s="927">
        <f t="shared" si="19"/>
        <v>100</v>
      </c>
      <c r="I196" s="1003">
        <v>0</v>
      </c>
      <c r="J196" s="1003">
        <f t="shared" si="17"/>
        <v>100</v>
      </c>
      <c r="K196" s="1114">
        <v>0</v>
      </c>
      <c r="L196" s="1115">
        <f t="shared" si="16"/>
        <v>100</v>
      </c>
      <c r="M196" s="1072"/>
    </row>
    <row r="197" spans="1:13" ht="41.9" x14ac:dyDescent="0.2">
      <c r="A197" s="654" t="s">
        <v>298</v>
      </c>
      <c r="B197" s="603" t="s">
        <v>551</v>
      </c>
      <c r="C197" s="604" t="s">
        <v>100</v>
      </c>
      <c r="D197" s="604" t="s">
        <v>100</v>
      </c>
      <c r="E197" s="981" t="s">
        <v>315</v>
      </c>
      <c r="F197" s="913">
        <v>0</v>
      </c>
      <c r="G197" s="959">
        <f t="shared" ref="G197" si="30">+G198</f>
        <v>100</v>
      </c>
      <c r="H197" s="908">
        <f t="shared" si="19"/>
        <v>100</v>
      </c>
      <c r="I197" s="1008">
        <v>0</v>
      </c>
      <c r="J197" s="1008">
        <f t="shared" si="17"/>
        <v>100</v>
      </c>
      <c r="K197" s="1119">
        <v>0</v>
      </c>
      <c r="L197" s="1120">
        <f t="shared" si="16"/>
        <v>100</v>
      </c>
      <c r="M197" s="1072"/>
    </row>
    <row r="198" spans="1:13" x14ac:dyDescent="0.2">
      <c r="A198" s="1000"/>
      <c r="B198" s="987"/>
      <c r="C198" s="595" t="s">
        <v>294</v>
      </c>
      <c r="D198" s="595" t="s">
        <v>295</v>
      </c>
      <c r="E198" s="983" t="s">
        <v>296</v>
      </c>
      <c r="F198" s="916">
        <v>0</v>
      </c>
      <c r="G198" s="916">
        <v>100</v>
      </c>
      <c r="H198" s="927">
        <f t="shared" si="19"/>
        <v>100</v>
      </c>
      <c r="I198" s="1003">
        <v>0</v>
      </c>
      <c r="J198" s="1003">
        <f t="shared" si="17"/>
        <v>100</v>
      </c>
      <c r="K198" s="1114">
        <v>0</v>
      </c>
      <c r="L198" s="1115">
        <f t="shared" si="16"/>
        <v>100</v>
      </c>
      <c r="M198" s="1072"/>
    </row>
    <row r="199" spans="1:13" ht="31.45" x14ac:dyDescent="0.2">
      <c r="A199" s="654" t="s">
        <v>298</v>
      </c>
      <c r="B199" s="603" t="s">
        <v>552</v>
      </c>
      <c r="C199" s="604" t="s">
        <v>100</v>
      </c>
      <c r="D199" s="604" t="s">
        <v>100</v>
      </c>
      <c r="E199" s="981" t="s">
        <v>316</v>
      </c>
      <c r="F199" s="913">
        <v>0</v>
      </c>
      <c r="G199" s="959">
        <f t="shared" ref="G199" si="31">+G200</f>
        <v>200</v>
      </c>
      <c r="H199" s="908">
        <f t="shared" si="19"/>
        <v>200</v>
      </c>
      <c r="I199" s="1008">
        <v>0</v>
      </c>
      <c r="J199" s="1008">
        <f t="shared" si="17"/>
        <v>200</v>
      </c>
      <c r="K199" s="1119">
        <v>0</v>
      </c>
      <c r="L199" s="1120">
        <f t="shared" si="16"/>
        <v>200</v>
      </c>
      <c r="M199" s="1072"/>
    </row>
    <row r="200" spans="1:13" x14ac:dyDescent="0.2">
      <c r="A200" s="1000"/>
      <c r="B200" s="987"/>
      <c r="C200" s="595" t="s">
        <v>294</v>
      </c>
      <c r="D200" s="595" t="s">
        <v>295</v>
      </c>
      <c r="E200" s="983" t="s">
        <v>296</v>
      </c>
      <c r="F200" s="916">
        <v>0</v>
      </c>
      <c r="G200" s="916">
        <v>200</v>
      </c>
      <c r="H200" s="927">
        <f t="shared" si="19"/>
        <v>200</v>
      </c>
      <c r="I200" s="1003">
        <v>0</v>
      </c>
      <c r="J200" s="1003">
        <f t="shared" si="17"/>
        <v>200</v>
      </c>
      <c r="K200" s="1114">
        <v>0</v>
      </c>
      <c r="L200" s="1115">
        <f t="shared" si="16"/>
        <v>200</v>
      </c>
      <c r="M200" s="1072"/>
    </row>
    <row r="201" spans="1:13" ht="31.45" x14ac:dyDescent="0.2">
      <c r="A201" s="654" t="s">
        <v>298</v>
      </c>
      <c r="B201" s="603" t="s">
        <v>553</v>
      </c>
      <c r="C201" s="604" t="s">
        <v>100</v>
      </c>
      <c r="D201" s="604" t="s">
        <v>100</v>
      </c>
      <c r="E201" s="981" t="s">
        <v>312</v>
      </c>
      <c r="F201" s="913">
        <v>0</v>
      </c>
      <c r="G201" s="959">
        <f t="shared" ref="G201" si="32">+G202</f>
        <v>100</v>
      </c>
      <c r="H201" s="908">
        <f t="shared" si="19"/>
        <v>100</v>
      </c>
      <c r="I201" s="1008">
        <v>0</v>
      </c>
      <c r="J201" s="1008">
        <f t="shared" si="17"/>
        <v>100</v>
      </c>
      <c r="K201" s="1119">
        <v>0</v>
      </c>
      <c r="L201" s="1120">
        <f t="shared" si="16"/>
        <v>100</v>
      </c>
      <c r="M201" s="1072"/>
    </row>
    <row r="202" spans="1:13" x14ac:dyDescent="0.2">
      <c r="A202" s="1000"/>
      <c r="B202" s="987"/>
      <c r="C202" s="595" t="s">
        <v>294</v>
      </c>
      <c r="D202" s="595" t="s">
        <v>295</v>
      </c>
      <c r="E202" s="983" t="s">
        <v>296</v>
      </c>
      <c r="F202" s="916">
        <v>0</v>
      </c>
      <c r="G202" s="916">
        <v>100</v>
      </c>
      <c r="H202" s="927">
        <f t="shared" si="19"/>
        <v>100</v>
      </c>
      <c r="I202" s="1003">
        <v>0</v>
      </c>
      <c r="J202" s="1003">
        <f t="shared" si="17"/>
        <v>100</v>
      </c>
      <c r="K202" s="1114">
        <v>0</v>
      </c>
      <c r="L202" s="1115">
        <f t="shared" si="16"/>
        <v>100</v>
      </c>
      <c r="M202" s="1072"/>
    </row>
    <row r="203" spans="1:13" ht="20.95" x14ac:dyDescent="0.2">
      <c r="A203" s="654" t="s">
        <v>298</v>
      </c>
      <c r="B203" s="603" t="s">
        <v>554</v>
      </c>
      <c r="C203" s="604" t="s">
        <v>100</v>
      </c>
      <c r="D203" s="604" t="s">
        <v>100</v>
      </c>
      <c r="E203" s="981" t="s">
        <v>317</v>
      </c>
      <c r="F203" s="913">
        <v>0</v>
      </c>
      <c r="G203" s="959">
        <f t="shared" ref="G203" si="33">+G204</f>
        <v>30</v>
      </c>
      <c r="H203" s="908">
        <f t="shared" si="19"/>
        <v>30</v>
      </c>
      <c r="I203" s="1008">
        <v>0</v>
      </c>
      <c r="J203" s="1008">
        <f t="shared" si="17"/>
        <v>30</v>
      </c>
      <c r="K203" s="1119">
        <v>0</v>
      </c>
      <c r="L203" s="1120">
        <f t="shared" ref="L203:L206" si="34">+J203+K203</f>
        <v>30</v>
      </c>
      <c r="M203" s="1072"/>
    </row>
    <row r="204" spans="1:13" x14ac:dyDescent="0.2">
      <c r="A204" s="1000"/>
      <c r="B204" s="987"/>
      <c r="C204" s="595" t="s">
        <v>294</v>
      </c>
      <c r="D204" s="595" t="s">
        <v>295</v>
      </c>
      <c r="E204" s="983" t="s">
        <v>296</v>
      </c>
      <c r="F204" s="916">
        <v>0</v>
      </c>
      <c r="G204" s="916">
        <v>30</v>
      </c>
      <c r="H204" s="927">
        <f t="shared" si="19"/>
        <v>30</v>
      </c>
      <c r="I204" s="1003">
        <v>0</v>
      </c>
      <c r="J204" s="1003">
        <f t="shared" si="17"/>
        <v>30</v>
      </c>
      <c r="K204" s="1114">
        <v>0</v>
      </c>
      <c r="L204" s="1115">
        <f t="shared" si="34"/>
        <v>30</v>
      </c>
      <c r="M204" s="1072"/>
    </row>
    <row r="205" spans="1:13" ht="20.95" x14ac:dyDescent="0.2">
      <c r="A205" s="654" t="s">
        <v>298</v>
      </c>
      <c r="B205" s="603" t="s">
        <v>555</v>
      </c>
      <c r="C205" s="604" t="s">
        <v>100</v>
      </c>
      <c r="D205" s="604" t="s">
        <v>100</v>
      </c>
      <c r="E205" s="981" t="s">
        <v>318</v>
      </c>
      <c r="F205" s="913">
        <v>0</v>
      </c>
      <c r="G205" s="959">
        <f t="shared" ref="G205" si="35">+G206</f>
        <v>60</v>
      </c>
      <c r="H205" s="908">
        <f t="shared" si="19"/>
        <v>60</v>
      </c>
      <c r="I205" s="1008">
        <v>0</v>
      </c>
      <c r="J205" s="1008">
        <f t="shared" si="17"/>
        <v>60</v>
      </c>
      <c r="K205" s="1119">
        <v>0</v>
      </c>
      <c r="L205" s="1120">
        <f t="shared" si="34"/>
        <v>60</v>
      </c>
      <c r="M205" s="1072"/>
    </row>
    <row r="206" spans="1:13" ht="13.1" thickBot="1" x14ac:dyDescent="0.25">
      <c r="A206" s="1002"/>
      <c r="B206" s="988"/>
      <c r="C206" s="989" t="s">
        <v>294</v>
      </c>
      <c r="D206" s="989" t="s">
        <v>295</v>
      </c>
      <c r="E206" s="990" t="s">
        <v>296</v>
      </c>
      <c r="F206" s="917">
        <v>0</v>
      </c>
      <c r="G206" s="917">
        <v>60</v>
      </c>
      <c r="H206" s="1028">
        <f t="shared" si="19"/>
        <v>60</v>
      </c>
      <c r="I206" s="1005">
        <v>0</v>
      </c>
      <c r="J206" s="1005">
        <f t="shared" si="17"/>
        <v>60</v>
      </c>
      <c r="K206" s="1117">
        <v>0</v>
      </c>
      <c r="L206" s="1118">
        <f t="shared" si="34"/>
        <v>60</v>
      </c>
      <c r="M206" s="1072"/>
    </row>
    <row r="207" spans="1:13" x14ac:dyDescent="0.2">
      <c r="B207" s="893"/>
      <c r="C207" s="893"/>
      <c r="D207" s="893"/>
      <c r="E207" s="893"/>
      <c r="G207" s="893"/>
    </row>
    <row r="208" spans="1:13" x14ac:dyDescent="0.2">
      <c r="E208" s="1122">
        <v>42145</v>
      </c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212"/>
  <sheetViews>
    <sheetView topLeftCell="A70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customWidth="1"/>
    <col min="11" max="11" width="7.875" style="1029" customWidth="1"/>
    <col min="12" max="254" width="9.25" style="655" customWidth="1"/>
    <col min="255" max="16384" width="3.25" style="655"/>
  </cols>
  <sheetData>
    <row r="1" spans="1:13" x14ac:dyDescent="0.2">
      <c r="G1" s="2277"/>
      <c r="H1" s="2277"/>
      <c r="J1" s="1007"/>
      <c r="L1" s="1007" t="s">
        <v>417</v>
      </c>
    </row>
    <row r="2" spans="1:13" ht="17.7" x14ac:dyDescent="0.3">
      <c r="A2" s="2278" t="s">
        <v>426</v>
      </c>
      <c r="B2" s="2278"/>
      <c r="C2" s="2278"/>
      <c r="D2" s="2278"/>
      <c r="E2" s="2278"/>
      <c r="F2" s="2278"/>
      <c r="G2" s="2278"/>
      <c r="H2" s="2278"/>
    </row>
    <row r="3" spans="1:13" x14ac:dyDescent="0.2">
      <c r="A3" s="889"/>
      <c r="B3" s="657"/>
      <c r="C3" s="657"/>
      <c r="D3" s="657"/>
      <c r="E3" s="657"/>
      <c r="F3" s="889"/>
      <c r="G3" s="658"/>
      <c r="H3" s="658"/>
    </row>
    <row r="4" spans="1:13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3" x14ac:dyDescent="0.2">
      <c r="A5" s="889"/>
      <c r="B5" s="657"/>
      <c r="C5" s="657"/>
      <c r="D5" s="657"/>
      <c r="E5" s="657"/>
      <c r="F5" s="889"/>
      <c r="G5" s="658"/>
      <c r="H5" s="658"/>
    </row>
    <row r="6" spans="1:13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</row>
    <row r="7" spans="1:13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</row>
    <row r="8" spans="1:13" s="711" customFormat="1" ht="13.1" thickBot="1" x14ac:dyDescent="0.25">
      <c r="A8" s="948"/>
      <c r="B8" s="948"/>
      <c r="C8" s="948"/>
      <c r="D8" s="948"/>
      <c r="E8" s="948"/>
      <c r="F8" s="891"/>
      <c r="G8" s="2293" t="s">
        <v>544</v>
      </c>
      <c r="H8" s="727"/>
      <c r="I8" s="2291" t="s">
        <v>577</v>
      </c>
      <c r="J8" s="727"/>
      <c r="K8" s="2291" t="s">
        <v>613</v>
      </c>
      <c r="L8" s="727" t="s">
        <v>428</v>
      </c>
    </row>
    <row r="9" spans="1:13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660" t="s">
        <v>255</v>
      </c>
      <c r="I9" s="2292"/>
      <c r="J9" s="660" t="s">
        <v>255</v>
      </c>
      <c r="K9" s="2292"/>
      <c r="L9" s="660" t="s">
        <v>255</v>
      </c>
    </row>
    <row r="10" spans="1:13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>+F11+F62+F75</f>
        <v>20428.98</v>
      </c>
      <c r="G10" s="919">
        <f>+G11+G62+G75</f>
        <v>0</v>
      </c>
      <c r="H10" s="921">
        <f>+H11+H62+H75</f>
        <v>20428.98</v>
      </c>
      <c r="I10" s="1018">
        <f>+I11+I62+I75</f>
        <v>116.15</v>
      </c>
      <c r="J10" s="1019">
        <f>+H10+I10</f>
        <v>20545.13</v>
      </c>
      <c r="K10" s="1123">
        <f>+K11+K62+K75</f>
        <v>0</v>
      </c>
      <c r="L10" s="1123">
        <f>+J10+K10</f>
        <v>20545.13</v>
      </c>
      <c r="M10" s="827" t="s">
        <v>614</v>
      </c>
    </row>
    <row r="11" spans="1:13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83" si="0">+F11+G11</f>
        <v>2880</v>
      </c>
      <c r="I11" s="1022">
        <f>+I48+I50+I54+I56+I26</f>
        <v>116.15</v>
      </c>
      <c r="J11" s="1023">
        <f t="shared" ref="J11:J74" si="1">+H11+I11</f>
        <v>2996.15</v>
      </c>
      <c r="K11" s="1127">
        <v>0</v>
      </c>
      <c r="L11" s="1127">
        <f t="shared" ref="L11:L74" si="2">+J11+K11</f>
        <v>2996.15</v>
      </c>
      <c r="M11" s="777"/>
    </row>
    <row r="12" spans="1:13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5">
        <f t="shared" si="0"/>
        <v>200</v>
      </c>
      <c r="I12" s="1020">
        <v>0</v>
      </c>
      <c r="J12" s="1021">
        <f t="shared" si="1"/>
        <v>200</v>
      </c>
      <c r="K12" s="1125">
        <v>0</v>
      </c>
      <c r="L12" s="1125">
        <f t="shared" si="2"/>
        <v>200</v>
      </c>
      <c r="M12" s="777"/>
    </row>
    <row r="13" spans="1:13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6">
        <f t="shared" si="0"/>
        <v>180</v>
      </c>
      <c r="I13" s="1003">
        <v>0</v>
      </c>
      <c r="J13" s="1004">
        <f t="shared" si="1"/>
        <v>180</v>
      </c>
      <c r="K13" s="1115">
        <v>0</v>
      </c>
      <c r="L13" s="1115">
        <f t="shared" si="2"/>
        <v>180</v>
      </c>
      <c r="M13" s="777"/>
    </row>
    <row r="14" spans="1:13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6">
        <f t="shared" si="0"/>
        <v>20</v>
      </c>
      <c r="I14" s="1003">
        <v>0</v>
      </c>
      <c r="J14" s="1004">
        <f t="shared" si="1"/>
        <v>20</v>
      </c>
      <c r="K14" s="1115">
        <v>0</v>
      </c>
      <c r="L14" s="1115">
        <f t="shared" si="2"/>
        <v>20</v>
      </c>
      <c r="M14" s="777"/>
    </row>
    <row r="15" spans="1:13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28">
        <f t="shared" si="0"/>
        <v>60</v>
      </c>
      <c r="I15" s="1008">
        <v>0</v>
      </c>
      <c r="J15" s="1009">
        <f t="shared" si="1"/>
        <v>60</v>
      </c>
      <c r="K15" s="1120">
        <v>0</v>
      </c>
      <c r="L15" s="1120">
        <f t="shared" si="2"/>
        <v>60</v>
      </c>
      <c r="M15" s="777"/>
    </row>
    <row r="16" spans="1:13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6">
        <f t="shared" si="0"/>
        <v>30</v>
      </c>
      <c r="I16" s="1003">
        <v>0</v>
      </c>
      <c r="J16" s="1004">
        <f t="shared" si="1"/>
        <v>30</v>
      </c>
      <c r="K16" s="1115">
        <v>0</v>
      </c>
      <c r="L16" s="1115">
        <f t="shared" si="2"/>
        <v>30</v>
      </c>
      <c r="M16" s="777"/>
    </row>
    <row r="17" spans="1:13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6">
        <f t="shared" si="0"/>
        <v>30</v>
      </c>
      <c r="I17" s="1003">
        <v>0</v>
      </c>
      <c r="J17" s="1004">
        <f t="shared" si="1"/>
        <v>30</v>
      </c>
      <c r="K17" s="1115">
        <v>0</v>
      </c>
      <c r="L17" s="1115">
        <f t="shared" si="2"/>
        <v>30</v>
      </c>
      <c r="M17" s="777"/>
    </row>
    <row r="18" spans="1:13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28">
        <f t="shared" si="0"/>
        <v>10</v>
      </c>
      <c r="I18" s="1008">
        <v>0</v>
      </c>
      <c r="J18" s="1009">
        <f t="shared" si="1"/>
        <v>10</v>
      </c>
      <c r="K18" s="1120">
        <v>0</v>
      </c>
      <c r="L18" s="1120">
        <f t="shared" si="2"/>
        <v>10</v>
      </c>
      <c r="M18" s="777"/>
    </row>
    <row r="19" spans="1:13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6">
        <f t="shared" si="0"/>
        <v>10</v>
      </c>
      <c r="I19" s="1003">
        <v>0</v>
      </c>
      <c r="J19" s="1004">
        <f t="shared" si="1"/>
        <v>10</v>
      </c>
      <c r="K19" s="1115">
        <v>0</v>
      </c>
      <c r="L19" s="1115">
        <f t="shared" si="2"/>
        <v>10</v>
      </c>
      <c r="M19" s="777"/>
    </row>
    <row r="20" spans="1:13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28">
        <f t="shared" si="0"/>
        <v>30</v>
      </c>
      <c r="I20" s="1008">
        <v>0</v>
      </c>
      <c r="J20" s="1009">
        <f t="shared" si="1"/>
        <v>30</v>
      </c>
      <c r="K20" s="1120">
        <v>0</v>
      </c>
      <c r="L20" s="1120">
        <f t="shared" si="2"/>
        <v>30</v>
      </c>
      <c r="M20" s="777"/>
    </row>
    <row r="21" spans="1:13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6">
        <f t="shared" si="0"/>
        <v>30</v>
      </c>
      <c r="I21" s="1003">
        <v>0</v>
      </c>
      <c r="J21" s="1004">
        <f t="shared" si="1"/>
        <v>30</v>
      </c>
      <c r="K21" s="1115">
        <v>0</v>
      </c>
      <c r="L21" s="1115">
        <f t="shared" si="2"/>
        <v>30</v>
      </c>
      <c r="M21" s="777"/>
    </row>
    <row r="22" spans="1:13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28">
        <f t="shared" si="0"/>
        <v>10</v>
      </c>
      <c r="I22" s="1008">
        <v>0</v>
      </c>
      <c r="J22" s="1009">
        <f t="shared" si="1"/>
        <v>10</v>
      </c>
      <c r="K22" s="1120">
        <v>0</v>
      </c>
      <c r="L22" s="1120">
        <f t="shared" si="2"/>
        <v>10</v>
      </c>
      <c r="M22" s="777"/>
    </row>
    <row r="23" spans="1:13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6">
        <f t="shared" si="0"/>
        <v>10</v>
      </c>
      <c r="I23" s="1003">
        <v>0</v>
      </c>
      <c r="J23" s="1004">
        <f t="shared" si="1"/>
        <v>10</v>
      </c>
      <c r="K23" s="1115">
        <v>0</v>
      </c>
      <c r="L23" s="1115">
        <f t="shared" si="2"/>
        <v>10</v>
      </c>
      <c r="M23" s="777"/>
    </row>
    <row r="24" spans="1:13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28">
        <f t="shared" si="0"/>
        <v>10</v>
      </c>
      <c r="I24" s="1008">
        <v>0</v>
      </c>
      <c r="J24" s="1009">
        <f t="shared" si="1"/>
        <v>10</v>
      </c>
      <c r="K24" s="1120">
        <v>0</v>
      </c>
      <c r="L24" s="1120">
        <f t="shared" si="2"/>
        <v>10</v>
      </c>
      <c r="M24" s="777"/>
    </row>
    <row r="25" spans="1:13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6">
        <f t="shared" si="0"/>
        <v>10</v>
      </c>
      <c r="I25" s="1003">
        <v>0</v>
      </c>
      <c r="J25" s="1004">
        <f t="shared" si="1"/>
        <v>10</v>
      </c>
      <c r="K25" s="1115">
        <v>0</v>
      </c>
      <c r="L25" s="1115">
        <f t="shared" si="2"/>
        <v>10</v>
      </c>
      <c r="M25" s="777"/>
    </row>
    <row r="26" spans="1:13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0"/>
        <v>0</v>
      </c>
      <c r="I26" s="473">
        <f>+I27</f>
        <v>116.15</v>
      </c>
      <c r="J26" s="1008">
        <f t="shared" si="1"/>
        <v>116.15</v>
      </c>
      <c r="K26" s="1120">
        <v>0</v>
      </c>
      <c r="L26" s="1120">
        <f t="shared" si="2"/>
        <v>116.15</v>
      </c>
      <c r="M26" s="896"/>
    </row>
    <row r="27" spans="1:13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0"/>
        <v>0</v>
      </c>
      <c r="I27" s="450">
        <v>116.15</v>
      </c>
      <c r="J27" s="1003">
        <f t="shared" si="1"/>
        <v>116.15</v>
      </c>
      <c r="K27" s="1115">
        <v>0</v>
      </c>
      <c r="L27" s="1115">
        <f t="shared" si="2"/>
        <v>116.15</v>
      </c>
      <c r="M27" s="896"/>
    </row>
    <row r="28" spans="1:13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0"/>
        <v>450</v>
      </c>
      <c r="I28" s="1008">
        <v>0</v>
      </c>
      <c r="J28" s="1008">
        <f t="shared" si="1"/>
        <v>450</v>
      </c>
      <c r="K28" s="1120">
        <v>0</v>
      </c>
      <c r="L28" s="1120">
        <f t="shared" si="2"/>
        <v>450</v>
      </c>
      <c r="M28" s="896"/>
    </row>
    <row r="29" spans="1:13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0"/>
        <v>450</v>
      </c>
      <c r="I29" s="1003">
        <v>0</v>
      </c>
      <c r="J29" s="1003">
        <f t="shared" si="1"/>
        <v>450</v>
      </c>
      <c r="K29" s="1115">
        <v>0</v>
      </c>
      <c r="L29" s="1115">
        <f t="shared" si="2"/>
        <v>450</v>
      </c>
      <c r="M29" s="896"/>
    </row>
    <row r="30" spans="1:13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3">+G31</f>
        <v>490</v>
      </c>
      <c r="H30" s="908">
        <f t="shared" si="0"/>
        <v>490</v>
      </c>
      <c r="I30" s="1008">
        <v>0</v>
      </c>
      <c r="J30" s="1008">
        <f t="shared" si="1"/>
        <v>490</v>
      </c>
      <c r="K30" s="1120">
        <v>0</v>
      </c>
      <c r="L30" s="1120">
        <f t="shared" si="2"/>
        <v>490</v>
      </c>
      <c r="M30" s="896"/>
    </row>
    <row r="31" spans="1:13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0"/>
        <v>490</v>
      </c>
      <c r="I31" s="1003">
        <v>0</v>
      </c>
      <c r="J31" s="1003">
        <f t="shared" si="1"/>
        <v>490</v>
      </c>
      <c r="K31" s="1115">
        <v>0</v>
      </c>
      <c r="L31" s="1115">
        <f t="shared" si="2"/>
        <v>490</v>
      </c>
      <c r="M31" s="896"/>
    </row>
    <row r="32" spans="1:13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4">+G33</f>
        <v>80</v>
      </c>
      <c r="H32" s="908">
        <f t="shared" si="0"/>
        <v>80</v>
      </c>
      <c r="I32" s="1008">
        <v>0</v>
      </c>
      <c r="J32" s="1008">
        <f t="shared" si="1"/>
        <v>80</v>
      </c>
      <c r="K32" s="1120">
        <v>0</v>
      </c>
      <c r="L32" s="1120">
        <f t="shared" si="2"/>
        <v>80</v>
      </c>
      <c r="M32" s="896"/>
    </row>
    <row r="33" spans="1:13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0"/>
        <v>80</v>
      </c>
      <c r="I33" s="1003">
        <v>0</v>
      </c>
      <c r="J33" s="1003">
        <f t="shared" si="1"/>
        <v>80</v>
      </c>
      <c r="K33" s="1115">
        <v>0</v>
      </c>
      <c r="L33" s="1115">
        <f t="shared" si="2"/>
        <v>80</v>
      </c>
      <c r="M33" s="896"/>
    </row>
    <row r="34" spans="1:13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5">+G35</f>
        <v>135</v>
      </c>
      <c r="H34" s="908">
        <f t="shared" si="0"/>
        <v>135</v>
      </c>
      <c r="I34" s="1008">
        <v>0</v>
      </c>
      <c r="J34" s="1008">
        <f t="shared" si="1"/>
        <v>135</v>
      </c>
      <c r="K34" s="1120">
        <v>0</v>
      </c>
      <c r="L34" s="1120">
        <f t="shared" si="2"/>
        <v>135</v>
      </c>
      <c r="M34" s="896"/>
    </row>
    <row r="35" spans="1:13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0"/>
        <v>135</v>
      </c>
      <c r="I35" s="1003">
        <v>0</v>
      </c>
      <c r="J35" s="1003">
        <f t="shared" si="1"/>
        <v>135</v>
      </c>
      <c r="K35" s="1115">
        <v>0</v>
      </c>
      <c r="L35" s="1115">
        <f t="shared" si="2"/>
        <v>135</v>
      </c>
      <c r="M35" s="896"/>
    </row>
    <row r="36" spans="1:13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6">+G37</f>
        <v>400</v>
      </c>
      <c r="H36" s="908">
        <f t="shared" si="0"/>
        <v>400</v>
      </c>
      <c r="I36" s="1008">
        <v>0</v>
      </c>
      <c r="J36" s="1008">
        <f t="shared" si="1"/>
        <v>400</v>
      </c>
      <c r="K36" s="1120">
        <v>0</v>
      </c>
      <c r="L36" s="1120">
        <f t="shared" si="2"/>
        <v>400</v>
      </c>
      <c r="M36" s="896"/>
    </row>
    <row r="37" spans="1:13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0"/>
        <v>400</v>
      </c>
      <c r="I37" s="1003">
        <v>0</v>
      </c>
      <c r="J37" s="1003">
        <f t="shared" si="1"/>
        <v>400</v>
      </c>
      <c r="K37" s="1115">
        <v>0</v>
      </c>
      <c r="L37" s="1115">
        <f t="shared" si="2"/>
        <v>400</v>
      </c>
      <c r="M37" s="896"/>
    </row>
    <row r="38" spans="1:13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7">+G39</f>
        <v>300</v>
      </c>
      <c r="H38" s="908">
        <f t="shared" si="0"/>
        <v>300</v>
      </c>
      <c r="I38" s="1008">
        <v>0</v>
      </c>
      <c r="J38" s="1008">
        <f t="shared" si="1"/>
        <v>300</v>
      </c>
      <c r="K38" s="1120">
        <v>0</v>
      </c>
      <c r="L38" s="1120">
        <f t="shared" si="2"/>
        <v>300</v>
      </c>
      <c r="M38" s="896"/>
    </row>
    <row r="39" spans="1:13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0"/>
        <v>300</v>
      </c>
      <c r="I39" s="1003">
        <v>0</v>
      </c>
      <c r="J39" s="1003">
        <f t="shared" si="1"/>
        <v>300</v>
      </c>
      <c r="K39" s="1115">
        <v>0</v>
      </c>
      <c r="L39" s="1115">
        <f t="shared" si="2"/>
        <v>300</v>
      </c>
      <c r="M39" s="896"/>
    </row>
    <row r="40" spans="1:13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8">+G41</f>
        <v>170</v>
      </c>
      <c r="H40" s="908">
        <f t="shared" si="0"/>
        <v>170</v>
      </c>
      <c r="I40" s="1008">
        <v>0</v>
      </c>
      <c r="J40" s="1008">
        <f t="shared" si="1"/>
        <v>170</v>
      </c>
      <c r="K40" s="1120">
        <v>0</v>
      </c>
      <c r="L40" s="1120">
        <f t="shared" si="2"/>
        <v>170</v>
      </c>
      <c r="M40" s="896"/>
    </row>
    <row r="41" spans="1:13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0"/>
        <v>170</v>
      </c>
      <c r="I41" s="1003">
        <v>0</v>
      </c>
      <c r="J41" s="1003">
        <f t="shared" si="1"/>
        <v>170</v>
      </c>
      <c r="K41" s="1115">
        <v>0</v>
      </c>
      <c r="L41" s="1115">
        <f t="shared" si="2"/>
        <v>170</v>
      </c>
      <c r="M41" s="896"/>
    </row>
    <row r="42" spans="1:13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9">+G43</f>
        <v>240</v>
      </c>
      <c r="H42" s="908">
        <f t="shared" si="0"/>
        <v>240</v>
      </c>
      <c r="I42" s="1008">
        <v>0</v>
      </c>
      <c r="J42" s="1008">
        <f t="shared" si="1"/>
        <v>240</v>
      </c>
      <c r="K42" s="1120">
        <v>0</v>
      </c>
      <c r="L42" s="1120">
        <f t="shared" si="2"/>
        <v>240</v>
      </c>
      <c r="M42" s="896"/>
    </row>
    <row r="43" spans="1:13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0"/>
        <v>240</v>
      </c>
      <c r="I43" s="1003">
        <v>0</v>
      </c>
      <c r="J43" s="1003">
        <f t="shared" si="1"/>
        <v>240</v>
      </c>
      <c r="K43" s="1115">
        <v>0</v>
      </c>
      <c r="L43" s="1115">
        <f t="shared" si="2"/>
        <v>240</v>
      </c>
      <c r="M43" s="896"/>
    </row>
    <row r="44" spans="1:13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0">+G45</f>
        <v>35</v>
      </c>
      <c r="H44" s="908">
        <f t="shared" si="0"/>
        <v>35</v>
      </c>
      <c r="I44" s="1008">
        <v>0</v>
      </c>
      <c r="J44" s="1008">
        <f t="shared" si="1"/>
        <v>35</v>
      </c>
      <c r="K44" s="1120">
        <v>0</v>
      </c>
      <c r="L44" s="1120">
        <f t="shared" si="2"/>
        <v>35</v>
      </c>
      <c r="M44" s="896"/>
    </row>
    <row r="45" spans="1:13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0"/>
        <v>35</v>
      </c>
      <c r="I45" s="1003">
        <v>0</v>
      </c>
      <c r="J45" s="1003">
        <f t="shared" si="1"/>
        <v>35</v>
      </c>
      <c r="K45" s="1115">
        <v>0</v>
      </c>
      <c r="L45" s="1115">
        <f t="shared" si="2"/>
        <v>35</v>
      </c>
      <c r="M45" s="896"/>
    </row>
    <row r="46" spans="1:13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0"/>
        <v>60</v>
      </c>
      <c r="I46" s="1008">
        <v>0</v>
      </c>
      <c r="J46" s="1008">
        <f t="shared" si="1"/>
        <v>60</v>
      </c>
      <c r="K46" s="1120">
        <v>0</v>
      </c>
      <c r="L46" s="1120">
        <f t="shared" si="2"/>
        <v>60</v>
      </c>
      <c r="M46" s="896"/>
    </row>
    <row r="47" spans="1:13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0"/>
        <v>60</v>
      </c>
      <c r="I47" s="1003">
        <v>0</v>
      </c>
      <c r="J47" s="1003">
        <f t="shared" si="1"/>
        <v>60</v>
      </c>
      <c r="K47" s="1115">
        <v>0</v>
      </c>
      <c r="L47" s="1115">
        <f t="shared" si="2"/>
        <v>60</v>
      </c>
      <c r="M47" s="896"/>
    </row>
    <row r="48" spans="1:13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0"/>
        <v>50</v>
      </c>
      <c r="I48" s="1008">
        <f>+I49</f>
        <v>-50</v>
      </c>
      <c r="J48" s="1008">
        <f t="shared" si="1"/>
        <v>0</v>
      </c>
      <c r="K48" s="1120">
        <v>0</v>
      </c>
      <c r="L48" s="1120">
        <f t="shared" si="2"/>
        <v>0</v>
      </c>
      <c r="M48" s="896"/>
    </row>
    <row r="49" spans="1:13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0"/>
        <v>50</v>
      </c>
      <c r="I49" s="1003">
        <v>-50</v>
      </c>
      <c r="J49" s="1003">
        <f t="shared" si="1"/>
        <v>0</v>
      </c>
      <c r="K49" s="1115">
        <v>0</v>
      </c>
      <c r="L49" s="1115">
        <f t="shared" si="2"/>
        <v>0</v>
      </c>
      <c r="M49" s="896"/>
    </row>
    <row r="50" spans="1:13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0"/>
        <v>0</v>
      </c>
      <c r="I50" s="1008">
        <v>50</v>
      </c>
      <c r="J50" s="1008">
        <f t="shared" si="1"/>
        <v>50</v>
      </c>
      <c r="K50" s="1120">
        <v>0</v>
      </c>
      <c r="L50" s="1120">
        <f t="shared" si="2"/>
        <v>50</v>
      </c>
      <c r="M50" s="896"/>
    </row>
    <row r="51" spans="1:13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1"/>
        <v>50</v>
      </c>
      <c r="K51" s="1115">
        <v>0</v>
      </c>
      <c r="L51" s="1115">
        <f t="shared" si="2"/>
        <v>50</v>
      </c>
      <c r="M51" s="896"/>
    </row>
    <row r="52" spans="1:13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0"/>
        <v>50</v>
      </c>
      <c r="I52" s="1008">
        <v>0</v>
      </c>
      <c r="J52" s="1008">
        <f t="shared" si="1"/>
        <v>50</v>
      </c>
      <c r="K52" s="1120">
        <v>0</v>
      </c>
      <c r="L52" s="1120">
        <f t="shared" si="2"/>
        <v>50</v>
      </c>
      <c r="M52" s="896"/>
    </row>
    <row r="53" spans="1:13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0"/>
        <v>50</v>
      </c>
      <c r="I53" s="1003">
        <v>0</v>
      </c>
      <c r="J53" s="1003">
        <f t="shared" si="1"/>
        <v>50</v>
      </c>
      <c r="K53" s="1115">
        <v>0</v>
      </c>
      <c r="L53" s="1115">
        <f t="shared" si="2"/>
        <v>50</v>
      </c>
      <c r="M53" s="896"/>
    </row>
    <row r="54" spans="1:13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0"/>
        <v>20</v>
      </c>
      <c r="I54" s="1008">
        <f>+I55</f>
        <v>-20</v>
      </c>
      <c r="J54" s="1008">
        <f t="shared" si="1"/>
        <v>0</v>
      </c>
      <c r="K54" s="1120">
        <v>0</v>
      </c>
      <c r="L54" s="1120">
        <f t="shared" si="2"/>
        <v>0</v>
      </c>
      <c r="M54" s="896"/>
    </row>
    <row r="55" spans="1:13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0"/>
        <v>20</v>
      </c>
      <c r="I55" s="1003">
        <v>-20</v>
      </c>
      <c r="J55" s="1003">
        <f t="shared" si="1"/>
        <v>0</v>
      </c>
      <c r="K55" s="1115">
        <v>0</v>
      </c>
      <c r="L55" s="1115">
        <f t="shared" si="2"/>
        <v>0</v>
      </c>
      <c r="M55" s="896"/>
    </row>
    <row r="56" spans="1:13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1"/>
        <v>20</v>
      </c>
      <c r="K56" s="1120">
        <v>0</v>
      </c>
      <c r="L56" s="1120">
        <f t="shared" si="2"/>
        <v>20</v>
      </c>
      <c r="M56" s="896"/>
    </row>
    <row r="57" spans="1:13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1"/>
        <v>20</v>
      </c>
      <c r="K57" s="1115">
        <v>0</v>
      </c>
      <c r="L57" s="1115">
        <f t="shared" si="2"/>
        <v>20</v>
      </c>
      <c r="M57" s="896"/>
    </row>
    <row r="58" spans="1:13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0"/>
        <v>30</v>
      </c>
      <c r="I58" s="1008">
        <v>0</v>
      </c>
      <c r="J58" s="1008">
        <f t="shared" si="1"/>
        <v>30</v>
      </c>
      <c r="K58" s="1120">
        <v>0</v>
      </c>
      <c r="L58" s="1120">
        <f t="shared" si="2"/>
        <v>30</v>
      </c>
      <c r="M58" s="896"/>
    </row>
    <row r="59" spans="1:13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0"/>
        <v>30</v>
      </c>
      <c r="I59" s="1003">
        <v>0</v>
      </c>
      <c r="J59" s="1003">
        <f t="shared" si="1"/>
        <v>30</v>
      </c>
      <c r="K59" s="1115">
        <v>0</v>
      </c>
      <c r="L59" s="1115">
        <f t="shared" si="2"/>
        <v>30</v>
      </c>
      <c r="M59" s="896"/>
    </row>
    <row r="60" spans="1:13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0"/>
        <v>50</v>
      </c>
      <c r="I60" s="1008">
        <v>0</v>
      </c>
      <c r="J60" s="1008">
        <f t="shared" si="1"/>
        <v>50</v>
      </c>
      <c r="K60" s="1120">
        <v>0</v>
      </c>
      <c r="L60" s="1120">
        <f t="shared" si="2"/>
        <v>50</v>
      </c>
      <c r="M60" s="896"/>
    </row>
    <row r="61" spans="1:13" s="711" customFormat="1" ht="13.1" thickBot="1" x14ac:dyDescent="0.25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0"/>
        <v>50</v>
      </c>
      <c r="I61" s="1024">
        <v>0</v>
      </c>
      <c r="J61" s="1024">
        <f t="shared" si="1"/>
        <v>50</v>
      </c>
      <c r="K61" s="1129">
        <v>0</v>
      </c>
      <c r="L61" s="1129">
        <f t="shared" si="2"/>
        <v>50</v>
      </c>
      <c r="M61" s="896"/>
    </row>
    <row r="62" spans="1:13" s="711" customFormat="1" ht="13.1" thickBot="1" x14ac:dyDescent="0.25">
      <c r="A62" s="1010" t="s">
        <v>106</v>
      </c>
      <c r="B62" s="1017" t="s">
        <v>100</v>
      </c>
      <c r="C62" s="1012" t="s">
        <v>100</v>
      </c>
      <c r="D62" s="1013" t="s">
        <v>100</v>
      </c>
      <c r="E62" s="1014" t="s">
        <v>218</v>
      </c>
      <c r="F62" s="1015">
        <f>+F63+F65+F67+F69+F71</f>
        <v>4548.9799999999996</v>
      </c>
      <c r="G62" s="1015">
        <f>+G63+G65+G67+G69+G71+G73</f>
        <v>0</v>
      </c>
      <c r="H62" s="1015">
        <f t="shared" si="0"/>
        <v>4548.9799999999996</v>
      </c>
      <c r="I62" s="1022">
        <v>0</v>
      </c>
      <c r="J62" s="1022">
        <f t="shared" si="1"/>
        <v>4548.9799999999996</v>
      </c>
      <c r="K62" s="1127">
        <v>0</v>
      </c>
      <c r="L62" s="1127">
        <f t="shared" si="2"/>
        <v>4548.9799999999996</v>
      </c>
      <c r="M62" s="896"/>
    </row>
    <row r="63" spans="1:13" s="711" customFormat="1" x14ac:dyDescent="0.2">
      <c r="A63" s="677" t="s">
        <v>106</v>
      </c>
      <c r="B63" s="679" t="s">
        <v>483</v>
      </c>
      <c r="C63" s="680" t="s">
        <v>100</v>
      </c>
      <c r="D63" s="680" t="s">
        <v>100</v>
      </c>
      <c r="E63" s="786" t="s">
        <v>451</v>
      </c>
      <c r="F63" s="924">
        <f>+F64</f>
        <v>1200</v>
      </c>
      <c r="G63" s="924">
        <v>0</v>
      </c>
      <c r="H63" s="924">
        <f t="shared" si="0"/>
        <v>1200</v>
      </c>
      <c r="I63" s="1020">
        <v>0</v>
      </c>
      <c r="J63" s="1020">
        <f t="shared" si="1"/>
        <v>1200</v>
      </c>
      <c r="K63" s="1125">
        <v>0</v>
      </c>
      <c r="L63" s="1125">
        <f t="shared" si="2"/>
        <v>1200</v>
      </c>
      <c r="M63" s="896"/>
    </row>
    <row r="64" spans="1:13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1200</v>
      </c>
      <c r="G64" s="927">
        <v>0</v>
      </c>
      <c r="H64" s="927">
        <f t="shared" si="0"/>
        <v>1200</v>
      </c>
      <c r="I64" s="1003">
        <v>0</v>
      </c>
      <c r="J64" s="1003">
        <f t="shared" si="1"/>
        <v>1200</v>
      </c>
      <c r="K64" s="1115">
        <v>0</v>
      </c>
      <c r="L64" s="1115">
        <f t="shared" si="2"/>
        <v>1200</v>
      </c>
      <c r="M64" s="896"/>
    </row>
    <row r="65" spans="1:13" s="711" customFormat="1" ht="20.95" x14ac:dyDescent="0.2">
      <c r="A65" s="682" t="s">
        <v>106</v>
      </c>
      <c r="B65" s="684" t="s">
        <v>557</v>
      </c>
      <c r="C65" s="694" t="s">
        <v>100</v>
      </c>
      <c r="D65" s="694" t="s">
        <v>100</v>
      </c>
      <c r="E65" s="786" t="s">
        <v>453</v>
      </c>
      <c r="F65" s="908">
        <f>+F66</f>
        <v>259.04000000000002</v>
      </c>
      <c r="G65" s="908">
        <v>0</v>
      </c>
      <c r="H65" s="908">
        <f t="shared" si="0"/>
        <v>259.04000000000002</v>
      </c>
      <c r="I65" s="1008">
        <v>0</v>
      </c>
      <c r="J65" s="1008">
        <f t="shared" si="1"/>
        <v>259.04000000000002</v>
      </c>
      <c r="K65" s="1120">
        <v>0</v>
      </c>
      <c r="L65" s="1120">
        <f t="shared" si="2"/>
        <v>259.04000000000002</v>
      </c>
      <c r="M65" s="896"/>
    </row>
    <row r="66" spans="1:13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259.04000000000002</v>
      </c>
      <c r="G66" s="927">
        <v>0</v>
      </c>
      <c r="H66" s="927">
        <f t="shared" si="0"/>
        <v>259.04000000000002</v>
      </c>
      <c r="I66" s="1003">
        <v>0</v>
      </c>
      <c r="J66" s="1003">
        <f t="shared" si="1"/>
        <v>259.04000000000002</v>
      </c>
      <c r="K66" s="1115">
        <v>0</v>
      </c>
      <c r="L66" s="1115">
        <f t="shared" si="2"/>
        <v>259.04000000000002</v>
      </c>
      <c r="M66" s="896"/>
    </row>
    <row r="67" spans="1:13" s="711" customFormat="1" x14ac:dyDescent="0.2">
      <c r="A67" s="682" t="s">
        <v>106</v>
      </c>
      <c r="B67" s="684" t="s">
        <v>484</v>
      </c>
      <c r="C67" s="694" t="s">
        <v>100</v>
      </c>
      <c r="D67" s="694" t="s">
        <v>100</v>
      </c>
      <c r="E67" s="786" t="s">
        <v>221</v>
      </c>
      <c r="F67" s="908">
        <f>+F68</f>
        <v>2007.02</v>
      </c>
      <c r="G67" s="908">
        <v>0</v>
      </c>
      <c r="H67" s="908">
        <f t="shared" si="0"/>
        <v>2007.02</v>
      </c>
      <c r="I67" s="1008">
        <v>0</v>
      </c>
      <c r="J67" s="1008">
        <f t="shared" si="1"/>
        <v>2007.02</v>
      </c>
      <c r="K67" s="1120">
        <v>0</v>
      </c>
      <c r="L67" s="1120">
        <f t="shared" si="2"/>
        <v>2007.02</v>
      </c>
      <c r="M67" s="896"/>
    </row>
    <row r="68" spans="1:13" s="711" customFormat="1" x14ac:dyDescent="0.2">
      <c r="A68" s="689"/>
      <c r="B68" s="691" t="s">
        <v>474</v>
      </c>
      <c r="C68" s="700">
        <v>3299</v>
      </c>
      <c r="D68" s="685">
        <v>5321</v>
      </c>
      <c r="E68" s="784" t="s">
        <v>258</v>
      </c>
      <c r="F68" s="927">
        <v>2007.02</v>
      </c>
      <c r="G68" s="927">
        <v>0</v>
      </c>
      <c r="H68" s="927">
        <f t="shared" si="0"/>
        <v>2007.02</v>
      </c>
      <c r="I68" s="1003">
        <v>0</v>
      </c>
      <c r="J68" s="1003">
        <f t="shared" si="1"/>
        <v>2007.02</v>
      </c>
      <c r="K68" s="1115">
        <v>0</v>
      </c>
      <c r="L68" s="1115">
        <f t="shared" si="2"/>
        <v>2007.02</v>
      </c>
      <c r="M68" s="896"/>
    </row>
    <row r="69" spans="1:13" s="711" customFormat="1" x14ac:dyDescent="0.2">
      <c r="A69" s="682" t="s">
        <v>106</v>
      </c>
      <c r="B69" s="684" t="s">
        <v>485</v>
      </c>
      <c r="C69" s="694" t="s">
        <v>100</v>
      </c>
      <c r="D69" s="694" t="s">
        <v>100</v>
      </c>
      <c r="E69" s="786" t="s">
        <v>458</v>
      </c>
      <c r="F69" s="908">
        <f>+F70</f>
        <v>541.79</v>
      </c>
      <c r="G69" s="908">
        <v>0</v>
      </c>
      <c r="H69" s="908">
        <f t="shared" si="0"/>
        <v>541.79</v>
      </c>
      <c r="I69" s="1008">
        <v>0</v>
      </c>
      <c r="J69" s="1008">
        <f t="shared" si="1"/>
        <v>541.79</v>
      </c>
      <c r="K69" s="1120">
        <v>0</v>
      </c>
      <c r="L69" s="1120">
        <f t="shared" si="2"/>
        <v>541.79</v>
      </c>
      <c r="M69" s="896"/>
    </row>
    <row r="70" spans="1:13" s="711" customFormat="1" x14ac:dyDescent="0.2">
      <c r="A70" s="689"/>
      <c r="B70" s="691" t="s">
        <v>474</v>
      </c>
      <c r="C70" s="700">
        <v>3113</v>
      </c>
      <c r="D70" s="685">
        <v>5321</v>
      </c>
      <c r="E70" s="784" t="s">
        <v>258</v>
      </c>
      <c r="F70" s="927">
        <v>541.79</v>
      </c>
      <c r="G70" s="927">
        <v>0</v>
      </c>
      <c r="H70" s="927">
        <f t="shared" si="0"/>
        <v>541.79</v>
      </c>
      <c r="I70" s="1003">
        <v>0</v>
      </c>
      <c r="J70" s="1003">
        <f t="shared" si="1"/>
        <v>541.79</v>
      </c>
      <c r="K70" s="1115">
        <v>0</v>
      </c>
      <c r="L70" s="1115">
        <f t="shared" si="2"/>
        <v>541.79</v>
      </c>
      <c r="M70" s="896"/>
    </row>
    <row r="71" spans="1:13" s="711" customFormat="1" x14ac:dyDescent="0.2">
      <c r="A71" s="682" t="s">
        <v>106</v>
      </c>
      <c r="B71" s="684" t="s">
        <v>486</v>
      </c>
      <c r="C71" s="694" t="s">
        <v>100</v>
      </c>
      <c r="D71" s="694" t="s">
        <v>100</v>
      </c>
      <c r="E71" s="786" t="s">
        <v>223</v>
      </c>
      <c r="F71" s="908">
        <f>+F72</f>
        <v>541.13</v>
      </c>
      <c r="G71" s="908">
        <f>+G72</f>
        <v>-250</v>
      </c>
      <c r="H71" s="908">
        <f t="shared" si="0"/>
        <v>291.13</v>
      </c>
      <c r="I71" s="1008">
        <v>0</v>
      </c>
      <c r="J71" s="1008">
        <f t="shared" si="1"/>
        <v>291.13</v>
      </c>
      <c r="K71" s="1120">
        <v>0</v>
      </c>
      <c r="L71" s="1120">
        <f t="shared" si="2"/>
        <v>291.13</v>
      </c>
      <c r="M71" s="896"/>
    </row>
    <row r="72" spans="1:13" s="711" customFormat="1" x14ac:dyDescent="0.2">
      <c r="A72" s="746"/>
      <c r="B72" s="748" t="s">
        <v>474</v>
      </c>
      <c r="C72" s="749">
        <v>3299</v>
      </c>
      <c r="D72" s="750">
        <v>5321</v>
      </c>
      <c r="E72" s="784" t="s">
        <v>258</v>
      </c>
      <c r="F72" s="927">
        <v>541.13</v>
      </c>
      <c r="G72" s="927">
        <v>-250</v>
      </c>
      <c r="H72" s="927">
        <f t="shared" si="0"/>
        <v>291.13</v>
      </c>
      <c r="I72" s="1003">
        <v>0</v>
      </c>
      <c r="J72" s="1003">
        <f t="shared" si="1"/>
        <v>291.13</v>
      </c>
      <c r="K72" s="1115">
        <v>0</v>
      </c>
      <c r="L72" s="1115">
        <f t="shared" si="2"/>
        <v>291.13</v>
      </c>
      <c r="M72" s="896"/>
    </row>
    <row r="73" spans="1:13" s="711" customFormat="1" ht="20.95" x14ac:dyDescent="0.2">
      <c r="A73" s="682" t="s">
        <v>106</v>
      </c>
      <c r="B73" s="902" t="s">
        <v>496</v>
      </c>
      <c r="C73" s="902" t="s">
        <v>100</v>
      </c>
      <c r="D73" s="694" t="s">
        <v>100</v>
      </c>
      <c r="E73" s="783" t="s">
        <v>470</v>
      </c>
      <c r="F73" s="908">
        <v>0</v>
      </c>
      <c r="G73" s="908">
        <f>+G74</f>
        <v>250</v>
      </c>
      <c r="H73" s="908">
        <f t="shared" si="0"/>
        <v>250</v>
      </c>
      <c r="I73" s="1008">
        <v>0</v>
      </c>
      <c r="J73" s="1008">
        <f t="shared" si="1"/>
        <v>250</v>
      </c>
      <c r="K73" s="1120">
        <v>0</v>
      </c>
      <c r="L73" s="1120">
        <f t="shared" si="2"/>
        <v>250</v>
      </c>
      <c r="M73" s="896"/>
    </row>
    <row r="74" spans="1:13" s="711" customFormat="1" ht="13.1" thickBot="1" x14ac:dyDescent="0.25">
      <c r="A74" s="997"/>
      <c r="B74" s="972"/>
      <c r="C74" s="749">
        <v>3299</v>
      </c>
      <c r="D74" s="973">
        <v>5339</v>
      </c>
      <c r="E74" s="974" t="s">
        <v>469</v>
      </c>
      <c r="F74" s="909">
        <v>0</v>
      </c>
      <c r="G74" s="909">
        <v>250</v>
      </c>
      <c r="H74" s="909">
        <f t="shared" si="0"/>
        <v>250</v>
      </c>
      <c r="I74" s="1024">
        <v>0</v>
      </c>
      <c r="J74" s="1024">
        <f t="shared" si="1"/>
        <v>250</v>
      </c>
      <c r="K74" s="1129">
        <v>0</v>
      </c>
      <c r="L74" s="1129">
        <f t="shared" si="2"/>
        <v>250</v>
      </c>
      <c r="M74" s="896"/>
    </row>
    <row r="75" spans="1:13" s="711" customFormat="1" ht="13.75" thickBot="1" x14ac:dyDescent="0.25">
      <c r="A75" s="1010" t="s">
        <v>106</v>
      </c>
      <c r="B75" s="1011" t="s">
        <v>100</v>
      </c>
      <c r="C75" s="1012" t="s">
        <v>100</v>
      </c>
      <c r="D75" s="1013" t="s">
        <v>100</v>
      </c>
      <c r="E75" s="1014" t="s">
        <v>433</v>
      </c>
      <c r="F75" s="1015">
        <f t="shared" ref="F75:K75" si="11">+F76+F151+F164+F183+F192</f>
        <v>13000</v>
      </c>
      <c r="G75" s="1015">
        <f t="shared" si="11"/>
        <v>0</v>
      </c>
      <c r="H75" s="1015">
        <f t="shared" si="11"/>
        <v>13000</v>
      </c>
      <c r="I75" s="1015">
        <f t="shared" si="11"/>
        <v>0</v>
      </c>
      <c r="J75" s="1015">
        <f t="shared" si="11"/>
        <v>13000</v>
      </c>
      <c r="K75" s="1126">
        <f t="shared" si="11"/>
        <v>0</v>
      </c>
      <c r="L75" s="1127">
        <f t="shared" ref="L75:L138" si="12">+J75+K75</f>
        <v>13000</v>
      </c>
      <c r="M75" s="827" t="s">
        <v>614</v>
      </c>
    </row>
    <row r="76" spans="1:13" s="711" customFormat="1" ht="13.1" thickBot="1" x14ac:dyDescent="0.25">
      <c r="A76" s="1080" t="s">
        <v>106</v>
      </c>
      <c r="B76" s="1081" t="s">
        <v>100</v>
      </c>
      <c r="C76" s="1082" t="s">
        <v>100</v>
      </c>
      <c r="D76" s="1082" t="s">
        <v>100</v>
      </c>
      <c r="E76" s="1083" t="s">
        <v>225</v>
      </c>
      <c r="F76" s="1084">
        <v>5000</v>
      </c>
      <c r="G76" s="1085">
        <f>+G77+G83+G85+G87+G89+G91+G93+G95+G97+G99+G101+G103+G105+G107+G109+G111+G113+G115+G117+G119+G121+G123+G125+G127+G129+G131+G133+G135+G137+G139+G141+G143+G145+G147+G149</f>
        <v>0</v>
      </c>
      <c r="H76" s="1085">
        <f>+F76+G76</f>
        <v>5000</v>
      </c>
      <c r="I76" s="1087">
        <v>0</v>
      </c>
      <c r="J76" s="1087">
        <f>+H76+I76</f>
        <v>5000</v>
      </c>
      <c r="K76" s="1131">
        <f>+K77+K79+K81</f>
        <v>0</v>
      </c>
      <c r="L76" s="1132">
        <f t="shared" si="12"/>
        <v>5000</v>
      </c>
      <c r="M76" s="827" t="s">
        <v>614</v>
      </c>
    </row>
    <row r="77" spans="1:13" s="711" customFormat="1" x14ac:dyDescent="0.2">
      <c r="A77" s="1047" t="s">
        <v>106</v>
      </c>
      <c r="B77" s="935" t="s">
        <v>487</v>
      </c>
      <c r="C77" s="936" t="s">
        <v>100</v>
      </c>
      <c r="D77" s="1048" t="s">
        <v>100</v>
      </c>
      <c r="E77" s="836" t="s">
        <v>461</v>
      </c>
      <c r="F77" s="1049">
        <f>+F78</f>
        <v>5000</v>
      </c>
      <c r="G77" s="910">
        <f>+G78</f>
        <v>-4700</v>
      </c>
      <c r="H77" s="1049">
        <f t="shared" si="0"/>
        <v>300</v>
      </c>
      <c r="I77" s="1102">
        <v>0</v>
      </c>
      <c r="J77" s="1102">
        <f t="shared" ref="J77:J144" si="13">+H77+I77</f>
        <v>300</v>
      </c>
      <c r="K77" s="1145">
        <f>+K78</f>
        <v>-200</v>
      </c>
      <c r="L77" s="1125">
        <f t="shared" si="12"/>
        <v>100</v>
      </c>
      <c r="M77" s="827" t="s">
        <v>614</v>
      </c>
    </row>
    <row r="78" spans="1:13" s="711" customFormat="1" x14ac:dyDescent="0.2">
      <c r="A78" s="1050"/>
      <c r="B78" s="1051" t="s">
        <v>474</v>
      </c>
      <c r="C78" s="1052">
        <v>3419</v>
      </c>
      <c r="D78" s="1078">
        <v>5222</v>
      </c>
      <c r="E78" s="1054" t="s">
        <v>296</v>
      </c>
      <c r="F78" s="933">
        <v>5000</v>
      </c>
      <c r="G78" s="907">
        <v>-4700</v>
      </c>
      <c r="H78" s="933">
        <f t="shared" si="0"/>
        <v>300</v>
      </c>
      <c r="I78" s="1056">
        <v>0</v>
      </c>
      <c r="J78" s="1056">
        <f t="shared" si="13"/>
        <v>300</v>
      </c>
      <c r="K78" s="1116">
        <v>-200</v>
      </c>
      <c r="L78" s="1115">
        <f t="shared" si="12"/>
        <v>100</v>
      </c>
      <c r="M78" s="827"/>
    </row>
    <row r="79" spans="1:13" s="711" customFormat="1" ht="20.95" x14ac:dyDescent="0.2">
      <c r="A79" s="1047" t="s">
        <v>106</v>
      </c>
      <c r="B79" s="935" t="s">
        <v>615</v>
      </c>
      <c r="C79" s="936" t="s">
        <v>100</v>
      </c>
      <c r="D79" s="1048" t="s">
        <v>100</v>
      </c>
      <c r="E79" s="836" t="s">
        <v>618</v>
      </c>
      <c r="F79" s="1049">
        <f>+F80</f>
        <v>0</v>
      </c>
      <c r="G79" s="910">
        <f>+G80</f>
        <v>0</v>
      </c>
      <c r="H79" s="1049">
        <f t="shared" ref="H79:H82" si="14">+F79+G79</f>
        <v>0</v>
      </c>
      <c r="I79" s="1102">
        <v>0</v>
      </c>
      <c r="J79" s="1102">
        <f t="shared" ref="J79:J82" si="15">+H79+I79</f>
        <v>0</v>
      </c>
      <c r="K79" s="1121">
        <f>+K80</f>
        <v>100</v>
      </c>
      <c r="L79" s="1120">
        <f t="shared" si="12"/>
        <v>100</v>
      </c>
      <c r="M79" s="827" t="s">
        <v>614</v>
      </c>
    </row>
    <row r="80" spans="1:13" s="711" customFormat="1" ht="23.4" customHeight="1" x14ac:dyDescent="0.2">
      <c r="A80" s="1050"/>
      <c r="B80" s="1051"/>
      <c r="C80" s="1052">
        <v>3419</v>
      </c>
      <c r="D80" s="1078">
        <v>5213</v>
      </c>
      <c r="E80" s="1144" t="s">
        <v>617</v>
      </c>
      <c r="F80" s="933">
        <v>0</v>
      </c>
      <c r="G80" s="907">
        <v>0</v>
      </c>
      <c r="H80" s="933">
        <f t="shared" si="14"/>
        <v>0</v>
      </c>
      <c r="I80" s="1056">
        <v>0</v>
      </c>
      <c r="J80" s="1056">
        <f t="shared" si="15"/>
        <v>0</v>
      </c>
      <c r="K80" s="1116">
        <v>100</v>
      </c>
      <c r="L80" s="1115">
        <f t="shared" si="12"/>
        <v>100</v>
      </c>
      <c r="M80" s="827"/>
    </row>
    <row r="81" spans="1:13" s="711" customFormat="1" ht="31.45" x14ac:dyDescent="0.2">
      <c r="A81" s="1047" t="s">
        <v>106</v>
      </c>
      <c r="B81" s="935" t="s">
        <v>616</v>
      </c>
      <c r="C81" s="936" t="s">
        <v>100</v>
      </c>
      <c r="D81" s="1048" t="s">
        <v>100</v>
      </c>
      <c r="E81" s="836" t="s">
        <v>619</v>
      </c>
      <c r="F81" s="1049">
        <f>+F82</f>
        <v>0</v>
      </c>
      <c r="G81" s="910">
        <f>+G82</f>
        <v>0</v>
      </c>
      <c r="H81" s="1049">
        <f t="shared" si="14"/>
        <v>0</v>
      </c>
      <c r="I81" s="1102">
        <v>0</v>
      </c>
      <c r="J81" s="1102">
        <f t="shared" si="15"/>
        <v>0</v>
      </c>
      <c r="K81" s="1121">
        <f>+K82</f>
        <v>100</v>
      </c>
      <c r="L81" s="1120">
        <f t="shared" si="12"/>
        <v>100</v>
      </c>
      <c r="M81" s="827" t="s">
        <v>614</v>
      </c>
    </row>
    <row r="82" spans="1:13" s="711" customFormat="1" x14ac:dyDescent="0.2">
      <c r="A82" s="1050"/>
      <c r="B82" s="1051" t="s">
        <v>474</v>
      </c>
      <c r="C82" s="1052">
        <v>3419</v>
      </c>
      <c r="D82" s="1078">
        <v>5222</v>
      </c>
      <c r="E82" s="1054" t="s">
        <v>296</v>
      </c>
      <c r="F82" s="933">
        <v>0</v>
      </c>
      <c r="G82" s="907">
        <v>0</v>
      </c>
      <c r="H82" s="933">
        <f t="shared" si="14"/>
        <v>0</v>
      </c>
      <c r="I82" s="1056">
        <v>0</v>
      </c>
      <c r="J82" s="1056">
        <f t="shared" si="15"/>
        <v>0</v>
      </c>
      <c r="K82" s="1116">
        <v>100</v>
      </c>
      <c r="L82" s="1115">
        <f t="shared" si="12"/>
        <v>100</v>
      </c>
      <c r="M82" s="827"/>
    </row>
    <row r="83" spans="1:13" s="711" customFormat="1" ht="20.95" x14ac:dyDescent="0.2">
      <c r="A83" s="998" t="s">
        <v>298</v>
      </c>
      <c r="B83" s="976" t="s">
        <v>497</v>
      </c>
      <c r="C83" s="977" t="s">
        <v>100</v>
      </c>
      <c r="D83" s="977" t="s">
        <v>100</v>
      </c>
      <c r="E83" s="978" t="s">
        <v>354</v>
      </c>
      <c r="F83" s="911">
        <v>0</v>
      </c>
      <c r="G83" s="959">
        <f t="shared" ref="G83:G145" si="16">+G84</f>
        <v>100</v>
      </c>
      <c r="H83" s="908">
        <f t="shared" si="0"/>
        <v>100</v>
      </c>
      <c r="I83" s="1008">
        <v>0</v>
      </c>
      <c r="J83" s="1008">
        <f t="shared" si="13"/>
        <v>100</v>
      </c>
      <c r="K83" s="1119">
        <v>0</v>
      </c>
      <c r="L83" s="1120">
        <f t="shared" si="12"/>
        <v>100</v>
      </c>
      <c r="M83" s="896"/>
    </row>
    <row r="84" spans="1:13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100</v>
      </c>
      <c r="H84" s="927">
        <f t="shared" ref="H84:H147" si="17">+F84+G84</f>
        <v>100</v>
      </c>
      <c r="I84" s="1003">
        <v>0</v>
      </c>
      <c r="J84" s="1003">
        <f t="shared" si="13"/>
        <v>100</v>
      </c>
      <c r="K84" s="1114">
        <v>0</v>
      </c>
      <c r="L84" s="1115">
        <f t="shared" si="12"/>
        <v>100</v>
      </c>
      <c r="M84" s="896"/>
    </row>
    <row r="85" spans="1:13" s="711" customFormat="1" ht="31.45" x14ac:dyDescent="0.2">
      <c r="A85" s="998" t="s">
        <v>298</v>
      </c>
      <c r="B85" s="976" t="s">
        <v>498</v>
      </c>
      <c r="C85" s="977" t="s">
        <v>100</v>
      </c>
      <c r="D85" s="977" t="s">
        <v>100</v>
      </c>
      <c r="E85" s="978" t="s">
        <v>356</v>
      </c>
      <c r="F85" s="911">
        <v>0</v>
      </c>
      <c r="G85" s="959">
        <f t="shared" si="16"/>
        <v>100</v>
      </c>
      <c r="H85" s="908">
        <f t="shared" si="17"/>
        <v>100</v>
      </c>
      <c r="I85" s="1008">
        <v>0</v>
      </c>
      <c r="J85" s="1008">
        <f t="shared" si="13"/>
        <v>100</v>
      </c>
      <c r="K85" s="1119">
        <v>0</v>
      </c>
      <c r="L85" s="1120">
        <f t="shared" si="12"/>
        <v>100</v>
      </c>
      <c r="M85" s="896"/>
    </row>
    <row r="86" spans="1:13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100</v>
      </c>
      <c r="H86" s="927">
        <f t="shared" si="17"/>
        <v>100</v>
      </c>
      <c r="I86" s="1003">
        <v>0</v>
      </c>
      <c r="J86" s="1003">
        <f t="shared" si="13"/>
        <v>100</v>
      </c>
      <c r="K86" s="1114">
        <v>0</v>
      </c>
      <c r="L86" s="1115">
        <f t="shared" si="12"/>
        <v>100</v>
      </c>
      <c r="M86" s="896"/>
    </row>
    <row r="87" spans="1:13" s="711" customFormat="1" ht="20.95" x14ac:dyDescent="0.2">
      <c r="A87" s="998" t="s">
        <v>298</v>
      </c>
      <c r="B87" s="976" t="s">
        <v>499</v>
      </c>
      <c r="C87" s="977" t="s">
        <v>100</v>
      </c>
      <c r="D87" s="977" t="s">
        <v>100</v>
      </c>
      <c r="E87" s="978" t="s">
        <v>358</v>
      </c>
      <c r="F87" s="911">
        <v>0</v>
      </c>
      <c r="G87" s="959">
        <f t="shared" si="16"/>
        <v>250</v>
      </c>
      <c r="H87" s="908">
        <f t="shared" si="17"/>
        <v>250</v>
      </c>
      <c r="I87" s="1008">
        <v>0</v>
      </c>
      <c r="J87" s="1008">
        <f t="shared" si="13"/>
        <v>250</v>
      </c>
      <c r="K87" s="1119">
        <v>0</v>
      </c>
      <c r="L87" s="1120">
        <f t="shared" si="12"/>
        <v>250</v>
      </c>
      <c r="M87" s="896"/>
    </row>
    <row r="88" spans="1:13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250</v>
      </c>
      <c r="H88" s="927">
        <f t="shared" si="17"/>
        <v>250</v>
      </c>
      <c r="I88" s="1003">
        <v>0</v>
      </c>
      <c r="J88" s="1003">
        <f t="shared" si="13"/>
        <v>250</v>
      </c>
      <c r="K88" s="1114">
        <v>0</v>
      </c>
      <c r="L88" s="1115">
        <f t="shared" si="12"/>
        <v>250</v>
      </c>
      <c r="M88" s="896"/>
    </row>
    <row r="89" spans="1:13" s="711" customFormat="1" x14ac:dyDescent="0.2">
      <c r="A89" s="998" t="s">
        <v>298</v>
      </c>
      <c r="B89" s="976" t="s">
        <v>500</v>
      </c>
      <c r="C89" s="977" t="s">
        <v>100</v>
      </c>
      <c r="D89" s="977" t="s">
        <v>100</v>
      </c>
      <c r="E89" s="978" t="s">
        <v>360</v>
      </c>
      <c r="F89" s="911">
        <v>0</v>
      </c>
      <c r="G89" s="959">
        <f t="shared" si="16"/>
        <v>100</v>
      </c>
      <c r="H89" s="908">
        <f t="shared" si="17"/>
        <v>100</v>
      </c>
      <c r="I89" s="1008">
        <v>0</v>
      </c>
      <c r="J89" s="1008">
        <f t="shared" si="13"/>
        <v>100</v>
      </c>
      <c r="K89" s="1119">
        <v>0</v>
      </c>
      <c r="L89" s="1120">
        <f t="shared" si="12"/>
        <v>100</v>
      </c>
      <c r="M89" s="896"/>
    </row>
    <row r="90" spans="1:13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100</v>
      </c>
      <c r="H90" s="927">
        <f t="shared" si="17"/>
        <v>100</v>
      </c>
      <c r="I90" s="1003">
        <v>0</v>
      </c>
      <c r="J90" s="1003">
        <f t="shared" si="13"/>
        <v>100</v>
      </c>
      <c r="K90" s="1114">
        <v>0</v>
      </c>
      <c r="L90" s="1115">
        <f t="shared" si="12"/>
        <v>100</v>
      </c>
      <c r="M90" s="896"/>
    </row>
    <row r="91" spans="1:13" s="711" customFormat="1" ht="20.95" x14ac:dyDescent="0.2">
      <c r="A91" s="998" t="s">
        <v>298</v>
      </c>
      <c r="B91" s="976" t="s">
        <v>501</v>
      </c>
      <c r="C91" s="977" t="s">
        <v>100</v>
      </c>
      <c r="D91" s="977" t="s">
        <v>100</v>
      </c>
      <c r="E91" s="978" t="s">
        <v>362</v>
      </c>
      <c r="F91" s="911">
        <v>0</v>
      </c>
      <c r="G91" s="959">
        <f t="shared" si="16"/>
        <v>100</v>
      </c>
      <c r="H91" s="908">
        <f t="shared" si="17"/>
        <v>100</v>
      </c>
      <c r="I91" s="1008">
        <v>0</v>
      </c>
      <c r="J91" s="1008">
        <f t="shared" si="13"/>
        <v>100</v>
      </c>
      <c r="K91" s="1119">
        <v>0</v>
      </c>
      <c r="L91" s="1120">
        <f t="shared" si="12"/>
        <v>100</v>
      </c>
      <c r="M91" s="896"/>
    </row>
    <row r="92" spans="1:13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100</v>
      </c>
      <c r="H92" s="927">
        <f t="shared" si="17"/>
        <v>100</v>
      </c>
      <c r="I92" s="1003">
        <v>0</v>
      </c>
      <c r="J92" s="1003">
        <f t="shared" si="13"/>
        <v>100</v>
      </c>
      <c r="K92" s="1114">
        <v>0</v>
      </c>
      <c r="L92" s="1115">
        <f t="shared" si="12"/>
        <v>100</v>
      </c>
      <c r="M92" s="896"/>
    </row>
    <row r="93" spans="1:13" s="711" customFormat="1" ht="20.95" x14ac:dyDescent="0.2">
      <c r="A93" s="998" t="s">
        <v>298</v>
      </c>
      <c r="B93" s="976" t="s">
        <v>502</v>
      </c>
      <c r="C93" s="977" t="s">
        <v>100</v>
      </c>
      <c r="D93" s="977" t="s">
        <v>100</v>
      </c>
      <c r="E93" s="978" t="s">
        <v>364</v>
      </c>
      <c r="F93" s="911">
        <v>0</v>
      </c>
      <c r="G93" s="959">
        <f t="shared" si="16"/>
        <v>200</v>
      </c>
      <c r="H93" s="908">
        <f t="shared" si="17"/>
        <v>200</v>
      </c>
      <c r="I93" s="1008">
        <v>0</v>
      </c>
      <c r="J93" s="1008">
        <f t="shared" si="13"/>
        <v>200</v>
      </c>
      <c r="K93" s="1119">
        <v>0</v>
      </c>
      <c r="L93" s="1120">
        <f t="shared" si="12"/>
        <v>200</v>
      </c>
      <c r="M93" s="896"/>
    </row>
    <row r="94" spans="1:13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200</v>
      </c>
      <c r="H94" s="927">
        <f t="shared" si="17"/>
        <v>200</v>
      </c>
      <c r="I94" s="1003">
        <v>0</v>
      </c>
      <c r="J94" s="1003">
        <f t="shared" si="13"/>
        <v>200</v>
      </c>
      <c r="K94" s="1114">
        <v>0</v>
      </c>
      <c r="L94" s="1115">
        <f t="shared" si="12"/>
        <v>200</v>
      </c>
      <c r="M94" s="896"/>
    </row>
    <row r="95" spans="1:13" s="711" customFormat="1" x14ac:dyDescent="0.2">
      <c r="A95" s="998" t="s">
        <v>298</v>
      </c>
      <c r="B95" s="976" t="s">
        <v>503</v>
      </c>
      <c r="C95" s="977" t="s">
        <v>100</v>
      </c>
      <c r="D95" s="977" t="s">
        <v>100</v>
      </c>
      <c r="E95" s="978" t="s">
        <v>366</v>
      </c>
      <c r="F95" s="911">
        <v>0</v>
      </c>
      <c r="G95" s="959">
        <f t="shared" si="16"/>
        <v>100</v>
      </c>
      <c r="H95" s="908">
        <f t="shared" si="17"/>
        <v>100</v>
      </c>
      <c r="I95" s="1008">
        <v>0</v>
      </c>
      <c r="J95" s="1008">
        <f t="shared" si="13"/>
        <v>100</v>
      </c>
      <c r="K95" s="1119">
        <v>0</v>
      </c>
      <c r="L95" s="1120">
        <f t="shared" si="12"/>
        <v>100</v>
      </c>
      <c r="M95" s="896"/>
    </row>
    <row r="96" spans="1:13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si="17"/>
        <v>100</v>
      </c>
      <c r="I96" s="1003">
        <v>0</v>
      </c>
      <c r="J96" s="1003">
        <f t="shared" si="13"/>
        <v>100</v>
      </c>
      <c r="K96" s="1114">
        <v>0</v>
      </c>
      <c r="L96" s="1115">
        <f t="shared" si="12"/>
        <v>100</v>
      </c>
      <c r="M96" s="896"/>
    </row>
    <row r="97" spans="1:13" s="711" customFormat="1" x14ac:dyDescent="0.2">
      <c r="A97" s="998" t="s">
        <v>298</v>
      </c>
      <c r="B97" s="976" t="s">
        <v>504</v>
      </c>
      <c r="C97" s="977" t="s">
        <v>100</v>
      </c>
      <c r="D97" s="977" t="s">
        <v>100</v>
      </c>
      <c r="E97" s="978" t="s">
        <v>368</v>
      </c>
      <c r="F97" s="911">
        <v>0</v>
      </c>
      <c r="G97" s="959">
        <f t="shared" si="16"/>
        <v>100</v>
      </c>
      <c r="H97" s="908">
        <f t="shared" si="17"/>
        <v>100</v>
      </c>
      <c r="I97" s="1008">
        <v>0</v>
      </c>
      <c r="J97" s="1008">
        <f t="shared" si="13"/>
        <v>100</v>
      </c>
      <c r="K97" s="1119">
        <v>0</v>
      </c>
      <c r="L97" s="1120">
        <f t="shared" si="12"/>
        <v>100</v>
      </c>
      <c r="M97" s="896"/>
    </row>
    <row r="98" spans="1:13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17"/>
        <v>100</v>
      </c>
      <c r="I98" s="1003">
        <v>0</v>
      </c>
      <c r="J98" s="1003">
        <f t="shared" si="13"/>
        <v>100</v>
      </c>
      <c r="K98" s="1114">
        <v>0</v>
      </c>
      <c r="L98" s="1115">
        <f t="shared" si="12"/>
        <v>100</v>
      </c>
      <c r="M98" s="896"/>
    </row>
    <row r="99" spans="1:13" s="711" customFormat="1" ht="20.95" x14ac:dyDescent="0.2">
      <c r="A99" s="998" t="s">
        <v>298</v>
      </c>
      <c r="B99" s="976" t="s">
        <v>505</v>
      </c>
      <c r="C99" s="977" t="s">
        <v>100</v>
      </c>
      <c r="D99" s="977" t="s">
        <v>100</v>
      </c>
      <c r="E99" s="978" t="s">
        <v>424</v>
      </c>
      <c r="F99" s="911">
        <v>0</v>
      </c>
      <c r="G99" s="959">
        <f t="shared" si="16"/>
        <v>100</v>
      </c>
      <c r="H99" s="908">
        <f t="shared" si="17"/>
        <v>100</v>
      </c>
      <c r="I99" s="1008">
        <v>0</v>
      </c>
      <c r="J99" s="1008">
        <f t="shared" si="13"/>
        <v>100</v>
      </c>
      <c r="K99" s="1119">
        <v>0</v>
      </c>
      <c r="L99" s="1120">
        <f t="shared" si="12"/>
        <v>100</v>
      </c>
      <c r="M99" s="896"/>
    </row>
    <row r="100" spans="1:13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17"/>
        <v>100</v>
      </c>
      <c r="I100" s="1003">
        <v>0</v>
      </c>
      <c r="J100" s="1003">
        <f t="shared" si="13"/>
        <v>100</v>
      </c>
      <c r="K100" s="1114">
        <v>0</v>
      </c>
      <c r="L100" s="1115">
        <f t="shared" si="12"/>
        <v>100</v>
      </c>
      <c r="M100" s="896"/>
    </row>
    <row r="101" spans="1:13" s="711" customFormat="1" ht="20.95" x14ac:dyDescent="0.2">
      <c r="A101" s="998" t="s">
        <v>298</v>
      </c>
      <c r="B101" s="976" t="s">
        <v>506</v>
      </c>
      <c r="C101" s="977" t="s">
        <v>100</v>
      </c>
      <c r="D101" s="977" t="s">
        <v>100</v>
      </c>
      <c r="E101" s="978" t="s">
        <v>371</v>
      </c>
      <c r="F101" s="911">
        <v>0</v>
      </c>
      <c r="G101" s="959">
        <f t="shared" si="16"/>
        <v>100</v>
      </c>
      <c r="H101" s="908">
        <f t="shared" si="17"/>
        <v>100</v>
      </c>
      <c r="I101" s="1008">
        <v>0</v>
      </c>
      <c r="J101" s="1008">
        <f t="shared" si="13"/>
        <v>100</v>
      </c>
      <c r="K101" s="1119">
        <v>0</v>
      </c>
      <c r="L101" s="1120">
        <f t="shared" si="12"/>
        <v>100</v>
      </c>
      <c r="M101" s="896"/>
    </row>
    <row r="102" spans="1:13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17"/>
        <v>100</v>
      </c>
      <c r="I102" s="1003">
        <v>0</v>
      </c>
      <c r="J102" s="1003">
        <f t="shared" si="13"/>
        <v>100</v>
      </c>
      <c r="K102" s="1114">
        <v>0</v>
      </c>
      <c r="L102" s="1115">
        <f t="shared" si="12"/>
        <v>100</v>
      </c>
      <c r="M102" s="896"/>
    </row>
    <row r="103" spans="1:13" s="711" customFormat="1" ht="20.95" x14ac:dyDescent="0.2">
      <c r="A103" s="998" t="s">
        <v>298</v>
      </c>
      <c r="B103" s="976" t="s">
        <v>507</v>
      </c>
      <c r="C103" s="977" t="s">
        <v>100</v>
      </c>
      <c r="D103" s="977" t="s">
        <v>100</v>
      </c>
      <c r="E103" s="978" t="s">
        <v>373</v>
      </c>
      <c r="F103" s="911">
        <v>0</v>
      </c>
      <c r="G103" s="959">
        <f t="shared" si="16"/>
        <v>100</v>
      </c>
      <c r="H103" s="908">
        <f t="shared" si="17"/>
        <v>100</v>
      </c>
      <c r="I103" s="1008">
        <v>0</v>
      </c>
      <c r="J103" s="1008">
        <f t="shared" si="13"/>
        <v>100</v>
      </c>
      <c r="K103" s="1119">
        <v>0</v>
      </c>
      <c r="L103" s="1120">
        <f t="shared" si="12"/>
        <v>100</v>
      </c>
      <c r="M103" s="896"/>
    </row>
    <row r="104" spans="1:13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17"/>
        <v>100</v>
      </c>
      <c r="I104" s="1003">
        <v>0</v>
      </c>
      <c r="J104" s="1003">
        <f t="shared" si="13"/>
        <v>100</v>
      </c>
      <c r="K104" s="1114">
        <v>0</v>
      </c>
      <c r="L104" s="1115">
        <f t="shared" si="12"/>
        <v>100</v>
      </c>
      <c r="M104" s="896"/>
    </row>
    <row r="105" spans="1:13" s="711" customFormat="1" x14ac:dyDescent="0.2">
      <c r="A105" s="998" t="s">
        <v>298</v>
      </c>
      <c r="B105" s="976" t="s">
        <v>508</v>
      </c>
      <c r="C105" s="977" t="s">
        <v>100</v>
      </c>
      <c r="D105" s="977" t="s">
        <v>100</v>
      </c>
      <c r="E105" s="978" t="s">
        <v>375</v>
      </c>
      <c r="F105" s="911">
        <v>0</v>
      </c>
      <c r="G105" s="959">
        <f t="shared" si="16"/>
        <v>150</v>
      </c>
      <c r="H105" s="908">
        <f t="shared" si="17"/>
        <v>150</v>
      </c>
      <c r="I105" s="1008">
        <v>0</v>
      </c>
      <c r="J105" s="1008">
        <f t="shared" si="13"/>
        <v>150</v>
      </c>
      <c r="K105" s="1119">
        <v>0</v>
      </c>
      <c r="L105" s="1120">
        <f t="shared" si="12"/>
        <v>150</v>
      </c>
      <c r="M105" s="896"/>
    </row>
    <row r="106" spans="1:13" s="711" customFormat="1" x14ac:dyDescent="0.2">
      <c r="A106" s="999"/>
      <c r="B106" s="979"/>
      <c r="C106" s="599" t="s">
        <v>294</v>
      </c>
      <c r="D106" s="599" t="s">
        <v>341</v>
      </c>
      <c r="E106" s="980" t="s">
        <v>342</v>
      </c>
      <c r="F106" s="912">
        <v>0</v>
      </c>
      <c r="G106" s="916">
        <v>150</v>
      </c>
      <c r="H106" s="927">
        <f t="shared" si="17"/>
        <v>150</v>
      </c>
      <c r="I106" s="1003">
        <v>0</v>
      </c>
      <c r="J106" s="1003">
        <f t="shared" si="13"/>
        <v>150</v>
      </c>
      <c r="K106" s="1114">
        <v>0</v>
      </c>
      <c r="L106" s="1115">
        <f t="shared" si="12"/>
        <v>150</v>
      </c>
      <c r="M106" s="896"/>
    </row>
    <row r="107" spans="1:13" s="711" customFormat="1" ht="20.95" x14ac:dyDescent="0.2">
      <c r="A107" s="998" t="s">
        <v>298</v>
      </c>
      <c r="B107" s="976" t="s">
        <v>509</v>
      </c>
      <c r="C107" s="977" t="s">
        <v>100</v>
      </c>
      <c r="D107" s="977" t="s">
        <v>100</v>
      </c>
      <c r="E107" s="978" t="s">
        <v>425</v>
      </c>
      <c r="F107" s="911">
        <v>0</v>
      </c>
      <c r="G107" s="959">
        <f t="shared" si="16"/>
        <v>150</v>
      </c>
      <c r="H107" s="908">
        <f t="shared" si="17"/>
        <v>150</v>
      </c>
      <c r="I107" s="1008">
        <v>0</v>
      </c>
      <c r="J107" s="1008">
        <f t="shared" si="13"/>
        <v>150</v>
      </c>
      <c r="K107" s="1119">
        <v>0</v>
      </c>
      <c r="L107" s="1120">
        <f t="shared" si="12"/>
        <v>150</v>
      </c>
      <c r="M107" s="896"/>
    </row>
    <row r="108" spans="1:13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150</v>
      </c>
      <c r="H108" s="927">
        <f t="shared" si="17"/>
        <v>150</v>
      </c>
      <c r="I108" s="1003">
        <v>0</v>
      </c>
      <c r="J108" s="1003">
        <f t="shared" si="13"/>
        <v>150</v>
      </c>
      <c r="K108" s="1114">
        <v>0</v>
      </c>
      <c r="L108" s="1115">
        <f t="shared" si="12"/>
        <v>150</v>
      </c>
      <c r="M108" s="896"/>
    </row>
    <row r="109" spans="1:13" s="711" customFormat="1" ht="20.95" x14ac:dyDescent="0.2">
      <c r="A109" s="998" t="s">
        <v>298</v>
      </c>
      <c r="B109" s="976" t="s">
        <v>510</v>
      </c>
      <c r="C109" s="977" t="s">
        <v>100</v>
      </c>
      <c r="D109" s="977" t="s">
        <v>100</v>
      </c>
      <c r="E109" s="978" t="s">
        <v>420</v>
      </c>
      <c r="F109" s="911">
        <v>0</v>
      </c>
      <c r="G109" s="959">
        <f t="shared" si="16"/>
        <v>150</v>
      </c>
      <c r="H109" s="908">
        <f t="shared" si="17"/>
        <v>150</v>
      </c>
      <c r="I109" s="1008">
        <v>0</v>
      </c>
      <c r="J109" s="1008">
        <f t="shared" si="13"/>
        <v>150</v>
      </c>
      <c r="K109" s="1119">
        <v>0</v>
      </c>
      <c r="L109" s="1120">
        <f t="shared" si="12"/>
        <v>150</v>
      </c>
      <c r="M109" s="896"/>
    </row>
    <row r="110" spans="1:13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150</v>
      </c>
      <c r="H110" s="927">
        <f t="shared" si="17"/>
        <v>150</v>
      </c>
      <c r="I110" s="1003">
        <v>0</v>
      </c>
      <c r="J110" s="1003">
        <f t="shared" si="13"/>
        <v>150</v>
      </c>
      <c r="K110" s="1114">
        <v>0</v>
      </c>
      <c r="L110" s="1115">
        <f t="shared" si="12"/>
        <v>150</v>
      </c>
      <c r="M110" s="896"/>
    </row>
    <row r="111" spans="1:13" s="711" customFormat="1" ht="20.95" x14ac:dyDescent="0.2">
      <c r="A111" s="998" t="s">
        <v>298</v>
      </c>
      <c r="B111" s="976" t="s">
        <v>511</v>
      </c>
      <c r="C111" s="977" t="s">
        <v>100</v>
      </c>
      <c r="D111" s="977" t="s">
        <v>100</v>
      </c>
      <c r="E111" s="978" t="s">
        <v>421</v>
      </c>
      <c r="F111" s="911">
        <v>0</v>
      </c>
      <c r="G111" s="959">
        <f t="shared" si="16"/>
        <v>100</v>
      </c>
      <c r="H111" s="908">
        <f t="shared" si="17"/>
        <v>100</v>
      </c>
      <c r="I111" s="1008">
        <v>0</v>
      </c>
      <c r="J111" s="1008">
        <f t="shared" si="13"/>
        <v>100</v>
      </c>
      <c r="K111" s="1119">
        <v>0</v>
      </c>
      <c r="L111" s="1120">
        <f t="shared" si="12"/>
        <v>100</v>
      </c>
      <c r="M111" s="896"/>
    </row>
    <row r="112" spans="1:13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17"/>
        <v>100</v>
      </c>
      <c r="I112" s="1003">
        <v>0</v>
      </c>
      <c r="J112" s="1003">
        <f t="shared" si="13"/>
        <v>100</v>
      </c>
      <c r="K112" s="1114">
        <v>0</v>
      </c>
      <c r="L112" s="1115">
        <f t="shared" si="12"/>
        <v>100</v>
      </c>
      <c r="M112" s="896"/>
    </row>
    <row r="113" spans="1:13" s="711" customFormat="1" x14ac:dyDescent="0.2">
      <c r="A113" s="998" t="s">
        <v>298</v>
      </c>
      <c r="B113" s="976" t="s">
        <v>512</v>
      </c>
      <c r="C113" s="977" t="s">
        <v>100</v>
      </c>
      <c r="D113" s="977" t="s">
        <v>100</v>
      </c>
      <c r="E113" s="978" t="s">
        <v>380</v>
      </c>
      <c r="F113" s="911">
        <v>0</v>
      </c>
      <c r="G113" s="959">
        <f t="shared" si="16"/>
        <v>100</v>
      </c>
      <c r="H113" s="908">
        <f t="shared" si="17"/>
        <v>100</v>
      </c>
      <c r="I113" s="1008">
        <v>0</v>
      </c>
      <c r="J113" s="1008">
        <f t="shared" si="13"/>
        <v>100</v>
      </c>
      <c r="K113" s="1119">
        <v>0</v>
      </c>
      <c r="L113" s="1120">
        <f t="shared" si="12"/>
        <v>100</v>
      </c>
      <c r="M113" s="896"/>
    </row>
    <row r="114" spans="1:13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17"/>
        <v>100</v>
      </c>
      <c r="I114" s="1003">
        <v>0</v>
      </c>
      <c r="J114" s="1003">
        <f t="shared" si="13"/>
        <v>100</v>
      </c>
      <c r="K114" s="1114">
        <v>0</v>
      </c>
      <c r="L114" s="1115">
        <f t="shared" si="12"/>
        <v>100</v>
      </c>
      <c r="M114" s="896"/>
    </row>
    <row r="115" spans="1:13" s="711" customFormat="1" ht="20.95" x14ac:dyDescent="0.2">
      <c r="A115" s="998" t="s">
        <v>298</v>
      </c>
      <c r="B115" s="976" t="s">
        <v>513</v>
      </c>
      <c r="C115" s="977" t="s">
        <v>100</v>
      </c>
      <c r="D115" s="977" t="s">
        <v>100</v>
      </c>
      <c r="E115" s="978" t="s">
        <v>382</v>
      </c>
      <c r="F115" s="911">
        <v>0</v>
      </c>
      <c r="G115" s="959">
        <f t="shared" si="16"/>
        <v>250</v>
      </c>
      <c r="H115" s="908">
        <f t="shared" si="17"/>
        <v>250</v>
      </c>
      <c r="I115" s="1008">
        <v>0</v>
      </c>
      <c r="J115" s="1008">
        <f t="shared" si="13"/>
        <v>250</v>
      </c>
      <c r="K115" s="1119">
        <v>0</v>
      </c>
      <c r="L115" s="1120">
        <f t="shared" si="12"/>
        <v>250</v>
      </c>
      <c r="M115" s="896"/>
    </row>
    <row r="116" spans="1:13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250</v>
      </c>
      <c r="H116" s="927">
        <f t="shared" si="17"/>
        <v>250</v>
      </c>
      <c r="I116" s="1003">
        <v>0</v>
      </c>
      <c r="J116" s="1003">
        <f t="shared" si="13"/>
        <v>250</v>
      </c>
      <c r="K116" s="1114">
        <v>0</v>
      </c>
      <c r="L116" s="1115">
        <f t="shared" si="12"/>
        <v>250</v>
      </c>
      <c r="M116" s="896"/>
    </row>
    <row r="117" spans="1:13" s="711" customFormat="1" ht="31.45" x14ac:dyDescent="0.2">
      <c r="A117" s="998" t="s">
        <v>298</v>
      </c>
      <c r="B117" s="976" t="s">
        <v>514</v>
      </c>
      <c r="C117" s="977" t="s">
        <v>100</v>
      </c>
      <c r="D117" s="977" t="s">
        <v>100</v>
      </c>
      <c r="E117" s="978" t="s">
        <v>384</v>
      </c>
      <c r="F117" s="911">
        <v>0</v>
      </c>
      <c r="G117" s="959">
        <f t="shared" si="16"/>
        <v>150</v>
      </c>
      <c r="H117" s="908">
        <f t="shared" si="17"/>
        <v>150</v>
      </c>
      <c r="I117" s="1008">
        <v>0</v>
      </c>
      <c r="J117" s="1008">
        <f t="shared" si="13"/>
        <v>150</v>
      </c>
      <c r="K117" s="1119">
        <v>0</v>
      </c>
      <c r="L117" s="1120">
        <f t="shared" si="12"/>
        <v>150</v>
      </c>
      <c r="M117" s="896"/>
    </row>
    <row r="118" spans="1:13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150</v>
      </c>
      <c r="H118" s="927">
        <f t="shared" si="17"/>
        <v>150</v>
      </c>
      <c r="I118" s="1003">
        <v>0</v>
      </c>
      <c r="J118" s="1003">
        <f t="shared" si="13"/>
        <v>150</v>
      </c>
      <c r="K118" s="1114">
        <v>0</v>
      </c>
      <c r="L118" s="1115">
        <f t="shared" si="12"/>
        <v>150</v>
      </c>
      <c r="M118" s="896"/>
    </row>
    <row r="119" spans="1:13" s="711" customFormat="1" ht="31.45" x14ac:dyDescent="0.2">
      <c r="A119" s="998" t="s">
        <v>298</v>
      </c>
      <c r="B119" s="976" t="s">
        <v>515</v>
      </c>
      <c r="C119" s="977" t="s">
        <v>100</v>
      </c>
      <c r="D119" s="977" t="s">
        <v>100</v>
      </c>
      <c r="E119" s="978" t="s">
        <v>386</v>
      </c>
      <c r="F119" s="911">
        <v>0</v>
      </c>
      <c r="G119" s="959">
        <f t="shared" si="16"/>
        <v>100</v>
      </c>
      <c r="H119" s="908">
        <f t="shared" si="17"/>
        <v>100</v>
      </c>
      <c r="I119" s="1008">
        <v>0</v>
      </c>
      <c r="J119" s="1008">
        <f t="shared" si="13"/>
        <v>100</v>
      </c>
      <c r="K119" s="1119">
        <v>0</v>
      </c>
      <c r="L119" s="1120">
        <f t="shared" si="12"/>
        <v>100</v>
      </c>
      <c r="M119" s="896"/>
    </row>
    <row r="120" spans="1:13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17"/>
        <v>100</v>
      </c>
      <c r="I120" s="1003">
        <v>0</v>
      </c>
      <c r="J120" s="1003">
        <f t="shared" si="13"/>
        <v>100</v>
      </c>
      <c r="K120" s="1114">
        <v>0</v>
      </c>
      <c r="L120" s="1115">
        <f t="shared" si="12"/>
        <v>100</v>
      </c>
      <c r="M120" s="896"/>
    </row>
    <row r="121" spans="1:13" s="711" customFormat="1" x14ac:dyDescent="0.2">
      <c r="A121" s="998" t="s">
        <v>298</v>
      </c>
      <c r="B121" s="976" t="s">
        <v>516</v>
      </c>
      <c r="C121" s="977" t="s">
        <v>100</v>
      </c>
      <c r="D121" s="977" t="s">
        <v>100</v>
      </c>
      <c r="E121" s="978" t="s">
        <v>388</v>
      </c>
      <c r="F121" s="911">
        <v>0</v>
      </c>
      <c r="G121" s="959">
        <f t="shared" si="16"/>
        <v>150</v>
      </c>
      <c r="H121" s="908">
        <f t="shared" si="17"/>
        <v>150</v>
      </c>
      <c r="I121" s="1008">
        <v>0</v>
      </c>
      <c r="J121" s="1008">
        <f t="shared" si="13"/>
        <v>150</v>
      </c>
      <c r="K121" s="1119">
        <v>0</v>
      </c>
      <c r="L121" s="1120">
        <f t="shared" si="12"/>
        <v>150</v>
      </c>
      <c r="M121" s="896"/>
    </row>
    <row r="122" spans="1:13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17"/>
        <v>150</v>
      </c>
      <c r="I122" s="1003">
        <v>0</v>
      </c>
      <c r="J122" s="1003">
        <f t="shared" si="13"/>
        <v>150</v>
      </c>
      <c r="K122" s="1114">
        <v>0</v>
      </c>
      <c r="L122" s="1115">
        <f t="shared" si="12"/>
        <v>150</v>
      </c>
      <c r="M122" s="896"/>
    </row>
    <row r="123" spans="1:13" s="711" customFormat="1" ht="20.95" x14ac:dyDescent="0.2">
      <c r="A123" s="998" t="s">
        <v>298</v>
      </c>
      <c r="B123" s="976" t="s">
        <v>517</v>
      </c>
      <c r="C123" s="977" t="s">
        <v>100</v>
      </c>
      <c r="D123" s="977" t="s">
        <v>100</v>
      </c>
      <c r="E123" s="978" t="s">
        <v>390</v>
      </c>
      <c r="F123" s="911">
        <v>0</v>
      </c>
      <c r="G123" s="959">
        <f t="shared" si="16"/>
        <v>100</v>
      </c>
      <c r="H123" s="908">
        <f t="shared" si="17"/>
        <v>100</v>
      </c>
      <c r="I123" s="1008">
        <v>0</v>
      </c>
      <c r="J123" s="1008">
        <f t="shared" si="13"/>
        <v>100</v>
      </c>
      <c r="K123" s="1119">
        <v>0</v>
      </c>
      <c r="L123" s="1120">
        <f t="shared" si="12"/>
        <v>100</v>
      </c>
      <c r="M123" s="896"/>
    </row>
    <row r="124" spans="1:13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17"/>
        <v>100</v>
      </c>
      <c r="I124" s="1003">
        <v>0</v>
      </c>
      <c r="J124" s="1003">
        <f t="shared" si="13"/>
        <v>100</v>
      </c>
      <c r="K124" s="1114">
        <v>0</v>
      </c>
      <c r="L124" s="1115">
        <f t="shared" si="12"/>
        <v>100</v>
      </c>
      <c r="M124" s="896"/>
    </row>
    <row r="125" spans="1:13" s="711" customFormat="1" ht="20.95" x14ac:dyDescent="0.2">
      <c r="A125" s="998" t="s">
        <v>298</v>
      </c>
      <c r="B125" s="976" t="s">
        <v>518</v>
      </c>
      <c r="C125" s="977" t="s">
        <v>100</v>
      </c>
      <c r="D125" s="977" t="s">
        <v>100</v>
      </c>
      <c r="E125" s="978" t="s">
        <v>392</v>
      </c>
      <c r="F125" s="911">
        <v>0</v>
      </c>
      <c r="G125" s="959">
        <f t="shared" si="16"/>
        <v>100</v>
      </c>
      <c r="H125" s="908">
        <f t="shared" si="17"/>
        <v>100</v>
      </c>
      <c r="I125" s="1008">
        <v>0</v>
      </c>
      <c r="J125" s="1008">
        <f t="shared" si="13"/>
        <v>100</v>
      </c>
      <c r="K125" s="1119">
        <v>0</v>
      </c>
      <c r="L125" s="1120">
        <f t="shared" si="12"/>
        <v>100</v>
      </c>
      <c r="M125" s="896"/>
    </row>
    <row r="126" spans="1:13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7"/>
        <v>100</v>
      </c>
      <c r="I126" s="1003">
        <v>0</v>
      </c>
      <c r="J126" s="1003">
        <f t="shared" si="13"/>
        <v>100</v>
      </c>
      <c r="K126" s="1114">
        <v>0</v>
      </c>
      <c r="L126" s="1115">
        <f t="shared" si="12"/>
        <v>100</v>
      </c>
      <c r="M126" s="896"/>
    </row>
    <row r="127" spans="1:13" s="711" customFormat="1" ht="20.95" x14ac:dyDescent="0.2">
      <c r="A127" s="998" t="s">
        <v>298</v>
      </c>
      <c r="B127" s="976" t="s">
        <v>519</v>
      </c>
      <c r="C127" s="977" t="s">
        <v>100</v>
      </c>
      <c r="D127" s="977" t="s">
        <v>100</v>
      </c>
      <c r="E127" s="978" t="s">
        <v>394</v>
      </c>
      <c r="F127" s="911">
        <v>0</v>
      </c>
      <c r="G127" s="959">
        <f t="shared" si="16"/>
        <v>100</v>
      </c>
      <c r="H127" s="908">
        <f t="shared" si="17"/>
        <v>100</v>
      </c>
      <c r="I127" s="1008">
        <v>0</v>
      </c>
      <c r="J127" s="1008">
        <f t="shared" si="13"/>
        <v>100</v>
      </c>
      <c r="K127" s="1119">
        <v>0</v>
      </c>
      <c r="L127" s="1120">
        <f t="shared" si="12"/>
        <v>100</v>
      </c>
      <c r="M127" s="896"/>
    </row>
    <row r="128" spans="1:13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17"/>
        <v>100</v>
      </c>
      <c r="I128" s="1003">
        <v>0</v>
      </c>
      <c r="J128" s="1003">
        <f t="shared" si="13"/>
        <v>100</v>
      </c>
      <c r="K128" s="1114">
        <v>0</v>
      </c>
      <c r="L128" s="1115">
        <f t="shared" si="12"/>
        <v>100</v>
      </c>
      <c r="M128" s="896"/>
    </row>
    <row r="129" spans="1:13" s="711" customFormat="1" ht="20.95" x14ac:dyDescent="0.2">
      <c r="A129" s="998" t="s">
        <v>298</v>
      </c>
      <c r="B129" s="976" t="s">
        <v>520</v>
      </c>
      <c r="C129" s="977" t="s">
        <v>100</v>
      </c>
      <c r="D129" s="977" t="s">
        <v>100</v>
      </c>
      <c r="E129" s="978" t="s">
        <v>400</v>
      </c>
      <c r="F129" s="911">
        <v>0</v>
      </c>
      <c r="G129" s="959">
        <f t="shared" si="16"/>
        <v>100</v>
      </c>
      <c r="H129" s="908">
        <f t="shared" si="17"/>
        <v>100</v>
      </c>
      <c r="I129" s="1008">
        <v>0</v>
      </c>
      <c r="J129" s="1008">
        <f t="shared" si="13"/>
        <v>100</v>
      </c>
      <c r="K129" s="1119">
        <v>0</v>
      </c>
      <c r="L129" s="1120">
        <f t="shared" si="12"/>
        <v>100</v>
      </c>
      <c r="M129" s="896"/>
    </row>
    <row r="130" spans="1:13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17"/>
        <v>100</v>
      </c>
      <c r="I130" s="1003">
        <v>0</v>
      </c>
      <c r="J130" s="1003">
        <f t="shared" si="13"/>
        <v>100</v>
      </c>
      <c r="K130" s="1114">
        <v>0</v>
      </c>
      <c r="L130" s="1115">
        <f t="shared" si="12"/>
        <v>100</v>
      </c>
      <c r="M130" s="896"/>
    </row>
    <row r="131" spans="1:13" s="711" customFormat="1" ht="20.95" x14ac:dyDescent="0.2">
      <c r="A131" s="998" t="s">
        <v>298</v>
      </c>
      <c r="B131" s="976" t="s">
        <v>521</v>
      </c>
      <c r="C131" s="977" t="s">
        <v>100</v>
      </c>
      <c r="D131" s="977" t="s">
        <v>100</v>
      </c>
      <c r="E131" s="978" t="s">
        <v>397</v>
      </c>
      <c r="F131" s="911">
        <v>0</v>
      </c>
      <c r="G131" s="959">
        <f t="shared" si="16"/>
        <v>200</v>
      </c>
      <c r="H131" s="908">
        <f t="shared" si="17"/>
        <v>200</v>
      </c>
      <c r="I131" s="1008">
        <v>0</v>
      </c>
      <c r="J131" s="1008">
        <f t="shared" si="13"/>
        <v>200</v>
      </c>
      <c r="K131" s="1119">
        <v>0</v>
      </c>
      <c r="L131" s="1120">
        <f t="shared" si="12"/>
        <v>200</v>
      </c>
      <c r="M131" s="896"/>
    </row>
    <row r="132" spans="1:13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200</v>
      </c>
      <c r="H132" s="927">
        <f t="shared" si="17"/>
        <v>200</v>
      </c>
      <c r="I132" s="1003">
        <v>0</v>
      </c>
      <c r="J132" s="1003">
        <f t="shared" si="13"/>
        <v>200</v>
      </c>
      <c r="K132" s="1114">
        <v>0</v>
      </c>
      <c r="L132" s="1115">
        <f t="shared" si="12"/>
        <v>200</v>
      </c>
      <c r="M132" s="896"/>
    </row>
    <row r="133" spans="1:13" s="711" customFormat="1" ht="20.95" x14ac:dyDescent="0.2">
      <c r="A133" s="998" t="s">
        <v>298</v>
      </c>
      <c r="B133" s="976" t="s">
        <v>522</v>
      </c>
      <c r="C133" s="977" t="s">
        <v>100</v>
      </c>
      <c r="D133" s="977" t="s">
        <v>100</v>
      </c>
      <c r="E133" s="978" t="s">
        <v>399</v>
      </c>
      <c r="F133" s="911">
        <v>0</v>
      </c>
      <c r="G133" s="959">
        <f t="shared" si="16"/>
        <v>100</v>
      </c>
      <c r="H133" s="908">
        <f t="shared" si="17"/>
        <v>100</v>
      </c>
      <c r="I133" s="1008">
        <v>0</v>
      </c>
      <c r="J133" s="1008">
        <f t="shared" si="13"/>
        <v>100</v>
      </c>
      <c r="K133" s="1119">
        <v>0</v>
      </c>
      <c r="L133" s="1120">
        <f t="shared" si="12"/>
        <v>100</v>
      </c>
      <c r="M133" s="896"/>
    </row>
    <row r="134" spans="1:13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100</v>
      </c>
      <c r="H134" s="927">
        <f t="shared" si="17"/>
        <v>100</v>
      </c>
      <c r="I134" s="1003">
        <v>0</v>
      </c>
      <c r="J134" s="1003">
        <f t="shared" si="13"/>
        <v>100</v>
      </c>
      <c r="K134" s="1114">
        <v>0</v>
      </c>
      <c r="L134" s="1115">
        <f t="shared" si="12"/>
        <v>100</v>
      </c>
      <c r="M134" s="896"/>
    </row>
    <row r="135" spans="1:13" s="711" customFormat="1" ht="31.45" x14ac:dyDescent="0.2">
      <c r="A135" s="998" t="s">
        <v>298</v>
      </c>
      <c r="B135" s="976" t="s">
        <v>523</v>
      </c>
      <c r="C135" s="977" t="s">
        <v>100</v>
      </c>
      <c r="D135" s="977" t="s">
        <v>100</v>
      </c>
      <c r="E135" s="978" t="s">
        <v>404</v>
      </c>
      <c r="F135" s="911">
        <v>0</v>
      </c>
      <c r="G135" s="959">
        <f t="shared" si="16"/>
        <v>100</v>
      </c>
      <c r="H135" s="908">
        <f t="shared" si="17"/>
        <v>100</v>
      </c>
      <c r="I135" s="1008">
        <v>0</v>
      </c>
      <c r="J135" s="1008">
        <f t="shared" si="13"/>
        <v>100</v>
      </c>
      <c r="K135" s="1119">
        <v>0</v>
      </c>
      <c r="L135" s="1120">
        <f t="shared" si="12"/>
        <v>100</v>
      </c>
      <c r="M135" s="896"/>
    </row>
    <row r="136" spans="1:13" s="711" customFormat="1" x14ac:dyDescent="0.2">
      <c r="A136" s="999"/>
      <c r="B136" s="979"/>
      <c r="C136" s="599" t="s">
        <v>294</v>
      </c>
      <c r="D136" s="599" t="s">
        <v>402</v>
      </c>
      <c r="E136" s="980" t="s">
        <v>403</v>
      </c>
      <c r="F136" s="912">
        <v>0</v>
      </c>
      <c r="G136" s="916">
        <v>100</v>
      </c>
      <c r="H136" s="927">
        <f t="shared" si="17"/>
        <v>100</v>
      </c>
      <c r="I136" s="1003">
        <v>0</v>
      </c>
      <c r="J136" s="1003">
        <f t="shared" si="13"/>
        <v>100</v>
      </c>
      <c r="K136" s="1114">
        <v>0</v>
      </c>
      <c r="L136" s="1115">
        <f t="shared" si="12"/>
        <v>100</v>
      </c>
      <c r="M136" s="896"/>
    </row>
    <row r="137" spans="1:13" s="711" customFormat="1" ht="20.95" x14ac:dyDescent="0.2">
      <c r="A137" s="998" t="s">
        <v>298</v>
      </c>
      <c r="B137" s="976" t="s">
        <v>524</v>
      </c>
      <c r="C137" s="977" t="s">
        <v>100</v>
      </c>
      <c r="D137" s="977" t="s">
        <v>100</v>
      </c>
      <c r="E137" s="978" t="s">
        <v>423</v>
      </c>
      <c r="F137" s="911">
        <v>0</v>
      </c>
      <c r="G137" s="959">
        <f t="shared" si="16"/>
        <v>150</v>
      </c>
      <c r="H137" s="908">
        <f t="shared" si="17"/>
        <v>150</v>
      </c>
      <c r="I137" s="1008">
        <v>0</v>
      </c>
      <c r="J137" s="1008">
        <f t="shared" si="13"/>
        <v>150</v>
      </c>
      <c r="K137" s="1119">
        <v>0</v>
      </c>
      <c r="L137" s="1120">
        <f t="shared" si="12"/>
        <v>150</v>
      </c>
      <c r="M137" s="896"/>
    </row>
    <row r="138" spans="1:13" s="711" customFormat="1" x14ac:dyDescent="0.2">
      <c r="A138" s="999"/>
      <c r="B138" s="979"/>
      <c r="C138" s="599" t="s">
        <v>294</v>
      </c>
      <c r="D138" s="599" t="s">
        <v>402</v>
      </c>
      <c r="E138" s="980" t="s">
        <v>403</v>
      </c>
      <c r="F138" s="912">
        <v>0</v>
      </c>
      <c r="G138" s="916">
        <v>150</v>
      </c>
      <c r="H138" s="927">
        <f t="shared" si="17"/>
        <v>150</v>
      </c>
      <c r="I138" s="1003">
        <v>0</v>
      </c>
      <c r="J138" s="1003">
        <f t="shared" si="13"/>
        <v>150</v>
      </c>
      <c r="K138" s="1114">
        <v>0</v>
      </c>
      <c r="L138" s="1115">
        <f t="shared" si="12"/>
        <v>150</v>
      </c>
      <c r="M138" s="896"/>
    </row>
    <row r="139" spans="1:13" s="711" customFormat="1" x14ac:dyDescent="0.2">
      <c r="A139" s="998" t="s">
        <v>298</v>
      </c>
      <c r="B139" s="976" t="s">
        <v>525</v>
      </c>
      <c r="C139" s="977" t="s">
        <v>100</v>
      </c>
      <c r="D139" s="977" t="s">
        <v>100</v>
      </c>
      <c r="E139" s="978" t="s">
        <v>407</v>
      </c>
      <c r="F139" s="911">
        <v>0</v>
      </c>
      <c r="G139" s="959">
        <f t="shared" si="16"/>
        <v>100</v>
      </c>
      <c r="H139" s="908">
        <f t="shared" si="17"/>
        <v>100</v>
      </c>
      <c r="I139" s="1008">
        <v>0</v>
      </c>
      <c r="J139" s="1008">
        <f t="shared" si="13"/>
        <v>100</v>
      </c>
      <c r="K139" s="1119">
        <v>0</v>
      </c>
      <c r="L139" s="1120">
        <f t="shared" ref="L139:L202" si="18">+J139+K139</f>
        <v>100</v>
      </c>
      <c r="M139" s="896"/>
    </row>
    <row r="140" spans="1:13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17"/>
        <v>100</v>
      </c>
      <c r="I140" s="1003">
        <v>0</v>
      </c>
      <c r="J140" s="1003">
        <f t="shared" si="13"/>
        <v>100</v>
      </c>
      <c r="K140" s="1114">
        <v>0</v>
      </c>
      <c r="L140" s="1115">
        <f t="shared" si="18"/>
        <v>100</v>
      </c>
      <c r="M140" s="896"/>
    </row>
    <row r="141" spans="1:13" s="711" customFormat="1" ht="20.95" x14ac:dyDescent="0.2">
      <c r="A141" s="998" t="s">
        <v>298</v>
      </c>
      <c r="B141" s="976" t="s">
        <v>526</v>
      </c>
      <c r="C141" s="977" t="s">
        <v>100</v>
      </c>
      <c r="D141" s="977" t="s">
        <v>100</v>
      </c>
      <c r="E141" s="978" t="s">
        <v>408</v>
      </c>
      <c r="F141" s="911">
        <v>0</v>
      </c>
      <c r="G141" s="959">
        <f t="shared" si="16"/>
        <v>200</v>
      </c>
      <c r="H141" s="908">
        <f t="shared" si="17"/>
        <v>200</v>
      </c>
      <c r="I141" s="1008">
        <v>0</v>
      </c>
      <c r="J141" s="1008">
        <f t="shared" si="13"/>
        <v>200</v>
      </c>
      <c r="K141" s="1119">
        <v>0</v>
      </c>
      <c r="L141" s="1120">
        <f t="shared" si="18"/>
        <v>200</v>
      </c>
      <c r="M141" s="896"/>
    </row>
    <row r="142" spans="1:13" s="711" customFormat="1" x14ac:dyDescent="0.2">
      <c r="A142" s="999"/>
      <c r="B142" s="979"/>
      <c r="C142" s="599" t="s">
        <v>294</v>
      </c>
      <c r="D142" s="599" t="s">
        <v>341</v>
      </c>
      <c r="E142" s="980" t="s">
        <v>342</v>
      </c>
      <c r="F142" s="912">
        <v>0</v>
      </c>
      <c r="G142" s="916">
        <v>200</v>
      </c>
      <c r="H142" s="927">
        <f t="shared" si="17"/>
        <v>200</v>
      </c>
      <c r="I142" s="1003">
        <v>0</v>
      </c>
      <c r="J142" s="1003">
        <f t="shared" si="13"/>
        <v>200</v>
      </c>
      <c r="K142" s="1114">
        <v>0</v>
      </c>
      <c r="L142" s="1115">
        <f t="shared" si="18"/>
        <v>200</v>
      </c>
      <c r="M142" s="896"/>
    </row>
    <row r="143" spans="1:13" s="711" customFormat="1" x14ac:dyDescent="0.2">
      <c r="A143" s="998" t="s">
        <v>298</v>
      </c>
      <c r="B143" s="976" t="s">
        <v>527</v>
      </c>
      <c r="C143" s="977" t="s">
        <v>100</v>
      </c>
      <c r="D143" s="977" t="s">
        <v>100</v>
      </c>
      <c r="E143" s="978" t="s">
        <v>410</v>
      </c>
      <c r="F143" s="911">
        <v>0</v>
      </c>
      <c r="G143" s="959">
        <f t="shared" si="16"/>
        <v>100</v>
      </c>
      <c r="H143" s="908">
        <f t="shared" si="17"/>
        <v>100</v>
      </c>
      <c r="I143" s="1008">
        <v>0</v>
      </c>
      <c r="J143" s="1008">
        <f t="shared" si="13"/>
        <v>100</v>
      </c>
      <c r="K143" s="1119">
        <v>0</v>
      </c>
      <c r="L143" s="1120">
        <f t="shared" si="18"/>
        <v>100</v>
      </c>
      <c r="M143" s="896"/>
    </row>
    <row r="144" spans="1:13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17"/>
        <v>100</v>
      </c>
      <c r="I144" s="1003">
        <v>0</v>
      </c>
      <c r="J144" s="1003">
        <f t="shared" si="13"/>
        <v>100</v>
      </c>
      <c r="K144" s="1114">
        <v>0</v>
      </c>
      <c r="L144" s="1115">
        <f t="shared" si="18"/>
        <v>100</v>
      </c>
      <c r="M144" s="896"/>
    </row>
    <row r="145" spans="1:13" s="711" customFormat="1" ht="31.45" x14ac:dyDescent="0.2">
      <c r="A145" s="998" t="s">
        <v>298</v>
      </c>
      <c r="B145" s="976" t="s">
        <v>528</v>
      </c>
      <c r="C145" s="977" t="s">
        <v>100</v>
      </c>
      <c r="D145" s="977" t="s">
        <v>100</v>
      </c>
      <c r="E145" s="978" t="s">
        <v>412</v>
      </c>
      <c r="F145" s="911">
        <v>0</v>
      </c>
      <c r="G145" s="959">
        <f t="shared" si="16"/>
        <v>100</v>
      </c>
      <c r="H145" s="908">
        <f t="shared" si="17"/>
        <v>100</v>
      </c>
      <c r="I145" s="1008">
        <v>0</v>
      </c>
      <c r="J145" s="1008">
        <f t="shared" ref="J145:J210" si="19">+H145+I145</f>
        <v>100</v>
      </c>
      <c r="K145" s="1119">
        <v>0</v>
      </c>
      <c r="L145" s="1120">
        <f t="shared" si="18"/>
        <v>100</v>
      </c>
      <c r="M145" s="896"/>
    </row>
    <row r="146" spans="1:13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17"/>
        <v>100</v>
      </c>
      <c r="I146" s="1003">
        <v>0</v>
      </c>
      <c r="J146" s="1003">
        <f t="shared" si="19"/>
        <v>100</v>
      </c>
      <c r="K146" s="1114">
        <v>0</v>
      </c>
      <c r="L146" s="1115">
        <f t="shared" si="18"/>
        <v>100</v>
      </c>
      <c r="M146" s="896"/>
    </row>
    <row r="147" spans="1:13" s="711" customFormat="1" x14ac:dyDescent="0.2">
      <c r="A147" s="998" t="s">
        <v>298</v>
      </c>
      <c r="B147" s="976" t="s">
        <v>529</v>
      </c>
      <c r="C147" s="977" t="s">
        <v>100</v>
      </c>
      <c r="D147" s="977" t="s">
        <v>100</v>
      </c>
      <c r="E147" s="978" t="s">
        <v>414</v>
      </c>
      <c r="F147" s="911">
        <v>0</v>
      </c>
      <c r="G147" s="959">
        <f t="shared" ref="G147:G149" si="20">+G148</f>
        <v>450</v>
      </c>
      <c r="H147" s="908">
        <f t="shared" si="17"/>
        <v>450</v>
      </c>
      <c r="I147" s="1008">
        <v>0</v>
      </c>
      <c r="J147" s="1008">
        <f t="shared" si="19"/>
        <v>450</v>
      </c>
      <c r="K147" s="1119">
        <v>0</v>
      </c>
      <c r="L147" s="1120">
        <f t="shared" si="18"/>
        <v>450</v>
      </c>
      <c r="M147" s="896"/>
    </row>
    <row r="148" spans="1:13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450</v>
      </c>
      <c r="H148" s="927">
        <f t="shared" ref="H148:H210" si="21">+F148+G148</f>
        <v>450</v>
      </c>
      <c r="I148" s="1003">
        <v>0</v>
      </c>
      <c r="J148" s="1003">
        <f t="shared" si="19"/>
        <v>450</v>
      </c>
      <c r="K148" s="1114">
        <v>0</v>
      </c>
      <c r="L148" s="1115">
        <f t="shared" si="18"/>
        <v>450</v>
      </c>
      <c r="M148" s="896"/>
    </row>
    <row r="149" spans="1:13" s="711" customFormat="1" ht="20.95" x14ac:dyDescent="0.2">
      <c r="A149" s="998" t="s">
        <v>298</v>
      </c>
      <c r="B149" s="976" t="s">
        <v>530</v>
      </c>
      <c r="C149" s="977" t="s">
        <v>100</v>
      </c>
      <c r="D149" s="977" t="s">
        <v>100</v>
      </c>
      <c r="E149" s="978" t="s">
        <v>416</v>
      </c>
      <c r="F149" s="911">
        <v>0</v>
      </c>
      <c r="G149" s="959">
        <f t="shared" si="20"/>
        <v>150</v>
      </c>
      <c r="H149" s="908">
        <f t="shared" si="21"/>
        <v>150</v>
      </c>
      <c r="I149" s="1008">
        <v>0</v>
      </c>
      <c r="J149" s="1008">
        <f t="shared" si="19"/>
        <v>150</v>
      </c>
      <c r="K149" s="1119">
        <v>0</v>
      </c>
      <c r="L149" s="1120">
        <f t="shared" si="18"/>
        <v>150</v>
      </c>
      <c r="M149" s="896"/>
    </row>
    <row r="150" spans="1:13" s="711" customFormat="1" ht="13.1" thickBot="1" x14ac:dyDescent="0.25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1074">
        <v>150</v>
      </c>
      <c r="H150" s="909">
        <f t="shared" si="21"/>
        <v>150</v>
      </c>
      <c r="I150" s="1024">
        <v>0</v>
      </c>
      <c r="J150" s="1024">
        <f t="shared" si="19"/>
        <v>150</v>
      </c>
      <c r="K150" s="1128">
        <v>0</v>
      </c>
      <c r="L150" s="1129">
        <f t="shared" si="18"/>
        <v>150</v>
      </c>
      <c r="M150" s="896"/>
    </row>
    <row r="151" spans="1:13" s="711" customFormat="1" ht="13.1" thickBot="1" x14ac:dyDescent="0.25">
      <c r="A151" s="1080" t="s">
        <v>106</v>
      </c>
      <c r="B151" s="1081" t="s">
        <v>100</v>
      </c>
      <c r="C151" s="1082" t="s">
        <v>100</v>
      </c>
      <c r="D151" s="1082" t="s">
        <v>100</v>
      </c>
      <c r="E151" s="1083" t="s">
        <v>226</v>
      </c>
      <c r="F151" s="1084">
        <v>2750</v>
      </c>
      <c r="G151" s="1090">
        <f>+G152+G154+G156+G158+G160+G162</f>
        <v>0</v>
      </c>
      <c r="H151" s="1085">
        <f t="shared" si="21"/>
        <v>2750</v>
      </c>
      <c r="I151" s="1087">
        <v>0</v>
      </c>
      <c r="J151" s="1087">
        <f t="shared" si="19"/>
        <v>2750</v>
      </c>
      <c r="K151" s="1131">
        <v>0</v>
      </c>
      <c r="L151" s="1132">
        <f t="shared" si="18"/>
        <v>2750</v>
      </c>
      <c r="M151" s="896"/>
    </row>
    <row r="152" spans="1:13" s="711" customFormat="1" x14ac:dyDescent="0.2">
      <c r="A152" s="677" t="s">
        <v>106</v>
      </c>
      <c r="B152" s="679" t="s">
        <v>488</v>
      </c>
      <c r="C152" s="680" t="s">
        <v>100</v>
      </c>
      <c r="D152" s="954" t="s">
        <v>100</v>
      </c>
      <c r="E152" s="786" t="s">
        <v>226</v>
      </c>
      <c r="F152" s="924">
        <f>+F153</f>
        <v>2750</v>
      </c>
      <c r="G152" s="975">
        <f>+G153</f>
        <v>-2750</v>
      </c>
      <c r="H152" s="924">
        <f t="shared" si="21"/>
        <v>0</v>
      </c>
      <c r="I152" s="1020">
        <v>0</v>
      </c>
      <c r="J152" s="1020">
        <f t="shared" si="19"/>
        <v>0</v>
      </c>
      <c r="K152" s="1124">
        <v>0</v>
      </c>
      <c r="L152" s="1125">
        <f t="shared" si="18"/>
        <v>0</v>
      </c>
      <c r="M152" s="896"/>
    </row>
    <row r="153" spans="1:13" s="711" customFormat="1" x14ac:dyDescent="0.2">
      <c r="A153" s="689"/>
      <c r="B153" s="691" t="s">
        <v>474</v>
      </c>
      <c r="C153" s="700">
        <v>3419</v>
      </c>
      <c r="D153" s="686">
        <v>5222</v>
      </c>
      <c r="E153" s="784" t="s">
        <v>296</v>
      </c>
      <c r="F153" s="927">
        <v>2750</v>
      </c>
      <c r="G153" s="916">
        <v>-2750</v>
      </c>
      <c r="H153" s="927">
        <f t="shared" si="21"/>
        <v>0</v>
      </c>
      <c r="I153" s="1003">
        <v>0</v>
      </c>
      <c r="J153" s="1003">
        <f t="shared" si="19"/>
        <v>0</v>
      </c>
      <c r="K153" s="1114">
        <v>0</v>
      </c>
      <c r="L153" s="1115">
        <f t="shared" si="18"/>
        <v>0</v>
      </c>
      <c r="M153" s="896"/>
    </row>
    <row r="154" spans="1:13" s="711" customFormat="1" ht="20.95" x14ac:dyDescent="0.2">
      <c r="A154" s="998" t="s">
        <v>298</v>
      </c>
      <c r="B154" s="976" t="s">
        <v>531</v>
      </c>
      <c r="C154" s="977" t="s">
        <v>100</v>
      </c>
      <c r="D154" s="977" t="s">
        <v>100</v>
      </c>
      <c r="E154" s="978" t="s">
        <v>322</v>
      </c>
      <c r="F154" s="911">
        <v>0</v>
      </c>
      <c r="G154" s="959">
        <f>+G155</f>
        <v>200</v>
      </c>
      <c r="H154" s="908">
        <f t="shared" si="21"/>
        <v>200</v>
      </c>
      <c r="I154" s="1008">
        <v>0</v>
      </c>
      <c r="J154" s="1008">
        <f t="shared" si="19"/>
        <v>200</v>
      </c>
      <c r="K154" s="1119">
        <v>0</v>
      </c>
      <c r="L154" s="1120">
        <f t="shared" si="18"/>
        <v>200</v>
      </c>
      <c r="M154" s="896"/>
    </row>
    <row r="155" spans="1:13" s="711" customFormat="1" x14ac:dyDescent="0.2">
      <c r="A155" s="999"/>
      <c r="B155" s="979"/>
      <c r="C155" s="599" t="s">
        <v>294</v>
      </c>
      <c r="D155" s="599" t="s">
        <v>295</v>
      </c>
      <c r="E155" s="980" t="s">
        <v>296</v>
      </c>
      <c r="F155" s="912">
        <v>0</v>
      </c>
      <c r="G155" s="916">
        <v>200</v>
      </c>
      <c r="H155" s="927">
        <f t="shared" si="21"/>
        <v>200</v>
      </c>
      <c r="I155" s="1003">
        <v>0</v>
      </c>
      <c r="J155" s="1003">
        <f t="shared" si="19"/>
        <v>200</v>
      </c>
      <c r="K155" s="1114">
        <v>0</v>
      </c>
      <c r="L155" s="1115">
        <f t="shared" si="18"/>
        <v>200</v>
      </c>
      <c r="M155" s="896"/>
    </row>
    <row r="156" spans="1:13" s="711" customFormat="1" ht="20.95" x14ac:dyDescent="0.2">
      <c r="A156" s="998" t="s">
        <v>298</v>
      </c>
      <c r="B156" s="976" t="s">
        <v>532</v>
      </c>
      <c r="C156" s="977" t="s">
        <v>100</v>
      </c>
      <c r="D156" s="977" t="s">
        <v>100</v>
      </c>
      <c r="E156" s="978" t="s">
        <v>324</v>
      </c>
      <c r="F156" s="911">
        <v>0</v>
      </c>
      <c r="G156" s="959">
        <f t="shared" ref="G156" si="22">+G157</f>
        <v>750</v>
      </c>
      <c r="H156" s="908">
        <f t="shared" si="21"/>
        <v>750</v>
      </c>
      <c r="I156" s="1008">
        <v>0</v>
      </c>
      <c r="J156" s="1008">
        <f t="shared" si="19"/>
        <v>750</v>
      </c>
      <c r="K156" s="1119">
        <v>0</v>
      </c>
      <c r="L156" s="1120">
        <f t="shared" si="18"/>
        <v>750</v>
      </c>
      <c r="M156" s="896"/>
    </row>
    <row r="157" spans="1:13" s="711" customFormat="1" x14ac:dyDescent="0.2">
      <c r="A157" s="999"/>
      <c r="B157" s="979"/>
      <c r="C157" s="599" t="s">
        <v>294</v>
      </c>
      <c r="D157" s="599" t="s">
        <v>295</v>
      </c>
      <c r="E157" s="980" t="s">
        <v>296</v>
      </c>
      <c r="F157" s="912">
        <v>0</v>
      </c>
      <c r="G157" s="916">
        <v>750</v>
      </c>
      <c r="H157" s="927">
        <f t="shared" si="21"/>
        <v>750</v>
      </c>
      <c r="I157" s="1003">
        <v>0</v>
      </c>
      <c r="J157" s="1003">
        <f t="shared" si="19"/>
        <v>750</v>
      </c>
      <c r="K157" s="1114">
        <v>0</v>
      </c>
      <c r="L157" s="1115">
        <f t="shared" si="18"/>
        <v>750</v>
      </c>
      <c r="M157" s="896"/>
    </row>
    <row r="158" spans="1:13" s="711" customFormat="1" ht="20.95" x14ac:dyDescent="0.2">
      <c r="A158" s="998" t="s">
        <v>298</v>
      </c>
      <c r="B158" s="976" t="s">
        <v>533</v>
      </c>
      <c r="C158" s="977" t="s">
        <v>100</v>
      </c>
      <c r="D158" s="977" t="s">
        <v>100</v>
      </c>
      <c r="E158" s="978" t="s">
        <v>326</v>
      </c>
      <c r="F158" s="911">
        <v>0</v>
      </c>
      <c r="G158" s="959">
        <f t="shared" ref="G158" si="23">+G159</f>
        <v>750</v>
      </c>
      <c r="H158" s="908">
        <f t="shared" si="21"/>
        <v>750</v>
      </c>
      <c r="I158" s="1008">
        <v>0</v>
      </c>
      <c r="J158" s="1008">
        <f t="shared" si="19"/>
        <v>750</v>
      </c>
      <c r="K158" s="1119">
        <v>0</v>
      </c>
      <c r="L158" s="1120">
        <f t="shared" si="18"/>
        <v>750</v>
      </c>
      <c r="M158" s="896"/>
    </row>
    <row r="159" spans="1:13" s="711" customFormat="1" x14ac:dyDescent="0.2">
      <c r="A159" s="999"/>
      <c r="B159" s="979"/>
      <c r="C159" s="599" t="s">
        <v>294</v>
      </c>
      <c r="D159" s="599" t="s">
        <v>341</v>
      </c>
      <c r="E159" s="980" t="s">
        <v>342</v>
      </c>
      <c r="F159" s="912">
        <v>0</v>
      </c>
      <c r="G159" s="916">
        <v>750</v>
      </c>
      <c r="H159" s="927">
        <f t="shared" si="21"/>
        <v>750</v>
      </c>
      <c r="I159" s="1003">
        <v>0</v>
      </c>
      <c r="J159" s="1003">
        <f t="shared" si="19"/>
        <v>750</v>
      </c>
      <c r="K159" s="1114">
        <v>0</v>
      </c>
      <c r="L159" s="1115">
        <f t="shared" si="18"/>
        <v>750</v>
      </c>
      <c r="M159" s="896"/>
    </row>
    <row r="160" spans="1:13" s="711" customFormat="1" ht="20.95" x14ac:dyDescent="0.2">
      <c r="A160" s="998" t="s">
        <v>298</v>
      </c>
      <c r="B160" s="976" t="s">
        <v>534</v>
      </c>
      <c r="C160" s="977" t="s">
        <v>100</v>
      </c>
      <c r="D160" s="977" t="s">
        <v>100</v>
      </c>
      <c r="E160" s="978" t="s">
        <v>328</v>
      </c>
      <c r="F160" s="911">
        <v>0</v>
      </c>
      <c r="G160" s="959">
        <f t="shared" ref="G160" si="24">+G161</f>
        <v>300</v>
      </c>
      <c r="H160" s="908">
        <f t="shared" si="21"/>
        <v>300</v>
      </c>
      <c r="I160" s="1008">
        <v>0</v>
      </c>
      <c r="J160" s="1008">
        <f t="shared" si="19"/>
        <v>300</v>
      </c>
      <c r="K160" s="1119">
        <v>0</v>
      </c>
      <c r="L160" s="1120">
        <f t="shared" si="18"/>
        <v>300</v>
      </c>
      <c r="M160" s="896"/>
    </row>
    <row r="161" spans="1:13" s="711" customFormat="1" x14ac:dyDescent="0.2">
      <c r="A161" s="999"/>
      <c r="B161" s="979"/>
      <c r="C161" s="599" t="s">
        <v>294</v>
      </c>
      <c r="D161" s="599" t="s">
        <v>295</v>
      </c>
      <c r="E161" s="980" t="s">
        <v>296</v>
      </c>
      <c r="F161" s="912">
        <v>0</v>
      </c>
      <c r="G161" s="916">
        <v>300</v>
      </c>
      <c r="H161" s="927">
        <f t="shared" si="21"/>
        <v>300</v>
      </c>
      <c r="I161" s="1003">
        <v>0</v>
      </c>
      <c r="J161" s="1003">
        <f t="shared" si="19"/>
        <v>300</v>
      </c>
      <c r="K161" s="1114">
        <v>0</v>
      </c>
      <c r="L161" s="1115">
        <f t="shared" si="18"/>
        <v>300</v>
      </c>
      <c r="M161" s="896"/>
    </row>
    <row r="162" spans="1:13" s="711" customFormat="1" ht="20.95" x14ac:dyDescent="0.2">
      <c r="A162" s="998" t="s">
        <v>298</v>
      </c>
      <c r="B162" s="976" t="s">
        <v>535</v>
      </c>
      <c r="C162" s="977" t="s">
        <v>100</v>
      </c>
      <c r="D162" s="977" t="s">
        <v>100</v>
      </c>
      <c r="E162" s="978" t="s">
        <v>330</v>
      </c>
      <c r="F162" s="911">
        <v>0</v>
      </c>
      <c r="G162" s="959">
        <f t="shared" ref="G162" si="25">+G163</f>
        <v>750</v>
      </c>
      <c r="H162" s="908">
        <f t="shared" si="21"/>
        <v>750</v>
      </c>
      <c r="I162" s="1008">
        <v>0</v>
      </c>
      <c r="J162" s="1008">
        <f t="shared" si="19"/>
        <v>750</v>
      </c>
      <c r="K162" s="1119">
        <v>0</v>
      </c>
      <c r="L162" s="1120">
        <f t="shared" si="18"/>
        <v>750</v>
      </c>
      <c r="M162" s="896"/>
    </row>
    <row r="163" spans="1:13" s="711" customFormat="1" ht="13.1" thickBot="1" x14ac:dyDescent="0.25">
      <c r="A163" s="999"/>
      <c r="B163" s="979"/>
      <c r="C163" s="599" t="s">
        <v>294</v>
      </c>
      <c r="D163" s="599" t="s">
        <v>295</v>
      </c>
      <c r="E163" s="980" t="s">
        <v>296</v>
      </c>
      <c r="F163" s="912">
        <v>0</v>
      </c>
      <c r="G163" s="1074">
        <v>750</v>
      </c>
      <c r="H163" s="909">
        <f t="shared" si="21"/>
        <v>750</v>
      </c>
      <c r="I163" s="1024">
        <v>0</v>
      </c>
      <c r="J163" s="1024">
        <f t="shared" si="19"/>
        <v>750</v>
      </c>
      <c r="K163" s="1128">
        <v>0</v>
      </c>
      <c r="L163" s="1129">
        <f t="shared" si="18"/>
        <v>750</v>
      </c>
      <c r="M163" s="896"/>
    </row>
    <row r="164" spans="1:13" s="711" customFormat="1" ht="13.1" thickBot="1" x14ac:dyDescent="0.25">
      <c r="A164" s="1080" t="s">
        <v>106</v>
      </c>
      <c r="B164" s="1081" t="s">
        <v>100</v>
      </c>
      <c r="C164" s="1082" t="s">
        <v>100</v>
      </c>
      <c r="D164" s="1082" t="s">
        <v>100</v>
      </c>
      <c r="E164" s="1083" t="s">
        <v>227</v>
      </c>
      <c r="F164" s="1084">
        <v>1750</v>
      </c>
      <c r="G164" s="1090">
        <f>+G165+G167+G169+G171+G173+G175+G177+G179+G181</f>
        <v>0</v>
      </c>
      <c r="H164" s="1085">
        <f t="shared" si="21"/>
        <v>1750</v>
      </c>
      <c r="I164" s="1087">
        <v>0</v>
      </c>
      <c r="J164" s="1087">
        <f t="shared" si="19"/>
        <v>1750</v>
      </c>
      <c r="K164" s="1131">
        <v>0</v>
      </c>
      <c r="L164" s="1132">
        <f t="shared" si="18"/>
        <v>1750</v>
      </c>
      <c r="M164" s="896"/>
    </row>
    <row r="165" spans="1:13" s="711" customFormat="1" x14ac:dyDescent="0.2">
      <c r="A165" s="677" t="s">
        <v>106</v>
      </c>
      <c r="B165" s="679" t="s">
        <v>489</v>
      </c>
      <c r="C165" s="680" t="s">
        <v>100</v>
      </c>
      <c r="D165" s="954" t="s">
        <v>100</v>
      </c>
      <c r="E165" s="786" t="s">
        <v>227</v>
      </c>
      <c r="F165" s="924">
        <f>+F166</f>
        <v>1750</v>
      </c>
      <c r="G165" s="975">
        <f>+G166</f>
        <v>-1750</v>
      </c>
      <c r="H165" s="924">
        <f t="shared" si="21"/>
        <v>0</v>
      </c>
      <c r="I165" s="1020">
        <v>0</v>
      </c>
      <c r="J165" s="1020">
        <f t="shared" si="19"/>
        <v>0</v>
      </c>
      <c r="K165" s="1124">
        <v>0</v>
      </c>
      <c r="L165" s="1125">
        <f t="shared" si="18"/>
        <v>0</v>
      </c>
      <c r="M165" s="896"/>
    </row>
    <row r="166" spans="1:13" s="711" customFormat="1" x14ac:dyDescent="0.2">
      <c r="A166" s="689"/>
      <c r="B166" s="691" t="s">
        <v>474</v>
      </c>
      <c r="C166" s="700">
        <v>3419</v>
      </c>
      <c r="D166" s="686">
        <v>5222</v>
      </c>
      <c r="E166" s="784" t="s">
        <v>296</v>
      </c>
      <c r="F166" s="927">
        <v>1750</v>
      </c>
      <c r="G166" s="916">
        <v>-1750</v>
      </c>
      <c r="H166" s="927">
        <f t="shared" si="21"/>
        <v>0</v>
      </c>
      <c r="I166" s="1003">
        <v>0</v>
      </c>
      <c r="J166" s="1003">
        <f t="shared" si="19"/>
        <v>0</v>
      </c>
      <c r="K166" s="1114">
        <v>0</v>
      </c>
      <c r="L166" s="1115">
        <f t="shared" si="18"/>
        <v>0</v>
      </c>
      <c r="M166" s="896"/>
    </row>
    <row r="167" spans="1:13" s="711" customFormat="1" ht="31.45" x14ac:dyDescent="0.2">
      <c r="A167" s="654" t="s">
        <v>298</v>
      </c>
      <c r="B167" s="603" t="s">
        <v>536</v>
      </c>
      <c r="C167" s="604" t="s">
        <v>100</v>
      </c>
      <c r="D167" s="604" t="s">
        <v>100</v>
      </c>
      <c r="E167" s="981" t="s">
        <v>418</v>
      </c>
      <c r="F167" s="913">
        <v>0</v>
      </c>
      <c r="G167" s="959">
        <f t="shared" ref="G167:G181" si="26">+G168</f>
        <v>50</v>
      </c>
      <c r="H167" s="908">
        <f t="shared" si="21"/>
        <v>50</v>
      </c>
      <c r="I167" s="1008">
        <v>0</v>
      </c>
      <c r="J167" s="1008">
        <f t="shared" si="19"/>
        <v>50</v>
      </c>
      <c r="K167" s="1119">
        <v>0</v>
      </c>
      <c r="L167" s="1120">
        <f t="shared" si="18"/>
        <v>50</v>
      </c>
      <c r="M167" s="896"/>
    </row>
    <row r="168" spans="1:13" s="711" customFormat="1" x14ac:dyDescent="0.2">
      <c r="A168" s="1000"/>
      <c r="B168" s="982"/>
      <c r="C168" s="595" t="s">
        <v>294</v>
      </c>
      <c r="D168" s="595" t="s">
        <v>295</v>
      </c>
      <c r="E168" s="983" t="s">
        <v>296</v>
      </c>
      <c r="F168" s="914">
        <v>0</v>
      </c>
      <c r="G168" s="916">
        <v>50</v>
      </c>
      <c r="H168" s="927">
        <f t="shared" si="21"/>
        <v>50</v>
      </c>
      <c r="I168" s="1003">
        <v>0</v>
      </c>
      <c r="J168" s="1003">
        <f t="shared" si="19"/>
        <v>50</v>
      </c>
      <c r="K168" s="1114">
        <v>0</v>
      </c>
      <c r="L168" s="1115">
        <f t="shared" si="18"/>
        <v>50</v>
      </c>
      <c r="M168" s="896"/>
    </row>
    <row r="169" spans="1:13" s="711" customFormat="1" ht="20.95" x14ac:dyDescent="0.2">
      <c r="A169" s="654" t="s">
        <v>298</v>
      </c>
      <c r="B169" s="603" t="s">
        <v>537</v>
      </c>
      <c r="C169" s="604" t="s">
        <v>100</v>
      </c>
      <c r="D169" s="604" t="s">
        <v>100</v>
      </c>
      <c r="E169" s="981" t="s">
        <v>335</v>
      </c>
      <c r="F169" s="913">
        <v>0</v>
      </c>
      <c r="G169" s="959">
        <f t="shared" si="26"/>
        <v>600</v>
      </c>
      <c r="H169" s="908">
        <f t="shared" si="21"/>
        <v>600</v>
      </c>
      <c r="I169" s="1008">
        <v>0</v>
      </c>
      <c r="J169" s="1008">
        <f t="shared" si="19"/>
        <v>600</v>
      </c>
      <c r="K169" s="1119">
        <v>0</v>
      </c>
      <c r="L169" s="1120">
        <f t="shared" si="18"/>
        <v>600</v>
      </c>
      <c r="M169" s="896"/>
    </row>
    <row r="170" spans="1:13" s="711" customFormat="1" ht="20.95" x14ac:dyDescent="0.2">
      <c r="A170" s="1000"/>
      <c r="B170" s="982"/>
      <c r="C170" s="595" t="s">
        <v>294</v>
      </c>
      <c r="D170" s="595" t="s">
        <v>333</v>
      </c>
      <c r="E170" s="983" t="s">
        <v>334</v>
      </c>
      <c r="F170" s="914">
        <v>0</v>
      </c>
      <c r="G170" s="916">
        <v>600</v>
      </c>
      <c r="H170" s="927">
        <f t="shared" si="21"/>
        <v>600</v>
      </c>
      <c r="I170" s="1003">
        <v>0</v>
      </c>
      <c r="J170" s="1003">
        <f t="shared" si="19"/>
        <v>600</v>
      </c>
      <c r="K170" s="1114">
        <v>0</v>
      </c>
      <c r="L170" s="1115">
        <f t="shared" si="18"/>
        <v>600</v>
      </c>
      <c r="M170" s="896"/>
    </row>
    <row r="171" spans="1:13" s="711" customFormat="1" ht="31.45" x14ac:dyDescent="0.2">
      <c r="A171" s="654" t="s">
        <v>298</v>
      </c>
      <c r="B171" s="603" t="s">
        <v>538</v>
      </c>
      <c r="C171" s="604" t="s">
        <v>100</v>
      </c>
      <c r="D171" s="604" t="s">
        <v>100</v>
      </c>
      <c r="E171" s="981" t="s">
        <v>337</v>
      </c>
      <c r="F171" s="913">
        <v>0</v>
      </c>
      <c r="G171" s="959">
        <f t="shared" si="26"/>
        <v>450</v>
      </c>
      <c r="H171" s="908">
        <f t="shared" si="21"/>
        <v>450</v>
      </c>
      <c r="I171" s="1008">
        <v>0</v>
      </c>
      <c r="J171" s="1008">
        <f t="shared" si="19"/>
        <v>450</v>
      </c>
      <c r="K171" s="1119">
        <v>0</v>
      </c>
      <c r="L171" s="1120">
        <f t="shared" si="18"/>
        <v>450</v>
      </c>
      <c r="M171" s="896"/>
    </row>
    <row r="172" spans="1:13" s="711" customFormat="1" ht="20.95" x14ac:dyDescent="0.2">
      <c r="A172" s="1000"/>
      <c r="B172" s="603" t="s">
        <v>338</v>
      </c>
      <c r="C172" s="595" t="s">
        <v>294</v>
      </c>
      <c r="D172" s="595" t="s">
        <v>339</v>
      </c>
      <c r="E172" s="983" t="s">
        <v>340</v>
      </c>
      <c r="F172" s="914">
        <v>0</v>
      </c>
      <c r="G172" s="916">
        <v>450</v>
      </c>
      <c r="H172" s="927">
        <f t="shared" si="21"/>
        <v>450</v>
      </c>
      <c r="I172" s="1003">
        <v>0</v>
      </c>
      <c r="J172" s="1003">
        <f t="shared" si="19"/>
        <v>450</v>
      </c>
      <c r="K172" s="1114">
        <v>0</v>
      </c>
      <c r="L172" s="1115">
        <f t="shared" si="18"/>
        <v>450</v>
      </c>
      <c r="M172" s="896"/>
    </row>
    <row r="173" spans="1:13" s="711" customFormat="1" ht="20.95" x14ac:dyDescent="0.2">
      <c r="A173" s="654" t="s">
        <v>298</v>
      </c>
      <c r="B173" s="603" t="s">
        <v>539</v>
      </c>
      <c r="C173" s="604" t="s">
        <v>100</v>
      </c>
      <c r="D173" s="604" t="s">
        <v>100</v>
      </c>
      <c r="E173" s="981" t="s">
        <v>344</v>
      </c>
      <c r="F173" s="913">
        <v>0</v>
      </c>
      <c r="G173" s="959">
        <f t="shared" si="26"/>
        <v>200</v>
      </c>
      <c r="H173" s="908">
        <f t="shared" si="21"/>
        <v>200</v>
      </c>
      <c r="I173" s="1008">
        <v>0</v>
      </c>
      <c r="J173" s="1008">
        <f t="shared" si="19"/>
        <v>200</v>
      </c>
      <c r="K173" s="1119">
        <v>0</v>
      </c>
      <c r="L173" s="1120">
        <f t="shared" si="18"/>
        <v>200</v>
      </c>
      <c r="M173" s="896"/>
    </row>
    <row r="174" spans="1:13" s="711" customFormat="1" x14ac:dyDescent="0.2">
      <c r="A174" s="1000"/>
      <c r="B174" s="982"/>
      <c r="C174" s="595" t="s">
        <v>294</v>
      </c>
      <c r="D174" s="599" t="s">
        <v>341</v>
      </c>
      <c r="E174" s="980" t="s">
        <v>342</v>
      </c>
      <c r="F174" s="914">
        <v>0</v>
      </c>
      <c r="G174" s="916">
        <v>200</v>
      </c>
      <c r="H174" s="927">
        <f t="shared" si="21"/>
        <v>200</v>
      </c>
      <c r="I174" s="1003">
        <v>0</v>
      </c>
      <c r="J174" s="1003">
        <f t="shared" si="19"/>
        <v>200</v>
      </c>
      <c r="K174" s="1114">
        <v>0</v>
      </c>
      <c r="L174" s="1115">
        <f t="shared" si="18"/>
        <v>200</v>
      </c>
      <c r="M174" s="896"/>
    </row>
    <row r="175" spans="1:13" s="711" customFormat="1" ht="20.95" x14ac:dyDescent="0.2">
      <c r="A175" s="654" t="s">
        <v>298</v>
      </c>
      <c r="B175" s="603" t="s">
        <v>540</v>
      </c>
      <c r="C175" s="604" t="s">
        <v>100</v>
      </c>
      <c r="D175" s="604" t="s">
        <v>100</v>
      </c>
      <c r="E175" s="981" t="s">
        <v>346</v>
      </c>
      <c r="F175" s="913">
        <v>0</v>
      </c>
      <c r="G175" s="959">
        <f t="shared" si="26"/>
        <v>100</v>
      </c>
      <c r="H175" s="908">
        <f t="shared" si="21"/>
        <v>100</v>
      </c>
      <c r="I175" s="1008">
        <v>0</v>
      </c>
      <c r="J175" s="1008">
        <f t="shared" si="19"/>
        <v>100</v>
      </c>
      <c r="K175" s="1119">
        <v>0</v>
      </c>
      <c r="L175" s="1120">
        <f t="shared" si="18"/>
        <v>100</v>
      </c>
      <c r="M175" s="896"/>
    </row>
    <row r="176" spans="1:13" s="711" customFormat="1" x14ac:dyDescent="0.2">
      <c r="A176" s="1000"/>
      <c r="B176" s="982"/>
      <c r="C176" s="595" t="s">
        <v>294</v>
      </c>
      <c r="D176" s="595" t="s">
        <v>295</v>
      </c>
      <c r="E176" s="983" t="s">
        <v>296</v>
      </c>
      <c r="F176" s="914">
        <v>0</v>
      </c>
      <c r="G176" s="916">
        <v>100</v>
      </c>
      <c r="H176" s="927">
        <f t="shared" si="21"/>
        <v>100</v>
      </c>
      <c r="I176" s="1003">
        <v>0</v>
      </c>
      <c r="J176" s="1003">
        <f t="shared" si="19"/>
        <v>100</v>
      </c>
      <c r="K176" s="1114">
        <v>0</v>
      </c>
      <c r="L176" s="1115">
        <f t="shared" si="18"/>
        <v>100</v>
      </c>
      <c r="M176" s="896"/>
    </row>
    <row r="177" spans="1:13" s="711" customFormat="1" x14ac:dyDescent="0.2">
      <c r="A177" s="654" t="s">
        <v>298</v>
      </c>
      <c r="B177" s="603" t="s">
        <v>541</v>
      </c>
      <c r="C177" s="604" t="s">
        <v>100</v>
      </c>
      <c r="D177" s="604" t="s">
        <v>100</v>
      </c>
      <c r="E177" s="981" t="s">
        <v>349</v>
      </c>
      <c r="F177" s="913">
        <v>0</v>
      </c>
      <c r="G177" s="959">
        <f t="shared" si="26"/>
        <v>100</v>
      </c>
      <c r="H177" s="908">
        <f t="shared" si="21"/>
        <v>100</v>
      </c>
      <c r="I177" s="1008">
        <v>0</v>
      </c>
      <c r="J177" s="1008">
        <f t="shared" si="19"/>
        <v>100</v>
      </c>
      <c r="K177" s="1119">
        <v>0</v>
      </c>
      <c r="L177" s="1120">
        <f t="shared" si="18"/>
        <v>100</v>
      </c>
      <c r="M177" s="896"/>
    </row>
    <row r="178" spans="1:13" s="711" customFormat="1" x14ac:dyDescent="0.2">
      <c r="A178" s="1000"/>
      <c r="B178" s="982"/>
      <c r="C178" s="595" t="s">
        <v>294</v>
      </c>
      <c r="D178" s="595" t="s">
        <v>348</v>
      </c>
      <c r="E178" s="983" t="s">
        <v>258</v>
      </c>
      <c r="F178" s="914">
        <v>0</v>
      </c>
      <c r="G178" s="916">
        <v>100</v>
      </c>
      <c r="H178" s="927">
        <f t="shared" si="21"/>
        <v>100</v>
      </c>
      <c r="I178" s="1003">
        <v>0</v>
      </c>
      <c r="J178" s="1003">
        <f t="shared" si="19"/>
        <v>100</v>
      </c>
      <c r="K178" s="1114">
        <v>0</v>
      </c>
      <c r="L178" s="1115">
        <f t="shared" si="18"/>
        <v>100</v>
      </c>
      <c r="M178" s="896"/>
    </row>
    <row r="179" spans="1:13" s="711" customFormat="1" ht="31.45" x14ac:dyDescent="0.2">
      <c r="A179" s="654" t="s">
        <v>298</v>
      </c>
      <c r="B179" s="603" t="s">
        <v>542</v>
      </c>
      <c r="C179" s="604" t="s">
        <v>100</v>
      </c>
      <c r="D179" s="604" t="s">
        <v>100</v>
      </c>
      <c r="E179" s="981" t="s">
        <v>419</v>
      </c>
      <c r="F179" s="913">
        <v>0</v>
      </c>
      <c r="G179" s="959">
        <f t="shared" si="26"/>
        <v>50</v>
      </c>
      <c r="H179" s="908">
        <f t="shared" si="21"/>
        <v>50</v>
      </c>
      <c r="I179" s="1008">
        <v>0</v>
      </c>
      <c r="J179" s="1008">
        <f t="shared" si="19"/>
        <v>50</v>
      </c>
      <c r="K179" s="1119">
        <v>0</v>
      </c>
      <c r="L179" s="1120">
        <f t="shared" si="18"/>
        <v>50</v>
      </c>
      <c r="M179" s="896"/>
    </row>
    <row r="180" spans="1:13" s="711" customFormat="1" x14ac:dyDescent="0.2">
      <c r="A180" s="1000"/>
      <c r="B180" s="982"/>
      <c r="C180" s="595" t="s">
        <v>294</v>
      </c>
      <c r="D180" s="595" t="s">
        <v>295</v>
      </c>
      <c r="E180" s="983" t="s">
        <v>296</v>
      </c>
      <c r="F180" s="914">
        <v>0</v>
      </c>
      <c r="G180" s="916">
        <v>50</v>
      </c>
      <c r="H180" s="927">
        <f t="shared" si="21"/>
        <v>50</v>
      </c>
      <c r="I180" s="1003">
        <v>0</v>
      </c>
      <c r="J180" s="1003">
        <f t="shared" si="19"/>
        <v>50</v>
      </c>
      <c r="K180" s="1114">
        <v>0</v>
      </c>
      <c r="L180" s="1115">
        <f t="shared" si="18"/>
        <v>50</v>
      </c>
      <c r="M180" s="896"/>
    </row>
    <row r="181" spans="1:13" s="711" customFormat="1" ht="20.95" x14ac:dyDescent="0.2">
      <c r="A181" s="654" t="s">
        <v>298</v>
      </c>
      <c r="B181" s="603" t="s">
        <v>543</v>
      </c>
      <c r="C181" s="604" t="s">
        <v>100</v>
      </c>
      <c r="D181" s="604" t="s">
        <v>100</v>
      </c>
      <c r="E181" s="981" t="s">
        <v>352</v>
      </c>
      <c r="F181" s="913">
        <v>0</v>
      </c>
      <c r="G181" s="959">
        <f t="shared" si="26"/>
        <v>200</v>
      </c>
      <c r="H181" s="908">
        <f t="shared" si="21"/>
        <v>200</v>
      </c>
      <c r="I181" s="1008">
        <v>0</v>
      </c>
      <c r="J181" s="1008">
        <f t="shared" si="19"/>
        <v>200</v>
      </c>
      <c r="K181" s="1119">
        <v>0</v>
      </c>
      <c r="L181" s="1120">
        <f t="shared" si="18"/>
        <v>200</v>
      </c>
      <c r="M181" s="896"/>
    </row>
    <row r="182" spans="1:13" s="711" customFormat="1" ht="21.6" thickBot="1" x14ac:dyDescent="0.25">
      <c r="A182" s="999"/>
      <c r="B182" s="979"/>
      <c r="C182" s="599" t="s">
        <v>294</v>
      </c>
      <c r="D182" s="599" t="s">
        <v>339</v>
      </c>
      <c r="E182" s="980" t="s">
        <v>340</v>
      </c>
      <c r="F182" s="912">
        <v>0</v>
      </c>
      <c r="G182" s="1074">
        <v>200</v>
      </c>
      <c r="H182" s="909">
        <f t="shared" si="21"/>
        <v>200</v>
      </c>
      <c r="I182" s="1024">
        <v>0</v>
      </c>
      <c r="J182" s="1024">
        <f t="shared" si="19"/>
        <v>200</v>
      </c>
      <c r="K182" s="1128">
        <v>0</v>
      </c>
      <c r="L182" s="1129">
        <f t="shared" si="18"/>
        <v>200</v>
      </c>
      <c r="M182" s="896"/>
    </row>
    <row r="183" spans="1:13" s="711" customFormat="1" ht="13.1" thickBot="1" x14ac:dyDescent="0.25">
      <c r="A183" s="1080" t="s">
        <v>106</v>
      </c>
      <c r="B183" s="1081" t="s">
        <v>100</v>
      </c>
      <c r="C183" s="1082" t="s">
        <v>100</v>
      </c>
      <c r="D183" s="1082" t="s">
        <v>100</v>
      </c>
      <c r="E183" s="1083" t="s">
        <v>228</v>
      </c>
      <c r="F183" s="1084">
        <v>2750</v>
      </c>
      <c r="G183" s="1090">
        <f>+G184+G186+G188+G190</f>
        <v>0</v>
      </c>
      <c r="H183" s="1085">
        <f t="shared" si="21"/>
        <v>2750</v>
      </c>
      <c r="I183" s="1087">
        <v>0</v>
      </c>
      <c r="J183" s="1087">
        <f t="shared" si="19"/>
        <v>2750</v>
      </c>
      <c r="K183" s="1131">
        <v>0</v>
      </c>
      <c r="L183" s="1132">
        <f t="shared" si="18"/>
        <v>2750</v>
      </c>
      <c r="M183" s="896"/>
    </row>
    <row r="184" spans="1:13" s="711" customFormat="1" x14ac:dyDescent="0.2">
      <c r="A184" s="677" t="s">
        <v>106</v>
      </c>
      <c r="B184" s="679" t="s">
        <v>490</v>
      </c>
      <c r="C184" s="680" t="s">
        <v>100</v>
      </c>
      <c r="D184" s="954" t="s">
        <v>100</v>
      </c>
      <c r="E184" s="786" t="s">
        <v>228</v>
      </c>
      <c r="F184" s="924">
        <f>+F185</f>
        <v>2750</v>
      </c>
      <c r="G184" s="975">
        <f>+G185</f>
        <v>-1560</v>
      </c>
      <c r="H184" s="924">
        <f t="shared" si="21"/>
        <v>1190</v>
      </c>
      <c r="I184" s="1020">
        <v>0</v>
      </c>
      <c r="J184" s="1020">
        <f t="shared" si="19"/>
        <v>1190</v>
      </c>
      <c r="K184" s="1124">
        <v>0</v>
      </c>
      <c r="L184" s="1125">
        <f t="shared" si="18"/>
        <v>1190</v>
      </c>
      <c r="M184" s="896"/>
    </row>
    <row r="185" spans="1:13" s="711" customFormat="1" x14ac:dyDescent="0.2">
      <c r="A185" s="682"/>
      <c r="B185" s="684" t="s">
        <v>474</v>
      </c>
      <c r="C185" s="700">
        <v>3419</v>
      </c>
      <c r="D185" s="686">
        <v>5222</v>
      </c>
      <c r="E185" s="784" t="s">
        <v>296</v>
      </c>
      <c r="F185" s="927">
        <v>2750</v>
      </c>
      <c r="G185" s="916">
        <v>-1560</v>
      </c>
      <c r="H185" s="927">
        <f t="shared" si="21"/>
        <v>1190</v>
      </c>
      <c r="I185" s="1003">
        <v>0</v>
      </c>
      <c r="J185" s="1003">
        <f t="shared" si="19"/>
        <v>1190</v>
      </c>
      <c r="K185" s="1114">
        <v>0</v>
      </c>
      <c r="L185" s="1115">
        <f t="shared" si="18"/>
        <v>1190</v>
      </c>
      <c r="M185" s="896"/>
    </row>
    <row r="186" spans="1:13" s="711" customFormat="1" ht="20.95" x14ac:dyDescent="0.2">
      <c r="A186" s="998" t="s">
        <v>298</v>
      </c>
      <c r="B186" s="976" t="s">
        <v>545</v>
      </c>
      <c r="C186" s="977" t="s">
        <v>100</v>
      </c>
      <c r="D186" s="977" t="s">
        <v>100</v>
      </c>
      <c r="E186" s="978" t="s">
        <v>319</v>
      </c>
      <c r="F186" s="911">
        <v>0</v>
      </c>
      <c r="G186" s="959">
        <f>+G187</f>
        <v>156</v>
      </c>
      <c r="H186" s="908">
        <f t="shared" si="21"/>
        <v>156</v>
      </c>
      <c r="I186" s="1008">
        <v>0</v>
      </c>
      <c r="J186" s="1008">
        <f t="shared" si="19"/>
        <v>156</v>
      </c>
      <c r="K186" s="1119">
        <v>0</v>
      </c>
      <c r="L186" s="1120">
        <f t="shared" si="18"/>
        <v>156</v>
      </c>
      <c r="M186" s="896"/>
    </row>
    <row r="187" spans="1:13" s="711" customFormat="1" x14ac:dyDescent="0.2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916">
        <v>156</v>
      </c>
      <c r="H187" s="927">
        <f t="shared" si="21"/>
        <v>156</v>
      </c>
      <c r="I187" s="1003">
        <v>0</v>
      </c>
      <c r="J187" s="1003">
        <f t="shared" si="19"/>
        <v>156</v>
      </c>
      <c r="K187" s="1114">
        <v>0</v>
      </c>
      <c r="L187" s="1115">
        <f t="shared" si="18"/>
        <v>156</v>
      </c>
      <c r="M187" s="896"/>
    </row>
    <row r="188" spans="1:13" s="711" customFormat="1" ht="20.95" x14ac:dyDescent="0.2">
      <c r="A188" s="998" t="s">
        <v>298</v>
      </c>
      <c r="B188" s="976" t="s">
        <v>546</v>
      </c>
      <c r="C188" s="977" t="s">
        <v>100</v>
      </c>
      <c r="D188" s="977" t="s">
        <v>100</v>
      </c>
      <c r="E188" s="978" t="s">
        <v>302</v>
      </c>
      <c r="F188" s="911">
        <v>0</v>
      </c>
      <c r="G188" s="959">
        <f t="shared" ref="G188" si="27">+G189</f>
        <v>780</v>
      </c>
      <c r="H188" s="908">
        <f t="shared" si="21"/>
        <v>780</v>
      </c>
      <c r="I188" s="1008">
        <v>0</v>
      </c>
      <c r="J188" s="1008">
        <f t="shared" si="19"/>
        <v>780</v>
      </c>
      <c r="K188" s="1119">
        <v>0</v>
      </c>
      <c r="L188" s="1120">
        <f t="shared" si="18"/>
        <v>780</v>
      </c>
      <c r="M188" s="896"/>
    </row>
    <row r="189" spans="1:13" s="711" customFormat="1" x14ac:dyDescent="0.2">
      <c r="A189" s="999"/>
      <c r="B189" s="979"/>
      <c r="C189" s="599" t="s">
        <v>294</v>
      </c>
      <c r="D189" s="599" t="s">
        <v>295</v>
      </c>
      <c r="E189" s="980" t="s">
        <v>296</v>
      </c>
      <c r="F189" s="912">
        <v>0</v>
      </c>
      <c r="G189" s="916">
        <v>780</v>
      </c>
      <c r="H189" s="927">
        <f t="shared" si="21"/>
        <v>780</v>
      </c>
      <c r="I189" s="1003">
        <v>0</v>
      </c>
      <c r="J189" s="1003">
        <f t="shared" si="19"/>
        <v>780</v>
      </c>
      <c r="K189" s="1114">
        <v>0</v>
      </c>
      <c r="L189" s="1115">
        <f t="shared" si="18"/>
        <v>780</v>
      </c>
      <c r="M189" s="896"/>
    </row>
    <row r="190" spans="1:13" s="711" customFormat="1" ht="20.95" x14ac:dyDescent="0.2">
      <c r="A190" s="998" t="s">
        <v>298</v>
      </c>
      <c r="B190" s="976" t="s">
        <v>547</v>
      </c>
      <c r="C190" s="977" t="s">
        <v>100</v>
      </c>
      <c r="D190" s="977" t="s">
        <v>100</v>
      </c>
      <c r="E190" s="978" t="s">
        <v>320</v>
      </c>
      <c r="F190" s="911">
        <v>0</v>
      </c>
      <c r="G190" s="959">
        <f t="shared" ref="G190" si="28">+G191</f>
        <v>624</v>
      </c>
      <c r="H190" s="908">
        <f t="shared" si="21"/>
        <v>624</v>
      </c>
      <c r="I190" s="1008">
        <v>0</v>
      </c>
      <c r="J190" s="1008">
        <f t="shared" si="19"/>
        <v>624</v>
      </c>
      <c r="K190" s="1119">
        <v>0</v>
      </c>
      <c r="L190" s="1120">
        <f t="shared" si="18"/>
        <v>624</v>
      </c>
      <c r="M190" s="896"/>
    </row>
    <row r="191" spans="1:13" s="711" customFormat="1" ht="13.1" thickBot="1" x14ac:dyDescent="0.25">
      <c r="A191" s="999"/>
      <c r="B191" s="979"/>
      <c r="C191" s="599" t="s">
        <v>294</v>
      </c>
      <c r="D191" s="599" t="s">
        <v>295</v>
      </c>
      <c r="E191" s="980" t="s">
        <v>296</v>
      </c>
      <c r="F191" s="912">
        <v>0</v>
      </c>
      <c r="G191" s="1074">
        <v>624</v>
      </c>
      <c r="H191" s="909">
        <f t="shared" si="21"/>
        <v>624</v>
      </c>
      <c r="I191" s="1024">
        <v>0</v>
      </c>
      <c r="J191" s="1024">
        <f t="shared" si="19"/>
        <v>624</v>
      </c>
      <c r="K191" s="1128">
        <v>0</v>
      </c>
      <c r="L191" s="1129">
        <f t="shared" si="18"/>
        <v>624</v>
      </c>
      <c r="M191" s="896"/>
    </row>
    <row r="192" spans="1:13" s="711" customFormat="1" ht="13.1" thickBot="1" x14ac:dyDescent="0.25">
      <c r="A192" s="1080" t="s">
        <v>106</v>
      </c>
      <c r="B192" s="1081" t="s">
        <v>100</v>
      </c>
      <c r="C192" s="1082" t="s">
        <v>100</v>
      </c>
      <c r="D192" s="1082" t="s">
        <v>100</v>
      </c>
      <c r="E192" s="1083" t="s">
        <v>229</v>
      </c>
      <c r="F192" s="1084">
        <v>750</v>
      </c>
      <c r="G192" s="1090">
        <f>+G193+G195+G197+G199+G201+G203+G205+G207+G209</f>
        <v>0</v>
      </c>
      <c r="H192" s="1085">
        <f>+F192+G192</f>
        <v>750</v>
      </c>
      <c r="I192" s="1087">
        <v>0</v>
      </c>
      <c r="J192" s="1087">
        <f t="shared" si="19"/>
        <v>750</v>
      </c>
      <c r="K192" s="1131">
        <v>0</v>
      </c>
      <c r="L192" s="1132">
        <f t="shared" si="18"/>
        <v>750</v>
      </c>
      <c r="M192" s="896"/>
    </row>
    <row r="193" spans="1:13" s="711" customFormat="1" x14ac:dyDescent="0.2">
      <c r="A193" s="677" t="s">
        <v>106</v>
      </c>
      <c r="B193" s="679" t="s">
        <v>491</v>
      </c>
      <c r="C193" s="680" t="s">
        <v>100</v>
      </c>
      <c r="D193" s="954" t="s">
        <v>100</v>
      </c>
      <c r="E193" s="1093" t="s">
        <v>229</v>
      </c>
      <c r="F193" s="924">
        <f>+F194</f>
        <v>750</v>
      </c>
      <c r="G193" s="975">
        <f>+G194</f>
        <v>-750</v>
      </c>
      <c r="H193" s="924">
        <f t="shared" si="21"/>
        <v>0</v>
      </c>
      <c r="I193" s="1020">
        <v>0</v>
      </c>
      <c r="J193" s="1020">
        <f t="shared" si="19"/>
        <v>0</v>
      </c>
      <c r="K193" s="1124">
        <v>0</v>
      </c>
      <c r="L193" s="1125">
        <f t="shared" si="18"/>
        <v>0</v>
      </c>
      <c r="M193" s="896"/>
    </row>
    <row r="194" spans="1:13" s="711" customFormat="1" x14ac:dyDescent="0.2">
      <c r="A194" s="682"/>
      <c r="B194" s="902" t="s">
        <v>474</v>
      </c>
      <c r="C194" s="700">
        <v>3419</v>
      </c>
      <c r="D194" s="903">
        <v>5222</v>
      </c>
      <c r="E194" s="784" t="s">
        <v>296</v>
      </c>
      <c r="F194" s="927">
        <v>750</v>
      </c>
      <c r="G194" s="916">
        <v>-750</v>
      </c>
      <c r="H194" s="927">
        <f t="shared" si="21"/>
        <v>0</v>
      </c>
      <c r="I194" s="1003">
        <v>0</v>
      </c>
      <c r="J194" s="1003">
        <f t="shared" si="19"/>
        <v>0</v>
      </c>
      <c r="K194" s="1114">
        <v>0</v>
      </c>
      <c r="L194" s="1115">
        <f t="shared" si="18"/>
        <v>0</v>
      </c>
      <c r="M194" s="896"/>
    </row>
    <row r="195" spans="1:13" s="711" customFormat="1" ht="31.45" x14ac:dyDescent="0.2">
      <c r="A195" s="1001" t="s">
        <v>298</v>
      </c>
      <c r="B195" s="984" t="s">
        <v>548</v>
      </c>
      <c r="C195" s="985" t="s">
        <v>100</v>
      </c>
      <c r="D195" s="985" t="s">
        <v>100</v>
      </c>
      <c r="E195" s="986" t="s">
        <v>313</v>
      </c>
      <c r="F195" s="915">
        <v>0</v>
      </c>
      <c r="G195" s="975">
        <f t="shared" ref="G195" si="29">+G196</f>
        <v>100</v>
      </c>
      <c r="H195" s="924">
        <f t="shared" si="21"/>
        <v>100</v>
      </c>
      <c r="I195" s="1008">
        <v>0</v>
      </c>
      <c r="J195" s="1008">
        <f t="shared" si="19"/>
        <v>100</v>
      </c>
      <c r="K195" s="1119">
        <v>0</v>
      </c>
      <c r="L195" s="1120">
        <f t="shared" si="18"/>
        <v>100</v>
      </c>
      <c r="M195" s="896"/>
    </row>
    <row r="196" spans="1:13" x14ac:dyDescent="0.2">
      <c r="A196" s="1000"/>
      <c r="B196" s="987"/>
      <c r="C196" s="595" t="s">
        <v>294</v>
      </c>
      <c r="D196" s="595" t="s">
        <v>295</v>
      </c>
      <c r="E196" s="983" t="s">
        <v>296</v>
      </c>
      <c r="F196" s="916">
        <v>0</v>
      </c>
      <c r="G196" s="916">
        <v>100</v>
      </c>
      <c r="H196" s="927">
        <f t="shared" si="21"/>
        <v>100</v>
      </c>
      <c r="I196" s="1003">
        <v>0</v>
      </c>
      <c r="J196" s="1003">
        <f t="shared" si="19"/>
        <v>100</v>
      </c>
      <c r="K196" s="1114">
        <v>0</v>
      </c>
      <c r="L196" s="1115">
        <f t="shared" si="18"/>
        <v>100</v>
      </c>
      <c r="M196" s="1072"/>
    </row>
    <row r="197" spans="1:13" ht="31.45" x14ac:dyDescent="0.2">
      <c r="A197" s="654" t="s">
        <v>298</v>
      </c>
      <c r="B197" s="603" t="s">
        <v>549</v>
      </c>
      <c r="C197" s="604" t="s">
        <v>100</v>
      </c>
      <c r="D197" s="604" t="s">
        <v>100</v>
      </c>
      <c r="E197" s="981" t="s">
        <v>314</v>
      </c>
      <c r="F197" s="913">
        <v>0</v>
      </c>
      <c r="G197" s="959">
        <f t="shared" ref="G197" si="30">+G198</f>
        <v>60</v>
      </c>
      <c r="H197" s="908">
        <f t="shared" si="21"/>
        <v>60</v>
      </c>
      <c r="I197" s="1008">
        <v>0</v>
      </c>
      <c r="J197" s="1008">
        <f t="shared" si="19"/>
        <v>60</v>
      </c>
      <c r="K197" s="1119">
        <v>0</v>
      </c>
      <c r="L197" s="1120">
        <f t="shared" si="18"/>
        <v>60</v>
      </c>
      <c r="M197" s="1072"/>
    </row>
    <row r="198" spans="1:13" x14ac:dyDescent="0.2">
      <c r="A198" s="1000"/>
      <c r="B198" s="987"/>
      <c r="C198" s="595" t="s">
        <v>294</v>
      </c>
      <c r="D198" s="595" t="s">
        <v>295</v>
      </c>
      <c r="E198" s="983" t="s">
        <v>296</v>
      </c>
      <c r="F198" s="916">
        <v>0</v>
      </c>
      <c r="G198" s="916">
        <v>60</v>
      </c>
      <c r="H198" s="927">
        <f t="shared" si="21"/>
        <v>60</v>
      </c>
      <c r="I198" s="1003">
        <v>0</v>
      </c>
      <c r="J198" s="1003">
        <f t="shared" si="19"/>
        <v>60</v>
      </c>
      <c r="K198" s="1114">
        <v>0</v>
      </c>
      <c r="L198" s="1115">
        <f t="shared" si="18"/>
        <v>60</v>
      </c>
      <c r="M198" s="1072"/>
    </row>
    <row r="199" spans="1:13" ht="31.45" x14ac:dyDescent="0.2">
      <c r="A199" s="654" t="s">
        <v>298</v>
      </c>
      <c r="B199" s="603" t="s">
        <v>550</v>
      </c>
      <c r="C199" s="604" t="s">
        <v>100</v>
      </c>
      <c r="D199" s="604" t="s">
        <v>100</v>
      </c>
      <c r="E199" s="981" t="s">
        <v>311</v>
      </c>
      <c r="F199" s="913">
        <v>0</v>
      </c>
      <c r="G199" s="959">
        <f t="shared" ref="G199" si="31">+G200</f>
        <v>100</v>
      </c>
      <c r="H199" s="908">
        <f t="shared" si="21"/>
        <v>100</v>
      </c>
      <c r="I199" s="1008">
        <v>0</v>
      </c>
      <c r="J199" s="1008">
        <f t="shared" si="19"/>
        <v>100</v>
      </c>
      <c r="K199" s="1119">
        <v>0</v>
      </c>
      <c r="L199" s="1120">
        <f t="shared" si="18"/>
        <v>100</v>
      </c>
      <c r="M199" s="1072"/>
    </row>
    <row r="200" spans="1:13" x14ac:dyDescent="0.2">
      <c r="A200" s="1000"/>
      <c r="B200" s="987"/>
      <c r="C200" s="595" t="s">
        <v>294</v>
      </c>
      <c r="D200" s="595" t="s">
        <v>295</v>
      </c>
      <c r="E200" s="983" t="s">
        <v>296</v>
      </c>
      <c r="F200" s="916">
        <v>0</v>
      </c>
      <c r="G200" s="916">
        <v>100</v>
      </c>
      <c r="H200" s="927">
        <f t="shared" si="21"/>
        <v>100</v>
      </c>
      <c r="I200" s="1003">
        <v>0</v>
      </c>
      <c r="J200" s="1003">
        <f t="shared" si="19"/>
        <v>100</v>
      </c>
      <c r="K200" s="1114">
        <v>0</v>
      </c>
      <c r="L200" s="1115">
        <f t="shared" si="18"/>
        <v>100</v>
      </c>
      <c r="M200" s="1072"/>
    </row>
    <row r="201" spans="1:13" ht="41.9" x14ac:dyDescent="0.2">
      <c r="A201" s="654" t="s">
        <v>298</v>
      </c>
      <c r="B201" s="603" t="s">
        <v>551</v>
      </c>
      <c r="C201" s="604" t="s">
        <v>100</v>
      </c>
      <c r="D201" s="604" t="s">
        <v>100</v>
      </c>
      <c r="E201" s="981" t="s">
        <v>315</v>
      </c>
      <c r="F201" s="913">
        <v>0</v>
      </c>
      <c r="G201" s="959">
        <f t="shared" ref="G201" si="32">+G202</f>
        <v>100</v>
      </c>
      <c r="H201" s="908">
        <f t="shared" si="21"/>
        <v>100</v>
      </c>
      <c r="I201" s="1008">
        <v>0</v>
      </c>
      <c r="J201" s="1008">
        <f t="shared" si="19"/>
        <v>100</v>
      </c>
      <c r="K201" s="1119">
        <v>0</v>
      </c>
      <c r="L201" s="1120">
        <f t="shared" si="18"/>
        <v>100</v>
      </c>
      <c r="M201" s="1072"/>
    </row>
    <row r="202" spans="1:13" x14ac:dyDescent="0.2">
      <c r="A202" s="1000"/>
      <c r="B202" s="987"/>
      <c r="C202" s="595" t="s">
        <v>294</v>
      </c>
      <c r="D202" s="595" t="s">
        <v>295</v>
      </c>
      <c r="E202" s="983" t="s">
        <v>296</v>
      </c>
      <c r="F202" s="916">
        <v>0</v>
      </c>
      <c r="G202" s="916">
        <v>100</v>
      </c>
      <c r="H202" s="927">
        <f t="shared" si="21"/>
        <v>100</v>
      </c>
      <c r="I202" s="1003">
        <v>0</v>
      </c>
      <c r="J202" s="1003">
        <f t="shared" si="19"/>
        <v>100</v>
      </c>
      <c r="K202" s="1114">
        <v>0</v>
      </c>
      <c r="L202" s="1115">
        <f t="shared" si="18"/>
        <v>100</v>
      </c>
      <c r="M202" s="1072"/>
    </row>
    <row r="203" spans="1:13" ht="31.45" x14ac:dyDescent="0.2">
      <c r="A203" s="654" t="s">
        <v>298</v>
      </c>
      <c r="B203" s="603" t="s">
        <v>552</v>
      </c>
      <c r="C203" s="604" t="s">
        <v>100</v>
      </c>
      <c r="D203" s="604" t="s">
        <v>100</v>
      </c>
      <c r="E203" s="981" t="s">
        <v>316</v>
      </c>
      <c r="F203" s="913">
        <v>0</v>
      </c>
      <c r="G203" s="959">
        <f t="shared" ref="G203" si="33">+G204</f>
        <v>200</v>
      </c>
      <c r="H203" s="908">
        <f t="shared" si="21"/>
        <v>200</v>
      </c>
      <c r="I203" s="1008">
        <v>0</v>
      </c>
      <c r="J203" s="1008">
        <f t="shared" si="19"/>
        <v>200</v>
      </c>
      <c r="K203" s="1119">
        <v>0</v>
      </c>
      <c r="L203" s="1120">
        <f t="shared" ref="L203:L210" si="34">+J203+K203</f>
        <v>200</v>
      </c>
      <c r="M203" s="1072"/>
    </row>
    <row r="204" spans="1:13" x14ac:dyDescent="0.2">
      <c r="A204" s="1000"/>
      <c r="B204" s="987"/>
      <c r="C204" s="595" t="s">
        <v>294</v>
      </c>
      <c r="D204" s="595" t="s">
        <v>295</v>
      </c>
      <c r="E204" s="983" t="s">
        <v>296</v>
      </c>
      <c r="F204" s="916">
        <v>0</v>
      </c>
      <c r="G204" s="916">
        <v>200</v>
      </c>
      <c r="H204" s="927">
        <f t="shared" si="21"/>
        <v>200</v>
      </c>
      <c r="I204" s="1003">
        <v>0</v>
      </c>
      <c r="J204" s="1003">
        <f t="shared" si="19"/>
        <v>200</v>
      </c>
      <c r="K204" s="1114">
        <v>0</v>
      </c>
      <c r="L204" s="1115">
        <f t="shared" si="34"/>
        <v>200</v>
      </c>
      <c r="M204" s="1072"/>
    </row>
    <row r="205" spans="1:13" ht="31.45" x14ac:dyDescent="0.2">
      <c r="A205" s="654" t="s">
        <v>298</v>
      </c>
      <c r="B205" s="603" t="s">
        <v>553</v>
      </c>
      <c r="C205" s="604" t="s">
        <v>100</v>
      </c>
      <c r="D205" s="604" t="s">
        <v>100</v>
      </c>
      <c r="E205" s="981" t="s">
        <v>312</v>
      </c>
      <c r="F205" s="913">
        <v>0</v>
      </c>
      <c r="G205" s="959">
        <f t="shared" ref="G205" si="35">+G206</f>
        <v>100</v>
      </c>
      <c r="H205" s="908">
        <f t="shared" si="21"/>
        <v>100</v>
      </c>
      <c r="I205" s="1008">
        <v>0</v>
      </c>
      <c r="J205" s="1008">
        <f t="shared" si="19"/>
        <v>100</v>
      </c>
      <c r="K205" s="1119">
        <v>0</v>
      </c>
      <c r="L205" s="1120">
        <f t="shared" si="34"/>
        <v>100</v>
      </c>
      <c r="M205" s="1072"/>
    </row>
    <row r="206" spans="1:13" x14ac:dyDescent="0.2">
      <c r="A206" s="1000"/>
      <c r="B206" s="987"/>
      <c r="C206" s="595" t="s">
        <v>294</v>
      </c>
      <c r="D206" s="595" t="s">
        <v>295</v>
      </c>
      <c r="E206" s="983" t="s">
        <v>296</v>
      </c>
      <c r="F206" s="916">
        <v>0</v>
      </c>
      <c r="G206" s="916">
        <v>100</v>
      </c>
      <c r="H206" s="927">
        <f t="shared" si="21"/>
        <v>100</v>
      </c>
      <c r="I206" s="1003">
        <v>0</v>
      </c>
      <c r="J206" s="1003">
        <f t="shared" si="19"/>
        <v>100</v>
      </c>
      <c r="K206" s="1114">
        <v>0</v>
      </c>
      <c r="L206" s="1115">
        <f t="shared" si="34"/>
        <v>100</v>
      </c>
      <c r="M206" s="1072"/>
    </row>
    <row r="207" spans="1:13" ht="20.95" x14ac:dyDescent="0.2">
      <c r="A207" s="654" t="s">
        <v>298</v>
      </c>
      <c r="B207" s="603" t="s">
        <v>554</v>
      </c>
      <c r="C207" s="604" t="s">
        <v>100</v>
      </c>
      <c r="D207" s="604" t="s">
        <v>100</v>
      </c>
      <c r="E207" s="981" t="s">
        <v>317</v>
      </c>
      <c r="F207" s="913">
        <v>0</v>
      </c>
      <c r="G207" s="959">
        <f t="shared" ref="G207" si="36">+G208</f>
        <v>30</v>
      </c>
      <c r="H207" s="908">
        <f t="shared" si="21"/>
        <v>30</v>
      </c>
      <c r="I207" s="1008">
        <v>0</v>
      </c>
      <c r="J207" s="1008">
        <f t="shared" si="19"/>
        <v>30</v>
      </c>
      <c r="K207" s="1119">
        <v>0</v>
      </c>
      <c r="L207" s="1120">
        <f t="shared" si="34"/>
        <v>30</v>
      </c>
      <c r="M207" s="1072"/>
    </row>
    <row r="208" spans="1:13" x14ac:dyDescent="0.2">
      <c r="A208" s="1000"/>
      <c r="B208" s="987"/>
      <c r="C208" s="595" t="s">
        <v>294</v>
      </c>
      <c r="D208" s="595" t="s">
        <v>295</v>
      </c>
      <c r="E208" s="983" t="s">
        <v>296</v>
      </c>
      <c r="F208" s="916">
        <v>0</v>
      </c>
      <c r="G208" s="916">
        <v>30</v>
      </c>
      <c r="H208" s="927">
        <f t="shared" si="21"/>
        <v>30</v>
      </c>
      <c r="I208" s="1003">
        <v>0</v>
      </c>
      <c r="J208" s="1003">
        <f t="shared" si="19"/>
        <v>30</v>
      </c>
      <c r="K208" s="1114">
        <v>0</v>
      </c>
      <c r="L208" s="1115">
        <f t="shared" si="34"/>
        <v>30</v>
      </c>
      <c r="M208" s="1072"/>
    </row>
    <row r="209" spans="1:13" ht="20.95" x14ac:dyDescent="0.2">
      <c r="A209" s="654" t="s">
        <v>298</v>
      </c>
      <c r="B209" s="603" t="s">
        <v>555</v>
      </c>
      <c r="C209" s="604" t="s">
        <v>100</v>
      </c>
      <c r="D209" s="604" t="s">
        <v>100</v>
      </c>
      <c r="E209" s="981" t="s">
        <v>318</v>
      </c>
      <c r="F209" s="913">
        <v>0</v>
      </c>
      <c r="G209" s="959">
        <f t="shared" ref="G209" si="37">+G210</f>
        <v>60</v>
      </c>
      <c r="H209" s="908">
        <f t="shared" si="21"/>
        <v>60</v>
      </c>
      <c r="I209" s="1008">
        <v>0</v>
      </c>
      <c r="J209" s="1008">
        <f t="shared" si="19"/>
        <v>60</v>
      </c>
      <c r="K209" s="1119">
        <v>0</v>
      </c>
      <c r="L209" s="1120">
        <f t="shared" si="34"/>
        <v>60</v>
      </c>
      <c r="M209" s="1072"/>
    </row>
    <row r="210" spans="1:13" ht="13.1" thickBot="1" x14ac:dyDescent="0.25">
      <c r="A210" s="1002"/>
      <c r="B210" s="988"/>
      <c r="C210" s="989" t="s">
        <v>294</v>
      </c>
      <c r="D210" s="989" t="s">
        <v>295</v>
      </c>
      <c r="E210" s="990" t="s">
        <v>296</v>
      </c>
      <c r="F210" s="917">
        <v>0</v>
      </c>
      <c r="G210" s="917">
        <v>60</v>
      </c>
      <c r="H210" s="1028">
        <f t="shared" si="21"/>
        <v>60</v>
      </c>
      <c r="I210" s="1005">
        <v>0</v>
      </c>
      <c r="J210" s="1005">
        <f t="shared" si="19"/>
        <v>60</v>
      </c>
      <c r="K210" s="1117">
        <v>0</v>
      </c>
      <c r="L210" s="1118">
        <f t="shared" si="34"/>
        <v>60</v>
      </c>
      <c r="M210" s="1072"/>
    </row>
    <row r="211" spans="1:13" x14ac:dyDescent="0.2">
      <c r="B211" s="893"/>
      <c r="C211" s="893"/>
      <c r="D211" s="893"/>
      <c r="E211" s="893"/>
      <c r="G211" s="893"/>
      <c r="H211" s="893"/>
      <c r="J211" s="893"/>
      <c r="K211" s="1072"/>
      <c r="L211" s="1072"/>
      <c r="M211" s="1072"/>
    </row>
    <row r="212" spans="1:13" x14ac:dyDescent="0.2">
      <c r="B212" s="893"/>
      <c r="C212" s="893"/>
      <c r="D212" s="893"/>
      <c r="E212" s="1143">
        <v>42146</v>
      </c>
      <c r="G212" s="893"/>
      <c r="H212" s="893"/>
      <c r="J212" s="893"/>
      <c r="K212" s="1072"/>
      <c r="L212" s="1072"/>
      <c r="M212" s="1072"/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228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customWidth="1"/>
    <col min="13" max="13" width="7.5" style="1029" customWidth="1"/>
    <col min="14" max="254" width="9.25" style="655" customWidth="1"/>
    <col min="255" max="16384" width="3.25" style="655"/>
  </cols>
  <sheetData>
    <row r="1" spans="1:15" x14ac:dyDescent="0.2">
      <c r="G1" s="2277"/>
      <c r="H1" s="2277"/>
      <c r="J1" s="1007"/>
      <c r="L1" s="1007"/>
      <c r="N1" s="1007" t="s">
        <v>417</v>
      </c>
    </row>
    <row r="2" spans="1:15" ht="17.7" x14ac:dyDescent="0.3">
      <c r="A2" s="2278" t="s">
        <v>426</v>
      </c>
      <c r="B2" s="2278"/>
      <c r="C2" s="2278"/>
      <c r="D2" s="2278"/>
      <c r="E2" s="2278"/>
      <c r="F2" s="2278"/>
      <c r="G2" s="2278"/>
      <c r="H2" s="2278"/>
    </row>
    <row r="3" spans="1:15" x14ac:dyDescent="0.2">
      <c r="A3" s="889"/>
      <c r="B3" s="657"/>
      <c r="C3" s="657"/>
      <c r="D3" s="657"/>
      <c r="E3" s="657"/>
      <c r="F3" s="889"/>
      <c r="G3" s="658"/>
      <c r="H3" s="658"/>
    </row>
    <row r="4" spans="1:15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5" x14ac:dyDescent="0.2">
      <c r="A5" s="889"/>
      <c r="B5" s="657"/>
      <c r="C5" s="657"/>
      <c r="D5" s="657"/>
      <c r="E5" s="657"/>
      <c r="F5" s="889"/>
      <c r="G5" s="658"/>
      <c r="H5" s="658"/>
    </row>
    <row r="6" spans="1:15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</row>
    <row r="7" spans="1:15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M7" s="777"/>
    </row>
    <row r="8" spans="1:15" s="711" customFormat="1" ht="13.1" thickBot="1" x14ac:dyDescent="0.25">
      <c r="A8" s="948"/>
      <c r="B8" s="948"/>
      <c r="C8" s="948"/>
      <c r="D8" s="948"/>
      <c r="E8" s="948"/>
      <c r="F8" s="891"/>
      <c r="G8" s="2293" t="s">
        <v>544</v>
      </c>
      <c r="H8" s="727"/>
      <c r="I8" s="2291" t="s">
        <v>577</v>
      </c>
      <c r="J8" s="727"/>
      <c r="K8" s="2291" t="s">
        <v>579</v>
      </c>
      <c r="L8" s="727"/>
      <c r="M8" s="2291" t="s">
        <v>620</v>
      </c>
      <c r="N8" s="727" t="s">
        <v>428</v>
      </c>
    </row>
    <row r="9" spans="1:15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660" t="s">
        <v>255</v>
      </c>
      <c r="I9" s="2292"/>
      <c r="J9" s="660" t="s">
        <v>255</v>
      </c>
      <c r="K9" s="2292"/>
      <c r="L9" s="660" t="s">
        <v>255</v>
      </c>
      <c r="M9" s="2292"/>
      <c r="N9" s="660" t="s">
        <v>255</v>
      </c>
    </row>
    <row r="10" spans="1:15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+F11+F64+F77</f>
        <v>20428.98</v>
      </c>
      <c r="G10" s="919">
        <f t="shared" si="0"/>
        <v>0</v>
      </c>
      <c r="H10" s="921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9">
        <f t="shared" si="0"/>
        <v>0</v>
      </c>
      <c r="L10" s="1019">
        <f>+J10+K10</f>
        <v>20545.129999999997</v>
      </c>
      <c r="M10" s="1018">
        <f>+M11+M64+M77</f>
        <v>5690</v>
      </c>
      <c r="N10" s="1019">
        <f>+L10+M10</f>
        <v>26235.129999999997</v>
      </c>
      <c r="O10" s="777" t="s">
        <v>625</v>
      </c>
    </row>
    <row r="11" spans="1:15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81" si="1">+F11+G11</f>
        <v>2880</v>
      </c>
      <c r="I11" s="1022">
        <f>+I48+I50+I54+I56+I26</f>
        <v>116.15</v>
      </c>
      <c r="J11" s="1023">
        <f t="shared" ref="J11:J76" si="2">+H11+I11</f>
        <v>2996.15</v>
      </c>
      <c r="K11" s="1023">
        <v>0</v>
      </c>
      <c r="L11" s="1023">
        <f t="shared" ref="L11:L76" si="3">+J11+K11</f>
        <v>2996.15</v>
      </c>
      <c r="M11" s="1023">
        <f>+M26+M62</f>
        <v>690</v>
      </c>
      <c r="N11" s="1023">
        <f t="shared" ref="N11:N74" si="4">+L11+M11</f>
        <v>3686.15</v>
      </c>
      <c r="O11" s="777" t="s">
        <v>625</v>
      </c>
    </row>
    <row r="12" spans="1:15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5">
        <f t="shared" si="1"/>
        <v>200</v>
      </c>
      <c r="I12" s="1020">
        <v>0</v>
      </c>
      <c r="J12" s="1021">
        <f t="shared" si="2"/>
        <v>200</v>
      </c>
      <c r="K12" s="1021">
        <v>0</v>
      </c>
      <c r="L12" s="1021">
        <f t="shared" si="3"/>
        <v>200</v>
      </c>
      <c r="M12" s="1021">
        <v>0</v>
      </c>
      <c r="N12" s="1021">
        <f t="shared" si="4"/>
        <v>200</v>
      </c>
    </row>
    <row r="13" spans="1:15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6">
        <f t="shared" si="1"/>
        <v>180</v>
      </c>
      <c r="I13" s="1003">
        <v>0</v>
      </c>
      <c r="J13" s="1004">
        <f t="shared" si="2"/>
        <v>180</v>
      </c>
      <c r="K13" s="1004">
        <v>0</v>
      </c>
      <c r="L13" s="1004">
        <f t="shared" si="3"/>
        <v>180</v>
      </c>
      <c r="M13" s="1004">
        <v>0</v>
      </c>
      <c r="N13" s="1004">
        <f t="shared" si="4"/>
        <v>180</v>
      </c>
    </row>
    <row r="14" spans="1:15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6">
        <f t="shared" si="1"/>
        <v>20</v>
      </c>
      <c r="I14" s="1003">
        <v>0</v>
      </c>
      <c r="J14" s="1004">
        <f t="shared" si="2"/>
        <v>20</v>
      </c>
      <c r="K14" s="1004">
        <v>0</v>
      </c>
      <c r="L14" s="1004">
        <f t="shared" si="3"/>
        <v>20</v>
      </c>
      <c r="M14" s="1004">
        <v>0</v>
      </c>
      <c r="N14" s="1004">
        <f t="shared" si="4"/>
        <v>20</v>
      </c>
    </row>
    <row r="15" spans="1:15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28">
        <f t="shared" si="1"/>
        <v>60</v>
      </c>
      <c r="I15" s="1008">
        <v>0</v>
      </c>
      <c r="J15" s="1009">
        <f t="shared" si="2"/>
        <v>60</v>
      </c>
      <c r="K15" s="1009">
        <v>0</v>
      </c>
      <c r="L15" s="1009">
        <f t="shared" si="3"/>
        <v>60</v>
      </c>
      <c r="M15" s="1009">
        <v>0</v>
      </c>
      <c r="N15" s="1009">
        <f t="shared" si="4"/>
        <v>60</v>
      </c>
    </row>
    <row r="16" spans="1:15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6">
        <f t="shared" si="1"/>
        <v>30</v>
      </c>
      <c r="I16" s="1003">
        <v>0</v>
      </c>
      <c r="J16" s="1004">
        <f t="shared" si="2"/>
        <v>30</v>
      </c>
      <c r="K16" s="1004">
        <v>0</v>
      </c>
      <c r="L16" s="1004">
        <f t="shared" si="3"/>
        <v>30</v>
      </c>
      <c r="M16" s="1004">
        <v>0</v>
      </c>
      <c r="N16" s="1004">
        <f t="shared" si="4"/>
        <v>30</v>
      </c>
    </row>
    <row r="17" spans="1:15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6">
        <f t="shared" si="1"/>
        <v>30</v>
      </c>
      <c r="I17" s="1003">
        <v>0</v>
      </c>
      <c r="J17" s="1004">
        <f t="shared" si="2"/>
        <v>30</v>
      </c>
      <c r="K17" s="1004">
        <v>0</v>
      </c>
      <c r="L17" s="1004">
        <f t="shared" si="3"/>
        <v>30</v>
      </c>
      <c r="M17" s="1004">
        <v>0</v>
      </c>
      <c r="N17" s="1004">
        <f t="shared" si="4"/>
        <v>30</v>
      </c>
    </row>
    <row r="18" spans="1:15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28">
        <f t="shared" si="1"/>
        <v>10</v>
      </c>
      <c r="I18" s="1008">
        <v>0</v>
      </c>
      <c r="J18" s="1009">
        <f t="shared" si="2"/>
        <v>10</v>
      </c>
      <c r="K18" s="1009">
        <v>0</v>
      </c>
      <c r="L18" s="1009">
        <f t="shared" si="3"/>
        <v>10</v>
      </c>
      <c r="M18" s="1009">
        <v>0</v>
      </c>
      <c r="N18" s="1009">
        <f t="shared" si="4"/>
        <v>10</v>
      </c>
    </row>
    <row r="19" spans="1:15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6">
        <f t="shared" si="1"/>
        <v>10</v>
      </c>
      <c r="I19" s="1003">
        <v>0</v>
      </c>
      <c r="J19" s="1004">
        <f t="shared" si="2"/>
        <v>10</v>
      </c>
      <c r="K19" s="1004">
        <v>0</v>
      </c>
      <c r="L19" s="1004">
        <f t="shared" si="3"/>
        <v>10</v>
      </c>
      <c r="M19" s="1004">
        <v>0</v>
      </c>
      <c r="N19" s="1004">
        <f t="shared" si="4"/>
        <v>10</v>
      </c>
    </row>
    <row r="20" spans="1:15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9">
        <v>0</v>
      </c>
      <c r="L20" s="1009">
        <f t="shared" si="3"/>
        <v>30</v>
      </c>
      <c r="M20" s="1009">
        <v>0</v>
      </c>
      <c r="N20" s="1009">
        <f t="shared" si="4"/>
        <v>30</v>
      </c>
    </row>
    <row r="21" spans="1:15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4">
        <v>0</v>
      </c>
      <c r="L21" s="1004">
        <f t="shared" si="3"/>
        <v>30</v>
      </c>
      <c r="M21" s="1004">
        <v>0</v>
      </c>
      <c r="N21" s="1004">
        <f t="shared" si="4"/>
        <v>30</v>
      </c>
    </row>
    <row r="22" spans="1:15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9">
        <v>0</v>
      </c>
      <c r="L22" s="1009">
        <f t="shared" si="3"/>
        <v>10</v>
      </c>
      <c r="M22" s="1009">
        <v>0</v>
      </c>
      <c r="N22" s="1009">
        <f t="shared" si="4"/>
        <v>10</v>
      </c>
    </row>
    <row r="23" spans="1:15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4">
        <v>0</v>
      </c>
      <c r="L23" s="1004">
        <f t="shared" si="3"/>
        <v>10</v>
      </c>
      <c r="M23" s="1004">
        <v>0</v>
      </c>
      <c r="N23" s="1004">
        <f t="shared" si="4"/>
        <v>10</v>
      </c>
    </row>
    <row r="24" spans="1:15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9">
        <v>0</v>
      </c>
      <c r="L24" s="1009">
        <f t="shared" si="3"/>
        <v>10</v>
      </c>
      <c r="M24" s="1009">
        <v>0</v>
      </c>
      <c r="N24" s="1009">
        <f t="shared" si="4"/>
        <v>10</v>
      </c>
    </row>
    <row r="25" spans="1:15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4">
        <v>0</v>
      </c>
      <c r="L25" s="1004">
        <f t="shared" si="3"/>
        <v>10</v>
      </c>
      <c r="M25" s="1004">
        <v>0</v>
      </c>
      <c r="N25" s="1004">
        <f t="shared" si="4"/>
        <v>10</v>
      </c>
    </row>
    <row r="26" spans="1:15" s="711" customFormat="1" x14ac:dyDescent="0.2">
      <c r="A26" s="1047" t="s">
        <v>106</v>
      </c>
      <c r="B26" s="935" t="s">
        <v>476</v>
      </c>
      <c r="C26" s="936" t="s">
        <v>100</v>
      </c>
      <c r="D26" s="1048" t="s">
        <v>100</v>
      </c>
      <c r="E26" s="836" t="s">
        <v>210</v>
      </c>
      <c r="F26" s="1049">
        <f>+F27</f>
        <v>2300</v>
      </c>
      <c r="G26" s="1049">
        <f>+G27</f>
        <v>-2300</v>
      </c>
      <c r="H26" s="932">
        <f t="shared" si="1"/>
        <v>0</v>
      </c>
      <c r="I26" s="502">
        <f>+I27</f>
        <v>116.15</v>
      </c>
      <c r="J26" s="1055">
        <f t="shared" si="2"/>
        <v>116.15</v>
      </c>
      <c r="K26" s="1055">
        <v>0</v>
      </c>
      <c r="L26" s="1055">
        <f t="shared" si="3"/>
        <v>116.15</v>
      </c>
      <c r="M26" s="1055">
        <f>+M27</f>
        <v>500</v>
      </c>
      <c r="N26" s="1009">
        <f t="shared" si="4"/>
        <v>616.15</v>
      </c>
      <c r="O26" s="777" t="s">
        <v>625</v>
      </c>
    </row>
    <row r="27" spans="1:15" s="711" customFormat="1" x14ac:dyDescent="0.2">
      <c r="A27" s="1050"/>
      <c r="B27" s="1051" t="s">
        <v>474</v>
      </c>
      <c r="C27" s="1052">
        <v>3299</v>
      </c>
      <c r="D27" s="1053">
        <v>5331</v>
      </c>
      <c r="E27" s="1054" t="s">
        <v>259</v>
      </c>
      <c r="F27" s="933">
        <v>2300</v>
      </c>
      <c r="G27" s="933">
        <v>-2300</v>
      </c>
      <c r="H27" s="933">
        <f t="shared" si="1"/>
        <v>0</v>
      </c>
      <c r="I27" s="453">
        <v>116.15</v>
      </c>
      <c r="J27" s="1056">
        <f t="shared" si="2"/>
        <v>116.15</v>
      </c>
      <c r="K27" s="1056">
        <v>0</v>
      </c>
      <c r="L27" s="1056">
        <f t="shared" si="3"/>
        <v>116.15</v>
      </c>
      <c r="M27" s="1056">
        <v>500</v>
      </c>
      <c r="N27" s="1004">
        <f t="shared" si="4"/>
        <v>616.15</v>
      </c>
    </row>
    <row r="28" spans="1:15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9">
        <v>0</v>
      </c>
      <c r="L28" s="1009">
        <f t="shared" si="3"/>
        <v>450</v>
      </c>
      <c r="M28" s="1008">
        <v>0</v>
      </c>
      <c r="N28" s="1009">
        <f t="shared" si="4"/>
        <v>450</v>
      </c>
    </row>
    <row r="29" spans="1:15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4">
        <v>0</v>
      </c>
      <c r="L29" s="1004">
        <f t="shared" si="3"/>
        <v>450</v>
      </c>
      <c r="M29" s="1003">
        <v>0</v>
      </c>
      <c r="N29" s="1004">
        <f t="shared" si="4"/>
        <v>450</v>
      </c>
    </row>
    <row r="30" spans="1:15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5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9">
        <v>0</v>
      </c>
      <c r="L30" s="1009">
        <f t="shared" si="3"/>
        <v>490</v>
      </c>
      <c r="M30" s="1008">
        <v>0</v>
      </c>
      <c r="N30" s="1009">
        <f t="shared" si="4"/>
        <v>490</v>
      </c>
    </row>
    <row r="31" spans="1:15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4">
        <v>0</v>
      </c>
      <c r="L31" s="1004">
        <f t="shared" si="3"/>
        <v>490</v>
      </c>
      <c r="M31" s="1003">
        <v>0</v>
      </c>
      <c r="N31" s="1004">
        <f t="shared" si="4"/>
        <v>490</v>
      </c>
    </row>
    <row r="32" spans="1:15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6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9">
        <v>0</v>
      </c>
      <c r="L32" s="1009">
        <f t="shared" si="3"/>
        <v>80</v>
      </c>
      <c r="M32" s="1008">
        <v>0</v>
      </c>
      <c r="N32" s="1009">
        <f t="shared" si="4"/>
        <v>80</v>
      </c>
    </row>
    <row r="33" spans="1:14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4">
        <v>0</v>
      </c>
      <c r="L33" s="1004">
        <f t="shared" si="3"/>
        <v>80</v>
      </c>
      <c r="M33" s="1003">
        <v>0</v>
      </c>
      <c r="N33" s="1004">
        <f t="shared" si="4"/>
        <v>80</v>
      </c>
    </row>
    <row r="34" spans="1:14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7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9">
        <v>0</v>
      </c>
      <c r="L34" s="1009">
        <f t="shared" si="3"/>
        <v>135</v>
      </c>
      <c r="M34" s="1008">
        <v>0</v>
      </c>
      <c r="N34" s="1009">
        <f t="shared" si="4"/>
        <v>135</v>
      </c>
    </row>
    <row r="35" spans="1:14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4">
        <v>0</v>
      </c>
      <c r="L35" s="1004">
        <f t="shared" si="3"/>
        <v>135</v>
      </c>
      <c r="M35" s="1003">
        <v>0</v>
      </c>
      <c r="N35" s="1004">
        <f t="shared" si="4"/>
        <v>135</v>
      </c>
    </row>
    <row r="36" spans="1:14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8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9">
        <v>0</v>
      </c>
      <c r="L36" s="1009">
        <f t="shared" si="3"/>
        <v>400</v>
      </c>
      <c r="M36" s="1008">
        <v>0</v>
      </c>
      <c r="N36" s="1009">
        <f t="shared" si="4"/>
        <v>400</v>
      </c>
    </row>
    <row r="37" spans="1:14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4">
        <v>0</v>
      </c>
      <c r="L37" s="1004">
        <f t="shared" si="3"/>
        <v>400</v>
      </c>
      <c r="M37" s="1003">
        <v>0</v>
      </c>
      <c r="N37" s="1004">
        <f t="shared" si="4"/>
        <v>400</v>
      </c>
    </row>
    <row r="38" spans="1:14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9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9">
        <v>0</v>
      </c>
      <c r="L38" s="1009">
        <f t="shared" si="3"/>
        <v>300</v>
      </c>
      <c r="M38" s="1008">
        <v>0</v>
      </c>
      <c r="N38" s="1009">
        <f t="shared" si="4"/>
        <v>300</v>
      </c>
    </row>
    <row r="39" spans="1:14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4">
        <v>0</v>
      </c>
      <c r="L39" s="1004">
        <f t="shared" si="3"/>
        <v>300</v>
      </c>
      <c r="M39" s="1003">
        <v>0</v>
      </c>
      <c r="N39" s="1004">
        <f t="shared" si="4"/>
        <v>300</v>
      </c>
    </row>
    <row r="40" spans="1:14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0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9">
        <v>0</v>
      </c>
      <c r="L40" s="1009">
        <f t="shared" si="3"/>
        <v>170</v>
      </c>
      <c r="M40" s="1008">
        <v>0</v>
      </c>
      <c r="N40" s="1009">
        <f t="shared" si="4"/>
        <v>170</v>
      </c>
    </row>
    <row r="41" spans="1:14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4">
        <v>0</v>
      </c>
      <c r="L41" s="1004">
        <f t="shared" si="3"/>
        <v>170</v>
      </c>
      <c r="M41" s="1003">
        <v>0</v>
      </c>
      <c r="N41" s="1004">
        <f t="shared" si="4"/>
        <v>170</v>
      </c>
    </row>
    <row r="42" spans="1:14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1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9">
        <v>0</v>
      </c>
      <c r="L42" s="1009">
        <f t="shared" si="3"/>
        <v>240</v>
      </c>
      <c r="M42" s="1008">
        <v>0</v>
      </c>
      <c r="N42" s="1009">
        <f t="shared" si="4"/>
        <v>240</v>
      </c>
    </row>
    <row r="43" spans="1:14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4">
        <v>0</v>
      </c>
      <c r="L43" s="1004">
        <f t="shared" si="3"/>
        <v>240</v>
      </c>
      <c r="M43" s="1003">
        <v>0</v>
      </c>
      <c r="N43" s="1004">
        <f t="shared" si="4"/>
        <v>240</v>
      </c>
    </row>
    <row r="44" spans="1:14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2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9">
        <v>0</v>
      </c>
      <c r="L44" s="1009">
        <f t="shared" si="3"/>
        <v>35</v>
      </c>
      <c r="M44" s="1008">
        <v>0</v>
      </c>
      <c r="N44" s="1009">
        <f t="shared" si="4"/>
        <v>35</v>
      </c>
    </row>
    <row r="45" spans="1:14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4">
        <v>0</v>
      </c>
      <c r="L45" s="1004">
        <f t="shared" si="3"/>
        <v>35</v>
      </c>
      <c r="M45" s="1003">
        <v>0</v>
      </c>
      <c r="N45" s="1004">
        <f t="shared" si="4"/>
        <v>35</v>
      </c>
    </row>
    <row r="46" spans="1:14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9">
        <v>0</v>
      </c>
      <c r="L46" s="1009">
        <f t="shared" si="3"/>
        <v>60</v>
      </c>
      <c r="M46" s="1008">
        <v>0</v>
      </c>
      <c r="N46" s="1009">
        <f t="shared" si="4"/>
        <v>60</v>
      </c>
    </row>
    <row r="47" spans="1:14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4">
        <v>0</v>
      </c>
      <c r="L47" s="1004">
        <f t="shared" si="3"/>
        <v>60</v>
      </c>
      <c r="M47" s="1003">
        <v>0</v>
      </c>
      <c r="N47" s="1004">
        <f t="shared" si="4"/>
        <v>60</v>
      </c>
    </row>
    <row r="48" spans="1:14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9">
        <v>0</v>
      </c>
      <c r="L48" s="1009">
        <f t="shared" si="3"/>
        <v>0</v>
      </c>
      <c r="M48" s="1008">
        <v>0</v>
      </c>
      <c r="N48" s="1009">
        <f t="shared" si="4"/>
        <v>0</v>
      </c>
    </row>
    <row r="49" spans="1:15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4">
        <v>0</v>
      </c>
      <c r="L49" s="1004">
        <f t="shared" si="3"/>
        <v>0</v>
      </c>
      <c r="M49" s="1003">
        <v>0</v>
      </c>
      <c r="N49" s="1004">
        <f t="shared" si="4"/>
        <v>0</v>
      </c>
    </row>
    <row r="50" spans="1:15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9">
        <v>0</v>
      </c>
      <c r="L50" s="1009">
        <f t="shared" si="3"/>
        <v>50</v>
      </c>
      <c r="M50" s="1008">
        <v>0</v>
      </c>
      <c r="N50" s="1009">
        <f t="shared" si="4"/>
        <v>50</v>
      </c>
    </row>
    <row r="51" spans="1:15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4">
        <v>0</v>
      </c>
      <c r="L51" s="1004">
        <f t="shared" si="3"/>
        <v>50</v>
      </c>
      <c r="M51" s="1003">
        <v>0</v>
      </c>
      <c r="N51" s="1004">
        <f t="shared" si="4"/>
        <v>50</v>
      </c>
    </row>
    <row r="52" spans="1:15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9">
        <v>0</v>
      </c>
      <c r="L52" s="1009">
        <f t="shared" si="3"/>
        <v>50</v>
      </c>
      <c r="M52" s="1008">
        <v>0</v>
      </c>
      <c r="N52" s="1009">
        <f t="shared" si="4"/>
        <v>50</v>
      </c>
    </row>
    <row r="53" spans="1:15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4">
        <v>0</v>
      </c>
      <c r="L53" s="1004">
        <f t="shared" si="3"/>
        <v>50</v>
      </c>
      <c r="M53" s="1003">
        <v>0</v>
      </c>
      <c r="N53" s="1004">
        <f t="shared" si="4"/>
        <v>50</v>
      </c>
    </row>
    <row r="54" spans="1:15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9">
        <v>0</v>
      </c>
      <c r="L54" s="1009">
        <f t="shared" si="3"/>
        <v>0</v>
      </c>
      <c r="M54" s="1008">
        <v>0</v>
      </c>
      <c r="N54" s="1009">
        <f t="shared" si="4"/>
        <v>0</v>
      </c>
    </row>
    <row r="55" spans="1:15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4">
        <v>0</v>
      </c>
      <c r="L55" s="1004">
        <f t="shared" si="3"/>
        <v>0</v>
      </c>
      <c r="M55" s="1003">
        <v>0</v>
      </c>
      <c r="N55" s="1004">
        <f t="shared" si="4"/>
        <v>0</v>
      </c>
    </row>
    <row r="56" spans="1:15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9">
        <v>0</v>
      </c>
      <c r="L56" s="1009">
        <f t="shared" si="3"/>
        <v>20</v>
      </c>
      <c r="M56" s="1008">
        <v>0</v>
      </c>
      <c r="N56" s="1009">
        <f t="shared" si="4"/>
        <v>20</v>
      </c>
    </row>
    <row r="57" spans="1:15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4">
        <v>0</v>
      </c>
      <c r="L57" s="1004">
        <f t="shared" si="3"/>
        <v>20</v>
      </c>
      <c r="M57" s="1003">
        <v>0</v>
      </c>
      <c r="N57" s="1004">
        <f t="shared" si="4"/>
        <v>20</v>
      </c>
    </row>
    <row r="58" spans="1:15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9">
        <v>0</v>
      </c>
      <c r="L58" s="1009">
        <f t="shared" si="3"/>
        <v>30</v>
      </c>
      <c r="M58" s="1008">
        <v>0</v>
      </c>
      <c r="N58" s="1009">
        <f t="shared" si="4"/>
        <v>30</v>
      </c>
    </row>
    <row r="59" spans="1:15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4">
        <v>0</v>
      </c>
      <c r="L59" s="1004">
        <f t="shared" si="3"/>
        <v>30</v>
      </c>
      <c r="M59" s="1003">
        <v>0</v>
      </c>
      <c r="N59" s="1004">
        <f t="shared" si="4"/>
        <v>30</v>
      </c>
    </row>
    <row r="60" spans="1:15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9">
        <v>0</v>
      </c>
      <c r="L60" s="1009">
        <f t="shared" si="3"/>
        <v>50</v>
      </c>
      <c r="M60" s="1008">
        <v>0</v>
      </c>
      <c r="N60" s="1009">
        <f t="shared" si="4"/>
        <v>50</v>
      </c>
    </row>
    <row r="61" spans="1:15" s="711" customFormat="1" x14ac:dyDescent="0.2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5">
        <v>0</v>
      </c>
      <c r="L61" s="1025">
        <f t="shared" si="3"/>
        <v>50</v>
      </c>
      <c r="M61" s="1003">
        <v>0</v>
      </c>
      <c r="N61" s="1004">
        <f t="shared" si="4"/>
        <v>50</v>
      </c>
    </row>
    <row r="62" spans="1:15" s="711" customFormat="1" ht="31.45" x14ac:dyDescent="0.2">
      <c r="A62" s="820" t="s">
        <v>106</v>
      </c>
      <c r="B62" s="822" t="s">
        <v>627</v>
      </c>
      <c r="C62" s="823" t="s">
        <v>100</v>
      </c>
      <c r="D62" s="824" t="s">
        <v>100</v>
      </c>
      <c r="E62" s="825" t="s">
        <v>628</v>
      </c>
      <c r="F62" s="932">
        <f>+F63</f>
        <v>0</v>
      </c>
      <c r="G62" s="932">
        <v>0</v>
      </c>
      <c r="H62" s="932">
        <f t="shared" ref="H62:H63" si="13">+F62+G62</f>
        <v>0</v>
      </c>
      <c r="I62" s="1055">
        <v>0</v>
      </c>
      <c r="J62" s="1055">
        <f t="shared" ref="J62:J63" si="14">+H62+I62</f>
        <v>0</v>
      </c>
      <c r="K62" s="1055">
        <v>0</v>
      </c>
      <c r="L62" s="1055">
        <f t="shared" ref="L62:L63" si="15">+J62+K62</f>
        <v>0</v>
      </c>
      <c r="M62" s="1055">
        <f>+M63</f>
        <v>190</v>
      </c>
      <c r="N62" s="1009">
        <f t="shared" si="4"/>
        <v>190</v>
      </c>
      <c r="O62" s="777" t="s">
        <v>625</v>
      </c>
    </row>
    <row r="63" spans="1:15" s="711" customFormat="1" ht="13.1" thickBot="1" x14ac:dyDescent="0.25">
      <c r="A63" s="837"/>
      <c r="B63" s="839" t="s">
        <v>474</v>
      </c>
      <c r="C63" s="840">
        <v>3299</v>
      </c>
      <c r="D63" s="841">
        <v>5221</v>
      </c>
      <c r="E63" s="842" t="s">
        <v>334</v>
      </c>
      <c r="F63" s="934">
        <v>0</v>
      </c>
      <c r="G63" s="934">
        <v>0</v>
      </c>
      <c r="H63" s="934">
        <f t="shared" si="13"/>
        <v>0</v>
      </c>
      <c r="I63" s="1105">
        <v>0</v>
      </c>
      <c r="J63" s="1105">
        <f t="shared" si="14"/>
        <v>0</v>
      </c>
      <c r="K63" s="1105">
        <v>0</v>
      </c>
      <c r="L63" s="1105">
        <f t="shared" si="15"/>
        <v>0</v>
      </c>
      <c r="M63" s="1105">
        <v>190</v>
      </c>
      <c r="N63" s="1025">
        <f t="shared" si="4"/>
        <v>190</v>
      </c>
    </row>
    <row r="64" spans="1:15" s="711" customFormat="1" ht="13.1" thickBot="1" x14ac:dyDescent="0.25">
      <c r="A64" s="1010" t="s">
        <v>106</v>
      </c>
      <c r="B64" s="1017" t="s">
        <v>100</v>
      </c>
      <c r="C64" s="1012" t="s">
        <v>100</v>
      </c>
      <c r="D64" s="1013" t="s">
        <v>100</v>
      </c>
      <c r="E64" s="1014" t="s">
        <v>218</v>
      </c>
      <c r="F64" s="1015">
        <f>+F65+F67+F69+F71+F73</f>
        <v>4548.9799999999996</v>
      </c>
      <c r="G64" s="1015">
        <f>+G65+G67+G69+G71+G73+G75</f>
        <v>0</v>
      </c>
      <c r="H64" s="1015">
        <f t="shared" si="1"/>
        <v>4548.9799999999996</v>
      </c>
      <c r="I64" s="1022">
        <v>0</v>
      </c>
      <c r="J64" s="1022">
        <f t="shared" si="2"/>
        <v>4548.9799999999996</v>
      </c>
      <c r="K64" s="1023">
        <v>0</v>
      </c>
      <c r="L64" s="1023">
        <f t="shared" si="3"/>
        <v>4548.9799999999996</v>
      </c>
      <c r="M64" s="1022">
        <v>0</v>
      </c>
      <c r="N64" s="1023">
        <f t="shared" si="4"/>
        <v>4548.9799999999996</v>
      </c>
    </row>
    <row r="65" spans="1:15" s="711" customFormat="1" x14ac:dyDescent="0.2">
      <c r="A65" s="677" t="s">
        <v>106</v>
      </c>
      <c r="B65" s="679" t="s">
        <v>483</v>
      </c>
      <c r="C65" s="680" t="s">
        <v>100</v>
      </c>
      <c r="D65" s="680" t="s">
        <v>100</v>
      </c>
      <c r="E65" s="786" t="s">
        <v>451</v>
      </c>
      <c r="F65" s="924">
        <f>+F66</f>
        <v>1200</v>
      </c>
      <c r="G65" s="924">
        <v>0</v>
      </c>
      <c r="H65" s="924">
        <f t="shared" si="1"/>
        <v>1200</v>
      </c>
      <c r="I65" s="1020">
        <v>0</v>
      </c>
      <c r="J65" s="1020">
        <f t="shared" si="2"/>
        <v>1200</v>
      </c>
      <c r="K65" s="1021">
        <v>0</v>
      </c>
      <c r="L65" s="1021">
        <f t="shared" si="3"/>
        <v>1200</v>
      </c>
      <c r="M65" s="1020">
        <v>0</v>
      </c>
      <c r="N65" s="1021">
        <f t="shared" si="4"/>
        <v>1200</v>
      </c>
    </row>
    <row r="66" spans="1:15" s="711" customFormat="1" x14ac:dyDescent="0.2">
      <c r="A66" s="689"/>
      <c r="B66" s="691" t="s">
        <v>474</v>
      </c>
      <c r="C66" s="700">
        <v>3299</v>
      </c>
      <c r="D66" s="685">
        <v>5321</v>
      </c>
      <c r="E66" s="784" t="s">
        <v>258</v>
      </c>
      <c r="F66" s="927">
        <v>1200</v>
      </c>
      <c r="G66" s="927">
        <v>0</v>
      </c>
      <c r="H66" s="927">
        <f t="shared" si="1"/>
        <v>1200</v>
      </c>
      <c r="I66" s="1003">
        <v>0</v>
      </c>
      <c r="J66" s="1003">
        <f t="shared" si="2"/>
        <v>1200</v>
      </c>
      <c r="K66" s="1004">
        <v>0</v>
      </c>
      <c r="L66" s="1004">
        <f t="shared" si="3"/>
        <v>1200</v>
      </c>
      <c r="M66" s="1003">
        <v>0</v>
      </c>
      <c r="N66" s="1004">
        <f t="shared" si="4"/>
        <v>1200</v>
      </c>
    </row>
    <row r="67" spans="1:15" s="711" customFormat="1" ht="20.95" x14ac:dyDescent="0.2">
      <c r="A67" s="682" t="s">
        <v>106</v>
      </c>
      <c r="B67" s="684" t="s">
        <v>557</v>
      </c>
      <c r="C67" s="694" t="s">
        <v>100</v>
      </c>
      <c r="D67" s="694" t="s">
        <v>100</v>
      </c>
      <c r="E67" s="786" t="s">
        <v>453</v>
      </c>
      <c r="F67" s="908">
        <f>+F68</f>
        <v>259.04000000000002</v>
      </c>
      <c r="G67" s="908">
        <v>0</v>
      </c>
      <c r="H67" s="908">
        <f t="shared" si="1"/>
        <v>259.04000000000002</v>
      </c>
      <c r="I67" s="1008">
        <v>0</v>
      </c>
      <c r="J67" s="1008">
        <f t="shared" si="2"/>
        <v>259.04000000000002</v>
      </c>
      <c r="K67" s="1009">
        <v>0</v>
      </c>
      <c r="L67" s="1009">
        <f t="shared" si="3"/>
        <v>259.04000000000002</v>
      </c>
      <c r="M67" s="1008">
        <v>0</v>
      </c>
      <c r="N67" s="1009">
        <f t="shared" si="4"/>
        <v>259.04000000000002</v>
      </c>
    </row>
    <row r="68" spans="1:15" s="711" customFormat="1" x14ac:dyDescent="0.2">
      <c r="A68" s="689"/>
      <c r="B68" s="691" t="s">
        <v>474</v>
      </c>
      <c r="C68" s="700">
        <v>3113</v>
      </c>
      <c r="D68" s="685">
        <v>5321</v>
      </c>
      <c r="E68" s="784" t="s">
        <v>258</v>
      </c>
      <c r="F68" s="927">
        <v>259.04000000000002</v>
      </c>
      <c r="G68" s="927">
        <v>0</v>
      </c>
      <c r="H68" s="927">
        <f t="shared" si="1"/>
        <v>259.04000000000002</v>
      </c>
      <c r="I68" s="1003">
        <v>0</v>
      </c>
      <c r="J68" s="1003">
        <f t="shared" si="2"/>
        <v>259.04000000000002</v>
      </c>
      <c r="K68" s="1004">
        <v>0</v>
      </c>
      <c r="L68" s="1004">
        <f t="shared" si="3"/>
        <v>259.04000000000002</v>
      </c>
      <c r="M68" s="1003">
        <v>0</v>
      </c>
      <c r="N68" s="1004">
        <f t="shared" si="4"/>
        <v>259.04000000000002</v>
      </c>
    </row>
    <row r="69" spans="1:15" s="711" customFormat="1" x14ac:dyDescent="0.2">
      <c r="A69" s="682" t="s">
        <v>106</v>
      </c>
      <c r="B69" s="684" t="s">
        <v>484</v>
      </c>
      <c r="C69" s="694" t="s">
        <v>100</v>
      </c>
      <c r="D69" s="694" t="s">
        <v>100</v>
      </c>
      <c r="E69" s="786" t="s">
        <v>221</v>
      </c>
      <c r="F69" s="908">
        <f>+F70</f>
        <v>2007.02</v>
      </c>
      <c r="G69" s="908">
        <v>0</v>
      </c>
      <c r="H69" s="908">
        <f t="shared" si="1"/>
        <v>2007.02</v>
      </c>
      <c r="I69" s="1008">
        <v>0</v>
      </c>
      <c r="J69" s="1008">
        <f t="shared" si="2"/>
        <v>2007.02</v>
      </c>
      <c r="K69" s="1009">
        <v>0</v>
      </c>
      <c r="L69" s="1009">
        <f t="shared" si="3"/>
        <v>2007.02</v>
      </c>
      <c r="M69" s="1008">
        <v>0</v>
      </c>
      <c r="N69" s="1009">
        <f t="shared" si="4"/>
        <v>2007.02</v>
      </c>
    </row>
    <row r="70" spans="1:15" s="711" customFormat="1" x14ac:dyDescent="0.2">
      <c r="A70" s="689"/>
      <c r="B70" s="691" t="s">
        <v>474</v>
      </c>
      <c r="C70" s="700">
        <v>3299</v>
      </c>
      <c r="D70" s="685">
        <v>5321</v>
      </c>
      <c r="E70" s="784" t="s">
        <v>258</v>
      </c>
      <c r="F70" s="927">
        <v>2007.02</v>
      </c>
      <c r="G70" s="927">
        <v>0</v>
      </c>
      <c r="H70" s="927">
        <f t="shared" si="1"/>
        <v>2007.02</v>
      </c>
      <c r="I70" s="1003">
        <v>0</v>
      </c>
      <c r="J70" s="1003">
        <f t="shared" si="2"/>
        <v>2007.02</v>
      </c>
      <c r="K70" s="1004">
        <v>0</v>
      </c>
      <c r="L70" s="1004">
        <f t="shared" si="3"/>
        <v>2007.02</v>
      </c>
      <c r="M70" s="1003">
        <v>0</v>
      </c>
      <c r="N70" s="1004">
        <f t="shared" si="4"/>
        <v>2007.02</v>
      </c>
    </row>
    <row r="71" spans="1:15" s="711" customFormat="1" x14ac:dyDescent="0.2">
      <c r="A71" s="682" t="s">
        <v>106</v>
      </c>
      <c r="B71" s="684" t="s">
        <v>485</v>
      </c>
      <c r="C71" s="694" t="s">
        <v>100</v>
      </c>
      <c r="D71" s="694" t="s">
        <v>100</v>
      </c>
      <c r="E71" s="786" t="s">
        <v>458</v>
      </c>
      <c r="F71" s="908">
        <f>+F72</f>
        <v>541.79</v>
      </c>
      <c r="G71" s="908">
        <v>0</v>
      </c>
      <c r="H71" s="908">
        <f t="shared" si="1"/>
        <v>541.79</v>
      </c>
      <c r="I71" s="1008">
        <v>0</v>
      </c>
      <c r="J71" s="1008">
        <f t="shared" si="2"/>
        <v>541.79</v>
      </c>
      <c r="K71" s="1009">
        <v>0</v>
      </c>
      <c r="L71" s="1009">
        <f t="shared" si="3"/>
        <v>541.79</v>
      </c>
      <c r="M71" s="1008">
        <v>0</v>
      </c>
      <c r="N71" s="1009">
        <f t="shared" si="4"/>
        <v>541.79</v>
      </c>
    </row>
    <row r="72" spans="1:15" s="711" customFormat="1" x14ac:dyDescent="0.2">
      <c r="A72" s="689"/>
      <c r="B72" s="691" t="s">
        <v>474</v>
      </c>
      <c r="C72" s="700">
        <v>3113</v>
      </c>
      <c r="D72" s="685">
        <v>5321</v>
      </c>
      <c r="E72" s="784" t="s">
        <v>258</v>
      </c>
      <c r="F72" s="927">
        <v>541.79</v>
      </c>
      <c r="G72" s="927">
        <v>0</v>
      </c>
      <c r="H72" s="927">
        <f t="shared" si="1"/>
        <v>541.79</v>
      </c>
      <c r="I72" s="1003">
        <v>0</v>
      </c>
      <c r="J72" s="1003">
        <f t="shared" si="2"/>
        <v>541.79</v>
      </c>
      <c r="K72" s="1004">
        <v>0</v>
      </c>
      <c r="L72" s="1004">
        <f t="shared" si="3"/>
        <v>541.79</v>
      </c>
      <c r="M72" s="1003">
        <v>0</v>
      </c>
      <c r="N72" s="1004">
        <f t="shared" si="4"/>
        <v>541.79</v>
      </c>
    </row>
    <row r="73" spans="1:15" s="711" customFormat="1" x14ac:dyDescent="0.2">
      <c r="A73" s="682" t="s">
        <v>106</v>
      </c>
      <c r="B73" s="684" t="s">
        <v>486</v>
      </c>
      <c r="C73" s="694" t="s">
        <v>100</v>
      </c>
      <c r="D73" s="694" t="s">
        <v>100</v>
      </c>
      <c r="E73" s="786" t="s">
        <v>223</v>
      </c>
      <c r="F73" s="908">
        <f>+F74</f>
        <v>541.13</v>
      </c>
      <c r="G73" s="908">
        <f>+G74</f>
        <v>-250</v>
      </c>
      <c r="H73" s="908">
        <f t="shared" si="1"/>
        <v>291.13</v>
      </c>
      <c r="I73" s="1008">
        <v>0</v>
      </c>
      <c r="J73" s="1008">
        <f t="shared" si="2"/>
        <v>291.13</v>
      </c>
      <c r="K73" s="1009">
        <v>0</v>
      </c>
      <c r="L73" s="1009">
        <f t="shared" si="3"/>
        <v>291.13</v>
      </c>
      <c r="M73" s="1008">
        <v>0</v>
      </c>
      <c r="N73" s="1009">
        <f t="shared" si="4"/>
        <v>291.13</v>
      </c>
    </row>
    <row r="74" spans="1:15" s="711" customFormat="1" x14ac:dyDescent="0.2">
      <c r="A74" s="746"/>
      <c r="B74" s="748" t="s">
        <v>474</v>
      </c>
      <c r="C74" s="749">
        <v>3299</v>
      </c>
      <c r="D74" s="750">
        <v>5321</v>
      </c>
      <c r="E74" s="784" t="s">
        <v>258</v>
      </c>
      <c r="F74" s="927">
        <v>541.13</v>
      </c>
      <c r="G74" s="927">
        <v>-250</v>
      </c>
      <c r="H74" s="927">
        <f t="shared" si="1"/>
        <v>291.13</v>
      </c>
      <c r="I74" s="1003">
        <v>0</v>
      </c>
      <c r="J74" s="1003">
        <f t="shared" si="2"/>
        <v>291.13</v>
      </c>
      <c r="K74" s="1004">
        <v>0</v>
      </c>
      <c r="L74" s="1004">
        <f t="shared" si="3"/>
        <v>291.13</v>
      </c>
      <c r="M74" s="1003">
        <v>0</v>
      </c>
      <c r="N74" s="1004">
        <f t="shared" si="4"/>
        <v>291.13</v>
      </c>
    </row>
    <row r="75" spans="1:15" s="711" customFormat="1" ht="20.95" x14ac:dyDescent="0.2">
      <c r="A75" s="682" t="s">
        <v>106</v>
      </c>
      <c r="B75" s="902" t="s">
        <v>496</v>
      </c>
      <c r="C75" s="902" t="s">
        <v>100</v>
      </c>
      <c r="D75" s="694" t="s">
        <v>100</v>
      </c>
      <c r="E75" s="783" t="s">
        <v>470</v>
      </c>
      <c r="F75" s="908">
        <v>0</v>
      </c>
      <c r="G75" s="908">
        <f>+G76</f>
        <v>250</v>
      </c>
      <c r="H75" s="908">
        <f t="shared" si="1"/>
        <v>250</v>
      </c>
      <c r="I75" s="1008">
        <v>0</v>
      </c>
      <c r="J75" s="1008">
        <f t="shared" si="2"/>
        <v>250</v>
      </c>
      <c r="K75" s="1009">
        <v>0</v>
      </c>
      <c r="L75" s="1009">
        <f t="shared" si="3"/>
        <v>250</v>
      </c>
      <c r="M75" s="1008">
        <v>0</v>
      </c>
      <c r="N75" s="1009">
        <f t="shared" ref="N75:N138" si="16">+L75+M75</f>
        <v>250</v>
      </c>
    </row>
    <row r="76" spans="1:15" s="711" customFormat="1" ht="13.1" thickBot="1" x14ac:dyDescent="0.25">
      <c r="A76" s="997"/>
      <c r="B76" s="972"/>
      <c r="C76" s="749">
        <v>3299</v>
      </c>
      <c r="D76" s="973">
        <v>5339</v>
      </c>
      <c r="E76" s="974" t="s">
        <v>469</v>
      </c>
      <c r="F76" s="909">
        <v>0</v>
      </c>
      <c r="G76" s="909">
        <v>250</v>
      </c>
      <c r="H76" s="909">
        <f t="shared" si="1"/>
        <v>250</v>
      </c>
      <c r="I76" s="1024">
        <v>0</v>
      </c>
      <c r="J76" s="1024">
        <f t="shared" si="2"/>
        <v>250</v>
      </c>
      <c r="K76" s="1025">
        <v>0</v>
      </c>
      <c r="L76" s="1025">
        <f t="shared" si="3"/>
        <v>250</v>
      </c>
      <c r="M76" s="1024">
        <v>0</v>
      </c>
      <c r="N76" s="1025">
        <f t="shared" si="16"/>
        <v>250</v>
      </c>
    </row>
    <row r="77" spans="1:15" s="711" customFormat="1" ht="13.75" thickBot="1" x14ac:dyDescent="0.25">
      <c r="A77" s="1010" t="s">
        <v>106</v>
      </c>
      <c r="B77" s="1011" t="s">
        <v>100</v>
      </c>
      <c r="C77" s="1012" t="s">
        <v>100</v>
      </c>
      <c r="D77" s="1013" t="s">
        <v>100</v>
      </c>
      <c r="E77" s="1014" t="s">
        <v>433</v>
      </c>
      <c r="F77" s="1015">
        <f>+F78+F149+F162+F183+F208</f>
        <v>13000</v>
      </c>
      <c r="G77" s="1015">
        <f>+G78+G149+G162+G183+G208</f>
        <v>0</v>
      </c>
      <c r="H77" s="1015">
        <f>+H78+H149+H162+H183+H208</f>
        <v>13000</v>
      </c>
      <c r="I77" s="1015">
        <f>+I78+I149+I162+I183+I208</f>
        <v>0</v>
      </c>
      <c r="J77" s="1015">
        <f>+J78+J149+J162+J183+J208</f>
        <v>13000</v>
      </c>
      <c r="K77" s="1023">
        <v>0</v>
      </c>
      <c r="L77" s="1023">
        <f t="shared" ref="L77:L140" si="17">+J77+K77</f>
        <v>13000</v>
      </c>
      <c r="M77" s="1022">
        <f>+M78+M149+M162+M183+M208</f>
        <v>5000</v>
      </c>
      <c r="N77" s="1023">
        <f t="shared" si="16"/>
        <v>18000</v>
      </c>
      <c r="O77" s="777" t="s">
        <v>625</v>
      </c>
    </row>
    <row r="78" spans="1:15" s="711" customFormat="1" ht="13.1" thickBot="1" x14ac:dyDescent="0.25">
      <c r="A78" s="1080" t="s">
        <v>106</v>
      </c>
      <c r="B78" s="1081" t="s">
        <v>100</v>
      </c>
      <c r="C78" s="1082" t="s">
        <v>100</v>
      </c>
      <c r="D78" s="1082" t="s">
        <v>100</v>
      </c>
      <c r="E78" s="1083" t="s">
        <v>225</v>
      </c>
      <c r="F78" s="1084">
        <v>5000</v>
      </c>
      <c r="G78" s="1085">
        <f>+G79+G81+G83+G85+G87+G89+G91+G93+G95+G97+G99+G101+G103+G105+G107+G109+G111+G113+G115+G117+G119+G121+G123+G125+G127+G129+G131+G133+G135+G137+G139+G141+G143+G145+G147</f>
        <v>0</v>
      </c>
      <c r="H78" s="1085">
        <f>+F78+G78</f>
        <v>5000</v>
      </c>
      <c r="I78" s="1087">
        <v>0</v>
      </c>
      <c r="J78" s="1087">
        <f>+H78+I78</f>
        <v>5000</v>
      </c>
      <c r="K78" s="1088">
        <v>0</v>
      </c>
      <c r="L78" s="1088">
        <f t="shared" si="17"/>
        <v>5000</v>
      </c>
      <c r="M78" s="1087">
        <v>0</v>
      </c>
      <c r="N78" s="1088">
        <f t="shared" si="16"/>
        <v>5000</v>
      </c>
    </row>
    <row r="79" spans="1:15" s="711" customFormat="1" x14ac:dyDescent="0.2">
      <c r="A79" s="677" t="s">
        <v>106</v>
      </c>
      <c r="B79" s="679" t="s">
        <v>487</v>
      </c>
      <c r="C79" s="680" t="s">
        <v>100</v>
      </c>
      <c r="D79" s="954" t="s">
        <v>100</v>
      </c>
      <c r="E79" s="786" t="s">
        <v>461</v>
      </c>
      <c r="F79" s="924">
        <f>+F80</f>
        <v>5000</v>
      </c>
      <c r="G79" s="975">
        <f>+G80</f>
        <v>-4700</v>
      </c>
      <c r="H79" s="924">
        <f t="shared" si="1"/>
        <v>300</v>
      </c>
      <c r="I79" s="1020">
        <v>0</v>
      </c>
      <c r="J79" s="1020">
        <f t="shared" ref="J79:J143" si="18">+H79+I79</f>
        <v>300</v>
      </c>
      <c r="K79" s="1021">
        <v>0</v>
      </c>
      <c r="L79" s="1021">
        <f t="shared" si="17"/>
        <v>300</v>
      </c>
      <c r="M79" s="1020">
        <v>0</v>
      </c>
      <c r="N79" s="1021">
        <f t="shared" si="16"/>
        <v>300</v>
      </c>
    </row>
    <row r="80" spans="1:15" s="711" customFormat="1" x14ac:dyDescent="0.2">
      <c r="A80" s="689"/>
      <c r="B80" s="691" t="s">
        <v>474</v>
      </c>
      <c r="C80" s="700">
        <v>3419</v>
      </c>
      <c r="D80" s="686">
        <v>5222</v>
      </c>
      <c r="E80" s="784" t="s">
        <v>296</v>
      </c>
      <c r="F80" s="927">
        <v>5000</v>
      </c>
      <c r="G80" s="916">
        <v>-4700</v>
      </c>
      <c r="H80" s="927">
        <f t="shared" si="1"/>
        <v>300</v>
      </c>
      <c r="I80" s="1003">
        <v>0</v>
      </c>
      <c r="J80" s="1003">
        <f t="shared" si="18"/>
        <v>300</v>
      </c>
      <c r="K80" s="1004">
        <v>0</v>
      </c>
      <c r="L80" s="1004">
        <f t="shared" si="17"/>
        <v>300</v>
      </c>
      <c r="M80" s="1003">
        <v>0</v>
      </c>
      <c r="N80" s="1004">
        <f t="shared" si="16"/>
        <v>300</v>
      </c>
    </row>
    <row r="81" spans="1:14" s="711" customFormat="1" ht="20.95" x14ac:dyDescent="0.2">
      <c r="A81" s="998" t="s">
        <v>298</v>
      </c>
      <c r="B81" s="976" t="s">
        <v>497</v>
      </c>
      <c r="C81" s="977" t="s">
        <v>100</v>
      </c>
      <c r="D81" s="977" t="s">
        <v>100</v>
      </c>
      <c r="E81" s="978" t="s">
        <v>354</v>
      </c>
      <c r="F81" s="911">
        <v>0</v>
      </c>
      <c r="G81" s="959">
        <f t="shared" ref="G81:G143" si="19">+G82</f>
        <v>100</v>
      </c>
      <c r="H81" s="908">
        <f t="shared" si="1"/>
        <v>100</v>
      </c>
      <c r="I81" s="1008">
        <v>0</v>
      </c>
      <c r="J81" s="1008">
        <f t="shared" si="18"/>
        <v>100</v>
      </c>
      <c r="K81" s="1009">
        <v>0</v>
      </c>
      <c r="L81" s="1009">
        <f t="shared" si="17"/>
        <v>100</v>
      </c>
      <c r="M81" s="1008">
        <v>0</v>
      </c>
      <c r="N81" s="1009">
        <f t="shared" si="16"/>
        <v>100</v>
      </c>
    </row>
    <row r="82" spans="1:14" s="711" customFormat="1" x14ac:dyDescent="0.2">
      <c r="A82" s="999"/>
      <c r="B82" s="979"/>
      <c r="C82" s="599" t="s">
        <v>294</v>
      </c>
      <c r="D82" s="599" t="s">
        <v>295</v>
      </c>
      <c r="E82" s="980" t="s">
        <v>296</v>
      </c>
      <c r="F82" s="912">
        <v>0</v>
      </c>
      <c r="G82" s="916">
        <v>100</v>
      </c>
      <c r="H82" s="927">
        <f t="shared" ref="H82:H145" si="20">+F82+G82</f>
        <v>100</v>
      </c>
      <c r="I82" s="1003">
        <v>0</v>
      </c>
      <c r="J82" s="1003">
        <f t="shared" si="18"/>
        <v>100</v>
      </c>
      <c r="K82" s="1004">
        <v>0</v>
      </c>
      <c r="L82" s="1004">
        <f t="shared" si="17"/>
        <v>100</v>
      </c>
      <c r="M82" s="1003">
        <v>0</v>
      </c>
      <c r="N82" s="1004">
        <f t="shared" si="16"/>
        <v>100</v>
      </c>
    </row>
    <row r="83" spans="1:14" s="711" customFormat="1" ht="31.45" x14ac:dyDescent="0.2">
      <c r="A83" s="998" t="s">
        <v>298</v>
      </c>
      <c r="B83" s="976" t="s">
        <v>498</v>
      </c>
      <c r="C83" s="977" t="s">
        <v>100</v>
      </c>
      <c r="D83" s="977" t="s">
        <v>100</v>
      </c>
      <c r="E83" s="978" t="s">
        <v>356</v>
      </c>
      <c r="F83" s="911">
        <v>0</v>
      </c>
      <c r="G83" s="959">
        <f t="shared" si="19"/>
        <v>100</v>
      </c>
      <c r="H83" s="908">
        <f t="shared" si="20"/>
        <v>100</v>
      </c>
      <c r="I83" s="1008">
        <v>0</v>
      </c>
      <c r="J83" s="1008">
        <f t="shared" si="18"/>
        <v>100</v>
      </c>
      <c r="K83" s="1009">
        <v>0</v>
      </c>
      <c r="L83" s="1009">
        <f t="shared" si="17"/>
        <v>100</v>
      </c>
      <c r="M83" s="1008">
        <v>0</v>
      </c>
      <c r="N83" s="1009">
        <f t="shared" si="16"/>
        <v>100</v>
      </c>
    </row>
    <row r="84" spans="1:14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100</v>
      </c>
      <c r="H84" s="927">
        <f t="shared" si="20"/>
        <v>100</v>
      </c>
      <c r="I84" s="1003">
        <v>0</v>
      </c>
      <c r="J84" s="1003">
        <f t="shared" si="18"/>
        <v>100</v>
      </c>
      <c r="K84" s="1004">
        <v>0</v>
      </c>
      <c r="L84" s="1004">
        <f t="shared" si="17"/>
        <v>100</v>
      </c>
      <c r="M84" s="1003">
        <v>0</v>
      </c>
      <c r="N84" s="1004">
        <f t="shared" si="16"/>
        <v>100</v>
      </c>
    </row>
    <row r="85" spans="1:14" s="711" customFormat="1" ht="20.95" x14ac:dyDescent="0.2">
      <c r="A85" s="998" t="s">
        <v>298</v>
      </c>
      <c r="B85" s="976" t="s">
        <v>499</v>
      </c>
      <c r="C85" s="977" t="s">
        <v>100</v>
      </c>
      <c r="D85" s="977" t="s">
        <v>100</v>
      </c>
      <c r="E85" s="978" t="s">
        <v>358</v>
      </c>
      <c r="F85" s="911">
        <v>0</v>
      </c>
      <c r="G85" s="959">
        <f t="shared" si="19"/>
        <v>250</v>
      </c>
      <c r="H85" s="908">
        <f t="shared" si="20"/>
        <v>250</v>
      </c>
      <c r="I85" s="1008">
        <v>0</v>
      </c>
      <c r="J85" s="1008">
        <f t="shared" si="18"/>
        <v>250</v>
      </c>
      <c r="K85" s="1009">
        <v>0</v>
      </c>
      <c r="L85" s="1009">
        <f t="shared" si="17"/>
        <v>250</v>
      </c>
      <c r="M85" s="1008">
        <v>0</v>
      </c>
      <c r="N85" s="1009">
        <f t="shared" si="16"/>
        <v>250</v>
      </c>
    </row>
    <row r="86" spans="1:14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250</v>
      </c>
      <c r="H86" s="927">
        <f t="shared" si="20"/>
        <v>250</v>
      </c>
      <c r="I86" s="1003">
        <v>0</v>
      </c>
      <c r="J86" s="1003">
        <f t="shared" si="18"/>
        <v>250</v>
      </c>
      <c r="K86" s="1004">
        <v>0</v>
      </c>
      <c r="L86" s="1004">
        <f t="shared" si="17"/>
        <v>250</v>
      </c>
      <c r="M86" s="1003">
        <v>0</v>
      </c>
      <c r="N86" s="1004">
        <f t="shared" si="16"/>
        <v>250</v>
      </c>
    </row>
    <row r="87" spans="1:14" s="711" customFormat="1" x14ac:dyDescent="0.2">
      <c r="A87" s="998" t="s">
        <v>298</v>
      </c>
      <c r="B87" s="976" t="s">
        <v>500</v>
      </c>
      <c r="C87" s="977" t="s">
        <v>100</v>
      </c>
      <c r="D87" s="977" t="s">
        <v>100</v>
      </c>
      <c r="E87" s="978" t="s">
        <v>360</v>
      </c>
      <c r="F87" s="911">
        <v>0</v>
      </c>
      <c r="G87" s="959">
        <f t="shared" si="19"/>
        <v>100</v>
      </c>
      <c r="H87" s="908">
        <f t="shared" si="20"/>
        <v>100</v>
      </c>
      <c r="I87" s="1008">
        <v>0</v>
      </c>
      <c r="J87" s="1008">
        <f t="shared" si="18"/>
        <v>100</v>
      </c>
      <c r="K87" s="1009">
        <v>0</v>
      </c>
      <c r="L87" s="1009">
        <f t="shared" si="17"/>
        <v>100</v>
      </c>
      <c r="M87" s="1008">
        <v>0</v>
      </c>
      <c r="N87" s="1009">
        <f t="shared" si="16"/>
        <v>100</v>
      </c>
    </row>
    <row r="88" spans="1:14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100</v>
      </c>
      <c r="H88" s="927">
        <f t="shared" si="20"/>
        <v>100</v>
      </c>
      <c r="I88" s="1003">
        <v>0</v>
      </c>
      <c r="J88" s="1003">
        <f t="shared" si="18"/>
        <v>100</v>
      </c>
      <c r="K88" s="1004">
        <v>0</v>
      </c>
      <c r="L88" s="1004">
        <f t="shared" si="17"/>
        <v>100</v>
      </c>
      <c r="M88" s="1003">
        <v>0</v>
      </c>
      <c r="N88" s="1004">
        <f t="shared" si="16"/>
        <v>100</v>
      </c>
    </row>
    <row r="89" spans="1:14" s="711" customFormat="1" ht="20.95" x14ac:dyDescent="0.2">
      <c r="A89" s="998" t="s">
        <v>298</v>
      </c>
      <c r="B89" s="976" t="s">
        <v>501</v>
      </c>
      <c r="C89" s="977" t="s">
        <v>100</v>
      </c>
      <c r="D89" s="977" t="s">
        <v>100</v>
      </c>
      <c r="E89" s="978" t="s">
        <v>362</v>
      </c>
      <c r="F89" s="911">
        <v>0</v>
      </c>
      <c r="G89" s="959">
        <f t="shared" si="19"/>
        <v>100</v>
      </c>
      <c r="H89" s="908">
        <f t="shared" si="20"/>
        <v>100</v>
      </c>
      <c r="I89" s="1008">
        <v>0</v>
      </c>
      <c r="J89" s="1008">
        <f t="shared" si="18"/>
        <v>100</v>
      </c>
      <c r="K89" s="1009">
        <v>0</v>
      </c>
      <c r="L89" s="1009">
        <f t="shared" si="17"/>
        <v>100</v>
      </c>
      <c r="M89" s="1008">
        <v>0</v>
      </c>
      <c r="N89" s="1009">
        <f t="shared" si="16"/>
        <v>100</v>
      </c>
    </row>
    <row r="90" spans="1:14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100</v>
      </c>
      <c r="H90" s="927">
        <f t="shared" si="20"/>
        <v>100</v>
      </c>
      <c r="I90" s="1003">
        <v>0</v>
      </c>
      <c r="J90" s="1003">
        <f t="shared" si="18"/>
        <v>100</v>
      </c>
      <c r="K90" s="1004">
        <v>0</v>
      </c>
      <c r="L90" s="1004">
        <f t="shared" si="17"/>
        <v>100</v>
      </c>
      <c r="M90" s="1003">
        <v>0</v>
      </c>
      <c r="N90" s="1004">
        <f t="shared" si="16"/>
        <v>100</v>
      </c>
    </row>
    <row r="91" spans="1:14" s="711" customFormat="1" ht="20.95" x14ac:dyDescent="0.2">
      <c r="A91" s="998" t="s">
        <v>298</v>
      </c>
      <c r="B91" s="976" t="s">
        <v>502</v>
      </c>
      <c r="C91" s="977" t="s">
        <v>100</v>
      </c>
      <c r="D91" s="977" t="s">
        <v>100</v>
      </c>
      <c r="E91" s="978" t="s">
        <v>364</v>
      </c>
      <c r="F91" s="911">
        <v>0</v>
      </c>
      <c r="G91" s="959">
        <f t="shared" si="19"/>
        <v>200</v>
      </c>
      <c r="H91" s="908">
        <f t="shared" si="20"/>
        <v>200</v>
      </c>
      <c r="I91" s="1008">
        <v>0</v>
      </c>
      <c r="J91" s="1008">
        <f t="shared" si="18"/>
        <v>200</v>
      </c>
      <c r="K91" s="1009">
        <v>0</v>
      </c>
      <c r="L91" s="1009">
        <f t="shared" si="17"/>
        <v>200</v>
      </c>
      <c r="M91" s="1008">
        <v>0</v>
      </c>
      <c r="N91" s="1009">
        <f t="shared" si="16"/>
        <v>200</v>
      </c>
    </row>
    <row r="92" spans="1:14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200</v>
      </c>
      <c r="H92" s="927">
        <f t="shared" si="20"/>
        <v>200</v>
      </c>
      <c r="I92" s="1003">
        <v>0</v>
      </c>
      <c r="J92" s="1003">
        <f t="shared" si="18"/>
        <v>200</v>
      </c>
      <c r="K92" s="1004">
        <v>0</v>
      </c>
      <c r="L92" s="1004">
        <f t="shared" si="17"/>
        <v>200</v>
      </c>
      <c r="M92" s="1003">
        <v>0</v>
      </c>
      <c r="N92" s="1004">
        <f t="shared" si="16"/>
        <v>200</v>
      </c>
    </row>
    <row r="93" spans="1:14" s="711" customFormat="1" x14ac:dyDescent="0.2">
      <c r="A93" s="998" t="s">
        <v>298</v>
      </c>
      <c r="B93" s="976" t="s">
        <v>503</v>
      </c>
      <c r="C93" s="977" t="s">
        <v>100</v>
      </c>
      <c r="D93" s="977" t="s">
        <v>100</v>
      </c>
      <c r="E93" s="978" t="s">
        <v>366</v>
      </c>
      <c r="F93" s="911">
        <v>0</v>
      </c>
      <c r="G93" s="959">
        <f t="shared" si="19"/>
        <v>100</v>
      </c>
      <c r="H93" s="908">
        <f t="shared" si="20"/>
        <v>100</v>
      </c>
      <c r="I93" s="1008">
        <v>0</v>
      </c>
      <c r="J93" s="1008">
        <f t="shared" si="18"/>
        <v>100</v>
      </c>
      <c r="K93" s="1009">
        <v>0</v>
      </c>
      <c r="L93" s="1009">
        <f t="shared" si="17"/>
        <v>100</v>
      </c>
      <c r="M93" s="1008">
        <v>0</v>
      </c>
      <c r="N93" s="1009">
        <f t="shared" si="16"/>
        <v>100</v>
      </c>
    </row>
    <row r="94" spans="1:14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100</v>
      </c>
      <c r="H94" s="927">
        <f t="shared" si="20"/>
        <v>100</v>
      </c>
      <c r="I94" s="1003">
        <v>0</v>
      </c>
      <c r="J94" s="1003">
        <f t="shared" si="18"/>
        <v>100</v>
      </c>
      <c r="K94" s="1004">
        <v>0</v>
      </c>
      <c r="L94" s="1004">
        <f t="shared" si="17"/>
        <v>100</v>
      </c>
      <c r="M94" s="1003">
        <v>0</v>
      </c>
      <c r="N94" s="1004">
        <f t="shared" si="16"/>
        <v>100</v>
      </c>
    </row>
    <row r="95" spans="1:14" s="711" customFormat="1" x14ac:dyDescent="0.2">
      <c r="A95" s="998" t="s">
        <v>298</v>
      </c>
      <c r="B95" s="976" t="s">
        <v>504</v>
      </c>
      <c r="C95" s="977" t="s">
        <v>100</v>
      </c>
      <c r="D95" s="977" t="s">
        <v>100</v>
      </c>
      <c r="E95" s="978" t="s">
        <v>368</v>
      </c>
      <c r="F95" s="911">
        <v>0</v>
      </c>
      <c r="G95" s="959">
        <f t="shared" si="19"/>
        <v>100</v>
      </c>
      <c r="H95" s="908">
        <f t="shared" si="20"/>
        <v>100</v>
      </c>
      <c r="I95" s="1008">
        <v>0</v>
      </c>
      <c r="J95" s="1008">
        <f t="shared" si="18"/>
        <v>100</v>
      </c>
      <c r="K95" s="1009">
        <v>0</v>
      </c>
      <c r="L95" s="1009">
        <f t="shared" si="17"/>
        <v>100</v>
      </c>
      <c r="M95" s="1008">
        <v>0</v>
      </c>
      <c r="N95" s="1009">
        <f t="shared" si="16"/>
        <v>100</v>
      </c>
    </row>
    <row r="96" spans="1:14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si="20"/>
        <v>100</v>
      </c>
      <c r="I96" s="1003">
        <v>0</v>
      </c>
      <c r="J96" s="1003">
        <f t="shared" si="18"/>
        <v>100</v>
      </c>
      <c r="K96" s="1004">
        <v>0</v>
      </c>
      <c r="L96" s="1004">
        <f t="shared" si="17"/>
        <v>100</v>
      </c>
      <c r="M96" s="1003">
        <v>0</v>
      </c>
      <c r="N96" s="1004">
        <f t="shared" si="16"/>
        <v>100</v>
      </c>
    </row>
    <row r="97" spans="1:14" s="711" customFormat="1" ht="20.95" x14ac:dyDescent="0.2">
      <c r="A97" s="998" t="s">
        <v>298</v>
      </c>
      <c r="B97" s="976" t="s">
        <v>505</v>
      </c>
      <c r="C97" s="977" t="s">
        <v>100</v>
      </c>
      <c r="D97" s="977" t="s">
        <v>100</v>
      </c>
      <c r="E97" s="978" t="s">
        <v>424</v>
      </c>
      <c r="F97" s="911">
        <v>0</v>
      </c>
      <c r="G97" s="959">
        <f t="shared" si="19"/>
        <v>100</v>
      </c>
      <c r="H97" s="908">
        <f t="shared" si="20"/>
        <v>100</v>
      </c>
      <c r="I97" s="1008">
        <v>0</v>
      </c>
      <c r="J97" s="1008">
        <f t="shared" si="18"/>
        <v>100</v>
      </c>
      <c r="K97" s="1009">
        <v>0</v>
      </c>
      <c r="L97" s="1009">
        <f t="shared" si="17"/>
        <v>100</v>
      </c>
      <c r="M97" s="1008">
        <v>0</v>
      </c>
      <c r="N97" s="1009">
        <f t="shared" si="16"/>
        <v>100</v>
      </c>
    </row>
    <row r="98" spans="1:14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20"/>
        <v>100</v>
      </c>
      <c r="I98" s="1003">
        <v>0</v>
      </c>
      <c r="J98" s="1003">
        <f t="shared" si="18"/>
        <v>100</v>
      </c>
      <c r="K98" s="1004">
        <v>0</v>
      </c>
      <c r="L98" s="1004">
        <f t="shared" si="17"/>
        <v>100</v>
      </c>
      <c r="M98" s="1003">
        <v>0</v>
      </c>
      <c r="N98" s="1004">
        <f t="shared" si="16"/>
        <v>100</v>
      </c>
    </row>
    <row r="99" spans="1:14" s="711" customFormat="1" ht="20.95" x14ac:dyDescent="0.2">
      <c r="A99" s="998" t="s">
        <v>298</v>
      </c>
      <c r="B99" s="976" t="s">
        <v>506</v>
      </c>
      <c r="C99" s="977" t="s">
        <v>100</v>
      </c>
      <c r="D99" s="977" t="s">
        <v>100</v>
      </c>
      <c r="E99" s="978" t="s">
        <v>371</v>
      </c>
      <c r="F99" s="911">
        <v>0</v>
      </c>
      <c r="G99" s="959">
        <f t="shared" si="19"/>
        <v>100</v>
      </c>
      <c r="H99" s="908">
        <f t="shared" si="20"/>
        <v>100</v>
      </c>
      <c r="I99" s="1008">
        <v>0</v>
      </c>
      <c r="J99" s="1008">
        <f t="shared" si="18"/>
        <v>100</v>
      </c>
      <c r="K99" s="1009">
        <v>0</v>
      </c>
      <c r="L99" s="1009">
        <f t="shared" si="17"/>
        <v>100</v>
      </c>
      <c r="M99" s="1008">
        <v>0</v>
      </c>
      <c r="N99" s="1009">
        <f t="shared" si="16"/>
        <v>100</v>
      </c>
    </row>
    <row r="100" spans="1:14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20"/>
        <v>100</v>
      </c>
      <c r="I100" s="1003">
        <v>0</v>
      </c>
      <c r="J100" s="1003">
        <f t="shared" si="18"/>
        <v>100</v>
      </c>
      <c r="K100" s="1004">
        <v>0</v>
      </c>
      <c r="L100" s="1004">
        <f t="shared" si="17"/>
        <v>100</v>
      </c>
      <c r="M100" s="1003">
        <v>0</v>
      </c>
      <c r="N100" s="1004">
        <f t="shared" si="16"/>
        <v>100</v>
      </c>
    </row>
    <row r="101" spans="1:14" s="711" customFormat="1" ht="20.95" x14ac:dyDescent="0.2">
      <c r="A101" s="998" t="s">
        <v>298</v>
      </c>
      <c r="B101" s="976" t="s">
        <v>507</v>
      </c>
      <c r="C101" s="977" t="s">
        <v>100</v>
      </c>
      <c r="D101" s="977" t="s">
        <v>100</v>
      </c>
      <c r="E101" s="978" t="s">
        <v>373</v>
      </c>
      <c r="F101" s="911">
        <v>0</v>
      </c>
      <c r="G101" s="959">
        <f t="shared" si="19"/>
        <v>100</v>
      </c>
      <c r="H101" s="908">
        <f t="shared" si="20"/>
        <v>100</v>
      </c>
      <c r="I101" s="1008">
        <v>0</v>
      </c>
      <c r="J101" s="1008">
        <f t="shared" si="18"/>
        <v>100</v>
      </c>
      <c r="K101" s="1009">
        <v>0</v>
      </c>
      <c r="L101" s="1009">
        <f t="shared" si="17"/>
        <v>100</v>
      </c>
      <c r="M101" s="1008">
        <v>0</v>
      </c>
      <c r="N101" s="1009">
        <f t="shared" si="16"/>
        <v>100</v>
      </c>
    </row>
    <row r="102" spans="1:14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20"/>
        <v>100</v>
      </c>
      <c r="I102" s="1003">
        <v>0</v>
      </c>
      <c r="J102" s="1003">
        <f t="shared" si="18"/>
        <v>100</v>
      </c>
      <c r="K102" s="1004">
        <v>0</v>
      </c>
      <c r="L102" s="1004">
        <f t="shared" si="17"/>
        <v>100</v>
      </c>
      <c r="M102" s="1003">
        <v>0</v>
      </c>
      <c r="N102" s="1004">
        <f t="shared" si="16"/>
        <v>100</v>
      </c>
    </row>
    <row r="103" spans="1:14" s="711" customFormat="1" x14ac:dyDescent="0.2">
      <c r="A103" s="998" t="s">
        <v>298</v>
      </c>
      <c r="B103" s="976" t="s">
        <v>508</v>
      </c>
      <c r="C103" s="977" t="s">
        <v>100</v>
      </c>
      <c r="D103" s="977" t="s">
        <v>100</v>
      </c>
      <c r="E103" s="978" t="s">
        <v>375</v>
      </c>
      <c r="F103" s="911">
        <v>0</v>
      </c>
      <c r="G103" s="959">
        <f t="shared" si="19"/>
        <v>150</v>
      </c>
      <c r="H103" s="908">
        <f t="shared" si="20"/>
        <v>150</v>
      </c>
      <c r="I103" s="1008">
        <v>0</v>
      </c>
      <c r="J103" s="1008">
        <f t="shared" si="18"/>
        <v>150</v>
      </c>
      <c r="K103" s="1009">
        <v>0</v>
      </c>
      <c r="L103" s="1009">
        <f t="shared" si="17"/>
        <v>150</v>
      </c>
      <c r="M103" s="1008">
        <v>0</v>
      </c>
      <c r="N103" s="1009">
        <f t="shared" si="16"/>
        <v>150</v>
      </c>
    </row>
    <row r="104" spans="1:14" s="711" customFormat="1" x14ac:dyDescent="0.2">
      <c r="A104" s="999"/>
      <c r="B104" s="979"/>
      <c r="C104" s="599" t="s">
        <v>294</v>
      </c>
      <c r="D104" s="599" t="s">
        <v>341</v>
      </c>
      <c r="E104" s="980" t="s">
        <v>342</v>
      </c>
      <c r="F104" s="912">
        <v>0</v>
      </c>
      <c r="G104" s="916">
        <v>150</v>
      </c>
      <c r="H104" s="927">
        <f t="shared" si="20"/>
        <v>150</v>
      </c>
      <c r="I104" s="1003">
        <v>0</v>
      </c>
      <c r="J104" s="1003">
        <f t="shared" si="18"/>
        <v>150</v>
      </c>
      <c r="K104" s="1004">
        <v>0</v>
      </c>
      <c r="L104" s="1004">
        <f t="shared" si="17"/>
        <v>150</v>
      </c>
      <c r="M104" s="1003">
        <v>0</v>
      </c>
      <c r="N104" s="1004">
        <f t="shared" si="16"/>
        <v>150</v>
      </c>
    </row>
    <row r="105" spans="1:14" s="711" customFormat="1" ht="20.95" x14ac:dyDescent="0.2">
      <c r="A105" s="998" t="s">
        <v>298</v>
      </c>
      <c r="B105" s="976" t="s">
        <v>509</v>
      </c>
      <c r="C105" s="977" t="s">
        <v>100</v>
      </c>
      <c r="D105" s="977" t="s">
        <v>100</v>
      </c>
      <c r="E105" s="978" t="s">
        <v>425</v>
      </c>
      <c r="F105" s="911">
        <v>0</v>
      </c>
      <c r="G105" s="959">
        <f t="shared" si="19"/>
        <v>150</v>
      </c>
      <c r="H105" s="908">
        <f t="shared" si="20"/>
        <v>150</v>
      </c>
      <c r="I105" s="1008">
        <v>0</v>
      </c>
      <c r="J105" s="1008">
        <f t="shared" si="18"/>
        <v>150</v>
      </c>
      <c r="K105" s="1009">
        <v>0</v>
      </c>
      <c r="L105" s="1009">
        <f t="shared" si="17"/>
        <v>150</v>
      </c>
      <c r="M105" s="1008">
        <v>0</v>
      </c>
      <c r="N105" s="1009">
        <f t="shared" si="16"/>
        <v>150</v>
      </c>
    </row>
    <row r="106" spans="1:14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150</v>
      </c>
      <c r="H106" s="927">
        <f t="shared" si="20"/>
        <v>150</v>
      </c>
      <c r="I106" s="1003">
        <v>0</v>
      </c>
      <c r="J106" s="1003">
        <f t="shared" si="18"/>
        <v>150</v>
      </c>
      <c r="K106" s="1004">
        <v>0</v>
      </c>
      <c r="L106" s="1004">
        <f t="shared" si="17"/>
        <v>150</v>
      </c>
      <c r="M106" s="1003">
        <v>0</v>
      </c>
      <c r="N106" s="1004">
        <f t="shared" si="16"/>
        <v>150</v>
      </c>
    </row>
    <row r="107" spans="1:14" s="711" customFormat="1" ht="20.95" x14ac:dyDescent="0.2">
      <c r="A107" s="998" t="s">
        <v>298</v>
      </c>
      <c r="B107" s="976" t="s">
        <v>510</v>
      </c>
      <c r="C107" s="977" t="s">
        <v>100</v>
      </c>
      <c r="D107" s="977" t="s">
        <v>100</v>
      </c>
      <c r="E107" s="978" t="s">
        <v>420</v>
      </c>
      <c r="F107" s="911">
        <v>0</v>
      </c>
      <c r="G107" s="959">
        <f t="shared" si="19"/>
        <v>150</v>
      </c>
      <c r="H107" s="908">
        <f t="shared" si="20"/>
        <v>150</v>
      </c>
      <c r="I107" s="1008">
        <v>0</v>
      </c>
      <c r="J107" s="1008">
        <f t="shared" si="18"/>
        <v>150</v>
      </c>
      <c r="K107" s="1009">
        <v>0</v>
      </c>
      <c r="L107" s="1009">
        <f t="shared" si="17"/>
        <v>150</v>
      </c>
      <c r="M107" s="1008">
        <v>0</v>
      </c>
      <c r="N107" s="1009">
        <f t="shared" si="16"/>
        <v>150</v>
      </c>
    </row>
    <row r="108" spans="1:14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150</v>
      </c>
      <c r="H108" s="927">
        <f t="shared" si="20"/>
        <v>150</v>
      </c>
      <c r="I108" s="1003">
        <v>0</v>
      </c>
      <c r="J108" s="1003">
        <f t="shared" si="18"/>
        <v>150</v>
      </c>
      <c r="K108" s="1004">
        <v>0</v>
      </c>
      <c r="L108" s="1004">
        <f t="shared" si="17"/>
        <v>150</v>
      </c>
      <c r="M108" s="1003">
        <v>0</v>
      </c>
      <c r="N108" s="1004">
        <f t="shared" si="16"/>
        <v>150</v>
      </c>
    </row>
    <row r="109" spans="1:14" s="711" customFormat="1" ht="20.95" x14ac:dyDescent="0.2">
      <c r="A109" s="998" t="s">
        <v>298</v>
      </c>
      <c r="B109" s="976" t="s">
        <v>511</v>
      </c>
      <c r="C109" s="977" t="s">
        <v>100</v>
      </c>
      <c r="D109" s="977" t="s">
        <v>100</v>
      </c>
      <c r="E109" s="978" t="s">
        <v>421</v>
      </c>
      <c r="F109" s="911">
        <v>0</v>
      </c>
      <c r="G109" s="959">
        <f t="shared" si="19"/>
        <v>100</v>
      </c>
      <c r="H109" s="908">
        <f t="shared" si="20"/>
        <v>100</v>
      </c>
      <c r="I109" s="1008">
        <v>0</v>
      </c>
      <c r="J109" s="1008">
        <f t="shared" si="18"/>
        <v>100</v>
      </c>
      <c r="K109" s="1009">
        <v>0</v>
      </c>
      <c r="L109" s="1009">
        <f t="shared" si="17"/>
        <v>100</v>
      </c>
      <c r="M109" s="1008">
        <v>0</v>
      </c>
      <c r="N109" s="1009">
        <f t="shared" si="16"/>
        <v>100</v>
      </c>
    </row>
    <row r="110" spans="1:14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0"/>
        <v>100</v>
      </c>
      <c r="I110" s="1003">
        <v>0</v>
      </c>
      <c r="J110" s="1003">
        <f t="shared" si="18"/>
        <v>100</v>
      </c>
      <c r="K110" s="1004">
        <v>0</v>
      </c>
      <c r="L110" s="1004">
        <f t="shared" si="17"/>
        <v>100</v>
      </c>
      <c r="M110" s="1003">
        <v>0</v>
      </c>
      <c r="N110" s="1004">
        <f t="shared" si="16"/>
        <v>100</v>
      </c>
    </row>
    <row r="111" spans="1:14" s="711" customFormat="1" x14ac:dyDescent="0.2">
      <c r="A111" s="998" t="s">
        <v>298</v>
      </c>
      <c r="B111" s="976" t="s">
        <v>512</v>
      </c>
      <c r="C111" s="977" t="s">
        <v>100</v>
      </c>
      <c r="D111" s="977" t="s">
        <v>100</v>
      </c>
      <c r="E111" s="978" t="s">
        <v>380</v>
      </c>
      <c r="F111" s="911">
        <v>0</v>
      </c>
      <c r="G111" s="959">
        <f t="shared" si="19"/>
        <v>100</v>
      </c>
      <c r="H111" s="908">
        <f t="shared" si="20"/>
        <v>100</v>
      </c>
      <c r="I111" s="1008">
        <v>0</v>
      </c>
      <c r="J111" s="1008">
        <f t="shared" si="18"/>
        <v>100</v>
      </c>
      <c r="K111" s="1009">
        <v>0</v>
      </c>
      <c r="L111" s="1009">
        <f t="shared" si="17"/>
        <v>100</v>
      </c>
      <c r="M111" s="1008">
        <v>0</v>
      </c>
      <c r="N111" s="1009">
        <f t="shared" si="16"/>
        <v>100</v>
      </c>
    </row>
    <row r="112" spans="1:14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20"/>
        <v>100</v>
      </c>
      <c r="I112" s="1003">
        <v>0</v>
      </c>
      <c r="J112" s="1003">
        <f t="shared" si="18"/>
        <v>100</v>
      </c>
      <c r="K112" s="1004">
        <v>0</v>
      </c>
      <c r="L112" s="1004">
        <f t="shared" si="17"/>
        <v>100</v>
      </c>
      <c r="M112" s="1003">
        <v>0</v>
      </c>
      <c r="N112" s="1004">
        <f t="shared" si="16"/>
        <v>100</v>
      </c>
    </row>
    <row r="113" spans="1:14" s="711" customFormat="1" ht="20.95" x14ac:dyDescent="0.2">
      <c r="A113" s="998" t="s">
        <v>298</v>
      </c>
      <c r="B113" s="976" t="s">
        <v>513</v>
      </c>
      <c r="C113" s="977" t="s">
        <v>100</v>
      </c>
      <c r="D113" s="977" t="s">
        <v>100</v>
      </c>
      <c r="E113" s="978" t="s">
        <v>382</v>
      </c>
      <c r="F113" s="911">
        <v>0</v>
      </c>
      <c r="G113" s="959">
        <f t="shared" si="19"/>
        <v>250</v>
      </c>
      <c r="H113" s="908">
        <f t="shared" si="20"/>
        <v>250</v>
      </c>
      <c r="I113" s="1008">
        <v>0</v>
      </c>
      <c r="J113" s="1008">
        <f t="shared" si="18"/>
        <v>250</v>
      </c>
      <c r="K113" s="1009">
        <v>0</v>
      </c>
      <c r="L113" s="1009">
        <f t="shared" si="17"/>
        <v>250</v>
      </c>
      <c r="M113" s="1008">
        <v>0</v>
      </c>
      <c r="N113" s="1009">
        <f t="shared" si="16"/>
        <v>250</v>
      </c>
    </row>
    <row r="114" spans="1:14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250</v>
      </c>
      <c r="H114" s="927">
        <f t="shared" si="20"/>
        <v>250</v>
      </c>
      <c r="I114" s="1003">
        <v>0</v>
      </c>
      <c r="J114" s="1003">
        <f t="shared" si="18"/>
        <v>250</v>
      </c>
      <c r="K114" s="1004">
        <v>0</v>
      </c>
      <c r="L114" s="1004">
        <f t="shared" si="17"/>
        <v>250</v>
      </c>
      <c r="M114" s="1003">
        <v>0</v>
      </c>
      <c r="N114" s="1004">
        <f t="shared" si="16"/>
        <v>250</v>
      </c>
    </row>
    <row r="115" spans="1:14" s="711" customFormat="1" ht="31.45" x14ac:dyDescent="0.2">
      <c r="A115" s="998" t="s">
        <v>298</v>
      </c>
      <c r="B115" s="976" t="s">
        <v>514</v>
      </c>
      <c r="C115" s="977" t="s">
        <v>100</v>
      </c>
      <c r="D115" s="977" t="s">
        <v>100</v>
      </c>
      <c r="E115" s="978" t="s">
        <v>384</v>
      </c>
      <c r="F115" s="911">
        <v>0</v>
      </c>
      <c r="G115" s="959">
        <f t="shared" si="19"/>
        <v>150</v>
      </c>
      <c r="H115" s="908">
        <f t="shared" si="20"/>
        <v>150</v>
      </c>
      <c r="I115" s="1008">
        <v>0</v>
      </c>
      <c r="J115" s="1008">
        <f t="shared" si="18"/>
        <v>150</v>
      </c>
      <c r="K115" s="1009">
        <v>0</v>
      </c>
      <c r="L115" s="1009">
        <f t="shared" si="17"/>
        <v>150</v>
      </c>
      <c r="M115" s="1008">
        <v>0</v>
      </c>
      <c r="N115" s="1009">
        <f t="shared" si="16"/>
        <v>150</v>
      </c>
    </row>
    <row r="116" spans="1:14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150</v>
      </c>
      <c r="H116" s="927">
        <f t="shared" si="20"/>
        <v>150</v>
      </c>
      <c r="I116" s="1003">
        <v>0</v>
      </c>
      <c r="J116" s="1003">
        <f t="shared" si="18"/>
        <v>150</v>
      </c>
      <c r="K116" s="1004">
        <v>0</v>
      </c>
      <c r="L116" s="1004">
        <f t="shared" si="17"/>
        <v>150</v>
      </c>
      <c r="M116" s="1003">
        <v>0</v>
      </c>
      <c r="N116" s="1004">
        <f t="shared" si="16"/>
        <v>150</v>
      </c>
    </row>
    <row r="117" spans="1:14" s="711" customFormat="1" ht="31.45" x14ac:dyDescent="0.2">
      <c r="A117" s="998" t="s">
        <v>298</v>
      </c>
      <c r="B117" s="976" t="s">
        <v>515</v>
      </c>
      <c r="C117" s="977" t="s">
        <v>100</v>
      </c>
      <c r="D117" s="977" t="s">
        <v>100</v>
      </c>
      <c r="E117" s="978" t="s">
        <v>386</v>
      </c>
      <c r="F117" s="911">
        <v>0</v>
      </c>
      <c r="G117" s="959">
        <f t="shared" si="19"/>
        <v>100</v>
      </c>
      <c r="H117" s="908">
        <f t="shared" si="20"/>
        <v>100</v>
      </c>
      <c r="I117" s="1008">
        <v>0</v>
      </c>
      <c r="J117" s="1008">
        <f t="shared" si="18"/>
        <v>100</v>
      </c>
      <c r="K117" s="1009">
        <v>0</v>
      </c>
      <c r="L117" s="1009">
        <f t="shared" si="17"/>
        <v>100</v>
      </c>
      <c r="M117" s="1008">
        <v>0</v>
      </c>
      <c r="N117" s="1009">
        <f t="shared" si="16"/>
        <v>100</v>
      </c>
    </row>
    <row r="118" spans="1:14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0"/>
        <v>100</v>
      </c>
      <c r="I118" s="1003">
        <v>0</v>
      </c>
      <c r="J118" s="1003">
        <f t="shared" si="18"/>
        <v>100</v>
      </c>
      <c r="K118" s="1004">
        <v>0</v>
      </c>
      <c r="L118" s="1004">
        <f t="shared" si="17"/>
        <v>100</v>
      </c>
      <c r="M118" s="1003">
        <v>0</v>
      </c>
      <c r="N118" s="1004">
        <f t="shared" si="16"/>
        <v>100</v>
      </c>
    </row>
    <row r="119" spans="1:14" s="711" customFormat="1" x14ac:dyDescent="0.2">
      <c r="A119" s="998" t="s">
        <v>298</v>
      </c>
      <c r="B119" s="976" t="s">
        <v>516</v>
      </c>
      <c r="C119" s="977" t="s">
        <v>100</v>
      </c>
      <c r="D119" s="977" t="s">
        <v>100</v>
      </c>
      <c r="E119" s="978" t="s">
        <v>388</v>
      </c>
      <c r="F119" s="911">
        <v>0</v>
      </c>
      <c r="G119" s="959">
        <f t="shared" si="19"/>
        <v>150</v>
      </c>
      <c r="H119" s="908">
        <f t="shared" si="20"/>
        <v>150</v>
      </c>
      <c r="I119" s="1008">
        <v>0</v>
      </c>
      <c r="J119" s="1008">
        <f t="shared" si="18"/>
        <v>150</v>
      </c>
      <c r="K119" s="1009">
        <v>0</v>
      </c>
      <c r="L119" s="1009">
        <f t="shared" si="17"/>
        <v>150</v>
      </c>
      <c r="M119" s="1008">
        <v>0</v>
      </c>
      <c r="N119" s="1009">
        <f t="shared" si="16"/>
        <v>150</v>
      </c>
    </row>
    <row r="120" spans="1:14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150</v>
      </c>
      <c r="H120" s="927">
        <f t="shared" si="20"/>
        <v>150</v>
      </c>
      <c r="I120" s="1003">
        <v>0</v>
      </c>
      <c r="J120" s="1003">
        <f t="shared" si="18"/>
        <v>150</v>
      </c>
      <c r="K120" s="1004">
        <v>0</v>
      </c>
      <c r="L120" s="1004">
        <f t="shared" si="17"/>
        <v>150</v>
      </c>
      <c r="M120" s="1003">
        <v>0</v>
      </c>
      <c r="N120" s="1004">
        <f t="shared" si="16"/>
        <v>150</v>
      </c>
    </row>
    <row r="121" spans="1:14" s="711" customFormat="1" ht="20.95" x14ac:dyDescent="0.2">
      <c r="A121" s="998" t="s">
        <v>298</v>
      </c>
      <c r="B121" s="976" t="s">
        <v>517</v>
      </c>
      <c r="C121" s="977" t="s">
        <v>100</v>
      </c>
      <c r="D121" s="977" t="s">
        <v>100</v>
      </c>
      <c r="E121" s="978" t="s">
        <v>390</v>
      </c>
      <c r="F121" s="911">
        <v>0</v>
      </c>
      <c r="G121" s="959">
        <f t="shared" si="19"/>
        <v>100</v>
      </c>
      <c r="H121" s="908">
        <f t="shared" si="20"/>
        <v>100</v>
      </c>
      <c r="I121" s="1008">
        <v>0</v>
      </c>
      <c r="J121" s="1008">
        <f t="shared" si="18"/>
        <v>100</v>
      </c>
      <c r="K121" s="1009">
        <v>0</v>
      </c>
      <c r="L121" s="1009">
        <f t="shared" si="17"/>
        <v>100</v>
      </c>
      <c r="M121" s="1008">
        <v>0</v>
      </c>
      <c r="N121" s="1009">
        <f t="shared" si="16"/>
        <v>100</v>
      </c>
    </row>
    <row r="122" spans="1:14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20"/>
        <v>100</v>
      </c>
      <c r="I122" s="1003">
        <v>0</v>
      </c>
      <c r="J122" s="1003">
        <f t="shared" si="18"/>
        <v>100</v>
      </c>
      <c r="K122" s="1004">
        <v>0</v>
      </c>
      <c r="L122" s="1004">
        <f t="shared" si="17"/>
        <v>100</v>
      </c>
      <c r="M122" s="1003">
        <v>0</v>
      </c>
      <c r="N122" s="1004">
        <f t="shared" si="16"/>
        <v>100</v>
      </c>
    </row>
    <row r="123" spans="1:14" s="711" customFormat="1" ht="20.95" x14ac:dyDescent="0.2">
      <c r="A123" s="998" t="s">
        <v>298</v>
      </c>
      <c r="B123" s="976" t="s">
        <v>518</v>
      </c>
      <c r="C123" s="977" t="s">
        <v>100</v>
      </c>
      <c r="D123" s="977" t="s">
        <v>100</v>
      </c>
      <c r="E123" s="978" t="s">
        <v>392</v>
      </c>
      <c r="F123" s="911">
        <v>0</v>
      </c>
      <c r="G123" s="959">
        <f t="shared" si="19"/>
        <v>100</v>
      </c>
      <c r="H123" s="908">
        <f t="shared" si="20"/>
        <v>100</v>
      </c>
      <c r="I123" s="1008">
        <v>0</v>
      </c>
      <c r="J123" s="1008">
        <f t="shared" si="18"/>
        <v>100</v>
      </c>
      <c r="K123" s="1009">
        <v>0</v>
      </c>
      <c r="L123" s="1009">
        <f t="shared" si="17"/>
        <v>100</v>
      </c>
      <c r="M123" s="1008">
        <v>0</v>
      </c>
      <c r="N123" s="1009">
        <f t="shared" si="16"/>
        <v>100</v>
      </c>
    </row>
    <row r="124" spans="1:14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20"/>
        <v>100</v>
      </c>
      <c r="I124" s="1003">
        <v>0</v>
      </c>
      <c r="J124" s="1003">
        <f t="shared" si="18"/>
        <v>100</v>
      </c>
      <c r="K124" s="1004">
        <v>0</v>
      </c>
      <c r="L124" s="1004">
        <f t="shared" si="17"/>
        <v>100</v>
      </c>
      <c r="M124" s="1003">
        <v>0</v>
      </c>
      <c r="N124" s="1004">
        <f t="shared" si="16"/>
        <v>100</v>
      </c>
    </row>
    <row r="125" spans="1:14" s="711" customFormat="1" ht="20.95" x14ac:dyDescent="0.2">
      <c r="A125" s="998" t="s">
        <v>298</v>
      </c>
      <c r="B125" s="976" t="s">
        <v>519</v>
      </c>
      <c r="C125" s="977" t="s">
        <v>100</v>
      </c>
      <c r="D125" s="977" t="s">
        <v>100</v>
      </c>
      <c r="E125" s="978" t="s">
        <v>394</v>
      </c>
      <c r="F125" s="911">
        <v>0</v>
      </c>
      <c r="G125" s="959">
        <f t="shared" si="19"/>
        <v>100</v>
      </c>
      <c r="H125" s="908">
        <f t="shared" si="20"/>
        <v>100</v>
      </c>
      <c r="I125" s="1008">
        <v>0</v>
      </c>
      <c r="J125" s="1008">
        <f t="shared" si="18"/>
        <v>100</v>
      </c>
      <c r="K125" s="1009">
        <v>0</v>
      </c>
      <c r="L125" s="1009">
        <f t="shared" si="17"/>
        <v>100</v>
      </c>
      <c r="M125" s="1008">
        <v>0</v>
      </c>
      <c r="N125" s="1009">
        <f t="shared" si="16"/>
        <v>100</v>
      </c>
    </row>
    <row r="126" spans="1:14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20"/>
        <v>100</v>
      </c>
      <c r="I126" s="1003">
        <v>0</v>
      </c>
      <c r="J126" s="1003">
        <f t="shared" si="18"/>
        <v>100</v>
      </c>
      <c r="K126" s="1004">
        <v>0</v>
      </c>
      <c r="L126" s="1004">
        <f t="shared" si="17"/>
        <v>100</v>
      </c>
      <c r="M126" s="1003">
        <v>0</v>
      </c>
      <c r="N126" s="1004">
        <f t="shared" si="16"/>
        <v>100</v>
      </c>
    </row>
    <row r="127" spans="1:14" s="711" customFormat="1" ht="20.95" x14ac:dyDescent="0.2">
      <c r="A127" s="998" t="s">
        <v>298</v>
      </c>
      <c r="B127" s="976" t="s">
        <v>520</v>
      </c>
      <c r="C127" s="977" t="s">
        <v>100</v>
      </c>
      <c r="D127" s="977" t="s">
        <v>100</v>
      </c>
      <c r="E127" s="978" t="s">
        <v>400</v>
      </c>
      <c r="F127" s="911">
        <v>0</v>
      </c>
      <c r="G127" s="959">
        <f t="shared" si="19"/>
        <v>100</v>
      </c>
      <c r="H127" s="908">
        <f t="shared" si="20"/>
        <v>100</v>
      </c>
      <c r="I127" s="1008">
        <v>0</v>
      </c>
      <c r="J127" s="1008">
        <f t="shared" si="18"/>
        <v>100</v>
      </c>
      <c r="K127" s="1009">
        <v>0</v>
      </c>
      <c r="L127" s="1009">
        <f t="shared" si="17"/>
        <v>100</v>
      </c>
      <c r="M127" s="1008">
        <v>0</v>
      </c>
      <c r="N127" s="1009">
        <f t="shared" si="16"/>
        <v>100</v>
      </c>
    </row>
    <row r="128" spans="1:14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0"/>
        <v>100</v>
      </c>
      <c r="I128" s="1003">
        <v>0</v>
      </c>
      <c r="J128" s="1003">
        <f t="shared" si="18"/>
        <v>100</v>
      </c>
      <c r="K128" s="1004">
        <v>0</v>
      </c>
      <c r="L128" s="1004">
        <f t="shared" si="17"/>
        <v>100</v>
      </c>
      <c r="M128" s="1003">
        <v>0</v>
      </c>
      <c r="N128" s="1004">
        <f t="shared" si="16"/>
        <v>100</v>
      </c>
    </row>
    <row r="129" spans="1:14" s="711" customFormat="1" ht="20.95" x14ac:dyDescent="0.2">
      <c r="A129" s="998" t="s">
        <v>298</v>
      </c>
      <c r="B129" s="976" t="s">
        <v>521</v>
      </c>
      <c r="C129" s="977" t="s">
        <v>100</v>
      </c>
      <c r="D129" s="977" t="s">
        <v>100</v>
      </c>
      <c r="E129" s="978" t="s">
        <v>397</v>
      </c>
      <c r="F129" s="911">
        <v>0</v>
      </c>
      <c r="G129" s="959">
        <f t="shared" si="19"/>
        <v>200</v>
      </c>
      <c r="H129" s="908">
        <f t="shared" si="20"/>
        <v>200</v>
      </c>
      <c r="I129" s="1008">
        <v>0</v>
      </c>
      <c r="J129" s="1008">
        <f t="shared" si="18"/>
        <v>200</v>
      </c>
      <c r="K129" s="1009">
        <v>0</v>
      </c>
      <c r="L129" s="1009">
        <f t="shared" si="17"/>
        <v>200</v>
      </c>
      <c r="M129" s="1008">
        <v>0</v>
      </c>
      <c r="N129" s="1009">
        <f t="shared" si="16"/>
        <v>200</v>
      </c>
    </row>
    <row r="130" spans="1:14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200</v>
      </c>
      <c r="H130" s="927">
        <f t="shared" si="20"/>
        <v>200</v>
      </c>
      <c r="I130" s="1003">
        <v>0</v>
      </c>
      <c r="J130" s="1003">
        <f t="shared" si="18"/>
        <v>200</v>
      </c>
      <c r="K130" s="1004">
        <v>0</v>
      </c>
      <c r="L130" s="1004">
        <f t="shared" si="17"/>
        <v>200</v>
      </c>
      <c r="M130" s="1003">
        <v>0</v>
      </c>
      <c r="N130" s="1004">
        <f t="shared" si="16"/>
        <v>200</v>
      </c>
    </row>
    <row r="131" spans="1:14" s="711" customFormat="1" ht="20.95" x14ac:dyDescent="0.2">
      <c r="A131" s="998" t="s">
        <v>298</v>
      </c>
      <c r="B131" s="976" t="s">
        <v>522</v>
      </c>
      <c r="C131" s="977" t="s">
        <v>100</v>
      </c>
      <c r="D131" s="977" t="s">
        <v>100</v>
      </c>
      <c r="E131" s="978" t="s">
        <v>399</v>
      </c>
      <c r="F131" s="911">
        <v>0</v>
      </c>
      <c r="G131" s="959">
        <f t="shared" si="19"/>
        <v>100</v>
      </c>
      <c r="H131" s="908">
        <f t="shared" si="20"/>
        <v>100</v>
      </c>
      <c r="I131" s="1008">
        <v>0</v>
      </c>
      <c r="J131" s="1008">
        <f t="shared" si="18"/>
        <v>100</v>
      </c>
      <c r="K131" s="1009">
        <v>0</v>
      </c>
      <c r="L131" s="1009">
        <f t="shared" si="17"/>
        <v>100</v>
      </c>
      <c r="M131" s="1008">
        <v>0</v>
      </c>
      <c r="N131" s="1009">
        <f t="shared" si="16"/>
        <v>100</v>
      </c>
    </row>
    <row r="132" spans="1:14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100</v>
      </c>
      <c r="H132" s="927">
        <f t="shared" si="20"/>
        <v>100</v>
      </c>
      <c r="I132" s="1003">
        <v>0</v>
      </c>
      <c r="J132" s="1003">
        <f t="shared" si="18"/>
        <v>100</v>
      </c>
      <c r="K132" s="1004">
        <v>0</v>
      </c>
      <c r="L132" s="1004">
        <f t="shared" si="17"/>
        <v>100</v>
      </c>
      <c r="M132" s="1003">
        <v>0</v>
      </c>
      <c r="N132" s="1004">
        <f t="shared" si="16"/>
        <v>100</v>
      </c>
    </row>
    <row r="133" spans="1:14" s="711" customFormat="1" ht="31.45" x14ac:dyDescent="0.2">
      <c r="A133" s="998" t="s">
        <v>298</v>
      </c>
      <c r="B133" s="976" t="s">
        <v>523</v>
      </c>
      <c r="C133" s="977" t="s">
        <v>100</v>
      </c>
      <c r="D133" s="977" t="s">
        <v>100</v>
      </c>
      <c r="E133" s="978" t="s">
        <v>404</v>
      </c>
      <c r="F133" s="911">
        <v>0</v>
      </c>
      <c r="G133" s="959">
        <f t="shared" si="19"/>
        <v>100</v>
      </c>
      <c r="H133" s="908">
        <f t="shared" si="20"/>
        <v>100</v>
      </c>
      <c r="I133" s="1008">
        <v>0</v>
      </c>
      <c r="J133" s="1008">
        <f t="shared" si="18"/>
        <v>100</v>
      </c>
      <c r="K133" s="1009">
        <v>0</v>
      </c>
      <c r="L133" s="1009">
        <f t="shared" si="17"/>
        <v>100</v>
      </c>
      <c r="M133" s="1008">
        <v>0</v>
      </c>
      <c r="N133" s="1009">
        <f t="shared" si="16"/>
        <v>100</v>
      </c>
    </row>
    <row r="134" spans="1:14" s="711" customFormat="1" x14ac:dyDescent="0.2">
      <c r="A134" s="999"/>
      <c r="B134" s="979"/>
      <c r="C134" s="599" t="s">
        <v>294</v>
      </c>
      <c r="D134" s="599" t="s">
        <v>402</v>
      </c>
      <c r="E134" s="980" t="s">
        <v>403</v>
      </c>
      <c r="F134" s="912">
        <v>0</v>
      </c>
      <c r="G134" s="916">
        <v>100</v>
      </c>
      <c r="H134" s="927">
        <f t="shared" si="20"/>
        <v>100</v>
      </c>
      <c r="I134" s="1003">
        <v>0</v>
      </c>
      <c r="J134" s="1003">
        <f t="shared" si="18"/>
        <v>100</v>
      </c>
      <c r="K134" s="1004">
        <v>0</v>
      </c>
      <c r="L134" s="1004">
        <f t="shared" si="17"/>
        <v>100</v>
      </c>
      <c r="M134" s="1003">
        <v>0</v>
      </c>
      <c r="N134" s="1004">
        <f t="shared" si="16"/>
        <v>100</v>
      </c>
    </row>
    <row r="135" spans="1:14" s="711" customFormat="1" ht="20.95" x14ac:dyDescent="0.2">
      <c r="A135" s="998" t="s">
        <v>298</v>
      </c>
      <c r="B135" s="976" t="s">
        <v>524</v>
      </c>
      <c r="C135" s="977" t="s">
        <v>100</v>
      </c>
      <c r="D135" s="977" t="s">
        <v>100</v>
      </c>
      <c r="E135" s="978" t="s">
        <v>423</v>
      </c>
      <c r="F135" s="911">
        <v>0</v>
      </c>
      <c r="G135" s="959">
        <f t="shared" si="19"/>
        <v>150</v>
      </c>
      <c r="H135" s="908">
        <f t="shared" si="20"/>
        <v>150</v>
      </c>
      <c r="I135" s="1008">
        <v>0</v>
      </c>
      <c r="J135" s="1008">
        <f t="shared" si="18"/>
        <v>150</v>
      </c>
      <c r="K135" s="1009">
        <v>0</v>
      </c>
      <c r="L135" s="1009">
        <f t="shared" si="17"/>
        <v>150</v>
      </c>
      <c r="M135" s="1008">
        <v>0</v>
      </c>
      <c r="N135" s="1009">
        <f t="shared" si="16"/>
        <v>150</v>
      </c>
    </row>
    <row r="136" spans="1:14" s="711" customFormat="1" x14ac:dyDescent="0.2">
      <c r="A136" s="999"/>
      <c r="B136" s="979"/>
      <c r="C136" s="599" t="s">
        <v>294</v>
      </c>
      <c r="D136" s="599" t="s">
        <v>402</v>
      </c>
      <c r="E136" s="980" t="s">
        <v>403</v>
      </c>
      <c r="F136" s="912">
        <v>0</v>
      </c>
      <c r="G136" s="916">
        <v>150</v>
      </c>
      <c r="H136" s="927">
        <f t="shared" si="20"/>
        <v>150</v>
      </c>
      <c r="I136" s="1003">
        <v>0</v>
      </c>
      <c r="J136" s="1003">
        <f t="shared" si="18"/>
        <v>150</v>
      </c>
      <c r="K136" s="1004">
        <v>0</v>
      </c>
      <c r="L136" s="1004">
        <f t="shared" si="17"/>
        <v>150</v>
      </c>
      <c r="M136" s="1003">
        <v>0</v>
      </c>
      <c r="N136" s="1004">
        <f t="shared" si="16"/>
        <v>150</v>
      </c>
    </row>
    <row r="137" spans="1:14" s="711" customFormat="1" x14ac:dyDescent="0.2">
      <c r="A137" s="998" t="s">
        <v>298</v>
      </c>
      <c r="B137" s="976" t="s">
        <v>525</v>
      </c>
      <c r="C137" s="977" t="s">
        <v>100</v>
      </c>
      <c r="D137" s="977" t="s">
        <v>100</v>
      </c>
      <c r="E137" s="978" t="s">
        <v>407</v>
      </c>
      <c r="F137" s="911">
        <v>0</v>
      </c>
      <c r="G137" s="959">
        <f t="shared" si="19"/>
        <v>100</v>
      </c>
      <c r="H137" s="908">
        <f t="shared" si="20"/>
        <v>100</v>
      </c>
      <c r="I137" s="1008">
        <v>0</v>
      </c>
      <c r="J137" s="1008">
        <f t="shared" si="18"/>
        <v>100</v>
      </c>
      <c r="K137" s="1009">
        <v>0</v>
      </c>
      <c r="L137" s="1009">
        <f t="shared" si="17"/>
        <v>100</v>
      </c>
      <c r="M137" s="1008">
        <v>0</v>
      </c>
      <c r="N137" s="1009">
        <f t="shared" si="16"/>
        <v>100</v>
      </c>
    </row>
    <row r="138" spans="1:14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0"/>
        <v>100</v>
      </c>
      <c r="I138" s="1003">
        <v>0</v>
      </c>
      <c r="J138" s="1003">
        <f t="shared" si="18"/>
        <v>100</v>
      </c>
      <c r="K138" s="1004">
        <v>0</v>
      </c>
      <c r="L138" s="1004">
        <f t="shared" si="17"/>
        <v>100</v>
      </c>
      <c r="M138" s="1003">
        <v>0</v>
      </c>
      <c r="N138" s="1004">
        <f t="shared" si="16"/>
        <v>100</v>
      </c>
    </row>
    <row r="139" spans="1:14" s="711" customFormat="1" ht="20.95" x14ac:dyDescent="0.2">
      <c r="A139" s="998" t="s">
        <v>298</v>
      </c>
      <c r="B139" s="976" t="s">
        <v>526</v>
      </c>
      <c r="C139" s="977" t="s">
        <v>100</v>
      </c>
      <c r="D139" s="977" t="s">
        <v>100</v>
      </c>
      <c r="E139" s="978" t="s">
        <v>408</v>
      </c>
      <c r="F139" s="911">
        <v>0</v>
      </c>
      <c r="G139" s="959">
        <f t="shared" si="19"/>
        <v>200</v>
      </c>
      <c r="H139" s="908">
        <f t="shared" si="20"/>
        <v>200</v>
      </c>
      <c r="I139" s="1008">
        <v>0</v>
      </c>
      <c r="J139" s="1008">
        <f t="shared" si="18"/>
        <v>200</v>
      </c>
      <c r="K139" s="1009">
        <v>0</v>
      </c>
      <c r="L139" s="1009">
        <f t="shared" si="17"/>
        <v>200</v>
      </c>
      <c r="M139" s="1008">
        <v>0</v>
      </c>
      <c r="N139" s="1009">
        <f t="shared" ref="N139:N202" si="21">+L139+M139</f>
        <v>200</v>
      </c>
    </row>
    <row r="140" spans="1:14" s="711" customFormat="1" x14ac:dyDescent="0.2">
      <c r="A140" s="999"/>
      <c r="B140" s="979"/>
      <c r="C140" s="599" t="s">
        <v>294</v>
      </c>
      <c r="D140" s="599" t="s">
        <v>341</v>
      </c>
      <c r="E140" s="980" t="s">
        <v>342</v>
      </c>
      <c r="F140" s="912">
        <v>0</v>
      </c>
      <c r="G140" s="916">
        <v>200</v>
      </c>
      <c r="H140" s="927">
        <f t="shared" si="20"/>
        <v>200</v>
      </c>
      <c r="I140" s="1003">
        <v>0</v>
      </c>
      <c r="J140" s="1003">
        <f t="shared" si="18"/>
        <v>200</v>
      </c>
      <c r="K140" s="1004">
        <v>0</v>
      </c>
      <c r="L140" s="1004">
        <f t="shared" si="17"/>
        <v>200</v>
      </c>
      <c r="M140" s="1003">
        <v>0</v>
      </c>
      <c r="N140" s="1004">
        <f t="shared" si="21"/>
        <v>200</v>
      </c>
    </row>
    <row r="141" spans="1:14" s="711" customFormat="1" x14ac:dyDescent="0.2">
      <c r="A141" s="998" t="s">
        <v>298</v>
      </c>
      <c r="B141" s="976" t="s">
        <v>527</v>
      </c>
      <c r="C141" s="977" t="s">
        <v>100</v>
      </c>
      <c r="D141" s="977" t="s">
        <v>100</v>
      </c>
      <c r="E141" s="978" t="s">
        <v>410</v>
      </c>
      <c r="F141" s="911">
        <v>0</v>
      </c>
      <c r="G141" s="959">
        <f t="shared" si="19"/>
        <v>100</v>
      </c>
      <c r="H141" s="908">
        <f t="shared" si="20"/>
        <v>100</v>
      </c>
      <c r="I141" s="1008">
        <v>0</v>
      </c>
      <c r="J141" s="1008">
        <f t="shared" si="18"/>
        <v>100</v>
      </c>
      <c r="K141" s="1009">
        <v>0</v>
      </c>
      <c r="L141" s="1009">
        <f t="shared" ref="L141:L206" si="22">+J141+K141</f>
        <v>100</v>
      </c>
      <c r="M141" s="1008">
        <v>0</v>
      </c>
      <c r="N141" s="1009">
        <f t="shared" si="21"/>
        <v>100</v>
      </c>
    </row>
    <row r="142" spans="1:14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0"/>
        <v>100</v>
      </c>
      <c r="I142" s="1003">
        <v>0</v>
      </c>
      <c r="J142" s="1003">
        <f t="shared" si="18"/>
        <v>100</v>
      </c>
      <c r="K142" s="1004">
        <v>0</v>
      </c>
      <c r="L142" s="1004">
        <f t="shared" si="22"/>
        <v>100</v>
      </c>
      <c r="M142" s="1003">
        <v>0</v>
      </c>
      <c r="N142" s="1004">
        <f t="shared" si="21"/>
        <v>100</v>
      </c>
    </row>
    <row r="143" spans="1:14" s="711" customFormat="1" ht="31.45" x14ac:dyDescent="0.2">
      <c r="A143" s="998" t="s">
        <v>298</v>
      </c>
      <c r="B143" s="976" t="s">
        <v>528</v>
      </c>
      <c r="C143" s="977" t="s">
        <v>100</v>
      </c>
      <c r="D143" s="977" t="s">
        <v>100</v>
      </c>
      <c r="E143" s="978" t="s">
        <v>412</v>
      </c>
      <c r="F143" s="911">
        <v>0</v>
      </c>
      <c r="G143" s="959">
        <f t="shared" si="19"/>
        <v>100</v>
      </c>
      <c r="H143" s="908">
        <f t="shared" si="20"/>
        <v>100</v>
      </c>
      <c r="I143" s="1008">
        <v>0</v>
      </c>
      <c r="J143" s="1008">
        <f t="shared" si="18"/>
        <v>100</v>
      </c>
      <c r="K143" s="1009">
        <v>0</v>
      </c>
      <c r="L143" s="1009">
        <f t="shared" si="22"/>
        <v>100</v>
      </c>
      <c r="M143" s="1008">
        <v>0</v>
      </c>
      <c r="N143" s="1009">
        <f t="shared" si="21"/>
        <v>100</v>
      </c>
    </row>
    <row r="144" spans="1:14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0"/>
        <v>100</v>
      </c>
      <c r="I144" s="1003">
        <v>0</v>
      </c>
      <c r="J144" s="1003">
        <f t="shared" ref="J144:J226" si="23">+H144+I144</f>
        <v>100</v>
      </c>
      <c r="K144" s="1004">
        <v>0</v>
      </c>
      <c r="L144" s="1004">
        <f t="shared" si="22"/>
        <v>100</v>
      </c>
      <c r="M144" s="1003">
        <v>0</v>
      </c>
      <c r="N144" s="1004">
        <f t="shared" si="21"/>
        <v>100</v>
      </c>
    </row>
    <row r="145" spans="1:14" s="711" customFormat="1" x14ac:dyDescent="0.2">
      <c r="A145" s="998" t="s">
        <v>298</v>
      </c>
      <c r="B145" s="976" t="s">
        <v>529</v>
      </c>
      <c r="C145" s="977" t="s">
        <v>100</v>
      </c>
      <c r="D145" s="977" t="s">
        <v>100</v>
      </c>
      <c r="E145" s="978" t="s">
        <v>414</v>
      </c>
      <c r="F145" s="911">
        <v>0</v>
      </c>
      <c r="G145" s="959">
        <f t="shared" ref="G145:G147" si="24">+G146</f>
        <v>450</v>
      </c>
      <c r="H145" s="908">
        <f t="shared" si="20"/>
        <v>450</v>
      </c>
      <c r="I145" s="1008">
        <v>0</v>
      </c>
      <c r="J145" s="1008">
        <f t="shared" si="23"/>
        <v>450</v>
      </c>
      <c r="K145" s="1009">
        <v>0</v>
      </c>
      <c r="L145" s="1009">
        <f t="shared" si="22"/>
        <v>450</v>
      </c>
      <c r="M145" s="1008">
        <v>0</v>
      </c>
      <c r="N145" s="1009">
        <f t="shared" si="21"/>
        <v>450</v>
      </c>
    </row>
    <row r="146" spans="1:14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450</v>
      </c>
      <c r="H146" s="927">
        <f t="shared" ref="H146:H226" si="25">+F146+G146</f>
        <v>450</v>
      </c>
      <c r="I146" s="1003">
        <v>0</v>
      </c>
      <c r="J146" s="1003">
        <f t="shared" si="23"/>
        <v>450</v>
      </c>
      <c r="K146" s="1004">
        <v>0</v>
      </c>
      <c r="L146" s="1004">
        <f t="shared" si="22"/>
        <v>450</v>
      </c>
      <c r="M146" s="1003">
        <v>0</v>
      </c>
      <c r="N146" s="1004">
        <f t="shared" si="21"/>
        <v>450</v>
      </c>
    </row>
    <row r="147" spans="1:14" s="711" customFormat="1" ht="20.95" x14ac:dyDescent="0.2">
      <c r="A147" s="998" t="s">
        <v>298</v>
      </c>
      <c r="B147" s="976" t="s">
        <v>530</v>
      </c>
      <c r="C147" s="977" t="s">
        <v>100</v>
      </c>
      <c r="D147" s="977" t="s">
        <v>100</v>
      </c>
      <c r="E147" s="978" t="s">
        <v>416</v>
      </c>
      <c r="F147" s="911">
        <v>0</v>
      </c>
      <c r="G147" s="959">
        <f t="shared" si="24"/>
        <v>150</v>
      </c>
      <c r="H147" s="908">
        <f t="shared" si="25"/>
        <v>150</v>
      </c>
      <c r="I147" s="1008">
        <v>0</v>
      </c>
      <c r="J147" s="1008">
        <f t="shared" si="23"/>
        <v>150</v>
      </c>
      <c r="K147" s="1009">
        <v>0</v>
      </c>
      <c r="L147" s="1009">
        <f t="shared" si="22"/>
        <v>150</v>
      </c>
      <c r="M147" s="1008">
        <v>0</v>
      </c>
      <c r="N147" s="1009">
        <f t="shared" si="21"/>
        <v>150</v>
      </c>
    </row>
    <row r="148" spans="1:14" s="711" customFormat="1" ht="13.1" thickBot="1" x14ac:dyDescent="0.25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1074">
        <v>150</v>
      </c>
      <c r="H148" s="909">
        <f t="shared" si="25"/>
        <v>150</v>
      </c>
      <c r="I148" s="1024">
        <v>0</v>
      </c>
      <c r="J148" s="1024">
        <f t="shared" si="23"/>
        <v>150</v>
      </c>
      <c r="K148" s="1025">
        <v>0</v>
      </c>
      <c r="L148" s="1025">
        <f t="shared" si="22"/>
        <v>150</v>
      </c>
      <c r="M148" s="1024">
        <v>0</v>
      </c>
      <c r="N148" s="1025">
        <f t="shared" si="21"/>
        <v>150</v>
      </c>
    </row>
    <row r="149" spans="1:14" s="711" customFormat="1" ht="13.1" thickBot="1" x14ac:dyDescent="0.25">
      <c r="A149" s="1080" t="s">
        <v>106</v>
      </c>
      <c r="B149" s="1081" t="s">
        <v>100</v>
      </c>
      <c r="C149" s="1082" t="s">
        <v>100</v>
      </c>
      <c r="D149" s="1082" t="s">
        <v>100</v>
      </c>
      <c r="E149" s="1083" t="s">
        <v>226</v>
      </c>
      <c r="F149" s="1084">
        <v>2750</v>
      </c>
      <c r="G149" s="1090">
        <f>+G150+G152+G154+G156+G158+G160</f>
        <v>0</v>
      </c>
      <c r="H149" s="1085">
        <f t="shared" si="25"/>
        <v>2750</v>
      </c>
      <c r="I149" s="1087">
        <v>0</v>
      </c>
      <c r="J149" s="1087">
        <f t="shared" si="23"/>
        <v>2750</v>
      </c>
      <c r="K149" s="1088">
        <v>0</v>
      </c>
      <c r="L149" s="1088">
        <f t="shared" si="22"/>
        <v>2750</v>
      </c>
      <c r="M149" s="1087">
        <v>0</v>
      </c>
      <c r="N149" s="1088">
        <f t="shared" si="21"/>
        <v>2750</v>
      </c>
    </row>
    <row r="150" spans="1:14" s="711" customFormat="1" x14ac:dyDescent="0.2">
      <c r="A150" s="677" t="s">
        <v>106</v>
      </c>
      <c r="B150" s="679" t="s">
        <v>488</v>
      </c>
      <c r="C150" s="680" t="s">
        <v>100</v>
      </c>
      <c r="D150" s="954" t="s">
        <v>100</v>
      </c>
      <c r="E150" s="786" t="s">
        <v>226</v>
      </c>
      <c r="F150" s="924">
        <f>+F151</f>
        <v>2750</v>
      </c>
      <c r="G150" s="975">
        <f>+G151</f>
        <v>-2750</v>
      </c>
      <c r="H150" s="924">
        <f t="shared" si="25"/>
        <v>0</v>
      </c>
      <c r="I150" s="1020">
        <v>0</v>
      </c>
      <c r="J150" s="1020">
        <f t="shared" si="23"/>
        <v>0</v>
      </c>
      <c r="K150" s="1021">
        <v>0</v>
      </c>
      <c r="L150" s="1021">
        <f t="shared" si="22"/>
        <v>0</v>
      </c>
      <c r="M150" s="1020">
        <v>0</v>
      </c>
      <c r="N150" s="1021">
        <f t="shared" si="21"/>
        <v>0</v>
      </c>
    </row>
    <row r="151" spans="1:14" s="711" customFormat="1" x14ac:dyDescent="0.2">
      <c r="A151" s="689"/>
      <c r="B151" s="691" t="s">
        <v>474</v>
      </c>
      <c r="C151" s="700">
        <v>3419</v>
      </c>
      <c r="D151" s="686">
        <v>5222</v>
      </c>
      <c r="E151" s="784" t="s">
        <v>296</v>
      </c>
      <c r="F151" s="927">
        <v>2750</v>
      </c>
      <c r="G151" s="916">
        <v>-2750</v>
      </c>
      <c r="H151" s="927">
        <f t="shared" si="25"/>
        <v>0</v>
      </c>
      <c r="I151" s="1003">
        <v>0</v>
      </c>
      <c r="J151" s="1003">
        <f t="shared" si="23"/>
        <v>0</v>
      </c>
      <c r="K151" s="1004">
        <v>0</v>
      </c>
      <c r="L151" s="1004">
        <f t="shared" si="22"/>
        <v>0</v>
      </c>
      <c r="M151" s="1003">
        <v>0</v>
      </c>
      <c r="N151" s="1004">
        <f t="shared" si="21"/>
        <v>0</v>
      </c>
    </row>
    <row r="152" spans="1:14" s="711" customFormat="1" ht="20.95" x14ac:dyDescent="0.2">
      <c r="A152" s="998" t="s">
        <v>298</v>
      </c>
      <c r="B152" s="976" t="s">
        <v>531</v>
      </c>
      <c r="C152" s="977" t="s">
        <v>100</v>
      </c>
      <c r="D152" s="977" t="s">
        <v>100</v>
      </c>
      <c r="E152" s="978" t="s">
        <v>322</v>
      </c>
      <c r="F152" s="911">
        <v>0</v>
      </c>
      <c r="G152" s="959">
        <f>+G153</f>
        <v>200</v>
      </c>
      <c r="H152" s="908">
        <f t="shared" si="25"/>
        <v>200</v>
      </c>
      <c r="I152" s="1008">
        <v>0</v>
      </c>
      <c r="J152" s="1008">
        <f t="shared" si="23"/>
        <v>200</v>
      </c>
      <c r="K152" s="1009">
        <v>0</v>
      </c>
      <c r="L152" s="1009">
        <f t="shared" si="22"/>
        <v>200</v>
      </c>
      <c r="M152" s="1008">
        <v>0</v>
      </c>
      <c r="N152" s="1009">
        <f t="shared" si="21"/>
        <v>200</v>
      </c>
    </row>
    <row r="153" spans="1:14" s="711" customFormat="1" x14ac:dyDescent="0.2">
      <c r="A153" s="999"/>
      <c r="B153" s="979"/>
      <c r="C153" s="599" t="s">
        <v>294</v>
      </c>
      <c r="D153" s="599" t="s">
        <v>295</v>
      </c>
      <c r="E153" s="980" t="s">
        <v>296</v>
      </c>
      <c r="F153" s="912">
        <v>0</v>
      </c>
      <c r="G153" s="916">
        <v>200</v>
      </c>
      <c r="H153" s="927">
        <f t="shared" si="25"/>
        <v>200</v>
      </c>
      <c r="I153" s="1003">
        <v>0</v>
      </c>
      <c r="J153" s="1003">
        <f t="shared" si="23"/>
        <v>200</v>
      </c>
      <c r="K153" s="1004">
        <v>0</v>
      </c>
      <c r="L153" s="1004">
        <f t="shared" si="22"/>
        <v>200</v>
      </c>
      <c r="M153" s="1003">
        <v>0</v>
      </c>
      <c r="N153" s="1004">
        <f t="shared" si="21"/>
        <v>200</v>
      </c>
    </row>
    <row r="154" spans="1:14" s="711" customFormat="1" ht="20.95" x14ac:dyDescent="0.2">
      <c r="A154" s="998" t="s">
        <v>298</v>
      </c>
      <c r="B154" s="976" t="s">
        <v>532</v>
      </c>
      <c r="C154" s="977" t="s">
        <v>100</v>
      </c>
      <c r="D154" s="977" t="s">
        <v>100</v>
      </c>
      <c r="E154" s="978" t="s">
        <v>324</v>
      </c>
      <c r="F154" s="911">
        <v>0</v>
      </c>
      <c r="G154" s="959">
        <f t="shared" ref="G154" si="26">+G155</f>
        <v>750</v>
      </c>
      <c r="H154" s="908">
        <f t="shared" si="25"/>
        <v>750</v>
      </c>
      <c r="I154" s="1008">
        <v>0</v>
      </c>
      <c r="J154" s="1008">
        <f t="shared" si="23"/>
        <v>750</v>
      </c>
      <c r="K154" s="1009">
        <v>0</v>
      </c>
      <c r="L154" s="1009">
        <f t="shared" si="22"/>
        <v>750</v>
      </c>
      <c r="M154" s="1008">
        <v>0</v>
      </c>
      <c r="N154" s="1009">
        <f t="shared" si="21"/>
        <v>750</v>
      </c>
    </row>
    <row r="155" spans="1:14" s="711" customFormat="1" x14ac:dyDescent="0.2">
      <c r="A155" s="999"/>
      <c r="B155" s="979"/>
      <c r="C155" s="599" t="s">
        <v>294</v>
      </c>
      <c r="D155" s="599" t="s">
        <v>295</v>
      </c>
      <c r="E155" s="980" t="s">
        <v>296</v>
      </c>
      <c r="F155" s="912">
        <v>0</v>
      </c>
      <c r="G155" s="916">
        <v>750</v>
      </c>
      <c r="H155" s="927">
        <f t="shared" si="25"/>
        <v>750</v>
      </c>
      <c r="I155" s="1003">
        <v>0</v>
      </c>
      <c r="J155" s="1003">
        <f t="shared" si="23"/>
        <v>750</v>
      </c>
      <c r="K155" s="1004">
        <v>0</v>
      </c>
      <c r="L155" s="1004">
        <f t="shared" si="22"/>
        <v>750</v>
      </c>
      <c r="M155" s="1003">
        <v>0</v>
      </c>
      <c r="N155" s="1004">
        <f t="shared" si="21"/>
        <v>750</v>
      </c>
    </row>
    <row r="156" spans="1:14" s="711" customFormat="1" ht="20.95" x14ac:dyDescent="0.2">
      <c r="A156" s="998" t="s">
        <v>298</v>
      </c>
      <c r="B156" s="976" t="s">
        <v>533</v>
      </c>
      <c r="C156" s="977" t="s">
        <v>100</v>
      </c>
      <c r="D156" s="977" t="s">
        <v>100</v>
      </c>
      <c r="E156" s="978" t="s">
        <v>326</v>
      </c>
      <c r="F156" s="911">
        <v>0</v>
      </c>
      <c r="G156" s="959">
        <f t="shared" ref="G156" si="27">+G157</f>
        <v>750</v>
      </c>
      <c r="H156" s="908">
        <f t="shared" si="25"/>
        <v>750</v>
      </c>
      <c r="I156" s="1008">
        <v>0</v>
      </c>
      <c r="J156" s="1008">
        <f t="shared" si="23"/>
        <v>750</v>
      </c>
      <c r="K156" s="1009">
        <v>0</v>
      </c>
      <c r="L156" s="1009">
        <f t="shared" si="22"/>
        <v>750</v>
      </c>
      <c r="M156" s="1008">
        <v>0</v>
      </c>
      <c r="N156" s="1009">
        <f t="shared" si="21"/>
        <v>750</v>
      </c>
    </row>
    <row r="157" spans="1:14" s="711" customFormat="1" x14ac:dyDescent="0.2">
      <c r="A157" s="999"/>
      <c r="B157" s="979"/>
      <c r="C157" s="599" t="s">
        <v>294</v>
      </c>
      <c r="D157" s="599" t="s">
        <v>341</v>
      </c>
      <c r="E157" s="980" t="s">
        <v>342</v>
      </c>
      <c r="F157" s="912">
        <v>0</v>
      </c>
      <c r="G157" s="916">
        <v>750</v>
      </c>
      <c r="H157" s="927">
        <f t="shared" si="25"/>
        <v>750</v>
      </c>
      <c r="I157" s="1003">
        <v>0</v>
      </c>
      <c r="J157" s="1003">
        <f t="shared" si="23"/>
        <v>750</v>
      </c>
      <c r="K157" s="1004">
        <v>0</v>
      </c>
      <c r="L157" s="1004">
        <f t="shared" si="22"/>
        <v>750</v>
      </c>
      <c r="M157" s="1003">
        <v>0</v>
      </c>
      <c r="N157" s="1004">
        <f t="shared" si="21"/>
        <v>750</v>
      </c>
    </row>
    <row r="158" spans="1:14" s="711" customFormat="1" ht="20.95" x14ac:dyDescent="0.2">
      <c r="A158" s="998" t="s">
        <v>298</v>
      </c>
      <c r="B158" s="976" t="s">
        <v>534</v>
      </c>
      <c r="C158" s="977" t="s">
        <v>100</v>
      </c>
      <c r="D158" s="977" t="s">
        <v>100</v>
      </c>
      <c r="E158" s="978" t="s">
        <v>328</v>
      </c>
      <c r="F158" s="911">
        <v>0</v>
      </c>
      <c r="G158" s="959">
        <f t="shared" ref="G158" si="28">+G159</f>
        <v>300</v>
      </c>
      <c r="H158" s="908">
        <f t="shared" si="25"/>
        <v>300</v>
      </c>
      <c r="I158" s="1008">
        <v>0</v>
      </c>
      <c r="J158" s="1008">
        <f t="shared" si="23"/>
        <v>300</v>
      </c>
      <c r="K158" s="1009">
        <v>0</v>
      </c>
      <c r="L158" s="1009">
        <f t="shared" si="22"/>
        <v>300</v>
      </c>
      <c r="M158" s="1008">
        <v>0</v>
      </c>
      <c r="N158" s="1009">
        <f t="shared" si="21"/>
        <v>300</v>
      </c>
    </row>
    <row r="159" spans="1:14" s="711" customFormat="1" x14ac:dyDescent="0.2">
      <c r="A159" s="999"/>
      <c r="B159" s="979"/>
      <c r="C159" s="599" t="s">
        <v>294</v>
      </c>
      <c r="D159" s="599" t="s">
        <v>295</v>
      </c>
      <c r="E159" s="980" t="s">
        <v>296</v>
      </c>
      <c r="F159" s="912">
        <v>0</v>
      </c>
      <c r="G159" s="916">
        <v>300</v>
      </c>
      <c r="H159" s="927">
        <f t="shared" si="25"/>
        <v>300</v>
      </c>
      <c r="I159" s="1003">
        <v>0</v>
      </c>
      <c r="J159" s="1003">
        <f t="shared" si="23"/>
        <v>300</v>
      </c>
      <c r="K159" s="1004">
        <v>0</v>
      </c>
      <c r="L159" s="1004">
        <f t="shared" si="22"/>
        <v>300</v>
      </c>
      <c r="M159" s="1003">
        <v>0</v>
      </c>
      <c r="N159" s="1004">
        <f t="shared" si="21"/>
        <v>300</v>
      </c>
    </row>
    <row r="160" spans="1:14" s="711" customFormat="1" ht="20.95" x14ac:dyDescent="0.2">
      <c r="A160" s="998" t="s">
        <v>298</v>
      </c>
      <c r="B160" s="976" t="s">
        <v>535</v>
      </c>
      <c r="C160" s="977" t="s">
        <v>100</v>
      </c>
      <c r="D160" s="977" t="s">
        <v>100</v>
      </c>
      <c r="E160" s="978" t="s">
        <v>330</v>
      </c>
      <c r="F160" s="911">
        <v>0</v>
      </c>
      <c r="G160" s="959">
        <f t="shared" ref="G160" si="29">+G161</f>
        <v>750</v>
      </c>
      <c r="H160" s="908">
        <f t="shared" si="25"/>
        <v>750</v>
      </c>
      <c r="I160" s="1008">
        <v>0</v>
      </c>
      <c r="J160" s="1008">
        <f t="shared" si="23"/>
        <v>750</v>
      </c>
      <c r="K160" s="1009">
        <v>0</v>
      </c>
      <c r="L160" s="1009">
        <f t="shared" si="22"/>
        <v>750</v>
      </c>
      <c r="M160" s="1008">
        <v>0</v>
      </c>
      <c r="N160" s="1009">
        <f t="shared" si="21"/>
        <v>750</v>
      </c>
    </row>
    <row r="161" spans="1:15" s="711" customFormat="1" ht="13.1" thickBot="1" x14ac:dyDescent="0.25">
      <c r="A161" s="999"/>
      <c r="B161" s="979"/>
      <c r="C161" s="599" t="s">
        <v>294</v>
      </c>
      <c r="D161" s="599" t="s">
        <v>295</v>
      </c>
      <c r="E161" s="980" t="s">
        <v>296</v>
      </c>
      <c r="F161" s="912">
        <v>0</v>
      </c>
      <c r="G161" s="1074">
        <v>750</v>
      </c>
      <c r="H161" s="909">
        <f t="shared" si="25"/>
        <v>750</v>
      </c>
      <c r="I161" s="1024">
        <v>0</v>
      </c>
      <c r="J161" s="1024">
        <f t="shared" si="23"/>
        <v>750</v>
      </c>
      <c r="K161" s="1025">
        <v>0</v>
      </c>
      <c r="L161" s="1025">
        <f t="shared" si="22"/>
        <v>750</v>
      </c>
      <c r="M161" s="1024">
        <v>0</v>
      </c>
      <c r="N161" s="1025">
        <f t="shared" si="21"/>
        <v>750</v>
      </c>
    </row>
    <row r="162" spans="1:15" s="711" customFormat="1" ht="13.1" thickBot="1" x14ac:dyDescent="0.25">
      <c r="A162" s="1080" t="s">
        <v>106</v>
      </c>
      <c r="B162" s="1081" t="s">
        <v>100</v>
      </c>
      <c r="C162" s="1082" t="s">
        <v>100</v>
      </c>
      <c r="D162" s="1082" t="s">
        <v>100</v>
      </c>
      <c r="E162" s="1083" t="s">
        <v>227</v>
      </c>
      <c r="F162" s="1084">
        <v>1750</v>
      </c>
      <c r="G162" s="1090">
        <f>+G163+G165+G167+G169+G171+G173+G175+G177+G179</f>
        <v>0</v>
      </c>
      <c r="H162" s="1085">
        <f t="shared" si="25"/>
        <v>1750</v>
      </c>
      <c r="I162" s="1087">
        <v>0</v>
      </c>
      <c r="J162" s="1087">
        <f t="shared" si="23"/>
        <v>1750</v>
      </c>
      <c r="K162" s="1088">
        <v>0</v>
      </c>
      <c r="L162" s="1088">
        <f t="shared" si="22"/>
        <v>1750</v>
      </c>
      <c r="M162" s="1087">
        <f>+M181</f>
        <v>5000</v>
      </c>
      <c r="N162" s="1088">
        <f t="shared" si="21"/>
        <v>6750</v>
      </c>
      <c r="O162" s="777" t="s">
        <v>625</v>
      </c>
    </row>
    <row r="163" spans="1:15" s="711" customFormat="1" x14ac:dyDescent="0.2">
      <c r="A163" s="677" t="s">
        <v>106</v>
      </c>
      <c r="B163" s="679" t="s">
        <v>489</v>
      </c>
      <c r="C163" s="680" t="s">
        <v>100</v>
      </c>
      <c r="D163" s="954" t="s">
        <v>100</v>
      </c>
      <c r="E163" s="786" t="s">
        <v>227</v>
      </c>
      <c r="F163" s="924">
        <f>+F164</f>
        <v>1750</v>
      </c>
      <c r="G163" s="975">
        <f>+G164</f>
        <v>-1750</v>
      </c>
      <c r="H163" s="924">
        <f t="shared" si="25"/>
        <v>0</v>
      </c>
      <c r="I163" s="1020">
        <v>0</v>
      </c>
      <c r="J163" s="1020">
        <f t="shared" si="23"/>
        <v>0</v>
      </c>
      <c r="K163" s="1021">
        <v>0</v>
      </c>
      <c r="L163" s="1021">
        <f t="shared" si="22"/>
        <v>0</v>
      </c>
      <c r="M163" s="1020">
        <v>0</v>
      </c>
      <c r="N163" s="1021">
        <f t="shared" si="21"/>
        <v>0</v>
      </c>
    </row>
    <row r="164" spans="1:15" s="711" customFormat="1" x14ac:dyDescent="0.2">
      <c r="A164" s="689"/>
      <c r="B164" s="691" t="s">
        <v>474</v>
      </c>
      <c r="C164" s="700">
        <v>3419</v>
      </c>
      <c r="D164" s="686">
        <v>5222</v>
      </c>
      <c r="E164" s="784" t="s">
        <v>296</v>
      </c>
      <c r="F164" s="927">
        <v>1750</v>
      </c>
      <c r="G164" s="916">
        <v>-1750</v>
      </c>
      <c r="H164" s="927">
        <f t="shared" si="25"/>
        <v>0</v>
      </c>
      <c r="I164" s="1003">
        <v>0</v>
      </c>
      <c r="J164" s="1003">
        <f t="shared" si="23"/>
        <v>0</v>
      </c>
      <c r="K164" s="1004">
        <v>0</v>
      </c>
      <c r="L164" s="1004">
        <f t="shared" si="22"/>
        <v>0</v>
      </c>
      <c r="M164" s="1003">
        <v>0</v>
      </c>
      <c r="N164" s="1004">
        <f t="shared" si="21"/>
        <v>0</v>
      </c>
    </row>
    <row r="165" spans="1:15" s="711" customFormat="1" ht="31.45" x14ac:dyDescent="0.2">
      <c r="A165" s="654" t="s">
        <v>298</v>
      </c>
      <c r="B165" s="603" t="s">
        <v>536</v>
      </c>
      <c r="C165" s="604" t="s">
        <v>100</v>
      </c>
      <c r="D165" s="604" t="s">
        <v>100</v>
      </c>
      <c r="E165" s="981" t="s">
        <v>418</v>
      </c>
      <c r="F165" s="913">
        <v>0</v>
      </c>
      <c r="G165" s="959">
        <f t="shared" ref="G165:G179" si="30">+G166</f>
        <v>50</v>
      </c>
      <c r="H165" s="908">
        <f t="shared" si="25"/>
        <v>50</v>
      </c>
      <c r="I165" s="1008">
        <v>0</v>
      </c>
      <c r="J165" s="1008">
        <f t="shared" si="23"/>
        <v>50</v>
      </c>
      <c r="K165" s="1009">
        <v>0</v>
      </c>
      <c r="L165" s="1009">
        <f t="shared" si="22"/>
        <v>50</v>
      </c>
      <c r="M165" s="1008">
        <v>0</v>
      </c>
      <c r="N165" s="1009">
        <f t="shared" si="21"/>
        <v>50</v>
      </c>
    </row>
    <row r="166" spans="1:15" s="711" customFormat="1" x14ac:dyDescent="0.2">
      <c r="A166" s="1000"/>
      <c r="B166" s="982"/>
      <c r="C166" s="595" t="s">
        <v>294</v>
      </c>
      <c r="D166" s="595" t="s">
        <v>295</v>
      </c>
      <c r="E166" s="983" t="s">
        <v>296</v>
      </c>
      <c r="F166" s="914">
        <v>0</v>
      </c>
      <c r="G166" s="916">
        <v>50</v>
      </c>
      <c r="H166" s="927">
        <f t="shared" si="25"/>
        <v>50</v>
      </c>
      <c r="I166" s="1003">
        <v>0</v>
      </c>
      <c r="J166" s="1003">
        <f t="shared" si="23"/>
        <v>50</v>
      </c>
      <c r="K166" s="1004">
        <v>0</v>
      </c>
      <c r="L166" s="1004">
        <f t="shared" si="22"/>
        <v>50</v>
      </c>
      <c r="M166" s="1003">
        <v>0</v>
      </c>
      <c r="N166" s="1004">
        <f t="shared" si="21"/>
        <v>50</v>
      </c>
    </row>
    <row r="167" spans="1:15" s="711" customFormat="1" ht="20.95" x14ac:dyDescent="0.2">
      <c r="A167" s="654" t="s">
        <v>298</v>
      </c>
      <c r="B167" s="603" t="s">
        <v>537</v>
      </c>
      <c r="C167" s="604" t="s">
        <v>100</v>
      </c>
      <c r="D167" s="604" t="s">
        <v>100</v>
      </c>
      <c r="E167" s="981" t="s">
        <v>335</v>
      </c>
      <c r="F167" s="913">
        <v>0</v>
      </c>
      <c r="G167" s="959">
        <f t="shared" si="30"/>
        <v>600</v>
      </c>
      <c r="H167" s="908">
        <f t="shared" si="25"/>
        <v>600</v>
      </c>
      <c r="I167" s="1008">
        <v>0</v>
      </c>
      <c r="J167" s="1008">
        <f t="shared" si="23"/>
        <v>600</v>
      </c>
      <c r="K167" s="1009">
        <v>0</v>
      </c>
      <c r="L167" s="1009">
        <f t="shared" si="22"/>
        <v>600</v>
      </c>
      <c r="M167" s="1008">
        <v>0</v>
      </c>
      <c r="N167" s="1009">
        <f t="shared" si="21"/>
        <v>600</v>
      </c>
    </row>
    <row r="168" spans="1:15" s="711" customFormat="1" ht="20.95" x14ac:dyDescent="0.2">
      <c r="A168" s="1000"/>
      <c r="B168" s="982"/>
      <c r="C168" s="595" t="s">
        <v>294</v>
      </c>
      <c r="D168" s="595" t="s">
        <v>333</v>
      </c>
      <c r="E168" s="983" t="s">
        <v>334</v>
      </c>
      <c r="F168" s="914">
        <v>0</v>
      </c>
      <c r="G168" s="916">
        <v>600</v>
      </c>
      <c r="H168" s="927">
        <f t="shared" si="25"/>
        <v>600</v>
      </c>
      <c r="I168" s="1003">
        <v>0</v>
      </c>
      <c r="J168" s="1003">
        <f t="shared" si="23"/>
        <v>600</v>
      </c>
      <c r="K168" s="1004">
        <v>0</v>
      </c>
      <c r="L168" s="1004">
        <f t="shared" si="22"/>
        <v>600</v>
      </c>
      <c r="M168" s="1003">
        <v>0</v>
      </c>
      <c r="N168" s="1004">
        <f t="shared" si="21"/>
        <v>600</v>
      </c>
    </row>
    <row r="169" spans="1:15" s="711" customFormat="1" ht="31.45" x14ac:dyDescent="0.2">
      <c r="A169" s="654" t="s">
        <v>298</v>
      </c>
      <c r="B169" s="603" t="s">
        <v>538</v>
      </c>
      <c r="C169" s="604" t="s">
        <v>100</v>
      </c>
      <c r="D169" s="604" t="s">
        <v>100</v>
      </c>
      <c r="E169" s="981" t="s">
        <v>337</v>
      </c>
      <c r="F169" s="913">
        <v>0</v>
      </c>
      <c r="G169" s="959">
        <f t="shared" si="30"/>
        <v>450</v>
      </c>
      <c r="H169" s="908">
        <f t="shared" si="25"/>
        <v>450</v>
      </c>
      <c r="I169" s="1008">
        <v>0</v>
      </c>
      <c r="J169" s="1008">
        <f t="shared" si="23"/>
        <v>450</v>
      </c>
      <c r="K169" s="1009">
        <v>0</v>
      </c>
      <c r="L169" s="1009">
        <f t="shared" si="22"/>
        <v>450</v>
      </c>
      <c r="M169" s="1008">
        <v>0</v>
      </c>
      <c r="N169" s="1009">
        <f t="shared" si="21"/>
        <v>450</v>
      </c>
    </row>
    <row r="170" spans="1:15" s="711" customFormat="1" ht="20.95" x14ac:dyDescent="0.2">
      <c r="A170" s="1000"/>
      <c r="B170" s="603" t="s">
        <v>338</v>
      </c>
      <c r="C170" s="595" t="s">
        <v>294</v>
      </c>
      <c r="D170" s="595" t="s">
        <v>339</v>
      </c>
      <c r="E170" s="983" t="s">
        <v>340</v>
      </c>
      <c r="F170" s="914">
        <v>0</v>
      </c>
      <c r="G170" s="916">
        <v>450</v>
      </c>
      <c r="H170" s="927">
        <f t="shared" si="25"/>
        <v>450</v>
      </c>
      <c r="I170" s="1003">
        <v>0</v>
      </c>
      <c r="J170" s="1003">
        <f t="shared" si="23"/>
        <v>450</v>
      </c>
      <c r="K170" s="1004">
        <v>0</v>
      </c>
      <c r="L170" s="1004">
        <f t="shared" si="22"/>
        <v>450</v>
      </c>
      <c r="M170" s="1003">
        <v>0</v>
      </c>
      <c r="N170" s="1004">
        <f t="shared" si="21"/>
        <v>450</v>
      </c>
    </row>
    <row r="171" spans="1:15" s="711" customFormat="1" ht="20.95" x14ac:dyDescent="0.2">
      <c r="A171" s="654" t="s">
        <v>298</v>
      </c>
      <c r="B171" s="603" t="s">
        <v>539</v>
      </c>
      <c r="C171" s="604" t="s">
        <v>100</v>
      </c>
      <c r="D171" s="604" t="s">
        <v>100</v>
      </c>
      <c r="E171" s="981" t="s">
        <v>344</v>
      </c>
      <c r="F171" s="913">
        <v>0</v>
      </c>
      <c r="G171" s="959">
        <f t="shared" si="30"/>
        <v>200</v>
      </c>
      <c r="H171" s="908">
        <f t="shared" si="25"/>
        <v>200</v>
      </c>
      <c r="I171" s="1008">
        <v>0</v>
      </c>
      <c r="J171" s="1008">
        <f t="shared" si="23"/>
        <v>200</v>
      </c>
      <c r="K171" s="1009">
        <v>0</v>
      </c>
      <c r="L171" s="1009">
        <f t="shared" si="22"/>
        <v>200</v>
      </c>
      <c r="M171" s="1008">
        <v>0</v>
      </c>
      <c r="N171" s="1009">
        <f t="shared" si="21"/>
        <v>200</v>
      </c>
    </row>
    <row r="172" spans="1:15" s="711" customFormat="1" x14ac:dyDescent="0.2">
      <c r="A172" s="1000"/>
      <c r="B172" s="982"/>
      <c r="C172" s="595" t="s">
        <v>294</v>
      </c>
      <c r="D172" s="599" t="s">
        <v>341</v>
      </c>
      <c r="E172" s="980" t="s">
        <v>342</v>
      </c>
      <c r="F172" s="914">
        <v>0</v>
      </c>
      <c r="G172" s="916">
        <v>200</v>
      </c>
      <c r="H172" s="927">
        <f t="shared" si="25"/>
        <v>200</v>
      </c>
      <c r="I172" s="1003">
        <v>0</v>
      </c>
      <c r="J172" s="1003">
        <f t="shared" si="23"/>
        <v>200</v>
      </c>
      <c r="K172" s="1004">
        <v>0</v>
      </c>
      <c r="L172" s="1004">
        <f t="shared" si="22"/>
        <v>200</v>
      </c>
      <c r="M172" s="1003">
        <v>0</v>
      </c>
      <c r="N172" s="1004">
        <f t="shared" si="21"/>
        <v>200</v>
      </c>
    </row>
    <row r="173" spans="1:15" s="711" customFormat="1" ht="20.95" x14ac:dyDescent="0.2">
      <c r="A173" s="654" t="s">
        <v>298</v>
      </c>
      <c r="B173" s="603" t="s">
        <v>540</v>
      </c>
      <c r="C173" s="604" t="s">
        <v>100</v>
      </c>
      <c r="D173" s="604" t="s">
        <v>100</v>
      </c>
      <c r="E173" s="981" t="s">
        <v>346</v>
      </c>
      <c r="F173" s="913">
        <v>0</v>
      </c>
      <c r="G173" s="959">
        <f t="shared" si="30"/>
        <v>100</v>
      </c>
      <c r="H173" s="908">
        <f t="shared" si="25"/>
        <v>100</v>
      </c>
      <c r="I173" s="1008">
        <v>0</v>
      </c>
      <c r="J173" s="1008">
        <f t="shared" si="23"/>
        <v>100</v>
      </c>
      <c r="K173" s="1009">
        <v>0</v>
      </c>
      <c r="L173" s="1009">
        <f t="shared" si="22"/>
        <v>100</v>
      </c>
      <c r="M173" s="1008">
        <v>0</v>
      </c>
      <c r="N173" s="1009">
        <f t="shared" si="21"/>
        <v>100</v>
      </c>
    </row>
    <row r="174" spans="1:15" s="711" customFormat="1" x14ac:dyDescent="0.2">
      <c r="A174" s="1000"/>
      <c r="B174" s="982"/>
      <c r="C174" s="595" t="s">
        <v>294</v>
      </c>
      <c r="D174" s="595" t="s">
        <v>295</v>
      </c>
      <c r="E174" s="983" t="s">
        <v>296</v>
      </c>
      <c r="F174" s="914">
        <v>0</v>
      </c>
      <c r="G174" s="916">
        <v>100</v>
      </c>
      <c r="H174" s="927">
        <f t="shared" si="25"/>
        <v>100</v>
      </c>
      <c r="I174" s="1003">
        <v>0</v>
      </c>
      <c r="J174" s="1003">
        <f t="shared" si="23"/>
        <v>100</v>
      </c>
      <c r="K174" s="1004">
        <v>0</v>
      </c>
      <c r="L174" s="1004">
        <f t="shared" si="22"/>
        <v>100</v>
      </c>
      <c r="M174" s="1003">
        <v>0</v>
      </c>
      <c r="N174" s="1004">
        <f t="shared" si="21"/>
        <v>100</v>
      </c>
    </row>
    <row r="175" spans="1:15" s="711" customFormat="1" x14ac:dyDescent="0.2">
      <c r="A175" s="654" t="s">
        <v>298</v>
      </c>
      <c r="B175" s="603" t="s">
        <v>541</v>
      </c>
      <c r="C175" s="604" t="s">
        <v>100</v>
      </c>
      <c r="D175" s="604" t="s">
        <v>100</v>
      </c>
      <c r="E175" s="981" t="s">
        <v>349</v>
      </c>
      <c r="F175" s="913">
        <v>0</v>
      </c>
      <c r="G175" s="959">
        <f t="shared" si="30"/>
        <v>100</v>
      </c>
      <c r="H175" s="908">
        <f t="shared" si="25"/>
        <v>100</v>
      </c>
      <c r="I175" s="1008">
        <v>0</v>
      </c>
      <c r="J175" s="1008">
        <f t="shared" si="23"/>
        <v>100</v>
      </c>
      <c r="K175" s="1009">
        <v>0</v>
      </c>
      <c r="L175" s="1009">
        <f t="shared" si="22"/>
        <v>100</v>
      </c>
      <c r="M175" s="1008">
        <v>0</v>
      </c>
      <c r="N175" s="1009">
        <f t="shared" si="21"/>
        <v>100</v>
      </c>
    </row>
    <row r="176" spans="1:15" s="711" customFormat="1" x14ac:dyDescent="0.2">
      <c r="A176" s="1000"/>
      <c r="B176" s="982"/>
      <c r="C176" s="595" t="s">
        <v>294</v>
      </c>
      <c r="D176" s="595" t="s">
        <v>348</v>
      </c>
      <c r="E176" s="983" t="s">
        <v>258</v>
      </c>
      <c r="F176" s="914">
        <v>0</v>
      </c>
      <c r="G176" s="916">
        <v>100</v>
      </c>
      <c r="H176" s="927">
        <f t="shared" si="25"/>
        <v>100</v>
      </c>
      <c r="I176" s="1003">
        <v>0</v>
      </c>
      <c r="J176" s="1003">
        <f t="shared" si="23"/>
        <v>100</v>
      </c>
      <c r="K176" s="1004">
        <v>0</v>
      </c>
      <c r="L176" s="1004">
        <f t="shared" si="22"/>
        <v>100</v>
      </c>
      <c r="M176" s="1003">
        <v>0</v>
      </c>
      <c r="N176" s="1004">
        <f t="shared" si="21"/>
        <v>100</v>
      </c>
    </row>
    <row r="177" spans="1:15" s="711" customFormat="1" ht="31.45" x14ac:dyDescent="0.2">
      <c r="A177" s="654" t="s">
        <v>298</v>
      </c>
      <c r="B177" s="603" t="s">
        <v>542</v>
      </c>
      <c r="C177" s="604" t="s">
        <v>100</v>
      </c>
      <c r="D177" s="604" t="s">
        <v>100</v>
      </c>
      <c r="E177" s="981" t="s">
        <v>419</v>
      </c>
      <c r="F177" s="913">
        <v>0</v>
      </c>
      <c r="G177" s="959">
        <f t="shared" si="30"/>
        <v>50</v>
      </c>
      <c r="H177" s="908">
        <f t="shared" si="25"/>
        <v>50</v>
      </c>
      <c r="I177" s="1008">
        <v>0</v>
      </c>
      <c r="J177" s="1008">
        <f t="shared" si="23"/>
        <v>50</v>
      </c>
      <c r="K177" s="1009">
        <v>0</v>
      </c>
      <c r="L177" s="1009">
        <f t="shared" si="22"/>
        <v>50</v>
      </c>
      <c r="M177" s="1008">
        <v>0</v>
      </c>
      <c r="N177" s="1009">
        <f t="shared" si="21"/>
        <v>50</v>
      </c>
    </row>
    <row r="178" spans="1:15" s="711" customFormat="1" x14ac:dyDescent="0.2">
      <c r="A178" s="1000"/>
      <c r="B178" s="982"/>
      <c r="C178" s="595" t="s">
        <v>294</v>
      </c>
      <c r="D178" s="595" t="s">
        <v>295</v>
      </c>
      <c r="E178" s="983" t="s">
        <v>296</v>
      </c>
      <c r="F178" s="914">
        <v>0</v>
      </c>
      <c r="G178" s="916">
        <v>50</v>
      </c>
      <c r="H178" s="927">
        <f t="shared" si="25"/>
        <v>50</v>
      </c>
      <c r="I178" s="1003">
        <v>0</v>
      </c>
      <c r="J178" s="1003">
        <f t="shared" si="23"/>
        <v>50</v>
      </c>
      <c r="K178" s="1004">
        <v>0</v>
      </c>
      <c r="L178" s="1004">
        <f t="shared" si="22"/>
        <v>50</v>
      </c>
      <c r="M178" s="1003">
        <v>0</v>
      </c>
      <c r="N178" s="1004">
        <f t="shared" si="21"/>
        <v>50</v>
      </c>
    </row>
    <row r="179" spans="1:15" s="711" customFormat="1" ht="20.95" x14ac:dyDescent="0.2">
      <c r="A179" s="654" t="s">
        <v>298</v>
      </c>
      <c r="B179" s="603" t="s">
        <v>543</v>
      </c>
      <c r="C179" s="604" t="s">
        <v>100</v>
      </c>
      <c r="D179" s="604" t="s">
        <v>100</v>
      </c>
      <c r="E179" s="981" t="s">
        <v>352</v>
      </c>
      <c r="F179" s="913">
        <v>0</v>
      </c>
      <c r="G179" s="959">
        <f t="shared" si="30"/>
        <v>200</v>
      </c>
      <c r="H179" s="908">
        <f t="shared" si="25"/>
        <v>200</v>
      </c>
      <c r="I179" s="1008">
        <v>0</v>
      </c>
      <c r="J179" s="1008">
        <f t="shared" si="23"/>
        <v>200</v>
      </c>
      <c r="K179" s="1009">
        <v>0</v>
      </c>
      <c r="L179" s="1009">
        <f t="shared" si="22"/>
        <v>200</v>
      </c>
      <c r="M179" s="1008">
        <v>0</v>
      </c>
      <c r="N179" s="1009">
        <f t="shared" si="21"/>
        <v>200</v>
      </c>
    </row>
    <row r="180" spans="1:15" s="711" customFormat="1" ht="20.95" x14ac:dyDescent="0.2">
      <c r="A180" s="999"/>
      <c r="B180" s="979"/>
      <c r="C180" s="599" t="s">
        <v>294</v>
      </c>
      <c r="D180" s="599" t="s">
        <v>339</v>
      </c>
      <c r="E180" s="980" t="s">
        <v>340</v>
      </c>
      <c r="F180" s="912">
        <v>0</v>
      </c>
      <c r="G180" s="1074">
        <v>200</v>
      </c>
      <c r="H180" s="909">
        <f t="shared" si="25"/>
        <v>200</v>
      </c>
      <c r="I180" s="1024">
        <v>0</v>
      </c>
      <c r="J180" s="1024">
        <f t="shared" si="23"/>
        <v>200</v>
      </c>
      <c r="K180" s="1025">
        <v>0</v>
      </c>
      <c r="L180" s="1025">
        <f t="shared" si="22"/>
        <v>200</v>
      </c>
      <c r="M180" s="1003">
        <v>0</v>
      </c>
      <c r="N180" s="1004">
        <f t="shared" si="21"/>
        <v>200</v>
      </c>
    </row>
    <row r="181" spans="1:15" s="711" customFormat="1" ht="20.95" x14ac:dyDescent="0.2">
      <c r="A181" s="856" t="s">
        <v>298</v>
      </c>
      <c r="B181" s="653" t="s">
        <v>626</v>
      </c>
      <c r="C181" s="857" t="s">
        <v>100</v>
      </c>
      <c r="D181" s="857" t="s">
        <v>100</v>
      </c>
      <c r="E181" s="884" t="s">
        <v>629</v>
      </c>
      <c r="F181" s="1075">
        <v>0</v>
      </c>
      <c r="G181" s="905"/>
      <c r="H181" s="932"/>
      <c r="I181" s="1055"/>
      <c r="J181" s="1055">
        <v>0</v>
      </c>
      <c r="K181" s="1055">
        <v>0</v>
      </c>
      <c r="L181" s="1055">
        <v>0</v>
      </c>
      <c r="M181" s="1055">
        <f>+M182</f>
        <v>5000</v>
      </c>
      <c r="N181" s="1009">
        <f t="shared" si="21"/>
        <v>5000</v>
      </c>
      <c r="O181" s="777" t="s">
        <v>625</v>
      </c>
    </row>
    <row r="182" spans="1:15" s="711" customFormat="1" ht="13.1" thickBot="1" x14ac:dyDescent="0.25">
      <c r="A182" s="860"/>
      <c r="B182" s="861"/>
      <c r="C182" s="862" t="s">
        <v>294</v>
      </c>
      <c r="D182" s="862" t="s">
        <v>630</v>
      </c>
      <c r="E182" s="885" t="s">
        <v>631</v>
      </c>
      <c r="F182" s="1077">
        <v>0</v>
      </c>
      <c r="G182" s="907"/>
      <c r="H182" s="933"/>
      <c r="I182" s="1056"/>
      <c r="J182" s="1056">
        <v>0</v>
      </c>
      <c r="K182" s="1056">
        <v>0</v>
      </c>
      <c r="L182" s="1056">
        <v>0</v>
      </c>
      <c r="M182" s="1105">
        <v>5000</v>
      </c>
      <c r="N182" s="1025">
        <f t="shared" si="21"/>
        <v>5000</v>
      </c>
    </row>
    <row r="183" spans="1:15" s="711" customFormat="1" ht="13.1" thickBot="1" x14ac:dyDescent="0.25">
      <c r="A183" s="1080" t="s">
        <v>106</v>
      </c>
      <c r="B183" s="1081" t="s">
        <v>100</v>
      </c>
      <c r="C183" s="1082" t="s">
        <v>100</v>
      </c>
      <c r="D183" s="1082" t="s">
        <v>100</v>
      </c>
      <c r="E183" s="1083" t="s">
        <v>228</v>
      </c>
      <c r="F183" s="1084">
        <v>2750</v>
      </c>
      <c r="G183" s="1090">
        <f>+G184+G186+G188+G190</f>
        <v>0</v>
      </c>
      <c r="H183" s="1085">
        <f t="shared" si="25"/>
        <v>2750</v>
      </c>
      <c r="I183" s="1087">
        <v>0</v>
      </c>
      <c r="J183" s="1087">
        <f t="shared" si="23"/>
        <v>2750</v>
      </c>
      <c r="K183" s="1087">
        <f>+K184+K192+K194+K196+K198+K200+K202+K204+K206</f>
        <v>0</v>
      </c>
      <c r="L183" s="1087">
        <f t="shared" si="22"/>
        <v>2750</v>
      </c>
      <c r="M183" s="1087">
        <v>0</v>
      </c>
      <c r="N183" s="1088">
        <f t="shared" si="21"/>
        <v>2750</v>
      </c>
    </row>
    <row r="184" spans="1:15" s="711" customFormat="1" x14ac:dyDescent="0.2">
      <c r="A184" s="677" t="s">
        <v>106</v>
      </c>
      <c r="B184" s="679" t="s">
        <v>490</v>
      </c>
      <c r="C184" s="680" t="s">
        <v>100</v>
      </c>
      <c r="D184" s="954" t="s">
        <v>100</v>
      </c>
      <c r="E184" s="786" t="s">
        <v>228</v>
      </c>
      <c r="F184" s="924">
        <f>+F185</f>
        <v>2750</v>
      </c>
      <c r="G184" s="975">
        <f>+G185</f>
        <v>-1560</v>
      </c>
      <c r="H184" s="924">
        <f t="shared" si="25"/>
        <v>1190</v>
      </c>
      <c r="I184" s="1020">
        <v>0</v>
      </c>
      <c r="J184" s="1020">
        <f t="shared" si="23"/>
        <v>1190</v>
      </c>
      <c r="K184" s="1020">
        <f>+K185</f>
        <v>-1010</v>
      </c>
      <c r="L184" s="1020">
        <f t="shared" si="22"/>
        <v>180</v>
      </c>
      <c r="M184" s="1020">
        <v>0</v>
      </c>
      <c r="N184" s="1021">
        <f t="shared" si="21"/>
        <v>180</v>
      </c>
    </row>
    <row r="185" spans="1:15" s="711" customFormat="1" x14ac:dyDescent="0.2">
      <c r="A185" s="682"/>
      <c r="B185" s="684" t="s">
        <v>474</v>
      </c>
      <c r="C185" s="700">
        <v>3419</v>
      </c>
      <c r="D185" s="686">
        <v>5222</v>
      </c>
      <c r="E185" s="784" t="s">
        <v>296</v>
      </c>
      <c r="F185" s="927">
        <v>2750</v>
      </c>
      <c r="G185" s="916">
        <v>-1560</v>
      </c>
      <c r="H185" s="927">
        <f t="shared" si="25"/>
        <v>1190</v>
      </c>
      <c r="I185" s="1003">
        <v>0</v>
      </c>
      <c r="J185" s="1003">
        <f t="shared" si="23"/>
        <v>1190</v>
      </c>
      <c r="K185" s="1003">
        <v>-1010</v>
      </c>
      <c r="L185" s="1003">
        <f t="shared" si="22"/>
        <v>180</v>
      </c>
      <c r="M185" s="1003">
        <v>0</v>
      </c>
      <c r="N185" s="1004">
        <f t="shared" si="21"/>
        <v>180</v>
      </c>
    </row>
    <row r="186" spans="1:15" s="711" customFormat="1" ht="20" customHeight="1" x14ac:dyDescent="0.2">
      <c r="A186" s="998" t="s">
        <v>298</v>
      </c>
      <c r="B186" s="976" t="s">
        <v>545</v>
      </c>
      <c r="C186" s="977" t="s">
        <v>100</v>
      </c>
      <c r="D186" s="977" t="s">
        <v>100</v>
      </c>
      <c r="E186" s="978" t="s">
        <v>319</v>
      </c>
      <c r="F186" s="911">
        <v>0</v>
      </c>
      <c r="G186" s="959">
        <f>+G187</f>
        <v>156</v>
      </c>
      <c r="H186" s="908">
        <f t="shared" si="25"/>
        <v>156</v>
      </c>
      <c r="I186" s="1008">
        <v>0</v>
      </c>
      <c r="J186" s="1008">
        <f t="shared" si="23"/>
        <v>156</v>
      </c>
      <c r="K186" s="1008">
        <v>0</v>
      </c>
      <c r="L186" s="1008">
        <f t="shared" si="22"/>
        <v>156</v>
      </c>
      <c r="M186" s="1008">
        <v>0</v>
      </c>
      <c r="N186" s="1009">
        <f t="shared" si="21"/>
        <v>156</v>
      </c>
    </row>
    <row r="187" spans="1:15" s="711" customFormat="1" x14ac:dyDescent="0.2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916">
        <v>156</v>
      </c>
      <c r="H187" s="927">
        <f t="shared" si="25"/>
        <v>156</v>
      </c>
      <c r="I187" s="1003">
        <v>0</v>
      </c>
      <c r="J187" s="1003">
        <f t="shared" si="23"/>
        <v>156</v>
      </c>
      <c r="K187" s="1003">
        <v>0</v>
      </c>
      <c r="L187" s="1003">
        <f t="shared" si="22"/>
        <v>156</v>
      </c>
      <c r="M187" s="1003">
        <v>0</v>
      </c>
      <c r="N187" s="1004">
        <f t="shared" si="21"/>
        <v>156</v>
      </c>
    </row>
    <row r="188" spans="1:15" s="711" customFormat="1" ht="20.95" x14ac:dyDescent="0.2">
      <c r="A188" s="998" t="s">
        <v>298</v>
      </c>
      <c r="B188" s="976" t="s">
        <v>546</v>
      </c>
      <c r="C188" s="977" t="s">
        <v>100</v>
      </c>
      <c r="D188" s="977" t="s">
        <v>100</v>
      </c>
      <c r="E188" s="978" t="s">
        <v>302</v>
      </c>
      <c r="F188" s="911">
        <v>0</v>
      </c>
      <c r="G188" s="959">
        <f t="shared" ref="G188" si="31">+G189</f>
        <v>780</v>
      </c>
      <c r="H188" s="908">
        <f t="shared" si="25"/>
        <v>780</v>
      </c>
      <c r="I188" s="1008">
        <v>0</v>
      </c>
      <c r="J188" s="1008">
        <f t="shared" si="23"/>
        <v>780</v>
      </c>
      <c r="K188" s="1008">
        <v>0</v>
      </c>
      <c r="L188" s="1008">
        <f t="shared" si="22"/>
        <v>780</v>
      </c>
      <c r="M188" s="1008">
        <v>0</v>
      </c>
      <c r="N188" s="1009">
        <f t="shared" si="21"/>
        <v>780</v>
      </c>
    </row>
    <row r="189" spans="1:15" s="711" customFormat="1" x14ac:dyDescent="0.2">
      <c r="A189" s="999"/>
      <c r="B189" s="979"/>
      <c r="C189" s="599" t="s">
        <v>294</v>
      </c>
      <c r="D189" s="599" t="s">
        <v>295</v>
      </c>
      <c r="E189" s="980" t="s">
        <v>296</v>
      </c>
      <c r="F189" s="912">
        <v>0</v>
      </c>
      <c r="G189" s="916">
        <v>780</v>
      </c>
      <c r="H189" s="927">
        <f t="shared" si="25"/>
        <v>780</v>
      </c>
      <c r="I189" s="1003">
        <v>0</v>
      </c>
      <c r="J189" s="1003">
        <f t="shared" si="23"/>
        <v>780</v>
      </c>
      <c r="K189" s="1003">
        <v>0</v>
      </c>
      <c r="L189" s="1003">
        <f t="shared" si="22"/>
        <v>780</v>
      </c>
      <c r="M189" s="1003">
        <v>0</v>
      </c>
      <c r="N189" s="1004">
        <f t="shared" si="21"/>
        <v>780</v>
      </c>
    </row>
    <row r="190" spans="1:15" s="711" customFormat="1" ht="20.95" x14ac:dyDescent="0.2">
      <c r="A190" s="998" t="s">
        <v>298</v>
      </c>
      <c r="B190" s="976" t="s">
        <v>547</v>
      </c>
      <c r="C190" s="977" t="s">
        <v>100</v>
      </c>
      <c r="D190" s="977" t="s">
        <v>100</v>
      </c>
      <c r="E190" s="978" t="s">
        <v>320</v>
      </c>
      <c r="F190" s="911">
        <v>0</v>
      </c>
      <c r="G190" s="959">
        <f t="shared" ref="G190" si="32">+G191</f>
        <v>624</v>
      </c>
      <c r="H190" s="908">
        <f t="shared" si="25"/>
        <v>624</v>
      </c>
      <c r="I190" s="1008">
        <v>0</v>
      </c>
      <c r="J190" s="1008">
        <f t="shared" si="23"/>
        <v>624</v>
      </c>
      <c r="K190" s="1008">
        <v>0</v>
      </c>
      <c r="L190" s="1008">
        <f t="shared" si="22"/>
        <v>624</v>
      </c>
      <c r="M190" s="1008">
        <v>0</v>
      </c>
      <c r="N190" s="1009">
        <f t="shared" si="21"/>
        <v>624</v>
      </c>
    </row>
    <row r="191" spans="1:15" s="711" customFormat="1" x14ac:dyDescent="0.2">
      <c r="A191" s="999"/>
      <c r="B191" s="979"/>
      <c r="C191" s="599" t="s">
        <v>294</v>
      </c>
      <c r="D191" s="599" t="s">
        <v>295</v>
      </c>
      <c r="E191" s="980" t="s">
        <v>296</v>
      </c>
      <c r="F191" s="912">
        <v>0</v>
      </c>
      <c r="G191" s="1074">
        <v>624</v>
      </c>
      <c r="H191" s="909">
        <f t="shared" si="25"/>
        <v>624</v>
      </c>
      <c r="I191" s="1024">
        <v>0</v>
      </c>
      <c r="J191" s="1024">
        <f t="shared" si="23"/>
        <v>624</v>
      </c>
      <c r="K191" s="1003"/>
      <c r="L191" s="1003">
        <f t="shared" si="22"/>
        <v>624</v>
      </c>
      <c r="M191" s="1003">
        <v>0</v>
      </c>
      <c r="N191" s="1004">
        <f t="shared" si="21"/>
        <v>624</v>
      </c>
    </row>
    <row r="192" spans="1:15" s="711" customFormat="1" ht="20.95" x14ac:dyDescent="0.2">
      <c r="A192" s="998" t="s">
        <v>106</v>
      </c>
      <c r="B192" s="1146" t="s">
        <v>581</v>
      </c>
      <c r="C192" s="977" t="s">
        <v>100</v>
      </c>
      <c r="D192" s="976" t="s">
        <v>100</v>
      </c>
      <c r="E192" s="978" t="s">
        <v>591</v>
      </c>
      <c r="F192" s="913">
        <v>0</v>
      </c>
      <c r="G192" s="916"/>
      <c r="H192" s="927"/>
      <c r="I192" s="1003"/>
      <c r="J192" s="913">
        <v>0</v>
      </c>
      <c r="K192" s="1008">
        <f>+K193</f>
        <v>170</v>
      </c>
      <c r="L192" s="1008">
        <f t="shared" si="22"/>
        <v>170</v>
      </c>
      <c r="M192" s="1008">
        <v>0</v>
      </c>
      <c r="N192" s="1009">
        <f t="shared" si="21"/>
        <v>170</v>
      </c>
    </row>
    <row r="193" spans="1:14" s="711" customFormat="1" x14ac:dyDescent="0.2">
      <c r="A193" s="999"/>
      <c r="B193" s="1146"/>
      <c r="C193" s="599" t="s">
        <v>294</v>
      </c>
      <c r="D193" s="598" t="s">
        <v>295</v>
      </c>
      <c r="E193" s="980" t="s">
        <v>296</v>
      </c>
      <c r="F193" s="914">
        <v>0</v>
      </c>
      <c r="G193" s="916"/>
      <c r="H193" s="927"/>
      <c r="I193" s="1003"/>
      <c r="J193" s="914">
        <v>0</v>
      </c>
      <c r="K193" s="1003">
        <v>170</v>
      </c>
      <c r="L193" s="1003">
        <f t="shared" si="22"/>
        <v>170</v>
      </c>
      <c r="M193" s="1003">
        <v>0</v>
      </c>
      <c r="N193" s="1004">
        <f t="shared" si="21"/>
        <v>170</v>
      </c>
    </row>
    <row r="194" spans="1:14" s="711" customFormat="1" ht="20.95" x14ac:dyDescent="0.2">
      <c r="A194" s="998" t="s">
        <v>106</v>
      </c>
      <c r="B194" s="1146" t="s">
        <v>582</v>
      </c>
      <c r="C194" s="977" t="s">
        <v>100</v>
      </c>
      <c r="D194" s="976" t="s">
        <v>100</v>
      </c>
      <c r="E194" s="978" t="s">
        <v>592</v>
      </c>
      <c r="F194" s="913">
        <v>0</v>
      </c>
      <c r="G194" s="916"/>
      <c r="H194" s="927"/>
      <c r="I194" s="1003"/>
      <c r="J194" s="913">
        <v>0</v>
      </c>
      <c r="K194" s="1008">
        <f t="shared" ref="K194" si="33">+K195</f>
        <v>100</v>
      </c>
      <c r="L194" s="1008">
        <f t="shared" si="22"/>
        <v>100</v>
      </c>
      <c r="M194" s="1008">
        <v>0</v>
      </c>
      <c r="N194" s="1009">
        <f t="shared" si="21"/>
        <v>100</v>
      </c>
    </row>
    <row r="195" spans="1:14" s="711" customFormat="1" x14ac:dyDescent="0.2">
      <c r="A195" s="999"/>
      <c r="B195" s="1146"/>
      <c r="C195" s="599" t="s">
        <v>294</v>
      </c>
      <c r="D195" s="598" t="s">
        <v>295</v>
      </c>
      <c r="E195" s="980" t="s">
        <v>296</v>
      </c>
      <c r="F195" s="914">
        <v>0</v>
      </c>
      <c r="G195" s="916"/>
      <c r="H195" s="927"/>
      <c r="I195" s="1003"/>
      <c r="J195" s="914">
        <v>0</v>
      </c>
      <c r="K195" s="1003">
        <v>100</v>
      </c>
      <c r="L195" s="1003">
        <f t="shared" si="22"/>
        <v>100</v>
      </c>
      <c r="M195" s="1003">
        <v>0</v>
      </c>
      <c r="N195" s="1004">
        <f t="shared" si="21"/>
        <v>100</v>
      </c>
    </row>
    <row r="196" spans="1:14" s="711" customFormat="1" ht="20.95" x14ac:dyDescent="0.2">
      <c r="A196" s="998" t="s">
        <v>106</v>
      </c>
      <c r="B196" s="1146" t="s">
        <v>583</v>
      </c>
      <c r="C196" s="977" t="s">
        <v>100</v>
      </c>
      <c r="D196" s="976" t="s">
        <v>100</v>
      </c>
      <c r="E196" s="978" t="s">
        <v>593</v>
      </c>
      <c r="F196" s="913">
        <v>0</v>
      </c>
      <c r="G196" s="916"/>
      <c r="H196" s="927"/>
      <c r="I196" s="1003"/>
      <c r="J196" s="913">
        <v>0</v>
      </c>
      <c r="K196" s="1008">
        <f t="shared" ref="K196" si="34">+K197</f>
        <v>100</v>
      </c>
      <c r="L196" s="1008">
        <f t="shared" si="22"/>
        <v>100</v>
      </c>
      <c r="M196" s="1008">
        <v>0</v>
      </c>
      <c r="N196" s="1009">
        <f t="shared" si="21"/>
        <v>100</v>
      </c>
    </row>
    <row r="197" spans="1:14" s="711" customFormat="1" x14ac:dyDescent="0.2">
      <c r="A197" s="999"/>
      <c r="B197" s="1146"/>
      <c r="C197" s="599" t="s">
        <v>294</v>
      </c>
      <c r="D197" s="598" t="s">
        <v>295</v>
      </c>
      <c r="E197" s="980" t="s">
        <v>296</v>
      </c>
      <c r="F197" s="914">
        <v>0</v>
      </c>
      <c r="G197" s="916"/>
      <c r="H197" s="927"/>
      <c r="I197" s="1003"/>
      <c r="J197" s="914">
        <v>0</v>
      </c>
      <c r="K197" s="1003">
        <v>100</v>
      </c>
      <c r="L197" s="1003">
        <f t="shared" si="22"/>
        <v>100</v>
      </c>
      <c r="M197" s="1003">
        <v>0</v>
      </c>
      <c r="N197" s="1004">
        <f t="shared" si="21"/>
        <v>100</v>
      </c>
    </row>
    <row r="198" spans="1:14" s="711" customFormat="1" ht="20.95" x14ac:dyDescent="0.2">
      <c r="A198" s="998" t="s">
        <v>106</v>
      </c>
      <c r="B198" s="1146" t="s">
        <v>584</v>
      </c>
      <c r="C198" s="977" t="s">
        <v>100</v>
      </c>
      <c r="D198" s="976" t="s">
        <v>100</v>
      </c>
      <c r="E198" s="978" t="s">
        <v>594</v>
      </c>
      <c r="F198" s="913">
        <v>0</v>
      </c>
      <c r="G198" s="916"/>
      <c r="H198" s="927"/>
      <c r="I198" s="1003"/>
      <c r="J198" s="913">
        <v>0</v>
      </c>
      <c r="K198" s="1008">
        <f t="shared" ref="K198" si="35">+K199</f>
        <v>90</v>
      </c>
      <c r="L198" s="1008">
        <f t="shared" si="22"/>
        <v>90</v>
      </c>
      <c r="M198" s="1008">
        <v>0</v>
      </c>
      <c r="N198" s="1009">
        <f t="shared" si="21"/>
        <v>90</v>
      </c>
    </row>
    <row r="199" spans="1:14" s="711" customFormat="1" x14ac:dyDescent="0.2">
      <c r="A199" s="999"/>
      <c r="B199" s="1146"/>
      <c r="C199" s="599" t="s">
        <v>294</v>
      </c>
      <c r="D199" s="598" t="s">
        <v>295</v>
      </c>
      <c r="E199" s="980" t="s">
        <v>296</v>
      </c>
      <c r="F199" s="914">
        <v>0</v>
      </c>
      <c r="G199" s="916"/>
      <c r="H199" s="927"/>
      <c r="I199" s="1003"/>
      <c r="J199" s="914">
        <v>0</v>
      </c>
      <c r="K199" s="1003">
        <v>90</v>
      </c>
      <c r="L199" s="1003">
        <f t="shared" si="22"/>
        <v>90</v>
      </c>
      <c r="M199" s="1003">
        <v>0</v>
      </c>
      <c r="N199" s="1004">
        <f t="shared" si="21"/>
        <v>90</v>
      </c>
    </row>
    <row r="200" spans="1:14" s="711" customFormat="1" ht="20.95" x14ac:dyDescent="0.2">
      <c r="A200" s="998" t="s">
        <v>106</v>
      </c>
      <c r="B200" s="1146" t="s">
        <v>585</v>
      </c>
      <c r="C200" s="977" t="s">
        <v>100</v>
      </c>
      <c r="D200" s="976" t="s">
        <v>100</v>
      </c>
      <c r="E200" s="978" t="s">
        <v>598</v>
      </c>
      <c r="F200" s="913">
        <v>0</v>
      </c>
      <c r="G200" s="916"/>
      <c r="H200" s="927"/>
      <c r="I200" s="1003"/>
      <c r="J200" s="913">
        <v>0</v>
      </c>
      <c r="K200" s="1008">
        <f t="shared" ref="K200" si="36">+K201</f>
        <v>300</v>
      </c>
      <c r="L200" s="1008">
        <f t="shared" si="22"/>
        <v>300</v>
      </c>
      <c r="M200" s="1008">
        <v>0</v>
      </c>
      <c r="N200" s="1009">
        <f t="shared" si="21"/>
        <v>300</v>
      </c>
    </row>
    <row r="201" spans="1:14" s="711" customFormat="1" x14ac:dyDescent="0.2">
      <c r="A201" s="999"/>
      <c r="B201" s="1146"/>
      <c r="C201" s="599" t="s">
        <v>294</v>
      </c>
      <c r="D201" s="598" t="s">
        <v>295</v>
      </c>
      <c r="E201" s="980" t="s">
        <v>296</v>
      </c>
      <c r="F201" s="914">
        <v>0</v>
      </c>
      <c r="G201" s="916"/>
      <c r="H201" s="927"/>
      <c r="I201" s="1003"/>
      <c r="J201" s="914">
        <v>0</v>
      </c>
      <c r="K201" s="1003">
        <v>300</v>
      </c>
      <c r="L201" s="1003">
        <f t="shared" si="22"/>
        <v>300</v>
      </c>
      <c r="M201" s="1003">
        <v>0</v>
      </c>
      <c r="N201" s="1004">
        <f t="shared" si="21"/>
        <v>300</v>
      </c>
    </row>
    <row r="202" spans="1:14" s="711" customFormat="1" ht="20.95" x14ac:dyDescent="0.2">
      <c r="A202" s="998" t="s">
        <v>106</v>
      </c>
      <c r="B202" s="1146" t="s">
        <v>586</v>
      </c>
      <c r="C202" s="977" t="s">
        <v>100</v>
      </c>
      <c r="D202" s="976" t="s">
        <v>100</v>
      </c>
      <c r="E202" s="978" t="s">
        <v>595</v>
      </c>
      <c r="F202" s="913">
        <v>0</v>
      </c>
      <c r="G202" s="916"/>
      <c r="H202" s="927"/>
      <c r="I202" s="1003"/>
      <c r="J202" s="913">
        <v>0</v>
      </c>
      <c r="K202" s="1008">
        <f t="shared" ref="K202" si="37">+K203</f>
        <v>50</v>
      </c>
      <c r="L202" s="1008">
        <f t="shared" si="22"/>
        <v>50</v>
      </c>
      <c r="M202" s="1008">
        <v>0</v>
      </c>
      <c r="N202" s="1009">
        <f t="shared" si="21"/>
        <v>50</v>
      </c>
    </row>
    <row r="203" spans="1:14" s="711" customFormat="1" x14ac:dyDescent="0.2">
      <c r="A203" s="999"/>
      <c r="B203" s="1146"/>
      <c r="C203" s="599" t="s">
        <v>294</v>
      </c>
      <c r="D203" s="598" t="s">
        <v>295</v>
      </c>
      <c r="E203" s="980" t="s">
        <v>296</v>
      </c>
      <c r="F203" s="914">
        <v>0</v>
      </c>
      <c r="G203" s="916"/>
      <c r="H203" s="927"/>
      <c r="I203" s="1003"/>
      <c r="J203" s="914">
        <v>0</v>
      </c>
      <c r="K203" s="1003">
        <v>50</v>
      </c>
      <c r="L203" s="1003">
        <f t="shared" si="22"/>
        <v>50</v>
      </c>
      <c r="M203" s="1003">
        <v>0</v>
      </c>
      <c r="N203" s="1004">
        <f t="shared" ref="N203:N226" si="38">+L203+M203</f>
        <v>50</v>
      </c>
    </row>
    <row r="204" spans="1:14" s="711" customFormat="1" ht="20.95" x14ac:dyDescent="0.2">
      <c r="A204" s="998" t="s">
        <v>106</v>
      </c>
      <c r="B204" s="1146" t="s">
        <v>587</v>
      </c>
      <c r="C204" s="977" t="s">
        <v>100</v>
      </c>
      <c r="D204" s="976" t="s">
        <v>100</v>
      </c>
      <c r="E204" s="978" t="s">
        <v>596</v>
      </c>
      <c r="F204" s="913">
        <v>0</v>
      </c>
      <c r="G204" s="916"/>
      <c r="H204" s="927"/>
      <c r="I204" s="1003"/>
      <c r="J204" s="913">
        <v>0</v>
      </c>
      <c r="K204" s="1008">
        <f t="shared" ref="K204" si="39">+K205</f>
        <v>100</v>
      </c>
      <c r="L204" s="1008">
        <f t="shared" si="22"/>
        <v>100</v>
      </c>
      <c r="M204" s="1008">
        <v>0</v>
      </c>
      <c r="N204" s="1009">
        <f t="shared" si="38"/>
        <v>100</v>
      </c>
    </row>
    <row r="205" spans="1:14" s="711" customFormat="1" x14ac:dyDescent="0.2">
      <c r="A205" s="999"/>
      <c r="B205" s="1146"/>
      <c r="C205" s="599" t="s">
        <v>294</v>
      </c>
      <c r="D205" s="598" t="s">
        <v>295</v>
      </c>
      <c r="E205" s="980" t="s">
        <v>296</v>
      </c>
      <c r="F205" s="914">
        <v>0</v>
      </c>
      <c r="G205" s="916"/>
      <c r="H205" s="927"/>
      <c r="I205" s="1003"/>
      <c r="J205" s="914">
        <v>0</v>
      </c>
      <c r="K205" s="1003">
        <v>100</v>
      </c>
      <c r="L205" s="1003">
        <f t="shared" si="22"/>
        <v>100</v>
      </c>
      <c r="M205" s="1003">
        <v>0</v>
      </c>
      <c r="N205" s="1004">
        <f t="shared" si="38"/>
        <v>100</v>
      </c>
    </row>
    <row r="206" spans="1:14" s="711" customFormat="1" ht="20.95" x14ac:dyDescent="0.2">
      <c r="A206" s="998" t="s">
        <v>106</v>
      </c>
      <c r="B206" s="1146" t="s">
        <v>588</v>
      </c>
      <c r="C206" s="977" t="s">
        <v>100</v>
      </c>
      <c r="D206" s="976" t="s">
        <v>100</v>
      </c>
      <c r="E206" s="978" t="s">
        <v>597</v>
      </c>
      <c r="F206" s="913">
        <v>0</v>
      </c>
      <c r="G206" s="916"/>
      <c r="H206" s="927"/>
      <c r="I206" s="1003"/>
      <c r="J206" s="913">
        <v>0</v>
      </c>
      <c r="K206" s="1008">
        <f t="shared" ref="K206" si="40">+K207</f>
        <v>100</v>
      </c>
      <c r="L206" s="1008">
        <f t="shared" si="22"/>
        <v>100</v>
      </c>
      <c r="M206" s="1008">
        <v>0</v>
      </c>
      <c r="N206" s="1009">
        <f t="shared" si="38"/>
        <v>100</v>
      </c>
    </row>
    <row r="207" spans="1:14" s="711" customFormat="1" ht="13.1" thickBot="1" x14ac:dyDescent="0.25">
      <c r="A207" s="999"/>
      <c r="B207" s="1146"/>
      <c r="C207" s="599" t="s">
        <v>294</v>
      </c>
      <c r="D207" s="598" t="s">
        <v>589</v>
      </c>
      <c r="E207" s="980" t="s">
        <v>590</v>
      </c>
      <c r="F207" s="912">
        <v>0</v>
      </c>
      <c r="G207" s="1074"/>
      <c r="H207" s="909"/>
      <c r="I207" s="1024"/>
      <c r="J207" s="912">
        <v>0</v>
      </c>
      <c r="K207" s="1024">
        <v>100</v>
      </c>
      <c r="L207" s="1024">
        <f t="shared" ref="L207:L226" si="41">+J207+K207</f>
        <v>100</v>
      </c>
      <c r="M207" s="1024">
        <v>0</v>
      </c>
      <c r="N207" s="1025">
        <f t="shared" si="38"/>
        <v>100</v>
      </c>
    </row>
    <row r="208" spans="1:14" s="711" customFormat="1" ht="13.1" thickBot="1" x14ac:dyDescent="0.25">
      <c r="A208" s="1080" t="s">
        <v>106</v>
      </c>
      <c r="B208" s="1081" t="s">
        <v>100</v>
      </c>
      <c r="C208" s="1082" t="s">
        <v>100</v>
      </c>
      <c r="D208" s="1082" t="s">
        <v>100</v>
      </c>
      <c r="E208" s="1083" t="s">
        <v>229</v>
      </c>
      <c r="F208" s="1084">
        <v>750</v>
      </c>
      <c r="G208" s="1090">
        <f>+G209+G211+G213+G215+G217+G219+G221+G223+G225</f>
        <v>0</v>
      </c>
      <c r="H208" s="1085">
        <f>+F208+G208</f>
        <v>750</v>
      </c>
      <c r="I208" s="1087">
        <v>0</v>
      </c>
      <c r="J208" s="1087">
        <f t="shared" si="23"/>
        <v>750</v>
      </c>
      <c r="K208" s="1087">
        <v>0</v>
      </c>
      <c r="L208" s="1087">
        <f t="shared" si="41"/>
        <v>750</v>
      </c>
      <c r="M208" s="1087">
        <v>0</v>
      </c>
      <c r="N208" s="1088">
        <f t="shared" si="38"/>
        <v>750</v>
      </c>
    </row>
    <row r="209" spans="1:14" s="711" customFormat="1" x14ac:dyDescent="0.2">
      <c r="A209" s="677" t="s">
        <v>106</v>
      </c>
      <c r="B209" s="679" t="s">
        <v>491</v>
      </c>
      <c r="C209" s="680" t="s">
        <v>100</v>
      </c>
      <c r="D209" s="954" t="s">
        <v>100</v>
      </c>
      <c r="E209" s="1093" t="s">
        <v>229</v>
      </c>
      <c r="F209" s="924">
        <f>+F210</f>
        <v>750</v>
      </c>
      <c r="G209" s="975">
        <f>+G210</f>
        <v>-750</v>
      </c>
      <c r="H209" s="924">
        <f t="shared" si="25"/>
        <v>0</v>
      </c>
      <c r="I209" s="1020">
        <v>0</v>
      </c>
      <c r="J209" s="1020">
        <f t="shared" si="23"/>
        <v>0</v>
      </c>
      <c r="K209" s="1020">
        <v>0</v>
      </c>
      <c r="L209" s="1020">
        <f t="shared" si="41"/>
        <v>0</v>
      </c>
      <c r="M209" s="1020">
        <v>0</v>
      </c>
      <c r="N209" s="1021">
        <f t="shared" si="38"/>
        <v>0</v>
      </c>
    </row>
    <row r="210" spans="1:14" s="711" customFormat="1" x14ac:dyDescent="0.2">
      <c r="A210" s="682"/>
      <c r="B210" s="902" t="s">
        <v>474</v>
      </c>
      <c r="C210" s="700">
        <v>3419</v>
      </c>
      <c r="D210" s="903">
        <v>5222</v>
      </c>
      <c r="E210" s="784" t="s">
        <v>296</v>
      </c>
      <c r="F210" s="927">
        <v>750</v>
      </c>
      <c r="G210" s="916">
        <v>-750</v>
      </c>
      <c r="H210" s="927">
        <f t="shared" si="25"/>
        <v>0</v>
      </c>
      <c r="I210" s="1003">
        <v>0</v>
      </c>
      <c r="J210" s="1003">
        <f t="shared" si="23"/>
        <v>0</v>
      </c>
      <c r="K210" s="1003">
        <v>0</v>
      </c>
      <c r="L210" s="1003">
        <f t="shared" si="41"/>
        <v>0</v>
      </c>
      <c r="M210" s="1003">
        <v>0</v>
      </c>
      <c r="N210" s="1004">
        <f t="shared" si="38"/>
        <v>0</v>
      </c>
    </row>
    <row r="211" spans="1:14" s="711" customFormat="1" ht="31.45" x14ac:dyDescent="0.2">
      <c r="A211" s="1001" t="s">
        <v>298</v>
      </c>
      <c r="B211" s="984" t="s">
        <v>548</v>
      </c>
      <c r="C211" s="985" t="s">
        <v>100</v>
      </c>
      <c r="D211" s="985" t="s">
        <v>100</v>
      </c>
      <c r="E211" s="986" t="s">
        <v>313</v>
      </c>
      <c r="F211" s="915">
        <v>0</v>
      </c>
      <c r="G211" s="975">
        <f t="shared" ref="G211" si="42">+G212</f>
        <v>100</v>
      </c>
      <c r="H211" s="924">
        <f t="shared" si="25"/>
        <v>100</v>
      </c>
      <c r="I211" s="1008">
        <v>0</v>
      </c>
      <c r="J211" s="1008">
        <f t="shared" si="23"/>
        <v>100</v>
      </c>
      <c r="K211" s="1008">
        <v>0</v>
      </c>
      <c r="L211" s="1008">
        <f t="shared" si="41"/>
        <v>100</v>
      </c>
      <c r="M211" s="1008">
        <v>0</v>
      </c>
      <c r="N211" s="1009">
        <f t="shared" si="38"/>
        <v>100</v>
      </c>
    </row>
    <row r="212" spans="1:14" x14ac:dyDescent="0.2">
      <c r="A212" s="1000"/>
      <c r="B212" s="987"/>
      <c r="C212" s="595" t="s">
        <v>294</v>
      </c>
      <c r="D212" s="595" t="s">
        <v>295</v>
      </c>
      <c r="E212" s="983" t="s">
        <v>296</v>
      </c>
      <c r="F212" s="916">
        <v>0</v>
      </c>
      <c r="G212" s="916">
        <v>100</v>
      </c>
      <c r="H212" s="927">
        <f t="shared" si="25"/>
        <v>100</v>
      </c>
      <c r="I212" s="1003">
        <v>0</v>
      </c>
      <c r="J212" s="1003">
        <f t="shared" si="23"/>
        <v>100</v>
      </c>
      <c r="K212" s="1003">
        <v>0</v>
      </c>
      <c r="L212" s="1003">
        <f t="shared" si="41"/>
        <v>100</v>
      </c>
      <c r="M212" s="1003">
        <v>0</v>
      </c>
      <c r="N212" s="1004">
        <f t="shared" si="38"/>
        <v>100</v>
      </c>
    </row>
    <row r="213" spans="1:14" ht="31.45" x14ac:dyDescent="0.2">
      <c r="A213" s="654" t="s">
        <v>298</v>
      </c>
      <c r="B213" s="603" t="s">
        <v>549</v>
      </c>
      <c r="C213" s="604" t="s">
        <v>100</v>
      </c>
      <c r="D213" s="604" t="s">
        <v>100</v>
      </c>
      <c r="E213" s="981" t="s">
        <v>314</v>
      </c>
      <c r="F213" s="913">
        <v>0</v>
      </c>
      <c r="G213" s="959">
        <f t="shared" ref="G213" si="43">+G214</f>
        <v>60</v>
      </c>
      <c r="H213" s="908">
        <f t="shared" si="25"/>
        <v>60</v>
      </c>
      <c r="I213" s="1008">
        <v>0</v>
      </c>
      <c r="J213" s="1008">
        <f t="shared" si="23"/>
        <v>60</v>
      </c>
      <c r="K213" s="1008">
        <v>0</v>
      </c>
      <c r="L213" s="1008">
        <f t="shared" si="41"/>
        <v>60</v>
      </c>
      <c r="M213" s="1008">
        <v>0</v>
      </c>
      <c r="N213" s="1009">
        <f t="shared" si="38"/>
        <v>60</v>
      </c>
    </row>
    <row r="214" spans="1:14" x14ac:dyDescent="0.2">
      <c r="A214" s="1000"/>
      <c r="B214" s="987"/>
      <c r="C214" s="595" t="s">
        <v>294</v>
      </c>
      <c r="D214" s="595" t="s">
        <v>295</v>
      </c>
      <c r="E214" s="983" t="s">
        <v>296</v>
      </c>
      <c r="F214" s="916">
        <v>0</v>
      </c>
      <c r="G214" s="916">
        <v>60</v>
      </c>
      <c r="H214" s="927">
        <f t="shared" si="25"/>
        <v>60</v>
      </c>
      <c r="I214" s="1003">
        <v>0</v>
      </c>
      <c r="J214" s="1003">
        <f t="shared" si="23"/>
        <v>60</v>
      </c>
      <c r="K214" s="1003">
        <v>0</v>
      </c>
      <c r="L214" s="1003">
        <f t="shared" si="41"/>
        <v>60</v>
      </c>
      <c r="M214" s="1003">
        <v>0</v>
      </c>
      <c r="N214" s="1004">
        <f t="shared" si="38"/>
        <v>60</v>
      </c>
    </row>
    <row r="215" spans="1:14" ht="31.45" x14ac:dyDescent="0.2">
      <c r="A215" s="654" t="s">
        <v>298</v>
      </c>
      <c r="B215" s="603" t="s">
        <v>550</v>
      </c>
      <c r="C215" s="604" t="s">
        <v>100</v>
      </c>
      <c r="D215" s="604" t="s">
        <v>100</v>
      </c>
      <c r="E215" s="981" t="s">
        <v>311</v>
      </c>
      <c r="F215" s="913">
        <v>0</v>
      </c>
      <c r="G215" s="959">
        <f t="shared" ref="G215" si="44">+G216</f>
        <v>100</v>
      </c>
      <c r="H215" s="908">
        <f t="shared" si="25"/>
        <v>100</v>
      </c>
      <c r="I215" s="1008">
        <v>0</v>
      </c>
      <c r="J215" s="1008">
        <f t="shared" si="23"/>
        <v>100</v>
      </c>
      <c r="K215" s="1008">
        <v>0</v>
      </c>
      <c r="L215" s="1008">
        <f t="shared" si="41"/>
        <v>100</v>
      </c>
      <c r="M215" s="1008">
        <v>0</v>
      </c>
      <c r="N215" s="1009">
        <f t="shared" si="38"/>
        <v>100</v>
      </c>
    </row>
    <row r="216" spans="1:14" x14ac:dyDescent="0.2">
      <c r="A216" s="1000"/>
      <c r="B216" s="987"/>
      <c r="C216" s="595" t="s">
        <v>294</v>
      </c>
      <c r="D216" s="595" t="s">
        <v>295</v>
      </c>
      <c r="E216" s="983" t="s">
        <v>296</v>
      </c>
      <c r="F216" s="916">
        <v>0</v>
      </c>
      <c r="G216" s="916">
        <v>100</v>
      </c>
      <c r="H216" s="927">
        <f t="shared" si="25"/>
        <v>100</v>
      </c>
      <c r="I216" s="1003">
        <v>0</v>
      </c>
      <c r="J216" s="1003">
        <f t="shared" si="23"/>
        <v>100</v>
      </c>
      <c r="K216" s="1003">
        <v>0</v>
      </c>
      <c r="L216" s="1003">
        <f t="shared" si="41"/>
        <v>100</v>
      </c>
      <c r="M216" s="1003">
        <v>0</v>
      </c>
      <c r="N216" s="1004">
        <f t="shared" si="38"/>
        <v>100</v>
      </c>
    </row>
    <row r="217" spans="1:14" ht="41.9" x14ac:dyDescent="0.2">
      <c r="A217" s="654" t="s">
        <v>298</v>
      </c>
      <c r="B217" s="603" t="s">
        <v>551</v>
      </c>
      <c r="C217" s="604" t="s">
        <v>100</v>
      </c>
      <c r="D217" s="604" t="s">
        <v>100</v>
      </c>
      <c r="E217" s="981" t="s">
        <v>315</v>
      </c>
      <c r="F217" s="913">
        <v>0</v>
      </c>
      <c r="G217" s="959">
        <f t="shared" ref="G217" si="45">+G218</f>
        <v>100</v>
      </c>
      <c r="H217" s="908">
        <f t="shared" si="25"/>
        <v>100</v>
      </c>
      <c r="I217" s="1008">
        <v>0</v>
      </c>
      <c r="J217" s="1008">
        <f t="shared" si="23"/>
        <v>100</v>
      </c>
      <c r="K217" s="1008">
        <v>0</v>
      </c>
      <c r="L217" s="1008">
        <f t="shared" si="41"/>
        <v>100</v>
      </c>
      <c r="M217" s="1008">
        <v>0</v>
      </c>
      <c r="N217" s="1009">
        <f t="shared" si="38"/>
        <v>100</v>
      </c>
    </row>
    <row r="218" spans="1:14" x14ac:dyDescent="0.2">
      <c r="A218" s="1000"/>
      <c r="B218" s="987"/>
      <c r="C218" s="595" t="s">
        <v>294</v>
      </c>
      <c r="D218" s="595" t="s">
        <v>295</v>
      </c>
      <c r="E218" s="983" t="s">
        <v>296</v>
      </c>
      <c r="F218" s="916">
        <v>0</v>
      </c>
      <c r="G218" s="916">
        <v>100</v>
      </c>
      <c r="H218" s="927">
        <f t="shared" si="25"/>
        <v>100</v>
      </c>
      <c r="I218" s="1003">
        <v>0</v>
      </c>
      <c r="J218" s="1003">
        <f t="shared" si="23"/>
        <v>100</v>
      </c>
      <c r="K218" s="1003">
        <v>0</v>
      </c>
      <c r="L218" s="1003">
        <f t="shared" si="41"/>
        <v>100</v>
      </c>
      <c r="M218" s="1003">
        <v>0</v>
      </c>
      <c r="N218" s="1004">
        <f t="shared" si="38"/>
        <v>100</v>
      </c>
    </row>
    <row r="219" spans="1:14" ht="31.45" x14ac:dyDescent="0.2">
      <c r="A219" s="654" t="s">
        <v>298</v>
      </c>
      <c r="B219" s="603" t="s">
        <v>552</v>
      </c>
      <c r="C219" s="604" t="s">
        <v>100</v>
      </c>
      <c r="D219" s="604" t="s">
        <v>100</v>
      </c>
      <c r="E219" s="981" t="s">
        <v>316</v>
      </c>
      <c r="F219" s="913">
        <v>0</v>
      </c>
      <c r="G219" s="959">
        <f t="shared" ref="G219" si="46">+G220</f>
        <v>200</v>
      </c>
      <c r="H219" s="908">
        <f t="shared" si="25"/>
        <v>200</v>
      </c>
      <c r="I219" s="1008">
        <v>0</v>
      </c>
      <c r="J219" s="1008">
        <f t="shared" si="23"/>
        <v>200</v>
      </c>
      <c r="K219" s="1008">
        <v>0</v>
      </c>
      <c r="L219" s="1008">
        <f t="shared" si="41"/>
        <v>200</v>
      </c>
      <c r="M219" s="1008">
        <v>0</v>
      </c>
      <c r="N219" s="1009">
        <f t="shared" si="38"/>
        <v>200</v>
      </c>
    </row>
    <row r="220" spans="1:14" x14ac:dyDescent="0.2">
      <c r="A220" s="1000"/>
      <c r="B220" s="987"/>
      <c r="C220" s="595" t="s">
        <v>294</v>
      </c>
      <c r="D220" s="595" t="s">
        <v>295</v>
      </c>
      <c r="E220" s="983" t="s">
        <v>296</v>
      </c>
      <c r="F220" s="916">
        <v>0</v>
      </c>
      <c r="G220" s="916">
        <v>200</v>
      </c>
      <c r="H220" s="927">
        <f t="shared" si="25"/>
        <v>200</v>
      </c>
      <c r="I220" s="1003">
        <v>0</v>
      </c>
      <c r="J220" s="1003">
        <f t="shared" si="23"/>
        <v>200</v>
      </c>
      <c r="K220" s="1003">
        <v>0</v>
      </c>
      <c r="L220" s="1003">
        <f t="shared" si="41"/>
        <v>200</v>
      </c>
      <c r="M220" s="1003">
        <v>0</v>
      </c>
      <c r="N220" s="1004">
        <f t="shared" si="38"/>
        <v>200</v>
      </c>
    </row>
    <row r="221" spans="1:14" ht="31.45" x14ac:dyDescent="0.2">
      <c r="A221" s="654" t="s">
        <v>298</v>
      </c>
      <c r="B221" s="603" t="s">
        <v>553</v>
      </c>
      <c r="C221" s="604" t="s">
        <v>100</v>
      </c>
      <c r="D221" s="604" t="s">
        <v>100</v>
      </c>
      <c r="E221" s="981" t="s">
        <v>312</v>
      </c>
      <c r="F221" s="913">
        <v>0</v>
      </c>
      <c r="G221" s="959">
        <f t="shared" ref="G221" si="47">+G222</f>
        <v>100</v>
      </c>
      <c r="H221" s="908">
        <f t="shared" si="25"/>
        <v>100</v>
      </c>
      <c r="I221" s="1008">
        <v>0</v>
      </c>
      <c r="J221" s="1008">
        <f t="shared" si="23"/>
        <v>100</v>
      </c>
      <c r="K221" s="1008">
        <v>0</v>
      </c>
      <c r="L221" s="1008">
        <f t="shared" si="41"/>
        <v>100</v>
      </c>
      <c r="M221" s="1008">
        <v>0</v>
      </c>
      <c r="N221" s="1009">
        <f t="shared" si="38"/>
        <v>100</v>
      </c>
    </row>
    <row r="222" spans="1:14" x14ac:dyDescent="0.2">
      <c r="A222" s="1000"/>
      <c r="B222" s="987"/>
      <c r="C222" s="595" t="s">
        <v>294</v>
      </c>
      <c r="D222" s="595" t="s">
        <v>295</v>
      </c>
      <c r="E222" s="983" t="s">
        <v>296</v>
      </c>
      <c r="F222" s="916">
        <v>0</v>
      </c>
      <c r="G222" s="916">
        <v>100</v>
      </c>
      <c r="H222" s="927">
        <f t="shared" si="25"/>
        <v>100</v>
      </c>
      <c r="I222" s="1003">
        <v>0</v>
      </c>
      <c r="J222" s="1003">
        <f t="shared" si="23"/>
        <v>100</v>
      </c>
      <c r="K222" s="1003">
        <v>0</v>
      </c>
      <c r="L222" s="1003">
        <f t="shared" si="41"/>
        <v>100</v>
      </c>
      <c r="M222" s="1003">
        <v>0</v>
      </c>
      <c r="N222" s="1004">
        <f t="shared" si="38"/>
        <v>100</v>
      </c>
    </row>
    <row r="223" spans="1:14" ht="20.95" x14ac:dyDescent="0.2">
      <c r="A223" s="654" t="s">
        <v>298</v>
      </c>
      <c r="B223" s="603" t="s">
        <v>554</v>
      </c>
      <c r="C223" s="604" t="s">
        <v>100</v>
      </c>
      <c r="D223" s="604" t="s">
        <v>100</v>
      </c>
      <c r="E223" s="981" t="s">
        <v>317</v>
      </c>
      <c r="F223" s="913">
        <v>0</v>
      </c>
      <c r="G223" s="959">
        <f t="shared" ref="G223" si="48">+G224</f>
        <v>30</v>
      </c>
      <c r="H223" s="908">
        <f t="shared" si="25"/>
        <v>30</v>
      </c>
      <c r="I223" s="1008">
        <v>0</v>
      </c>
      <c r="J223" s="1008">
        <f t="shared" si="23"/>
        <v>30</v>
      </c>
      <c r="K223" s="1008">
        <v>0</v>
      </c>
      <c r="L223" s="1009">
        <f t="shared" si="41"/>
        <v>30</v>
      </c>
      <c r="M223" s="1008">
        <v>0</v>
      </c>
      <c r="N223" s="1009">
        <f t="shared" si="38"/>
        <v>30</v>
      </c>
    </row>
    <row r="224" spans="1:14" x14ac:dyDescent="0.2">
      <c r="A224" s="1000"/>
      <c r="B224" s="987"/>
      <c r="C224" s="595" t="s">
        <v>294</v>
      </c>
      <c r="D224" s="595" t="s">
        <v>295</v>
      </c>
      <c r="E224" s="983" t="s">
        <v>296</v>
      </c>
      <c r="F224" s="916">
        <v>0</v>
      </c>
      <c r="G224" s="916">
        <v>30</v>
      </c>
      <c r="H224" s="927">
        <f t="shared" si="25"/>
        <v>30</v>
      </c>
      <c r="I224" s="1003">
        <v>0</v>
      </c>
      <c r="J224" s="1003">
        <f t="shared" si="23"/>
        <v>30</v>
      </c>
      <c r="K224" s="1003">
        <v>0</v>
      </c>
      <c r="L224" s="1004">
        <f t="shared" si="41"/>
        <v>30</v>
      </c>
      <c r="M224" s="1003">
        <v>0</v>
      </c>
      <c r="N224" s="1004">
        <f t="shared" si="38"/>
        <v>30</v>
      </c>
    </row>
    <row r="225" spans="1:14" ht="20.95" x14ac:dyDescent="0.2">
      <c r="A225" s="654" t="s">
        <v>298</v>
      </c>
      <c r="B225" s="603" t="s">
        <v>555</v>
      </c>
      <c r="C225" s="604" t="s">
        <v>100</v>
      </c>
      <c r="D225" s="604" t="s">
        <v>100</v>
      </c>
      <c r="E225" s="981" t="s">
        <v>318</v>
      </c>
      <c r="F225" s="913">
        <v>0</v>
      </c>
      <c r="G225" s="959">
        <f t="shared" ref="G225" si="49">+G226</f>
        <v>60</v>
      </c>
      <c r="H225" s="908">
        <f t="shared" si="25"/>
        <v>60</v>
      </c>
      <c r="I225" s="1008">
        <v>0</v>
      </c>
      <c r="J225" s="1008">
        <f t="shared" si="23"/>
        <v>60</v>
      </c>
      <c r="K225" s="1008">
        <v>0</v>
      </c>
      <c r="L225" s="1009">
        <f t="shared" si="41"/>
        <v>60</v>
      </c>
      <c r="M225" s="1008">
        <v>0</v>
      </c>
      <c r="N225" s="1009">
        <f t="shared" si="38"/>
        <v>60</v>
      </c>
    </row>
    <row r="226" spans="1:14" ht="13.1" thickBot="1" x14ac:dyDescent="0.25">
      <c r="A226" s="1002"/>
      <c r="B226" s="988"/>
      <c r="C226" s="989" t="s">
        <v>294</v>
      </c>
      <c r="D226" s="989" t="s">
        <v>295</v>
      </c>
      <c r="E226" s="990" t="s">
        <v>296</v>
      </c>
      <c r="F226" s="917">
        <v>0</v>
      </c>
      <c r="G226" s="917">
        <v>60</v>
      </c>
      <c r="H226" s="1028">
        <f t="shared" si="25"/>
        <v>60</v>
      </c>
      <c r="I226" s="1005">
        <v>0</v>
      </c>
      <c r="J226" s="1005">
        <f t="shared" si="23"/>
        <v>60</v>
      </c>
      <c r="K226" s="1005">
        <v>0</v>
      </c>
      <c r="L226" s="1006">
        <f t="shared" si="41"/>
        <v>60</v>
      </c>
      <c r="M226" s="1005">
        <v>0</v>
      </c>
      <c r="N226" s="1006">
        <f t="shared" si="38"/>
        <v>60</v>
      </c>
    </row>
    <row r="227" spans="1:14" x14ac:dyDescent="0.2">
      <c r="B227" s="893"/>
      <c r="C227" s="893"/>
      <c r="D227" s="893"/>
      <c r="E227" s="893"/>
      <c r="G227" s="893"/>
      <c r="K227" s="655"/>
    </row>
    <row r="228" spans="1:14" x14ac:dyDescent="0.2">
      <c r="E228" s="872">
        <v>42159</v>
      </c>
      <c r="K228" s="655"/>
    </row>
  </sheetData>
  <mergeCells count="8">
    <mergeCell ref="K8:K9"/>
    <mergeCell ref="M8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226"/>
  <sheetViews>
    <sheetView topLeftCell="A43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customWidth="1"/>
    <col min="13" max="13" width="7.5" style="1029" customWidth="1"/>
    <col min="14" max="14" width="9.25" style="655" customWidth="1"/>
    <col min="15" max="15" width="9.25" style="1029" customWidth="1"/>
    <col min="16" max="254" width="9.25" style="655" customWidth="1"/>
    <col min="255" max="16384" width="3.25" style="655"/>
  </cols>
  <sheetData>
    <row r="1" spans="1:16" x14ac:dyDescent="0.2">
      <c r="G1" s="2277"/>
      <c r="H1" s="2277"/>
      <c r="J1" s="1007"/>
      <c r="L1" s="1007"/>
      <c r="N1" s="1007" t="s">
        <v>417</v>
      </c>
    </row>
    <row r="2" spans="1:16" ht="17.7" x14ac:dyDescent="0.3">
      <c r="A2" s="2278" t="s">
        <v>426</v>
      </c>
      <c r="B2" s="2278"/>
      <c r="C2" s="2278"/>
      <c r="D2" s="2278"/>
      <c r="E2" s="2278"/>
      <c r="F2" s="2278"/>
      <c r="G2" s="2278"/>
      <c r="H2" s="2278"/>
    </row>
    <row r="3" spans="1:16" x14ac:dyDescent="0.2">
      <c r="A3" s="889"/>
      <c r="B3" s="657"/>
      <c r="C3" s="657"/>
      <c r="D3" s="657"/>
      <c r="E3" s="657"/>
      <c r="F3" s="889"/>
      <c r="G3" s="658"/>
      <c r="H3" s="658"/>
    </row>
    <row r="4" spans="1:16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6" x14ac:dyDescent="0.2">
      <c r="A5" s="889"/>
      <c r="B5" s="657"/>
      <c r="C5" s="657"/>
      <c r="D5" s="657"/>
      <c r="E5" s="657"/>
      <c r="F5" s="889"/>
      <c r="G5" s="658"/>
      <c r="H5" s="658"/>
    </row>
    <row r="6" spans="1:16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</row>
    <row r="7" spans="1:16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M7" s="777"/>
      <c r="O7" s="777"/>
    </row>
    <row r="8" spans="1:16" s="711" customFormat="1" ht="13.1" thickBot="1" x14ac:dyDescent="0.25">
      <c r="A8" s="948"/>
      <c r="B8" s="948"/>
      <c r="C8" s="948"/>
      <c r="D8" s="948"/>
      <c r="E8" s="948"/>
      <c r="F8" s="891"/>
      <c r="G8" s="2293" t="s">
        <v>544</v>
      </c>
      <c r="H8" s="727"/>
      <c r="I8" s="2291" t="s">
        <v>577</v>
      </c>
      <c r="J8" s="727"/>
      <c r="K8" s="2291" t="s">
        <v>579</v>
      </c>
      <c r="L8" s="727"/>
      <c r="M8" s="2291" t="s">
        <v>621</v>
      </c>
      <c r="N8" s="727" t="s">
        <v>428</v>
      </c>
      <c r="O8" s="777"/>
    </row>
    <row r="9" spans="1:16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660" t="s">
        <v>255</v>
      </c>
      <c r="I9" s="2292"/>
      <c r="J9" s="660" t="s">
        <v>255</v>
      </c>
      <c r="K9" s="2292"/>
      <c r="L9" s="660" t="s">
        <v>255</v>
      </c>
      <c r="M9" s="2292"/>
      <c r="N9" s="660" t="s">
        <v>255</v>
      </c>
      <c r="O9" s="777"/>
    </row>
    <row r="10" spans="1:16" s="711" customFormat="1" ht="13.1" thickBot="1" x14ac:dyDescent="0.25">
      <c r="A10" s="1274" t="s">
        <v>106</v>
      </c>
      <c r="B10" s="1275" t="s">
        <v>100</v>
      </c>
      <c r="C10" s="1276" t="s">
        <v>100</v>
      </c>
      <c r="D10" s="1276" t="s">
        <v>100</v>
      </c>
      <c r="E10" s="1277" t="s">
        <v>435</v>
      </c>
      <c r="F10" s="1278">
        <f t="shared" ref="F10:K10" si="0">+F11+F64+F77</f>
        <v>20428.98</v>
      </c>
      <c r="G10" s="1278">
        <f t="shared" si="0"/>
        <v>0</v>
      </c>
      <c r="H10" s="1279">
        <f t="shared" si="0"/>
        <v>20428.98</v>
      </c>
      <c r="I10" s="1280">
        <f t="shared" si="0"/>
        <v>116.15</v>
      </c>
      <c r="J10" s="1280">
        <f t="shared" si="0"/>
        <v>20545.129999999997</v>
      </c>
      <c r="K10" s="1280">
        <f t="shared" si="0"/>
        <v>0</v>
      </c>
      <c r="L10" s="1280">
        <f>+J10+K10</f>
        <v>20545.129999999997</v>
      </c>
      <c r="M10" s="1281">
        <f>+M11+M64+M77</f>
        <v>500</v>
      </c>
      <c r="N10" s="1281">
        <f>+L10+M10</f>
        <v>21045.129999999997</v>
      </c>
      <c r="O10" s="827" t="s">
        <v>624</v>
      </c>
      <c r="P10" s="894"/>
    </row>
    <row r="11" spans="1:16" s="711" customFormat="1" ht="13.75" thickBot="1" x14ac:dyDescent="0.25">
      <c r="A11" s="1282" t="s">
        <v>106</v>
      </c>
      <c r="B11" s="1283" t="s">
        <v>100</v>
      </c>
      <c r="C11" s="1284" t="s">
        <v>100</v>
      </c>
      <c r="D11" s="1285" t="s">
        <v>100</v>
      </c>
      <c r="E11" s="1286" t="s">
        <v>208</v>
      </c>
      <c r="F11" s="1287">
        <f>+F12+F15+F26+F46+F48+F52+F54+F58+F60</f>
        <v>2880</v>
      </c>
      <c r="G11" s="1287">
        <f>+G12+G15+G18+G20+G22+G24+G26+G28+G30+G32+G34+G36+G38+G40+G42+G44+G46+G48+G52+G54+G58+G60</f>
        <v>0</v>
      </c>
      <c r="H11" s="1287">
        <f t="shared" ref="H11:H81" si="1">+F11+G11</f>
        <v>2880</v>
      </c>
      <c r="I11" s="1288">
        <f>+I48+I50+I54+I56+I26</f>
        <v>116.15</v>
      </c>
      <c r="J11" s="1288">
        <f t="shared" ref="J11:J76" si="2">+H11+I11</f>
        <v>2996.15</v>
      </c>
      <c r="K11" s="1288">
        <v>0</v>
      </c>
      <c r="L11" s="1288">
        <f t="shared" ref="L11:L76" si="3">+J11+K11</f>
        <v>2996.15</v>
      </c>
      <c r="M11" s="1288">
        <f>+M62</f>
        <v>500</v>
      </c>
      <c r="N11" s="1288">
        <f t="shared" ref="N11:N74" si="4">+L11+M11</f>
        <v>3496.15</v>
      </c>
      <c r="O11" s="827" t="s">
        <v>624</v>
      </c>
      <c r="P11" s="894"/>
    </row>
    <row r="12" spans="1:16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5">
        <f t="shared" si="1"/>
        <v>200</v>
      </c>
      <c r="I12" s="1020">
        <v>0</v>
      </c>
      <c r="J12" s="1021">
        <f t="shared" si="2"/>
        <v>200</v>
      </c>
      <c r="K12" s="1021">
        <v>0</v>
      </c>
      <c r="L12" s="1021">
        <f t="shared" si="3"/>
        <v>200</v>
      </c>
      <c r="M12" s="1020">
        <v>0</v>
      </c>
      <c r="N12" s="1020">
        <f t="shared" si="4"/>
        <v>200</v>
      </c>
      <c r="O12" s="896"/>
      <c r="P12" s="894"/>
    </row>
    <row r="13" spans="1:16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6">
        <f t="shared" si="1"/>
        <v>180</v>
      </c>
      <c r="I13" s="1003">
        <v>0</v>
      </c>
      <c r="J13" s="1004">
        <f t="shared" si="2"/>
        <v>180</v>
      </c>
      <c r="K13" s="1004">
        <v>0</v>
      </c>
      <c r="L13" s="1004">
        <f t="shared" si="3"/>
        <v>180</v>
      </c>
      <c r="M13" s="1003">
        <v>0</v>
      </c>
      <c r="N13" s="1003">
        <f t="shared" si="4"/>
        <v>180</v>
      </c>
      <c r="O13" s="896"/>
      <c r="P13" s="894"/>
    </row>
    <row r="14" spans="1:16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6">
        <f t="shared" si="1"/>
        <v>20</v>
      </c>
      <c r="I14" s="1003">
        <v>0</v>
      </c>
      <c r="J14" s="1004">
        <f t="shared" si="2"/>
        <v>20</v>
      </c>
      <c r="K14" s="1004">
        <v>0</v>
      </c>
      <c r="L14" s="1004">
        <f t="shared" si="3"/>
        <v>20</v>
      </c>
      <c r="M14" s="1003">
        <v>0</v>
      </c>
      <c r="N14" s="1003">
        <f t="shared" si="4"/>
        <v>20</v>
      </c>
      <c r="O14" s="896"/>
      <c r="P14" s="894"/>
    </row>
    <row r="15" spans="1:16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28">
        <f t="shared" si="1"/>
        <v>60</v>
      </c>
      <c r="I15" s="1008">
        <v>0</v>
      </c>
      <c r="J15" s="1009">
        <f t="shared" si="2"/>
        <v>60</v>
      </c>
      <c r="K15" s="1009">
        <v>0</v>
      </c>
      <c r="L15" s="1009">
        <f t="shared" si="3"/>
        <v>60</v>
      </c>
      <c r="M15" s="1008">
        <v>0</v>
      </c>
      <c r="N15" s="1008">
        <f t="shared" si="4"/>
        <v>60</v>
      </c>
      <c r="O15" s="896"/>
      <c r="P15" s="894"/>
    </row>
    <row r="16" spans="1:16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6">
        <f t="shared" si="1"/>
        <v>30</v>
      </c>
      <c r="I16" s="1003">
        <v>0</v>
      </c>
      <c r="J16" s="1004">
        <f t="shared" si="2"/>
        <v>30</v>
      </c>
      <c r="K16" s="1004">
        <v>0</v>
      </c>
      <c r="L16" s="1004">
        <f t="shared" si="3"/>
        <v>30</v>
      </c>
      <c r="M16" s="1003">
        <v>0</v>
      </c>
      <c r="N16" s="1003">
        <f t="shared" si="4"/>
        <v>30</v>
      </c>
      <c r="O16" s="896"/>
      <c r="P16" s="894"/>
    </row>
    <row r="17" spans="1:16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6">
        <f t="shared" si="1"/>
        <v>30</v>
      </c>
      <c r="I17" s="1003">
        <v>0</v>
      </c>
      <c r="J17" s="1004">
        <f t="shared" si="2"/>
        <v>30</v>
      </c>
      <c r="K17" s="1004">
        <v>0</v>
      </c>
      <c r="L17" s="1004">
        <f t="shared" si="3"/>
        <v>30</v>
      </c>
      <c r="M17" s="1003">
        <v>0</v>
      </c>
      <c r="N17" s="1003">
        <f t="shared" si="4"/>
        <v>30</v>
      </c>
      <c r="O17" s="896"/>
      <c r="P17" s="894"/>
    </row>
    <row r="18" spans="1:16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28">
        <f t="shared" si="1"/>
        <v>10</v>
      </c>
      <c r="I18" s="1008">
        <v>0</v>
      </c>
      <c r="J18" s="1009">
        <f t="shared" si="2"/>
        <v>10</v>
      </c>
      <c r="K18" s="1009">
        <v>0</v>
      </c>
      <c r="L18" s="1009">
        <f t="shared" si="3"/>
        <v>10</v>
      </c>
      <c r="M18" s="1008">
        <v>0</v>
      </c>
      <c r="N18" s="1008">
        <f t="shared" si="4"/>
        <v>10</v>
      </c>
      <c r="O18" s="896"/>
      <c r="P18" s="894"/>
    </row>
    <row r="19" spans="1:16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6">
        <f t="shared" si="1"/>
        <v>10</v>
      </c>
      <c r="I19" s="1003">
        <v>0</v>
      </c>
      <c r="J19" s="1004">
        <f t="shared" si="2"/>
        <v>10</v>
      </c>
      <c r="K19" s="1004">
        <v>0</v>
      </c>
      <c r="L19" s="1004">
        <f t="shared" si="3"/>
        <v>10</v>
      </c>
      <c r="M19" s="1003">
        <v>0</v>
      </c>
      <c r="N19" s="1003">
        <f t="shared" si="4"/>
        <v>10</v>
      </c>
      <c r="O19" s="896"/>
      <c r="P19" s="894"/>
    </row>
    <row r="20" spans="1:16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9">
        <v>0</v>
      </c>
      <c r="L20" s="1009">
        <f t="shared" si="3"/>
        <v>30</v>
      </c>
      <c r="M20" s="1008">
        <v>0</v>
      </c>
      <c r="N20" s="1008">
        <f t="shared" si="4"/>
        <v>30</v>
      </c>
      <c r="O20" s="896"/>
      <c r="P20" s="894"/>
    </row>
    <row r="21" spans="1:16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4">
        <v>0</v>
      </c>
      <c r="L21" s="1004">
        <f t="shared" si="3"/>
        <v>30</v>
      </c>
      <c r="M21" s="1003">
        <v>0</v>
      </c>
      <c r="N21" s="1003">
        <f t="shared" si="4"/>
        <v>30</v>
      </c>
      <c r="O21" s="896"/>
      <c r="P21" s="894"/>
    </row>
    <row r="22" spans="1:16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9">
        <v>0</v>
      </c>
      <c r="L22" s="1009">
        <f t="shared" si="3"/>
        <v>10</v>
      </c>
      <c r="M22" s="1008">
        <v>0</v>
      </c>
      <c r="N22" s="1008">
        <f t="shared" si="4"/>
        <v>10</v>
      </c>
      <c r="O22" s="896"/>
      <c r="P22" s="894"/>
    </row>
    <row r="23" spans="1:16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4">
        <v>0</v>
      </c>
      <c r="L23" s="1004">
        <f t="shared" si="3"/>
        <v>10</v>
      </c>
      <c r="M23" s="1003">
        <v>0</v>
      </c>
      <c r="N23" s="1003">
        <f t="shared" si="4"/>
        <v>10</v>
      </c>
      <c r="O23" s="896"/>
      <c r="P23" s="894"/>
    </row>
    <row r="24" spans="1:16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9">
        <v>0</v>
      </c>
      <c r="L24" s="1009">
        <f t="shared" si="3"/>
        <v>10</v>
      </c>
      <c r="M24" s="1008">
        <v>0</v>
      </c>
      <c r="N24" s="1008">
        <f t="shared" si="4"/>
        <v>10</v>
      </c>
      <c r="O24" s="896"/>
      <c r="P24" s="894"/>
    </row>
    <row r="25" spans="1:16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4">
        <v>0</v>
      </c>
      <c r="L25" s="1004">
        <f t="shared" si="3"/>
        <v>10</v>
      </c>
      <c r="M25" s="1003">
        <v>0</v>
      </c>
      <c r="N25" s="1003">
        <f t="shared" si="4"/>
        <v>10</v>
      </c>
      <c r="O25" s="896"/>
      <c r="P25" s="894"/>
    </row>
    <row r="26" spans="1:16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9">
        <v>0</v>
      </c>
      <c r="L26" s="1009">
        <f t="shared" si="3"/>
        <v>116.15</v>
      </c>
      <c r="M26" s="1008">
        <v>0</v>
      </c>
      <c r="N26" s="1008">
        <f t="shared" si="4"/>
        <v>116.15</v>
      </c>
      <c r="O26" s="896"/>
      <c r="P26" s="894"/>
    </row>
    <row r="27" spans="1:16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4">
        <v>0</v>
      </c>
      <c r="L27" s="1004">
        <f t="shared" si="3"/>
        <v>116.15</v>
      </c>
      <c r="M27" s="1003">
        <v>0</v>
      </c>
      <c r="N27" s="1003">
        <f t="shared" si="4"/>
        <v>116.15</v>
      </c>
      <c r="O27" s="896"/>
      <c r="P27" s="894"/>
    </row>
    <row r="28" spans="1:16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9">
        <v>0</v>
      </c>
      <c r="L28" s="1009">
        <f t="shared" si="3"/>
        <v>450</v>
      </c>
      <c r="M28" s="1008">
        <v>0</v>
      </c>
      <c r="N28" s="1008">
        <f t="shared" si="4"/>
        <v>450</v>
      </c>
      <c r="O28" s="896"/>
      <c r="P28" s="894"/>
    </row>
    <row r="29" spans="1:16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4">
        <v>0</v>
      </c>
      <c r="L29" s="1004">
        <f t="shared" si="3"/>
        <v>450</v>
      </c>
      <c r="M29" s="1003">
        <v>0</v>
      </c>
      <c r="N29" s="1003">
        <f t="shared" si="4"/>
        <v>450</v>
      </c>
      <c r="O29" s="896"/>
      <c r="P29" s="894"/>
    </row>
    <row r="30" spans="1:16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5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9">
        <v>0</v>
      </c>
      <c r="L30" s="1009">
        <f t="shared" si="3"/>
        <v>490</v>
      </c>
      <c r="M30" s="1008">
        <v>0</v>
      </c>
      <c r="N30" s="1008">
        <f t="shared" si="4"/>
        <v>490</v>
      </c>
      <c r="O30" s="896"/>
      <c r="P30" s="894"/>
    </row>
    <row r="31" spans="1:16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4">
        <v>0</v>
      </c>
      <c r="L31" s="1004">
        <f t="shared" si="3"/>
        <v>490</v>
      </c>
      <c r="M31" s="1003">
        <v>0</v>
      </c>
      <c r="N31" s="1003">
        <f t="shared" si="4"/>
        <v>490</v>
      </c>
      <c r="O31" s="896"/>
      <c r="P31" s="894"/>
    </row>
    <row r="32" spans="1:16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6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9">
        <v>0</v>
      </c>
      <c r="L32" s="1009">
        <f t="shared" si="3"/>
        <v>80</v>
      </c>
      <c r="M32" s="1008">
        <v>0</v>
      </c>
      <c r="N32" s="1008">
        <f t="shared" si="4"/>
        <v>80</v>
      </c>
      <c r="O32" s="896"/>
      <c r="P32" s="894"/>
    </row>
    <row r="33" spans="1:16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4">
        <v>0</v>
      </c>
      <c r="L33" s="1004">
        <f t="shared" si="3"/>
        <v>80</v>
      </c>
      <c r="M33" s="1003">
        <v>0</v>
      </c>
      <c r="N33" s="1003">
        <f t="shared" si="4"/>
        <v>80</v>
      </c>
      <c r="O33" s="896"/>
      <c r="P33" s="894"/>
    </row>
    <row r="34" spans="1:16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7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9">
        <v>0</v>
      </c>
      <c r="L34" s="1009">
        <f t="shared" si="3"/>
        <v>135</v>
      </c>
      <c r="M34" s="1008">
        <v>0</v>
      </c>
      <c r="N34" s="1008">
        <f t="shared" si="4"/>
        <v>135</v>
      </c>
      <c r="O34" s="896"/>
      <c r="P34" s="894"/>
    </row>
    <row r="35" spans="1:16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4">
        <v>0</v>
      </c>
      <c r="L35" s="1004">
        <f t="shared" si="3"/>
        <v>135</v>
      </c>
      <c r="M35" s="1003">
        <v>0</v>
      </c>
      <c r="N35" s="1003">
        <f t="shared" si="4"/>
        <v>135</v>
      </c>
      <c r="O35" s="896"/>
      <c r="P35" s="894"/>
    </row>
    <row r="36" spans="1:16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8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9">
        <v>0</v>
      </c>
      <c r="L36" s="1009">
        <f t="shared" si="3"/>
        <v>400</v>
      </c>
      <c r="M36" s="1008">
        <v>0</v>
      </c>
      <c r="N36" s="1008">
        <f t="shared" si="4"/>
        <v>400</v>
      </c>
      <c r="O36" s="896"/>
      <c r="P36" s="894"/>
    </row>
    <row r="37" spans="1:16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4">
        <v>0</v>
      </c>
      <c r="L37" s="1004">
        <f t="shared" si="3"/>
        <v>400</v>
      </c>
      <c r="M37" s="1003">
        <v>0</v>
      </c>
      <c r="N37" s="1003">
        <f t="shared" si="4"/>
        <v>400</v>
      </c>
      <c r="O37" s="896"/>
      <c r="P37" s="894"/>
    </row>
    <row r="38" spans="1:16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9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9">
        <v>0</v>
      </c>
      <c r="L38" s="1009">
        <f t="shared" si="3"/>
        <v>300</v>
      </c>
      <c r="M38" s="1008">
        <v>0</v>
      </c>
      <c r="N38" s="1008">
        <f t="shared" si="4"/>
        <v>300</v>
      </c>
      <c r="O38" s="896"/>
      <c r="P38" s="894"/>
    </row>
    <row r="39" spans="1:16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4">
        <v>0</v>
      </c>
      <c r="L39" s="1004">
        <f t="shared" si="3"/>
        <v>300</v>
      </c>
      <c r="M39" s="1003">
        <v>0</v>
      </c>
      <c r="N39" s="1003">
        <f t="shared" si="4"/>
        <v>300</v>
      </c>
      <c r="O39" s="896"/>
      <c r="P39" s="894"/>
    </row>
    <row r="40" spans="1:16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0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9">
        <v>0</v>
      </c>
      <c r="L40" s="1009">
        <f t="shared" si="3"/>
        <v>170</v>
      </c>
      <c r="M40" s="1008">
        <v>0</v>
      </c>
      <c r="N40" s="1008">
        <f t="shared" si="4"/>
        <v>170</v>
      </c>
      <c r="O40" s="896"/>
      <c r="P40" s="894"/>
    </row>
    <row r="41" spans="1:16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4">
        <v>0</v>
      </c>
      <c r="L41" s="1004">
        <f t="shared" si="3"/>
        <v>170</v>
      </c>
      <c r="M41" s="1003">
        <v>0</v>
      </c>
      <c r="N41" s="1003">
        <f t="shared" si="4"/>
        <v>170</v>
      </c>
      <c r="O41" s="896"/>
      <c r="P41" s="894"/>
    </row>
    <row r="42" spans="1:16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1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9">
        <v>0</v>
      </c>
      <c r="L42" s="1009">
        <f t="shared" si="3"/>
        <v>240</v>
      </c>
      <c r="M42" s="1008">
        <v>0</v>
      </c>
      <c r="N42" s="1008">
        <f t="shared" si="4"/>
        <v>240</v>
      </c>
      <c r="O42" s="896"/>
      <c r="P42" s="894"/>
    </row>
    <row r="43" spans="1:16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4">
        <v>0</v>
      </c>
      <c r="L43" s="1004">
        <f t="shared" si="3"/>
        <v>240</v>
      </c>
      <c r="M43" s="1003">
        <v>0</v>
      </c>
      <c r="N43" s="1003">
        <f t="shared" si="4"/>
        <v>240</v>
      </c>
      <c r="O43" s="896"/>
      <c r="P43" s="894"/>
    </row>
    <row r="44" spans="1:16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2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9">
        <v>0</v>
      </c>
      <c r="L44" s="1009">
        <f t="shared" si="3"/>
        <v>35</v>
      </c>
      <c r="M44" s="1008">
        <v>0</v>
      </c>
      <c r="N44" s="1008">
        <f t="shared" si="4"/>
        <v>35</v>
      </c>
      <c r="O44" s="896"/>
      <c r="P44" s="894"/>
    </row>
    <row r="45" spans="1:16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4">
        <v>0</v>
      </c>
      <c r="L45" s="1004">
        <f t="shared" si="3"/>
        <v>35</v>
      </c>
      <c r="M45" s="1003">
        <v>0</v>
      </c>
      <c r="N45" s="1003">
        <f t="shared" si="4"/>
        <v>35</v>
      </c>
      <c r="O45" s="896"/>
      <c r="P45" s="894"/>
    </row>
    <row r="46" spans="1:16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9">
        <v>0</v>
      </c>
      <c r="L46" s="1009">
        <f t="shared" si="3"/>
        <v>60</v>
      </c>
      <c r="M46" s="1008">
        <v>0</v>
      </c>
      <c r="N46" s="1008">
        <f t="shared" si="4"/>
        <v>60</v>
      </c>
      <c r="O46" s="896"/>
      <c r="P46" s="894"/>
    </row>
    <row r="47" spans="1:16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4">
        <v>0</v>
      </c>
      <c r="L47" s="1004">
        <f t="shared" si="3"/>
        <v>60</v>
      </c>
      <c r="M47" s="1003">
        <v>0</v>
      </c>
      <c r="N47" s="1003">
        <f t="shared" si="4"/>
        <v>60</v>
      </c>
      <c r="O47" s="896"/>
      <c r="P47" s="894"/>
    </row>
    <row r="48" spans="1:16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9">
        <v>0</v>
      </c>
      <c r="L48" s="1009">
        <f t="shared" si="3"/>
        <v>0</v>
      </c>
      <c r="M48" s="1008">
        <v>0</v>
      </c>
      <c r="N48" s="1008">
        <f t="shared" si="4"/>
        <v>0</v>
      </c>
      <c r="O48" s="896"/>
      <c r="P48" s="894"/>
    </row>
    <row r="49" spans="1:16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4">
        <v>0</v>
      </c>
      <c r="L49" s="1004">
        <f t="shared" si="3"/>
        <v>0</v>
      </c>
      <c r="M49" s="1003">
        <v>0</v>
      </c>
      <c r="N49" s="1003">
        <f t="shared" si="4"/>
        <v>0</v>
      </c>
      <c r="O49" s="896"/>
      <c r="P49" s="894"/>
    </row>
    <row r="50" spans="1:16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9">
        <v>0</v>
      </c>
      <c r="L50" s="1009">
        <f t="shared" si="3"/>
        <v>50</v>
      </c>
      <c r="M50" s="1008">
        <v>0</v>
      </c>
      <c r="N50" s="1008">
        <f t="shared" si="4"/>
        <v>50</v>
      </c>
      <c r="O50" s="896"/>
      <c r="P50" s="894"/>
    </row>
    <row r="51" spans="1:16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4">
        <v>0</v>
      </c>
      <c r="L51" s="1004">
        <f t="shared" si="3"/>
        <v>50</v>
      </c>
      <c r="M51" s="1003">
        <v>0</v>
      </c>
      <c r="N51" s="1003">
        <f t="shared" si="4"/>
        <v>50</v>
      </c>
      <c r="O51" s="896"/>
      <c r="P51" s="894"/>
    </row>
    <row r="52" spans="1:16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9">
        <v>0</v>
      </c>
      <c r="L52" s="1009">
        <f t="shared" si="3"/>
        <v>50</v>
      </c>
      <c r="M52" s="1008">
        <v>0</v>
      </c>
      <c r="N52" s="1008">
        <f t="shared" si="4"/>
        <v>50</v>
      </c>
      <c r="O52" s="896"/>
      <c r="P52" s="894"/>
    </row>
    <row r="53" spans="1:16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4">
        <v>0</v>
      </c>
      <c r="L53" s="1004">
        <f t="shared" si="3"/>
        <v>50</v>
      </c>
      <c r="M53" s="1003">
        <v>0</v>
      </c>
      <c r="N53" s="1003">
        <f t="shared" si="4"/>
        <v>50</v>
      </c>
      <c r="O53" s="896"/>
      <c r="P53" s="894"/>
    </row>
    <row r="54" spans="1:16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9">
        <v>0</v>
      </c>
      <c r="L54" s="1009">
        <f t="shared" si="3"/>
        <v>0</v>
      </c>
      <c r="M54" s="1008">
        <v>0</v>
      </c>
      <c r="N54" s="1008">
        <f t="shared" si="4"/>
        <v>0</v>
      </c>
      <c r="O54" s="896"/>
      <c r="P54" s="894"/>
    </row>
    <row r="55" spans="1:16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4">
        <v>0</v>
      </c>
      <c r="L55" s="1004">
        <f t="shared" si="3"/>
        <v>0</v>
      </c>
      <c r="M55" s="1003">
        <v>0</v>
      </c>
      <c r="N55" s="1003">
        <f t="shared" si="4"/>
        <v>0</v>
      </c>
      <c r="O55" s="896"/>
      <c r="P55" s="894"/>
    </row>
    <row r="56" spans="1:16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9">
        <v>0</v>
      </c>
      <c r="L56" s="1009">
        <f t="shared" si="3"/>
        <v>20</v>
      </c>
      <c r="M56" s="1008">
        <v>0</v>
      </c>
      <c r="N56" s="1008">
        <f t="shared" si="4"/>
        <v>20</v>
      </c>
      <c r="O56" s="896"/>
      <c r="P56" s="894"/>
    </row>
    <row r="57" spans="1:16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4">
        <v>0</v>
      </c>
      <c r="L57" s="1004">
        <f t="shared" si="3"/>
        <v>20</v>
      </c>
      <c r="M57" s="1003">
        <v>0</v>
      </c>
      <c r="N57" s="1003">
        <f t="shared" si="4"/>
        <v>20</v>
      </c>
      <c r="O57" s="896"/>
      <c r="P57" s="894"/>
    </row>
    <row r="58" spans="1:16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9">
        <v>0</v>
      </c>
      <c r="L58" s="1009">
        <f t="shared" si="3"/>
        <v>30</v>
      </c>
      <c r="M58" s="1008">
        <v>0</v>
      </c>
      <c r="N58" s="1008">
        <f t="shared" si="4"/>
        <v>30</v>
      </c>
      <c r="O58" s="896"/>
      <c r="P58" s="894"/>
    </row>
    <row r="59" spans="1:16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4">
        <v>0</v>
      </c>
      <c r="L59" s="1004">
        <f t="shared" si="3"/>
        <v>30</v>
      </c>
      <c r="M59" s="1003">
        <v>0</v>
      </c>
      <c r="N59" s="1003">
        <f t="shared" si="4"/>
        <v>30</v>
      </c>
      <c r="O59" s="896"/>
      <c r="P59" s="894"/>
    </row>
    <row r="60" spans="1:16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9">
        <v>0</v>
      </c>
      <c r="L60" s="1009">
        <f t="shared" si="3"/>
        <v>50</v>
      </c>
      <c r="M60" s="1008">
        <v>0</v>
      </c>
      <c r="N60" s="1008">
        <f t="shared" si="4"/>
        <v>50</v>
      </c>
      <c r="O60" s="896"/>
      <c r="P60" s="894"/>
    </row>
    <row r="61" spans="1:16" s="711" customFormat="1" x14ac:dyDescent="0.2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5">
        <v>0</v>
      </c>
      <c r="L61" s="1025">
        <f t="shared" si="3"/>
        <v>50</v>
      </c>
      <c r="M61" s="1003">
        <v>0</v>
      </c>
      <c r="N61" s="1003">
        <f t="shared" si="4"/>
        <v>50</v>
      </c>
      <c r="O61" s="896"/>
      <c r="P61" s="894"/>
    </row>
    <row r="62" spans="1:16" s="711" customFormat="1" ht="20.95" x14ac:dyDescent="0.2">
      <c r="A62" s="820" t="s">
        <v>106</v>
      </c>
      <c r="B62" s="822" t="s">
        <v>622</v>
      </c>
      <c r="C62" s="823" t="s">
        <v>100</v>
      </c>
      <c r="D62" s="824" t="s">
        <v>100</v>
      </c>
      <c r="E62" s="825" t="s">
        <v>623</v>
      </c>
      <c r="F62" s="932">
        <f>+F63</f>
        <v>0</v>
      </c>
      <c r="G62" s="932">
        <v>0</v>
      </c>
      <c r="H62" s="932">
        <f t="shared" ref="H62:H63" si="13">+F62+G62</f>
        <v>0</v>
      </c>
      <c r="I62" s="1055">
        <v>0</v>
      </c>
      <c r="J62" s="1055">
        <f t="shared" ref="J62:J63" si="14">+H62+I62</f>
        <v>0</v>
      </c>
      <c r="K62" s="1055">
        <v>0</v>
      </c>
      <c r="L62" s="1055">
        <f t="shared" ref="L62:L63" si="15">+J62+K62</f>
        <v>0</v>
      </c>
      <c r="M62" s="1055">
        <f>+M63</f>
        <v>500</v>
      </c>
      <c r="N62" s="1055">
        <f t="shared" si="4"/>
        <v>500</v>
      </c>
      <c r="O62" s="827" t="s">
        <v>624</v>
      </c>
      <c r="P62" s="835"/>
    </row>
    <row r="63" spans="1:16" s="711" customFormat="1" ht="13.1" thickBot="1" x14ac:dyDescent="0.25">
      <c r="A63" s="837"/>
      <c r="B63" s="839" t="s">
        <v>474</v>
      </c>
      <c r="C63" s="840">
        <v>3299</v>
      </c>
      <c r="D63" s="841">
        <v>5332</v>
      </c>
      <c r="E63" s="842" t="s">
        <v>444</v>
      </c>
      <c r="F63" s="934">
        <v>0</v>
      </c>
      <c r="G63" s="934">
        <v>0</v>
      </c>
      <c r="H63" s="934">
        <f t="shared" si="13"/>
        <v>0</v>
      </c>
      <c r="I63" s="1105">
        <v>0</v>
      </c>
      <c r="J63" s="1105">
        <f t="shared" si="14"/>
        <v>0</v>
      </c>
      <c r="K63" s="1105">
        <v>0</v>
      </c>
      <c r="L63" s="1105">
        <f t="shared" si="15"/>
        <v>0</v>
      </c>
      <c r="M63" s="1105">
        <v>500</v>
      </c>
      <c r="N63" s="1105">
        <f t="shared" si="4"/>
        <v>500</v>
      </c>
      <c r="O63" s="827"/>
      <c r="P63" s="835"/>
    </row>
    <row r="64" spans="1:16" s="711" customFormat="1" ht="13.1" thickBot="1" x14ac:dyDescent="0.25">
      <c r="A64" s="1010" t="s">
        <v>106</v>
      </c>
      <c r="B64" s="1017" t="s">
        <v>100</v>
      </c>
      <c r="C64" s="1012" t="s">
        <v>100</v>
      </c>
      <c r="D64" s="1013" t="s">
        <v>100</v>
      </c>
      <c r="E64" s="1014" t="s">
        <v>218</v>
      </c>
      <c r="F64" s="1015">
        <f>+F65+F67+F69+F71+F73</f>
        <v>4548.9799999999996</v>
      </c>
      <c r="G64" s="1015">
        <f>+G65+G67+G69+G71+G73+G75</f>
        <v>0</v>
      </c>
      <c r="H64" s="1015">
        <f t="shared" si="1"/>
        <v>4548.9799999999996</v>
      </c>
      <c r="I64" s="1022">
        <v>0</v>
      </c>
      <c r="J64" s="1022">
        <f t="shared" si="2"/>
        <v>4548.9799999999996</v>
      </c>
      <c r="K64" s="1023">
        <v>0</v>
      </c>
      <c r="L64" s="1023">
        <f t="shared" si="3"/>
        <v>4548.9799999999996</v>
      </c>
      <c r="M64" s="1022">
        <v>0</v>
      </c>
      <c r="N64" s="1022">
        <f t="shared" si="4"/>
        <v>4548.9799999999996</v>
      </c>
      <c r="O64" s="896"/>
      <c r="P64" s="894"/>
    </row>
    <row r="65" spans="1:16" s="711" customFormat="1" x14ac:dyDescent="0.2">
      <c r="A65" s="677" t="s">
        <v>106</v>
      </c>
      <c r="B65" s="679" t="s">
        <v>483</v>
      </c>
      <c r="C65" s="680" t="s">
        <v>100</v>
      </c>
      <c r="D65" s="680" t="s">
        <v>100</v>
      </c>
      <c r="E65" s="786" t="s">
        <v>451</v>
      </c>
      <c r="F65" s="924">
        <f>+F66</f>
        <v>1200</v>
      </c>
      <c r="G65" s="924">
        <v>0</v>
      </c>
      <c r="H65" s="924">
        <f t="shared" si="1"/>
        <v>1200</v>
      </c>
      <c r="I65" s="1020">
        <v>0</v>
      </c>
      <c r="J65" s="1020">
        <f t="shared" si="2"/>
        <v>1200</v>
      </c>
      <c r="K65" s="1021">
        <v>0</v>
      </c>
      <c r="L65" s="1021">
        <f t="shared" si="3"/>
        <v>1200</v>
      </c>
      <c r="M65" s="1148">
        <v>0</v>
      </c>
      <c r="N65" s="1148">
        <f t="shared" si="4"/>
        <v>1200</v>
      </c>
      <c r="O65" s="896"/>
      <c r="P65" s="894"/>
    </row>
    <row r="66" spans="1:16" s="711" customFormat="1" x14ac:dyDescent="0.2">
      <c r="A66" s="689"/>
      <c r="B66" s="691" t="s">
        <v>474</v>
      </c>
      <c r="C66" s="700">
        <v>3299</v>
      </c>
      <c r="D66" s="685">
        <v>5321</v>
      </c>
      <c r="E66" s="784" t="s">
        <v>258</v>
      </c>
      <c r="F66" s="927">
        <v>1200</v>
      </c>
      <c r="G66" s="927">
        <v>0</v>
      </c>
      <c r="H66" s="927">
        <f t="shared" si="1"/>
        <v>1200</v>
      </c>
      <c r="I66" s="1003">
        <v>0</v>
      </c>
      <c r="J66" s="1003">
        <f t="shared" si="2"/>
        <v>1200</v>
      </c>
      <c r="K66" s="1004">
        <v>0</v>
      </c>
      <c r="L66" s="1004">
        <f t="shared" si="3"/>
        <v>1200</v>
      </c>
      <c r="M66" s="1003">
        <v>0</v>
      </c>
      <c r="N66" s="1003">
        <f t="shared" si="4"/>
        <v>1200</v>
      </c>
      <c r="O66" s="896"/>
      <c r="P66" s="894"/>
    </row>
    <row r="67" spans="1:16" s="711" customFormat="1" ht="20.95" x14ac:dyDescent="0.2">
      <c r="A67" s="682" t="s">
        <v>106</v>
      </c>
      <c r="B67" s="684" t="s">
        <v>557</v>
      </c>
      <c r="C67" s="694" t="s">
        <v>100</v>
      </c>
      <c r="D67" s="694" t="s">
        <v>100</v>
      </c>
      <c r="E67" s="786" t="s">
        <v>453</v>
      </c>
      <c r="F67" s="908">
        <f>+F68</f>
        <v>259.04000000000002</v>
      </c>
      <c r="G67" s="908">
        <v>0</v>
      </c>
      <c r="H67" s="908">
        <f t="shared" si="1"/>
        <v>259.04000000000002</v>
      </c>
      <c r="I67" s="1008">
        <v>0</v>
      </c>
      <c r="J67" s="1008">
        <f t="shared" si="2"/>
        <v>259.04000000000002</v>
      </c>
      <c r="K67" s="1009">
        <v>0</v>
      </c>
      <c r="L67" s="1009">
        <f t="shared" si="3"/>
        <v>259.04000000000002</v>
      </c>
      <c r="M67" s="1003">
        <v>0</v>
      </c>
      <c r="N67" s="1003">
        <f t="shared" si="4"/>
        <v>259.04000000000002</v>
      </c>
      <c r="O67" s="896"/>
      <c r="P67" s="894"/>
    </row>
    <row r="68" spans="1:16" s="711" customFormat="1" x14ac:dyDescent="0.2">
      <c r="A68" s="689"/>
      <c r="B68" s="691" t="s">
        <v>474</v>
      </c>
      <c r="C68" s="700">
        <v>3113</v>
      </c>
      <c r="D68" s="685">
        <v>5321</v>
      </c>
      <c r="E68" s="784" t="s">
        <v>258</v>
      </c>
      <c r="F68" s="927">
        <v>259.04000000000002</v>
      </c>
      <c r="G68" s="927">
        <v>0</v>
      </c>
      <c r="H68" s="927">
        <f t="shared" si="1"/>
        <v>259.04000000000002</v>
      </c>
      <c r="I68" s="1003">
        <v>0</v>
      </c>
      <c r="J68" s="1003">
        <f t="shared" si="2"/>
        <v>259.04000000000002</v>
      </c>
      <c r="K68" s="1004">
        <v>0</v>
      </c>
      <c r="L68" s="1004">
        <f t="shared" si="3"/>
        <v>259.04000000000002</v>
      </c>
      <c r="M68" s="1003">
        <v>0</v>
      </c>
      <c r="N68" s="1003">
        <f t="shared" si="4"/>
        <v>259.04000000000002</v>
      </c>
      <c r="O68" s="896"/>
      <c r="P68" s="894"/>
    </row>
    <row r="69" spans="1:16" s="711" customFormat="1" x14ac:dyDescent="0.2">
      <c r="A69" s="682" t="s">
        <v>106</v>
      </c>
      <c r="B69" s="684" t="s">
        <v>484</v>
      </c>
      <c r="C69" s="694" t="s">
        <v>100</v>
      </c>
      <c r="D69" s="694" t="s">
        <v>100</v>
      </c>
      <c r="E69" s="786" t="s">
        <v>221</v>
      </c>
      <c r="F69" s="908">
        <f>+F70</f>
        <v>2007.02</v>
      </c>
      <c r="G69" s="908">
        <v>0</v>
      </c>
      <c r="H69" s="908">
        <f t="shared" si="1"/>
        <v>2007.02</v>
      </c>
      <c r="I69" s="1008">
        <v>0</v>
      </c>
      <c r="J69" s="1008">
        <f t="shared" si="2"/>
        <v>2007.02</v>
      </c>
      <c r="K69" s="1009">
        <v>0</v>
      </c>
      <c r="L69" s="1009">
        <f t="shared" si="3"/>
        <v>2007.02</v>
      </c>
      <c r="M69" s="1003">
        <v>0</v>
      </c>
      <c r="N69" s="1003">
        <f t="shared" si="4"/>
        <v>2007.02</v>
      </c>
      <c r="O69" s="896"/>
      <c r="P69" s="894"/>
    </row>
    <row r="70" spans="1:16" s="711" customFormat="1" x14ac:dyDescent="0.2">
      <c r="A70" s="689"/>
      <c r="B70" s="691" t="s">
        <v>474</v>
      </c>
      <c r="C70" s="700">
        <v>3299</v>
      </c>
      <c r="D70" s="685">
        <v>5321</v>
      </c>
      <c r="E70" s="784" t="s">
        <v>258</v>
      </c>
      <c r="F70" s="927">
        <v>2007.02</v>
      </c>
      <c r="G70" s="927">
        <v>0</v>
      </c>
      <c r="H70" s="927">
        <f t="shared" si="1"/>
        <v>2007.02</v>
      </c>
      <c r="I70" s="1003">
        <v>0</v>
      </c>
      <c r="J70" s="1003">
        <f t="shared" si="2"/>
        <v>2007.02</v>
      </c>
      <c r="K70" s="1004">
        <v>0</v>
      </c>
      <c r="L70" s="1004">
        <f t="shared" si="3"/>
        <v>2007.02</v>
      </c>
      <c r="M70" s="1003">
        <v>0</v>
      </c>
      <c r="N70" s="1003">
        <f t="shared" si="4"/>
        <v>2007.02</v>
      </c>
      <c r="O70" s="896"/>
      <c r="P70" s="894"/>
    </row>
    <row r="71" spans="1:16" s="711" customFormat="1" x14ac:dyDescent="0.2">
      <c r="A71" s="682" t="s">
        <v>106</v>
      </c>
      <c r="B71" s="684" t="s">
        <v>485</v>
      </c>
      <c r="C71" s="694" t="s">
        <v>100</v>
      </c>
      <c r="D71" s="694" t="s">
        <v>100</v>
      </c>
      <c r="E71" s="786" t="s">
        <v>458</v>
      </c>
      <c r="F71" s="908">
        <f>+F72</f>
        <v>541.79</v>
      </c>
      <c r="G71" s="908">
        <v>0</v>
      </c>
      <c r="H71" s="908">
        <f t="shared" si="1"/>
        <v>541.79</v>
      </c>
      <c r="I71" s="1008">
        <v>0</v>
      </c>
      <c r="J71" s="1008">
        <f t="shared" si="2"/>
        <v>541.79</v>
      </c>
      <c r="K71" s="1009">
        <v>0</v>
      </c>
      <c r="L71" s="1009">
        <f t="shared" si="3"/>
        <v>541.79</v>
      </c>
      <c r="M71" s="1003">
        <v>0</v>
      </c>
      <c r="N71" s="1003">
        <f t="shared" si="4"/>
        <v>541.79</v>
      </c>
      <c r="O71" s="896"/>
      <c r="P71" s="894"/>
    </row>
    <row r="72" spans="1:16" s="711" customFormat="1" x14ac:dyDescent="0.2">
      <c r="A72" s="689"/>
      <c r="B72" s="691" t="s">
        <v>474</v>
      </c>
      <c r="C72" s="700">
        <v>3113</v>
      </c>
      <c r="D72" s="685">
        <v>5321</v>
      </c>
      <c r="E72" s="784" t="s">
        <v>258</v>
      </c>
      <c r="F72" s="927">
        <v>541.79</v>
      </c>
      <c r="G72" s="927">
        <v>0</v>
      </c>
      <c r="H72" s="927">
        <f t="shared" si="1"/>
        <v>541.79</v>
      </c>
      <c r="I72" s="1003">
        <v>0</v>
      </c>
      <c r="J72" s="1003">
        <f t="shared" si="2"/>
        <v>541.79</v>
      </c>
      <c r="K72" s="1004">
        <v>0</v>
      </c>
      <c r="L72" s="1004">
        <f t="shared" si="3"/>
        <v>541.79</v>
      </c>
      <c r="M72" s="1003">
        <v>0</v>
      </c>
      <c r="N72" s="1003">
        <f t="shared" si="4"/>
        <v>541.79</v>
      </c>
      <c r="O72" s="896"/>
      <c r="P72" s="894"/>
    </row>
    <row r="73" spans="1:16" s="711" customFormat="1" x14ac:dyDescent="0.2">
      <c r="A73" s="682" t="s">
        <v>106</v>
      </c>
      <c r="B73" s="684" t="s">
        <v>486</v>
      </c>
      <c r="C73" s="694" t="s">
        <v>100</v>
      </c>
      <c r="D73" s="694" t="s">
        <v>100</v>
      </c>
      <c r="E73" s="786" t="s">
        <v>223</v>
      </c>
      <c r="F73" s="908">
        <f>+F74</f>
        <v>541.13</v>
      </c>
      <c r="G73" s="908">
        <f>+G74</f>
        <v>-250</v>
      </c>
      <c r="H73" s="908">
        <f t="shared" si="1"/>
        <v>291.13</v>
      </c>
      <c r="I73" s="1008">
        <v>0</v>
      </c>
      <c r="J73" s="1008">
        <f t="shared" si="2"/>
        <v>291.13</v>
      </c>
      <c r="K73" s="1009">
        <v>0</v>
      </c>
      <c r="L73" s="1009">
        <f t="shared" si="3"/>
        <v>291.13</v>
      </c>
      <c r="M73" s="1003">
        <v>0</v>
      </c>
      <c r="N73" s="1003">
        <f t="shared" si="4"/>
        <v>291.13</v>
      </c>
      <c r="O73" s="896"/>
      <c r="P73" s="894"/>
    </row>
    <row r="74" spans="1:16" s="711" customFormat="1" x14ac:dyDescent="0.2">
      <c r="A74" s="746"/>
      <c r="B74" s="748" t="s">
        <v>474</v>
      </c>
      <c r="C74" s="749">
        <v>3299</v>
      </c>
      <c r="D74" s="750">
        <v>5321</v>
      </c>
      <c r="E74" s="784" t="s">
        <v>258</v>
      </c>
      <c r="F74" s="927">
        <v>541.13</v>
      </c>
      <c r="G74" s="927">
        <v>-250</v>
      </c>
      <c r="H74" s="927">
        <f t="shared" si="1"/>
        <v>291.13</v>
      </c>
      <c r="I74" s="1003">
        <v>0</v>
      </c>
      <c r="J74" s="1003">
        <f t="shared" si="2"/>
        <v>291.13</v>
      </c>
      <c r="K74" s="1004">
        <v>0</v>
      </c>
      <c r="L74" s="1004">
        <f t="shared" si="3"/>
        <v>291.13</v>
      </c>
      <c r="M74" s="1003">
        <v>0</v>
      </c>
      <c r="N74" s="1003">
        <f t="shared" si="4"/>
        <v>291.13</v>
      </c>
      <c r="O74" s="896"/>
      <c r="P74" s="894"/>
    </row>
    <row r="75" spans="1:16" s="711" customFormat="1" ht="20.95" x14ac:dyDescent="0.2">
      <c r="A75" s="682" t="s">
        <v>106</v>
      </c>
      <c r="B75" s="902" t="s">
        <v>496</v>
      </c>
      <c r="C75" s="902" t="s">
        <v>100</v>
      </c>
      <c r="D75" s="694" t="s">
        <v>100</v>
      </c>
      <c r="E75" s="783" t="s">
        <v>470</v>
      </c>
      <c r="F75" s="908">
        <v>0</v>
      </c>
      <c r="G75" s="908">
        <f>+G76</f>
        <v>250</v>
      </c>
      <c r="H75" s="908">
        <f t="shared" si="1"/>
        <v>250</v>
      </c>
      <c r="I75" s="1008">
        <v>0</v>
      </c>
      <c r="J75" s="1008">
        <f t="shared" si="2"/>
        <v>250</v>
      </c>
      <c r="K75" s="1009">
        <v>0</v>
      </c>
      <c r="L75" s="1009">
        <f t="shared" si="3"/>
        <v>250</v>
      </c>
      <c r="M75" s="1003">
        <v>0</v>
      </c>
      <c r="N75" s="1003">
        <f t="shared" ref="N75:N138" si="16">+L75+M75</f>
        <v>250</v>
      </c>
      <c r="O75" s="896"/>
      <c r="P75" s="894"/>
    </row>
    <row r="76" spans="1:16" s="711" customFormat="1" ht="13.1" thickBot="1" x14ac:dyDescent="0.25">
      <c r="A76" s="997"/>
      <c r="B76" s="972"/>
      <c r="C76" s="749">
        <v>3299</v>
      </c>
      <c r="D76" s="973">
        <v>5339</v>
      </c>
      <c r="E76" s="974" t="s">
        <v>469</v>
      </c>
      <c r="F76" s="909">
        <v>0</v>
      </c>
      <c r="G76" s="909">
        <v>250</v>
      </c>
      <c r="H76" s="909">
        <f t="shared" si="1"/>
        <v>250</v>
      </c>
      <c r="I76" s="1024">
        <v>0</v>
      </c>
      <c r="J76" s="1024">
        <f t="shared" si="2"/>
        <v>250</v>
      </c>
      <c r="K76" s="1025">
        <v>0</v>
      </c>
      <c r="L76" s="1025">
        <f t="shared" si="3"/>
        <v>250</v>
      </c>
      <c r="M76" s="1024">
        <v>0</v>
      </c>
      <c r="N76" s="1024">
        <f t="shared" si="16"/>
        <v>250</v>
      </c>
      <c r="O76" s="896"/>
      <c r="P76" s="894"/>
    </row>
    <row r="77" spans="1:16" s="711" customFormat="1" ht="13.75" thickBot="1" x14ac:dyDescent="0.25">
      <c r="A77" s="1010" t="s">
        <v>106</v>
      </c>
      <c r="B77" s="1011" t="s">
        <v>100</v>
      </c>
      <c r="C77" s="1012" t="s">
        <v>100</v>
      </c>
      <c r="D77" s="1013" t="s">
        <v>100</v>
      </c>
      <c r="E77" s="1014" t="s">
        <v>433</v>
      </c>
      <c r="F77" s="1015">
        <f>+F78+F149+F162+F181+F206</f>
        <v>13000</v>
      </c>
      <c r="G77" s="1015">
        <f>+G78+G149+G162+G181+G206</f>
        <v>0</v>
      </c>
      <c r="H77" s="1015">
        <f>+H78+H149+H162+H181+H206</f>
        <v>13000</v>
      </c>
      <c r="I77" s="1015">
        <f>+I78+I149+I162+I181+I206</f>
        <v>0</v>
      </c>
      <c r="J77" s="1015">
        <f>+J78+J149+J162+J181+J206</f>
        <v>13000</v>
      </c>
      <c r="K77" s="1023">
        <v>0</v>
      </c>
      <c r="L77" s="1023">
        <f t="shared" ref="L77:L140" si="17">+J77+K77</f>
        <v>13000</v>
      </c>
      <c r="M77" s="1022">
        <v>0</v>
      </c>
      <c r="N77" s="1022">
        <f t="shared" si="16"/>
        <v>13000</v>
      </c>
      <c r="O77" s="896"/>
      <c r="P77" s="894"/>
    </row>
    <row r="78" spans="1:16" s="711" customFormat="1" ht="13.1" thickBot="1" x14ac:dyDescent="0.25">
      <c r="A78" s="1080" t="s">
        <v>106</v>
      </c>
      <c r="B78" s="1081" t="s">
        <v>100</v>
      </c>
      <c r="C78" s="1082" t="s">
        <v>100</v>
      </c>
      <c r="D78" s="1082" t="s">
        <v>100</v>
      </c>
      <c r="E78" s="1083" t="s">
        <v>225</v>
      </c>
      <c r="F78" s="1084">
        <v>5000</v>
      </c>
      <c r="G78" s="1085">
        <f>+G79+G81+G83+G85+G87+G89+G91+G93+G95+G97+G99+G101+G103+G105+G107+G109+G111+G113+G115+G117+G119+G121+G123+G125+G127+G129+G131+G133+G135+G137+G139+G141+G143+G145+G147</f>
        <v>0</v>
      </c>
      <c r="H78" s="1085">
        <f>+F78+G78</f>
        <v>5000</v>
      </c>
      <c r="I78" s="1087">
        <v>0</v>
      </c>
      <c r="J78" s="1087">
        <f>+H78+I78</f>
        <v>5000</v>
      </c>
      <c r="K78" s="1088">
        <v>0</v>
      </c>
      <c r="L78" s="1088">
        <f t="shared" si="17"/>
        <v>5000</v>
      </c>
      <c r="M78" s="1149">
        <v>0</v>
      </c>
      <c r="N78" s="1149">
        <f t="shared" si="16"/>
        <v>5000</v>
      </c>
      <c r="O78" s="896"/>
      <c r="P78" s="894"/>
    </row>
    <row r="79" spans="1:16" s="711" customFormat="1" x14ac:dyDescent="0.2">
      <c r="A79" s="677" t="s">
        <v>106</v>
      </c>
      <c r="B79" s="679" t="s">
        <v>487</v>
      </c>
      <c r="C79" s="680" t="s">
        <v>100</v>
      </c>
      <c r="D79" s="954" t="s">
        <v>100</v>
      </c>
      <c r="E79" s="786" t="s">
        <v>461</v>
      </c>
      <c r="F79" s="924">
        <f>+F80</f>
        <v>5000</v>
      </c>
      <c r="G79" s="975">
        <f>+G80</f>
        <v>-4700</v>
      </c>
      <c r="H79" s="924">
        <f t="shared" si="1"/>
        <v>300</v>
      </c>
      <c r="I79" s="1020">
        <v>0</v>
      </c>
      <c r="J79" s="1020">
        <f t="shared" ref="J79:J143" si="18">+H79+I79</f>
        <v>300</v>
      </c>
      <c r="K79" s="1021">
        <v>0</v>
      </c>
      <c r="L79" s="1021">
        <f t="shared" si="17"/>
        <v>300</v>
      </c>
      <c r="M79" s="1003">
        <v>0</v>
      </c>
      <c r="N79" s="1003">
        <f t="shared" si="16"/>
        <v>300</v>
      </c>
      <c r="O79" s="896"/>
      <c r="P79" s="894"/>
    </row>
    <row r="80" spans="1:16" s="711" customFormat="1" x14ac:dyDescent="0.2">
      <c r="A80" s="689"/>
      <c r="B80" s="691" t="s">
        <v>474</v>
      </c>
      <c r="C80" s="700">
        <v>3419</v>
      </c>
      <c r="D80" s="686">
        <v>5222</v>
      </c>
      <c r="E80" s="784" t="s">
        <v>296</v>
      </c>
      <c r="F80" s="927">
        <v>5000</v>
      </c>
      <c r="G80" s="916">
        <v>-4700</v>
      </c>
      <c r="H80" s="927">
        <f t="shared" si="1"/>
        <v>300</v>
      </c>
      <c r="I80" s="1003">
        <v>0</v>
      </c>
      <c r="J80" s="1003">
        <f t="shared" si="18"/>
        <v>300</v>
      </c>
      <c r="K80" s="1004">
        <v>0</v>
      </c>
      <c r="L80" s="1004">
        <f t="shared" si="17"/>
        <v>300</v>
      </c>
      <c r="M80" s="1003">
        <v>0</v>
      </c>
      <c r="N80" s="1003">
        <f t="shared" si="16"/>
        <v>300</v>
      </c>
      <c r="O80" s="896"/>
      <c r="P80" s="894"/>
    </row>
    <row r="81" spans="1:16" s="711" customFormat="1" ht="20.95" x14ac:dyDescent="0.2">
      <c r="A81" s="998" t="s">
        <v>298</v>
      </c>
      <c r="B81" s="976" t="s">
        <v>497</v>
      </c>
      <c r="C81" s="977" t="s">
        <v>100</v>
      </c>
      <c r="D81" s="977" t="s">
        <v>100</v>
      </c>
      <c r="E81" s="978" t="s">
        <v>354</v>
      </c>
      <c r="F81" s="911">
        <v>0</v>
      </c>
      <c r="G81" s="959">
        <f t="shared" ref="G81:G143" si="19">+G82</f>
        <v>100</v>
      </c>
      <c r="H81" s="908">
        <f t="shared" si="1"/>
        <v>100</v>
      </c>
      <c r="I81" s="1008">
        <v>0</v>
      </c>
      <c r="J81" s="1008">
        <f t="shared" si="18"/>
        <v>100</v>
      </c>
      <c r="K81" s="1009">
        <v>0</v>
      </c>
      <c r="L81" s="1009">
        <f t="shared" si="17"/>
        <v>100</v>
      </c>
      <c r="M81" s="1003">
        <v>0</v>
      </c>
      <c r="N81" s="1003">
        <f t="shared" si="16"/>
        <v>100</v>
      </c>
      <c r="O81" s="896"/>
      <c r="P81" s="894"/>
    </row>
    <row r="82" spans="1:16" s="711" customFormat="1" x14ac:dyDescent="0.2">
      <c r="A82" s="999"/>
      <c r="B82" s="979"/>
      <c r="C82" s="599" t="s">
        <v>294</v>
      </c>
      <c r="D82" s="599" t="s">
        <v>295</v>
      </c>
      <c r="E82" s="980" t="s">
        <v>296</v>
      </c>
      <c r="F82" s="912">
        <v>0</v>
      </c>
      <c r="G82" s="916">
        <v>100</v>
      </c>
      <c r="H82" s="927">
        <f t="shared" ref="H82:H145" si="20">+F82+G82</f>
        <v>100</v>
      </c>
      <c r="I82" s="1003">
        <v>0</v>
      </c>
      <c r="J82" s="1003">
        <f t="shared" si="18"/>
        <v>100</v>
      </c>
      <c r="K82" s="1004">
        <v>0</v>
      </c>
      <c r="L82" s="1004">
        <f t="shared" si="17"/>
        <v>100</v>
      </c>
      <c r="M82" s="1003">
        <v>0</v>
      </c>
      <c r="N82" s="1003">
        <f t="shared" si="16"/>
        <v>100</v>
      </c>
      <c r="O82" s="896"/>
      <c r="P82" s="894"/>
    </row>
    <row r="83" spans="1:16" s="711" customFormat="1" ht="31.45" x14ac:dyDescent="0.2">
      <c r="A83" s="998" t="s">
        <v>298</v>
      </c>
      <c r="B83" s="976" t="s">
        <v>498</v>
      </c>
      <c r="C83" s="977" t="s">
        <v>100</v>
      </c>
      <c r="D83" s="977" t="s">
        <v>100</v>
      </c>
      <c r="E83" s="978" t="s">
        <v>356</v>
      </c>
      <c r="F83" s="911">
        <v>0</v>
      </c>
      <c r="G83" s="959">
        <f t="shared" si="19"/>
        <v>100</v>
      </c>
      <c r="H83" s="908">
        <f t="shared" si="20"/>
        <v>100</v>
      </c>
      <c r="I83" s="1008">
        <v>0</v>
      </c>
      <c r="J83" s="1008">
        <f t="shared" si="18"/>
        <v>100</v>
      </c>
      <c r="K83" s="1009">
        <v>0</v>
      </c>
      <c r="L83" s="1009">
        <f t="shared" si="17"/>
        <v>100</v>
      </c>
      <c r="M83" s="1003">
        <v>0</v>
      </c>
      <c r="N83" s="1003">
        <f t="shared" si="16"/>
        <v>100</v>
      </c>
      <c r="O83" s="896"/>
      <c r="P83" s="894"/>
    </row>
    <row r="84" spans="1:16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100</v>
      </c>
      <c r="H84" s="927">
        <f t="shared" si="20"/>
        <v>100</v>
      </c>
      <c r="I84" s="1003">
        <v>0</v>
      </c>
      <c r="J84" s="1003">
        <f t="shared" si="18"/>
        <v>100</v>
      </c>
      <c r="K84" s="1004">
        <v>0</v>
      </c>
      <c r="L84" s="1004">
        <f t="shared" si="17"/>
        <v>100</v>
      </c>
      <c r="M84" s="1003">
        <v>0</v>
      </c>
      <c r="N84" s="1003">
        <f t="shared" si="16"/>
        <v>100</v>
      </c>
      <c r="O84" s="896"/>
      <c r="P84" s="894"/>
    </row>
    <row r="85" spans="1:16" s="711" customFormat="1" ht="20.95" x14ac:dyDescent="0.2">
      <c r="A85" s="998" t="s">
        <v>298</v>
      </c>
      <c r="B85" s="976" t="s">
        <v>499</v>
      </c>
      <c r="C85" s="977" t="s">
        <v>100</v>
      </c>
      <c r="D85" s="977" t="s">
        <v>100</v>
      </c>
      <c r="E85" s="978" t="s">
        <v>358</v>
      </c>
      <c r="F85" s="911">
        <v>0</v>
      </c>
      <c r="G85" s="959">
        <f t="shared" si="19"/>
        <v>250</v>
      </c>
      <c r="H85" s="908">
        <f t="shared" si="20"/>
        <v>250</v>
      </c>
      <c r="I85" s="1008">
        <v>0</v>
      </c>
      <c r="J85" s="1008">
        <f t="shared" si="18"/>
        <v>250</v>
      </c>
      <c r="K85" s="1009">
        <v>0</v>
      </c>
      <c r="L85" s="1009">
        <f t="shared" si="17"/>
        <v>250</v>
      </c>
      <c r="M85" s="1003">
        <v>0</v>
      </c>
      <c r="N85" s="1003">
        <f t="shared" si="16"/>
        <v>250</v>
      </c>
      <c r="O85" s="896"/>
      <c r="P85" s="894"/>
    </row>
    <row r="86" spans="1:16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250</v>
      </c>
      <c r="H86" s="927">
        <f t="shared" si="20"/>
        <v>250</v>
      </c>
      <c r="I86" s="1003">
        <v>0</v>
      </c>
      <c r="J86" s="1003">
        <f t="shared" si="18"/>
        <v>250</v>
      </c>
      <c r="K86" s="1004">
        <v>0</v>
      </c>
      <c r="L86" s="1004">
        <f t="shared" si="17"/>
        <v>250</v>
      </c>
      <c r="M86" s="1003">
        <v>0</v>
      </c>
      <c r="N86" s="1003">
        <f t="shared" si="16"/>
        <v>250</v>
      </c>
      <c r="O86" s="896"/>
      <c r="P86" s="894"/>
    </row>
    <row r="87" spans="1:16" s="711" customFormat="1" x14ac:dyDescent="0.2">
      <c r="A87" s="998" t="s">
        <v>298</v>
      </c>
      <c r="B87" s="976" t="s">
        <v>500</v>
      </c>
      <c r="C87" s="977" t="s">
        <v>100</v>
      </c>
      <c r="D87" s="977" t="s">
        <v>100</v>
      </c>
      <c r="E87" s="978" t="s">
        <v>360</v>
      </c>
      <c r="F87" s="911">
        <v>0</v>
      </c>
      <c r="G87" s="959">
        <f t="shared" si="19"/>
        <v>100</v>
      </c>
      <c r="H87" s="908">
        <f t="shared" si="20"/>
        <v>100</v>
      </c>
      <c r="I87" s="1008">
        <v>0</v>
      </c>
      <c r="J87" s="1008">
        <f t="shared" si="18"/>
        <v>100</v>
      </c>
      <c r="K87" s="1009">
        <v>0</v>
      </c>
      <c r="L87" s="1009">
        <f t="shared" si="17"/>
        <v>100</v>
      </c>
      <c r="M87" s="1003">
        <v>0</v>
      </c>
      <c r="N87" s="1003">
        <f t="shared" si="16"/>
        <v>100</v>
      </c>
      <c r="O87" s="896"/>
      <c r="P87" s="894"/>
    </row>
    <row r="88" spans="1:16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100</v>
      </c>
      <c r="H88" s="927">
        <f t="shared" si="20"/>
        <v>100</v>
      </c>
      <c r="I88" s="1003">
        <v>0</v>
      </c>
      <c r="J88" s="1003">
        <f t="shared" si="18"/>
        <v>100</v>
      </c>
      <c r="K88" s="1004">
        <v>0</v>
      </c>
      <c r="L88" s="1004">
        <f t="shared" si="17"/>
        <v>100</v>
      </c>
      <c r="M88" s="1003">
        <v>0</v>
      </c>
      <c r="N88" s="1003">
        <f t="shared" si="16"/>
        <v>100</v>
      </c>
      <c r="O88" s="896"/>
      <c r="P88" s="894"/>
    </row>
    <row r="89" spans="1:16" s="711" customFormat="1" ht="20.95" x14ac:dyDescent="0.2">
      <c r="A89" s="998" t="s">
        <v>298</v>
      </c>
      <c r="B89" s="976" t="s">
        <v>501</v>
      </c>
      <c r="C89" s="977" t="s">
        <v>100</v>
      </c>
      <c r="D89" s="977" t="s">
        <v>100</v>
      </c>
      <c r="E89" s="978" t="s">
        <v>362</v>
      </c>
      <c r="F89" s="911">
        <v>0</v>
      </c>
      <c r="G89" s="959">
        <f t="shared" si="19"/>
        <v>100</v>
      </c>
      <c r="H89" s="908">
        <f t="shared" si="20"/>
        <v>100</v>
      </c>
      <c r="I89" s="1008">
        <v>0</v>
      </c>
      <c r="J89" s="1008">
        <f t="shared" si="18"/>
        <v>100</v>
      </c>
      <c r="K89" s="1009">
        <v>0</v>
      </c>
      <c r="L89" s="1009">
        <f t="shared" si="17"/>
        <v>100</v>
      </c>
      <c r="M89" s="1003">
        <v>0</v>
      </c>
      <c r="N89" s="1003">
        <f t="shared" si="16"/>
        <v>100</v>
      </c>
      <c r="O89" s="896"/>
      <c r="P89" s="894"/>
    </row>
    <row r="90" spans="1:16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100</v>
      </c>
      <c r="H90" s="927">
        <f t="shared" si="20"/>
        <v>100</v>
      </c>
      <c r="I90" s="1003">
        <v>0</v>
      </c>
      <c r="J90" s="1003">
        <f t="shared" si="18"/>
        <v>100</v>
      </c>
      <c r="K90" s="1004">
        <v>0</v>
      </c>
      <c r="L90" s="1004">
        <f t="shared" si="17"/>
        <v>100</v>
      </c>
      <c r="M90" s="1003">
        <v>0</v>
      </c>
      <c r="N90" s="1003">
        <f t="shared" si="16"/>
        <v>100</v>
      </c>
      <c r="O90" s="896"/>
      <c r="P90" s="894"/>
    </row>
    <row r="91" spans="1:16" s="711" customFormat="1" ht="20.95" x14ac:dyDescent="0.2">
      <c r="A91" s="998" t="s">
        <v>298</v>
      </c>
      <c r="B91" s="976" t="s">
        <v>502</v>
      </c>
      <c r="C91" s="977" t="s">
        <v>100</v>
      </c>
      <c r="D91" s="977" t="s">
        <v>100</v>
      </c>
      <c r="E91" s="978" t="s">
        <v>364</v>
      </c>
      <c r="F91" s="911">
        <v>0</v>
      </c>
      <c r="G91" s="959">
        <f t="shared" si="19"/>
        <v>200</v>
      </c>
      <c r="H91" s="908">
        <f t="shared" si="20"/>
        <v>200</v>
      </c>
      <c r="I91" s="1008">
        <v>0</v>
      </c>
      <c r="J91" s="1008">
        <f t="shared" si="18"/>
        <v>200</v>
      </c>
      <c r="K91" s="1009">
        <v>0</v>
      </c>
      <c r="L91" s="1009">
        <f t="shared" si="17"/>
        <v>200</v>
      </c>
      <c r="M91" s="1003">
        <v>0</v>
      </c>
      <c r="N91" s="1003">
        <f t="shared" si="16"/>
        <v>200</v>
      </c>
      <c r="O91" s="896"/>
      <c r="P91" s="894"/>
    </row>
    <row r="92" spans="1:16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200</v>
      </c>
      <c r="H92" s="927">
        <f t="shared" si="20"/>
        <v>200</v>
      </c>
      <c r="I92" s="1003">
        <v>0</v>
      </c>
      <c r="J92" s="1003">
        <f t="shared" si="18"/>
        <v>200</v>
      </c>
      <c r="K92" s="1004">
        <v>0</v>
      </c>
      <c r="L92" s="1004">
        <f t="shared" si="17"/>
        <v>200</v>
      </c>
      <c r="M92" s="1003">
        <v>0</v>
      </c>
      <c r="N92" s="1003">
        <f t="shared" si="16"/>
        <v>200</v>
      </c>
      <c r="O92" s="896"/>
      <c r="P92" s="894"/>
    </row>
    <row r="93" spans="1:16" s="711" customFormat="1" x14ac:dyDescent="0.2">
      <c r="A93" s="998" t="s">
        <v>298</v>
      </c>
      <c r="B93" s="976" t="s">
        <v>503</v>
      </c>
      <c r="C93" s="977" t="s">
        <v>100</v>
      </c>
      <c r="D93" s="977" t="s">
        <v>100</v>
      </c>
      <c r="E93" s="978" t="s">
        <v>366</v>
      </c>
      <c r="F93" s="911">
        <v>0</v>
      </c>
      <c r="G93" s="959">
        <f t="shared" si="19"/>
        <v>100</v>
      </c>
      <c r="H93" s="908">
        <f t="shared" si="20"/>
        <v>100</v>
      </c>
      <c r="I93" s="1008">
        <v>0</v>
      </c>
      <c r="J93" s="1008">
        <f t="shared" si="18"/>
        <v>100</v>
      </c>
      <c r="K93" s="1009">
        <v>0</v>
      </c>
      <c r="L93" s="1009">
        <f t="shared" si="17"/>
        <v>100</v>
      </c>
      <c r="M93" s="1003">
        <v>0</v>
      </c>
      <c r="N93" s="1003">
        <f t="shared" si="16"/>
        <v>100</v>
      </c>
      <c r="O93" s="896"/>
      <c r="P93" s="894"/>
    </row>
    <row r="94" spans="1:16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100</v>
      </c>
      <c r="H94" s="927">
        <f t="shared" si="20"/>
        <v>100</v>
      </c>
      <c r="I94" s="1003">
        <v>0</v>
      </c>
      <c r="J94" s="1003">
        <f t="shared" si="18"/>
        <v>100</v>
      </c>
      <c r="K94" s="1004">
        <v>0</v>
      </c>
      <c r="L94" s="1004">
        <f t="shared" si="17"/>
        <v>100</v>
      </c>
      <c r="M94" s="1003">
        <v>0</v>
      </c>
      <c r="N94" s="1003">
        <f t="shared" si="16"/>
        <v>100</v>
      </c>
      <c r="O94" s="896"/>
      <c r="P94" s="894"/>
    </row>
    <row r="95" spans="1:16" s="711" customFormat="1" x14ac:dyDescent="0.2">
      <c r="A95" s="998" t="s">
        <v>298</v>
      </c>
      <c r="B95" s="976" t="s">
        <v>504</v>
      </c>
      <c r="C95" s="977" t="s">
        <v>100</v>
      </c>
      <c r="D95" s="977" t="s">
        <v>100</v>
      </c>
      <c r="E95" s="978" t="s">
        <v>368</v>
      </c>
      <c r="F95" s="911">
        <v>0</v>
      </c>
      <c r="G95" s="959">
        <f t="shared" si="19"/>
        <v>100</v>
      </c>
      <c r="H95" s="908">
        <f t="shared" si="20"/>
        <v>100</v>
      </c>
      <c r="I95" s="1008">
        <v>0</v>
      </c>
      <c r="J95" s="1008">
        <f t="shared" si="18"/>
        <v>100</v>
      </c>
      <c r="K95" s="1009">
        <v>0</v>
      </c>
      <c r="L95" s="1009">
        <f t="shared" si="17"/>
        <v>100</v>
      </c>
      <c r="M95" s="1003">
        <v>0</v>
      </c>
      <c r="N95" s="1003">
        <f t="shared" si="16"/>
        <v>100</v>
      </c>
      <c r="O95" s="896"/>
      <c r="P95" s="894"/>
    </row>
    <row r="96" spans="1:16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si="20"/>
        <v>100</v>
      </c>
      <c r="I96" s="1003">
        <v>0</v>
      </c>
      <c r="J96" s="1003">
        <f t="shared" si="18"/>
        <v>100</v>
      </c>
      <c r="K96" s="1004">
        <v>0</v>
      </c>
      <c r="L96" s="1004">
        <f t="shared" si="17"/>
        <v>100</v>
      </c>
      <c r="M96" s="1003">
        <v>0</v>
      </c>
      <c r="N96" s="1003">
        <f t="shared" si="16"/>
        <v>100</v>
      </c>
      <c r="O96" s="896"/>
      <c r="P96" s="894"/>
    </row>
    <row r="97" spans="1:16" s="711" customFormat="1" ht="20.95" x14ac:dyDescent="0.2">
      <c r="A97" s="998" t="s">
        <v>298</v>
      </c>
      <c r="B97" s="976" t="s">
        <v>505</v>
      </c>
      <c r="C97" s="977" t="s">
        <v>100</v>
      </c>
      <c r="D97" s="977" t="s">
        <v>100</v>
      </c>
      <c r="E97" s="978" t="s">
        <v>424</v>
      </c>
      <c r="F97" s="911">
        <v>0</v>
      </c>
      <c r="G97" s="959">
        <f t="shared" si="19"/>
        <v>100</v>
      </c>
      <c r="H97" s="908">
        <f t="shared" si="20"/>
        <v>100</v>
      </c>
      <c r="I97" s="1008">
        <v>0</v>
      </c>
      <c r="J97" s="1008">
        <f t="shared" si="18"/>
        <v>100</v>
      </c>
      <c r="K97" s="1009">
        <v>0</v>
      </c>
      <c r="L97" s="1009">
        <f t="shared" si="17"/>
        <v>100</v>
      </c>
      <c r="M97" s="1003">
        <v>0</v>
      </c>
      <c r="N97" s="1003">
        <f t="shared" si="16"/>
        <v>100</v>
      </c>
      <c r="O97" s="896"/>
      <c r="P97" s="894"/>
    </row>
    <row r="98" spans="1:16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20"/>
        <v>100</v>
      </c>
      <c r="I98" s="1003">
        <v>0</v>
      </c>
      <c r="J98" s="1003">
        <f t="shared" si="18"/>
        <v>100</v>
      </c>
      <c r="K98" s="1004">
        <v>0</v>
      </c>
      <c r="L98" s="1004">
        <f t="shared" si="17"/>
        <v>100</v>
      </c>
      <c r="M98" s="1003">
        <v>0</v>
      </c>
      <c r="N98" s="1003">
        <f t="shared" si="16"/>
        <v>100</v>
      </c>
      <c r="O98" s="896"/>
      <c r="P98" s="894"/>
    </row>
    <row r="99" spans="1:16" s="711" customFormat="1" ht="20.95" x14ac:dyDescent="0.2">
      <c r="A99" s="998" t="s">
        <v>298</v>
      </c>
      <c r="B99" s="976" t="s">
        <v>506</v>
      </c>
      <c r="C99" s="977" t="s">
        <v>100</v>
      </c>
      <c r="D99" s="977" t="s">
        <v>100</v>
      </c>
      <c r="E99" s="978" t="s">
        <v>371</v>
      </c>
      <c r="F99" s="911">
        <v>0</v>
      </c>
      <c r="G99" s="959">
        <f t="shared" si="19"/>
        <v>100</v>
      </c>
      <c r="H99" s="908">
        <f t="shared" si="20"/>
        <v>100</v>
      </c>
      <c r="I99" s="1008">
        <v>0</v>
      </c>
      <c r="J99" s="1008">
        <f t="shared" si="18"/>
        <v>100</v>
      </c>
      <c r="K99" s="1009">
        <v>0</v>
      </c>
      <c r="L99" s="1009">
        <f t="shared" si="17"/>
        <v>100</v>
      </c>
      <c r="M99" s="1003">
        <v>0</v>
      </c>
      <c r="N99" s="1003">
        <f t="shared" si="16"/>
        <v>100</v>
      </c>
      <c r="O99" s="896"/>
      <c r="P99" s="894"/>
    </row>
    <row r="100" spans="1:16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20"/>
        <v>100</v>
      </c>
      <c r="I100" s="1003">
        <v>0</v>
      </c>
      <c r="J100" s="1003">
        <f t="shared" si="18"/>
        <v>100</v>
      </c>
      <c r="K100" s="1004">
        <v>0</v>
      </c>
      <c r="L100" s="1004">
        <f t="shared" si="17"/>
        <v>100</v>
      </c>
      <c r="M100" s="1003">
        <v>0</v>
      </c>
      <c r="N100" s="1003">
        <f t="shared" si="16"/>
        <v>100</v>
      </c>
      <c r="O100" s="896"/>
      <c r="P100" s="894"/>
    </row>
    <row r="101" spans="1:16" s="711" customFormat="1" ht="20.95" x14ac:dyDescent="0.2">
      <c r="A101" s="998" t="s">
        <v>298</v>
      </c>
      <c r="B101" s="976" t="s">
        <v>507</v>
      </c>
      <c r="C101" s="977" t="s">
        <v>100</v>
      </c>
      <c r="D101" s="977" t="s">
        <v>100</v>
      </c>
      <c r="E101" s="978" t="s">
        <v>373</v>
      </c>
      <c r="F101" s="911">
        <v>0</v>
      </c>
      <c r="G101" s="959">
        <f t="shared" si="19"/>
        <v>100</v>
      </c>
      <c r="H101" s="908">
        <f t="shared" si="20"/>
        <v>100</v>
      </c>
      <c r="I101" s="1008">
        <v>0</v>
      </c>
      <c r="J101" s="1008">
        <f t="shared" si="18"/>
        <v>100</v>
      </c>
      <c r="K101" s="1009">
        <v>0</v>
      </c>
      <c r="L101" s="1009">
        <f t="shared" si="17"/>
        <v>100</v>
      </c>
      <c r="M101" s="1003">
        <v>0</v>
      </c>
      <c r="N101" s="1003">
        <f t="shared" si="16"/>
        <v>100</v>
      </c>
      <c r="O101" s="896"/>
      <c r="P101" s="894"/>
    </row>
    <row r="102" spans="1:16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20"/>
        <v>100</v>
      </c>
      <c r="I102" s="1003">
        <v>0</v>
      </c>
      <c r="J102" s="1003">
        <f t="shared" si="18"/>
        <v>100</v>
      </c>
      <c r="K102" s="1004">
        <v>0</v>
      </c>
      <c r="L102" s="1004">
        <f t="shared" si="17"/>
        <v>100</v>
      </c>
      <c r="M102" s="1003">
        <v>0</v>
      </c>
      <c r="N102" s="1003">
        <f t="shared" si="16"/>
        <v>100</v>
      </c>
      <c r="O102" s="896"/>
      <c r="P102" s="894"/>
    </row>
    <row r="103" spans="1:16" s="711" customFormat="1" x14ac:dyDescent="0.2">
      <c r="A103" s="998" t="s">
        <v>298</v>
      </c>
      <c r="B103" s="976" t="s">
        <v>508</v>
      </c>
      <c r="C103" s="977" t="s">
        <v>100</v>
      </c>
      <c r="D103" s="977" t="s">
        <v>100</v>
      </c>
      <c r="E103" s="978" t="s">
        <v>375</v>
      </c>
      <c r="F103" s="911">
        <v>0</v>
      </c>
      <c r="G103" s="959">
        <f t="shared" si="19"/>
        <v>150</v>
      </c>
      <c r="H103" s="908">
        <f t="shared" si="20"/>
        <v>150</v>
      </c>
      <c r="I103" s="1008">
        <v>0</v>
      </c>
      <c r="J103" s="1008">
        <f t="shared" si="18"/>
        <v>150</v>
      </c>
      <c r="K103" s="1009">
        <v>0</v>
      </c>
      <c r="L103" s="1009">
        <f t="shared" si="17"/>
        <v>150</v>
      </c>
      <c r="M103" s="1003">
        <v>0</v>
      </c>
      <c r="N103" s="1003">
        <f t="shared" si="16"/>
        <v>150</v>
      </c>
      <c r="O103" s="896"/>
      <c r="P103" s="894"/>
    </row>
    <row r="104" spans="1:16" s="711" customFormat="1" x14ac:dyDescent="0.2">
      <c r="A104" s="999"/>
      <c r="B104" s="979"/>
      <c r="C104" s="599" t="s">
        <v>294</v>
      </c>
      <c r="D104" s="599" t="s">
        <v>341</v>
      </c>
      <c r="E104" s="980" t="s">
        <v>342</v>
      </c>
      <c r="F104" s="912">
        <v>0</v>
      </c>
      <c r="G104" s="916">
        <v>150</v>
      </c>
      <c r="H104" s="927">
        <f t="shared" si="20"/>
        <v>150</v>
      </c>
      <c r="I104" s="1003">
        <v>0</v>
      </c>
      <c r="J104" s="1003">
        <f t="shared" si="18"/>
        <v>150</v>
      </c>
      <c r="K104" s="1004">
        <v>0</v>
      </c>
      <c r="L104" s="1004">
        <f t="shared" si="17"/>
        <v>150</v>
      </c>
      <c r="M104" s="1003">
        <v>0</v>
      </c>
      <c r="N104" s="1003">
        <f t="shared" si="16"/>
        <v>150</v>
      </c>
      <c r="O104" s="896"/>
      <c r="P104" s="894"/>
    </row>
    <row r="105" spans="1:16" s="711" customFormat="1" ht="20.95" x14ac:dyDescent="0.2">
      <c r="A105" s="998" t="s">
        <v>298</v>
      </c>
      <c r="B105" s="976" t="s">
        <v>509</v>
      </c>
      <c r="C105" s="977" t="s">
        <v>100</v>
      </c>
      <c r="D105" s="977" t="s">
        <v>100</v>
      </c>
      <c r="E105" s="978" t="s">
        <v>425</v>
      </c>
      <c r="F105" s="911">
        <v>0</v>
      </c>
      <c r="G105" s="959">
        <f t="shared" si="19"/>
        <v>150</v>
      </c>
      <c r="H105" s="908">
        <f t="shared" si="20"/>
        <v>150</v>
      </c>
      <c r="I105" s="1008">
        <v>0</v>
      </c>
      <c r="J105" s="1008">
        <f t="shared" si="18"/>
        <v>150</v>
      </c>
      <c r="K105" s="1009">
        <v>0</v>
      </c>
      <c r="L105" s="1009">
        <f t="shared" si="17"/>
        <v>150</v>
      </c>
      <c r="M105" s="1003">
        <v>0</v>
      </c>
      <c r="N105" s="1003">
        <f t="shared" si="16"/>
        <v>150</v>
      </c>
      <c r="O105" s="896"/>
      <c r="P105" s="894"/>
    </row>
    <row r="106" spans="1:16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150</v>
      </c>
      <c r="H106" s="927">
        <f t="shared" si="20"/>
        <v>150</v>
      </c>
      <c r="I106" s="1003">
        <v>0</v>
      </c>
      <c r="J106" s="1003">
        <f t="shared" si="18"/>
        <v>150</v>
      </c>
      <c r="K106" s="1004">
        <v>0</v>
      </c>
      <c r="L106" s="1004">
        <f t="shared" si="17"/>
        <v>150</v>
      </c>
      <c r="M106" s="1003">
        <v>0</v>
      </c>
      <c r="N106" s="1003">
        <f t="shared" si="16"/>
        <v>150</v>
      </c>
      <c r="O106" s="896"/>
      <c r="P106" s="894"/>
    </row>
    <row r="107" spans="1:16" s="711" customFormat="1" ht="20.95" x14ac:dyDescent="0.2">
      <c r="A107" s="998" t="s">
        <v>298</v>
      </c>
      <c r="B107" s="976" t="s">
        <v>510</v>
      </c>
      <c r="C107" s="977" t="s">
        <v>100</v>
      </c>
      <c r="D107" s="977" t="s">
        <v>100</v>
      </c>
      <c r="E107" s="978" t="s">
        <v>420</v>
      </c>
      <c r="F107" s="911">
        <v>0</v>
      </c>
      <c r="G107" s="959">
        <f t="shared" si="19"/>
        <v>150</v>
      </c>
      <c r="H107" s="908">
        <f t="shared" si="20"/>
        <v>150</v>
      </c>
      <c r="I107" s="1008">
        <v>0</v>
      </c>
      <c r="J107" s="1008">
        <f t="shared" si="18"/>
        <v>150</v>
      </c>
      <c r="K107" s="1009">
        <v>0</v>
      </c>
      <c r="L107" s="1009">
        <f t="shared" si="17"/>
        <v>150</v>
      </c>
      <c r="M107" s="1003">
        <v>0</v>
      </c>
      <c r="N107" s="1003">
        <f t="shared" si="16"/>
        <v>150</v>
      </c>
      <c r="O107" s="896"/>
      <c r="P107" s="894"/>
    </row>
    <row r="108" spans="1:16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150</v>
      </c>
      <c r="H108" s="927">
        <f t="shared" si="20"/>
        <v>150</v>
      </c>
      <c r="I108" s="1003">
        <v>0</v>
      </c>
      <c r="J108" s="1003">
        <f t="shared" si="18"/>
        <v>150</v>
      </c>
      <c r="K108" s="1004">
        <v>0</v>
      </c>
      <c r="L108" s="1004">
        <f t="shared" si="17"/>
        <v>150</v>
      </c>
      <c r="M108" s="1003">
        <v>0</v>
      </c>
      <c r="N108" s="1003">
        <f t="shared" si="16"/>
        <v>150</v>
      </c>
      <c r="O108" s="896"/>
      <c r="P108" s="894"/>
    </row>
    <row r="109" spans="1:16" s="711" customFormat="1" ht="20.95" x14ac:dyDescent="0.2">
      <c r="A109" s="998" t="s">
        <v>298</v>
      </c>
      <c r="B109" s="976" t="s">
        <v>511</v>
      </c>
      <c r="C109" s="977" t="s">
        <v>100</v>
      </c>
      <c r="D109" s="977" t="s">
        <v>100</v>
      </c>
      <c r="E109" s="978" t="s">
        <v>421</v>
      </c>
      <c r="F109" s="911">
        <v>0</v>
      </c>
      <c r="G109" s="959">
        <f t="shared" si="19"/>
        <v>100</v>
      </c>
      <c r="H109" s="908">
        <f t="shared" si="20"/>
        <v>100</v>
      </c>
      <c r="I109" s="1008">
        <v>0</v>
      </c>
      <c r="J109" s="1008">
        <f t="shared" si="18"/>
        <v>100</v>
      </c>
      <c r="K109" s="1009">
        <v>0</v>
      </c>
      <c r="L109" s="1009">
        <f t="shared" si="17"/>
        <v>100</v>
      </c>
      <c r="M109" s="1003">
        <v>0</v>
      </c>
      <c r="N109" s="1003">
        <f t="shared" si="16"/>
        <v>100</v>
      </c>
      <c r="O109" s="896"/>
      <c r="P109" s="894"/>
    </row>
    <row r="110" spans="1:16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0"/>
        <v>100</v>
      </c>
      <c r="I110" s="1003">
        <v>0</v>
      </c>
      <c r="J110" s="1003">
        <f t="shared" si="18"/>
        <v>100</v>
      </c>
      <c r="K110" s="1004">
        <v>0</v>
      </c>
      <c r="L110" s="1004">
        <f t="shared" si="17"/>
        <v>100</v>
      </c>
      <c r="M110" s="1003">
        <v>0</v>
      </c>
      <c r="N110" s="1003">
        <f t="shared" si="16"/>
        <v>100</v>
      </c>
      <c r="O110" s="896"/>
      <c r="P110" s="894"/>
    </row>
    <row r="111" spans="1:16" s="711" customFormat="1" x14ac:dyDescent="0.2">
      <c r="A111" s="998" t="s">
        <v>298</v>
      </c>
      <c r="B111" s="976" t="s">
        <v>512</v>
      </c>
      <c r="C111" s="977" t="s">
        <v>100</v>
      </c>
      <c r="D111" s="977" t="s">
        <v>100</v>
      </c>
      <c r="E111" s="978" t="s">
        <v>380</v>
      </c>
      <c r="F111" s="911">
        <v>0</v>
      </c>
      <c r="G111" s="959">
        <f t="shared" si="19"/>
        <v>100</v>
      </c>
      <c r="H111" s="908">
        <f t="shared" si="20"/>
        <v>100</v>
      </c>
      <c r="I111" s="1008">
        <v>0</v>
      </c>
      <c r="J111" s="1008">
        <f t="shared" si="18"/>
        <v>100</v>
      </c>
      <c r="K111" s="1009">
        <v>0</v>
      </c>
      <c r="L111" s="1009">
        <f t="shared" si="17"/>
        <v>100</v>
      </c>
      <c r="M111" s="1003">
        <v>0</v>
      </c>
      <c r="N111" s="1003">
        <f t="shared" si="16"/>
        <v>100</v>
      </c>
      <c r="O111" s="896"/>
      <c r="P111" s="894"/>
    </row>
    <row r="112" spans="1:16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20"/>
        <v>100</v>
      </c>
      <c r="I112" s="1003">
        <v>0</v>
      </c>
      <c r="J112" s="1003">
        <f t="shared" si="18"/>
        <v>100</v>
      </c>
      <c r="K112" s="1004">
        <v>0</v>
      </c>
      <c r="L112" s="1004">
        <f t="shared" si="17"/>
        <v>100</v>
      </c>
      <c r="M112" s="1003">
        <v>0</v>
      </c>
      <c r="N112" s="1003">
        <f t="shared" si="16"/>
        <v>100</v>
      </c>
      <c r="O112" s="896"/>
      <c r="P112" s="894"/>
    </row>
    <row r="113" spans="1:16" s="711" customFormat="1" ht="20.95" x14ac:dyDescent="0.2">
      <c r="A113" s="998" t="s">
        <v>298</v>
      </c>
      <c r="B113" s="976" t="s">
        <v>513</v>
      </c>
      <c r="C113" s="977" t="s">
        <v>100</v>
      </c>
      <c r="D113" s="977" t="s">
        <v>100</v>
      </c>
      <c r="E113" s="978" t="s">
        <v>382</v>
      </c>
      <c r="F113" s="911">
        <v>0</v>
      </c>
      <c r="G113" s="959">
        <f t="shared" si="19"/>
        <v>250</v>
      </c>
      <c r="H113" s="908">
        <f t="shared" si="20"/>
        <v>250</v>
      </c>
      <c r="I113" s="1008">
        <v>0</v>
      </c>
      <c r="J113" s="1008">
        <f t="shared" si="18"/>
        <v>250</v>
      </c>
      <c r="K113" s="1009">
        <v>0</v>
      </c>
      <c r="L113" s="1009">
        <f t="shared" si="17"/>
        <v>250</v>
      </c>
      <c r="M113" s="1003">
        <v>0</v>
      </c>
      <c r="N113" s="1003">
        <f t="shared" si="16"/>
        <v>250</v>
      </c>
      <c r="O113" s="896"/>
      <c r="P113" s="894"/>
    </row>
    <row r="114" spans="1:16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250</v>
      </c>
      <c r="H114" s="927">
        <f t="shared" si="20"/>
        <v>250</v>
      </c>
      <c r="I114" s="1003">
        <v>0</v>
      </c>
      <c r="J114" s="1003">
        <f t="shared" si="18"/>
        <v>250</v>
      </c>
      <c r="K114" s="1004">
        <v>0</v>
      </c>
      <c r="L114" s="1004">
        <f t="shared" si="17"/>
        <v>250</v>
      </c>
      <c r="M114" s="1003">
        <v>0</v>
      </c>
      <c r="N114" s="1003">
        <f t="shared" si="16"/>
        <v>250</v>
      </c>
      <c r="O114" s="896"/>
      <c r="P114" s="894"/>
    </row>
    <row r="115" spans="1:16" s="711" customFormat="1" ht="31.45" x14ac:dyDescent="0.2">
      <c r="A115" s="998" t="s">
        <v>298</v>
      </c>
      <c r="B115" s="976" t="s">
        <v>514</v>
      </c>
      <c r="C115" s="977" t="s">
        <v>100</v>
      </c>
      <c r="D115" s="977" t="s">
        <v>100</v>
      </c>
      <c r="E115" s="978" t="s">
        <v>384</v>
      </c>
      <c r="F115" s="911">
        <v>0</v>
      </c>
      <c r="G115" s="959">
        <f t="shared" si="19"/>
        <v>150</v>
      </c>
      <c r="H115" s="908">
        <f t="shared" si="20"/>
        <v>150</v>
      </c>
      <c r="I115" s="1008">
        <v>0</v>
      </c>
      <c r="J115" s="1008">
        <f t="shared" si="18"/>
        <v>150</v>
      </c>
      <c r="K115" s="1009">
        <v>0</v>
      </c>
      <c r="L115" s="1009">
        <f t="shared" si="17"/>
        <v>150</v>
      </c>
      <c r="M115" s="1003">
        <v>0</v>
      </c>
      <c r="N115" s="1003">
        <f t="shared" si="16"/>
        <v>150</v>
      </c>
      <c r="O115" s="896"/>
      <c r="P115" s="894"/>
    </row>
    <row r="116" spans="1:16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150</v>
      </c>
      <c r="H116" s="927">
        <f t="shared" si="20"/>
        <v>150</v>
      </c>
      <c r="I116" s="1003">
        <v>0</v>
      </c>
      <c r="J116" s="1003">
        <f t="shared" si="18"/>
        <v>150</v>
      </c>
      <c r="K116" s="1004">
        <v>0</v>
      </c>
      <c r="L116" s="1004">
        <f t="shared" si="17"/>
        <v>150</v>
      </c>
      <c r="M116" s="1003">
        <v>0</v>
      </c>
      <c r="N116" s="1003">
        <f t="shared" si="16"/>
        <v>150</v>
      </c>
      <c r="O116" s="896"/>
      <c r="P116" s="894"/>
    </row>
    <row r="117" spans="1:16" s="711" customFormat="1" ht="31.45" x14ac:dyDescent="0.2">
      <c r="A117" s="998" t="s">
        <v>298</v>
      </c>
      <c r="B117" s="976" t="s">
        <v>515</v>
      </c>
      <c r="C117" s="977" t="s">
        <v>100</v>
      </c>
      <c r="D117" s="977" t="s">
        <v>100</v>
      </c>
      <c r="E117" s="978" t="s">
        <v>386</v>
      </c>
      <c r="F117" s="911">
        <v>0</v>
      </c>
      <c r="G117" s="959">
        <f t="shared" si="19"/>
        <v>100</v>
      </c>
      <c r="H117" s="908">
        <f t="shared" si="20"/>
        <v>100</v>
      </c>
      <c r="I117" s="1008">
        <v>0</v>
      </c>
      <c r="J117" s="1008">
        <f t="shared" si="18"/>
        <v>100</v>
      </c>
      <c r="K117" s="1009">
        <v>0</v>
      </c>
      <c r="L117" s="1009">
        <f t="shared" si="17"/>
        <v>100</v>
      </c>
      <c r="M117" s="1003">
        <v>0</v>
      </c>
      <c r="N117" s="1003">
        <f t="shared" si="16"/>
        <v>100</v>
      </c>
      <c r="O117" s="896"/>
      <c r="P117" s="894"/>
    </row>
    <row r="118" spans="1:16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0"/>
        <v>100</v>
      </c>
      <c r="I118" s="1003">
        <v>0</v>
      </c>
      <c r="J118" s="1003">
        <f t="shared" si="18"/>
        <v>100</v>
      </c>
      <c r="K118" s="1004">
        <v>0</v>
      </c>
      <c r="L118" s="1004">
        <f t="shared" si="17"/>
        <v>100</v>
      </c>
      <c r="M118" s="1003">
        <v>0</v>
      </c>
      <c r="N118" s="1003">
        <f t="shared" si="16"/>
        <v>100</v>
      </c>
      <c r="O118" s="896"/>
      <c r="P118" s="894"/>
    </row>
    <row r="119" spans="1:16" s="711" customFormat="1" x14ac:dyDescent="0.2">
      <c r="A119" s="998" t="s">
        <v>298</v>
      </c>
      <c r="B119" s="976" t="s">
        <v>516</v>
      </c>
      <c r="C119" s="977" t="s">
        <v>100</v>
      </c>
      <c r="D119" s="977" t="s">
        <v>100</v>
      </c>
      <c r="E119" s="978" t="s">
        <v>388</v>
      </c>
      <c r="F119" s="911">
        <v>0</v>
      </c>
      <c r="G119" s="959">
        <f t="shared" si="19"/>
        <v>150</v>
      </c>
      <c r="H119" s="908">
        <f t="shared" si="20"/>
        <v>150</v>
      </c>
      <c r="I119" s="1008">
        <v>0</v>
      </c>
      <c r="J119" s="1008">
        <f t="shared" si="18"/>
        <v>150</v>
      </c>
      <c r="K119" s="1009">
        <v>0</v>
      </c>
      <c r="L119" s="1009">
        <f t="shared" si="17"/>
        <v>150</v>
      </c>
      <c r="M119" s="1003">
        <v>0</v>
      </c>
      <c r="N119" s="1003">
        <f t="shared" si="16"/>
        <v>150</v>
      </c>
      <c r="O119" s="896"/>
      <c r="P119" s="894"/>
    </row>
    <row r="120" spans="1:16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150</v>
      </c>
      <c r="H120" s="927">
        <f t="shared" si="20"/>
        <v>150</v>
      </c>
      <c r="I120" s="1003">
        <v>0</v>
      </c>
      <c r="J120" s="1003">
        <f t="shared" si="18"/>
        <v>150</v>
      </c>
      <c r="K120" s="1004">
        <v>0</v>
      </c>
      <c r="L120" s="1004">
        <f t="shared" si="17"/>
        <v>150</v>
      </c>
      <c r="M120" s="1003">
        <v>0</v>
      </c>
      <c r="N120" s="1003">
        <f t="shared" si="16"/>
        <v>150</v>
      </c>
      <c r="O120" s="896"/>
      <c r="P120" s="894"/>
    </row>
    <row r="121" spans="1:16" s="711" customFormat="1" ht="20.95" x14ac:dyDescent="0.2">
      <c r="A121" s="998" t="s">
        <v>298</v>
      </c>
      <c r="B121" s="976" t="s">
        <v>517</v>
      </c>
      <c r="C121" s="977" t="s">
        <v>100</v>
      </c>
      <c r="D121" s="977" t="s">
        <v>100</v>
      </c>
      <c r="E121" s="978" t="s">
        <v>390</v>
      </c>
      <c r="F121" s="911">
        <v>0</v>
      </c>
      <c r="G121" s="959">
        <f t="shared" si="19"/>
        <v>100</v>
      </c>
      <c r="H121" s="908">
        <f t="shared" si="20"/>
        <v>100</v>
      </c>
      <c r="I121" s="1008">
        <v>0</v>
      </c>
      <c r="J121" s="1008">
        <f t="shared" si="18"/>
        <v>100</v>
      </c>
      <c r="K121" s="1009">
        <v>0</v>
      </c>
      <c r="L121" s="1009">
        <f t="shared" si="17"/>
        <v>100</v>
      </c>
      <c r="M121" s="1003">
        <v>0</v>
      </c>
      <c r="N121" s="1003">
        <f t="shared" si="16"/>
        <v>100</v>
      </c>
      <c r="O121" s="896"/>
      <c r="P121" s="894"/>
    </row>
    <row r="122" spans="1:16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20"/>
        <v>100</v>
      </c>
      <c r="I122" s="1003">
        <v>0</v>
      </c>
      <c r="J122" s="1003">
        <f t="shared" si="18"/>
        <v>100</v>
      </c>
      <c r="K122" s="1004">
        <v>0</v>
      </c>
      <c r="L122" s="1004">
        <f t="shared" si="17"/>
        <v>100</v>
      </c>
      <c r="M122" s="1003">
        <v>0</v>
      </c>
      <c r="N122" s="1003">
        <f t="shared" si="16"/>
        <v>100</v>
      </c>
      <c r="O122" s="896"/>
      <c r="P122" s="894"/>
    </row>
    <row r="123" spans="1:16" s="711" customFormat="1" ht="20.95" x14ac:dyDescent="0.2">
      <c r="A123" s="998" t="s">
        <v>298</v>
      </c>
      <c r="B123" s="976" t="s">
        <v>518</v>
      </c>
      <c r="C123" s="977" t="s">
        <v>100</v>
      </c>
      <c r="D123" s="977" t="s">
        <v>100</v>
      </c>
      <c r="E123" s="978" t="s">
        <v>392</v>
      </c>
      <c r="F123" s="911">
        <v>0</v>
      </c>
      <c r="G123" s="959">
        <f t="shared" si="19"/>
        <v>100</v>
      </c>
      <c r="H123" s="908">
        <f t="shared" si="20"/>
        <v>100</v>
      </c>
      <c r="I123" s="1008">
        <v>0</v>
      </c>
      <c r="J123" s="1008">
        <f t="shared" si="18"/>
        <v>100</v>
      </c>
      <c r="K123" s="1009">
        <v>0</v>
      </c>
      <c r="L123" s="1009">
        <f t="shared" si="17"/>
        <v>100</v>
      </c>
      <c r="M123" s="1003">
        <v>0</v>
      </c>
      <c r="N123" s="1003">
        <f t="shared" si="16"/>
        <v>100</v>
      </c>
      <c r="O123" s="896"/>
      <c r="P123" s="894"/>
    </row>
    <row r="124" spans="1:16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20"/>
        <v>100</v>
      </c>
      <c r="I124" s="1003">
        <v>0</v>
      </c>
      <c r="J124" s="1003">
        <f t="shared" si="18"/>
        <v>100</v>
      </c>
      <c r="K124" s="1004">
        <v>0</v>
      </c>
      <c r="L124" s="1004">
        <f t="shared" si="17"/>
        <v>100</v>
      </c>
      <c r="M124" s="1003">
        <v>0</v>
      </c>
      <c r="N124" s="1003">
        <f t="shared" si="16"/>
        <v>100</v>
      </c>
      <c r="O124" s="896"/>
      <c r="P124" s="894"/>
    </row>
    <row r="125" spans="1:16" s="711" customFormat="1" ht="20.95" x14ac:dyDescent="0.2">
      <c r="A125" s="998" t="s">
        <v>298</v>
      </c>
      <c r="B125" s="976" t="s">
        <v>519</v>
      </c>
      <c r="C125" s="977" t="s">
        <v>100</v>
      </c>
      <c r="D125" s="977" t="s">
        <v>100</v>
      </c>
      <c r="E125" s="978" t="s">
        <v>394</v>
      </c>
      <c r="F125" s="911">
        <v>0</v>
      </c>
      <c r="G125" s="959">
        <f t="shared" si="19"/>
        <v>100</v>
      </c>
      <c r="H125" s="908">
        <f t="shared" si="20"/>
        <v>100</v>
      </c>
      <c r="I125" s="1008">
        <v>0</v>
      </c>
      <c r="J125" s="1008">
        <f t="shared" si="18"/>
        <v>100</v>
      </c>
      <c r="K125" s="1009">
        <v>0</v>
      </c>
      <c r="L125" s="1009">
        <f t="shared" si="17"/>
        <v>100</v>
      </c>
      <c r="M125" s="1003">
        <v>0</v>
      </c>
      <c r="N125" s="1003">
        <f t="shared" si="16"/>
        <v>100</v>
      </c>
      <c r="O125" s="896"/>
      <c r="P125" s="894"/>
    </row>
    <row r="126" spans="1:16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20"/>
        <v>100</v>
      </c>
      <c r="I126" s="1003">
        <v>0</v>
      </c>
      <c r="J126" s="1003">
        <f t="shared" si="18"/>
        <v>100</v>
      </c>
      <c r="K126" s="1004">
        <v>0</v>
      </c>
      <c r="L126" s="1004">
        <f t="shared" si="17"/>
        <v>100</v>
      </c>
      <c r="M126" s="1003">
        <v>0</v>
      </c>
      <c r="N126" s="1003">
        <f t="shared" si="16"/>
        <v>100</v>
      </c>
      <c r="O126" s="896"/>
      <c r="P126" s="894"/>
    </row>
    <row r="127" spans="1:16" s="711" customFormat="1" ht="20.95" x14ac:dyDescent="0.2">
      <c r="A127" s="998" t="s">
        <v>298</v>
      </c>
      <c r="B127" s="976" t="s">
        <v>520</v>
      </c>
      <c r="C127" s="977" t="s">
        <v>100</v>
      </c>
      <c r="D127" s="977" t="s">
        <v>100</v>
      </c>
      <c r="E127" s="978" t="s">
        <v>400</v>
      </c>
      <c r="F127" s="911">
        <v>0</v>
      </c>
      <c r="G127" s="959">
        <f t="shared" si="19"/>
        <v>100</v>
      </c>
      <c r="H127" s="908">
        <f t="shared" si="20"/>
        <v>100</v>
      </c>
      <c r="I127" s="1008">
        <v>0</v>
      </c>
      <c r="J127" s="1008">
        <f t="shared" si="18"/>
        <v>100</v>
      </c>
      <c r="K127" s="1009">
        <v>0</v>
      </c>
      <c r="L127" s="1009">
        <f t="shared" si="17"/>
        <v>100</v>
      </c>
      <c r="M127" s="1003">
        <v>0</v>
      </c>
      <c r="N127" s="1003">
        <f t="shared" si="16"/>
        <v>100</v>
      </c>
      <c r="O127" s="896"/>
      <c r="P127" s="894"/>
    </row>
    <row r="128" spans="1:16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0"/>
        <v>100</v>
      </c>
      <c r="I128" s="1003">
        <v>0</v>
      </c>
      <c r="J128" s="1003">
        <f t="shared" si="18"/>
        <v>100</v>
      </c>
      <c r="K128" s="1004">
        <v>0</v>
      </c>
      <c r="L128" s="1004">
        <f t="shared" si="17"/>
        <v>100</v>
      </c>
      <c r="M128" s="1003">
        <v>0</v>
      </c>
      <c r="N128" s="1003">
        <f t="shared" si="16"/>
        <v>100</v>
      </c>
      <c r="O128" s="896"/>
      <c r="P128" s="894"/>
    </row>
    <row r="129" spans="1:16" s="711" customFormat="1" ht="20.95" x14ac:dyDescent="0.2">
      <c r="A129" s="998" t="s">
        <v>298</v>
      </c>
      <c r="B129" s="976" t="s">
        <v>521</v>
      </c>
      <c r="C129" s="977" t="s">
        <v>100</v>
      </c>
      <c r="D129" s="977" t="s">
        <v>100</v>
      </c>
      <c r="E129" s="978" t="s">
        <v>397</v>
      </c>
      <c r="F129" s="911">
        <v>0</v>
      </c>
      <c r="G129" s="959">
        <f t="shared" si="19"/>
        <v>200</v>
      </c>
      <c r="H129" s="908">
        <f t="shared" si="20"/>
        <v>200</v>
      </c>
      <c r="I129" s="1008">
        <v>0</v>
      </c>
      <c r="J129" s="1008">
        <f t="shared" si="18"/>
        <v>200</v>
      </c>
      <c r="K129" s="1009">
        <v>0</v>
      </c>
      <c r="L129" s="1009">
        <f t="shared" si="17"/>
        <v>200</v>
      </c>
      <c r="M129" s="1003">
        <v>0</v>
      </c>
      <c r="N129" s="1003">
        <f t="shared" si="16"/>
        <v>200</v>
      </c>
      <c r="O129" s="896"/>
      <c r="P129" s="894"/>
    </row>
    <row r="130" spans="1:16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200</v>
      </c>
      <c r="H130" s="927">
        <f t="shared" si="20"/>
        <v>200</v>
      </c>
      <c r="I130" s="1003">
        <v>0</v>
      </c>
      <c r="J130" s="1003">
        <f t="shared" si="18"/>
        <v>200</v>
      </c>
      <c r="K130" s="1004">
        <v>0</v>
      </c>
      <c r="L130" s="1004">
        <f t="shared" si="17"/>
        <v>200</v>
      </c>
      <c r="M130" s="1003">
        <v>0</v>
      </c>
      <c r="N130" s="1003">
        <f t="shared" si="16"/>
        <v>200</v>
      </c>
      <c r="O130" s="896"/>
      <c r="P130" s="894"/>
    </row>
    <row r="131" spans="1:16" s="711" customFormat="1" ht="20.95" x14ac:dyDescent="0.2">
      <c r="A131" s="998" t="s">
        <v>298</v>
      </c>
      <c r="B131" s="976" t="s">
        <v>522</v>
      </c>
      <c r="C131" s="977" t="s">
        <v>100</v>
      </c>
      <c r="D131" s="977" t="s">
        <v>100</v>
      </c>
      <c r="E131" s="978" t="s">
        <v>399</v>
      </c>
      <c r="F131" s="911">
        <v>0</v>
      </c>
      <c r="G131" s="959">
        <f t="shared" si="19"/>
        <v>100</v>
      </c>
      <c r="H131" s="908">
        <f t="shared" si="20"/>
        <v>100</v>
      </c>
      <c r="I131" s="1008">
        <v>0</v>
      </c>
      <c r="J131" s="1008">
        <f t="shared" si="18"/>
        <v>100</v>
      </c>
      <c r="K131" s="1009">
        <v>0</v>
      </c>
      <c r="L131" s="1009">
        <f t="shared" si="17"/>
        <v>100</v>
      </c>
      <c r="M131" s="1003">
        <v>0</v>
      </c>
      <c r="N131" s="1003">
        <f t="shared" si="16"/>
        <v>100</v>
      </c>
      <c r="O131" s="896"/>
      <c r="P131" s="894"/>
    </row>
    <row r="132" spans="1:16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100</v>
      </c>
      <c r="H132" s="927">
        <f t="shared" si="20"/>
        <v>100</v>
      </c>
      <c r="I132" s="1003">
        <v>0</v>
      </c>
      <c r="J132" s="1003">
        <f t="shared" si="18"/>
        <v>100</v>
      </c>
      <c r="K132" s="1004">
        <v>0</v>
      </c>
      <c r="L132" s="1004">
        <f t="shared" si="17"/>
        <v>100</v>
      </c>
      <c r="M132" s="1003">
        <v>0</v>
      </c>
      <c r="N132" s="1003">
        <f t="shared" si="16"/>
        <v>100</v>
      </c>
      <c r="O132" s="896"/>
      <c r="P132" s="894"/>
    </row>
    <row r="133" spans="1:16" s="711" customFormat="1" ht="31.45" x14ac:dyDescent="0.2">
      <c r="A133" s="998" t="s">
        <v>298</v>
      </c>
      <c r="B133" s="976" t="s">
        <v>523</v>
      </c>
      <c r="C133" s="977" t="s">
        <v>100</v>
      </c>
      <c r="D133" s="977" t="s">
        <v>100</v>
      </c>
      <c r="E133" s="978" t="s">
        <v>404</v>
      </c>
      <c r="F133" s="911">
        <v>0</v>
      </c>
      <c r="G133" s="959">
        <f t="shared" si="19"/>
        <v>100</v>
      </c>
      <c r="H133" s="908">
        <f t="shared" si="20"/>
        <v>100</v>
      </c>
      <c r="I133" s="1008">
        <v>0</v>
      </c>
      <c r="J133" s="1008">
        <f t="shared" si="18"/>
        <v>100</v>
      </c>
      <c r="K133" s="1009">
        <v>0</v>
      </c>
      <c r="L133" s="1009">
        <f t="shared" si="17"/>
        <v>100</v>
      </c>
      <c r="M133" s="1003">
        <v>0</v>
      </c>
      <c r="N133" s="1003">
        <f t="shared" si="16"/>
        <v>100</v>
      </c>
      <c r="O133" s="896"/>
      <c r="P133" s="894"/>
    </row>
    <row r="134" spans="1:16" s="711" customFormat="1" x14ac:dyDescent="0.2">
      <c r="A134" s="999"/>
      <c r="B134" s="979"/>
      <c r="C134" s="599" t="s">
        <v>294</v>
      </c>
      <c r="D134" s="599" t="s">
        <v>402</v>
      </c>
      <c r="E134" s="980" t="s">
        <v>403</v>
      </c>
      <c r="F134" s="912">
        <v>0</v>
      </c>
      <c r="G134" s="916">
        <v>100</v>
      </c>
      <c r="H134" s="927">
        <f t="shared" si="20"/>
        <v>100</v>
      </c>
      <c r="I134" s="1003">
        <v>0</v>
      </c>
      <c r="J134" s="1003">
        <f t="shared" si="18"/>
        <v>100</v>
      </c>
      <c r="K134" s="1004">
        <v>0</v>
      </c>
      <c r="L134" s="1004">
        <f t="shared" si="17"/>
        <v>100</v>
      </c>
      <c r="M134" s="1003">
        <v>0</v>
      </c>
      <c r="N134" s="1003">
        <f t="shared" si="16"/>
        <v>100</v>
      </c>
      <c r="O134" s="896"/>
      <c r="P134" s="894"/>
    </row>
    <row r="135" spans="1:16" s="711" customFormat="1" ht="20.95" x14ac:dyDescent="0.2">
      <c r="A135" s="998" t="s">
        <v>298</v>
      </c>
      <c r="B135" s="976" t="s">
        <v>524</v>
      </c>
      <c r="C135" s="977" t="s">
        <v>100</v>
      </c>
      <c r="D135" s="977" t="s">
        <v>100</v>
      </c>
      <c r="E135" s="978" t="s">
        <v>423</v>
      </c>
      <c r="F135" s="911">
        <v>0</v>
      </c>
      <c r="G135" s="959">
        <f t="shared" si="19"/>
        <v>150</v>
      </c>
      <c r="H135" s="908">
        <f t="shared" si="20"/>
        <v>150</v>
      </c>
      <c r="I135" s="1008">
        <v>0</v>
      </c>
      <c r="J135" s="1008">
        <f t="shared" si="18"/>
        <v>150</v>
      </c>
      <c r="K135" s="1009">
        <v>0</v>
      </c>
      <c r="L135" s="1009">
        <f t="shared" si="17"/>
        <v>150</v>
      </c>
      <c r="M135" s="1003">
        <v>0</v>
      </c>
      <c r="N135" s="1003">
        <f t="shared" si="16"/>
        <v>150</v>
      </c>
      <c r="O135" s="896"/>
      <c r="P135" s="894"/>
    </row>
    <row r="136" spans="1:16" s="711" customFormat="1" x14ac:dyDescent="0.2">
      <c r="A136" s="999"/>
      <c r="B136" s="979"/>
      <c r="C136" s="599" t="s">
        <v>294</v>
      </c>
      <c r="D136" s="599" t="s">
        <v>402</v>
      </c>
      <c r="E136" s="980" t="s">
        <v>403</v>
      </c>
      <c r="F136" s="912">
        <v>0</v>
      </c>
      <c r="G136" s="916">
        <v>150</v>
      </c>
      <c r="H136" s="927">
        <f t="shared" si="20"/>
        <v>150</v>
      </c>
      <c r="I136" s="1003">
        <v>0</v>
      </c>
      <c r="J136" s="1003">
        <f t="shared" si="18"/>
        <v>150</v>
      </c>
      <c r="K136" s="1004">
        <v>0</v>
      </c>
      <c r="L136" s="1004">
        <f t="shared" si="17"/>
        <v>150</v>
      </c>
      <c r="M136" s="1003">
        <v>0</v>
      </c>
      <c r="N136" s="1003">
        <f t="shared" si="16"/>
        <v>150</v>
      </c>
      <c r="O136" s="896"/>
      <c r="P136" s="894"/>
    </row>
    <row r="137" spans="1:16" s="711" customFormat="1" x14ac:dyDescent="0.2">
      <c r="A137" s="998" t="s">
        <v>298</v>
      </c>
      <c r="B137" s="976" t="s">
        <v>525</v>
      </c>
      <c r="C137" s="977" t="s">
        <v>100</v>
      </c>
      <c r="D137" s="977" t="s">
        <v>100</v>
      </c>
      <c r="E137" s="978" t="s">
        <v>407</v>
      </c>
      <c r="F137" s="911">
        <v>0</v>
      </c>
      <c r="G137" s="959">
        <f t="shared" si="19"/>
        <v>100</v>
      </c>
      <c r="H137" s="908">
        <f t="shared" si="20"/>
        <v>100</v>
      </c>
      <c r="I137" s="1008">
        <v>0</v>
      </c>
      <c r="J137" s="1008">
        <f t="shared" si="18"/>
        <v>100</v>
      </c>
      <c r="K137" s="1009">
        <v>0</v>
      </c>
      <c r="L137" s="1009">
        <f t="shared" si="17"/>
        <v>100</v>
      </c>
      <c r="M137" s="1003">
        <v>0</v>
      </c>
      <c r="N137" s="1003">
        <f t="shared" si="16"/>
        <v>100</v>
      </c>
      <c r="O137" s="896"/>
      <c r="P137" s="894"/>
    </row>
    <row r="138" spans="1:16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0"/>
        <v>100</v>
      </c>
      <c r="I138" s="1003">
        <v>0</v>
      </c>
      <c r="J138" s="1003">
        <f t="shared" si="18"/>
        <v>100</v>
      </c>
      <c r="K138" s="1004">
        <v>0</v>
      </c>
      <c r="L138" s="1004">
        <f t="shared" si="17"/>
        <v>100</v>
      </c>
      <c r="M138" s="1003">
        <v>0</v>
      </c>
      <c r="N138" s="1003">
        <f t="shared" si="16"/>
        <v>100</v>
      </c>
      <c r="O138" s="896"/>
      <c r="P138" s="894"/>
    </row>
    <row r="139" spans="1:16" s="711" customFormat="1" ht="20.95" x14ac:dyDescent="0.2">
      <c r="A139" s="998" t="s">
        <v>298</v>
      </c>
      <c r="B139" s="976" t="s">
        <v>526</v>
      </c>
      <c r="C139" s="977" t="s">
        <v>100</v>
      </c>
      <c r="D139" s="977" t="s">
        <v>100</v>
      </c>
      <c r="E139" s="978" t="s">
        <v>408</v>
      </c>
      <c r="F139" s="911">
        <v>0</v>
      </c>
      <c r="G139" s="959">
        <f t="shared" si="19"/>
        <v>200</v>
      </c>
      <c r="H139" s="908">
        <f t="shared" si="20"/>
        <v>200</v>
      </c>
      <c r="I139" s="1008">
        <v>0</v>
      </c>
      <c r="J139" s="1008">
        <f t="shared" si="18"/>
        <v>200</v>
      </c>
      <c r="K139" s="1009">
        <v>0</v>
      </c>
      <c r="L139" s="1009">
        <f t="shared" si="17"/>
        <v>200</v>
      </c>
      <c r="M139" s="1003">
        <v>0</v>
      </c>
      <c r="N139" s="1003">
        <f t="shared" ref="N139:N202" si="21">+L139+M139</f>
        <v>200</v>
      </c>
      <c r="O139" s="896"/>
      <c r="P139" s="894"/>
    </row>
    <row r="140" spans="1:16" s="711" customFormat="1" x14ac:dyDescent="0.2">
      <c r="A140" s="999"/>
      <c r="B140" s="979"/>
      <c r="C140" s="599" t="s">
        <v>294</v>
      </c>
      <c r="D140" s="599" t="s">
        <v>341</v>
      </c>
      <c r="E140" s="980" t="s">
        <v>342</v>
      </c>
      <c r="F140" s="912">
        <v>0</v>
      </c>
      <c r="G140" s="916">
        <v>200</v>
      </c>
      <c r="H140" s="927">
        <f t="shared" si="20"/>
        <v>200</v>
      </c>
      <c r="I140" s="1003">
        <v>0</v>
      </c>
      <c r="J140" s="1003">
        <f t="shared" si="18"/>
        <v>200</v>
      </c>
      <c r="K140" s="1004">
        <v>0</v>
      </c>
      <c r="L140" s="1004">
        <f t="shared" si="17"/>
        <v>200</v>
      </c>
      <c r="M140" s="1003">
        <v>0</v>
      </c>
      <c r="N140" s="1003">
        <f t="shared" si="21"/>
        <v>200</v>
      </c>
      <c r="O140" s="896"/>
      <c r="P140" s="894"/>
    </row>
    <row r="141" spans="1:16" s="711" customFormat="1" x14ac:dyDescent="0.2">
      <c r="A141" s="998" t="s">
        <v>298</v>
      </c>
      <c r="B141" s="976" t="s">
        <v>527</v>
      </c>
      <c r="C141" s="977" t="s">
        <v>100</v>
      </c>
      <c r="D141" s="977" t="s">
        <v>100</v>
      </c>
      <c r="E141" s="978" t="s">
        <v>410</v>
      </c>
      <c r="F141" s="911">
        <v>0</v>
      </c>
      <c r="G141" s="959">
        <f t="shared" si="19"/>
        <v>100</v>
      </c>
      <c r="H141" s="908">
        <f t="shared" si="20"/>
        <v>100</v>
      </c>
      <c r="I141" s="1008">
        <v>0</v>
      </c>
      <c r="J141" s="1008">
        <f t="shared" si="18"/>
        <v>100</v>
      </c>
      <c r="K141" s="1009">
        <v>0</v>
      </c>
      <c r="L141" s="1009">
        <f t="shared" ref="L141:L204" si="22">+J141+K141</f>
        <v>100</v>
      </c>
      <c r="M141" s="1003">
        <v>0</v>
      </c>
      <c r="N141" s="1003">
        <f t="shared" si="21"/>
        <v>100</v>
      </c>
      <c r="O141" s="896"/>
      <c r="P141" s="894"/>
    </row>
    <row r="142" spans="1:16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0"/>
        <v>100</v>
      </c>
      <c r="I142" s="1003">
        <v>0</v>
      </c>
      <c r="J142" s="1003">
        <f t="shared" si="18"/>
        <v>100</v>
      </c>
      <c r="K142" s="1004">
        <v>0</v>
      </c>
      <c r="L142" s="1004">
        <f t="shared" si="22"/>
        <v>100</v>
      </c>
      <c r="M142" s="1003">
        <v>0</v>
      </c>
      <c r="N142" s="1003">
        <f t="shared" si="21"/>
        <v>100</v>
      </c>
      <c r="O142" s="896"/>
      <c r="P142" s="894"/>
    </row>
    <row r="143" spans="1:16" s="711" customFormat="1" ht="31.45" x14ac:dyDescent="0.2">
      <c r="A143" s="998" t="s">
        <v>298</v>
      </c>
      <c r="B143" s="976" t="s">
        <v>528</v>
      </c>
      <c r="C143" s="977" t="s">
        <v>100</v>
      </c>
      <c r="D143" s="977" t="s">
        <v>100</v>
      </c>
      <c r="E143" s="978" t="s">
        <v>412</v>
      </c>
      <c r="F143" s="911">
        <v>0</v>
      </c>
      <c r="G143" s="959">
        <f t="shared" si="19"/>
        <v>100</v>
      </c>
      <c r="H143" s="908">
        <f t="shared" si="20"/>
        <v>100</v>
      </c>
      <c r="I143" s="1008">
        <v>0</v>
      </c>
      <c r="J143" s="1008">
        <f t="shared" si="18"/>
        <v>100</v>
      </c>
      <c r="K143" s="1009">
        <v>0</v>
      </c>
      <c r="L143" s="1009">
        <f t="shared" si="22"/>
        <v>100</v>
      </c>
      <c r="M143" s="1003">
        <v>0</v>
      </c>
      <c r="N143" s="1003">
        <f t="shared" si="21"/>
        <v>100</v>
      </c>
      <c r="O143" s="896"/>
      <c r="P143" s="894"/>
    </row>
    <row r="144" spans="1:16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0"/>
        <v>100</v>
      </c>
      <c r="I144" s="1003">
        <v>0</v>
      </c>
      <c r="J144" s="1003">
        <f t="shared" ref="J144:J224" si="23">+H144+I144</f>
        <v>100</v>
      </c>
      <c r="K144" s="1004">
        <v>0</v>
      </c>
      <c r="L144" s="1004">
        <f t="shared" si="22"/>
        <v>100</v>
      </c>
      <c r="M144" s="1003">
        <v>0</v>
      </c>
      <c r="N144" s="1003">
        <f t="shared" si="21"/>
        <v>100</v>
      </c>
      <c r="O144" s="896"/>
      <c r="P144" s="894"/>
    </row>
    <row r="145" spans="1:16" s="711" customFormat="1" x14ac:dyDescent="0.2">
      <c r="A145" s="998" t="s">
        <v>298</v>
      </c>
      <c r="B145" s="976" t="s">
        <v>529</v>
      </c>
      <c r="C145" s="977" t="s">
        <v>100</v>
      </c>
      <c r="D145" s="977" t="s">
        <v>100</v>
      </c>
      <c r="E145" s="978" t="s">
        <v>414</v>
      </c>
      <c r="F145" s="911">
        <v>0</v>
      </c>
      <c r="G145" s="959">
        <f t="shared" ref="G145:G147" si="24">+G146</f>
        <v>450</v>
      </c>
      <c r="H145" s="908">
        <f t="shared" si="20"/>
        <v>450</v>
      </c>
      <c r="I145" s="1008">
        <v>0</v>
      </c>
      <c r="J145" s="1008">
        <f t="shared" si="23"/>
        <v>450</v>
      </c>
      <c r="K145" s="1009">
        <v>0</v>
      </c>
      <c r="L145" s="1009">
        <f t="shared" si="22"/>
        <v>450</v>
      </c>
      <c r="M145" s="1003">
        <v>0</v>
      </c>
      <c r="N145" s="1003">
        <f t="shared" si="21"/>
        <v>450</v>
      </c>
      <c r="O145" s="896"/>
      <c r="P145" s="894"/>
    </row>
    <row r="146" spans="1:16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450</v>
      </c>
      <c r="H146" s="927">
        <f t="shared" ref="H146:H224" si="25">+F146+G146</f>
        <v>450</v>
      </c>
      <c r="I146" s="1003">
        <v>0</v>
      </c>
      <c r="J146" s="1003">
        <f t="shared" si="23"/>
        <v>450</v>
      </c>
      <c r="K146" s="1004">
        <v>0</v>
      </c>
      <c r="L146" s="1004">
        <f t="shared" si="22"/>
        <v>450</v>
      </c>
      <c r="M146" s="1003">
        <v>0</v>
      </c>
      <c r="N146" s="1003">
        <f t="shared" si="21"/>
        <v>450</v>
      </c>
      <c r="O146" s="896"/>
      <c r="P146" s="894"/>
    </row>
    <row r="147" spans="1:16" s="711" customFormat="1" ht="20.95" x14ac:dyDescent="0.2">
      <c r="A147" s="998" t="s">
        <v>298</v>
      </c>
      <c r="B147" s="976" t="s">
        <v>530</v>
      </c>
      <c r="C147" s="977" t="s">
        <v>100</v>
      </c>
      <c r="D147" s="977" t="s">
        <v>100</v>
      </c>
      <c r="E147" s="978" t="s">
        <v>416</v>
      </c>
      <c r="F147" s="911">
        <v>0</v>
      </c>
      <c r="G147" s="959">
        <f t="shared" si="24"/>
        <v>150</v>
      </c>
      <c r="H147" s="908">
        <f t="shared" si="25"/>
        <v>150</v>
      </c>
      <c r="I147" s="1008">
        <v>0</v>
      </c>
      <c r="J147" s="1008">
        <f t="shared" si="23"/>
        <v>150</v>
      </c>
      <c r="K147" s="1009">
        <v>0</v>
      </c>
      <c r="L147" s="1009">
        <f t="shared" si="22"/>
        <v>150</v>
      </c>
      <c r="M147" s="1003">
        <v>0</v>
      </c>
      <c r="N147" s="1003">
        <f t="shared" si="21"/>
        <v>150</v>
      </c>
      <c r="O147" s="896"/>
      <c r="P147" s="894"/>
    </row>
    <row r="148" spans="1:16" s="711" customFormat="1" ht="13.1" thickBot="1" x14ac:dyDescent="0.25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1074">
        <v>150</v>
      </c>
      <c r="H148" s="909">
        <f t="shared" si="25"/>
        <v>150</v>
      </c>
      <c r="I148" s="1024">
        <v>0</v>
      </c>
      <c r="J148" s="1024">
        <f t="shared" si="23"/>
        <v>150</v>
      </c>
      <c r="K148" s="1025">
        <v>0</v>
      </c>
      <c r="L148" s="1025">
        <f t="shared" si="22"/>
        <v>150</v>
      </c>
      <c r="M148" s="1003">
        <v>0</v>
      </c>
      <c r="N148" s="1003">
        <f t="shared" si="21"/>
        <v>150</v>
      </c>
      <c r="O148" s="896"/>
      <c r="P148" s="894"/>
    </row>
    <row r="149" spans="1:16" s="711" customFormat="1" ht="13.1" thickBot="1" x14ac:dyDescent="0.25">
      <c r="A149" s="1080" t="s">
        <v>106</v>
      </c>
      <c r="B149" s="1081" t="s">
        <v>100</v>
      </c>
      <c r="C149" s="1082" t="s">
        <v>100</v>
      </c>
      <c r="D149" s="1082" t="s">
        <v>100</v>
      </c>
      <c r="E149" s="1083" t="s">
        <v>226</v>
      </c>
      <c r="F149" s="1084">
        <v>2750</v>
      </c>
      <c r="G149" s="1090">
        <f>+G150+G152+G154+G156+G158+G160</f>
        <v>0</v>
      </c>
      <c r="H149" s="1085">
        <f t="shared" si="25"/>
        <v>2750</v>
      </c>
      <c r="I149" s="1087">
        <v>0</v>
      </c>
      <c r="J149" s="1087">
        <f t="shared" si="23"/>
        <v>2750</v>
      </c>
      <c r="K149" s="1088">
        <v>0</v>
      </c>
      <c r="L149" s="1088">
        <f t="shared" si="22"/>
        <v>2750</v>
      </c>
      <c r="M149" s="1147">
        <v>0</v>
      </c>
      <c r="N149" s="1147">
        <f t="shared" si="21"/>
        <v>2750</v>
      </c>
      <c r="O149" s="896"/>
      <c r="P149" s="894"/>
    </row>
    <row r="150" spans="1:16" s="711" customFormat="1" x14ac:dyDescent="0.2">
      <c r="A150" s="677" t="s">
        <v>106</v>
      </c>
      <c r="B150" s="679" t="s">
        <v>488</v>
      </c>
      <c r="C150" s="680" t="s">
        <v>100</v>
      </c>
      <c r="D150" s="954" t="s">
        <v>100</v>
      </c>
      <c r="E150" s="786" t="s">
        <v>226</v>
      </c>
      <c r="F150" s="924">
        <f>+F151</f>
        <v>2750</v>
      </c>
      <c r="G150" s="975">
        <f>+G151</f>
        <v>-2750</v>
      </c>
      <c r="H150" s="924">
        <f t="shared" si="25"/>
        <v>0</v>
      </c>
      <c r="I150" s="1020">
        <v>0</v>
      </c>
      <c r="J150" s="1020">
        <f t="shared" si="23"/>
        <v>0</v>
      </c>
      <c r="K150" s="1021">
        <v>0</v>
      </c>
      <c r="L150" s="1021">
        <f t="shared" si="22"/>
        <v>0</v>
      </c>
      <c r="M150" s="1003">
        <v>0</v>
      </c>
      <c r="N150" s="1003">
        <f t="shared" si="21"/>
        <v>0</v>
      </c>
      <c r="O150" s="896"/>
      <c r="P150" s="894"/>
    </row>
    <row r="151" spans="1:16" s="711" customFormat="1" x14ac:dyDescent="0.2">
      <c r="A151" s="689"/>
      <c r="B151" s="691" t="s">
        <v>474</v>
      </c>
      <c r="C151" s="700">
        <v>3419</v>
      </c>
      <c r="D151" s="686">
        <v>5222</v>
      </c>
      <c r="E151" s="784" t="s">
        <v>296</v>
      </c>
      <c r="F151" s="927">
        <v>2750</v>
      </c>
      <c r="G151" s="916">
        <v>-2750</v>
      </c>
      <c r="H151" s="927">
        <f t="shared" si="25"/>
        <v>0</v>
      </c>
      <c r="I151" s="1003">
        <v>0</v>
      </c>
      <c r="J151" s="1003">
        <f t="shared" si="23"/>
        <v>0</v>
      </c>
      <c r="K151" s="1004">
        <v>0</v>
      </c>
      <c r="L151" s="1004">
        <f t="shared" si="22"/>
        <v>0</v>
      </c>
      <c r="M151" s="1003">
        <v>0</v>
      </c>
      <c r="N151" s="1003">
        <f t="shared" si="21"/>
        <v>0</v>
      </c>
      <c r="O151" s="896"/>
      <c r="P151" s="894"/>
    </row>
    <row r="152" spans="1:16" s="711" customFormat="1" ht="20.95" x14ac:dyDescent="0.2">
      <c r="A152" s="998" t="s">
        <v>298</v>
      </c>
      <c r="B152" s="976" t="s">
        <v>531</v>
      </c>
      <c r="C152" s="977" t="s">
        <v>100</v>
      </c>
      <c r="D152" s="977" t="s">
        <v>100</v>
      </c>
      <c r="E152" s="978" t="s">
        <v>322</v>
      </c>
      <c r="F152" s="911">
        <v>0</v>
      </c>
      <c r="G152" s="959">
        <f>+G153</f>
        <v>200</v>
      </c>
      <c r="H152" s="908">
        <f t="shared" si="25"/>
        <v>200</v>
      </c>
      <c r="I152" s="1008">
        <v>0</v>
      </c>
      <c r="J152" s="1008">
        <f t="shared" si="23"/>
        <v>200</v>
      </c>
      <c r="K152" s="1009">
        <v>0</v>
      </c>
      <c r="L152" s="1009">
        <f t="shared" si="22"/>
        <v>200</v>
      </c>
      <c r="M152" s="1003">
        <v>0</v>
      </c>
      <c r="N152" s="1003">
        <f t="shared" si="21"/>
        <v>200</v>
      </c>
      <c r="O152" s="896"/>
      <c r="P152" s="894"/>
    </row>
    <row r="153" spans="1:16" s="711" customFormat="1" x14ac:dyDescent="0.2">
      <c r="A153" s="999"/>
      <c r="B153" s="979"/>
      <c r="C153" s="599" t="s">
        <v>294</v>
      </c>
      <c r="D153" s="599" t="s">
        <v>295</v>
      </c>
      <c r="E153" s="980" t="s">
        <v>296</v>
      </c>
      <c r="F153" s="912">
        <v>0</v>
      </c>
      <c r="G153" s="916">
        <v>200</v>
      </c>
      <c r="H153" s="927">
        <f t="shared" si="25"/>
        <v>200</v>
      </c>
      <c r="I153" s="1003">
        <v>0</v>
      </c>
      <c r="J153" s="1003">
        <f t="shared" si="23"/>
        <v>200</v>
      </c>
      <c r="K153" s="1004">
        <v>0</v>
      </c>
      <c r="L153" s="1004">
        <f t="shared" si="22"/>
        <v>200</v>
      </c>
      <c r="M153" s="1003">
        <v>0</v>
      </c>
      <c r="N153" s="1003">
        <f t="shared" si="21"/>
        <v>200</v>
      </c>
      <c r="O153" s="896"/>
      <c r="P153" s="894"/>
    </row>
    <row r="154" spans="1:16" s="711" customFormat="1" ht="20.95" x14ac:dyDescent="0.2">
      <c r="A154" s="998" t="s">
        <v>298</v>
      </c>
      <c r="B154" s="976" t="s">
        <v>532</v>
      </c>
      <c r="C154" s="977" t="s">
        <v>100</v>
      </c>
      <c r="D154" s="977" t="s">
        <v>100</v>
      </c>
      <c r="E154" s="978" t="s">
        <v>324</v>
      </c>
      <c r="F154" s="911">
        <v>0</v>
      </c>
      <c r="G154" s="959">
        <f t="shared" ref="G154" si="26">+G155</f>
        <v>750</v>
      </c>
      <c r="H154" s="908">
        <f t="shared" si="25"/>
        <v>750</v>
      </c>
      <c r="I154" s="1008">
        <v>0</v>
      </c>
      <c r="J154" s="1008">
        <f t="shared" si="23"/>
        <v>750</v>
      </c>
      <c r="K154" s="1009">
        <v>0</v>
      </c>
      <c r="L154" s="1009">
        <f t="shared" si="22"/>
        <v>750</v>
      </c>
      <c r="M154" s="1003">
        <v>0</v>
      </c>
      <c r="N154" s="1003">
        <f t="shared" si="21"/>
        <v>750</v>
      </c>
      <c r="O154" s="896"/>
      <c r="P154" s="894"/>
    </row>
    <row r="155" spans="1:16" s="711" customFormat="1" x14ac:dyDescent="0.2">
      <c r="A155" s="999"/>
      <c r="B155" s="979"/>
      <c r="C155" s="599" t="s">
        <v>294</v>
      </c>
      <c r="D155" s="599" t="s">
        <v>295</v>
      </c>
      <c r="E155" s="980" t="s">
        <v>296</v>
      </c>
      <c r="F155" s="912">
        <v>0</v>
      </c>
      <c r="G155" s="916">
        <v>750</v>
      </c>
      <c r="H155" s="927">
        <f t="shared" si="25"/>
        <v>750</v>
      </c>
      <c r="I155" s="1003">
        <v>0</v>
      </c>
      <c r="J155" s="1003">
        <f t="shared" si="23"/>
        <v>750</v>
      </c>
      <c r="K155" s="1004">
        <v>0</v>
      </c>
      <c r="L155" s="1004">
        <f t="shared" si="22"/>
        <v>750</v>
      </c>
      <c r="M155" s="1003">
        <v>0</v>
      </c>
      <c r="N155" s="1003">
        <f t="shared" si="21"/>
        <v>750</v>
      </c>
      <c r="O155" s="896"/>
      <c r="P155" s="894"/>
    </row>
    <row r="156" spans="1:16" s="711" customFormat="1" ht="20.95" x14ac:dyDescent="0.2">
      <c r="A156" s="998" t="s">
        <v>298</v>
      </c>
      <c r="B156" s="976" t="s">
        <v>533</v>
      </c>
      <c r="C156" s="977" t="s">
        <v>100</v>
      </c>
      <c r="D156" s="977" t="s">
        <v>100</v>
      </c>
      <c r="E156" s="978" t="s">
        <v>326</v>
      </c>
      <c r="F156" s="911">
        <v>0</v>
      </c>
      <c r="G156" s="959">
        <f t="shared" ref="G156" si="27">+G157</f>
        <v>750</v>
      </c>
      <c r="H156" s="908">
        <f t="shared" si="25"/>
        <v>750</v>
      </c>
      <c r="I156" s="1008">
        <v>0</v>
      </c>
      <c r="J156" s="1008">
        <f t="shared" si="23"/>
        <v>750</v>
      </c>
      <c r="K156" s="1009">
        <v>0</v>
      </c>
      <c r="L156" s="1009">
        <f t="shared" si="22"/>
        <v>750</v>
      </c>
      <c r="M156" s="1003">
        <v>0</v>
      </c>
      <c r="N156" s="1003">
        <f t="shared" si="21"/>
        <v>750</v>
      </c>
      <c r="O156" s="896"/>
      <c r="P156" s="894"/>
    </row>
    <row r="157" spans="1:16" s="711" customFormat="1" x14ac:dyDescent="0.2">
      <c r="A157" s="999"/>
      <c r="B157" s="979"/>
      <c r="C157" s="599" t="s">
        <v>294</v>
      </c>
      <c r="D157" s="599" t="s">
        <v>341</v>
      </c>
      <c r="E157" s="980" t="s">
        <v>342</v>
      </c>
      <c r="F157" s="912">
        <v>0</v>
      </c>
      <c r="G157" s="916">
        <v>750</v>
      </c>
      <c r="H157" s="927">
        <f t="shared" si="25"/>
        <v>750</v>
      </c>
      <c r="I157" s="1003">
        <v>0</v>
      </c>
      <c r="J157" s="1003">
        <f t="shared" si="23"/>
        <v>750</v>
      </c>
      <c r="K157" s="1004">
        <v>0</v>
      </c>
      <c r="L157" s="1004">
        <f t="shared" si="22"/>
        <v>750</v>
      </c>
      <c r="M157" s="1003">
        <v>0</v>
      </c>
      <c r="N157" s="1003">
        <f t="shared" si="21"/>
        <v>750</v>
      </c>
      <c r="O157" s="896"/>
      <c r="P157" s="894"/>
    </row>
    <row r="158" spans="1:16" s="711" customFormat="1" ht="20.95" x14ac:dyDescent="0.2">
      <c r="A158" s="998" t="s">
        <v>298</v>
      </c>
      <c r="B158" s="976" t="s">
        <v>534</v>
      </c>
      <c r="C158" s="977" t="s">
        <v>100</v>
      </c>
      <c r="D158" s="977" t="s">
        <v>100</v>
      </c>
      <c r="E158" s="978" t="s">
        <v>328</v>
      </c>
      <c r="F158" s="911">
        <v>0</v>
      </c>
      <c r="G158" s="959">
        <f t="shared" ref="G158" si="28">+G159</f>
        <v>300</v>
      </c>
      <c r="H158" s="908">
        <f t="shared" si="25"/>
        <v>300</v>
      </c>
      <c r="I158" s="1008">
        <v>0</v>
      </c>
      <c r="J158" s="1008">
        <f t="shared" si="23"/>
        <v>300</v>
      </c>
      <c r="K158" s="1009">
        <v>0</v>
      </c>
      <c r="L158" s="1009">
        <f t="shared" si="22"/>
        <v>300</v>
      </c>
      <c r="M158" s="1003">
        <v>0</v>
      </c>
      <c r="N158" s="1003">
        <f t="shared" si="21"/>
        <v>300</v>
      </c>
      <c r="O158" s="896"/>
      <c r="P158" s="894"/>
    </row>
    <row r="159" spans="1:16" s="711" customFormat="1" x14ac:dyDescent="0.2">
      <c r="A159" s="999"/>
      <c r="B159" s="979"/>
      <c r="C159" s="599" t="s">
        <v>294</v>
      </c>
      <c r="D159" s="599" t="s">
        <v>295</v>
      </c>
      <c r="E159" s="980" t="s">
        <v>296</v>
      </c>
      <c r="F159" s="912">
        <v>0</v>
      </c>
      <c r="G159" s="916">
        <v>300</v>
      </c>
      <c r="H159" s="927">
        <f t="shared" si="25"/>
        <v>300</v>
      </c>
      <c r="I159" s="1003">
        <v>0</v>
      </c>
      <c r="J159" s="1003">
        <f t="shared" si="23"/>
        <v>300</v>
      </c>
      <c r="K159" s="1004">
        <v>0</v>
      </c>
      <c r="L159" s="1004">
        <f t="shared" si="22"/>
        <v>300</v>
      </c>
      <c r="M159" s="1003">
        <v>0</v>
      </c>
      <c r="N159" s="1003">
        <f t="shared" si="21"/>
        <v>300</v>
      </c>
      <c r="O159" s="896"/>
      <c r="P159" s="894"/>
    </row>
    <row r="160" spans="1:16" s="711" customFormat="1" ht="20.95" x14ac:dyDescent="0.2">
      <c r="A160" s="998" t="s">
        <v>298</v>
      </c>
      <c r="B160" s="976" t="s">
        <v>535</v>
      </c>
      <c r="C160" s="977" t="s">
        <v>100</v>
      </c>
      <c r="D160" s="977" t="s">
        <v>100</v>
      </c>
      <c r="E160" s="978" t="s">
        <v>330</v>
      </c>
      <c r="F160" s="911">
        <v>0</v>
      </c>
      <c r="G160" s="959">
        <f t="shared" ref="G160" si="29">+G161</f>
        <v>750</v>
      </c>
      <c r="H160" s="908">
        <f t="shared" si="25"/>
        <v>750</v>
      </c>
      <c r="I160" s="1008">
        <v>0</v>
      </c>
      <c r="J160" s="1008">
        <f t="shared" si="23"/>
        <v>750</v>
      </c>
      <c r="K160" s="1009">
        <v>0</v>
      </c>
      <c r="L160" s="1009">
        <f t="shared" si="22"/>
        <v>750</v>
      </c>
      <c r="M160" s="1003">
        <v>0</v>
      </c>
      <c r="N160" s="1003">
        <f t="shared" si="21"/>
        <v>750</v>
      </c>
      <c r="O160" s="896"/>
      <c r="P160" s="894"/>
    </row>
    <row r="161" spans="1:16" s="711" customFormat="1" ht="13.1" thickBot="1" x14ac:dyDescent="0.25">
      <c r="A161" s="999"/>
      <c r="B161" s="979"/>
      <c r="C161" s="599" t="s">
        <v>294</v>
      </c>
      <c r="D161" s="599" t="s">
        <v>295</v>
      </c>
      <c r="E161" s="980" t="s">
        <v>296</v>
      </c>
      <c r="F161" s="912">
        <v>0</v>
      </c>
      <c r="G161" s="1074">
        <v>750</v>
      </c>
      <c r="H161" s="909">
        <f t="shared" si="25"/>
        <v>750</v>
      </c>
      <c r="I161" s="1024">
        <v>0</v>
      </c>
      <c r="J161" s="1024">
        <f t="shared" si="23"/>
        <v>750</v>
      </c>
      <c r="K161" s="1025">
        <v>0</v>
      </c>
      <c r="L161" s="1025">
        <f t="shared" si="22"/>
        <v>750</v>
      </c>
      <c r="M161" s="1003">
        <v>0</v>
      </c>
      <c r="N161" s="1003">
        <f t="shared" si="21"/>
        <v>750</v>
      </c>
      <c r="O161" s="896"/>
      <c r="P161" s="894"/>
    </row>
    <row r="162" spans="1:16" s="711" customFormat="1" ht="13.1" thickBot="1" x14ac:dyDescent="0.25">
      <c r="A162" s="1080" t="s">
        <v>106</v>
      </c>
      <c r="B162" s="1081" t="s">
        <v>100</v>
      </c>
      <c r="C162" s="1082" t="s">
        <v>100</v>
      </c>
      <c r="D162" s="1082" t="s">
        <v>100</v>
      </c>
      <c r="E162" s="1083" t="s">
        <v>227</v>
      </c>
      <c r="F162" s="1084">
        <v>1750</v>
      </c>
      <c r="G162" s="1090">
        <f>+G163+G165+G167+G169+G171+G173+G175+G177+G179</f>
        <v>0</v>
      </c>
      <c r="H162" s="1085">
        <f t="shared" si="25"/>
        <v>1750</v>
      </c>
      <c r="I162" s="1087">
        <v>0</v>
      </c>
      <c r="J162" s="1087">
        <f t="shared" si="23"/>
        <v>1750</v>
      </c>
      <c r="K162" s="1088">
        <v>0</v>
      </c>
      <c r="L162" s="1088">
        <f t="shared" si="22"/>
        <v>1750</v>
      </c>
      <c r="M162" s="1147">
        <v>0</v>
      </c>
      <c r="N162" s="1147">
        <f t="shared" si="21"/>
        <v>1750</v>
      </c>
      <c r="O162" s="896"/>
      <c r="P162" s="894"/>
    </row>
    <row r="163" spans="1:16" s="711" customFormat="1" x14ac:dyDescent="0.2">
      <c r="A163" s="677" t="s">
        <v>106</v>
      </c>
      <c r="B163" s="679" t="s">
        <v>489</v>
      </c>
      <c r="C163" s="680" t="s">
        <v>100</v>
      </c>
      <c r="D163" s="954" t="s">
        <v>100</v>
      </c>
      <c r="E163" s="786" t="s">
        <v>227</v>
      </c>
      <c r="F163" s="924">
        <f>+F164</f>
        <v>1750</v>
      </c>
      <c r="G163" s="975">
        <f>+G164</f>
        <v>-1750</v>
      </c>
      <c r="H163" s="924">
        <f t="shared" si="25"/>
        <v>0</v>
      </c>
      <c r="I163" s="1020">
        <v>0</v>
      </c>
      <c r="J163" s="1020">
        <f t="shared" si="23"/>
        <v>0</v>
      </c>
      <c r="K163" s="1021">
        <v>0</v>
      </c>
      <c r="L163" s="1021">
        <f t="shared" si="22"/>
        <v>0</v>
      </c>
      <c r="M163" s="1003">
        <v>0</v>
      </c>
      <c r="N163" s="1003">
        <f t="shared" si="21"/>
        <v>0</v>
      </c>
      <c r="O163" s="896"/>
      <c r="P163" s="894"/>
    </row>
    <row r="164" spans="1:16" s="711" customFormat="1" x14ac:dyDescent="0.2">
      <c r="A164" s="689"/>
      <c r="B164" s="691" t="s">
        <v>474</v>
      </c>
      <c r="C164" s="700">
        <v>3419</v>
      </c>
      <c r="D164" s="686">
        <v>5222</v>
      </c>
      <c r="E164" s="784" t="s">
        <v>296</v>
      </c>
      <c r="F164" s="927">
        <v>1750</v>
      </c>
      <c r="G164" s="916">
        <v>-1750</v>
      </c>
      <c r="H164" s="927">
        <f t="shared" si="25"/>
        <v>0</v>
      </c>
      <c r="I164" s="1003">
        <v>0</v>
      </c>
      <c r="J164" s="1003">
        <f t="shared" si="23"/>
        <v>0</v>
      </c>
      <c r="K164" s="1004">
        <v>0</v>
      </c>
      <c r="L164" s="1004">
        <f t="shared" si="22"/>
        <v>0</v>
      </c>
      <c r="M164" s="1003">
        <v>0</v>
      </c>
      <c r="N164" s="1003">
        <f t="shared" si="21"/>
        <v>0</v>
      </c>
      <c r="O164" s="896"/>
      <c r="P164" s="894"/>
    </row>
    <row r="165" spans="1:16" s="711" customFormat="1" ht="31.45" x14ac:dyDescent="0.2">
      <c r="A165" s="654" t="s">
        <v>298</v>
      </c>
      <c r="B165" s="603" t="s">
        <v>536</v>
      </c>
      <c r="C165" s="604" t="s">
        <v>100</v>
      </c>
      <c r="D165" s="604" t="s">
        <v>100</v>
      </c>
      <c r="E165" s="981" t="s">
        <v>418</v>
      </c>
      <c r="F165" s="913">
        <v>0</v>
      </c>
      <c r="G165" s="959">
        <f t="shared" ref="G165:G179" si="30">+G166</f>
        <v>50</v>
      </c>
      <c r="H165" s="908">
        <f t="shared" si="25"/>
        <v>50</v>
      </c>
      <c r="I165" s="1008">
        <v>0</v>
      </c>
      <c r="J165" s="1008">
        <f t="shared" si="23"/>
        <v>50</v>
      </c>
      <c r="K165" s="1009">
        <v>0</v>
      </c>
      <c r="L165" s="1009">
        <f t="shared" si="22"/>
        <v>50</v>
      </c>
      <c r="M165" s="1003">
        <v>0</v>
      </c>
      <c r="N165" s="1003">
        <f t="shared" si="21"/>
        <v>50</v>
      </c>
      <c r="O165" s="896"/>
      <c r="P165" s="894"/>
    </row>
    <row r="166" spans="1:16" s="711" customFormat="1" x14ac:dyDescent="0.2">
      <c r="A166" s="1000"/>
      <c r="B166" s="982"/>
      <c r="C166" s="595" t="s">
        <v>294</v>
      </c>
      <c r="D166" s="595" t="s">
        <v>295</v>
      </c>
      <c r="E166" s="983" t="s">
        <v>296</v>
      </c>
      <c r="F166" s="914">
        <v>0</v>
      </c>
      <c r="G166" s="916">
        <v>50</v>
      </c>
      <c r="H166" s="927">
        <f t="shared" si="25"/>
        <v>50</v>
      </c>
      <c r="I166" s="1003">
        <v>0</v>
      </c>
      <c r="J166" s="1003">
        <f t="shared" si="23"/>
        <v>50</v>
      </c>
      <c r="K166" s="1004">
        <v>0</v>
      </c>
      <c r="L166" s="1004">
        <f t="shared" si="22"/>
        <v>50</v>
      </c>
      <c r="M166" s="1003">
        <v>0</v>
      </c>
      <c r="N166" s="1003">
        <f t="shared" si="21"/>
        <v>50</v>
      </c>
      <c r="O166" s="896"/>
      <c r="P166" s="894"/>
    </row>
    <row r="167" spans="1:16" s="711" customFormat="1" ht="20.95" x14ac:dyDescent="0.2">
      <c r="A167" s="654" t="s">
        <v>298</v>
      </c>
      <c r="B167" s="603" t="s">
        <v>537</v>
      </c>
      <c r="C167" s="604" t="s">
        <v>100</v>
      </c>
      <c r="D167" s="604" t="s">
        <v>100</v>
      </c>
      <c r="E167" s="981" t="s">
        <v>335</v>
      </c>
      <c r="F167" s="913">
        <v>0</v>
      </c>
      <c r="G167" s="959">
        <f t="shared" si="30"/>
        <v>600</v>
      </c>
      <c r="H167" s="908">
        <f t="shared" si="25"/>
        <v>600</v>
      </c>
      <c r="I167" s="1008">
        <v>0</v>
      </c>
      <c r="J167" s="1008">
        <f t="shared" si="23"/>
        <v>600</v>
      </c>
      <c r="K167" s="1009">
        <v>0</v>
      </c>
      <c r="L167" s="1009">
        <f t="shared" si="22"/>
        <v>600</v>
      </c>
      <c r="M167" s="1003">
        <v>0</v>
      </c>
      <c r="N167" s="1003">
        <f t="shared" si="21"/>
        <v>600</v>
      </c>
      <c r="O167" s="896"/>
      <c r="P167" s="894"/>
    </row>
    <row r="168" spans="1:16" s="711" customFormat="1" ht="20.95" x14ac:dyDescent="0.2">
      <c r="A168" s="1000"/>
      <c r="B168" s="982"/>
      <c r="C168" s="595" t="s">
        <v>294</v>
      </c>
      <c r="D168" s="595" t="s">
        <v>333</v>
      </c>
      <c r="E168" s="983" t="s">
        <v>334</v>
      </c>
      <c r="F168" s="914">
        <v>0</v>
      </c>
      <c r="G168" s="916">
        <v>600</v>
      </c>
      <c r="H168" s="927">
        <f t="shared" si="25"/>
        <v>600</v>
      </c>
      <c r="I168" s="1003">
        <v>0</v>
      </c>
      <c r="J168" s="1003">
        <f t="shared" si="23"/>
        <v>600</v>
      </c>
      <c r="K168" s="1004">
        <v>0</v>
      </c>
      <c r="L168" s="1004">
        <f t="shared" si="22"/>
        <v>600</v>
      </c>
      <c r="M168" s="1003">
        <v>0</v>
      </c>
      <c r="N168" s="1003">
        <f t="shared" si="21"/>
        <v>600</v>
      </c>
      <c r="O168" s="896"/>
      <c r="P168" s="894"/>
    </row>
    <row r="169" spans="1:16" s="711" customFormat="1" ht="31.45" x14ac:dyDescent="0.2">
      <c r="A169" s="654" t="s">
        <v>298</v>
      </c>
      <c r="B169" s="603" t="s">
        <v>538</v>
      </c>
      <c r="C169" s="604" t="s">
        <v>100</v>
      </c>
      <c r="D169" s="604" t="s">
        <v>100</v>
      </c>
      <c r="E169" s="981" t="s">
        <v>337</v>
      </c>
      <c r="F169" s="913">
        <v>0</v>
      </c>
      <c r="G169" s="959">
        <f t="shared" si="30"/>
        <v>450</v>
      </c>
      <c r="H169" s="908">
        <f t="shared" si="25"/>
        <v>450</v>
      </c>
      <c r="I169" s="1008">
        <v>0</v>
      </c>
      <c r="J169" s="1008">
        <f t="shared" si="23"/>
        <v>450</v>
      </c>
      <c r="K169" s="1009">
        <v>0</v>
      </c>
      <c r="L169" s="1009">
        <f t="shared" si="22"/>
        <v>450</v>
      </c>
      <c r="M169" s="1003">
        <v>0</v>
      </c>
      <c r="N169" s="1003">
        <f t="shared" si="21"/>
        <v>450</v>
      </c>
      <c r="O169" s="896"/>
      <c r="P169" s="894"/>
    </row>
    <row r="170" spans="1:16" s="711" customFormat="1" ht="20.95" x14ac:dyDescent="0.2">
      <c r="A170" s="1000"/>
      <c r="B170" s="603" t="s">
        <v>338</v>
      </c>
      <c r="C170" s="595" t="s">
        <v>294</v>
      </c>
      <c r="D170" s="595" t="s">
        <v>339</v>
      </c>
      <c r="E170" s="983" t="s">
        <v>340</v>
      </c>
      <c r="F170" s="914">
        <v>0</v>
      </c>
      <c r="G170" s="916">
        <v>450</v>
      </c>
      <c r="H170" s="927">
        <f t="shared" si="25"/>
        <v>450</v>
      </c>
      <c r="I170" s="1003">
        <v>0</v>
      </c>
      <c r="J170" s="1003">
        <f t="shared" si="23"/>
        <v>450</v>
      </c>
      <c r="K170" s="1004">
        <v>0</v>
      </c>
      <c r="L170" s="1004">
        <f t="shared" si="22"/>
        <v>450</v>
      </c>
      <c r="M170" s="1003">
        <v>0</v>
      </c>
      <c r="N170" s="1003">
        <f t="shared" si="21"/>
        <v>450</v>
      </c>
      <c r="O170" s="896"/>
      <c r="P170" s="894"/>
    </row>
    <row r="171" spans="1:16" s="711" customFormat="1" ht="20.95" x14ac:dyDescent="0.2">
      <c r="A171" s="654" t="s">
        <v>298</v>
      </c>
      <c r="B171" s="603" t="s">
        <v>539</v>
      </c>
      <c r="C171" s="604" t="s">
        <v>100</v>
      </c>
      <c r="D171" s="604" t="s">
        <v>100</v>
      </c>
      <c r="E171" s="981" t="s">
        <v>344</v>
      </c>
      <c r="F171" s="913">
        <v>0</v>
      </c>
      <c r="G171" s="959">
        <f t="shared" si="30"/>
        <v>200</v>
      </c>
      <c r="H171" s="908">
        <f t="shared" si="25"/>
        <v>200</v>
      </c>
      <c r="I171" s="1008">
        <v>0</v>
      </c>
      <c r="J171" s="1008">
        <f t="shared" si="23"/>
        <v>200</v>
      </c>
      <c r="K171" s="1009">
        <v>0</v>
      </c>
      <c r="L171" s="1009">
        <f t="shared" si="22"/>
        <v>200</v>
      </c>
      <c r="M171" s="1003">
        <v>0</v>
      </c>
      <c r="N171" s="1003">
        <f t="shared" si="21"/>
        <v>200</v>
      </c>
      <c r="O171" s="896"/>
      <c r="P171" s="894"/>
    </row>
    <row r="172" spans="1:16" s="711" customFormat="1" x14ac:dyDescent="0.2">
      <c r="A172" s="1000"/>
      <c r="B172" s="982"/>
      <c r="C172" s="595" t="s">
        <v>294</v>
      </c>
      <c r="D172" s="599" t="s">
        <v>341</v>
      </c>
      <c r="E172" s="980" t="s">
        <v>342</v>
      </c>
      <c r="F172" s="914">
        <v>0</v>
      </c>
      <c r="G172" s="916">
        <v>200</v>
      </c>
      <c r="H172" s="927">
        <f t="shared" si="25"/>
        <v>200</v>
      </c>
      <c r="I172" s="1003">
        <v>0</v>
      </c>
      <c r="J172" s="1003">
        <f t="shared" si="23"/>
        <v>200</v>
      </c>
      <c r="K172" s="1004">
        <v>0</v>
      </c>
      <c r="L172" s="1004">
        <f t="shared" si="22"/>
        <v>200</v>
      </c>
      <c r="M172" s="1003">
        <v>0</v>
      </c>
      <c r="N172" s="1003">
        <f t="shared" si="21"/>
        <v>200</v>
      </c>
      <c r="O172" s="896"/>
      <c r="P172" s="894"/>
    </row>
    <row r="173" spans="1:16" s="711" customFormat="1" ht="20.95" x14ac:dyDescent="0.2">
      <c r="A173" s="654" t="s">
        <v>298</v>
      </c>
      <c r="B173" s="603" t="s">
        <v>540</v>
      </c>
      <c r="C173" s="604" t="s">
        <v>100</v>
      </c>
      <c r="D173" s="604" t="s">
        <v>100</v>
      </c>
      <c r="E173" s="981" t="s">
        <v>346</v>
      </c>
      <c r="F173" s="913">
        <v>0</v>
      </c>
      <c r="G173" s="959">
        <f t="shared" si="30"/>
        <v>100</v>
      </c>
      <c r="H173" s="908">
        <f t="shared" si="25"/>
        <v>100</v>
      </c>
      <c r="I173" s="1008">
        <v>0</v>
      </c>
      <c r="J173" s="1008">
        <f t="shared" si="23"/>
        <v>100</v>
      </c>
      <c r="K173" s="1009">
        <v>0</v>
      </c>
      <c r="L173" s="1009">
        <f t="shared" si="22"/>
        <v>100</v>
      </c>
      <c r="M173" s="1003">
        <v>0</v>
      </c>
      <c r="N173" s="1003">
        <f t="shared" si="21"/>
        <v>100</v>
      </c>
      <c r="O173" s="896"/>
      <c r="P173" s="894"/>
    </row>
    <row r="174" spans="1:16" s="711" customFormat="1" x14ac:dyDescent="0.2">
      <c r="A174" s="1000"/>
      <c r="B174" s="982"/>
      <c r="C174" s="595" t="s">
        <v>294</v>
      </c>
      <c r="D174" s="595" t="s">
        <v>295</v>
      </c>
      <c r="E174" s="983" t="s">
        <v>296</v>
      </c>
      <c r="F174" s="914">
        <v>0</v>
      </c>
      <c r="G174" s="916">
        <v>100</v>
      </c>
      <c r="H174" s="927">
        <f t="shared" si="25"/>
        <v>100</v>
      </c>
      <c r="I174" s="1003">
        <v>0</v>
      </c>
      <c r="J174" s="1003">
        <f t="shared" si="23"/>
        <v>100</v>
      </c>
      <c r="K174" s="1004">
        <v>0</v>
      </c>
      <c r="L174" s="1004">
        <f t="shared" si="22"/>
        <v>100</v>
      </c>
      <c r="M174" s="1003">
        <v>0</v>
      </c>
      <c r="N174" s="1003">
        <f t="shared" si="21"/>
        <v>100</v>
      </c>
      <c r="O174" s="896"/>
      <c r="P174" s="894"/>
    </row>
    <row r="175" spans="1:16" s="711" customFormat="1" x14ac:dyDescent="0.2">
      <c r="A175" s="654" t="s">
        <v>298</v>
      </c>
      <c r="B175" s="603" t="s">
        <v>541</v>
      </c>
      <c r="C175" s="604" t="s">
        <v>100</v>
      </c>
      <c r="D175" s="604" t="s">
        <v>100</v>
      </c>
      <c r="E175" s="981" t="s">
        <v>349</v>
      </c>
      <c r="F175" s="913">
        <v>0</v>
      </c>
      <c r="G175" s="959">
        <f t="shared" si="30"/>
        <v>100</v>
      </c>
      <c r="H175" s="908">
        <f t="shared" si="25"/>
        <v>100</v>
      </c>
      <c r="I175" s="1008">
        <v>0</v>
      </c>
      <c r="J175" s="1008">
        <f t="shared" si="23"/>
        <v>100</v>
      </c>
      <c r="K175" s="1009">
        <v>0</v>
      </c>
      <c r="L175" s="1009">
        <f t="shared" si="22"/>
        <v>100</v>
      </c>
      <c r="M175" s="1003">
        <v>0</v>
      </c>
      <c r="N175" s="1003">
        <f t="shared" si="21"/>
        <v>100</v>
      </c>
      <c r="O175" s="896"/>
      <c r="P175" s="894"/>
    </row>
    <row r="176" spans="1:16" s="711" customFormat="1" x14ac:dyDescent="0.2">
      <c r="A176" s="1000"/>
      <c r="B176" s="982"/>
      <c r="C176" s="595" t="s">
        <v>294</v>
      </c>
      <c r="D176" s="595" t="s">
        <v>348</v>
      </c>
      <c r="E176" s="983" t="s">
        <v>258</v>
      </c>
      <c r="F176" s="914">
        <v>0</v>
      </c>
      <c r="G176" s="916">
        <v>100</v>
      </c>
      <c r="H176" s="927">
        <f t="shared" si="25"/>
        <v>100</v>
      </c>
      <c r="I176" s="1003">
        <v>0</v>
      </c>
      <c r="J176" s="1003">
        <f t="shared" si="23"/>
        <v>100</v>
      </c>
      <c r="K176" s="1004">
        <v>0</v>
      </c>
      <c r="L176" s="1004">
        <f t="shared" si="22"/>
        <v>100</v>
      </c>
      <c r="M176" s="1003">
        <v>0</v>
      </c>
      <c r="N176" s="1003">
        <f t="shared" si="21"/>
        <v>100</v>
      </c>
      <c r="O176" s="896"/>
      <c r="P176" s="894"/>
    </row>
    <row r="177" spans="1:16" s="711" customFormat="1" ht="31.45" x14ac:dyDescent="0.2">
      <c r="A177" s="654" t="s">
        <v>298</v>
      </c>
      <c r="B177" s="603" t="s">
        <v>542</v>
      </c>
      <c r="C177" s="604" t="s">
        <v>100</v>
      </c>
      <c r="D177" s="604" t="s">
        <v>100</v>
      </c>
      <c r="E177" s="981" t="s">
        <v>419</v>
      </c>
      <c r="F177" s="913">
        <v>0</v>
      </c>
      <c r="G177" s="959">
        <f t="shared" si="30"/>
        <v>50</v>
      </c>
      <c r="H177" s="908">
        <f t="shared" si="25"/>
        <v>50</v>
      </c>
      <c r="I177" s="1008">
        <v>0</v>
      </c>
      <c r="J177" s="1008">
        <f t="shared" si="23"/>
        <v>50</v>
      </c>
      <c r="K177" s="1009">
        <v>0</v>
      </c>
      <c r="L177" s="1009">
        <f t="shared" si="22"/>
        <v>50</v>
      </c>
      <c r="M177" s="1003">
        <v>0</v>
      </c>
      <c r="N177" s="1003">
        <f t="shared" si="21"/>
        <v>50</v>
      </c>
      <c r="O177" s="896"/>
      <c r="P177" s="894"/>
    </row>
    <row r="178" spans="1:16" s="711" customFormat="1" x14ac:dyDescent="0.2">
      <c r="A178" s="1000"/>
      <c r="B178" s="982"/>
      <c r="C178" s="595" t="s">
        <v>294</v>
      </c>
      <c r="D178" s="595" t="s">
        <v>295</v>
      </c>
      <c r="E178" s="983" t="s">
        <v>296</v>
      </c>
      <c r="F178" s="914">
        <v>0</v>
      </c>
      <c r="G178" s="916">
        <v>50</v>
      </c>
      <c r="H178" s="927">
        <f t="shared" si="25"/>
        <v>50</v>
      </c>
      <c r="I178" s="1003">
        <v>0</v>
      </c>
      <c r="J178" s="1003">
        <f t="shared" si="23"/>
        <v>50</v>
      </c>
      <c r="K178" s="1004">
        <v>0</v>
      </c>
      <c r="L178" s="1004">
        <f t="shared" si="22"/>
        <v>50</v>
      </c>
      <c r="M178" s="1003">
        <v>0</v>
      </c>
      <c r="N178" s="1003">
        <f t="shared" si="21"/>
        <v>50</v>
      </c>
      <c r="O178" s="896"/>
      <c r="P178" s="894"/>
    </row>
    <row r="179" spans="1:16" s="711" customFormat="1" ht="20.95" x14ac:dyDescent="0.2">
      <c r="A179" s="654" t="s">
        <v>298</v>
      </c>
      <c r="B179" s="603" t="s">
        <v>543</v>
      </c>
      <c r="C179" s="604" t="s">
        <v>100</v>
      </c>
      <c r="D179" s="604" t="s">
        <v>100</v>
      </c>
      <c r="E179" s="981" t="s">
        <v>352</v>
      </c>
      <c r="F179" s="913">
        <v>0</v>
      </c>
      <c r="G179" s="959">
        <f t="shared" si="30"/>
        <v>200</v>
      </c>
      <c r="H179" s="908">
        <f t="shared" si="25"/>
        <v>200</v>
      </c>
      <c r="I179" s="1008">
        <v>0</v>
      </c>
      <c r="J179" s="1008">
        <f t="shared" si="23"/>
        <v>200</v>
      </c>
      <c r="K179" s="1009">
        <v>0</v>
      </c>
      <c r="L179" s="1009">
        <f t="shared" si="22"/>
        <v>200</v>
      </c>
      <c r="M179" s="1003">
        <v>0</v>
      </c>
      <c r="N179" s="1003">
        <f t="shared" si="21"/>
        <v>200</v>
      </c>
      <c r="O179" s="896"/>
      <c r="P179" s="894"/>
    </row>
    <row r="180" spans="1:16" s="711" customFormat="1" ht="21.6" thickBot="1" x14ac:dyDescent="0.25">
      <c r="A180" s="999"/>
      <c r="B180" s="979"/>
      <c r="C180" s="599" t="s">
        <v>294</v>
      </c>
      <c r="D180" s="599" t="s">
        <v>339</v>
      </c>
      <c r="E180" s="980" t="s">
        <v>340</v>
      </c>
      <c r="F180" s="912">
        <v>0</v>
      </c>
      <c r="G180" s="1074">
        <v>200</v>
      </c>
      <c r="H180" s="909">
        <f t="shared" si="25"/>
        <v>200</v>
      </c>
      <c r="I180" s="1024">
        <v>0</v>
      </c>
      <c r="J180" s="1024">
        <f t="shared" si="23"/>
        <v>200</v>
      </c>
      <c r="K180" s="1025">
        <v>0</v>
      </c>
      <c r="L180" s="1025">
        <f t="shared" si="22"/>
        <v>200</v>
      </c>
      <c r="M180" s="1003">
        <v>0</v>
      </c>
      <c r="N180" s="1003">
        <f t="shared" si="21"/>
        <v>200</v>
      </c>
      <c r="O180" s="896"/>
      <c r="P180" s="894"/>
    </row>
    <row r="181" spans="1:16" s="711" customFormat="1" ht="13.1" thickBot="1" x14ac:dyDescent="0.25">
      <c r="A181" s="1080" t="s">
        <v>106</v>
      </c>
      <c r="B181" s="1081" t="s">
        <v>100</v>
      </c>
      <c r="C181" s="1082" t="s">
        <v>100</v>
      </c>
      <c r="D181" s="1082" t="s">
        <v>100</v>
      </c>
      <c r="E181" s="1083" t="s">
        <v>228</v>
      </c>
      <c r="F181" s="1084">
        <v>2750</v>
      </c>
      <c r="G181" s="1090">
        <f>+G182+G184+G186+G188</f>
        <v>0</v>
      </c>
      <c r="H181" s="1085">
        <f t="shared" si="25"/>
        <v>2750</v>
      </c>
      <c r="I181" s="1087">
        <v>0</v>
      </c>
      <c r="J181" s="1087">
        <f t="shared" si="23"/>
        <v>2750</v>
      </c>
      <c r="K181" s="1087">
        <f>+K182+K190+K192+K194+K196+K198+K200+K202+K204</f>
        <v>0</v>
      </c>
      <c r="L181" s="1087">
        <f t="shared" si="22"/>
        <v>2750</v>
      </c>
      <c r="M181" s="1147">
        <v>0</v>
      </c>
      <c r="N181" s="1147">
        <f t="shared" si="21"/>
        <v>2750</v>
      </c>
      <c r="O181" s="896"/>
      <c r="P181" s="894"/>
    </row>
    <row r="182" spans="1:16" s="711" customFormat="1" x14ac:dyDescent="0.2">
      <c r="A182" s="677" t="s">
        <v>106</v>
      </c>
      <c r="B182" s="679" t="s">
        <v>490</v>
      </c>
      <c r="C182" s="680" t="s">
        <v>100</v>
      </c>
      <c r="D182" s="954" t="s">
        <v>100</v>
      </c>
      <c r="E182" s="786" t="s">
        <v>228</v>
      </c>
      <c r="F182" s="924">
        <f>+F183</f>
        <v>2750</v>
      </c>
      <c r="G182" s="975">
        <f>+G183</f>
        <v>-1560</v>
      </c>
      <c r="H182" s="924">
        <f t="shared" si="25"/>
        <v>1190</v>
      </c>
      <c r="I182" s="1020">
        <v>0</v>
      </c>
      <c r="J182" s="1020">
        <f t="shared" si="23"/>
        <v>1190</v>
      </c>
      <c r="K182" s="1020">
        <f>+K183</f>
        <v>-1010</v>
      </c>
      <c r="L182" s="1020">
        <f t="shared" si="22"/>
        <v>180</v>
      </c>
      <c r="M182" s="1003">
        <v>0</v>
      </c>
      <c r="N182" s="1003">
        <f t="shared" si="21"/>
        <v>180</v>
      </c>
      <c r="O182" s="896"/>
      <c r="P182" s="894"/>
    </row>
    <row r="183" spans="1:16" s="711" customFormat="1" x14ac:dyDescent="0.2">
      <c r="A183" s="682"/>
      <c r="B183" s="684" t="s">
        <v>474</v>
      </c>
      <c r="C183" s="700">
        <v>3419</v>
      </c>
      <c r="D183" s="686">
        <v>5222</v>
      </c>
      <c r="E183" s="784" t="s">
        <v>296</v>
      </c>
      <c r="F183" s="927">
        <v>2750</v>
      </c>
      <c r="G183" s="916">
        <v>-1560</v>
      </c>
      <c r="H183" s="927">
        <f t="shared" si="25"/>
        <v>1190</v>
      </c>
      <c r="I183" s="1003">
        <v>0</v>
      </c>
      <c r="J183" s="1003">
        <f t="shared" si="23"/>
        <v>1190</v>
      </c>
      <c r="K183" s="1003">
        <v>-1010</v>
      </c>
      <c r="L183" s="1003">
        <f t="shared" si="22"/>
        <v>180</v>
      </c>
      <c r="M183" s="1003">
        <v>0</v>
      </c>
      <c r="N183" s="1003">
        <f t="shared" si="21"/>
        <v>180</v>
      </c>
      <c r="O183" s="896"/>
      <c r="P183" s="894"/>
    </row>
    <row r="184" spans="1:16" s="711" customFormat="1" ht="20" customHeight="1" x14ac:dyDescent="0.2">
      <c r="A184" s="998" t="s">
        <v>298</v>
      </c>
      <c r="B184" s="976" t="s">
        <v>545</v>
      </c>
      <c r="C184" s="977" t="s">
        <v>100</v>
      </c>
      <c r="D184" s="977" t="s">
        <v>100</v>
      </c>
      <c r="E184" s="978" t="s">
        <v>319</v>
      </c>
      <c r="F184" s="911">
        <v>0</v>
      </c>
      <c r="G184" s="959">
        <f>+G185</f>
        <v>156</v>
      </c>
      <c r="H184" s="908">
        <f t="shared" si="25"/>
        <v>156</v>
      </c>
      <c r="I184" s="1008">
        <v>0</v>
      </c>
      <c r="J184" s="1008">
        <f t="shared" si="23"/>
        <v>156</v>
      </c>
      <c r="K184" s="1008">
        <v>0</v>
      </c>
      <c r="L184" s="1008">
        <f t="shared" si="22"/>
        <v>156</v>
      </c>
      <c r="M184" s="1003">
        <v>0</v>
      </c>
      <c r="N184" s="1003">
        <f t="shared" si="21"/>
        <v>156</v>
      </c>
      <c r="O184" s="896"/>
      <c r="P184" s="894"/>
    </row>
    <row r="185" spans="1:16" s="711" customFormat="1" x14ac:dyDescent="0.2">
      <c r="A185" s="999"/>
      <c r="B185" s="979"/>
      <c r="C185" s="599" t="s">
        <v>294</v>
      </c>
      <c r="D185" s="599" t="s">
        <v>295</v>
      </c>
      <c r="E185" s="980" t="s">
        <v>296</v>
      </c>
      <c r="F185" s="912">
        <v>0</v>
      </c>
      <c r="G185" s="916">
        <v>156</v>
      </c>
      <c r="H185" s="927">
        <f t="shared" si="25"/>
        <v>156</v>
      </c>
      <c r="I185" s="1003">
        <v>0</v>
      </c>
      <c r="J185" s="1003">
        <f t="shared" si="23"/>
        <v>156</v>
      </c>
      <c r="K185" s="1003">
        <v>0</v>
      </c>
      <c r="L185" s="1003">
        <f t="shared" si="22"/>
        <v>156</v>
      </c>
      <c r="M185" s="1003">
        <v>0</v>
      </c>
      <c r="N185" s="1003">
        <f t="shared" si="21"/>
        <v>156</v>
      </c>
      <c r="O185" s="896"/>
      <c r="P185" s="894"/>
    </row>
    <row r="186" spans="1:16" s="711" customFormat="1" ht="20.95" x14ac:dyDescent="0.2">
      <c r="A186" s="998" t="s">
        <v>298</v>
      </c>
      <c r="B186" s="976" t="s">
        <v>546</v>
      </c>
      <c r="C186" s="977" t="s">
        <v>100</v>
      </c>
      <c r="D186" s="977" t="s">
        <v>100</v>
      </c>
      <c r="E186" s="978" t="s">
        <v>302</v>
      </c>
      <c r="F186" s="911">
        <v>0</v>
      </c>
      <c r="G186" s="959">
        <f t="shared" ref="G186" si="31">+G187</f>
        <v>780</v>
      </c>
      <c r="H186" s="908">
        <f t="shared" si="25"/>
        <v>780</v>
      </c>
      <c r="I186" s="1008">
        <v>0</v>
      </c>
      <c r="J186" s="1008">
        <f t="shared" si="23"/>
        <v>780</v>
      </c>
      <c r="K186" s="1008">
        <v>0</v>
      </c>
      <c r="L186" s="1008">
        <f t="shared" si="22"/>
        <v>780</v>
      </c>
      <c r="M186" s="1003">
        <v>0</v>
      </c>
      <c r="N186" s="1003">
        <f t="shared" si="21"/>
        <v>780</v>
      </c>
      <c r="O186" s="896"/>
      <c r="P186" s="894"/>
    </row>
    <row r="187" spans="1:16" s="711" customFormat="1" x14ac:dyDescent="0.2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916">
        <v>780</v>
      </c>
      <c r="H187" s="927">
        <f t="shared" si="25"/>
        <v>780</v>
      </c>
      <c r="I187" s="1003">
        <v>0</v>
      </c>
      <c r="J187" s="1003">
        <f t="shared" si="23"/>
        <v>780</v>
      </c>
      <c r="K187" s="1003">
        <v>0</v>
      </c>
      <c r="L187" s="1003">
        <f t="shared" si="22"/>
        <v>780</v>
      </c>
      <c r="M187" s="1003">
        <v>0</v>
      </c>
      <c r="N187" s="1003">
        <f t="shared" si="21"/>
        <v>780</v>
      </c>
      <c r="O187" s="896"/>
      <c r="P187" s="894"/>
    </row>
    <row r="188" spans="1:16" s="711" customFormat="1" ht="20.95" x14ac:dyDescent="0.2">
      <c r="A188" s="998" t="s">
        <v>298</v>
      </c>
      <c r="B188" s="976" t="s">
        <v>547</v>
      </c>
      <c r="C188" s="977" t="s">
        <v>100</v>
      </c>
      <c r="D188" s="977" t="s">
        <v>100</v>
      </c>
      <c r="E188" s="978" t="s">
        <v>320</v>
      </c>
      <c r="F188" s="911">
        <v>0</v>
      </c>
      <c r="G188" s="959">
        <f t="shared" ref="G188" si="32">+G189</f>
        <v>624</v>
      </c>
      <c r="H188" s="908">
        <f t="shared" si="25"/>
        <v>624</v>
      </c>
      <c r="I188" s="1008">
        <v>0</v>
      </c>
      <c r="J188" s="1008">
        <f t="shared" si="23"/>
        <v>624</v>
      </c>
      <c r="K188" s="1008">
        <v>0</v>
      </c>
      <c r="L188" s="1008">
        <f t="shared" si="22"/>
        <v>624</v>
      </c>
      <c r="M188" s="1003">
        <v>0</v>
      </c>
      <c r="N188" s="1003">
        <f t="shared" si="21"/>
        <v>624</v>
      </c>
      <c r="O188" s="896"/>
      <c r="P188" s="894"/>
    </row>
    <row r="189" spans="1:16" s="711" customFormat="1" x14ac:dyDescent="0.2">
      <c r="A189" s="999"/>
      <c r="B189" s="979"/>
      <c r="C189" s="599" t="s">
        <v>294</v>
      </c>
      <c r="D189" s="599" t="s">
        <v>295</v>
      </c>
      <c r="E189" s="980" t="s">
        <v>296</v>
      </c>
      <c r="F189" s="912">
        <v>0</v>
      </c>
      <c r="G189" s="1074">
        <v>624</v>
      </c>
      <c r="H189" s="909">
        <f t="shared" si="25"/>
        <v>624</v>
      </c>
      <c r="I189" s="1024">
        <v>0</v>
      </c>
      <c r="J189" s="1024">
        <f t="shared" si="23"/>
        <v>624</v>
      </c>
      <c r="K189" s="1003"/>
      <c r="L189" s="1003">
        <f t="shared" si="22"/>
        <v>624</v>
      </c>
      <c r="M189" s="1003">
        <v>0</v>
      </c>
      <c r="N189" s="1003">
        <f t="shared" si="21"/>
        <v>624</v>
      </c>
      <c r="O189" s="896"/>
      <c r="P189" s="894"/>
    </row>
    <row r="190" spans="1:16" s="711" customFormat="1" ht="20.95" x14ac:dyDescent="0.2">
      <c r="A190" s="998" t="s">
        <v>106</v>
      </c>
      <c r="B190" s="1146" t="s">
        <v>581</v>
      </c>
      <c r="C190" s="977" t="s">
        <v>100</v>
      </c>
      <c r="D190" s="976" t="s">
        <v>100</v>
      </c>
      <c r="E190" s="978" t="s">
        <v>591</v>
      </c>
      <c r="F190" s="913">
        <v>0</v>
      </c>
      <c r="G190" s="916"/>
      <c r="H190" s="927"/>
      <c r="I190" s="1003"/>
      <c r="J190" s="913">
        <v>0</v>
      </c>
      <c r="K190" s="1008">
        <f>+K191</f>
        <v>170</v>
      </c>
      <c r="L190" s="1008">
        <f t="shared" si="22"/>
        <v>170</v>
      </c>
      <c r="M190" s="1003">
        <v>0</v>
      </c>
      <c r="N190" s="1003">
        <f t="shared" si="21"/>
        <v>170</v>
      </c>
      <c r="O190" s="896"/>
      <c r="P190" s="894"/>
    </row>
    <row r="191" spans="1:16" s="711" customFormat="1" x14ac:dyDescent="0.2">
      <c r="A191" s="999"/>
      <c r="B191" s="1146"/>
      <c r="C191" s="599" t="s">
        <v>294</v>
      </c>
      <c r="D191" s="598" t="s">
        <v>295</v>
      </c>
      <c r="E191" s="980" t="s">
        <v>296</v>
      </c>
      <c r="F191" s="914">
        <v>0</v>
      </c>
      <c r="G191" s="916"/>
      <c r="H191" s="927"/>
      <c r="I191" s="1003"/>
      <c r="J191" s="914">
        <v>0</v>
      </c>
      <c r="K191" s="1003">
        <v>170</v>
      </c>
      <c r="L191" s="1003">
        <f t="shared" si="22"/>
        <v>170</v>
      </c>
      <c r="M191" s="1003">
        <v>0</v>
      </c>
      <c r="N191" s="1003">
        <f t="shared" si="21"/>
        <v>170</v>
      </c>
      <c r="O191" s="896"/>
      <c r="P191" s="894"/>
    </row>
    <row r="192" spans="1:16" s="711" customFormat="1" ht="20.95" x14ac:dyDescent="0.2">
      <c r="A192" s="998" t="s">
        <v>106</v>
      </c>
      <c r="B192" s="1146" t="s">
        <v>582</v>
      </c>
      <c r="C192" s="977" t="s">
        <v>100</v>
      </c>
      <c r="D192" s="976" t="s">
        <v>100</v>
      </c>
      <c r="E192" s="978" t="s">
        <v>592</v>
      </c>
      <c r="F192" s="913">
        <v>0</v>
      </c>
      <c r="G192" s="916"/>
      <c r="H192" s="927"/>
      <c r="I192" s="1003"/>
      <c r="J192" s="913">
        <v>0</v>
      </c>
      <c r="K192" s="1008">
        <f t="shared" ref="K192" si="33">+K193</f>
        <v>100</v>
      </c>
      <c r="L192" s="1008">
        <f t="shared" si="22"/>
        <v>100</v>
      </c>
      <c r="M192" s="1003">
        <v>0</v>
      </c>
      <c r="N192" s="1003">
        <f t="shared" si="21"/>
        <v>100</v>
      </c>
      <c r="O192" s="896"/>
      <c r="P192" s="894"/>
    </row>
    <row r="193" spans="1:16" s="711" customFormat="1" x14ac:dyDescent="0.2">
      <c r="A193" s="999"/>
      <c r="B193" s="1146"/>
      <c r="C193" s="599" t="s">
        <v>294</v>
      </c>
      <c r="D193" s="598" t="s">
        <v>295</v>
      </c>
      <c r="E193" s="980" t="s">
        <v>296</v>
      </c>
      <c r="F193" s="914">
        <v>0</v>
      </c>
      <c r="G193" s="916"/>
      <c r="H193" s="927"/>
      <c r="I193" s="1003"/>
      <c r="J193" s="914">
        <v>0</v>
      </c>
      <c r="K193" s="1003">
        <v>100</v>
      </c>
      <c r="L193" s="1003">
        <f t="shared" si="22"/>
        <v>100</v>
      </c>
      <c r="M193" s="1003">
        <v>0</v>
      </c>
      <c r="N193" s="1003">
        <f t="shared" si="21"/>
        <v>100</v>
      </c>
      <c r="O193" s="896"/>
      <c r="P193" s="894"/>
    </row>
    <row r="194" spans="1:16" s="711" customFormat="1" ht="20.95" x14ac:dyDescent="0.2">
      <c r="A194" s="998" t="s">
        <v>106</v>
      </c>
      <c r="B194" s="1146" t="s">
        <v>583</v>
      </c>
      <c r="C194" s="977" t="s">
        <v>100</v>
      </c>
      <c r="D194" s="976" t="s">
        <v>100</v>
      </c>
      <c r="E194" s="978" t="s">
        <v>593</v>
      </c>
      <c r="F194" s="913">
        <v>0</v>
      </c>
      <c r="G194" s="916"/>
      <c r="H194" s="927"/>
      <c r="I194" s="1003"/>
      <c r="J194" s="913">
        <v>0</v>
      </c>
      <c r="K194" s="1008">
        <f t="shared" ref="K194" si="34">+K195</f>
        <v>100</v>
      </c>
      <c r="L194" s="1008">
        <f t="shared" si="22"/>
        <v>100</v>
      </c>
      <c r="M194" s="1003">
        <v>0</v>
      </c>
      <c r="N194" s="1003">
        <f t="shared" si="21"/>
        <v>100</v>
      </c>
      <c r="O194" s="896"/>
      <c r="P194" s="894"/>
    </row>
    <row r="195" spans="1:16" s="711" customFormat="1" x14ac:dyDescent="0.2">
      <c r="A195" s="999"/>
      <c r="B195" s="1146"/>
      <c r="C195" s="599" t="s">
        <v>294</v>
      </c>
      <c r="D195" s="598" t="s">
        <v>295</v>
      </c>
      <c r="E195" s="980" t="s">
        <v>296</v>
      </c>
      <c r="F195" s="914">
        <v>0</v>
      </c>
      <c r="G195" s="916"/>
      <c r="H195" s="927"/>
      <c r="I195" s="1003"/>
      <c r="J195" s="914">
        <v>0</v>
      </c>
      <c r="K195" s="1003">
        <v>100</v>
      </c>
      <c r="L195" s="1003">
        <f t="shared" si="22"/>
        <v>100</v>
      </c>
      <c r="M195" s="1003">
        <v>0</v>
      </c>
      <c r="N195" s="1003">
        <f t="shared" si="21"/>
        <v>100</v>
      </c>
      <c r="O195" s="896"/>
      <c r="P195" s="894"/>
    </row>
    <row r="196" spans="1:16" s="711" customFormat="1" ht="20.95" x14ac:dyDescent="0.2">
      <c r="A196" s="998" t="s">
        <v>106</v>
      </c>
      <c r="B196" s="1146" t="s">
        <v>584</v>
      </c>
      <c r="C196" s="977" t="s">
        <v>100</v>
      </c>
      <c r="D196" s="976" t="s">
        <v>100</v>
      </c>
      <c r="E196" s="978" t="s">
        <v>594</v>
      </c>
      <c r="F196" s="913">
        <v>0</v>
      </c>
      <c r="G196" s="916"/>
      <c r="H196" s="927"/>
      <c r="I196" s="1003"/>
      <c r="J196" s="913">
        <v>0</v>
      </c>
      <c r="K196" s="1008">
        <f t="shared" ref="K196" si="35">+K197</f>
        <v>90</v>
      </c>
      <c r="L196" s="1008">
        <f t="shared" si="22"/>
        <v>90</v>
      </c>
      <c r="M196" s="1003">
        <v>0</v>
      </c>
      <c r="N196" s="1003">
        <f t="shared" si="21"/>
        <v>90</v>
      </c>
      <c r="O196" s="896"/>
      <c r="P196" s="894"/>
    </row>
    <row r="197" spans="1:16" s="711" customFormat="1" x14ac:dyDescent="0.2">
      <c r="A197" s="999"/>
      <c r="B197" s="1146"/>
      <c r="C197" s="599" t="s">
        <v>294</v>
      </c>
      <c r="D197" s="598" t="s">
        <v>295</v>
      </c>
      <c r="E197" s="980" t="s">
        <v>296</v>
      </c>
      <c r="F197" s="914">
        <v>0</v>
      </c>
      <c r="G197" s="916"/>
      <c r="H197" s="927"/>
      <c r="I197" s="1003"/>
      <c r="J197" s="914">
        <v>0</v>
      </c>
      <c r="K197" s="1003">
        <v>90</v>
      </c>
      <c r="L197" s="1003">
        <f t="shared" si="22"/>
        <v>90</v>
      </c>
      <c r="M197" s="1003">
        <v>0</v>
      </c>
      <c r="N197" s="1003">
        <f t="shared" si="21"/>
        <v>90</v>
      </c>
      <c r="O197" s="896"/>
      <c r="P197" s="894"/>
    </row>
    <row r="198" spans="1:16" s="711" customFormat="1" ht="20.95" x14ac:dyDescent="0.2">
      <c r="A198" s="998" t="s">
        <v>106</v>
      </c>
      <c r="B198" s="1146" t="s">
        <v>585</v>
      </c>
      <c r="C198" s="977" t="s">
        <v>100</v>
      </c>
      <c r="D198" s="976" t="s">
        <v>100</v>
      </c>
      <c r="E198" s="978" t="s">
        <v>598</v>
      </c>
      <c r="F198" s="913">
        <v>0</v>
      </c>
      <c r="G198" s="916"/>
      <c r="H198" s="927"/>
      <c r="I198" s="1003"/>
      <c r="J198" s="913">
        <v>0</v>
      </c>
      <c r="K198" s="1008">
        <f t="shared" ref="K198" si="36">+K199</f>
        <v>300</v>
      </c>
      <c r="L198" s="1008">
        <f t="shared" si="22"/>
        <v>300</v>
      </c>
      <c r="M198" s="1003">
        <v>0</v>
      </c>
      <c r="N198" s="1003">
        <f t="shared" si="21"/>
        <v>300</v>
      </c>
      <c r="O198" s="896"/>
      <c r="P198" s="894"/>
    </row>
    <row r="199" spans="1:16" s="711" customFormat="1" x14ac:dyDescent="0.2">
      <c r="A199" s="999"/>
      <c r="B199" s="1146"/>
      <c r="C199" s="599" t="s">
        <v>294</v>
      </c>
      <c r="D199" s="598" t="s">
        <v>295</v>
      </c>
      <c r="E199" s="980" t="s">
        <v>296</v>
      </c>
      <c r="F199" s="914">
        <v>0</v>
      </c>
      <c r="G199" s="916"/>
      <c r="H199" s="927"/>
      <c r="I199" s="1003"/>
      <c r="J199" s="914">
        <v>0</v>
      </c>
      <c r="K199" s="1003">
        <v>300</v>
      </c>
      <c r="L199" s="1003">
        <f t="shared" si="22"/>
        <v>300</v>
      </c>
      <c r="M199" s="1003">
        <v>0</v>
      </c>
      <c r="N199" s="1003">
        <f t="shared" si="21"/>
        <v>300</v>
      </c>
      <c r="O199" s="896"/>
      <c r="P199" s="894"/>
    </row>
    <row r="200" spans="1:16" s="711" customFormat="1" ht="20.95" x14ac:dyDescent="0.2">
      <c r="A200" s="998" t="s">
        <v>106</v>
      </c>
      <c r="B200" s="1146" t="s">
        <v>586</v>
      </c>
      <c r="C200" s="977" t="s">
        <v>100</v>
      </c>
      <c r="D200" s="976" t="s">
        <v>100</v>
      </c>
      <c r="E200" s="978" t="s">
        <v>595</v>
      </c>
      <c r="F200" s="913">
        <v>0</v>
      </c>
      <c r="G200" s="916"/>
      <c r="H200" s="927"/>
      <c r="I200" s="1003"/>
      <c r="J200" s="913">
        <v>0</v>
      </c>
      <c r="K200" s="1008">
        <f t="shared" ref="K200" si="37">+K201</f>
        <v>50</v>
      </c>
      <c r="L200" s="1008">
        <f t="shared" si="22"/>
        <v>50</v>
      </c>
      <c r="M200" s="1003">
        <v>0</v>
      </c>
      <c r="N200" s="1003">
        <f t="shared" si="21"/>
        <v>50</v>
      </c>
      <c r="O200" s="896"/>
      <c r="P200" s="894"/>
    </row>
    <row r="201" spans="1:16" s="711" customFormat="1" x14ac:dyDescent="0.2">
      <c r="A201" s="999"/>
      <c r="B201" s="1146"/>
      <c r="C201" s="599" t="s">
        <v>294</v>
      </c>
      <c r="D201" s="598" t="s">
        <v>295</v>
      </c>
      <c r="E201" s="980" t="s">
        <v>296</v>
      </c>
      <c r="F201" s="914">
        <v>0</v>
      </c>
      <c r="G201" s="916"/>
      <c r="H201" s="927"/>
      <c r="I201" s="1003"/>
      <c r="J201" s="914">
        <v>0</v>
      </c>
      <c r="K201" s="1003">
        <v>50</v>
      </c>
      <c r="L201" s="1003">
        <f t="shared" si="22"/>
        <v>50</v>
      </c>
      <c r="M201" s="1003">
        <v>0</v>
      </c>
      <c r="N201" s="1003">
        <f t="shared" si="21"/>
        <v>50</v>
      </c>
      <c r="O201" s="896"/>
      <c r="P201" s="894"/>
    </row>
    <row r="202" spans="1:16" s="711" customFormat="1" ht="20.95" x14ac:dyDescent="0.2">
      <c r="A202" s="998" t="s">
        <v>106</v>
      </c>
      <c r="B202" s="1146" t="s">
        <v>587</v>
      </c>
      <c r="C202" s="977" t="s">
        <v>100</v>
      </c>
      <c r="D202" s="976" t="s">
        <v>100</v>
      </c>
      <c r="E202" s="978" t="s">
        <v>596</v>
      </c>
      <c r="F202" s="913">
        <v>0</v>
      </c>
      <c r="G202" s="916"/>
      <c r="H202" s="927"/>
      <c r="I202" s="1003"/>
      <c r="J202" s="913">
        <v>0</v>
      </c>
      <c r="K202" s="1008">
        <f t="shared" ref="K202" si="38">+K203</f>
        <v>100</v>
      </c>
      <c r="L202" s="1008">
        <f t="shared" si="22"/>
        <v>100</v>
      </c>
      <c r="M202" s="1003">
        <v>0</v>
      </c>
      <c r="N202" s="1003">
        <f t="shared" si="21"/>
        <v>100</v>
      </c>
      <c r="O202" s="896"/>
      <c r="P202" s="894"/>
    </row>
    <row r="203" spans="1:16" s="711" customFormat="1" x14ac:dyDescent="0.2">
      <c r="A203" s="999"/>
      <c r="B203" s="1146"/>
      <c r="C203" s="599" t="s">
        <v>294</v>
      </c>
      <c r="D203" s="598" t="s">
        <v>295</v>
      </c>
      <c r="E203" s="980" t="s">
        <v>296</v>
      </c>
      <c r="F203" s="914">
        <v>0</v>
      </c>
      <c r="G203" s="916"/>
      <c r="H203" s="927"/>
      <c r="I203" s="1003"/>
      <c r="J203" s="914">
        <v>0</v>
      </c>
      <c r="K203" s="1003">
        <v>100</v>
      </c>
      <c r="L203" s="1003">
        <f t="shared" si="22"/>
        <v>100</v>
      </c>
      <c r="M203" s="1003">
        <v>0</v>
      </c>
      <c r="N203" s="1003">
        <f t="shared" ref="N203:N224" si="39">+L203+M203</f>
        <v>100</v>
      </c>
      <c r="O203" s="896"/>
      <c r="P203" s="894"/>
    </row>
    <row r="204" spans="1:16" s="711" customFormat="1" ht="20.95" x14ac:dyDescent="0.2">
      <c r="A204" s="998" t="s">
        <v>106</v>
      </c>
      <c r="B204" s="1146" t="s">
        <v>588</v>
      </c>
      <c r="C204" s="977" t="s">
        <v>100</v>
      </c>
      <c r="D204" s="976" t="s">
        <v>100</v>
      </c>
      <c r="E204" s="978" t="s">
        <v>597</v>
      </c>
      <c r="F204" s="913">
        <v>0</v>
      </c>
      <c r="G204" s="916"/>
      <c r="H204" s="927"/>
      <c r="I204" s="1003"/>
      <c r="J204" s="913">
        <v>0</v>
      </c>
      <c r="K204" s="1008">
        <f t="shared" ref="K204" si="40">+K205</f>
        <v>100</v>
      </c>
      <c r="L204" s="1008">
        <f t="shared" si="22"/>
        <v>100</v>
      </c>
      <c r="M204" s="1003">
        <v>0</v>
      </c>
      <c r="N204" s="1003">
        <f t="shared" si="39"/>
        <v>100</v>
      </c>
      <c r="O204" s="896"/>
      <c r="P204" s="894"/>
    </row>
    <row r="205" spans="1:16" s="711" customFormat="1" ht="13.1" thickBot="1" x14ac:dyDescent="0.25">
      <c r="A205" s="999"/>
      <c r="B205" s="1146"/>
      <c r="C205" s="599" t="s">
        <v>294</v>
      </c>
      <c r="D205" s="598" t="s">
        <v>589</v>
      </c>
      <c r="E205" s="980" t="s">
        <v>590</v>
      </c>
      <c r="F205" s="912">
        <v>0</v>
      </c>
      <c r="G205" s="1074"/>
      <c r="H205" s="909"/>
      <c r="I205" s="1024"/>
      <c r="J205" s="912">
        <v>0</v>
      </c>
      <c r="K205" s="1024">
        <v>100</v>
      </c>
      <c r="L205" s="1024">
        <f t="shared" ref="L205:L224" si="41">+J205+K205</f>
        <v>100</v>
      </c>
      <c r="M205" s="1003">
        <v>0</v>
      </c>
      <c r="N205" s="1003">
        <f t="shared" si="39"/>
        <v>100</v>
      </c>
      <c r="O205" s="896"/>
      <c r="P205" s="894"/>
    </row>
    <row r="206" spans="1:16" s="711" customFormat="1" ht="13.1" thickBot="1" x14ac:dyDescent="0.25">
      <c r="A206" s="1080" t="s">
        <v>106</v>
      </c>
      <c r="B206" s="1081" t="s">
        <v>100</v>
      </c>
      <c r="C206" s="1082" t="s">
        <v>100</v>
      </c>
      <c r="D206" s="1082" t="s">
        <v>100</v>
      </c>
      <c r="E206" s="1083" t="s">
        <v>229</v>
      </c>
      <c r="F206" s="1084">
        <v>750</v>
      </c>
      <c r="G206" s="1090">
        <f>+G207+G209+G211+G213+G215+G217+G219+G221+G223</f>
        <v>0</v>
      </c>
      <c r="H206" s="1085">
        <f>+F206+G206</f>
        <v>750</v>
      </c>
      <c r="I206" s="1087">
        <v>0</v>
      </c>
      <c r="J206" s="1087">
        <f t="shared" si="23"/>
        <v>750</v>
      </c>
      <c r="K206" s="1087">
        <v>0</v>
      </c>
      <c r="L206" s="1087">
        <f t="shared" si="41"/>
        <v>750</v>
      </c>
      <c r="M206" s="1147">
        <v>0</v>
      </c>
      <c r="N206" s="1147">
        <f t="shared" si="39"/>
        <v>750</v>
      </c>
      <c r="O206" s="896"/>
      <c r="P206" s="894"/>
    </row>
    <row r="207" spans="1:16" s="711" customFormat="1" x14ac:dyDescent="0.2">
      <c r="A207" s="677" t="s">
        <v>106</v>
      </c>
      <c r="B207" s="679" t="s">
        <v>491</v>
      </c>
      <c r="C207" s="680" t="s">
        <v>100</v>
      </c>
      <c r="D207" s="954" t="s">
        <v>100</v>
      </c>
      <c r="E207" s="1093" t="s">
        <v>229</v>
      </c>
      <c r="F207" s="924">
        <f>+F208</f>
        <v>750</v>
      </c>
      <c r="G207" s="975">
        <f>+G208</f>
        <v>-750</v>
      </c>
      <c r="H207" s="924">
        <f t="shared" si="25"/>
        <v>0</v>
      </c>
      <c r="I207" s="1020">
        <v>0</v>
      </c>
      <c r="J207" s="1020">
        <f t="shared" si="23"/>
        <v>0</v>
      </c>
      <c r="K207" s="1020">
        <v>0</v>
      </c>
      <c r="L207" s="1020">
        <f t="shared" si="41"/>
        <v>0</v>
      </c>
      <c r="M207" s="1003">
        <v>0</v>
      </c>
      <c r="N207" s="1003">
        <f t="shared" si="39"/>
        <v>0</v>
      </c>
      <c r="O207" s="896"/>
      <c r="P207" s="894"/>
    </row>
    <row r="208" spans="1:16" s="711" customFormat="1" x14ac:dyDescent="0.2">
      <c r="A208" s="682"/>
      <c r="B208" s="902" t="s">
        <v>474</v>
      </c>
      <c r="C208" s="700">
        <v>3419</v>
      </c>
      <c r="D208" s="903">
        <v>5222</v>
      </c>
      <c r="E208" s="784" t="s">
        <v>296</v>
      </c>
      <c r="F208" s="927">
        <v>750</v>
      </c>
      <c r="G208" s="916">
        <v>-750</v>
      </c>
      <c r="H208" s="927">
        <f t="shared" si="25"/>
        <v>0</v>
      </c>
      <c r="I208" s="1003">
        <v>0</v>
      </c>
      <c r="J208" s="1003">
        <f t="shared" si="23"/>
        <v>0</v>
      </c>
      <c r="K208" s="1003">
        <v>0</v>
      </c>
      <c r="L208" s="1003">
        <f t="shared" si="41"/>
        <v>0</v>
      </c>
      <c r="M208" s="1003">
        <v>0</v>
      </c>
      <c r="N208" s="1003">
        <f t="shared" si="39"/>
        <v>0</v>
      </c>
      <c r="O208" s="896"/>
      <c r="P208" s="894"/>
    </row>
    <row r="209" spans="1:16" s="711" customFormat="1" ht="31.45" x14ac:dyDescent="0.2">
      <c r="A209" s="1001" t="s">
        <v>298</v>
      </c>
      <c r="B209" s="984" t="s">
        <v>548</v>
      </c>
      <c r="C209" s="985" t="s">
        <v>100</v>
      </c>
      <c r="D209" s="985" t="s">
        <v>100</v>
      </c>
      <c r="E209" s="986" t="s">
        <v>313</v>
      </c>
      <c r="F209" s="915">
        <v>0</v>
      </c>
      <c r="G209" s="975">
        <f t="shared" ref="G209" si="42">+G210</f>
        <v>100</v>
      </c>
      <c r="H209" s="924">
        <f t="shared" si="25"/>
        <v>100</v>
      </c>
      <c r="I209" s="1008">
        <v>0</v>
      </c>
      <c r="J209" s="1008">
        <f t="shared" si="23"/>
        <v>100</v>
      </c>
      <c r="K209" s="1008">
        <v>0</v>
      </c>
      <c r="L209" s="1008">
        <f t="shared" si="41"/>
        <v>100</v>
      </c>
      <c r="M209" s="1003">
        <v>0</v>
      </c>
      <c r="N209" s="1003">
        <f t="shared" si="39"/>
        <v>100</v>
      </c>
      <c r="O209" s="896"/>
      <c r="P209" s="894"/>
    </row>
    <row r="210" spans="1:16" x14ac:dyDescent="0.2">
      <c r="A210" s="1000"/>
      <c r="B210" s="987"/>
      <c r="C210" s="595" t="s">
        <v>294</v>
      </c>
      <c r="D210" s="595" t="s">
        <v>295</v>
      </c>
      <c r="E210" s="983" t="s">
        <v>296</v>
      </c>
      <c r="F210" s="916">
        <v>0</v>
      </c>
      <c r="G210" s="916">
        <v>100</v>
      </c>
      <c r="H210" s="927">
        <f t="shared" si="25"/>
        <v>100</v>
      </c>
      <c r="I210" s="1003">
        <v>0</v>
      </c>
      <c r="J210" s="1003">
        <f t="shared" si="23"/>
        <v>100</v>
      </c>
      <c r="K210" s="1003">
        <v>0</v>
      </c>
      <c r="L210" s="1003">
        <f t="shared" si="41"/>
        <v>100</v>
      </c>
      <c r="M210" s="1003">
        <v>0</v>
      </c>
      <c r="N210" s="1003">
        <f t="shared" si="39"/>
        <v>100</v>
      </c>
      <c r="O210" s="1072"/>
      <c r="P210" s="893"/>
    </row>
    <row r="211" spans="1:16" ht="31.45" x14ac:dyDescent="0.2">
      <c r="A211" s="654" t="s">
        <v>298</v>
      </c>
      <c r="B211" s="603" t="s">
        <v>549</v>
      </c>
      <c r="C211" s="604" t="s">
        <v>100</v>
      </c>
      <c r="D211" s="604" t="s">
        <v>100</v>
      </c>
      <c r="E211" s="981" t="s">
        <v>314</v>
      </c>
      <c r="F211" s="913">
        <v>0</v>
      </c>
      <c r="G211" s="959">
        <f t="shared" ref="G211" si="43">+G212</f>
        <v>60</v>
      </c>
      <c r="H211" s="908">
        <f t="shared" si="25"/>
        <v>60</v>
      </c>
      <c r="I211" s="1008">
        <v>0</v>
      </c>
      <c r="J211" s="1008">
        <f t="shared" si="23"/>
        <v>60</v>
      </c>
      <c r="K211" s="1008">
        <v>0</v>
      </c>
      <c r="L211" s="1008">
        <f t="shared" si="41"/>
        <v>60</v>
      </c>
      <c r="M211" s="1003">
        <v>0</v>
      </c>
      <c r="N211" s="1003">
        <f t="shared" si="39"/>
        <v>60</v>
      </c>
      <c r="O211" s="1072"/>
      <c r="P211" s="893"/>
    </row>
    <row r="212" spans="1:16" x14ac:dyDescent="0.2">
      <c r="A212" s="1000"/>
      <c r="B212" s="987"/>
      <c r="C212" s="595" t="s">
        <v>294</v>
      </c>
      <c r="D212" s="595" t="s">
        <v>295</v>
      </c>
      <c r="E212" s="983" t="s">
        <v>296</v>
      </c>
      <c r="F212" s="916">
        <v>0</v>
      </c>
      <c r="G212" s="916">
        <v>60</v>
      </c>
      <c r="H212" s="927">
        <f t="shared" si="25"/>
        <v>60</v>
      </c>
      <c r="I212" s="1003">
        <v>0</v>
      </c>
      <c r="J212" s="1003">
        <f t="shared" si="23"/>
        <v>60</v>
      </c>
      <c r="K212" s="1003">
        <v>0</v>
      </c>
      <c r="L212" s="1003">
        <f t="shared" si="41"/>
        <v>60</v>
      </c>
      <c r="M212" s="1003">
        <v>0</v>
      </c>
      <c r="N212" s="1003">
        <f t="shared" si="39"/>
        <v>60</v>
      </c>
      <c r="O212" s="1072"/>
      <c r="P212" s="893"/>
    </row>
    <row r="213" spans="1:16" ht="31.45" x14ac:dyDescent="0.2">
      <c r="A213" s="654" t="s">
        <v>298</v>
      </c>
      <c r="B213" s="603" t="s">
        <v>550</v>
      </c>
      <c r="C213" s="604" t="s">
        <v>100</v>
      </c>
      <c r="D213" s="604" t="s">
        <v>100</v>
      </c>
      <c r="E213" s="981" t="s">
        <v>311</v>
      </c>
      <c r="F213" s="913">
        <v>0</v>
      </c>
      <c r="G213" s="959">
        <f t="shared" ref="G213" si="44">+G214</f>
        <v>100</v>
      </c>
      <c r="H213" s="908">
        <f t="shared" si="25"/>
        <v>100</v>
      </c>
      <c r="I213" s="1008">
        <v>0</v>
      </c>
      <c r="J213" s="1008">
        <f t="shared" si="23"/>
        <v>100</v>
      </c>
      <c r="K213" s="1008">
        <v>0</v>
      </c>
      <c r="L213" s="1008">
        <f t="shared" si="41"/>
        <v>100</v>
      </c>
      <c r="M213" s="1003">
        <v>0</v>
      </c>
      <c r="N213" s="1003">
        <f t="shared" si="39"/>
        <v>100</v>
      </c>
      <c r="O213" s="1072"/>
      <c r="P213" s="893"/>
    </row>
    <row r="214" spans="1:16" x14ac:dyDescent="0.2">
      <c r="A214" s="1000"/>
      <c r="B214" s="987"/>
      <c r="C214" s="595" t="s">
        <v>294</v>
      </c>
      <c r="D214" s="595" t="s">
        <v>295</v>
      </c>
      <c r="E214" s="983" t="s">
        <v>296</v>
      </c>
      <c r="F214" s="916">
        <v>0</v>
      </c>
      <c r="G214" s="916">
        <v>100</v>
      </c>
      <c r="H214" s="927">
        <f t="shared" si="25"/>
        <v>100</v>
      </c>
      <c r="I214" s="1003">
        <v>0</v>
      </c>
      <c r="J214" s="1003">
        <f t="shared" si="23"/>
        <v>100</v>
      </c>
      <c r="K214" s="1003">
        <v>0</v>
      </c>
      <c r="L214" s="1003">
        <f t="shared" si="41"/>
        <v>100</v>
      </c>
      <c r="M214" s="1003">
        <v>0</v>
      </c>
      <c r="N214" s="1003">
        <f t="shared" si="39"/>
        <v>100</v>
      </c>
      <c r="O214" s="1072"/>
      <c r="P214" s="893"/>
    </row>
    <row r="215" spans="1:16" ht="41.9" x14ac:dyDescent="0.2">
      <c r="A215" s="654" t="s">
        <v>298</v>
      </c>
      <c r="B215" s="603" t="s">
        <v>551</v>
      </c>
      <c r="C215" s="604" t="s">
        <v>100</v>
      </c>
      <c r="D215" s="604" t="s">
        <v>100</v>
      </c>
      <c r="E215" s="981" t="s">
        <v>315</v>
      </c>
      <c r="F215" s="913">
        <v>0</v>
      </c>
      <c r="G215" s="959">
        <f t="shared" ref="G215" si="45">+G216</f>
        <v>100</v>
      </c>
      <c r="H215" s="908">
        <f t="shared" si="25"/>
        <v>100</v>
      </c>
      <c r="I215" s="1008">
        <v>0</v>
      </c>
      <c r="J215" s="1008">
        <f t="shared" si="23"/>
        <v>100</v>
      </c>
      <c r="K215" s="1008">
        <v>0</v>
      </c>
      <c r="L215" s="1008">
        <f t="shared" si="41"/>
        <v>100</v>
      </c>
      <c r="M215" s="1003">
        <v>0</v>
      </c>
      <c r="N215" s="1003">
        <f t="shared" si="39"/>
        <v>100</v>
      </c>
      <c r="O215" s="1072"/>
      <c r="P215" s="893"/>
    </row>
    <row r="216" spans="1:16" x14ac:dyDescent="0.2">
      <c r="A216" s="1000"/>
      <c r="B216" s="987"/>
      <c r="C216" s="595" t="s">
        <v>294</v>
      </c>
      <c r="D216" s="595" t="s">
        <v>295</v>
      </c>
      <c r="E216" s="983" t="s">
        <v>296</v>
      </c>
      <c r="F216" s="916">
        <v>0</v>
      </c>
      <c r="G216" s="916">
        <v>100</v>
      </c>
      <c r="H216" s="927">
        <f t="shared" si="25"/>
        <v>100</v>
      </c>
      <c r="I216" s="1003">
        <v>0</v>
      </c>
      <c r="J216" s="1003">
        <f t="shared" si="23"/>
        <v>100</v>
      </c>
      <c r="K216" s="1003">
        <v>0</v>
      </c>
      <c r="L216" s="1003">
        <f t="shared" si="41"/>
        <v>100</v>
      </c>
      <c r="M216" s="1003">
        <v>0</v>
      </c>
      <c r="N216" s="1003">
        <f t="shared" si="39"/>
        <v>100</v>
      </c>
      <c r="O216" s="1072"/>
      <c r="P216" s="893"/>
    </row>
    <row r="217" spans="1:16" ht="31.45" x14ac:dyDescent="0.2">
      <c r="A217" s="654" t="s">
        <v>298</v>
      </c>
      <c r="B217" s="603" t="s">
        <v>552</v>
      </c>
      <c r="C217" s="604" t="s">
        <v>100</v>
      </c>
      <c r="D217" s="604" t="s">
        <v>100</v>
      </c>
      <c r="E217" s="981" t="s">
        <v>316</v>
      </c>
      <c r="F217" s="913">
        <v>0</v>
      </c>
      <c r="G217" s="959">
        <f t="shared" ref="G217" si="46">+G218</f>
        <v>200</v>
      </c>
      <c r="H217" s="908">
        <f t="shared" si="25"/>
        <v>200</v>
      </c>
      <c r="I217" s="1008">
        <v>0</v>
      </c>
      <c r="J217" s="1008">
        <f t="shared" si="23"/>
        <v>200</v>
      </c>
      <c r="K217" s="1008">
        <v>0</v>
      </c>
      <c r="L217" s="1008">
        <f t="shared" si="41"/>
        <v>200</v>
      </c>
      <c r="M217" s="1003">
        <v>0</v>
      </c>
      <c r="N217" s="1003">
        <f t="shared" si="39"/>
        <v>200</v>
      </c>
      <c r="O217" s="1072"/>
      <c r="P217" s="893"/>
    </row>
    <row r="218" spans="1:16" x14ac:dyDescent="0.2">
      <c r="A218" s="1000"/>
      <c r="B218" s="987"/>
      <c r="C218" s="595" t="s">
        <v>294</v>
      </c>
      <c r="D218" s="595" t="s">
        <v>295</v>
      </c>
      <c r="E218" s="983" t="s">
        <v>296</v>
      </c>
      <c r="F218" s="916">
        <v>0</v>
      </c>
      <c r="G218" s="916">
        <v>200</v>
      </c>
      <c r="H218" s="927">
        <f t="shared" si="25"/>
        <v>200</v>
      </c>
      <c r="I218" s="1003">
        <v>0</v>
      </c>
      <c r="J218" s="1003">
        <f t="shared" si="23"/>
        <v>200</v>
      </c>
      <c r="K218" s="1003">
        <v>0</v>
      </c>
      <c r="L218" s="1003">
        <f t="shared" si="41"/>
        <v>200</v>
      </c>
      <c r="M218" s="1003">
        <v>0</v>
      </c>
      <c r="N218" s="1003">
        <f t="shared" si="39"/>
        <v>200</v>
      </c>
      <c r="O218" s="1072"/>
      <c r="P218" s="893"/>
    </row>
    <row r="219" spans="1:16" ht="31.45" x14ac:dyDescent="0.2">
      <c r="A219" s="654" t="s">
        <v>298</v>
      </c>
      <c r="B219" s="603" t="s">
        <v>553</v>
      </c>
      <c r="C219" s="604" t="s">
        <v>100</v>
      </c>
      <c r="D219" s="604" t="s">
        <v>100</v>
      </c>
      <c r="E219" s="981" t="s">
        <v>312</v>
      </c>
      <c r="F219" s="913">
        <v>0</v>
      </c>
      <c r="G219" s="959">
        <f t="shared" ref="G219" si="47">+G220</f>
        <v>100</v>
      </c>
      <c r="H219" s="908">
        <f t="shared" si="25"/>
        <v>100</v>
      </c>
      <c r="I219" s="1008">
        <v>0</v>
      </c>
      <c r="J219" s="1008">
        <f t="shared" si="23"/>
        <v>100</v>
      </c>
      <c r="K219" s="1008">
        <v>0</v>
      </c>
      <c r="L219" s="1008">
        <f t="shared" si="41"/>
        <v>100</v>
      </c>
      <c r="M219" s="1003">
        <v>0</v>
      </c>
      <c r="N219" s="1003">
        <f t="shared" si="39"/>
        <v>100</v>
      </c>
      <c r="O219" s="1072"/>
      <c r="P219" s="893"/>
    </row>
    <row r="220" spans="1:16" x14ac:dyDescent="0.2">
      <c r="A220" s="1000"/>
      <c r="B220" s="987"/>
      <c r="C220" s="595" t="s">
        <v>294</v>
      </c>
      <c r="D220" s="595" t="s">
        <v>295</v>
      </c>
      <c r="E220" s="983" t="s">
        <v>296</v>
      </c>
      <c r="F220" s="916">
        <v>0</v>
      </c>
      <c r="G220" s="916">
        <v>100</v>
      </c>
      <c r="H220" s="927">
        <f t="shared" si="25"/>
        <v>100</v>
      </c>
      <c r="I220" s="1003">
        <v>0</v>
      </c>
      <c r="J220" s="1003">
        <f t="shared" si="23"/>
        <v>100</v>
      </c>
      <c r="K220" s="1003">
        <v>0</v>
      </c>
      <c r="L220" s="1003">
        <f t="shared" si="41"/>
        <v>100</v>
      </c>
      <c r="M220" s="1003">
        <v>0</v>
      </c>
      <c r="N220" s="1003">
        <f t="shared" si="39"/>
        <v>100</v>
      </c>
      <c r="O220" s="1072"/>
      <c r="P220" s="893"/>
    </row>
    <row r="221" spans="1:16" ht="20.95" x14ac:dyDescent="0.2">
      <c r="A221" s="654" t="s">
        <v>298</v>
      </c>
      <c r="B221" s="603" t="s">
        <v>554</v>
      </c>
      <c r="C221" s="604" t="s">
        <v>100</v>
      </c>
      <c r="D221" s="604" t="s">
        <v>100</v>
      </c>
      <c r="E221" s="981" t="s">
        <v>317</v>
      </c>
      <c r="F221" s="913">
        <v>0</v>
      </c>
      <c r="G221" s="959">
        <f t="shared" ref="G221" si="48">+G222</f>
        <v>30</v>
      </c>
      <c r="H221" s="908">
        <f t="shared" si="25"/>
        <v>30</v>
      </c>
      <c r="I221" s="1008">
        <v>0</v>
      </c>
      <c r="J221" s="1008">
        <f t="shared" si="23"/>
        <v>30</v>
      </c>
      <c r="K221" s="1008">
        <v>0</v>
      </c>
      <c r="L221" s="1009">
        <f t="shared" si="41"/>
        <v>30</v>
      </c>
      <c r="M221" s="1003">
        <v>0</v>
      </c>
      <c r="N221" s="1003">
        <f t="shared" si="39"/>
        <v>30</v>
      </c>
      <c r="O221" s="1072"/>
      <c r="P221" s="893"/>
    </row>
    <row r="222" spans="1:16" x14ac:dyDescent="0.2">
      <c r="A222" s="1000"/>
      <c r="B222" s="987"/>
      <c r="C222" s="595" t="s">
        <v>294</v>
      </c>
      <c r="D222" s="595" t="s">
        <v>295</v>
      </c>
      <c r="E222" s="983" t="s">
        <v>296</v>
      </c>
      <c r="F222" s="916">
        <v>0</v>
      </c>
      <c r="G222" s="916">
        <v>30</v>
      </c>
      <c r="H222" s="927">
        <f t="shared" si="25"/>
        <v>30</v>
      </c>
      <c r="I222" s="1003">
        <v>0</v>
      </c>
      <c r="J222" s="1003">
        <f t="shared" si="23"/>
        <v>30</v>
      </c>
      <c r="K222" s="1003">
        <v>0</v>
      </c>
      <c r="L222" s="1004">
        <f t="shared" si="41"/>
        <v>30</v>
      </c>
      <c r="M222" s="1003">
        <v>0</v>
      </c>
      <c r="N222" s="1003">
        <f t="shared" si="39"/>
        <v>30</v>
      </c>
      <c r="O222" s="1072"/>
      <c r="P222" s="893"/>
    </row>
    <row r="223" spans="1:16" ht="20.95" x14ac:dyDescent="0.2">
      <c r="A223" s="654" t="s">
        <v>298</v>
      </c>
      <c r="B223" s="603" t="s">
        <v>555</v>
      </c>
      <c r="C223" s="604" t="s">
        <v>100</v>
      </c>
      <c r="D223" s="604" t="s">
        <v>100</v>
      </c>
      <c r="E223" s="981" t="s">
        <v>318</v>
      </c>
      <c r="F223" s="913">
        <v>0</v>
      </c>
      <c r="G223" s="959">
        <f t="shared" ref="G223" si="49">+G224</f>
        <v>60</v>
      </c>
      <c r="H223" s="908">
        <f t="shared" si="25"/>
        <v>60</v>
      </c>
      <c r="I223" s="1008">
        <v>0</v>
      </c>
      <c r="J223" s="1008">
        <f t="shared" si="23"/>
        <v>60</v>
      </c>
      <c r="K223" s="1008">
        <v>0</v>
      </c>
      <c r="L223" s="1009">
        <f t="shared" si="41"/>
        <v>60</v>
      </c>
      <c r="M223" s="1003">
        <v>0</v>
      </c>
      <c r="N223" s="1003">
        <f t="shared" si="39"/>
        <v>60</v>
      </c>
      <c r="O223" s="1072"/>
      <c r="P223" s="893"/>
    </row>
    <row r="224" spans="1:16" ht="13.1" thickBot="1" x14ac:dyDescent="0.25">
      <c r="A224" s="1002"/>
      <c r="B224" s="988"/>
      <c r="C224" s="989" t="s">
        <v>294</v>
      </c>
      <c r="D224" s="989" t="s">
        <v>295</v>
      </c>
      <c r="E224" s="990" t="s">
        <v>296</v>
      </c>
      <c r="F224" s="917">
        <v>0</v>
      </c>
      <c r="G224" s="917">
        <v>60</v>
      </c>
      <c r="H224" s="1028">
        <f t="shared" si="25"/>
        <v>60</v>
      </c>
      <c r="I224" s="1005">
        <v>0</v>
      </c>
      <c r="J224" s="1005">
        <f t="shared" si="23"/>
        <v>60</v>
      </c>
      <c r="K224" s="1005">
        <v>0</v>
      </c>
      <c r="L224" s="1006">
        <f t="shared" si="41"/>
        <v>60</v>
      </c>
      <c r="M224" s="1005">
        <v>0</v>
      </c>
      <c r="N224" s="1005">
        <f t="shared" si="39"/>
        <v>60</v>
      </c>
      <c r="O224" s="1072"/>
      <c r="P224" s="893"/>
    </row>
    <row r="225" spans="2:16" x14ac:dyDescent="0.2">
      <c r="B225" s="893"/>
      <c r="C225" s="893"/>
      <c r="D225" s="893"/>
      <c r="E225" s="893"/>
      <c r="G225" s="893"/>
      <c r="K225" s="655"/>
      <c r="M225" s="1072"/>
      <c r="N225" s="893"/>
      <c r="O225" s="1072"/>
      <c r="P225" s="893"/>
    </row>
    <row r="226" spans="2:16" x14ac:dyDescent="0.2">
      <c r="E226" s="872">
        <v>42159</v>
      </c>
      <c r="K226" s="655"/>
      <c r="M226" s="1072"/>
      <c r="N226" s="893"/>
      <c r="O226" s="1072"/>
      <c r="P226" s="893"/>
    </row>
  </sheetData>
  <mergeCells count="8">
    <mergeCell ref="K8:K9"/>
    <mergeCell ref="M8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theme="9" tint="0.59999389629810485"/>
  </sheetPr>
  <dimension ref="A1:G32"/>
  <sheetViews>
    <sheetView topLeftCell="B4" zoomScaleNormal="100" zoomScaleSheetLayoutView="75" workbookViewId="0">
      <selection activeCell="I19" sqref="I19"/>
    </sheetView>
  </sheetViews>
  <sheetFormatPr defaultColWidth="9.25" defaultRowHeight="10.5" x14ac:dyDescent="0.2"/>
  <cols>
    <col min="1" max="1" width="3.5" style="12" customWidth="1"/>
    <col min="2" max="2" width="13.25" style="11" customWidth="1"/>
    <col min="3" max="3" width="7.25" style="11" customWidth="1"/>
    <col min="4" max="4" width="7.375" style="11" customWidth="1"/>
    <col min="5" max="5" width="44.25" style="11" customWidth="1"/>
    <col min="6" max="6" width="10.25" style="11" customWidth="1"/>
    <col min="7" max="8" width="9.25" style="11"/>
    <col min="9" max="9" width="9.75" style="11" bestFit="1" customWidth="1"/>
    <col min="10" max="16384" width="9.25" style="11"/>
  </cols>
  <sheetData>
    <row r="1" spans="1:7" ht="17.7" x14ac:dyDescent="0.3">
      <c r="A1" s="2238" t="s">
        <v>205</v>
      </c>
      <c r="B1" s="2239"/>
      <c r="C1" s="2239"/>
      <c r="D1" s="2239"/>
      <c r="E1" s="2239"/>
      <c r="F1" s="2239"/>
      <c r="G1" s="415"/>
    </row>
    <row r="2" spans="1:7" x14ac:dyDescent="0.2">
      <c r="A2" s="412"/>
      <c r="B2" s="416"/>
      <c r="C2" s="416"/>
      <c r="D2" s="416"/>
      <c r="E2" s="416"/>
      <c r="F2" s="416"/>
      <c r="G2" s="416"/>
    </row>
    <row r="3" spans="1:7" s="1" customFormat="1" ht="15.05" x14ac:dyDescent="0.25">
      <c r="A3" s="2240" t="s">
        <v>232</v>
      </c>
      <c r="B3" s="2239"/>
      <c r="C3" s="2239"/>
      <c r="D3" s="2239"/>
      <c r="E3" s="2239"/>
      <c r="F3" s="2239"/>
      <c r="G3" s="413"/>
    </row>
    <row r="4" spans="1:7" s="1" customFormat="1" ht="15.05" x14ac:dyDescent="0.25">
      <c r="A4" s="413"/>
      <c r="B4" s="413"/>
      <c r="C4" s="413"/>
      <c r="D4" s="413"/>
      <c r="E4" s="413"/>
      <c r="F4" s="413"/>
      <c r="G4" s="417"/>
    </row>
    <row r="5" spans="1:7" ht="15.75" customHeight="1" x14ac:dyDescent="0.2">
      <c r="A5" s="2241" t="s">
        <v>231</v>
      </c>
      <c r="B5" s="2242"/>
      <c r="C5" s="2242"/>
      <c r="D5" s="2242"/>
      <c r="E5" s="2242"/>
      <c r="F5" s="2242"/>
      <c r="G5" s="416"/>
    </row>
    <row r="6" spans="1:7" ht="11.15" thickBot="1" x14ac:dyDescent="0.25">
      <c r="A6" s="4"/>
      <c r="B6" s="4"/>
      <c r="C6" s="4"/>
      <c r="D6" s="4"/>
      <c r="E6" s="4"/>
      <c r="F6" s="375" t="s">
        <v>98</v>
      </c>
    </row>
    <row r="7" spans="1:7" ht="12.8" customHeight="1" x14ac:dyDescent="0.2">
      <c r="A7" s="2245" t="s">
        <v>99</v>
      </c>
      <c r="B7" s="2247" t="s">
        <v>207</v>
      </c>
      <c r="C7" s="409"/>
      <c r="D7" s="409"/>
      <c r="E7" s="2249" t="s">
        <v>135</v>
      </c>
      <c r="F7" s="2243" t="s">
        <v>230</v>
      </c>
      <c r="G7" s="411"/>
    </row>
    <row r="8" spans="1:7" ht="13.6" customHeight="1" thickBot="1" x14ac:dyDescent="0.25">
      <c r="A8" s="2246"/>
      <c r="B8" s="2248"/>
      <c r="C8" s="410"/>
      <c r="D8" s="410"/>
      <c r="E8" s="2250"/>
      <c r="F8" s="2244"/>
      <c r="G8" s="411"/>
    </row>
    <row r="9" spans="1:7" ht="11.15" thickBot="1" x14ac:dyDescent="0.25">
      <c r="A9" s="110" t="s">
        <v>106</v>
      </c>
      <c r="B9" s="106" t="s">
        <v>102</v>
      </c>
      <c r="C9" s="377" t="s">
        <v>233</v>
      </c>
      <c r="D9" s="377" t="s">
        <v>234</v>
      </c>
      <c r="E9" s="105" t="s">
        <v>108</v>
      </c>
      <c r="F9" s="418">
        <f>F10+F27+F21</f>
        <v>20428.98</v>
      </c>
      <c r="G9" s="411"/>
    </row>
    <row r="10" spans="1:7" x14ac:dyDescent="0.2">
      <c r="A10" s="435" t="s">
        <v>106</v>
      </c>
      <c r="B10" s="381" t="s">
        <v>100</v>
      </c>
      <c r="C10" s="380"/>
      <c r="D10" s="380"/>
      <c r="E10" s="382" t="s">
        <v>208</v>
      </c>
      <c r="F10" s="419">
        <f>+F11+F12+F13+F14+F16+F17+F18+F19+F20</f>
        <v>2880</v>
      </c>
      <c r="G10" s="411"/>
    </row>
    <row r="11" spans="1:7" x14ac:dyDescent="0.2">
      <c r="A11" s="378" t="s">
        <v>106</v>
      </c>
      <c r="B11" s="376" t="s">
        <v>235</v>
      </c>
      <c r="C11" s="379"/>
      <c r="D11" s="379"/>
      <c r="E11" s="383" t="s">
        <v>206</v>
      </c>
      <c r="F11" s="420">
        <v>200</v>
      </c>
      <c r="G11" s="411"/>
    </row>
    <row r="12" spans="1:7" x14ac:dyDescent="0.2">
      <c r="A12" s="378" t="s">
        <v>106</v>
      </c>
      <c r="B12" s="376" t="s">
        <v>236</v>
      </c>
      <c r="C12" s="379"/>
      <c r="D12" s="379"/>
      <c r="E12" s="384" t="s">
        <v>209</v>
      </c>
      <c r="F12" s="420">
        <v>120</v>
      </c>
      <c r="G12" s="411"/>
    </row>
    <row r="13" spans="1:7" x14ac:dyDescent="0.2">
      <c r="A13" s="378" t="s">
        <v>106</v>
      </c>
      <c r="B13" s="376" t="s">
        <v>237</v>
      </c>
      <c r="C13" s="379"/>
      <c r="D13" s="379"/>
      <c r="E13" s="384" t="s">
        <v>210</v>
      </c>
      <c r="F13" s="420">
        <v>2300</v>
      </c>
      <c r="G13" s="411"/>
    </row>
    <row r="14" spans="1:7" x14ac:dyDescent="0.2">
      <c r="A14" s="378" t="s">
        <v>106</v>
      </c>
      <c r="B14" s="414" t="s">
        <v>238</v>
      </c>
      <c r="C14" s="54"/>
      <c r="D14" s="54"/>
      <c r="E14" s="384" t="s">
        <v>211</v>
      </c>
      <c r="F14" s="420">
        <v>60</v>
      </c>
      <c r="G14" s="411"/>
    </row>
    <row r="15" spans="1:7" x14ac:dyDescent="0.2">
      <c r="A15" s="378" t="s">
        <v>106</v>
      </c>
      <c r="B15" s="414" t="s">
        <v>100</v>
      </c>
      <c r="C15" s="54"/>
      <c r="D15" s="54"/>
      <c r="E15" s="384" t="s">
        <v>212</v>
      </c>
      <c r="F15" s="420"/>
      <c r="G15" s="411"/>
    </row>
    <row r="16" spans="1:7" x14ac:dyDescent="0.2">
      <c r="A16" s="378" t="s">
        <v>106</v>
      </c>
      <c r="B16" s="414" t="s">
        <v>239</v>
      </c>
      <c r="C16" s="54"/>
      <c r="D16" s="54"/>
      <c r="E16" s="384" t="s">
        <v>213</v>
      </c>
      <c r="F16" s="420">
        <v>50</v>
      </c>
      <c r="G16" s="411"/>
    </row>
    <row r="17" spans="1:7" x14ac:dyDescent="0.2">
      <c r="A17" s="378" t="s">
        <v>106</v>
      </c>
      <c r="B17" s="385" t="s">
        <v>240</v>
      </c>
      <c r="C17" s="32"/>
      <c r="D17" s="32"/>
      <c r="E17" s="384" t="s">
        <v>214</v>
      </c>
      <c r="F17" s="420">
        <v>50</v>
      </c>
      <c r="G17" s="411"/>
    </row>
    <row r="18" spans="1:7" x14ac:dyDescent="0.2">
      <c r="A18" s="378" t="s">
        <v>106</v>
      </c>
      <c r="B18" s="385" t="s">
        <v>241</v>
      </c>
      <c r="C18" s="32"/>
      <c r="D18" s="32"/>
      <c r="E18" s="384" t="s">
        <v>215</v>
      </c>
      <c r="F18" s="420">
        <v>20</v>
      </c>
      <c r="G18" s="411"/>
    </row>
    <row r="19" spans="1:7" x14ac:dyDescent="0.2">
      <c r="A19" s="378" t="s">
        <v>106</v>
      </c>
      <c r="B19" s="385" t="s">
        <v>242</v>
      </c>
      <c r="C19" s="32"/>
      <c r="D19" s="32"/>
      <c r="E19" s="384" t="s">
        <v>216</v>
      </c>
      <c r="F19" s="420">
        <v>30</v>
      </c>
      <c r="G19" s="411"/>
    </row>
    <row r="20" spans="1:7" x14ac:dyDescent="0.2">
      <c r="A20" s="386" t="s">
        <v>106</v>
      </c>
      <c r="B20" s="387" t="s">
        <v>243</v>
      </c>
      <c r="C20" s="427"/>
      <c r="D20" s="427"/>
      <c r="E20" s="388" t="s">
        <v>217</v>
      </c>
      <c r="F20" s="421">
        <v>50</v>
      </c>
      <c r="G20" s="411"/>
    </row>
    <row r="21" spans="1:7" x14ac:dyDescent="0.2">
      <c r="A21" s="436" t="s">
        <v>106</v>
      </c>
      <c r="B21" s="389" t="s">
        <v>100</v>
      </c>
      <c r="C21" s="428"/>
      <c r="D21" s="428"/>
      <c r="E21" s="390" t="s">
        <v>218</v>
      </c>
      <c r="F21" s="422">
        <f>+F22+F23+F24+F25+F26</f>
        <v>4548.9799999999996</v>
      </c>
      <c r="G21" s="411"/>
    </row>
    <row r="22" spans="1:7" x14ac:dyDescent="0.2">
      <c r="A22" s="391" t="s">
        <v>106</v>
      </c>
      <c r="B22" s="392" t="s">
        <v>244</v>
      </c>
      <c r="C22" s="429"/>
      <c r="D22" s="429"/>
      <c r="E22" s="393" t="s">
        <v>219</v>
      </c>
      <c r="F22" s="423">
        <v>1200</v>
      </c>
      <c r="G22" s="411"/>
    </row>
    <row r="23" spans="1:7" x14ac:dyDescent="0.2">
      <c r="A23" s="378" t="s">
        <v>106</v>
      </c>
      <c r="B23" s="392" t="s">
        <v>245</v>
      </c>
      <c r="C23" s="429"/>
      <c r="D23" s="429"/>
      <c r="E23" s="394" t="s">
        <v>220</v>
      </c>
      <c r="F23" s="424">
        <v>259.04000000000002</v>
      </c>
      <c r="G23" s="411"/>
    </row>
    <row r="24" spans="1:7" x14ac:dyDescent="0.2">
      <c r="A24" s="378" t="s">
        <v>106</v>
      </c>
      <c r="B24" s="395" t="s">
        <v>246</v>
      </c>
      <c r="C24" s="430"/>
      <c r="D24" s="430"/>
      <c r="E24" s="394" t="s">
        <v>221</v>
      </c>
      <c r="F24" s="424">
        <v>2007.02</v>
      </c>
      <c r="G24" s="411"/>
    </row>
    <row r="25" spans="1:7" x14ac:dyDescent="0.2">
      <c r="A25" s="378" t="s">
        <v>106</v>
      </c>
      <c r="B25" s="395" t="s">
        <v>247</v>
      </c>
      <c r="C25" s="430"/>
      <c r="D25" s="430"/>
      <c r="E25" s="394" t="s">
        <v>222</v>
      </c>
      <c r="F25" s="424">
        <v>541.79</v>
      </c>
      <c r="G25" s="411"/>
    </row>
    <row r="26" spans="1:7" x14ac:dyDescent="0.2">
      <c r="A26" s="378" t="s">
        <v>106</v>
      </c>
      <c r="B26" s="395" t="s">
        <v>248</v>
      </c>
      <c r="C26" s="430"/>
      <c r="D26" s="430"/>
      <c r="E26" s="394" t="s">
        <v>223</v>
      </c>
      <c r="F26" s="424">
        <v>541.13</v>
      </c>
      <c r="G26" s="411"/>
    </row>
    <row r="27" spans="1:7" x14ac:dyDescent="0.2">
      <c r="A27" s="396" t="s">
        <v>106</v>
      </c>
      <c r="B27" s="397" t="s">
        <v>100</v>
      </c>
      <c r="C27" s="431"/>
      <c r="D27" s="431"/>
      <c r="E27" s="398" t="s">
        <v>224</v>
      </c>
      <c r="F27" s="425">
        <f>+F28+F29+F30+F31+F32</f>
        <v>13000</v>
      </c>
      <c r="G27" s="411"/>
    </row>
    <row r="28" spans="1:7" x14ac:dyDescent="0.2">
      <c r="A28" s="400" t="s">
        <v>106</v>
      </c>
      <c r="B28" s="404" t="s">
        <v>249</v>
      </c>
      <c r="C28" s="401"/>
      <c r="D28" s="401"/>
      <c r="E28" s="402" t="s">
        <v>225</v>
      </c>
      <c r="F28" s="399">
        <v>5000</v>
      </c>
      <c r="G28" s="411"/>
    </row>
    <row r="29" spans="1:7" x14ac:dyDescent="0.2">
      <c r="A29" s="403" t="s">
        <v>106</v>
      </c>
      <c r="B29" s="404" t="s">
        <v>250</v>
      </c>
      <c r="C29" s="401"/>
      <c r="D29" s="401"/>
      <c r="E29" s="402" t="s">
        <v>226</v>
      </c>
      <c r="F29" s="399">
        <v>2750</v>
      </c>
      <c r="G29" s="411"/>
    </row>
    <row r="30" spans="1:7" x14ac:dyDescent="0.2">
      <c r="A30" s="403" t="s">
        <v>106</v>
      </c>
      <c r="B30" s="404" t="s">
        <v>251</v>
      </c>
      <c r="C30" s="401"/>
      <c r="D30" s="401"/>
      <c r="E30" s="405" t="s">
        <v>227</v>
      </c>
      <c r="F30" s="399">
        <v>1750</v>
      </c>
      <c r="G30" s="411"/>
    </row>
    <row r="31" spans="1:7" x14ac:dyDescent="0.2">
      <c r="A31" s="403" t="s">
        <v>106</v>
      </c>
      <c r="B31" s="404" t="s">
        <v>252</v>
      </c>
      <c r="C31" s="401"/>
      <c r="D31" s="401"/>
      <c r="E31" s="405" t="s">
        <v>228</v>
      </c>
      <c r="F31" s="399">
        <v>2750</v>
      </c>
      <c r="G31" s="411"/>
    </row>
    <row r="32" spans="1:7" ht="11.15" thickBot="1" x14ac:dyDescent="0.25">
      <c r="A32" s="406" t="s">
        <v>106</v>
      </c>
      <c r="B32" s="407" t="s">
        <v>253</v>
      </c>
      <c r="C32" s="432"/>
      <c r="D32" s="432"/>
      <c r="E32" s="408" t="s">
        <v>229</v>
      </c>
      <c r="F32" s="426">
        <v>750</v>
      </c>
      <c r="G32" s="411"/>
    </row>
  </sheetData>
  <mergeCells count="7">
    <mergeCell ref="A1:F1"/>
    <mergeCell ref="A3:F3"/>
    <mergeCell ref="A5:F5"/>
    <mergeCell ref="F7:F8"/>
    <mergeCell ref="A7:A8"/>
    <mergeCell ref="B7:B8"/>
    <mergeCell ref="E7:E8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5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242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customWidth="1"/>
    <col min="13" max="13" width="9.75" style="1029" customWidth="1"/>
    <col min="14" max="253" width="9.25" style="655" customWidth="1"/>
    <col min="254" max="16384" width="3.25" style="655"/>
  </cols>
  <sheetData>
    <row r="1" spans="1:15" x14ac:dyDescent="0.2">
      <c r="G1" s="2277"/>
      <c r="H1" s="2277"/>
      <c r="J1" s="1007"/>
      <c r="L1" s="1007"/>
      <c r="N1" s="1007" t="s">
        <v>417</v>
      </c>
    </row>
    <row r="2" spans="1:15" ht="17.7" x14ac:dyDescent="0.3">
      <c r="A2" s="2278" t="s">
        <v>426</v>
      </c>
      <c r="B2" s="2278"/>
      <c r="C2" s="2278"/>
      <c r="D2" s="2278"/>
      <c r="E2" s="2278"/>
      <c r="F2" s="2278"/>
      <c r="G2" s="2278"/>
      <c r="H2" s="2278"/>
    </row>
    <row r="3" spans="1:15" x14ac:dyDescent="0.2">
      <c r="A3" s="889"/>
      <c r="B3" s="657"/>
      <c r="C3" s="657"/>
      <c r="D3" s="657"/>
      <c r="E3" s="657"/>
      <c r="F3" s="889"/>
      <c r="G3" s="658"/>
      <c r="H3" s="658"/>
    </row>
    <row r="4" spans="1:15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5" ht="13.1" thickBot="1" x14ac:dyDescent="0.25">
      <c r="A5" s="889"/>
      <c r="B5" s="657"/>
      <c r="C5" s="657"/>
      <c r="D5" s="657"/>
      <c r="E5" s="657"/>
      <c r="F5" s="889"/>
      <c r="G5" s="658"/>
      <c r="H5" s="658"/>
    </row>
    <row r="6" spans="1:15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  <c r="M6" s="2291" t="s">
        <v>646</v>
      </c>
    </row>
    <row r="7" spans="1:15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M7" s="2299"/>
    </row>
    <row r="8" spans="1:15" s="711" customFormat="1" ht="13.75" customHeight="1" thickBot="1" x14ac:dyDescent="0.25">
      <c r="A8" s="948"/>
      <c r="B8" s="948"/>
      <c r="C8" s="948"/>
      <c r="D8" s="948"/>
      <c r="E8" s="948"/>
      <c r="F8" s="891"/>
      <c r="G8" s="2293" t="s">
        <v>544</v>
      </c>
      <c r="H8" s="727"/>
      <c r="I8" s="2291" t="s">
        <v>577</v>
      </c>
      <c r="J8" s="727"/>
      <c r="K8" s="2291" t="s">
        <v>579</v>
      </c>
      <c r="L8" s="727"/>
      <c r="M8" s="2299"/>
      <c r="N8" s="727" t="s">
        <v>428</v>
      </c>
    </row>
    <row r="9" spans="1:15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660" t="s">
        <v>255</v>
      </c>
      <c r="I9" s="2292"/>
      <c r="J9" s="660" t="s">
        <v>255</v>
      </c>
      <c r="K9" s="2292"/>
      <c r="L9" s="1405" t="s">
        <v>255</v>
      </c>
      <c r="M9" s="2300"/>
      <c r="N9" s="660" t="s">
        <v>255</v>
      </c>
    </row>
    <row r="10" spans="1:15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+F11+F66+F87</f>
        <v>20428.98</v>
      </c>
      <c r="G10" s="919">
        <f t="shared" si="0"/>
        <v>0</v>
      </c>
      <c r="H10" s="921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9">
        <f t="shared" si="0"/>
        <v>0</v>
      </c>
      <c r="L10" s="1019">
        <f>+J10+K10</f>
        <v>20545.129999999997</v>
      </c>
      <c r="M10" s="1018">
        <f>+M11+M66+M87</f>
        <v>6190</v>
      </c>
      <c r="N10" s="1019">
        <f>+L10+M10</f>
        <v>26735.129999999997</v>
      </c>
      <c r="O10" s="777"/>
    </row>
    <row r="11" spans="1:15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95" si="1">+F11+G11</f>
        <v>2880</v>
      </c>
      <c r="I11" s="1022">
        <f>+I48+I50+I54+I56+I26</f>
        <v>116.15</v>
      </c>
      <c r="J11" s="1023">
        <f t="shared" ref="J11:J86" si="2">+H11+I11</f>
        <v>2996.15</v>
      </c>
      <c r="K11" s="1023">
        <v>0</v>
      </c>
      <c r="L11" s="1023">
        <f t="shared" ref="L11:L86" si="3">+J11+K11</f>
        <v>2996.15</v>
      </c>
      <c r="M11" s="1023">
        <f>+M15+M20+M26+M62+M64</f>
        <v>1190</v>
      </c>
      <c r="N11" s="1023">
        <f t="shared" ref="N11:N84" si="4">+L11+M11</f>
        <v>4186.1499999999996</v>
      </c>
      <c r="O11" s="777" t="s">
        <v>644</v>
      </c>
    </row>
    <row r="12" spans="1:15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5">
        <f t="shared" si="1"/>
        <v>200</v>
      </c>
      <c r="I12" s="1020">
        <v>0</v>
      </c>
      <c r="J12" s="1021">
        <f t="shared" si="2"/>
        <v>200</v>
      </c>
      <c r="K12" s="1021">
        <v>0</v>
      </c>
      <c r="L12" s="1021">
        <f t="shared" si="3"/>
        <v>200</v>
      </c>
      <c r="M12" s="1021">
        <v>0</v>
      </c>
      <c r="N12" s="1021">
        <f t="shared" si="4"/>
        <v>200</v>
      </c>
    </row>
    <row r="13" spans="1:15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6">
        <f t="shared" si="1"/>
        <v>180</v>
      </c>
      <c r="I13" s="1003">
        <v>0</v>
      </c>
      <c r="J13" s="1004">
        <f t="shared" si="2"/>
        <v>180</v>
      </c>
      <c r="K13" s="1004">
        <v>0</v>
      </c>
      <c r="L13" s="1004">
        <f t="shared" si="3"/>
        <v>180</v>
      </c>
      <c r="M13" s="1004">
        <v>0</v>
      </c>
      <c r="N13" s="1004">
        <f t="shared" si="4"/>
        <v>180</v>
      </c>
    </row>
    <row r="14" spans="1:15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6">
        <f t="shared" si="1"/>
        <v>20</v>
      </c>
      <c r="I14" s="1003">
        <v>0</v>
      </c>
      <c r="J14" s="1004">
        <f t="shared" si="2"/>
        <v>20</v>
      </c>
      <c r="K14" s="1004">
        <v>0</v>
      </c>
      <c r="L14" s="1004">
        <f t="shared" si="3"/>
        <v>20</v>
      </c>
      <c r="M14" s="1004">
        <v>0</v>
      </c>
      <c r="N14" s="1004">
        <f t="shared" si="4"/>
        <v>20</v>
      </c>
    </row>
    <row r="15" spans="1:15" s="711" customFormat="1" x14ac:dyDescent="0.2">
      <c r="A15" s="1350" t="s">
        <v>106</v>
      </c>
      <c r="B15" s="1351" t="s">
        <v>475</v>
      </c>
      <c r="C15" s="1352" t="s">
        <v>100</v>
      </c>
      <c r="D15" s="1353" t="s">
        <v>100</v>
      </c>
      <c r="E15" s="1354" t="s">
        <v>438</v>
      </c>
      <c r="F15" s="1355">
        <f>SUM(F16:F17)</f>
        <v>120</v>
      </c>
      <c r="G15" s="1355">
        <f>SUM(G16:G17)</f>
        <v>-60</v>
      </c>
      <c r="H15" s="1356">
        <f t="shared" si="1"/>
        <v>60</v>
      </c>
      <c r="I15" s="1357">
        <v>0</v>
      </c>
      <c r="J15" s="1357">
        <f t="shared" si="2"/>
        <v>60</v>
      </c>
      <c r="K15" s="1357">
        <v>0</v>
      </c>
      <c r="L15" s="1357">
        <f t="shared" si="3"/>
        <v>60</v>
      </c>
      <c r="M15" s="1358">
        <f>SUM(M16:M17)</f>
        <v>-10</v>
      </c>
      <c r="N15" s="1358">
        <f t="shared" si="4"/>
        <v>50</v>
      </c>
      <c r="O15" s="1359" t="s">
        <v>612</v>
      </c>
    </row>
    <row r="16" spans="1:15" s="711" customFormat="1" x14ac:dyDescent="0.2">
      <c r="A16" s="1360"/>
      <c r="B16" s="1361" t="s">
        <v>474</v>
      </c>
      <c r="C16" s="1362">
        <v>3299</v>
      </c>
      <c r="D16" s="1363">
        <v>5321</v>
      </c>
      <c r="E16" s="1364" t="s">
        <v>258</v>
      </c>
      <c r="F16" s="1365">
        <v>60</v>
      </c>
      <c r="G16" s="1365">
        <v>-30</v>
      </c>
      <c r="H16" s="1365">
        <f t="shared" si="1"/>
        <v>30</v>
      </c>
      <c r="I16" s="1366">
        <v>0</v>
      </c>
      <c r="J16" s="1366">
        <f t="shared" si="2"/>
        <v>30</v>
      </c>
      <c r="K16" s="1366">
        <v>0</v>
      </c>
      <c r="L16" s="1366">
        <f t="shared" si="3"/>
        <v>30</v>
      </c>
      <c r="M16" s="1367">
        <v>0</v>
      </c>
      <c r="N16" s="1367">
        <f t="shared" si="4"/>
        <v>30</v>
      </c>
      <c r="O16" s="1359"/>
    </row>
    <row r="17" spans="1:15" s="711" customFormat="1" x14ac:dyDescent="0.2">
      <c r="A17" s="1360"/>
      <c r="B17" s="1361" t="s">
        <v>474</v>
      </c>
      <c r="C17" s="1362">
        <v>3299</v>
      </c>
      <c r="D17" s="1368">
        <v>5331</v>
      </c>
      <c r="E17" s="1369" t="s">
        <v>259</v>
      </c>
      <c r="F17" s="1365">
        <v>60</v>
      </c>
      <c r="G17" s="1365">
        <v>-30</v>
      </c>
      <c r="H17" s="1365">
        <f t="shared" si="1"/>
        <v>30</v>
      </c>
      <c r="I17" s="1366">
        <v>0</v>
      </c>
      <c r="J17" s="1366">
        <f t="shared" si="2"/>
        <v>30</v>
      </c>
      <c r="K17" s="1366">
        <v>0</v>
      </c>
      <c r="L17" s="1366">
        <f t="shared" si="3"/>
        <v>30</v>
      </c>
      <c r="M17" s="1367">
        <v>-10</v>
      </c>
      <c r="N17" s="1367">
        <f t="shared" si="4"/>
        <v>20</v>
      </c>
      <c r="O17" s="1359" t="s">
        <v>612</v>
      </c>
    </row>
    <row r="18" spans="1:15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28">
        <f t="shared" si="1"/>
        <v>10</v>
      </c>
      <c r="I18" s="1008">
        <v>0</v>
      </c>
      <c r="J18" s="1009">
        <f t="shared" si="2"/>
        <v>10</v>
      </c>
      <c r="K18" s="1009">
        <v>0</v>
      </c>
      <c r="L18" s="1009">
        <f t="shared" si="3"/>
        <v>10</v>
      </c>
      <c r="M18" s="1009">
        <v>0</v>
      </c>
      <c r="N18" s="1009">
        <f t="shared" si="4"/>
        <v>10</v>
      </c>
    </row>
    <row r="19" spans="1:15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6">
        <f t="shared" si="1"/>
        <v>10</v>
      </c>
      <c r="I19" s="1003">
        <v>0</v>
      </c>
      <c r="J19" s="1004">
        <f t="shared" si="2"/>
        <v>10</v>
      </c>
      <c r="K19" s="1004">
        <v>0</v>
      </c>
      <c r="L19" s="1004">
        <f t="shared" si="3"/>
        <v>10</v>
      </c>
      <c r="M19" s="1004">
        <v>0</v>
      </c>
      <c r="N19" s="1004">
        <f t="shared" si="4"/>
        <v>10</v>
      </c>
    </row>
    <row r="20" spans="1:15" s="711" customFormat="1" ht="20.95" x14ac:dyDescent="0.2">
      <c r="A20" s="1370" t="s">
        <v>106</v>
      </c>
      <c r="B20" s="1371" t="s">
        <v>493</v>
      </c>
      <c r="C20" s="1372" t="s">
        <v>100</v>
      </c>
      <c r="D20" s="1372" t="s">
        <v>100</v>
      </c>
      <c r="E20" s="1373" t="s">
        <v>262</v>
      </c>
      <c r="F20" s="1374">
        <v>0</v>
      </c>
      <c r="G20" s="1375">
        <f>+G21</f>
        <v>30</v>
      </c>
      <c r="H20" s="1356">
        <f t="shared" si="1"/>
        <v>30</v>
      </c>
      <c r="I20" s="1357">
        <v>0</v>
      </c>
      <c r="J20" s="1357">
        <f t="shared" si="2"/>
        <v>30</v>
      </c>
      <c r="K20" s="1357">
        <v>0</v>
      </c>
      <c r="L20" s="1357">
        <f t="shared" si="3"/>
        <v>30</v>
      </c>
      <c r="M20" s="1358">
        <f>+M21</f>
        <v>10</v>
      </c>
      <c r="N20" s="1358">
        <f t="shared" si="4"/>
        <v>40</v>
      </c>
      <c r="O20" s="1359" t="s">
        <v>612</v>
      </c>
    </row>
    <row r="21" spans="1:15" s="711" customFormat="1" ht="20.95" x14ac:dyDescent="0.2">
      <c r="A21" s="1376"/>
      <c r="B21" s="1377"/>
      <c r="C21" s="1378">
        <v>3421</v>
      </c>
      <c r="D21" s="1379">
        <v>5331</v>
      </c>
      <c r="E21" s="1380" t="s">
        <v>259</v>
      </c>
      <c r="F21" s="1381">
        <v>0</v>
      </c>
      <c r="G21" s="1382">
        <v>30</v>
      </c>
      <c r="H21" s="1365">
        <f t="shared" si="1"/>
        <v>30</v>
      </c>
      <c r="I21" s="1366">
        <v>0</v>
      </c>
      <c r="J21" s="1366">
        <f t="shared" si="2"/>
        <v>30</v>
      </c>
      <c r="K21" s="1366">
        <v>0</v>
      </c>
      <c r="L21" s="1366">
        <f t="shared" si="3"/>
        <v>30</v>
      </c>
      <c r="M21" s="1367">
        <v>10</v>
      </c>
      <c r="N21" s="1367">
        <f t="shared" si="4"/>
        <v>40</v>
      </c>
      <c r="O21" s="1359"/>
    </row>
    <row r="22" spans="1:15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9">
        <v>0</v>
      </c>
      <c r="L22" s="1009">
        <f t="shared" si="3"/>
        <v>10</v>
      </c>
      <c r="M22" s="1009">
        <v>0</v>
      </c>
      <c r="N22" s="1009">
        <f t="shared" si="4"/>
        <v>10</v>
      </c>
    </row>
    <row r="23" spans="1:15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4">
        <v>0</v>
      </c>
      <c r="L23" s="1004">
        <f t="shared" si="3"/>
        <v>10</v>
      </c>
      <c r="M23" s="1004">
        <v>0</v>
      </c>
      <c r="N23" s="1004">
        <f t="shared" si="4"/>
        <v>10</v>
      </c>
    </row>
    <row r="24" spans="1:15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9">
        <v>0</v>
      </c>
      <c r="L24" s="1009">
        <f t="shared" si="3"/>
        <v>10</v>
      </c>
      <c r="M24" s="1009">
        <v>0</v>
      </c>
      <c r="N24" s="1009">
        <f t="shared" si="4"/>
        <v>10</v>
      </c>
    </row>
    <row r="25" spans="1:15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4">
        <v>0</v>
      </c>
      <c r="L25" s="1004">
        <f t="shared" si="3"/>
        <v>10</v>
      </c>
      <c r="M25" s="1004">
        <v>0</v>
      </c>
      <c r="N25" s="1004">
        <f t="shared" si="4"/>
        <v>10</v>
      </c>
    </row>
    <row r="26" spans="1:15" s="711" customFormat="1" x14ac:dyDescent="0.2">
      <c r="A26" s="1303" t="s">
        <v>106</v>
      </c>
      <c r="B26" s="1304" t="s">
        <v>476</v>
      </c>
      <c r="C26" s="1305" t="s">
        <v>100</v>
      </c>
      <c r="D26" s="1306" t="s">
        <v>100</v>
      </c>
      <c r="E26" s="1307" t="s">
        <v>210</v>
      </c>
      <c r="F26" s="1308">
        <f>+F27</f>
        <v>2300</v>
      </c>
      <c r="G26" s="1308">
        <f>+G27</f>
        <v>-2300</v>
      </c>
      <c r="H26" s="1309">
        <f t="shared" si="1"/>
        <v>0</v>
      </c>
      <c r="I26" s="1310">
        <f>+I27</f>
        <v>116.15</v>
      </c>
      <c r="J26" s="1311">
        <f t="shared" si="2"/>
        <v>116.15</v>
      </c>
      <c r="K26" s="1311">
        <v>0</v>
      </c>
      <c r="L26" s="1311">
        <f t="shared" si="3"/>
        <v>116.15</v>
      </c>
      <c r="M26" s="1311">
        <f>+M27</f>
        <v>500</v>
      </c>
      <c r="N26" s="1311">
        <f t="shared" si="4"/>
        <v>616.15</v>
      </c>
      <c r="O26" s="1312" t="s">
        <v>625</v>
      </c>
    </row>
    <row r="27" spans="1:15" s="711" customFormat="1" x14ac:dyDescent="0.2">
      <c r="A27" s="1313"/>
      <c r="B27" s="1314" t="s">
        <v>474</v>
      </c>
      <c r="C27" s="1315">
        <v>3299</v>
      </c>
      <c r="D27" s="1316">
        <v>5331</v>
      </c>
      <c r="E27" s="1317" t="s">
        <v>259</v>
      </c>
      <c r="F27" s="1318">
        <v>2300</v>
      </c>
      <c r="G27" s="1318">
        <v>-2300</v>
      </c>
      <c r="H27" s="1318">
        <f t="shared" si="1"/>
        <v>0</v>
      </c>
      <c r="I27" s="1319">
        <v>116.15</v>
      </c>
      <c r="J27" s="1320">
        <f t="shared" si="2"/>
        <v>116.15</v>
      </c>
      <c r="K27" s="1320">
        <v>0</v>
      </c>
      <c r="L27" s="1320">
        <f t="shared" si="3"/>
        <v>116.15</v>
      </c>
      <c r="M27" s="1320">
        <v>500</v>
      </c>
      <c r="N27" s="1320">
        <f t="shared" si="4"/>
        <v>616.15</v>
      </c>
      <c r="O27" s="1321"/>
    </row>
    <row r="28" spans="1:15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9">
        <v>0</v>
      </c>
      <c r="L28" s="1009">
        <f t="shared" si="3"/>
        <v>450</v>
      </c>
      <c r="M28" s="1008">
        <v>0</v>
      </c>
      <c r="N28" s="1009">
        <f t="shared" si="4"/>
        <v>450</v>
      </c>
    </row>
    <row r="29" spans="1:15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4">
        <v>0</v>
      </c>
      <c r="L29" s="1004">
        <f t="shared" si="3"/>
        <v>450</v>
      </c>
      <c r="M29" s="1003">
        <v>0</v>
      </c>
      <c r="N29" s="1004">
        <f t="shared" si="4"/>
        <v>450</v>
      </c>
    </row>
    <row r="30" spans="1:15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5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9">
        <v>0</v>
      </c>
      <c r="L30" s="1009">
        <f t="shared" si="3"/>
        <v>490</v>
      </c>
      <c r="M30" s="1008">
        <v>0</v>
      </c>
      <c r="N30" s="1009">
        <f t="shared" si="4"/>
        <v>490</v>
      </c>
    </row>
    <row r="31" spans="1:15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4">
        <v>0</v>
      </c>
      <c r="L31" s="1004">
        <f t="shared" si="3"/>
        <v>490</v>
      </c>
      <c r="M31" s="1003">
        <v>0</v>
      </c>
      <c r="N31" s="1004">
        <f t="shared" si="4"/>
        <v>490</v>
      </c>
    </row>
    <row r="32" spans="1:15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6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9">
        <v>0</v>
      </c>
      <c r="L32" s="1009">
        <f t="shared" si="3"/>
        <v>80</v>
      </c>
      <c r="M32" s="1008">
        <v>0</v>
      </c>
      <c r="N32" s="1009">
        <f t="shared" si="4"/>
        <v>80</v>
      </c>
    </row>
    <row r="33" spans="1:14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4">
        <v>0</v>
      </c>
      <c r="L33" s="1004">
        <f t="shared" si="3"/>
        <v>80</v>
      </c>
      <c r="M33" s="1003">
        <v>0</v>
      </c>
      <c r="N33" s="1004">
        <f t="shared" si="4"/>
        <v>80</v>
      </c>
    </row>
    <row r="34" spans="1:14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7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9">
        <v>0</v>
      </c>
      <c r="L34" s="1009">
        <f t="shared" si="3"/>
        <v>135</v>
      </c>
      <c r="M34" s="1008">
        <v>0</v>
      </c>
      <c r="N34" s="1009">
        <f t="shared" si="4"/>
        <v>135</v>
      </c>
    </row>
    <row r="35" spans="1:14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4">
        <v>0</v>
      </c>
      <c r="L35" s="1004">
        <f t="shared" si="3"/>
        <v>135</v>
      </c>
      <c r="M35" s="1003">
        <v>0</v>
      </c>
      <c r="N35" s="1004">
        <f t="shared" si="4"/>
        <v>135</v>
      </c>
    </row>
    <row r="36" spans="1:14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8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9">
        <v>0</v>
      </c>
      <c r="L36" s="1009">
        <f t="shared" si="3"/>
        <v>400</v>
      </c>
      <c r="M36" s="1008">
        <v>0</v>
      </c>
      <c r="N36" s="1009">
        <f t="shared" si="4"/>
        <v>400</v>
      </c>
    </row>
    <row r="37" spans="1:14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4">
        <v>0</v>
      </c>
      <c r="L37" s="1004">
        <f t="shared" si="3"/>
        <v>400</v>
      </c>
      <c r="M37" s="1003">
        <v>0</v>
      </c>
      <c r="N37" s="1004">
        <f t="shared" si="4"/>
        <v>400</v>
      </c>
    </row>
    <row r="38" spans="1:14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9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9">
        <v>0</v>
      </c>
      <c r="L38" s="1009">
        <f t="shared" si="3"/>
        <v>300</v>
      </c>
      <c r="M38" s="1008">
        <v>0</v>
      </c>
      <c r="N38" s="1009">
        <f t="shared" si="4"/>
        <v>300</v>
      </c>
    </row>
    <row r="39" spans="1:14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4">
        <v>0</v>
      </c>
      <c r="L39" s="1004">
        <f t="shared" si="3"/>
        <v>300</v>
      </c>
      <c r="M39" s="1003">
        <v>0</v>
      </c>
      <c r="N39" s="1004">
        <f t="shared" si="4"/>
        <v>300</v>
      </c>
    </row>
    <row r="40" spans="1:14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0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9">
        <v>0</v>
      </c>
      <c r="L40" s="1009">
        <f t="shared" si="3"/>
        <v>170</v>
      </c>
      <c r="M40" s="1008">
        <v>0</v>
      </c>
      <c r="N40" s="1009">
        <f t="shared" si="4"/>
        <v>170</v>
      </c>
    </row>
    <row r="41" spans="1:14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4">
        <v>0</v>
      </c>
      <c r="L41" s="1004">
        <f t="shared" si="3"/>
        <v>170</v>
      </c>
      <c r="M41" s="1003">
        <v>0</v>
      </c>
      <c r="N41" s="1004">
        <f t="shared" si="4"/>
        <v>170</v>
      </c>
    </row>
    <row r="42" spans="1:14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1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9">
        <v>0</v>
      </c>
      <c r="L42" s="1009">
        <f t="shared" si="3"/>
        <v>240</v>
      </c>
      <c r="M42" s="1008">
        <v>0</v>
      </c>
      <c r="N42" s="1009">
        <f t="shared" si="4"/>
        <v>240</v>
      </c>
    </row>
    <row r="43" spans="1:14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4">
        <v>0</v>
      </c>
      <c r="L43" s="1004">
        <f t="shared" si="3"/>
        <v>240</v>
      </c>
      <c r="M43" s="1003">
        <v>0</v>
      </c>
      <c r="N43" s="1004">
        <f t="shared" si="4"/>
        <v>240</v>
      </c>
    </row>
    <row r="44" spans="1:14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2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9">
        <v>0</v>
      </c>
      <c r="L44" s="1009">
        <f t="shared" si="3"/>
        <v>35</v>
      </c>
      <c r="M44" s="1008">
        <v>0</v>
      </c>
      <c r="N44" s="1009">
        <f t="shared" si="4"/>
        <v>35</v>
      </c>
    </row>
    <row r="45" spans="1:14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4">
        <v>0</v>
      </c>
      <c r="L45" s="1004">
        <f t="shared" si="3"/>
        <v>35</v>
      </c>
      <c r="M45" s="1003">
        <v>0</v>
      </c>
      <c r="N45" s="1004">
        <f t="shared" si="4"/>
        <v>35</v>
      </c>
    </row>
    <row r="46" spans="1:14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9">
        <v>0</v>
      </c>
      <c r="L46" s="1009">
        <f t="shared" si="3"/>
        <v>60</v>
      </c>
      <c r="M46" s="1008">
        <v>0</v>
      </c>
      <c r="N46" s="1009">
        <f t="shared" si="4"/>
        <v>60</v>
      </c>
    </row>
    <row r="47" spans="1:14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4">
        <v>0</v>
      </c>
      <c r="L47" s="1004">
        <f t="shared" si="3"/>
        <v>60</v>
      </c>
      <c r="M47" s="1003">
        <v>0</v>
      </c>
      <c r="N47" s="1004">
        <f t="shared" si="4"/>
        <v>60</v>
      </c>
    </row>
    <row r="48" spans="1:14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9">
        <v>0</v>
      </c>
      <c r="L48" s="1009">
        <f t="shared" si="3"/>
        <v>0</v>
      </c>
      <c r="M48" s="1008">
        <v>0</v>
      </c>
      <c r="N48" s="1009">
        <f t="shared" si="4"/>
        <v>0</v>
      </c>
    </row>
    <row r="49" spans="1:15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4">
        <v>0</v>
      </c>
      <c r="L49" s="1004">
        <f t="shared" si="3"/>
        <v>0</v>
      </c>
      <c r="M49" s="1003">
        <v>0</v>
      </c>
      <c r="N49" s="1004">
        <f t="shared" si="4"/>
        <v>0</v>
      </c>
    </row>
    <row r="50" spans="1:15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9">
        <v>0</v>
      </c>
      <c r="L50" s="1009">
        <f t="shared" si="3"/>
        <v>50</v>
      </c>
      <c r="M50" s="1008">
        <v>0</v>
      </c>
      <c r="N50" s="1009">
        <f t="shared" si="4"/>
        <v>50</v>
      </c>
    </row>
    <row r="51" spans="1:15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4">
        <v>0</v>
      </c>
      <c r="L51" s="1004">
        <f t="shared" si="3"/>
        <v>50</v>
      </c>
      <c r="M51" s="1003">
        <v>0</v>
      </c>
      <c r="N51" s="1004">
        <f t="shared" si="4"/>
        <v>50</v>
      </c>
    </row>
    <row r="52" spans="1:15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9">
        <v>0</v>
      </c>
      <c r="L52" s="1009">
        <f t="shared" si="3"/>
        <v>50</v>
      </c>
      <c r="M52" s="1008">
        <v>0</v>
      </c>
      <c r="N52" s="1009">
        <f t="shared" si="4"/>
        <v>50</v>
      </c>
    </row>
    <row r="53" spans="1:15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4">
        <v>0</v>
      </c>
      <c r="L53" s="1004">
        <f t="shared" si="3"/>
        <v>50</v>
      </c>
      <c r="M53" s="1003">
        <v>0</v>
      </c>
      <c r="N53" s="1004">
        <f t="shared" si="4"/>
        <v>50</v>
      </c>
    </row>
    <row r="54" spans="1:15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9">
        <v>0</v>
      </c>
      <c r="L54" s="1009">
        <f t="shared" si="3"/>
        <v>0</v>
      </c>
      <c r="M54" s="1008">
        <v>0</v>
      </c>
      <c r="N54" s="1009">
        <f t="shared" si="4"/>
        <v>0</v>
      </c>
    </row>
    <row r="55" spans="1:15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4">
        <v>0</v>
      </c>
      <c r="L55" s="1004">
        <f t="shared" si="3"/>
        <v>0</v>
      </c>
      <c r="M55" s="1003">
        <v>0</v>
      </c>
      <c r="N55" s="1004">
        <f t="shared" si="4"/>
        <v>0</v>
      </c>
    </row>
    <row r="56" spans="1:15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9">
        <v>0</v>
      </c>
      <c r="L56" s="1009">
        <f t="shared" si="3"/>
        <v>20</v>
      </c>
      <c r="M56" s="1008">
        <v>0</v>
      </c>
      <c r="N56" s="1009">
        <f t="shared" si="4"/>
        <v>20</v>
      </c>
    </row>
    <row r="57" spans="1:15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4">
        <v>0</v>
      </c>
      <c r="L57" s="1004">
        <f t="shared" si="3"/>
        <v>20</v>
      </c>
      <c r="M57" s="1003">
        <v>0</v>
      </c>
      <c r="N57" s="1004">
        <f t="shared" si="4"/>
        <v>20</v>
      </c>
    </row>
    <row r="58" spans="1:15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9">
        <v>0</v>
      </c>
      <c r="L58" s="1009">
        <f t="shared" si="3"/>
        <v>30</v>
      </c>
      <c r="M58" s="1008">
        <v>0</v>
      </c>
      <c r="N58" s="1009">
        <f t="shared" si="4"/>
        <v>30</v>
      </c>
    </row>
    <row r="59" spans="1:15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4">
        <v>0</v>
      </c>
      <c r="L59" s="1004">
        <f t="shared" si="3"/>
        <v>30</v>
      </c>
      <c r="M59" s="1003">
        <v>0</v>
      </c>
      <c r="N59" s="1004">
        <f t="shared" si="4"/>
        <v>30</v>
      </c>
    </row>
    <row r="60" spans="1:15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9">
        <v>0</v>
      </c>
      <c r="L60" s="1009">
        <f t="shared" si="3"/>
        <v>50</v>
      </c>
      <c r="M60" s="1008">
        <v>0</v>
      </c>
      <c r="N60" s="1009">
        <f t="shared" si="4"/>
        <v>50</v>
      </c>
    </row>
    <row r="61" spans="1:15" s="711" customFormat="1" x14ac:dyDescent="0.2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5">
        <v>0</v>
      </c>
      <c r="L61" s="1025">
        <f t="shared" si="3"/>
        <v>50</v>
      </c>
      <c r="M61" s="1003">
        <v>0</v>
      </c>
      <c r="N61" s="1004">
        <f t="shared" si="4"/>
        <v>50</v>
      </c>
    </row>
    <row r="62" spans="1:15" s="711" customFormat="1" ht="20.95" x14ac:dyDescent="0.2">
      <c r="A62" s="1289" t="s">
        <v>106</v>
      </c>
      <c r="B62" s="1290" t="s">
        <v>622</v>
      </c>
      <c r="C62" s="1291" t="s">
        <v>100</v>
      </c>
      <c r="D62" s="1292" t="s">
        <v>100</v>
      </c>
      <c r="E62" s="1293" t="s">
        <v>623</v>
      </c>
      <c r="F62" s="1294"/>
      <c r="G62" s="1294"/>
      <c r="H62" s="1294"/>
      <c r="I62" s="1295"/>
      <c r="J62" s="1295"/>
      <c r="K62" s="1295"/>
      <c r="L62" s="1295"/>
      <c r="M62" s="1296">
        <f>+M63</f>
        <v>500</v>
      </c>
      <c r="N62" s="1296">
        <f t="shared" si="4"/>
        <v>500</v>
      </c>
      <c r="O62" s="1297" t="s">
        <v>624</v>
      </c>
    </row>
    <row r="63" spans="1:15" s="711" customFormat="1" x14ac:dyDescent="0.2">
      <c r="A63" s="1298"/>
      <c r="B63" s="1299" t="s">
        <v>474</v>
      </c>
      <c r="C63" s="1300">
        <v>3299</v>
      </c>
      <c r="D63" s="1301">
        <v>5332</v>
      </c>
      <c r="E63" s="1302" t="s">
        <v>444</v>
      </c>
      <c r="F63" s="1294"/>
      <c r="G63" s="1294"/>
      <c r="H63" s="1294"/>
      <c r="I63" s="1295"/>
      <c r="J63" s="1295"/>
      <c r="K63" s="1295"/>
      <c r="L63" s="1295"/>
      <c r="M63" s="1295">
        <v>500</v>
      </c>
      <c r="N63" s="1295">
        <f t="shared" si="4"/>
        <v>500</v>
      </c>
      <c r="O63" s="1297"/>
    </row>
    <row r="64" spans="1:15" s="711" customFormat="1" ht="31.45" x14ac:dyDescent="0.2">
      <c r="A64" s="1326" t="s">
        <v>106</v>
      </c>
      <c r="B64" s="1327" t="s">
        <v>627</v>
      </c>
      <c r="C64" s="1328" t="s">
        <v>100</v>
      </c>
      <c r="D64" s="1329" t="s">
        <v>100</v>
      </c>
      <c r="E64" s="1330" t="s">
        <v>628</v>
      </c>
      <c r="F64" s="1309">
        <f>+F65</f>
        <v>0</v>
      </c>
      <c r="G64" s="1309">
        <v>0</v>
      </c>
      <c r="H64" s="1309">
        <f t="shared" si="1"/>
        <v>0</v>
      </c>
      <c r="I64" s="1311">
        <v>0</v>
      </c>
      <c r="J64" s="1311">
        <f t="shared" si="2"/>
        <v>0</v>
      </c>
      <c r="K64" s="1311">
        <v>0</v>
      </c>
      <c r="L64" s="1311">
        <f t="shared" si="3"/>
        <v>0</v>
      </c>
      <c r="M64" s="1311">
        <f>+M65</f>
        <v>190</v>
      </c>
      <c r="N64" s="1311">
        <f t="shared" si="4"/>
        <v>190</v>
      </c>
      <c r="O64" s="1312" t="s">
        <v>625</v>
      </c>
    </row>
    <row r="65" spans="1:15" s="711" customFormat="1" ht="13.1" thickBot="1" x14ac:dyDescent="0.25">
      <c r="A65" s="1331"/>
      <c r="B65" s="1332" t="s">
        <v>474</v>
      </c>
      <c r="C65" s="1333">
        <v>3299</v>
      </c>
      <c r="D65" s="1334">
        <v>5221</v>
      </c>
      <c r="E65" s="1335" t="s">
        <v>334</v>
      </c>
      <c r="F65" s="1336">
        <v>0</v>
      </c>
      <c r="G65" s="1336">
        <v>0</v>
      </c>
      <c r="H65" s="1336">
        <f t="shared" si="1"/>
        <v>0</v>
      </c>
      <c r="I65" s="1337">
        <v>0</v>
      </c>
      <c r="J65" s="1337">
        <f t="shared" si="2"/>
        <v>0</v>
      </c>
      <c r="K65" s="1337">
        <v>0</v>
      </c>
      <c r="L65" s="1337">
        <f t="shared" si="3"/>
        <v>0</v>
      </c>
      <c r="M65" s="1337">
        <v>190</v>
      </c>
      <c r="N65" s="1337">
        <f t="shared" si="4"/>
        <v>190</v>
      </c>
      <c r="O65" s="1321"/>
    </row>
    <row r="66" spans="1:15" s="711" customFormat="1" ht="13.1" thickBot="1" x14ac:dyDescent="0.25">
      <c r="A66" s="1010" t="s">
        <v>106</v>
      </c>
      <c r="B66" s="1017" t="s">
        <v>100</v>
      </c>
      <c r="C66" s="1012" t="s">
        <v>100</v>
      </c>
      <c r="D66" s="1013" t="s">
        <v>100</v>
      </c>
      <c r="E66" s="1014" t="s">
        <v>218</v>
      </c>
      <c r="F66" s="1015">
        <f>+F67+F69+F75+F77+F83</f>
        <v>4548.9799999999996</v>
      </c>
      <c r="G66" s="1015">
        <f>+G67+G69+G75+G77+G83+G85</f>
        <v>0</v>
      </c>
      <c r="H66" s="1015">
        <f t="shared" si="1"/>
        <v>4548.9799999999996</v>
      </c>
      <c r="I66" s="1022">
        <v>0</v>
      </c>
      <c r="J66" s="1022">
        <f t="shared" si="2"/>
        <v>4548.9799999999996</v>
      </c>
      <c r="K66" s="1023">
        <v>0</v>
      </c>
      <c r="L66" s="1023">
        <f t="shared" si="3"/>
        <v>4548.9799999999996</v>
      </c>
      <c r="M66" s="1022">
        <f>+M69+M71+M73+M77+M79+M81+M83</f>
        <v>5.6843418860808015E-14</v>
      </c>
      <c r="N66" s="1023">
        <f t="shared" si="4"/>
        <v>4548.9799999999996</v>
      </c>
      <c r="O66" s="896" t="s">
        <v>645</v>
      </c>
    </row>
    <row r="67" spans="1:15" s="711" customFormat="1" x14ac:dyDescent="0.2">
      <c r="A67" s="677" t="s">
        <v>106</v>
      </c>
      <c r="B67" s="679" t="s">
        <v>483</v>
      </c>
      <c r="C67" s="680" t="s">
        <v>100</v>
      </c>
      <c r="D67" s="680" t="s">
        <v>100</v>
      </c>
      <c r="E67" s="786" t="s">
        <v>451</v>
      </c>
      <c r="F67" s="924">
        <f>+F68</f>
        <v>1200</v>
      </c>
      <c r="G67" s="924">
        <v>0</v>
      </c>
      <c r="H67" s="924">
        <f t="shared" si="1"/>
        <v>1200</v>
      </c>
      <c r="I67" s="1020">
        <v>0</v>
      </c>
      <c r="J67" s="1020">
        <f t="shared" si="2"/>
        <v>1200</v>
      </c>
      <c r="K67" s="1021">
        <v>0</v>
      </c>
      <c r="L67" s="1021">
        <f t="shared" si="3"/>
        <v>1200</v>
      </c>
      <c r="M67" s="1020">
        <v>0</v>
      </c>
      <c r="N67" s="1021">
        <f t="shared" si="4"/>
        <v>1200</v>
      </c>
    </row>
    <row r="68" spans="1:15" s="711" customFormat="1" x14ac:dyDescent="0.2">
      <c r="A68" s="689"/>
      <c r="B68" s="691" t="s">
        <v>474</v>
      </c>
      <c r="C68" s="700">
        <v>3299</v>
      </c>
      <c r="D68" s="685">
        <v>5321</v>
      </c>
      <c r="E68" s="784" t="s">
        <v>258</v>
      </c>
      <c r="F68" s="927">
        <v>1200</v>
      </c>
      <c r="G68" s="927">
        <v>0</v>
      </c>
      <c r="H68" s="927">
        <f t="shared" si="1"/>
        <v>1200</v>
      </c>
      <c r="I68" s="1003">
        <v>0</v>
      </c>
      <c r="J68" s="1003">
        <f t="shared" si="2"/>
        <v>1200</v>
      </c>
      <c r="K68" s="1004">
        <v>0</v>
      </c>
      <c r="L68" s="1004">
        <f t="shared" si="3"/>
        <v>1200</v>
      </c>
      <c r="M68" s="1003">
        <v>0</v>
      </c>
      <c r="N68" s="1004">
        <f t="shared" si="4"/>
        <v>1200</v>
      </c>
    </row>
    <row r="69" spans="1:15" s="711" customFormat="1" ht="20.95" x14ac:dyDescent="0.2">
      <c r="A69" s="820" t="s">
        <v>106</v>
      </c>
      <c r="B69" s="822" t="s">
        <v>557</v>
      </c>
      <c r="C69" s="823" t="s">
        <v>100</v>
      </c>
      <c r="D69" s="823" t="s">
        <v>100</v>
      </c>
      <c r="E69" s="836" t="s">
        <v>453</v>
      </c>
      <c r="F69" s="932">
        <f>+F70</f>
        <v>259.04000000000002</v>
      </c>
      <c r="G69" s="932">
        <v>0</v>
      </c>
      <c r="H69" s="932">
        <f t="shared" si="1"/>
        <v>259.04000000000002</v>
      </c>
      <c r="I69" s="1055">
        <v>0</v>
      </c>
      <c r="J69" s="1055">
        <f t="shared" si="2"/>
        <v>259.04000000000002</v>
      </c>
      <c r="K69" s="1055">
        <v>0</v>
      </c>
      <c r="L69" s="1055">
        <f t="shared" si="3"/>
        <v>259.04000000000002</v>
      </c>
      <c r="M69" s="1121">
        <f>+M70</f>
        <v>-259.03699999999998</v>
      </c>
      <c r="N69" s="1121">
        <f t="shared" si="4"/>
        <v>3.0000000000427463E-3</v>
      </c>
      <c r="O69" s="827" t="s">
        <v>603</v>
      </c>
    </row>
    <row r="70" spans="1:15" s="711" customFormat="1" x14ac:dyDescent="0.2">
      <c r="A70" s="1050"/>
      <c r="B70" s="1051" t="s">
        <v>474</v>
      </c>
      <c r="C70" s="1052">
        <v>3113</v>
      </c>
      <c r="D70" s="1106">
        <v>5321</v>
      </c>
      <c r="E70" s="1054" t="s">
        <v>258</v>
      </c>
      <c r="F70" s="933">
        <v>259.04000000000002</v>
      </c>
      <c r="G70" s="933">
        <v>0</v>
      </c>
      <c r="H70" s="933">
        <f t="shared" si="1"/>
        <v>259.04000000000002</v>
      </c>
      <c r="I70" s="1056">
        <v>0</v>
      </c>
      <c r="J70" s="1056">
        <f t="shared" si="2"/>
        <v>259.04000000000002</v>
      </c>
      <c r="K70" s="1056">
        <v>0</v>
      </c>
      <c r="L70" s="1056">
        <f t="shared" si="3"/>
        <v>259.04000000000002</v>
      </c>
      <c r="M70" s="1116">
        <v>-259.03699999999998</v>
      </c>
      <c r="N70" s="1116">
        <f t="shared" si="4"/>
        <v>3.0000000000427463E-3</v>
      </c>
      <c r="O70" s="827"/>
    </row>
    <row r="71" spans="1:15" s="711" customFormat="1" ht="31.45" x14ac:dyDescent="0.2">
      <c r="A71" s="820" t="s">
        <v>106</v>
      </c>
      <c r="B71" s="822" t="s">
        <v>601</v>
      </c>
      <c r="C71" s="823" t="s">
        <v>100</v>
      </c>
      <c r="D71" s="823" t="s">
        <v>100</v>
      </c>
      <c r="E71" s="836" t="s">
        <v>602</v>
      </c>
      <c r="F71" s="933"/>
      <c r="G71" s="933"/>
      <c r="H71" s="933"/>
      <c r="I71" s="1056"/>
      <c r="J71" s="1056"/>
      <c r="K71" s="1056"/>
      <c r="L71" s="1056"/>
      <c r="M71" s="1121">
        <f>+M72</f>
        <v>224.03700000000001</v>
      </c>
      <c r="N71" s="1121">
        <f t="shared" si="4"/>
        <v>224.03700000000001</v>
      </c>
      <c r="O71" s="827" t="s">
        <v>603</v>
      </c>
    </row>
    <row r="72" spans="1:15" s="711" customFormat="1" x14ac:dyDescent="0.2">
      <c r="A72" s="1050"/>
      <c r="B72" s="1051" t="s">
        <v>474</v>
      </c>
      <c r="C72" s="1052">
        <v>3113</v>
      </c>
      <c r="D72" s="1106">
        <v>5321</v>
      </c>
      <c r="E72" s="1054" t="s">
        <v>258</v>
      </c>
      <c r="F72" s="933"/>
      <c r="G72" s="933"/>
      <c r="H72" s="933"/>
      <c r="I72" s="1056"/>
      <c r="J72" s="1056"/>
      <c r="K72" s="1056"/>
      <c r="L72" s="1056"/>
      <c r="M72" s="1116">
        <v>224.03700000000001</v>
      </c>
      <c r="N72" s="1116">
        <f t="shared" si="4"/>
        <v>224.03700000000001</v>
      </c>
      <c r="O72" s="827"/>
    </row>
    <row r="73" spans="1:15" s="711" customFormat="1" ht="31.45" x14ac:dyDescent="0.2">
      <c r="A73" s="820" t="s">
        <v>106</v>
      </c>
      <c r="B73" s="822" t="s">
        <v>604</v>
      </c>
      <c r="C73" s="823" t="s">
        <v>100</v>
      </c>
      <c r="D73" s="823" t="s">
        <v>100</v>
      </c>
      <c r="E73" s="836" t="s">
        <v>605</v>
      </c>
      <c r="F73" s="933"/>
      <c r="G73" s="933"/>
      <c r="H73" s="933"/>
      <c r="I73" s="1056"/>
      <c r="J73" s="1056"/>
      <c r="K73" s="1056"/>
      <c r="L73" s="1056"/>
      <c r="M73" s="1121">
        <f>+M74</f>
        <v>50</v>
      </c>
      <c r="N73" s="1121">
        <f t="shared" si="4"/>
        <v>50</v>
      </c>
      <c r="O73" s="827" t="s">
        <v>603</v>
      </c>
    </row>
    <row r="74" spans="1:15" s="711" customFormat="1" x14ac:dyDescent="0.2">
      <c r="A74" s="1050"/>
      <c r="B74" s="1051" t="s">
        <v>474</v>
      </c>
      <c r="C74" s="1052">
        <v>3113</v>
      </c>
      <c r="D74" s="1106">
        <v>5321</v>
      </c>
      <c r="E74" s="1054" t="s">
        <v>258</v>
      </c>
      <c r="F74" s="933"/>
      <c r="G74" s="933"/>
      <c r="H74" s="933"/>
      <c r="I74" s="1056"/>
      <c r="J74" s="1056"/>
      <c r="K74" s="1056"/>
      <c r="L74" s="1056"/>
      <c r="M74" s="1116">
        <v>50</v>
      </c>
      <c r="N74" s="1116">
        <f t="shared" si="4"/>
        <v>50</v>
      </c>
      <c r="O74" s="827"/>
    </row>
    <row r="75" spans="1:15" s="711" customFormat="1" x14ac:dyDescent="0.2">
      <c r="A75" s="682" t="s">
        <v>106</v>
      </c>
      <c r="B75" s="684" t="s">
        <v>484</v>
      </c>
      <c r="C75" s="694" t="s">
        <v>100</v>
      </c>
      <c r="D75" s="694" t="s">
        <v>100</v>
      </c>
      <c r="E75" s="786" t="s">
        <v>221</v>
      </c>
      <c r="F75" s="908">
        <f>+F76</f>
        <v>2007.02</v>
      </c>
      <c r="G75" s="908">
        <v>0</v>
      </c>
      <c r="H75" s="908">
        <f t="shared" si="1"/>
        <v>2007.02</v>
      </c>
      <c r="I75" s="1008">
        <v>0</v>
      </c>
      <c r="J75" s="1008">
        <f t="shared" si="2"/>
        <v>2007.02</v>
      </c>
      <c r="K75" s="1009">
        <v>0</v>
      </c>
      <c r="L75" s="1009">
        <f t="shared" si="3"/>
        <v>2007.02</v>
      </c>
      <c r="M75" s="1008">
        <v>0</v>
      </c>
      <c r="N75" s="1009">
        <f t="shared" si="4"/>
        <v>2007.02</v>
      </c>
    </row>
    <row r="76" spans="1:15" s="711" customFormat="1" x14ac:dyDescent="0.2">
      <c r="A76" s="689"/>
      <c r="B76" s="691" t="s">
        <v>474</v>
      </c>
      <c r="C76" s="700">
        <v>3299</v>
      </c>
      <c r="D76" s="685">
        <v>5321</v>
      </c>
      <c r="E76" s="784" t="s">
        <v>258</v>
      </c>
      <c r="F76" s="927">
        <v>2007.02</v>
      </c>
      <c r="G76" s="927">
        <v>0</v>
      </c>
      <c r="H76" s="927">
        <f t="shared" si="1"/>
        <v>2007.02</v>
      </c>
      <c r="I76" s="1003">
        <v>0</v>
      </c>
      <c r="J76" s="1003">
        <f t="shared" si="2"/>
        <v>2007.02</v>
      </c>
      <c r="K76" s="1004">
        <v>0</v>
      </c>
      <c r="L76" s="1004">
        <f t="shared" si="3"/>
        <v>2007.02</v>
      </c>
      <c r="M76" s="1003">
        <v>0</v>
      </c>
      <c r="N76" s="1004">
        <f t="shared" si="4"/>
        <v>2007.02</v>
      </c>
    </row>
    <row r="77" spans="1:15" s="711" customFormat="1" x14ac:dyDescent="0.2">
      <c r="A77" s="1057" t="s">
        <v>106</v>
      </c>
      <c r="B77" s="1058" t="s">
        <v>485</v>
      </c>
      <c r="C77" s="1059" t="s">
        <v>100</v>
      </c>
      <c r="D77" s="1059" t="s">
        <v>100</v>
      </c>
      <c r="E77" s="1322" t="s">
        <v>458</v>
      </c>
      <c r="F77" s="1062">
        <f>+F78</f>
        <v>541.79</v>
      </c>
      <c r="G77" s="1062">
        <v>0</v>
      </c>
      <c r="H77" s="1062">
        <f t="shared" si="1"/>
        <v>541.79</v>
      </c>
      <c r="I77" s="1063">
        <v>0</v>
      </c>
      <c r="J77" s="1063">
        <f t="shared" si="2"/>
        <v>541.79</v>
      </c>
      <c r="K77" s="1063">
        <v>0</v>
      </c>
      <c r="L77" s="1063">
        <f t="shared" si="3"/>
        <v>541.79</v>
      </c>
      <c r="M77" s="1323">
        <f>+M78</f>
        <v>-541.79</v>
      </c>
      <c r="N77" s="1323">
        <f t="shared" si="4"/>
        <v>0</v>
      </c>
      <c r="O77" s="1064" t="s">
        <v>609</v>
      </c>
    </row>
    <row r="78" spans="1:15" s="711" customFormat="1" x14ac:dyDescent="0.2">
      <c r="A78" s="1065"/>
      <c r="B78" s="1066" t="s">
        <v>474</v>
      </c>
      <c r="C78" s="1067">
        <v>3113</v>
      </c>
      <c r="D78" s="1324">
        <v>5321</v>
      </c>
      <c r="E78" s="1069" t="s">
        <v>258</v>
      </c>
      <c r="F78" s="1070">
        <v>541.79</v>
      </c>
      <c r="G78" s="1070">
        <v>0</v>
      </c>
      <c r="H78" s="1070">
        <f t="shared" si="1"/>
        <v>541.79</v>
      </c>
      <c r="I78" s="1071">
        <v>0</v>
      </c>
      <c r="J78" s="1071">
        <f t="shared" si="2"/>
        <v>541.79</v>
      </c>
      <c r="K78" s="1071">
        <v>0</v>
      </c>
      <c r="L78" s="1071">
        <f t="shared" si="3"/>
        <v>541.79</v>
      </c>
      <c r="M78" s="1325">
        <v>-541.79</v>
      </c>
      <c r="N78" s="1325">
        <f t="shared" si="4"/>
        <v>0</v>
      </c>
      <c r="O78" s="1064"/>
    </row>
    <row r="79" spans="1:15" s="711" customFormat="1" ht="31.45" x14ac:dyDescent="0.2">
      <c r="A79" s="1057" t="s">
        <v>106</v>
      </c>
      <c r="B79" s="1058" t="s">
        <v>607</v>
      </c>
      <c r="C79" s="1059" t="s">
        <v>100</v>
      </c>
      <c r="D79" s="1059" t="s">
        <v>100</v>
      </c>
      <c r="E79" s="1322" t="s">
        <v>610</v>
      </c>
      <c r="F79" s="1070"/>
      <c r="G79" s="1070"/>
      <c r="H79" s="1070"/>
      <c r="I79" s="1071"/>
      <c r="J79" s="1071"/>
      <c r="K79" s="1071"/>
      <c r="L79" s="1071"/>
      <c r="M79" s="1323">
        <f>+M80</f>
        <v>461.79</v>
      </c>
      <c r="N79" s="1323">
        <f t="shared" si="4"/>
        <v>461.79</v>
      </c>
      <c r="O79" s="1064" t="s">
        <v>609</v>
      </c>
    </row>
    <row r="80" spans="1:15" s="711" customFormat="1" x14ac:dyDescent="0.2">
      <c r="A80" s="1065"/>
      <c r="B80" s="1066" t="s">
        <v>474</v>
      </c>
      <c r="C80" s="1067">
        <v>3113</v>
      </c>
      <c r="D80" s="1324">
        <v>5321</v>
      </c>
      <c r="E80" s="1069" t="s">
        <v>258</v>
      </c>
      <c r="F80" s="1070"/>
      <c r="G80" s="1070"/>
      <c r="H80" s="1070"/>
      <c r="I80" s="1071"/>
      <c r="J80" s="1071"/>
      <c r="K80" s="1071"/>
      <c r="L80" s="1071"/>
      <c r="M80" s="1325">
        <v>461.79</v>
      </c>
      <c r="N80" s="1325">
        <f t="shared" si="4"/>
        <v>461.79</v>
      </c>
      <c r="O80" s="1064"/>
    </row>
    <row r="81" spans="1:15" s="711" customFormat="1" ht="31.45" x14ac:dyDescent="0.2">
      <c r="A81" s="1057" t="s">
        <v>106</v>
      </c>
      <c r="B81" s="1058" t="s">
        <v>608</v>
      </c>
      <c r="C81" s="1059" t="s">
        <v>100</v>
      </c>
      <c r="D81" s="1059" t="s">
        <v>100</v>
      </c>
      <c r="E81" s="1322" t="s">
        <v>611</v>
      </c>
      <c r="F81" s="1070"/>
      <c r="G81" s="1070"/>
      <c r="H81" s="1070"/>
      <c r="I81" s="1071"/>
      <c r="J81" s="1071"/>
      <c r="K81" s="1071"/>
      <c r="L81" s="1071"/>
      <c r="M81" s="1323">
        <f>+M82</f>
        <v>80</v>
      </c>
      <c r="N81" s="1323">
        <f t="shared" si="4"/>
        <v>80</v>
      </c>
      <c r="O81" s="1064" t="s">
        <v>609</v>
      </c>
    </row>
    <row r="82" spans="1:15" s="711" customFormat="1" x14ac:dyDescent="0.2">
      <c r="A82" s="1065"/>
      <c r="B82" s="1066" t="s">
        <v>474</v>
      </c>
      <c r="C82" s="1067">
        <v>3113</v>
      </c>
      <c r="D82" s="1324">
        <v>5321</v>
      </c>
      <c r="E82" s="1069" t="s">
        <v>258</v>
      </c>
      <c r="F82" s="1070"/>
      <c r="G82" s="1070"/>
      <c r="H82" s="1070"/>
      <c r="I82" s="1071"/>
      <c r="J82" s="1071"/>
      <c r="K82" s="1071"/>
      <c r="L82" s="1071"/>
      <c r="M82" s="1325">
        <v>80</v>
      </c>
      <c r="N82" s="1325">
        <f t="shared" si="4"/>
        <v>80</v>
      </c>
      <c r="O82" s="1064"/>
    </row>
    <row r="83" spans="1:15" s="711" customFormat="1" x14ac:dyDescent="0.2">
      <c r="A83" s="820" t="s">
        <v>106</v>
      </c>
      <c r="B83" s="822" t="s">
        <v>486</v>
      </c>
      <c r="C83" s="823" t="s">
        <v>100</v>
      </c>
      <c r="D83" s="823" t="s">
        <v>100</v>
      </c>
      <c r="E83" s="836" t="s">
        <v>223</v>
      </c>
      <c r="F83" s="932">
        <f>+F84</f>
        <v>541.13</v>
      </c>
      <c r="G83" s="932">
        <f>+G84</f>
        <v>-250</v>
      </c>
      <c r="H83" s="932">
        <f t="shared" si="1"/>
        <v>291.13</v>
      </c>
      <c r="I83" s="1055">
        <v>0</v>
      </c>
      <c r="J83" s="1055">
        <f t="shared" si="2"/>
        <v>291.13</v>
      </c>
      <c r="K83" s="1055">
        <v>0</v>
      </c>
      <c r="L83" s="1055">
        <f t="shared" si="3"/>
        <v>291.13</v>
      </c>
      <c r="M83" s="1121">
        <f>+M84</f>
        <v>-15</v>
      </c>
      <c r="N83" s="1121">
        <f t="shared" si="4"/>
        <v>276.13</v>
      </c>
      <c r="O83" s="827" t="s">
        <v>603</v>
      </c>
    </row>
    <row r="84" spans="1:15" s="711" customFormat="1" x14ac:dyDescent="0.2">
      <c r="A84" s="837"/>
      <c r="B84" s="839" t="s">
        <v>474</v>
      </c>
      <c r="C84" s="840">
        <v>3299</v>
      </c>
      <c r="D84" s="841">
        <v>5321</v>
      </c>
      <c r="E84" s="1054" t="s">
        <v>258</v>
      </c>
      <c r="F84" s="933">
        <v>541.13</v>
      </c>
      <c r="G84" s="933">
        <v>-250</v>
      </c>
      <c r="H84" s="933">
        <f t="shared" si="1"/>
        <v>291.13</v>
      </c>
      <c r="I84" s="1056">
        <v>0</v>
      </c>
      <c r="J84" s="1056">
        <f t="shared" si="2"/>
        <v>291.13</v>
      </c>
      <c r="K84" s="1056">
        <v>0</v>
      </c>
      <c r="L84" s="1056">
        <f t="shared" si="3"/>
        <v>291.13</v>
      </c>
      <c r="M84" s="1116">
        <v>-15</v>
      </c>
      <c r="N84" s="1116">
        <f t="shared" si="4"/>
        <v>276.13</v>
      </c>
      <c r="O84" s="827"/>
    </row>
    <row r="85" spans="1:15" s="711" customFormat="1" ht="20.95" x14ac:dyDescent="0.2">
      <c r="A85" s="682" t="s">
        <v>106</v>
      </c>
      <c r="B85" s="902" t="s">
        <v>496</v>
      </c>
      <c r="C85" s="902" t="s">
        <v>100</v>
      </c>
      <c r="D85" s="694" t="s">
        <v>100</v>
      </c>
      <c r="E85" s="783" t="s">
        <v>470</v>
      </c>
      <c r="F85" s="908">
        <v>0</v>
      </c>
      <c r="G85" s="908">
        <f>+G86</f>
        <v>250</v>
      </c>
      <c r="H85" s="908">
        <f t="shared" si="1"/>
        <v>250</v>
      </c>
      <c r="I85" s="1008">
        <v>0</v>
      </c>
      <c r="J85" s="1008">
        <f t="shared" si="2"/>
        <v>250</v>
      </c>
      <c r="K85" s="1009">
        <v>0</v>
      </c>
      <c r="L85" s="1009">
        <f t="shared" si="3"/>
        <v>250</v>
      </c>
      <c r="M85" s="1008">
        <v>0</v>
      </c>
      <c r="N85" s="1009">
        <f t="shared" ref="N85:N152" si="13">+L85+M85</f>
        <v>250</v>
      </c>
    </row>
    <row r="86" spans="1:15" s="711" customFormat="1" ht="13.1" thickBot="1" x14ac:dyDescent="0.25">
      <c r="A86" s="997"/>
      <c r="B86" s="972"/>
      <c r="C86" s="749">
        <v>3299</v>
      </c>
      <c r="D86" s="973">
        <v>5339</v>
      </c>
      <c r="E86" s="974" t="s">
        <v>469</v>
      </c>
      <c r="F86" s="909">
        <v>0</v>
      </c>
      <c r="G86" s="909">
        <v>250</v>
      </c>
      <c r="H86" s="909">
        <f t="shared" si="1"/>
        <v>250</v>
      </c>
      <c r="I86" s="1024">
        <v>0</v>
      </c>
      <c r="J86" s="1024">
        <f t="shared" si="2"/>
        <v>250</v>
      </c>
      <c r="K86" s="1025">
        <v>0</v>
      </c>
      <c r="L86" s="1025">
        <f t="shared" si="3"/>
        <v>250</v>
      </c>
      <c r="M86" s="1024">
        <v>0</v>
      </c>
      <c r="N86" s="1025">
        <f t="shared" si="13"/>
        <v>250</v>
      </c>
    </row>
    <row r="87" spans="1:15" s="711" customFormat="1" ht="13.75" thickBot="1" x14ac:dyDescent="0.25">
      <c r="A87" s="1010" t="s">
        <v>106</v>
      </c>
      <c r="B87" s="1011" t="s">
        <v>100</v>
      </c>
      <c r="C87" s="1012" t="s">
        <v>100</v>
      </c>
      <c r="D87" s="1013" t="s">
        <v>100</v>
      </c>
      <c r="E87" s="1014" t="s">
        <v>433</v>
      </c>
      <c r="F87" s="1015">
        <f>+F88+F163+F176+F197+F222</f>
        <v>13000</v>
      </c>
      <c r="G87" s="1015">
        <f>+G88+G163+G176+G197+G222</f>
        <v>0</v>
      </c>
      <c r="H87" s="1015">
        <f>+H88+H163+H176+H197+H222</f>
        <v>13000</v>
      </c>
      <c r="I87" s="1015">
        <f>+I88+I163+I176+I197+I222</f>
        <v>0</v>
      </c>
      <c r="J87" s="1015">
        <f>+J88+J163+J176+J197+J222</f>
        <v>13000</v>
      </c>
      <c r="K87" s="1023">
        <v>0</v>
      </c>
      <c r="L87" s="1023">
        <f t="shared" ref="L87:L154" si="14">+J87+K87</f>
        <v>13000</v>
      </c>
      <c r="M87" s="1022">
        <f>+M88+M163+M176+M197+M222</f>
        <v>5000</v>
      </c>
      <c r="N87" s="1023">
        <f t="shared" si="13"/>
        <v>18000</v>
      </c>
      <c r="O87" s="777" t="s">
        <v>647</v>
      </c>
    </row>
    <row r="88" spans="1:15" s="711" customFormat="1" ht="13.1" thickBot="1" x14ac:dyDescent="0.25">
      <c r="A88" s="1080" t="s">
        <v>106</v>
      </c>
      <c r="B88" s="1081" t="s">
        <v>100</v>
      </c>
      <c r="C88" s="1082" t="s">
        <v>100</v>
      </c>
      <c r="D88" s="1082" t="s">
        <v>100</v>
      </c>
      <c r="E88" s="1083" t="s">
        <v>225</v>
      </c>
      <c r="F88" s="1084">
        <v>5000</v>
      </c>
      <c r="G88" s="1085">
        <f>+G89+G95+G97+G99+G101+G103+G105+G107+G109+G111+G113+G115+G117+G119+G121+G123+G125+G127+G129+G131+G133+G135+G137+G139+G141+G143+G145+G147+G149+G151+G153+G155+G157+G159+G161</f>
        <v>0</v>
      </c>
      <c r="H88" s="1085">
        <f>+F88+G88</f>
        <v>5000</v>
      </c>
      <c r="I88" s="1087">
        <v>0</v>
      </c>
      <c r="J88" s="1087">
        <f>+H88+I88</f>
        <v>5000</v>
      </c>
      <c r="K88" s="1088">
        <v>0</v>
      </c>
      <c r="L88" s="1088">
        <f t="shared" si="14"/>
        <v>5000</v>
      </c>
      <c r="M88" s="1087">
        <f>+M89+M91+M93</f>
        <v>0</v>
      </c>
      <c r="N88" s="1088">
        <f t="shared" si="13"/>
        <v>5000</v>
      </c>
      <c r="O88" s="896" t="s">
        <v>614</v>
      </c>
    </row>
    <row r="89" spans="1:15" s="711" customFormat="1" x14ac:dyDescent="0.2">
      <c r="A89" s="1383" t="s">
        <v>106</v>
      </c>
      <c r="B89" s="1384" t="s">
        <v>487</v>
      </c>
      <c r="C89" s="1385" t="s">
        <v>100</v>
      </c>
      <c r="D89" s="1386" t="s">
        <v>100</v>
      </c>
      <c r="E89" s="1387" t="s">
        <v>461</v>
      </c>
      <c r="F89" s="1388">
        <f>+F90</f>
        <v>5000</v>
      </c>
      <c r="G89" s="1389">
        <f>+G90</f>
        <v>-4700</v>
      </c>
      <c r="H89" s="1388">
        <f t="shared" si="1"/>
        <v>300</v>
      </c>
      <c r="I89" s="1390">
        <v>0</v>
      </c>
      <c r="J89" s="1390">
        <f t="shared" ref="J89:J157" si="15">+H89+I89</f>
        <v>300</v>
      </c>
      <c r="K89" s="1390">
        <v>0</v>
      </c>
      <c r="L89" s="1390">
        <f t="shared" si="14"/>
        <v>300</v>
      </c>
      <c r="M89" s="1391">
        <f>+M90</f>
        <v>-200</v>
      </c>
      <c r="N89" s="1391">
        <f t="shared" si="13"/>
        <v>100</v>
      </c>
      <c r="O89" s="1392" t="s">
        <v>614</v>
      </c>
    </row>
    <row r="90" spans="1:15" s="711" customFormat="1" x14ac:dyDescent="0.2">
      <c r="A90" s="1393"/>
      <c r="B90" s="1394" t="s">
        <v>474</v>
      </c>
      <c r="C90" s="1395">
        <v>3419</v>
      </c>
      <c r="D90" s="1396">
        <v>5222</v>
      </c>
      <c r="E90" s="1397" t="s">
        <v>296</v>
      </c>
      <c r="F90" s="1398">
        <v>5000</v>
      </c>
      <c r="G90" s="1399">
        <v>-4700</v>
      </c>
      <c r="H90" s="1398">
        <f t="shared" si="1"/>
        <v>300</v>
      </c>
      <c r="I90" s="1400">
        <v>0</v>
      </c>
      <c r="J90" s="1400">
        <f t="shared" si="15"/>
        <v>300</v>
      </c>
      <c r="K90" s="1400">
        <v>0</v>
      </c>
      <c r="L90" s="1400">
        <f t="shared" si="14"/>
        <v>300</v>
      </c>
      <c r="M90" s="1401">
        <v>-200</v>
      </c>
      <c r="N90" s="1401">
        <f t="shared" si="13"/>
        <v>100</v>
      </c>
      <c r="O90" s="1392"/>
    </row>
    <row r="91" spans="1:15" s="711" customFormat="1" ht="20.95" x14ac:dyDescent="0.2">
      <c r="A91" s="1383" t="s">
        <v>106</v>
      </c>
      <c r="B91" s="1384" t="s">
        <v>615</v>
      </c>
      <c r="C91" s="1385" t="s">
        <v>100</v>
      </c>
      <c r="D91" s="1386" t="s">
        <v>100</v>
      </c>
      <c r="E91" s="1387" t="s">
        <v>618</v>
      </c>
      <c r="F91" s="1402"/>
      <c r="G91" s="1399"/>
      <c r="H91" s="1398"/>
      <c r="I91" s="1400"/>
      <c r="J91" s="1400"/>
      <c r="K91" s="1400"/>
      <c r="L91" s="1400"/>
      <c r="M91" s="1403">
        <f>+M92</f>
        <v>100</v>
      </c>
      <c r="N91" s="1403">
        <f t="shared" si="13"/>
        <v>100</v>
      </c>
      <c r="O91" s="1392" t="s">
        <v>614</v>
      </c>
    </row>
    <row r="92" spans="1:15" s="711" customFormat="1" ht="20.95" x14ac:dyDescent="0.2">
      <c r="A92" s="1393"/>
      <c r="B92" s="1394"/>
      <c r="C92" s="1395">
        <v>3419</v>
      </c>
      <c r="D92" s="1396">
        <v>5213</v>
      </c>
      <c r="E92" s="1404" t="s">
        <v>617</v>
      </c>
      <c r="F92" s="1402"/>
      <c r="G92" s="1399"/>
      <c r="H92" s="1398"/>
      <c r="I92" s="1400"/>
      <c r="J92" s="1400"/>
      <c r="K92" s="1400"/>
      <c r="L92" s="1400"/>
      <c r="M92" s="1401">
        <v>100</v>
      </c>
      <c r="N92" s="1401">
        <f t="shared" si="13"/>
        <v>100</v>
      </c>
      <c r="O92" s="1392"/>
    </row>
    <row r="93" spans="1:15" s="711" customFormat="1" ht="31.45" x14ac:dyDescent="0.2">
      <c r="A93" s="1383" t="s">
        <v>106</v>
      </c>
      <c r="B93" s="1384" t="s">
        <v>616</v>
      </c>
      <c r="C93" s="1385" t="s">
        <v>100</v>
      </c>
      <c r="D93" s="1386" t="s">
        <v>100</v>
      </c>
      <c r="E93" s="1387" t="s">
        <v>619</v>
      </c>
      <c r="F93" s="1402"/>
      <c r="G93" s="1399"/>
      <c r="H93" s="1398"/>
      <c r="I93" s="1400"/>
      <c r="J93" s="1400"/>
      <c r="K93" s="1400"/>
      <c r="L93" s="1400"/>
      <c r="M93" s="1403">
        <f>+M94</f>
        <v>100</v>
      </c>
      <c r="N93" s="1403">
        <f t="shared" si="13"/>
        <v>100</v>
      </c>
      <c r="O93" s="1392" t="s">
        <v>614</v>
      </c>
    </row>
    <row r="94" spans="1:15" s="711" customFormat="1" x14ac:dyDescent="0.2">
      <c r="A94" s="1393"/>
      <c r="B94" s="1394" t="s">
        <v>474</v>
      </c>
      <c r="C94" s="1395">
        <v>3419</v>
      </c>
      <c r="D94" s="1396">
        <v>5222</v>
      </c>
      <c r="E94" s="1397" t="s">
        <v>296</v>
      </c>
      <c r="F94" s="1402"/>
      <c r="G94" s="1399"/>
      <c r="H94" s="1398"/>
      <c r="I94" s="1400"/>
      <c r="J94" s="1400"/>
      <c r="K94" s="1400"/>
      <c r="L94" s="1400"/>
      <c r="M94" s="1401">
        <v>100</v>
      </c>
      <c r="N94" s="1401">
        <f t="shared" si="13"/>
        <v>100</v>
      </c>
      <c r="O94" s="1392"/>
    </row>
    <row r="95" spans="1:15" s="711" customFormat="1" ht="20.95" x14ac:dyDescent="0.2">
      <c r="A95" s="998" t="s">
        <v>298</v>
      </c>
      <c r="B95" s="976" t="s">
        <v>497</v>
      </c>
      <c r="C95" s="977" t="s">
        <v>100</v>
      </c>
      <c r="D95" s="977" t="s">
        <v>100</v>
      </c>
      <c r="E95" s="978" t="s">
        <v>354</v>
      </c>
      <c r="F95" s="911">
        <v>0</v>
      </c>
      <c r="G95" s="959">
        <f t="shared" ref="G95:G157" si="16">+G96</f>
        <v>100</v>
      </c>
      <c r="H95" s="908">
        <f t="shared" si="1"/>
        <v>100</v>
      </c>
      <c r="I95" s="1008">
        <v>0</v>
      </c>
      <c r="J95" s="1008">
        <f t="shared" si="15"/>
        <v>100</v>
      </c>
      <c r="K95" s="1009">
        <v>0</v>
      </c>
      <c r="L95" s="1009">
        <f t="shared" si="14"/>
        <v>100</v>
      </c>
      <c r="M95" s="1008">
        <v>0</v>
      </c>
      <c r="N95" s="1009">
        <f t="shared" si="13"/>
        <v>100</v>
      </c>
    </row>
    <row r="96" spans="1:15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ref="H96:H159" si="17">+F96+G96</f>
        <v>100</v>
      </c>
      <c r="I96" s="1003">
        <v>0</v>
      </c>
      <c r="J96" s="1003">
        <f t="shared" si="15"/>
        <v>100</v>
      </c>
      <c r="K96" s="1004">
        <v>0</v>
      </c>
      <c r="L96" s="1004">
        <f t="shared" si="14"/>
        <v>100</v>
      </c>
      <c r="M96" s="1003">
        <v>0</v>
      </c>
      <c r="N96" s="1004">
        <f t="shared" si="13"/>
        <v>100</v>
      </c>
    </row>
    <row r="97" spans="1:14" s="711" customFormat="1" ht="31.45" x14ac:dyDescent="0.2">
      <c r="A97" s="998" t="s">
        <v>298</v>
      </c>
      <c r="B97" s="976" t="s">
        <v>498</v>
      </c>
      <c r="C97" s="977" t="s">
        <v>100</v>
      </c>
      <c r="D97" s="977" t="s">
        <v>100</v>
      </c>
      <c r="E97" s="978" t="s">
        <v>356</v>
      </c>
      <c r="F97" s="911">
        <v>0</v>
      </c>
      <c r="G97" s="959">
        <f t="shared" si="16"/>
        <v>100</v>
      </c>
      <c r="H97" s="908">
        <f t="shared" si="17"/>
        <v>100</v>
      </c>
      <c r="I97" s="1008">
        <v>0</v>
      </c>
      <c r="J97" s="1008">
        <f t="shared" si="15"/>
        <v>100</v>
      </c>
      <c r="K97" s="1009">
        <v>0</v>
      </c>
      <c r="L97" s="1009">
        <f t="shared" si="14"/>
        <v>100</v>
      </c>
      <c r="M97" s="1008">
        <v>0</v>
      </c>
      <c r="N97" s="1009">
        <f t="shared" si="13"/>
        <v>100</v>
      </c>
    </row>
    <row r="98" spans="1:14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17"/>
        <v>100</v>
      </c>
      <c r="I98" s="1003">
        <v>0</v>
      </c>
      <c r="J98" s="1003">
        <f t="shared" si="15"/>
        <v>100</v>
      </c>
      <c r="K98" s="1004">
        <v>0</v>
      </c>
      <c r="L98" s="1004">
        <f t="shared" si="14"/>
        <v>100</v>
      </c>
      <c r="M98" s="1003">
        <v>0</v>
      </c>
      <c r="N98" s="1004">
        <f t="shared" si="13"/>
        <v>100</v>
      </c>
    </row>
    <row r="99" spans="1:14" s="711" customFormat="1" ht="20.95" x14ac:dyDescent="0.2">
      <c r="A99" s="998" t="s">
        <v>298</v>
      </c>
      <c r="B99" s="976" t="s">
        <v>499</v>
      </c>
      <c r="C99" s="977" t="s">
        <v>100</v>
      </c>
      <c r="D99" s="977" t="s">
        <v>100</v>
      </c>
      <c r="E99" s="978" t="s">
        <v>358</v>
      </c>
      <c r="F99" s="911">
        <v>0</v>
      </c>
      <c r="G99" s="959">
        <f t="shared" si="16"/>
        <v>250</v>
      </c>
      <c r="H99" s="908">
        <f t="shared" si="17"/>
        <v>250</v>
      </c>
      <c r="I99" s="1008">
        <v>0</v>
      </c>
      <c r="J99" s="1008">
        <f t="shared" si="15"/>
        <v>250</v>
      </c>
      <c r="K99" s="1009">
        <v>0</v>
      </c>
      <c r="L99" s="1009">
        <f t="shared" si="14"/>
        <v>250</v>
      </c>
      <c r="M99" s="1008">
        <v>0</v>
      </c>
      <c r="N99" s="1009">
        <f t="shared" si="13"/>
        <v>250</v>
      </c>
    </row>
    <row r="100" spans="1:14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250</v>
      </c>
      <c r="H100" s="927">
        <f t="shared" si="17"/>
        <v>250</v>
      </c>
      <c r="I100" s="1003">
        <v>0</v>
      </c>
      <c r="J100" s="1003">
        <f t="shared" si="15"/>
        <v>250</v>
      </c>
      <c r="K100" s="1004">
        <v>0</v>
      </c>
      <c r="L100" s="1004">
        <f t="shared" si="14"/>
        <v>250</v>
      </c>
      <c r="M100" s="1003">
        <v>0</v>
      </c>
      <c r="N100" s="1004">
        <f t="shared" si="13"/>
        <v>250</v>
      </c>
    </row>
    <row r="101" spans="1:14" s="711" customFormat="1" x14ac:dyDescent="0.2">
      <c r="A101" s="998" t="s">
        <v>298</v>
      </c>
      <c r="B101" s="976" t="s">
        <v>500</v>
      </c>
      <c r="C101" s="977" t="s">
        <v>100</v>
      </c>
      <c r="D101" s="977" t="s">
        <v>100</v>
      </c>
      <c r="E101" s="978" t="s">
        <v>360</v>
      </c>
      <c r="F101" s="911">
        <v>0</v>
      </c>
      <c r="G101" s="959">
        <f t="shared" si="16"/>
        <v>100</v>
      </c>
      <c r="H101" s="908">
        <f t="shared" si="17"/>
        <v>100</v>
      </c>
      <c r="I101" s="1008">
        <v>0</v>
      </c>
      <c r="J101" s="1008">
        <f t="shared" si="15"/>
        <v>100</v>
      </c>
      <c r="K101" s="1009">
        <v>0</v>
      </c>
      <c r="L101" s="1009">
        <f t="shared" si="14"/>
        <v>100</v>
      </c>
      <c r="M101" s="1008">
        <v>0</v>
      </c>
      <c r="N101" s="1009">
        <f t="shared" si="13"/>
        <v>100</v>
      </c>
    </row>
    <row r="102" spans="1:14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17"/>
        <v>100</v>
      </c>
      <c r="I102" s="1003">
        <v>0</v>
      </c>
      <c r="J102" s="1003">
        <f t="shared" si="15"/>
        <v>100</v>
      </c>
      <c r="K102" s="1004">
        <v>0</v>
      </c>
      <c r="L102" s="1004">
        <f t="shared" si="14"/>
        <v>100</v>
      </c>
      <c r="M102" s="1003">
        <v>0</v>
      </c>
      <c r="N102" s="1004">
        <f t="shared" si="13"/>
        <v>100</v>
      </c>
    </row>
    <row r="103" spans="1:14" s="711" customFormat="1" ht="20.95" x14ac:dyDescent="0.2">
      <c r="A103" s="998" t="s">
        <v>298</v>
      </c>
      <c r="B103" s="976" t="s">
        <v>501</v>
      </c>
      <c r="C103" s="977" t="s">
        <v>100</v>
      </c>
      <c r="D103" s="977" t="s">
        <v>100</v>
      </c>
      <c r="E103" s="978" t="s">
        <v>362</v>
      </c>
      <c r="F103" s="911">
        <v>0</v>
      </c>
      <c r="G103" s="959">
        <f t="shared" si="16"/>
        <v>100</v>
      </c>
      <c r="H103" s="908">
        <f t="shared" si="17"/>
        <v>100</v>
      </c>
      <c r="I103" s="1008">
        <v>0</v>
      </c>
      <c r="J103" s="1008">
        <f t="shared" si="15"/>
        <v>100</v>
      </c>
      <c r="K103" s="1009">
        <v>0</v>
      </c>
      <c r="L103" s="1009">
        <f t="shared" si="14"/>
        <v>100</v>
      </c>
      <c r="M103" s="1008">
        <v>0</v>
      </c>
      <c r="N103" s="1009">
        <f t="shared" si="13"/>
        <v>100</v>
      </c>
    </row>
    <row r="104" spans="1:14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17"/>
        <v>100</v>
      </c>
      <c r="I104" s="1003">
        <v>0</v>
      </c>
      <c r="J104" s="1003">
        <f t="shared" si="15"/>
        <v>100</v>
      </c>
      <c r="K104" s="1004">
        <v>0</v>
      </c>
      <c r="L104" s="1004">
        <f t="shared" si="14"/>
        <v>100</v>
      </c>
      <c r="M104" s="1003">
        <v>0</v>
      </c>
      <c r="N104" s="1004">
        <f t="shared" si="13"/>
        <v>100</v>
      </c>
    </row>
    <row r="105" spans="1:14" s="711" customFormat="1" ht="20.95" x14ac:dyDescent="0.2">
      <c r="A105" s="998" t="s">
        <v>298</v>
      </c>
      <c r="B105" s="976" t="s">
        <v>502</v>
      </c>
      <c r="C105" s="977" t="s">
        <v>100</v>
      </c>
      <c r="D105" s="977" t="s">
        <v>100</v>
      </c>
      <c r="E105" s="978" t="s">
        <v>364</v>
      </c>
      <c r="F105" s="911">
        <v>0</v>
      </c>
      <c r="G105" s="959">
        <f t="shared" si="16"/>
        <v>200</v>
      </c>
      <c r="H105" s="908">
        <f t="shared" si="17"/>
        <v>200</v>
      </c>
      <c r="I105" s="1008">
        <v>0</v>
      </c>
      <c r="J105" s="1008">
        <f t="shared" si="15"/>
        <v>200</v>
      </c>
      <c r="K105" s="1009">
        <v>0</v>
      </c>
      <c r="L105" s="1009">
        <f t="shared" si="14"/>
        <v>200</v>
      </c>
      <c r="M105" s="1008">
        <v>0</v>
      </c>
      <c r="N105" s="1009">
        <f t="shared" si="13"/>
        <v>200</v>
      </c>
    </row>
    <row r="106" spans="1:14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200</v>
      </c>
      <c r="H106" s="927">
        <f t="shared" si="17"/>
        <v>200</v>
      </c>
      <c r="I106" s="1003">
        <v>0</v>
      </c>
      <c r="J106" s="1003">
        <f t="shared" si="15"/>
        <v>200</v>
      </c>
      <c r="K106" s="1004">
        <v>0</v>
      </c>
      <c r="L106" s="1004">
        <f t="shared" si="14"/>
        <v>200</v>
      </c>
      <c r="M106" s="1003">
        <v>0</v>
      </c>
      <c r="N106" s="1004">
        <f t="shared" si="13"/>
        <v>200</v>
      </c>
    </row>
    <row r="107" spans="1:14" s="711" customFormat="1" x14ac:dyDescent="0.2">
      <c r="A107" s="998" t="s">
        <v>298</v>
      </c>
      <c r="B107" s="976" t="s">
        <v>503</v>
      </c>
      <c r="C107" s="977" t="s">
        <v>100</v>
      </c>
      <c r="D107" s="977" t="s">
        <v>100</v>
      </c>
      <c r="E107" s="978" t="s">
        <v>366</v>
      </c>
      <c r="F107" s="911">
        <v>0</v>
      </c>
      <c r="G107" s="959">
        <f t="shared" si="16"/>
        <v>100</v>
      </c>
      <c r="H107" s="908">
        <f t="shared" si="17"/>
        <v>100</v>
      </c>
      <c r="I107" s="1008">
        <v>0</v>
      </c>
      <c r="J107" s="1008">
        <f t="shared" si="15"/>
        <v>100</v>
      </c>
      <c r="K107" s="1009">
        <v>0</v>
      </c>
      <c r="L107" s="1009">
        <f t="shared" si="14"/>
        <v>100</v>
      </c>
      <c r="M107" s="1008">
        <v>0</v>
      </c>
      <c r="N107" s="1009">
        <f t="shared" si="13"/>
        <v>100</v>
      </c>
    </row>
    <row r="108" spans="1:14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17"/>
        <v>100</v>
      </c>
      <c r="I108" s="1003">
        <v>0</v>
      </c>
      <c r="J108" s="1003">
        <f t="shared" si="15"/>
        <v>100</v>
      </c>
      <c r="K108" s="1004">
        <v>0</v>
      </c>
      <c r="L108" s="1004">
        <f t="shared" si="14"/>
        <v>100</v>
      </c>
      <c r="M108" s="1003">
        <v>0</v>
      </c>
      <c r="N108" s="1004">
        <f t="shared" si="13"/>
        <v>100</v>
      </c>
    </row>
    <row r="109" spans="1:14" s="711" customFormat="1" x14ac:dyDescent="0.2">
      <c r="A109" s="998" t="s">
        <v>298</v>
      </c>
      <c r="B109" s="976" t="s">
        <v>504</v>
      </c>
      <c r="C109" s="977" t="s">
        <v>100</v>
      </c>
      <c r="D109" s="977" t="s">
        <v>100</v>
      </c>
      <c r="E109" s="978" t="s">
        <v>368</v>
      </c>
      <c r="F109" s="911">
        <v>0</v>
      </c>
      <c r="G109" s="959">
        <f t="shared" si="16"/>
        <v>100</v>
      </c>
      <c r="H109" s="908">
        <f t="shared" si="17"/>
        <v>100</v>
      </c>
      <c r="I109" s="1008">
        <v>0</v>
      </c>
      <c r="J109" s="1008">
        <f t="shared" si="15"/>
        <v>100</v>
      </c>
      <c r="K109" s="1009">
        <v>0</v>
      </c>
      <c r="L109" s="1009">
        <f t="shared" si="14"/>
        <v>100</v>
      </c>
      <c r="M109" s="1008">
        <v>0</v>
      </c>
      <c r="N109" s="1009">
        <f t="shared" si="13"/>
        <v>100</v>
      </c>
    </row>
    <row r="110" spans="1:14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17"/>
        <v>100</v>
      </c>
      <c r="I110" s="1003">
        <v>0</v>
      </c>
      <c r="J110" s="1003">
        <f t="shared" si="15"/>
        <v>100</v>
      </c>
      <c r="K110" s="1004">
        <v>0</v>
      </c>
      <c r="L110" s="1004">
        <f t="shared" si="14"/>
        <v>100</v>
      </c>
      <c r="M110" s="1003">
        <v>0</v>
      </c>
      <c r="N110" s="1004">
        <f t="shared" si="13"/>
        <v>100</v>
      </c>
    </row>
    <row r="111" spans="1:14" s="711" customFormat="1" ht="20.95" x14ac:dyDescent="0.2">
      <c r="A111" s="998" t="s">
        <v>298</v>
      </c>
      <c r="B111" s="976" t="s">
        <v>505</v>
      </c>
      <c r="C111" s="977" t="s">
        <v>100</v>
      </c>
      <c r="D111" s="977" t="s">
        <v>100</v>
      </c>
      <c r="E111" s="978" t="s">
        <v>424</v>
      </c>
      <c r="F111" s="911">
        <v>0</v>
      </c>
      <c r="G111" s="959">
        <f t="shared" si="16"/>
        <v>100</v>
      </c>
      <c r="H111" s="908">
        <f t="shared" si="17"/>
        <v>100</v>
      </c>
      <c r="I111" s="1008">
        <v>0</v>
      </c>
      <c r="J111" s="1008">
        <f t="shared" si="15"/>
        <v>100</v>
      </c>
      <c r="K111" s="1009">
        <v>0</v>
      </c>
      <c r="L111" s="1009">
        <f t="shared" si="14"/>
        <v>100</v>
      </c>
      <c r="M111" s="1008">
        <v>0</v>
      </c>
      <c r="N111" s="1009">
        <f t="shared" si="13"/>
        <v>100</v>
      </c>
    </row>
    <row r="112" spans="1:14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17"/>
        <v>100</v>
      </c>
      <c r="I112" s="1003">
        <v>0</v>
      </c>
      <c r="J112" s="1003">
        <f t="shared" si="15"/>
        <v>100</v>
      </c>
      <c r="K112" s="1004">
        <v>0</v>
      </c>
      <c r="L112" s="1004">
        <f t="shared" si="14"/>
        <v>100</v>
      </c>
      <c r="M112" s="1003">
        <v>0</v>
      </c>
      <c r="N112" s="1004">
        <f t="shared" si="13"/>
        <v>100</v>
      </c>
    </row>
    <row r="113" spans="1:14" s="711" customFormat="1" ht="20.95" x14ac:dyDescent="0.2">
      <c r="A113" s="998" t="s">
        <v>298</v>
      </c>
      <c r="B113" s="976" t="s">
        <v>506</v>
      </c>
      <c r="C113" s="977" t="s">
        <v>100</v>
      </c>
      <c r="D113" s="977" t="s">
        <v>100</v>
      </c>
      <c r="E113" s="978" t="s">
        <v>371</v>
      </c>
      <c r="F113" s="911">
        <v>0</v>
      </c>
      <c r="G113" s="959">
        <f t="shared" si="16"/>
        <v>100</v>
      </c>
      <c r="H113" s="908">
        <f t="shared" si="17"/>
        <v>100</v>
      </c>
      <c r="I113" s="1008">
        <v>0</v>
      </c>
      <c r="J113" s="1008">
        <f t="shared" si="15"/>
        <v>100</v>
      </c>
      <c r="K113" s="1009">
        <v>0</v>
      </c>
      <c r="L113" s="1009">
        <f t="shared" si="14"/>
        <v>100</v>
      </c>
      <c r="M113" s="1008">
        <v>0</v>
      </c>
      <c r="N113" s="1009">
        <f t="shared" si="13"/>
        <v>100</v>
      </c>
    </row>
    <row r="114" spans="1:14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17"/>
        <v>100</v>
      </c>
      <c r="I114" s="1003">
        <v>0</v>
      </c>
      <c r="J114" s="1003">
        <f t="shared" si="15"/>
        <v>100</v>
      </c>
      <c r="K114" s="1004">
        <v>0</v>
      </c>
      <c r="L114" s="1004">
        <f t="shared" si="14"/>
        <v>100</v>
      </c>
      <c r="M114" s="1003">
        <v>0</v>
      </c>
      <c r="N114" s="1004">
        <f t="shared" si="13"/>
        <v>100</v>
      </c>
    </row>
    <row r="115" spans="1:14" s="711" customFormat="1" ht="20.95" x14ac:dyDescent="0.2">
      <c r="A115" s="998" t="s">
        <v>298</v>
      </c>
      <c r="B115" s="976" t="s">
        <v>507</v>
      </c>
      <c r="C115" s="977" t="s">
        <v>100</v>
      </c>
      <c r="D115" s="977" t="s">
        <v>100</v>
      </c>
      <c r="E115" s="978" t="s">
        <v>373</v>
      </c>
      <c r="F115" s="911">
        <v>0</v>
      </c>
      <c r="G115" s="959">
        <f t="shared" si="16"/>
        <v>100</v>
      </c>
      <c r="H115" s="908">
        <f t="shared" si="17"/>
        <v>100</v>
      </c>
      <c r="I115" s="1008">
        <v>0</v>
      </c>
      <c r="J115" s="1008">
        <f t="shared" si="15"/>
        <v>100</v>
      </c>
      <c r="K115" s="1009">
        <v>0</v>
      </c>
      <c r="L115" s="1009">
        <f t="shared" si="14"/>
        <v>100</v>
      </c>
      <c r="M115" s="1008">
        <v>0</v>
      </c>
      <c r="N115" s="1009">
        <f t="shared" si="13"/>
        <v>100</v>
      </c>
    </row>
    <row r="116" spans="1:14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17"/>
        <v>100</v>
      </c>
      <c r="I116" s="1003">
        <v>0</v>
      </c>
      <c r="J116" s="1003">
        <f t="shared" si="15"/>
        <v>100</v>
      </c>
      <c r="K116" s="1004">
        <v>0</v>
      </c>
      <c r="L116" s="1004">
        <f t="shared" si="14"/>
        <v>100</v>
      </c>
      <c r="M116" s="1003">
        <v>0</v>
      </c>
      <c r="N116" s="1004">
        <f t="shared" si="13"/>
        <v>100</v>
      </c>
    </row>
    <row r="117" spans="1:14" s="711" customFormat="1" x14ac:dyDescent="0.2">
      <c r="A117" s="998" t="s">
        <v>298</v>
      </c>
      <c r="B117" s="976" t="s">
        <v>508</v>
      </c>
      <c r="C117" s="977" t="s">
        <v>100</v>
      </c>
      <c r="D117" s="977" t="s">
        <v>100</v>
      </c>
      <c r="E117" s="978" t="s">
        <v>375</v>
      </c>
      <c r="F117" s="911">
        <v>0</v>
      </c>
      <c r="G117" s="959">
        <f t="shared" si="16"/>
        <v>150</v>
      </c>
      <c r="H117" s="908">
        <f t="shared" si="17"/>
        <v>150</v>
      </c>
      <c r="I117" s="1008">
        <v>0</v>
      </c>
      <c r="J117" s="1008">
        <f t="shared" si="15"/>
        <v>150</v>
      </c>
      <c r="K117" s="1009">
        <v>0</v>
      </c>
      <c r="L117" s="1009">
        <f t="shared" si="14"/>
        <v>150</v>
      </c>
      <c r="M117" s="1008">
        <v>0</v>
      </c>
      <c r="N117" s="1009">
        <f t="shared" si="13"/>
        <v>150</v>
      </c>
    </row>
    <row r="118" spans="1:14" s="711" customFormat="1" x14ac:dyDescent="0.2">
      <c r="A118" s="999"/>
      <c r="B118" s="979"/>
      <c r="C118" s="599" t="s">
        <v>294</v>
      </c>
      <c r="D118" s="599" t="s">
        <v>341</v>
      </c>
      <c r="E118" s="980" t="s">
        <v>342</v>
      </c>
      <c r="F118" s="912">
        <v>0</v>
      </c>
      <c r="G118" s="916">
        <v>150</v>
      </c>
      <c r="H118" s="927">
        <f t="shared" si="17"/>
        <v>150</v>
      </c>
      <c r="I118" s="1003">
        <v>0</v>
      </c>
      <c r="J118" s="1003">
        <f t="shared" si="15"/>
        <v>150</v>
      </c>
      <c r="K118" s="1004">
        <v>0</v>
      </c>
      <c r="L118" s="1004">
        <f t="shared" si="14"/>
        <v>150</v>
      </c>
      <c r="M118" s="1003">
        <v>0</v>
      </c>
      <c r="N118" s="1004">
        <f t="shared" si="13"/>
        <v>150</v>
      </c>
    </row>
    <row r="119" spans="1:14" s="711" customFormat="1" ht="20.95" x14ac:dyDescent="0.2">
      <c r="A119" s="998" t="s">
        <v>298</v>
      </c>
      <c r="B119" s="976" t="s">
        <v>509</v>
      </c>
      <c r="C119" s="977" t="s">
        <v>100</v>
      </c>
      <c r="D119" s="977" t="s">
        <v>100</v>
      </c>
      <c r="E119" s="978" t="s">
        <v>425</v>
      </c>
      <c r="F119" s="911">
        <v>0</v>
      </c>
      <c r="G119" s="959">
        <f t="shared" si="16"/>
        <v>150</v>
      </c>
      <c r="H119" s="908">
        <f t="shared" si="17"/>
        <v>150</v>
      </c>
      <c r="I119" s="1008">
        <v>0</v>
      </c>
      <c r="J119" s="1008">
        <f t="shared" si="15"/>
        <v>150</v>
      </c>
      <c r="K119" s="1009">
        <v>0</v>
      </c>
      <c r="L119" s="1009">
        <f t="shared" si="14"/>
        <v>150</v>
      </c>
      <c r="M119" s="1008">
        <v>0</v>
      </c>
      <c r="N119" s="1009">
        <f t="shared" si="13"/>
        <v>150</v>
      </c>
    </row>
    <row r="120" spans="1:14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150</v>
      </c>
      <c r="H120" s="927">
        <f t="shared" si="17"/>
        <v>150</v>
      </c>
      <c r="I120" s="1003">
        <v>0</v>
      </c>
      <c r="J120" s="1003">
        <f t="shared" si="15"/>
        <v>150</v>
      </c>
      <c r="K120" s="1004">
        <v>0</v>
      </c>
      <c r="L120" s="1004">
        <f t="shared" si="14"/>
        <v>150</v>
      </c>
      <c r="M120" s="1003">
        <v>0</v>
      </c>
      <c r="N120" s="1004">
        <f t="shared" si="13"/>
        <v>150</v>
      </c>
    </row>
    <row r="121" spans="1:14" s="711" customFormat="1" ht="20.95" x14ac:dyDescent="0.2">
      <c r="A121" s="998" t="s">
        <v>298</v>
      </c>
      <c r="B121" s="976" t="s">
        <v>510</v>
      </c>
      <c r="C121" s="977" t="s">
        <v>100</v>
      </c>
      <c r="D121" s="977" t="s">
        <v>100</v>
      </c>
      <c r="E121" s="978" t="s">
        <v>420</v>
      </c>
      <c r="F121" s="911">
        <v>0</v>
      </c>
      <c r="G121" s="959">
        <f t="shared" si="16"/>
        <v>150</v>
      </c>
      <c r="H121" s="908">
        <f t="shared" si="17"/>
        <v>150</v>
      </c>
      <c r="I121" s="1008">
        <v>0</v>
      </c>
      <c r="J121" s="1008">
        <f t="shared" si="15"/>
        <v>150</v>
      </c>
      <c r="K121" s="1009">
        <v>0</v>
      </c>
      <c r="L121" s="1009">
        <f t="shared" si="14"/>
        <v>150</v>
      </c>
      <c r="M121" s="1008">
        <v>0</v>
      </c>
      <c r="N121" s="1009">
        <f t="shared" si="13"/>
        <v>150</v>
      </c>
    </row>
    <row r="122" spans="1:14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17"/>
        <v>150</v>
      </c>
      <c r="I122" s="1003">
        <v>0</v>
      </c>
      <c r="J122" s="1003">
        <f t="shared" si="15"/>
        <v>150</v>
      </c>
      <c r="K122" s="1004">
        <v>0</v>
      </c>
      <c r="L122" s="1004">
        <f t="shared" si="14"/>
        <v>150</v>
      </c>
      <c r="M122" s="1003">
        <v>0</v>
      </c>
      <c r="N122" s="1004">
        <f t="shared" si="13"/>
        <v>150</v>
      </c>
    </row>
    <row r="123" spans="1:14" s="711" customFormat="1" ht="20.95" x14ac:dyDescent="0.2">
      <c r="A123" s="998" t="s">
        <v>298</v>
      </c>
      <c r="B123" s="976" t="s">
        <v>511</v>
      </c>
      <c r="C123" s="977" t="s">
        <v>100</v>
      </c>
      <c r="D123" s="977" t="s">
        <v>100</v>
      </c>
      <c r="E123" s="978" t="s">
        <v>421</v>
      </c>
      <c r="F123" s="911">
        <v>0</v>
      </c>
      <c r="G123" s="959">
        <f t="shared" si="16"/>
        <v>100</v>
      </c>
      <c r="H123" s="908">
        <f t="shared" si="17"/>
        <v>100</v>
      </c>
      <c r="I123" s="1008">
        <v>0</v>
      </c>
      <c r="J123" s="1008">
        <f t="shared" si="15"/>
        <v>100</v>
      </c>
      <c r="K123" s="1009">
        <v>0</v>
      </c>
      <c r="L123" s="1009">
        <f t="shared" si="14"/>
        <v>100</v>
      </c>
      <c r="M123" s="1008">
        <v>0</v>
      </c>
      <c r="N123" s="1009">
        <f t="shared" si="13"/>
        <v>100</v>
      </c>
    </row>
    <row r="124" spans="1:14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17"/>
        <v>100</v>
      </c>
      <c r="I124" s="1003">
        <v>0</v>
      </c>
      <c r="J124" s="1003">
        <f t="shared" si="15"/>
        <v>100</v>
      </c>
      <c r="K124" s="1004">
        <v>0</v>
      </c>
      <c r="L124" s="1004">
        <f t="shared" si="14"/>
        <v>100</v>
      </c>
      <c r="M124" s="1003">
        <v>0</v>
      </c>
      <c r="N124" s="1004">
        <f t="shared" si="13"/>
        <v>100</v>
      </c>
    </row>
    <row r="125" spans="1:14" s="711" customFormat="1" x14ac:dyDescent="0.2">
      <c r="A125" s="998" t="s">
        <v>298</v>
      </c>
      <c r="B125" s="976" t="s">
        <v>512</v>
      </c>
      <c r="C125" s="977" t="s">
        <v>100</v>
      </c>
      <c r="D125" s="977" t="s">
        <v>100</v>
      </c>
      <c r="E125" s="978" t="s">
        <v>380</v>
      </c>
      <c r="F125" s="911">
        <v>0</v>
      </c>
      <c r="G125" s="959">
        <f t="shared" si="16"/>
        <v>100</v>
      </c>
      <c r="H125" s="908">
        <f t="shared" si="17"/>
        <v>100</v>
      </c>
      <c r="I125" s="1008">
        <v>0</v>
      </c>
      <c r="J125" s="1008">
        <f t="shared" si="15"/>
        <v>100</v>
      </c>
      <c r="K125" s="1009">
        <v>0</v>
      </c>
      <c r="L125" s="1009">
        <f t="shared" si="14"/>
        <v>100</v>
      </c>
      <c r="M125" s="1008">
        <v>0</v>
      </c>
      <c r="N125" s="1009">
        <f t="shared" si="13"/>
        <v>100</v>
      </c>
    </row>
    <row r="126" spans="1:14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7"/>
        <v>100</v>
      </c>
      <c r="I126" s="1003">
        <v>0</v>
      </c>
      <c r="J126" s="1003">
        <f t="shared" si="15"/>
        <v>100</v>
      </c>
      <c r="K126" s="1004">
        <v>0</v>
      </c>
      <c r="L126" s="1004">
        <f t="shared" si="14"/>
        <v>100</v>
      </c>
      <c r="M126" s="1003">
        <v>0</v>
      </c>
      <c r="N126" s="1004">
        <f t="shared" si="13"/>
        <v>100</v>
      </c>
    </row>
    <row r="127" spans="1:14" s="711" customFormat="1" ht="20.95" x14ac:dyDescent="0.2">
      <c r="A127" s="998" t="s">
        <v>298</v>
      </c>
      <c r="B127" s="976" t="s">
        <v>513</v>
      </c>
      <c r="C127" s="977" t="s">
        <v>100</v>
      </c>
      <c r="D127" s="977" t="s">
        <v>100</v>
      </c>
      <c r="E127" s="978" t="s">
        <v>382</v>
      </c>
      <c r="F127" s="911">
        <v>0</v>
      </c>
      <c r="G127" s="959">
        <f t="shared" si="16"/>
        <v>250</v>
      </c>
      <c r="H127" s="908">
        <f t="shared" si="17"/>
        <v>250</v>
      </c>
      <c r="I127" s="1008">
        <v>0</v>
      </c>
      <c r="J127" s="1008">
        <f t="shared" si="15"/>
        <v>250</v>
      </c>
      <c r="K127" s="1009">
        <v>0</v>
      </c>
      <c r="L127" s="1009">
        <f t="shared" si="14"/>
        <v>250</v>
      </c>
      <c r="M127" s="1008">
        <v>0</v>
      </c>
      <c r="N127" s="1009">
        <f t="shared" si="13"/>
        <v>250</v>
      </c>
    </row>
    <row r="128" spans="1:14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250</v>
      </c>
      <c r="H128" s="927">
        <f t="shared" si="17"/>
        <v>250</v>
      </c>
      <c r="I128" s="1003">
        <v>0</v>
      </c>
      <c r="J128" s="1003">
        <f t="shared" si="15"/>
        <v>250</v>
      </c>
      <c r="K128" s="1004">
        <v>0</v>
      </c>
      <c r="L128" s="1004">
        <f t="shared" si="14"/>
        <v>250</v>
      </c>
      <c r="M128" s="1003">
        <v>0</v>
      </c>
      <c r="N128" s="1004">
        <f t="shared" si="13"/>
        <v>250</v>
      </c>
    </row>
    <row r="129" spans="1:14" s="711" customFormat="1" ht="31.45" x14ac:dyDescent="0.2">
      <c r="A129" s="998" t="s">
        <v>298</v>
      </c>
      <c r="B129" s="976" t="s">
        <v>514</v>
      </c>
      <c r="C129" s="977" t="s">
        <v>100</v>
      </c>
      <c r="D129" s="977" t="s">
        <v>100</v>
      </c>
      <c r="E129" s="978" t="s">
        <v>384</v>
      </c>
      <c r="F129" s="911">
        <v>0</v>
      </c>
      <c r="G129" s="959">
        <f t="shared" si="16"/>
        <v>150</v>
      </c>
      <c r="H129" s="908">
        <f t="shared" si="17"/>
        <v>150</v>
      </c>
      <c r="I129" s="1008">
        <v>0</v>
      </c>
      <c r="J129" s="1008">
        <f t="shared" si="15"/>
        <v>150</v>
      </c>
      <c r="K129" s="1009">
        <v>0</v>
      </c>
      <c r="L129" s="1009">
        <f t="shared" si="14"/>
        <v>150</v>
      </c>
      <c r="M129" s="1008">
        <v>0</v>
      </c>
      <c r="N129" s="1009">
        <f t="shared" si="13"/>
        <v>150</v>
      </c>
    </row>
    <row r="130" spans="1:14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150</v>
      </c>
      <c r="H130" s="927">
        <f t="shared" si="17"/>
        <v>150</v>
      </c>
      <c r="I130" s="1003">
        <v>0</v>
      </c>
      <c r="J130" s="1003">
        <f t="shared" si="15"/>
        <v>150</v>
      </c>
      <c r="K130" s="1004">
        <v>0</v>
      </c>
      <c r="L130" s="1004">
        <f t="shared" si="14"/>
        <v>150</v>
      </c>
      <c r="M130" s="1003">
        <v>0</v>
      </c>
      <c r="N130" s="1004">
        <f t="shared" si="13"/>
        <v>150</v>
      </c>
    </row>
    <row r="131" spans="1:14" s="711" customFormat="1" ht="31.45" x14ac:dyDescent="0.2">
      <c r="A131" s="998" t="s">
        <v>298</v>
      </c>
      <c r="B131" s="976" t="s">
        <v>515</v>
      </c>
      <c r="C131" s="977" t="s">
        <v>100</v>
      </c>
      <c r="D131" s="977" t="s">
        <v>100</v>
      </c>
      <c r="E131" s="978" t="s">
        <v>386</v>
      </c>
      <c r="F131" s="911">
        <v>0</v>
      </c>
      <c r="G131" s="959">
        <f t="shared" si="16"/>
        <v>100</v>
      </c>
      <c r="H131" s="908">
        <f t="shared" si="17"/>
        <v>100</v>
      </c>
      <c r="I131" s="1008">
        <v>0</v>
      </c>
      <c r="J131" s="1008">
        <f t="shared" si="15"/>
        <v>100</v>
      </c>
      <c r="K131" s="1009">
        <v>0</v>
      </c>
      <c r="L131" s="1009">
        <f t="shared" si="14"/>
        <v>100</v>
      </c>
      <c r="M131" s="1008">
        <v>0</v>
      </c>
      <c r="N131" s="1009">
        <f t="shared" si="13"/>
        <v>100</v>
      </c>
    </row>
    <row r="132" spans="1:14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100</v>
      </c>
      <c r="H132" s="927">
        <f t="shared" si="17"/>
        <v>100</v>
      </c>
      <c r="I132" s="1003">
        <v>0</v>
      </c>
      <c r="J132" s="1003">
        <f t="shared" si="15"/>
        <v>100</v>
      </c>
      <c r="K132" s="1004">
        <v>0</v>
      </c>
      <c r="L132" s="1004">
        <f t="shared" si="14"/>
        <v>100</v>
      </c>
      <c r="M132" s="1003">
        <v>0</v>
      </c>
      <c r="N132" s="1004">
        <f t="shared" si="13"/>
        <v>100</v>
      </c>
    </row>
    <row r="133" spans="1:14" s="711" customFormat="1" x14ac:dyDescent="0.2">
      <c r="A133" s="998" t="s">
        <v>298</v>
      </c>
      <c r="B133" s="976" t="s">
        <v>516</v>
      </c>
      <c r="C133" s="977" t="s">
        <v>100</v>
      </c>
      <c r="D133" s="977" t="s">
        <v>100</v>
      </c>
      <c r="E133" s="978" t="s">
        <v>388</v>
      </c>
      <c r="F133" s="911">
        <v>0</v>
      </c>
      <c r="G133" s="959">
        <f t="shared" si="16"/>
        <v>150</v>
      </c>
      <c r="H133" s="908">
        <f t="shared" si="17"/>
        <v>150</v>
      </c>
      <c r="I133" s="1008">
        <v>0</v>
      </c>
      <c r="J133" s="1008">
        <f t="shared" si="15"/>
        <v>150</v>
      </c>
      <c r="K133" s="1009">
        <v>0</v>
      </c>
      <c r="L133" s="1009">
        <f t="shared" si="14"/>
        <v>150</v>
      </c>
      <c r="M133" s="1008">
        <v>0</v>
      </c>
      <c r="N133" s="1009">
        <f t="shared" si="13"/>
        <v>150</v>
      </c>
    </row>
    <row r="134" spans="1:14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150</v>
      </c>
      <c r="H134" s="927">
        <f t="shared" si="17"/>
        <v>150</v>
      </c>
      <c r="I134" s="1003">
        <v>0</v>
      </c>
      <c r="J134" s="1003">
        <f t="shared" si="15"/>
        <v>150</v>
      </c>
      <c r="K134" s="1004">
        <v>0</v>
      </c>
      <c r="L134" s="1004">
        <f t="shared" si="14"/>
        <v>150</v>
      </c>
      <c r="M134" s="1003">
        <v>0</v>
      </c>
      <c r="N134" s="1004">
        <f t="shared" si="13"/>
        <v>150</v>
      </c>
    </row>
    <row r="135" spans="1:14" s="711" customFormat="1" ht="20.95" x14ac:dyDescent="0.2">
      <c r="A135" s="998" t="s">
        <v>298</v>
      </c>
      <c r="B135" s="976" t="s">
        <v>517</v>
      </c>
      <c r="C135" s="977" t="s">
        <v>100</v>
      </c>
      <c r="D135" s="977" t="s">
        <v>100</v>
      </c>
      <c r="E135" s="978" t="s">
        <v>390</v>
      </c>
      <c r="F135" s="911">
        <v>0</v>
      </c>
      <c r="G135" s="959">
        <f t="shared" si="16"/>
        <v>100</v>
      </c>
      <c r="H135" s="908">
        <f t="shared" si="17"/>
        <v>100</v>
      </c>
      <c r="I135" s="1008">
        <v>0</v>
      </c>
      <c r="J135" s="1008">
        <f t="shared" si="15"/>
        <v>100</v>
      </c>
      <c r="K135" s="1009">
        <v>0</v>
      </c>
      <c r="L135" s="1009">
        <f t="shared" si="14"/>
        <v>100</v>
      </c>
      <c r="M135" s="1008">
        <v>0</v>
      </c>
      <c r="N135" s="1009">
        <f t="shared" si="13"/>
        <v>100</v>
      </c>
    </row>
    <row r="136" spans="1:14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7">
        <f t="shared" si="17"/>
        <v>100</v>
      </c>
      <c r="I136" s="1003">
        <v>0</v>
      </c>
      <c r="J136" s="1003">
        <f t="shared" si="15"/>
        <v>100</v>
      </c>
      <c r="K136" s="1004">
        <v>0</v>
      </c>
      <c r="L136" s="1004">
        <f t="shared" si="14"/>
        <v>100</v>
      </c>
      <c r="M136" s="1003">
        <v>0</v>
      </c>
      <c r="N136" s="1004">
        <f t="shared" si="13"/>
        <v>100</v>
      </c>
    </row>
    <row r="137" spans="1:14" s="711" customFormat="1" ht="20.95" x14ac:dyDescent="0.2">
      <c r="A137" s="998" t="s">
        <v>298</v>
      </c>
      <c r="B137" s="976" t="s">
        <v>518</v>
      </c>
      <c r="C137" s="977" t="s">
        <v>100</v>
      </c>
      <c r="D137" s="977" t="s">
        <v>100</v>
      </c>
      <c r="E137" s="978" t="s">
        <v>392</v>
      </c>
      <c r="F137" s="911">
        <v>0</v>
      </c>
      <c r="G137" s="959">
        <f t="shared" si="16"/>
        <v>100</v>
      </c>
      <c r="H137" s="908">
        <f t="shared" si="17"/>
        <v>100</v>
      </c>
      <c r="I137" s="1008">
        <v>0</v>
      </c>
      <c r="J137" s="1008">
        <f t="shared" si="15"/>
        <v>100</v>
      </c>
      <c r="K137" s="1009">
        <v>0</v>
      </c>
      <c r="L137" s="1009">
        <f t="shared" si="14"/>
        <v>100</v>
      </c>
      <c r="M137" s="1008">
        <v>0</v>
      </c>
      <c r="N137" s="1009">
        <f t="shared" si="13"/>
        <v>100</v>
      </c>
    </row>
    <row r="138" spans="1:14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17"/>
        <v>100</v>
      </c>
      <c r="I138" s="1003">
        <v>0</v>
      </c>
      <c r="J138" s="1003">
        <f t="shared" si="15"/>
        <v>100</v>
      </c>
      <c r="K138" s="1004">
        <v>0</v>
      </c>
      <c r="L138" s="1004">
        <f t="shared" si="14"/>
        <v>100</v>
      </c>
      <c r="M138" s="1003">
        <v>0</v>
      </c>
      <c r="N138" s="1004">
        <f t="shared" si="13"/>
        <v>100</v>
      </c>
    </row>
    <row r="139" spans="1:14" s="711" customFormat="1" ht="20.95" x14ac:dyDescent="0.2">
      <c r="A139" s="998" t="s">
        <v>298</v>
      </c>
      <c r="B139" s="976" t="s">
        <v>519</v>
      </c>
      <c r="C139" s="977" t="s">
        <v>100</v>
      </c>
      <c r="D139" s="977" t="s">
        <v>100</v>
      </c>
      <c r="E139" s="978" t="s">
        <v>394</v>
      </c>
      <c r="F139" s="911">
        <v>0</v>
      </c>
      <c r="G139" s="959">
        <f t="shared" si="16"/>
        <v>100</v>
      </c>
      <c r="H139" s="908">
        <f t="shared" si="17"/>
        <v>100</v>
      </c>
      <c r="I139" s="1008">
        <v>0</v>
      </c>
      <c r="J139" s="1008">
        <f t="shared" si="15"/>
        <v>100</v>
      </c>
      <c r="K139" s="1009">
        <v>0</v>
      </c>
      <c r="L139" s="1009">
        <f t="shared" si="14"/>
        <v>100</v>
      </c>
      <c r="M139" s="1008">
        <v>0</v>
      </c>
      <c r="N139" s="1009">
        <f t="shared" si="13"/>
        <v>100</v>
      </c>
    </row>
    <row r="140" spans="1:14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17"/>
        <v>100</v>
      </c>
      <c r="I140" s="1003">
        <v>0</v>
      </c>
      <c r="J140" s="1003">
        <f t="shared" si="15"/>
        <v>100</v>
      </c>
      <c r="K140" s="1004">
        <v>0</v>
      </c>
      <c r="L140" s="1004">
        <f t="shared" si="14"/>
        <v>100</v>
      </c>
      <c r="M140" s="1003">
        <v>0</v>
      </c>
      <c r="N140" s="1004">
        <f t="shared" si="13"/>
        <v>100</v>
      </c>
    </row>
    <row r="141" spans="1:14" s="711" customFormat="1" ht="20.95" x14ac:dyDescent="0.2">
      <c r="A141" s="998" t="s">
        <v>298</v>
      </c>
      <c r="B141" s="976" t="s">
        <v>520</v>
      </c>
      <c r="C141" s="977" t="s">
        <v>100</v>
      </c>
      <c r="D141" s="977" t="s">
        <v>100</v>
      </c>
      <c r="E141" s="978" t="s">
        <v>400</v>
      </c>
      <c r="F141" s="911">
        <v>0</v>
      </c>
      <c r="G141" s="959">
        <f t="shared" si="16"/>
        <v>100</v>
      </c>
      <c r="H141" s="908">
        <f t="shared" si="17"/>
        <v>100</v>
      </c>
      <c r="I141" s="1008">
        <v>0</v>
      </c>
      <c r="J141" s="1008">
        <f t="shared" si="15"/>
        <v>100</v>
      </c>
      <c r="K141" s="1009">
        <v>0</v>
      </c>
      <c r="L141" s="1009">
        <f t="shared" si="14"/>
        <v>100</v>
      </c>
      <c r="M141" s="1008">
        <v>0</v>
      </c>
      <c r="N141" s="1009">
        <f t="shared" si="13"/>
        <v>100</v>
      </c>
    </row>
    <row r="142" spans="1:14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17"/>
        <v>100</v>
      </c>
      <c r="I142" s="1003">
        <v>0</v>
      </c>
      <c r="J142" s="1003">
        <f t="shared" si="15"/>
        <v>100</v>
      </c>
      <c r="K142" s="1004">
        <v>0</v>
      </c>
      <c r="L142" s="1004">
        <f t="shared" si="14"/>
        <v>100</v>
      </c>
      <c r="M142" s="1003">
        <v>0</v>
      </c>
      <c r="N142" s="1004">
        <f t="shared" si="13"/>
        <v>100</v>
      </c>
    </row>
    <row r="143" spans="1:14" s="711" customFormat="1" ht="20.95" x14ac:dyDescent="0.2">
      <c r="A143" s="998" t="s">
        <v>298</v>
      </c>
      <c r="B143" s="976" t="s">
        <v>521</v>
      </c>
      <c r="C143" s="977" t="s">
        <v>100</v>
      </c>
      <c r="D143" s="977" t="s">
        <v>100</v>
      </c>
      <c r="E143" s="978" t="s">
        <v>397</v>
      </c>
      <c r="F143" s="911">
        <v>0</v>
      </c>
      <c r="G143" s="959">
        <f t="shared" si="16"/>
        <v>200</v>
      </c>
      <c r="H143" s="908">
        <f t="shared" si="17"/>
        <v>200</v>
      </c>
      <c r="I143" s="1008">
        <v>0</v>
      </c>
      <c r="J143" s="1008">
        <f t="shared" si="15"/>
        <v>200</v>
      </c>
      <c r="K143" s="1009">
        <v>0</v>
      </c>
      <c r="L143" s="1009">
        <f t="shared" si="14"/>
        <v>200</v>
      </c>
      <c r="M143" s="1008">
        <v>0</v>
      </c>
      <c r="N143" s="1009">
        <f t="shared" si="13"/>
        <v>200</v>
      </c>
    </row>
    <row r="144" spans="1:14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200</v>
      </c>
      <c r="H144" s="927">
        <f t="shared" si="17"/>
        <v>200</v>
      </c>
      <c r="I144" s="1003">
        <v>0</v>
      </c>
      <c r="J144" s="1003">
        <f t="shared" si="15"/>
        <v>200</v>
      </c>
      <c r="K144" s="1004">
        <v>0</v>
      </c>
      <c r="L144" s="1004">
        <f t="shared" si="14"/>
        <v>200</v>
      </c>
      <c r="M144" s="1003">
        <v>0</v>
      </c>
      <c r="N144" s="1004">
        <f t="shared" si="13"/>
        <v>200</v>
      </c>
    </row>
    <row r="145" spans="1:14" s="711" customFormat="1" ht="20.95" x14ac:dyDescent="0.2">
      <c r="A145" s="998" t="s">
        <v>298</v>
      </c>
      <c r="B145" s="976" t="s">
        <v>522</v>
      </c>
      <c r="C145" s="977" t="s">
        <v>100</v>
      </c>
      <c r="D145" s="977" t="s">
        <v>100</v>
      </c>
      <c r="E145" s="978" t="s">
        <v>399</v>
      </c>
      <c r="F145" s="911">
        <v>0</v>
      </c>
      <c r="G145" s="959">
        <f t="shared" si="16"/>
        <v>100</v>
      </c>
      <c r="H145" s="908">
        <f t="shared" si="17"/>
        <v>100</v>
      </c>
      <c r="I145" s="1008">
        <v>0</v>
      </c>
      <c r="J145" s="1008">
        <f t="shared" si="15"/>
        <v>100</v>
      </c>
      <c r="K145" s="1009">
        <v>0</v>
      </c>
      <c r="L145" s="1009">
        <f t="shared" si="14"/>
        <v>100</v>
      </c>
      <c r="M145" s="1008">
        <v>0</v>
      </c>
      <c r="N145" s="1009">
        <f t="shared" si="13"/>
        <v>100</v>
      </c>
    </row>
    <row r="146" spans="1:14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17"/>
        <v>100</v>
      </c>
      <c r="I146" s="1003">
        <v>0</v>
      </c>
      <c r="J146" s="1003">
        <f t="shared" si="15"/>
        <v>100</v>
      </c>
      <c r="K146" s="1004">
        <v>0</v>
      </c>
      <c r="L146" s="1004">
        <f t="shared" si="14"/>
        <v>100</v>
      </c>
      <c r="M146" s="1003">
        <v>0</v>
      </c>
      <c r="N146" s="1004">
        <f t="shared" si="13"/>
        <v>100</v>
      </c>
    </row>
    <row r="147" spans="1:14" s="711" customFormat="1" ht="31.45" x14ac:dyDescent="0.2">
      <c r="A147" s="998" t="s">
        <v>298</v>
      </c>
      <c r="B147" s="976" t="s">
        <v>523</v>
      </c>
      <c r="C147" s="977" t="s">
        <v>100</v>
      </c>
      <c r="D147" s="977" t="s">
        <v>100</v>
      </c>
      <c r="E147" s="978" t="s">
        <v>404</v>
      </c>
      <c r="F147" s="911">
        <v>0</v>
      </c>
      <c r="G147" s="959">
        <f t="shared" si="16"/>
        <v>100</v>
      </c>
      <c r="H147" s="908">
        <f t="shared" si="17"/>
        <v>100</v>
      </c>
      <c r="I147" s="1008">
        <v>0</v>
      </c>
      <c r="J147" s="1008">
        <f t="shared" si="15"/>
        <v>100</v>
      </c>
      <c r="K147" s="1009">
        <v>0</v>
      </c>
      <c r="L147" s="1009">
        <f t="shared" si="14"/>
        <v>100</v>
      </c>
      <c r="M147" s="1008">
        <v>0</v>
      </c>
      <c r="N147" s="1009">
        <f t="shared" si="13"/>
        <v>100</v>
      </c>
    </row>
    <row r="148" spans="1:14" s="711" customFormat="1" x14ac:dyDescent="0.2">
      <c r="A148" s="999"/>
      <c r="B148" s="979"/>
      <c r="C148" s="599" t="s">
        <v>294</v>
      </c>
      <c r="D148" s="599" t="s">
        <v>402</v>
      </c>
      <c r="E148" s="980" t="s">
        <v>403</v>
      </c>
      <c r="F148" s="912">
        <v>0</v>
      </c>
      <c r="G148" s="916">
        <v>100</v>
      </c>
      <c r="H148" s="927">
        <f t="shared" si="17"/>
        <v>100</v>
      </c>
      <c r="I148" s="1003">
        <v>0</v>
      </c>
      <c r="J148" s="1003">
        <f t="shared" si="15"/>
        <v>100</v>
      </c>
      <c r="K148" s="1004">
        <v>0</v>
      </c>
      <c r="L148" s="1004">
        <f t="shared" si="14"/>
        <v>100</v>
      </c>
      <c r="M148" s="1003">
        <v>0</v>
      </c>
      <c r="N148" s="1004">
        <f t="shared" si="13"/>
        <v>100</v>
      </c>
    </row>
    <row r="149" spans="1:14" s="711" customFormat="1" ht="20.95" x14ac:dyDescent="0.2">
      <c r="A149" s="998" t="s">
        <v>298</v>
      </c>
      <c r="B149" s="976" t="s">
        <v>524</v>
      </c>
      <c r="C149" s="977" t="s">
        <v>100</v>
      </c>
      <c r="D149" s="977" t="s">
        <v>100</v>
      </c>
      <c r="E149" s="978" t="s">
        <v>423</v>
      </c>
      <c r="F149" s="911">
        <v>0</v>
      </c>
      <c r="G149" s="959">
        <f t="shared" si="16"/>
        <v>150</v>
      </c>
      <c r="H149" s="908">
        <f t="shared" si="17"/>
        <v>150</v>
      </c>
      <c r="I149" s="1008">
        <v>0</v>
      </c>
      <c r="J149" s="1008">
        <f t="shared" si="15"/>
        <v>150</v>
      </c>
      <c r="K149" s="1009">
        <v>0</v>
      </c>
      <c r="L149" s="1009">
        <f t="shared" si="14"/>
        <v>150</v>
      </c>
      <c r="M149" s="1008">
        <v>0</v>
      </c>
      <c r="N149" s="1009">
        <f t="shared" si="13"/>
        <v>150</v>
      </c>
    </row>
    <row r="150" spans="1:14" s="711" customFormat="1" x14ac:dyDescent="0.2">
      <c r="A150" s="999"/>
      <c r="B150" s="979"/>
      <c r="C150" s="599" t="s">
        <v>294</v>
      </c>
      <c r="D150" s="599" t="s">
        <v>402</v>
      </c>
      <c r="E150" s="980" t="s">
        <v>403</v>
      </c>
      <c r="F150" s="912">
        <v>0</v>
      </c>
      <c r="G150" s="916">
        <v>150</v>
      </c>
      <c r="H150" s="927">
        <f t="shared" si="17"/>
        <v>150</v>
      </c>
      <c r="I150" s="1003">
        <v>0</v>
      </c>
      <c r="J150" s="1003">
        <f t="shared" si="15"/>
        <v>150</v>
      </c>
      <c r="K150" s="1004">
        <v>0</v>
      </c>
      <c r="L150" s="1004">
        <f t="shared" si="14"/>
        <v>150</v>
      </c>
      <c r="M150" s="1003">
        <v>0</v>
      </c>
      <c r="N150" s="1004">
        <f t="shared" si="13"/>
        <v>150</v>
      </c>
    </row>
    <row r="151" spans="1:14" s="711" customFormat="1" x14ac:dyDescent="0.2">
      <c r="A151" s="998" t="s">
        <v>298</v>
      </c>
      <c r="B151" s="976" t="s">
        <v>525</v>
      </c>
      <c r="C151" s="977" t="s">
        <v>100</v>
      </c>
      <c r="D151" s="977" t="s">
        <v>100</v>
      </c>
      <c r="E151" s="978" t="s">
        <v>407</v>
      </c>
      <c r="F151" s="911">
        <v>0</v>
      </c>
      <c r="G151" s="959">
        <f t="shared" si="16"/>
        <v>100</v>
      </c>
      <c r="H151" s="908">
        <f t="shared" si="17"/>
        <v>100</v>
      </c>
      <c r="I151" s="1008">
        <v>0</v>
      </c>
      <c r="J151" s="1008">
        <f t="shared" si="15"/>
        <v>100</v>
      </c>
      <c r="K151" s="1009">
        <v>0</v>
      </c>
      <c r="L151" s="1009">
        <f t="shared" si="14"/>
        <v>100</v>
      </c>
      <c r="M151" s="1008">
        <v>0</v>
      </c>
      <c r="N151" s="1009">
        <f t="shared" si="13"/>
        <v>100</v>
      </c>
    </row>
    <row r="152" spans="1:14" s="711" customFormat="1" x14ac:dyDescent="0.2">
      <c r="A152" s="999"/>
      <c r="B152" s="979"/>
      <c r="C152" s="599" t="s">
        <v>294</v>
      </c>
      <c r="D152" s="599" t="s">
        <v>295</v>
      </c>
      <c r="E152" s="980" t="s">
        <v>296</v>
      </c>
      <c r="F152" s="912">
        <v>0</v>
      </c>
      <c r="G152" s="916">
        <v>100</v>
      </c>
      <c r="H152" s="927">
        <f t="shared" si="17"/>
        <v>100</v>
      </c>
      <c r="I152" s="1003">
        <v>0</v>
      </c>
      <c r="J152" s="1003">
        <f t="shared" si="15"/>
        <v>100</v>
      </c>
      <c r="K152" s="1004">
        <v>0</v>
      </c>
      <c r="L152" s="1004">
        <f t="shared" si="14"/>
        <v>100</v>
      </c>
      <c r="M152" s="1003">
        <v>0</v>
      </c>
      <c r="N152" s="1004">
        <f t="shared" si="13"/>
        <v>100</v>
      </c>
    </row>
    <row r="153" spans="1:14" s="711" customFormat="1" ht="20.95" x14ac:dyDescent="0.2">
      <c r="A153" s="998" t="s">
        <v>298</v>
      </c>
      <c r="B153" s="976" t="s">
        <v>526</v>
      </c>
      <c r="C153" s="977" t="s">
        <v>100</v>
      </c>
      <c r="D153" s="977" t="s">
        <v>100</v>
      </c>
      <c r="E153" s="978" t="s">
        <v>408</v>
      </c>
      <c r="F153" s="911">
        <v>0</v>
      </c>
      <c r="G153" s="959">
        <f t="shared" si="16"/>
        <v>200</v>
      </c>
      <c r="H153" s="908">
        <f t="shared" si="17"/>
        <v>200</v>
      </c>
      <c r="I153" s="1008">
        <v>0</v>
      </c>
      <c r="J153" s="1008">
        <f t="shared" si="15"/>
        <v>200</v>
      </c>
      <c r="K153" s="1009">
        <v>0</v>
      </c>
      <c r="L153" s="1009">
        <f t="shared" si="14"/>
        <v>200</v>
      </c>
      <c r="M153" s="1008">
        <v>0</v>
      </c>
      <c r="N153" s="1009">
        <f t="shared" ref="N153:N216" si="18">+L153+M153</f>
        <v>200</v>
      </c>
    </row>
    <row r="154" spans="1:14" s="711" customFormat="1" x14ac:dyDescent="0.2">
      <c r="A154" s="999"/>
      <c r="B154" s="979"/>
      <c r="C154" s="599" t="s">
        <v>294</v>
      </c>
      <c r="D154" s="599" t="s">
        <v>341</v>
      </c>
      <c r="E154" s="980" t="s">
        <v>342</v>
      </c>
      <c r="F154" s="912">
        <v>0</v>
      </c>
      <c r="G154" s="916">
        <v>200</v>
      </c>
      <c r="H154" s="927">
        <f t="shared" si="17"/>
        <v>200</v>
      </c>
      <c r="I154" s="1003">
        <v>0</v>
      </c>
      <c r="J154" s="1003">
        <f t="shared" si="15"/>
        <v>200</v>
      </c>
      <c r="K154" s="1004">
        <v>0</v>
      </c>
      <c r="L154" s="1004">
        <f t="shared" si="14"/>
        <v>200</v>
      </c>
      <c r="M154" s="1003">
        <v>0</v>
      </c>
      <c r="N154" s="1004">
        <f t="shared" si="18"/>
        <v>200</v>
      </c>
    </row>
    <row r="155" spans="1:14" s="711" customFormat="1" x14ac:dyDescent="0.2">
      <c r="A155" s="998" t="s">
        <v>298</v>
      </c>
      <c r="B155" s="976" t="s">
        <v>527</v>
      </c>
      <c r="C155" s="977" t="s">
        <v>100</v>
      </c>
      <c r="D155" s="977" t="s">
        <v>100</v>
      </c>
      <c r="E155" s="978" t="s">
        <v>410</v>
      </c>
      <c r="F155" s="911">
        <v>0</v>
      </c>
      <c r="G155" s="959">
        <f t="shared" si="16"/>
        <v>100</v>
      </c>
      <c r="H155" s="908">
        <f t="shared" si="17"/>
        <v>100</v>
      </c>
      <c r="I155" s="1008">
        <v>0</v>
      </c>
      <c r="J155" s="1008">
        <f t="shared" si="15"/>
        <v>100</v>
      </c>
      <c r="K155" s="1009">
        <v>0</v>
      </c>
      <c r="L155" s="1009">
        <f t="shared" ref="L155:L220" si="19">+J155+K155</f>
        <v>100</v>
      </c>
      <c r="M155" s="1008">
        <v>0</v>
      </c>
      <c r="N155" s="1009">
        <f t="shared" si="18"/>
        <v>100</v>
      </c>
    </row>
    <row r="156" spans="1:14" s="711" customFormat="1" x14ac:dyDescent="0.2">
      <c r="A156" s="999"/>
      <c r="B156" s="979"/>
      <c r="C156" s="599" t="s">
        <v>294</v>
      </c>
      <c r="D156" s="599" t="s">
        <v>295</v>
      </c>
      <c r="E156" s="980" t="s">
        <v>296</v>
      </c>
      <c r="F156" s="912">
        <v>0</v>
      </c>
      <c r="G156" s="916">
        <v>100</v>
      </c>
      <c r="H156" s="927">
        <f t="shared" si="17"/>
        <v>100</v>
      </c>
      <c r="I156" s="1003">
        <v>0</v>
      </c>
      <c r="J156" s="1003">
        <f t="shared" si="15"/>
        <v>100</v>
      </c>
      <c r="K156" s="1004">
        <v>0</v>
      </c>
      <c r="L156" s="1004">
        <f t="shared" si="19"/>
        <v>100</v>
      </c>
      <c r="M156" s="1003">
        <v>0</v>
      </c>
      <c r="N156" s="1004">
        <f t="shared" si="18"/>
        <v>100</v>
      </c>
    </row>
    <row r="157" spans="1:14" s="711" customFormat="1" ht="31.45" x14ac:dyDescent="0.2">
      <c r="A157" s="998" t="s">
        <v>298</v>
      </c>
      <c r="B157" s="976" t="s">
        <v>528</v>
      </c>
      <c r="C157" s="977" t="s">
        <v>100</v>
      </c>
      <c r="D157" s="977" t="s">
        <v>100</v>
      </c>
      <c r="E157" s="978" t="s">
        <v>412</v>
      </c>
      <c r="F157" s="911">
        <v>0</v>
      </c>
      <c r="G157" s="959">
        <f t="shared" si="16"/>
        <v>100</v>
      </c>
      <c r="H157" s="908">
        <f t="shared" si="17"/>
        <v>100</v>
      </c>
      <c r="I157" s="1008">
        <v>0</v>
      </c>
      <c r="J157" s="1008">
        <f t="shared" si="15"/>
        <v>100</v>
      </c>
      <c r="K157" s="1009">
        <v>0</v>
      </c>
      <c r="L157" s="1009">
        <f t="shared" si="19"/>
        <v>100</v>
      </c>
      <c r="M157" s="1008">
        <v>0</v>
      </c>
      <c r="N157" s="1009">
        <f t="shared" si="18"/>
        <v>100</v>
      </c>
    </row>
    <row r="158" spans="1:14" s="711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17"/>
        <v>100</v>
      </c>
      <c r="I158" s="1003">
        <v>0</v>
      </c>
      <c r="J158" s="1003">
        <f t="shared" ref="J158:J240" si="20">+H158+I158</f>
        <v>100</v>
      </c>
      <c r="K158" s="1004">
        <v>0</v>
      </c>
      <c r="L158" s="1004">
        <f t="shared" si="19"/>
        <v>100</v>
      </c>
      <c r="M158" s="1003">
        <v>0</v>
      </c>
      <c r="N158" s="1004">
        <f t="shared" si="18"/>
        <v>100</v>
      </c>
    </row>
    <row r="159" spans="1:14" s="711" customFormat="1" x14ac:dyDescent="0.2">
      <c r="A159" s="998" t="s">
        <v>298</v>
      </c>
      <c r="B159" s="976" t="s">
        <v>529</v>
      </c>
      <c r="C159" s="977" t="s">
        <v>100</v>
      </c>
      <c r="D159" s="977" t="s">
        <v>100</v>
      </c>
      <c r="E159" s="978" t="s">
        <v>414</v>
      </c>
      <c r="F159" s="911">
        <v>0</v>
      </c>
      <c r="G159" s="959">
        <f t="shared" ref="G159:G161" si="21">+G160</f>
        <v>450</v>
      </c>
      <c r="H159" s="908">
        <f t="shared" si="17"/>
        <v>450</v>
      </c>
      <c r="I159" s="1008">
        <v>0</v>
      </c>
      <c r="J159" s="1008">
        <f t="shared" si="20"/>
        <v>450</v>
      </c>
      <c r="K159" s="1009">
        <v>0</v>
      </c>
      <c r="L159" s="1009">
        <f t="shared" si="19"/>
        <v>450</v>
      </c>
      <c r="M159" s="1008">
        <v>0</v>
      </c>
      <c r="N159" s="1009">
        <f t="shared" si="18"/>
        <v>450</v>
      </c>
    </row>
    <row r="160" spans="1:14" s="711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450</v>
      </c>
      <c r="H160" s="927">
        <f t="shared" ref="H160:H240" si="22">+F160+G160</f>
        <v>450</v>
      </c>
      <c r="I160" s="1003">
        <v>0</v>
      </c>
      <c r="J160" s="1003">
        <f t="shared" si="20"/>
        <v>450</v>
      </c>
      <c r="K160" s="1004">
        <v>0</v>
      </c>
      <c r="L160" s="1004">
        <f t="shared" si="19"/>
        <v>450</v>
      </c>
      <c r="M160" s="1003">
        <v>0</v>
      </c>
      <c r="N160" s="1004">
        <f t="shared" si="18"/>
        <v>450</v>
      </c>
    </row>
    <row r="161" spans="1:15" s="711" customFormat="1" ht="20.95" x14ac:dyDescent="0.2">
      <c r="A161" s="998" t="s">
        <v>298</v>
      </c>
      <c r="B161" s="976" t="s">
        <v>530</v>
      </c>
      <c r="C161" s="977" t="s">
        <v>100</v>
      </c>
      <c r="D161" s="977" t="s">
        <v>100</v>
      </c>
      <c r="E161" s="978" t="s">
        <v>416</v>
      </c>
      <c r="F161" s="911">
        <v>0</v>
      </c>
      <c r="G161" s="959">
        <f t="shared" si="21"/>
        <v>150</v>
      </c>
      <c r="H161" s="908">
        <f t="shared" si="22"/>
        <v>150</v>
      </c>
      <c r="I161" s="1008">
        <v>0</v>
      </c>
      <c r="J161" s="1008">
        <f t="shared" si="20"/>
        <v>150</v>
      </c>
      <c r="K161" s="1009">
        <v>0</v>
      </c>
      <c r="L161" s="1009">
        <f t="shared" si="19"/>
        <v>150</v>
      </c>
      <c r="M161" s="1008">
        <v>0</v>
      </c>
      <c r="N161" s="1009">
        <f t="shared" si="18"/>
        <v>150</v>
      </c>
    </row>
    <row r="162" spans="1:15" s="711" customFormat="1" ht="13.1" thickBot="1" x14ac:dyDescent="0.25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1074">
        <v>150</v>
      </c>
      <c r="H162" s="909">
        <f t="shared" si="22"/>
        <v>150</v>
      </c>
      <c r="I162" s="1024">
        <v>0</v>
      </c>
      <c r="J162" s="1024">
        <f t="shared" si="20"/>
        <v>150</v>
      </c>
      <c r="K162" s="1025">
        <v>0</v>
      </c>
      <c r="L162" s="1025">
        <f t="shared" si="19"/>
        <v>150</v>
      </c>
      <c r="M162" s="1024">
        <v>0</v>
      </c>
      <c r="N162" s="1025">
        <f t="shared" si="18"/>
        <v>150</v>
      </c>
    </row>
    <row r="163" spans="1:15" s="711" customFormat="1" ht="13.1" thickBot="1" x14ac:dyDescent="0.25">
      <c r="A163" s="1080" t="s">
        <v>106</v>
      </c>
      <c r="B163" s="1081" t="s">
        <v>100</v>
      </c>
      <c r="C163" s="1082" t="s">
        <v>100</v>
      </c>
      <c r="D163" s="1082" t="s">
        <v>100</v>
      </c>
      <c r="E163" s="1083" t="s">
        <v>226</v>
      </c>
      <c r="F163" s="1084">
        <v>2750</v>
      </c>
      <c r="G163" s="1090">
        <f>+G164+G166+G168+G170+G172+G174</f>
        <v>0</v>
      </c>
      <c r="H163" s="1085">
        <f t="shared" si="22"/>
        <v>2750</v>
      </c>
      <c r="I163" s="1087">
        <v>0</v>
      </c>
      <c r="J163" s="1087">
        <f t="shared" si="20"/>
        <v>2750</v>
      </c>
      <c r="K163" s="1088">
        <v>0</v>
      </c>
      <c r="L163" s="1088">
        <f t="shared" si="19"/>
        <v>2750</v>
      </c>
      <c r="M163" s="1087">
        <v>0</v>
      </c>
      <c r="N163" s="1088">
        <f t="shared" si="18"/>
        <v>2750</v>
      </c>
    </row>
    <row r="164" spans="1:15" s="711" customFormat="1" x14ac:dyDescent="0.2">
      <c r="A164" s="677" t="s">
        <v>106</v>
      </c>
      <c r="B164" s="679" t="s">
        <v>488</v>
      </c>
      <c r="C164" s="680" t="s">
        <v>100</v>
      </c>
      <c r="D164" s="954" t="s">
        <v>100</v>
      </c>
      <c r="E164" s="786" t="s">
        <v>226</v>
      </c>
      <c r="F164" s="924">
        <f>+F165</f>
        <v>2750</v>
      </c>
      <c r="G164" s="975">
        <f>+G165</f>
        <v>-2750</v>
      </c>
      <c r="H164" s="924">
        <f t="shared" si="22"/>
        <v>0</v>
      </c>
      <c r="I164" s="1020">
        <v>0</v>
      </c>
      <c r="J164" s="1020">
        <f t="shared" si="20"/>
        <v>0</v>
      </c>
      <c r="K164" s="1021">
        <v>0</v>
      </c>
      <c r="L164" s="1021">
        <f t="shared" si="19"/>
        <v>0</v>
      </c>
      <c r="M164" s="1020">
        <v>0</v>
      </c>
      <c r="N164" s="1021">
        <f t="shared" si="18"/>
        <v>0</v>
      </c>
    </row>
    <row r="165" spans="1:15" s="711" customFormat="1" x14ac:dyDescent="0.2">
      <c r="A165" s="689"/>
      <c r="B165" s="691" t="s">
        <v>474</v>
      </c>
      <c r="C165" s="700">
        <v>3419</v>
      </c>
      <c r="D165" s="686">
        <v>5222</v>
      </c>
      <c r="E165" s="784" t="s">
        <v>296</v>
      </c>
      <c r="F165" s="927">
        <v>2750</v>
      </c>
      <c r="G165" s="916">
        <v>-2750</v>
      </c>
      <c r="H165" s="927">
        <f t="shared" si="22"/>
        <v>0</v>
      </c>
      <c r="I165" s="1003">
        <v>0</v>
      </c>
      <c r="J165" s="1003">
        <f t="shared" si="20"/>
        <v>0</v>
      </c>
      <c r="K165" s="1004">
        <v>0</v>
      </c>
      <c r="L165" s="1004">
        <f t="shared" si="19"/>
        <v>0</v>
      </c>
      <c r="M165" s="1003">
        <v>0</v>
      </c>
      <c r="N165" s="1004">
        <f t="shared" si="18"/>
        <v>0</v>
      </c>
    </row>
    <row r="166" spans="1:15" s="711" customFormat="1" ht="20.95" x14ac:dyDescent="0.2">
      <c r="A166" s="998" t="s">
        <v>298</v>
      </c>
      <c r="B166" s="976" t="s">
        <v>531</v>
      </c>
      <c r="C166" s="977" t="s">
        <v>100</v>
      </c>
      <c r="D166" s="977" t="s">
        <v>100</v>
      </c>
      <c r="E166" s="978" t="s">
        <v>322</v>
      </c>
      <c r="F166" s="911">
        <v>0</v>
      </c>
      <c r="G166" s="959">
        <f>+G167</f>
        <v>200</v>
      </c>
      <c r="H166" s="908">
        <f t="shared" si="22"/>
        <v>200</v>
      </c>
      <c r="I166" s="1008">
        <v>0</v>
      </c>
      <c r="J166" s="1008">
        <f t="shared" si="20"/>
        <v>200</v>
      </c>
      <c r="K166" s="1009">
        <v>0</v>
      </c>
      <c r="L166" s="1009">
        <f t="shared" si="19"/>
        <v>200</v>
      </c>
      <c r="M166" s="1008">
        <v>0</v>
      </c>
      <c r="N166" s="1009">
        <f t="shared" si="18"/>
        <v>200</v>
      </c>
    </row>
    <row r="167" spans="1:15" s="711" customFormat="1" x14ac:dyDescent="0.2">
      <c r="A167" s="999"/>
      <c r="B167" s="979"/>
      <c r="C167" s="599" t="s">
        <v>294</v>
      </c>
      <c r="D167" s="599" t="s">
        <v>295</v>
      </c>
      <c r="E167" s="980" t="s">
        <v>296</v>
      </c>
      <c r="F167" s="912">
        <v>0</v>
      </c>
      <c r="G167" s="916">
        <v>200</v>
      </c>
      <c r="H167" s="927">
        <f t="shared" si="22"/>
        <v>200</v>
      </c>
      <c r="I167" s="1003">
        <v>0</v>
      </c>
      <c r="J167" s="1003">
        <f t="shared" si="20"/>
        <v>200</v>
      </c>
      <c r="K167" s="1004">
        <v>0</v>
      </c>
      <c r="L167" s="1004">
        <f t="shared" si="19"/>
        <v>200</v>
      </c>
      <c r="M167" s="1003">
        <v>0</v>
      </c>
      <c r="N167" s="1004">
        <f t="shared" si="18"/>
        <v>200</v>
      </c>
    </row>
    <row r="168" spans="1:15" s="711" customFormat="1" ht="20.95" x14ac:dyDescent="0.2">
      <c r="A168" s="998" t="s">
        <v>298</v>
      </c>
      <c r="B168" s="976" t="s">
        <v>532</v>
      </c>
      <c r="C168" s="977" t="s">
        <v>100</v>
      </c>
      <c r="D168" s="977" t="s">
        <v>100</v>
      </c>
      <c r="E168" s="978" t="s">
        <v>324</v>
      </c>
      <c r="F168" s="911">
        <v>0</v>
      </c>
      <c r="G168" s="959">
        <f t="shared" ref="G168" si="23">+G169</f>
        <v>750</v>
      </c>
      <c r="H168" s="908">
        <f t="shared" si="22"/>
        <v>750</v>
      </c>
      <c r="I168" s="1008">
        <v>0</v>
      </c>
      <c r="J168" s="1008">
        <f t="shared" si="20"/>
        <v>750</v>
      </c>
      <c r="K168" s="1009">
        <v>0</v>
      </c>
      <c r="L168" s="1009">
        <f t="shared" si="19"/>
        <v>750</v>
      </c>
      <c r="M168" s="1008">
        <v>0</v>
      </c>
      <c r="N168" s="1009">
        <f t="shared" si="18"/>
        <v>750</v>
      </c>
    </row>
    <row r="169" spans="1:15" s="711" customFormat="1" x14ac:dyDescent="0.2">
      <c r="A169" s="999"/>
      <c r="B169" s="979"/>
      <c r="C169" s="599" t="s">
        <v>294</v>
      </c>
      <c r="D169" s="599" t="s">
        <v>295</v>
      </c>
      <c r="E169" s="980" t="s">
        <v>296</v>
      </c>
      <c r="F169" s="912">
        <v>0</v>
      </c>
      <c r="G169" s="916">
        <v>750</v>
      </c>
      <c r="H169" s="927">
        <f t="shared" si="22"/>
        <v>750</v>
      </c>
      <c r="I169" s="1003">
        <v>0</v>
      </c>
      <c r="J169" s="1003">
        <f t="shared" si="20"/>
        <v>750</v>
      </c>
      <c r="K169" s="1004">
        <v>0</v>
      </c>
      <c r="L169" s="1004">
        <f t="shared" si="19"/>
        <v>750</v>
      </c>
      <c r="M169" s="1003">
        <v>0</v>
      </c>
      <c r="N169" s="1004">
        <f t="shared" si="18"/>
        <v>750</v>
      </c>
    </row>
    <row r="170" spans="1:15" s="711" customFormat="1" ht="20.95" x14ac:dyDescent="0.2">
      <c r="A170" s="998" t="s">
        <v>298</v>
      </c>
      <c r="B170" s="976" t="s">
        <v>533</v>
      </c>
      <c r="C170" s="977" t="s">
        <v>100</v>
      </c>
      <c r="D170" s="977" t="s">
        <v>100</v>
      </c>
      <c r="E170" s="978" t="s">
        <v>326</v>
      </c>
      <c r="F170" s="911">
        <v>0</v>
      </c>
      <c r="G170" s="959">
        <f t="shared" ref="G170" si="24">+G171</f>
        <v>750</v>
      </c>
      <c r="H170" s="908">
        <f t="shared" si="22"/>
        <v>750</v>
      </c>
      <c r="I170" s="1008">
        <v>0</v>
      </c>
      <c r="J170" s="1008">
        <f t="shared" si="20"/>
        <v>750</v>
      </c>
      <c r="K170" s="1009">
        <v>0</v>
      </c>
      <c r="L170" s="1009">
        <f t="shared" si="19"/>
        <v>750</v>
      </c>
      <c r="M170" s="1008">
        <v>0</v>
      </c>
      <c r="N170" s="1009">
        <f t="shared" si="18"/>
        <v>750</v>
      </c>
    </row>
    <row r="171" spans="1:15" s="711" customFormat="1" x14ac:dyDescent="0.2">
      <c r="A171" s="999"/>
      <c r="B171" s="979"/>
      <c r="C171" s="599" t="s">
        <v>294</v>
      </c>
      <c r="D171" s="599" t="s">
        <v>341</v>
      </c>
      <c r="E171" s="980" t="s">
        <v>342</v>
      </c>
      <c r="F171" s="912">
        <v>0</v>
      </c>
      <c r="G171" s="916">
        <v>750</v>
      </c>
      <c r="H171" s="927">
        <f t="shared" si="22"/>
        <v>750</v>
      </c>
      <c r="I171" s="1003">
        <v>0</v>
      </c>
      <c r="J171" s="1003">
        <f t="shared" si="20"/>
        <v>750</v>
      </c>
      <c r="K171" s="1004">
        <v>0</v>
      </c>
      <c r="L171" s="1004">
        <f t="shared" si="19"/>
        <v>750</v>
      </c>
      <c r="M171" s="1003">
        <v>0</v>
      </c>
      <c r="N171" s="1004">
        <f t="shared" si="18"/>
        <v>750</v>
      </c>
    </row>
    <row r="172" spans="1:15" s="711" customFormat="1" ht="20.95" x14ac:dyDescent="0.2">
      <c r="A172" s="998" t="s">
        <v>298</v>
      </c>
      <c r="B172" s="976" t="s">
        <v>534</v>
      </c>
      <c r="C172" s="977" t="s">
        <v>100</v>
      </c>
      <c r="D172" s="977" t="s">
        <v>100</v>
      </c>
      <c r="E172" s="978" t="s">
        <v>328</v>
      </c>
      <c r="F172" s="911">
        <v>0</v>
      </c>
      <c r="G172" s="959">
        <f t="shared" ref="G172" si="25">+G173</f>
        <v>300</v>
      </c>
      <c r="H172" s="908">
        <f t="shared" si="22"/>
        <v>300</v>
      </c>
      <c r="I172" s="1008">
        <v>0</v>
      </c>
      <c r="J172" s="1008">
        <f t="shared" si="20"/>
        <v>300</v>
      </c>
      <c r="K172" s="1009">
        <v>0</v>
      </c>
      <c r="L172" s="1009">
        <f t="shared" si="19"/>
        <v>300</v>
      </c>
      <c r="M172" s="1008">
        <v>0</v>
      </c>
      <c r="N172" s="1009">
        <f t="shared" si="18"/>
        <v>300</v>
      </c>
    </row>
    <row r="173" spans="1:15" s="711" customFormat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300</v>
      </c>
      <c r="H173" s="927">
        <f t="shared" si="22"/>
        <v>300</v>
      </c>
      <c r="I173" s="1003">
        <v>0</v>
      </c>
      <c r="J173" s="1003">
        <f t="shared" si="20"/>
        <v>300</v>
      </c>
      <c r="K173" s="1004">
        <v>0</v>
      </c>
      <c r="L173" s="1004">
        <f t="shared" si="19"/>
        <v>300</v>
      </c>
      <c r="M173" s="1003">
        <v>0</v>
      </c>
      <c r="N173" s="1004">
        <f t="shared" si="18"/>
        <v>300</v>
      </c>
    </row>
    <row r="174" spans="1:15" s="711" customFormat="1" ht="20.95" x14ac:dyDescent="0.2">
      <c r="A174" s="998" t="s">
        <v>298</v>
      </c>
      <c r="B174" s="976" t="s">
        <v>535</v>
      </c>
      <c r="C174" s="977" t="s">
        <v>100</v>
      </c>
      <c r="D174" s="977" t="s">
        <v>100</v>
      </c>
      <c r="E174" s="978" t="s">
        <v>330</v>
      </c>
      <c r="F174" s="911">
        <v>0</v>
      </c>
      <c r="G174" s="959">
        <f t="shared" ref="G174" si="26">+G175</f>
        <v>750</v>
      </c>
      <c r="H174" s="908">
        <f t="shared" si="22"/>
        <v>750</v>
      </c>
      <c r="I174" s="1008">
        <v>0</v>
      </c>
      <c r="J174" s="1008">
        <f t="shared" si="20"/>
        <v>750</v>
      </c>
      <c r="K174" s="1009">
        <v>0</v>
      </c>
      <c r="L174" s="1009">
        <f t="shared" si="19"/>
        <v>750</v>
      </c>
      <c r="M174" s="1008">
        <v>0</v>
      </c>
      <c r="N174" s="1009">
        <f t="shared" si="18"/>
        <v>750</v>
      </c>
    </row>
    <row r="175" spans="1:15" s="711" customFormat="1" ht="13.1" thickBot="1" x14ac:dyDescent="0.25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1074">
        <v>750</v>
      </c>
      <c r="H175" s="909">
        <f t="shared" si="22"/>
        <v>750</v>
      </c>
      <c r="I175" s="1024">
        <v>0</v>
      </c>
      <c r="J175" s="1024">
        <f t="shared" si="20"/>
        <v>750</v>
      </c>
      <c r="K175" s="1025">
        <v>0</v>
      </c>
      <c r="L175" s="1025">
        <f t="shared" si="19"/>
        <v>750</v>
      </c>
      <c r="M175" s="1024">
        <v>0</v>
      </c>
      <c r="N175" s="1025">
        <f t="shared" si="18"/>
        <v>750</v>
      </c>
    </row>
    <row r="176" spans="1:15" s="711" customFormat="1" ht="13.1" thickBot="1" x14ac:dyDescent="0.25">
      <c r="A176" s="1080" t="s">
        <v>106</v>
      </c>
      <c r="B176" s="1081" t="s">
        <v>100</v>
      </c>
      <c r="C176" s="1082" t="s">
        <v>100</v>
      </c>
      <c r="D176" s="1082" t="s">
        <v>100</v>
      </c>
      <c r="E176" s="1083" t="s">
        <v>227</v>
      </c>
      <c r="F176" s="1084">
        <v>1750</v>
      </c>
      <c r="G176" s="1090">
        <f>+G177+G179+G181+G183+G185+G187+G189+G191+G193</f>
        <v>0</v>
      </c>
      <c r="H176" s="1085">
        <f t="shared" si="22"/>
        <v>1750</v>
      </c>
      <c r="I176" s="1087">
        <v>0</v>
      </c>
      <c r="J176" s="1087">
        <f t="shared" si="20"/>
        <v>1750</v>
      </c>
      <c r="K176" s="1088">
        <v>0</v>
      </c>
      <c r="L176" s="1088">
        <f t="shared" si="19"/>
        <v>1750</v>
      </c>
      <c r="M176" s="1087">
        <f>+M195</f>
        <v>5000</v>
      </c>
      <c r="N176" s="1088">
        <f t="shared" si="18"/>
        <v>6750</v>
      </c>
      <c r="O176" s="777" t="s">
        <v>625</v>
      </c>
    </row>
    <row r="177" spans="1:14" s="711" customFormat="1" x14ac:dyDescent="0.2">
      <c r="A177" s="677" t="s">
        <v>106</v>
      </c>
      <c r="B177" s="679" t="s">
        <v>489</v>
      </c>
      <c r="C177" s="680" t="s">
        <v>100</v>
      </c>
      <c r="D177" s="954" t="s">
        <v>100</v>
      </c>
      <c r="E177" s="786" t="s">
        <v>227</v>
      </c>
      <c r="F177" s="924">
        <f>+F178</f>
        <v>1750</v>
      </c>
      <c r="G177" s="975">
        <f>+G178</f>
        <v>-1750</v>
      </c>
      <c r="H177" s="924">
        <f t="shared" si="22"/>
        <v>0</v>
      </c>
      <c r="I177" s="1020">
        <v>0</v>
      </c>
      <c r="J177" s="1020">
        <f t="shared" si="20"/>
        <v>0</v>
      </c>
      <c r="K177" s="1021">
        <v>0</v>
      </c>
      <c r="L177" s="1021">
        <f t="shared" si="19"/>
        <v>0</v>
      </c>
      <c r="M177" s="1020">
        <v>0</v>
      </c>
      <c r="N177" s="1021">
        <f t="shared" si="18"/>
        <v>0</v>
      </c>
    </row>
    <row r="178" spans="1:14" s="711" customFormat="1" x14ac:dyDescent="0.2">
      <c r="A178" s="689"/>
      <c r="B178" s="691" t="s">
        <v>474</v>
      </c>
      <c r="C178" s="700">
        <v>3419</v>
      </c>
      <c r="D178" s="686">
        <v>5222</v>
      </c>
      <c r="E178" s="784" t="s">
        <v>296</v>
      </c>
      <c r="F178" s="927">
        <v>1750</v>
      </c>
      <c r="G178" s="916">
        <v>-1750</v>
      </c>
      <c r="H178" s="927">
        <f t="shared" si="22"/>
        <v>0</v>
      </c>
      <c r="I178" s="1003">
        <v>0</v>
      </c>
      <c r="J178" s="1003">
        <f t="shared" si="20"/>
        <v>0</v>
      </c>
      <c r="K178" s="1004">
        <v>0</v>
      </c>
      <c r="L178" s="1004">
        <f t="shared" si="19"/>
        <v>0</v>
      </c>
      <c r="M178" s="1003">
        <v>0</v>
      </c>
      <c r="N178" s="1004">
        <f t="shared" si="18"/>
        <v>0</v>
      </c>
    </row>
    <row r="179" spans="1:14" s="711" customFormat="1" ht="31.45" x14ac:dyDescent="0.2">
      <c r="A179" s="654" t="s">
        <v>298</v>
      </c>
      <c r="B179" s="603" t="s">
        <v>536</v>
      </c>
      <c r="C179" s="604" t="s">
        <v>100</v>
      </c>
      <c r="D179" s="604" t="s">
        <v>100</v>
      </c>
      <c r="E179" s="981" t="s">
        <v>418</v>
      </c>
      <c r="F179" s="913">
        <v>0</v>
      </c>
      <c r="G179" s="959">
        <f t="shared" ref="G179:G193" si="27">+G180</f>
        <v>50</v>
      </c>
      <c r="H179" s="908">
        <f t="shared" si="22"/>
        <v>50</v>
      </c>
      <c r="I179" s="1008">
        <v>0</v>
      </c>
      <c r="J179" s="1008">
        <f t="shared" si="20"/>
        <v>50</v>
      </c>
      <c r="K179" s="1009">
        <v>0</v>
      </c>
      <c r="L179" s="1009">
        <f t="shared" si="19"/>
        <v>50</v>
      </c>
      <c r="M179" s="1008">
        <v>0</v>
      </c>
      <c r="N179" s="1009">
        <f t="shared" si="18"/>
        <v>50</v>
      </c>
    </row>
    <row r="180" spans="1:14" s="711" customFormat="1" x14ac:dyDescent="0.2">
      <c r="A180" s="1000"/>
      <c r="B180" s="982"/>
      <c r="C180" s="595" t="s">
        <v>294</v>
      </c>
      <c r="D180" s="595" t="s">
        <v>295</v>
      </c>
      <c r="E180" s="983" t="s">
        <v>296</v>
      </c>
      <c r="F180" s="914">
        <v>0</v>
      </c>
      <c r="G180" s="916">
        <v>50</v>
      </c>
      <c r="H180" s="927">
        <f t="shared" si="22"/>
        <v>50</v>
      </c>
      <c r="I180" s="1003">
        <v>0</v>
      </c>
      <c r="J180" s="1003">
        <f t="shared" si="20"/>
        <v>50</v>
      </c>
      <c r="K180" s="1004">
        <v>0</v>
      </c>
      <c r="L180" s="1004">
        <f t="shared" si="19"/>
        <v>50</v>
      </c>
      <c r="M180" s="1003">
        <v>0</v>
      </c>
      <c r="N180" s="1004">
        <f t="shared" si="18"/>
        <v>50</v>
      </c>
    </row>
    <row r="181" spans="1:14" s="711" customFormat="1" ht="20.95" x14ac:dyDescent="0.2">
      <c r="A181" s="654" t="s">
        <v>298</v>
      </c>
      <c r="B181" s="603" t="s">
        <v>537</v>
      </c>
      <c r="C181" s="604" t="s">
        <v>100</v>
      </c>
      <c r="D181" s="604" t="s">
        <v>100</v>
      </c>
      <c r="E181" s="981" t="s">
        <v>335</v>
      </c>
      <c r="F181" s="913">
        <v>0</v>
      </c>
      <c r="G181" s="959">
        <f t="shared" si="27"/>
        <v>600</v>
      </c>
      <c r="H181" s="908">
        <f t="shared" si="22"/>
        <v>600</v>
      </c>
      <c r="I181" s="1008">
        <v>0</v>
      </c>
      <c r="J181" s="1008">
        <f t="shared" si="20"/>
        <v>600</v>
      </c>
      <c r="K181" s="1009">
        <v>0</v>
      </c>
      <c r="L181" s="1009">
        <f t="shared" si="19"/>
        <v>600</v>
      </c>
      <c r="M181" s="1008">
        <v>0</v>
      </c>
      <c r="N181" s="1009">
        <f t="shared" si="18"/>
        <v>600</v>
      </c>
    </row>
    <row r="182" spans="1:14" s="711" customFormat="1" ht="20.95" x14ac:dyDescent="0.2">
      <c r="A182" s="1000"/>
      <c r="B182" s="982"/>
      <c r="C182" s="595" t="s">
        <v>294</v>
      </c>
      <c r="D182" s="595" t="s">
        <v>333</v>
      </c>
      <c r="E182" s="983" t="s">
        <v>334</v>
      </c>
      <c r="F182" s="914">
        <v>0</v>
      </c>
      <c r="G182" s="916">
        <v>600</v>
      </c>
      <c r="H182" s="927">
        <f t="shared" si="22"/>
        <v>600</v>
      </c>
      <c r="I182" s="1003">
        <v>0</v>
      </c>
      <c r="J182" s="1003">
        <f t="shared" si="20"/>
        <v>600</v>
      </c>
      <c r="K182" s="1004">
        <v>0</v>
      </c>
      <c r="L182" s="1004">
        <f t="shared" si="19"/>
        <v>600</v>
      </c>
      <c r="M182" s="1003">
        <v>0</v>
      </c>
      <c r="N182" s="1004">
        <f t="shared" si="18"/>
        <v>600</v>
      </c>
    </row>
    <row r="183" spans="1:14" s="711" customFormat="1" ht="31.45" x14ac:dyDescent="0.2">
      <c r="A183" s="654" t="s">
        <v>298</v>
      </c>
      <c r="B183" s="603" t="s">
        <v>538</v>
      </c>
      <c r="C183" s="604" t="s">
        <v>100</v>
      </c>
      <c r="D183" s="604" t="s">
        <v>100</v>
      </c>
      <c r="E183" s="981" t="s">
        <v>337</v>
      </c>
      <c r="F183" s="913">
        <v>0</v>
      </c>
      <c r="G183" s="959">
        <f t="shared" si="27"/>
        <v>450</v>
      </c>
      <c r="H183" s="908">
        <f t="shared" si="22"/>
        <v>450</v>
      </c>
      <c r="I183" s="1008">
        <v>0</v>
      </c>
      <c r="J183" s="1008">
        <f t="shared" si="20"/>
        <v>450</v>
      </c>
      <c r="K183" s="1009">
        <v>0</v>
      </c>
      <c r="L183" s="1009">
        <f t="shared" si="19"/>
        <v>450</v>
      </c>
      <c r="M183" s="1008">
        <v>0</v>
      </c>
      <c r="N183" s="1009">
        <f t="shared" si="18"/>
        <v>450</v>
      </c>
    </row>
    <row r="184" spans="1:14" s="711" customFormat="1" ht="20.95" x14ac:dyDescent="0.2">
      <c r="A184" s="1000"/>
      <c r="B184" s="603" t="s">
        <v>338</v>
      </c>
      <c r="C184" s="595" t="s">
        <v>294</v>
      </c>
      <c r="D184" s="595" t="s">
        <v>339</v>
      </c>
      <c r="E184" s="983" t="s">
        <v>340</v>
      </c>
      <c r="F184" s="914">
        <v>0</v>
      </c>
      <c r="G184" s="916">
        <v>450</v>
      </c>
      <c r="H184" s="927">
        <f t="shared" si="22"/>
        <v>450</v>
      </c>
      <c r="I184" s="1003">
        <v>0</v>
      </c>
      <c r="J184" s="1003">
        <f t="shared" si="20"/>
        <v>450</v>
      </c>
      <c r="K184" s="1004">
        <v>0</v>
      </c>
      <c r="L184" s="1004">
        <f t="shared" si="19"/>
        <v>450</v>
      </c>
      <c r="M184" s="1003">
        <v>0</v>
      </c>
      <c r="N184" s="1004">
        <f t="shared" si="18"/>
        <v>450</v>
      </c>
    </row>
    <row r="185" spans="1:14" s="711" customFormat="1" ht="20.95" x14ac:dyDescent="0.2">
      <c r="A185" s="654" t="s">
        <v>298</v>
      </c>
      <c r="B185" s="603" t="s">
        <v>539</v>
      </c>
      <c r="C185" s="604" t="s">
        <v>100</v>
      </c>
      <c r="D185" s="604" t="s">
        <v>100</v>
      </c>
      <c r="E185" s="981" t="s">
        <v>344</v>
      </c>
      <c r="F185" s="913">
        <v>0</v>
      </c>
      <c r="G185" s="959">
        <f t="shared" si="27"/>
        <v>200</v>
      </c>
      <c r="H185" s="908">
        <f t="shared" si="22"/>
        <v>200</v>
      </c>
      <c r="I185" s="1008">
        <v>0</v>
      </c>
      <c r="J185" s="1008">
        <f t="shared" si="20"/>
        <v>200</v>
      </c>
      <c r="K185" s="1009">
        <v>0</v>
      </c>
      <c r="L185" s="1009">
        <f t="shared" si="19"/>
        <v>200</v>
      </c>
      <c r="M185" s="1008">
        <v>0</v>
      </c>
      <c r="N185" s="1009">
        <f t="shared" si="18"/>
        <v>200</v>
      </c>
    </row>
    <row r="186" spans="1:14" s="711" customFormat="1" x14ac:dyDescent="0.2">
      <c r="A186" s="1000"/>
      <c r="B186" s="982"/>
      <c r="C186" s="595" t="s">
        <v>294</v>
      </c>
      <c r="D186" s="599" t="s">
        <v>341</v>
      </c>
      <c r="E186" s="980" t="s">
        <v>342</v>
      </c>
      <c r="F186" s="914">
        <v>0</v>
      </c>
      <c r="G186" s="916">
        <v>200</v>
      </c>
      <c r="H186" s="927">
        <f t="shared" si="22"/>
        <v>200</v>
      </c>
      <c r="I186" s="1003">
        <v>0</v>
      </c>
      <c r="J186" s="1003">
        <f t="shared" si="20"/>
        <v>200</v>
      </c>
      <c r="K186" s="1004">
        <v>0</v>
      </c>
      <c r="L186" s="1004">
        <f t="shared" si="19"/>
        <v>200</v>
      </c>
      <c r="M186" s="1003">
        <v>0</v>
      </c>
      <c r="N186" s="1004">
        <f t="shared" si="18"/>
        <v>200</v>
      </c>
    </row>
    <row r="187" spans="1:14" s="711" customFormat="1" ht="20.95" x14ac:dyDescent="0.2">
      <c r="A187" s="654" t="s">
        <v>298</v>
      </c>
      <c r="B187" s="603" t="s">
        <v>540</v>
      </c>
      <c r="C187" s="604" t="s">
        <v>100</v>
      </c>
      <c r="D187" s="604" t="s">
        <v>100</v>
      </c>
      <c r="E187" s="981" t="s">
        <v>346</v>
      </c>
      <c r="F187" s="913">
        <v>0</v>
      </c>
      <c r="G187" s="959">
        <f t="shared" si="27"/>
        <v>100</v>
      </c>
      <c r="H187" s="908">
        <f t="shared" si="22"/>
        <v>100</v>
      </c>
      <c r="I187" s="1008">
        <v>0</v>
      </c>
      <c r="J187" s="1008">
        <f t="shared" si="20"/>
        <v>100</v>
      </c>
      <c r="K187" s="1009">
        <v>0</v>
      </c>
      <c r="L187" s="1009">
        <f t="shared" si="19"/>
        <v>100</v>
      </c>
      <c r="M187" s="1008">
        <v>0</v>
      </c>
      <c r="N187" s="1009">
        <f t="shared" si="18"/>
        <v>100</v>
      </c>
    </row>
    <row r="188" spans="1:14" s="711" customFormat="1" x14ac:dyDescent="0.2">
      <c r="A188" s="1000"/>
      <c r="B188" s="982"/>
      <c r="C188" s="595" t="s">
        <v>294</v>
      </c>
      <c r="D188" s="595" t="s">
        <v>295</v>
      </c>
      <c r="E188" s="983" t="s">
        <v>296</v>
      </c>
      <c r="F188" s="914">
        <v>0</v>
      </c>
      <c r="G188" s="916">
        <v>100</v>
      </c>
      <c r="H188" s="927">
        <f t="shared" si="22"/>
        <v>100</v>
      </c>
      <c r="I188" s="1003">
        <v>0</v>
      </c>
      <c r="J188" s="1003">
        <f t="shared" si="20"/>
        <v>100</v>
      </c>
      <c r="K188" s="1004">
        <v>0</v>
      </c>
      <c r="L188" s="1004">
        <f t="shared" si="19"/>
        <v>100</v>
      </c>
      <c r="M188" s="1003">
        <v>0</v>
      </c>
      <c r="N188" s="1004">
        <f t="shared" si="18"/>
        <v>100</v>
      </c>
    </row>
    <row r="189" spans="1:14" s="711" customFormat="1" x14ac:dyDescent="0.2">
      <c r="A189" s="654" t="s">
        <v>298</v>
      </c>
      <c r="B189" s="603" t="s">
        <v>541</v>
      </c>
      <c r="C189" s="604" t="s">
        <v>100</v>
      </c>
      <c r="D189" s="604" t="s">
        <v>100</v>
      </c>
      <c r="E189" s="981" t="s">
        <v>349</v>
      </c>
      <c r="F189" s="913">
        <v>0</v>
      </c>
      <c r="G189" s="959">
        <f t="shared" si="27"/>
        <v>100</v>
      </c>
      <c r="H189" s="908">
        <f t="shared" si="22"/>
        <v>100</v>
      </c>
      <c r="I189" s="1008">
        <v>0</v>
      </c>
      <c r="J189" s="1008">
        <f t="shared" si="20"/>
        <v>100</v>
      </c>
      <c r="K189" s="1009">
        <v>0</v>
      </c>
      <c r="L189" s="1009">
        <f t="shared" si="19"/>
        <v>100</v>
      </c>
      <c r="M189" s="1008">
        <v>0</v>
      </c>
      <c r="N189" s="1009">
        <f t="shared" si="18"/>
        <v>100</v>
      </c>
    </row>
    <row r="190" spans="1:14" s="711" customFormat="1" x14ac:dyDescent="0.2">
      <c r="A190" s="1000"/>
      <c r="B190" s="982"/>
      <c r="C190" s="595" t="s">
        <v>294</v>
      </c>
      <c r="D190" s="595" t="s">
        <v>348</v>
      </c>
      <c r="E190" s="983" t="s">
        <v>258</v>
      </c>
      <c r="F190" s="914">
        <v>0</v>
      </c>
      <c r="G190" s="916">
        <v>100</v>
      </c>
      <c r="H190" s="927">
        <f t="shared" si="22"/>
        <v>100</v>
      </c>
      <c r="I190" s="1003">
        <v>0</v>
      </c>
      <c r="J190" s="1003">
        <f t="shared" si="20"/>
        <v>100</v>
      </c>
      <c r="K190" s="1004">
        <v>0</v>
      </c>
      <c r="L190" s="1004">
        <f t="shared" si="19"/>
        <v>100</v>
      </c>
      <c r="M190" s="1003">
        <v>0</v>
      </c>
      <c r="N190" s="1004">
        <f t="shared" si="18"/>
        <v>100</v>
      </c>
    </row>
    <row r="191" spans="1:14" s="711" customFormat="1" ht="31.45" x14ac:dyDescent="0.2">
      <c r="A191" s="654" t="s">
        <v>298</v>
      </c>
      <c r="B191" s="603" t="s">
        <v>542</v>
      </c>
      <c r="C191" s="604" t="s">
        <v>100</v>
      </c>
      <c r="D191" s="604" t="s">
        <v>100</v>
      </c>
      <c r="E191" s="981" t="s">
        <v>419</v>
      </c>
      <c r="F191" s="913">
        <v>0</v>
      </c>
      <c r="G191" s="959">
        <f t="shared" si="27"/>
        <v>50</v>
      </c>
      <c r="H191" s="908">
        <f t="shared" si="22"/>
        <v>50</v>
      </c>
      <c r="I191" s="1008">
        <v>0</v>
      </c>
      <c r="J191" s="1008">
        <f t="shared" si="20"/>
        <v>50</v>
      </c>
      <c r="K191" s="1009">
        <v>0</v>
      </c>
      <c r="L191" s="1009">
        <f t="shared" si="19"/>
        <v>50</v>
      </c>
      <c r="M191" s="1008">
        <v>0</v>
      </c>
      <c r="N191" s="1009">
        <f t="shared" si="18"/>
        <v>50</v>
      </c>
    </row>
    <row r="192" spans="1:14" s="711" customFormat="1" x14ac:dyDescent="0.2">
      <c r="A192" s="1000"/>
      <c r="B192" s="982"/>
      <c r="C192" s="595" t="s">
        <v>294</v>
      </c>
      <c r="D192" s="595" t="s">
        <v>295</v>
      </c>
      <c r="E192" s="983" t="s">
        <v>296</v>
      </c>
      <c r="F192" s="914">
        <v>0</v>
      </c>
      <c r="G192" s="916">
        <v>50</v>
      </c>
      <c r="H192" s="927">
        <f t="shared" si="22"/>
        <v>50</v>
      </c>
      <c r="I192" s="1003">
        <v>0</v>
      </c>
      <c r="J192" s="1003">
        <f t="shared" si="20"/>
        <v>50</v>
      </c>
      <c r="K192" s="1004">
        <v>0</v>
      </c>
      <c r="L192" s="1004">
        <f t="shared" si="19"/>
        <v>50</v>
      </c>
      <c r="M192" s="1003">
        <v>0</v>
      </c>
      <c r="N192" s="1004">
        <f t="shared" si="18"/>
        <v>50</v>
      </c>
    </row>
    <row r="193" spans="1:15" s="711" customFormat="1" ht="20.95" x14ac:dyDescent="0.2">
      <c r="A193" s="654" t="s">
        <v>298</v>
      </c>
      <c r="B193" s="603" t="s">
        <v>543</v>
      </c>
      <c r="C193" s="604" t="s">
        <v>100</v>
      </c>
      <c r="D193" s="604" t="s">
        <v>100</v>
      </c>
      <c r="E193" s="981" t="s">
        <v>352</v>
      </c>
      <c r="F193" s="913">
        <v>0</v>
      </c>
      <c r="G193" s="959">
        <f t="shared" si="27"/>
        <v>200</v>
      </c>
      <c r="H193" s="908">
        <f t="shared" si="22"/>
        <v>200</v>
      </c>
      <c r="I193" s="1008">
        <v>0</v>
      </c>
      <c r="J193" s="1008">
        <f t="shared" si="20"/>
        <v>200</v>
      </c>
      <c r="K193" s="1009">
        <v>0</v>
      </c>
      <c r="L193" s="1009">
        <f t="shared" si="19"/>
        <v>200</v>
      </c>
      <c r="M193" s="1008">
        <v>0</v>
      </c>
      <c r="N193" s="1009">
        <f t="shared" si="18"/>
        <v>200</v>
      </c>
    </row>
    <row r="194" spans="1:15" s="711" customFormat="1" ht="20.95" x14ac:dyDescent="0.2">
      <c r="A194" s="999"/>
      <c r="B194" s="979"/>
      <c r="C194" s="599" t="s">
        <v>294</v>
      </c>
      <c r="D194" s="599" t="s">
        <v>339</v>
      </c>
      <c r="E194" s="980" t="s">
        <v>340</v>
      </c>
      <c r="F194" s="912">
        <v>0</v>
      </c>
      <c r="G194" s="1074">
        <v>200</v>
      </c>
      <c r="H194" s="909">
        <f t="shared" si="22"/>
        <v>200</v>
      </c>
      <c r="I194" s="1024">
        <v>0</v>
      </c>
      <c r="J194" s="1024">
        <f t="shared" si="20"/>
        <v>200</v>
      </c>
      <c r="K194" s="1025">
        <v>0</v>
      </c>
      <c r="L194" s="1025">
        <f t="shared" si="19"/>
        <v>200</v>
      </c>
      <c r="M194" s="1003">
        <v>0</v>
      </c>
      <c r="N194" s="1004">
        <f t="shared" si="18"/>
        <v>200</v>
      </c>
    </row>
    <row r="195" spans="1:15" s="711" customFormat="1" ht="20.95" x14ac:dyDescent="0.2">
      <c r="A195" s="1338" t="s">
        <v>298</v>
      </c>
      <c r="B195" s="1339" t="s">
        <v>626</v>
      </c>
      <c r="C195" s="1340" t="s">
        <v>100</v>
      </c>
      <c r="D195" s="1340" t="s">
        <v>100</v>
      </c>
      <c r="E195" s="1341" t="s">
        <v>629</v>
      </c>
      <c r="F195" s="1342">
        <v>0</v>
      </c>
      <c r="G195" s="1343"/>
      <c r="H195" s="1309"/>
      <c r="I195" s="1311"/>
      <c r="J195" s="1311">
        <v>0</v>
      </c>
      <c r="K195" s="1311">
        <v>0</v>
      </c>
      <c r="L195" s="1311">
        <v>0</v>
      </c>
      <c r="M195" s="1311">
        <f>+M196</f>
        <v>5000</v>
      </c>
      <c r="N195" s="1311">
        <f t="shared" si="18"/>
        <v>5000</v>
      </c>
      <c r="O195" s="1312" t="s">
        <v>625</v>
      </c>
    </row>
    <row r="196" spans="1:15" s="711" customFormat="1" ht="13.1" thickBot="1" x14ac:dyDescent="0.25">
      <c r="A196" s="1344"/>
      <c r="B196" s="1345"/>
      <c r="C196" s="1346" t="s">
        <v>294</v>
      </c>
      <c r="D196" s="1346" t="s">
        <v>630</v>
      </c>
      <c r="E196" s="1347" t="s">
        <v>631</v>
      </c>
      <c r="F196" s="1348">
        <v>0</v>
      </c>
      <c r="G196" s="1349"/>
      <c r="H196" s="1318"/>
      <c r="I196" s="1320"/>
      <c r="J196" s="1320">
        <v>0</v>
      </c>
      <c r="K196" s="1320">
        <v>0</v>
      </c>
      <c r="L196" s="1320">
        <v>0</v>
      </c>
      <c r="M196" s="1337">
        <v>5000</v>
      </c>
      <c r="N196" s="1337">
        <f t="shared" si="18"/>
        <v>5000</v>
      </c>
      <c r="O196" s="1321"/>
    </row>
    <row r="197" spans="1:15" s="711" customFormat="1" ht="13.1" thickBot="1" x14ac:dyDescent="0.25">
      <c r="A197" s="1080" t="s">
        <v>106</v>
      </c>
      <c r="B197" s="1081" t="s">
        <v>100</v>
      </c>
      <c r="C197" s="1082" t="s">
        <v>100</v>
      </c>
      <c r="D197" s="1082" t="s">
        <v>100</v>
      </c>
      <c r="E197" s="1083" t="s">
        <v>228</v>
      </c>
      <c r="F197" s="1084">
        <v>2750</v>
      </c>
      <c r="G197" s="1090">
        <f>+G198+G200+G202+G204</f>
        <v>0</v>
      </c>
      <c r="H197" s="1085">
        <f t="shared" si="22"/>
        <v>2750</v>
      </c>
      <c r="I197" s="1087">
        <v>0</v>
      </c>
      <c r="J197" s="1087">
        <f t="shared" si="20"/>
        <v>2750</v>
      </c>
      <c r="K197" s="1087">
        <f>+K198+K206+K208+K210+K212+K214+K216+K218+K220</f>
        <v>0</v>
      </c>
      <c r="L197" s="1087">
        <f t="shared" si="19"/>
        <v>2750</v>
      </c>
      <c r="M197" s="1087">
        <v>0</v>
      </c>
      <c r="N197" s="1088">
        <f t="shared" si="18"/>
        <v>2750</v>
      </c>
    </row>
    <row r="198" spans="1:15" s="711" customFormat="1" x14ac:dyDescent="0.2">
      <c r="A198" s="677" t="s">
        <v>106</v>
      </c>
      <c r="B198" s="679" t="s">
        <v>490</v>
      </c>
      <c r="C198" s="680" t="s">
        <v>100</v>
      </c>
      <c r="D198" s="954" t="s">
        <v>100</v>
      </c>
      <c r="E198" s="786" t="s">
        <v>228</v>
      </c>
      <c r="F198" s="924">
        <f>+F199</f>
        <v>2750</v>
      </c>
      <c r="G198" s="975">
        <f>+G199</f>
        <v>-1560</v>
      </c>
      <c r="H198" s="924">
        <f t="shared" si="22"/>
        <v>1190</v>
      </c>
      <c r="I198" s="1020">
        <v>0</v>
      </c>
      <c r="J198" s="1020">
        <f t="shared" si="20"/>
        <v>1190</v>
      </c>
      <c r="K198" s="1020">
        <f>+K199</f>
        <v>-1010</v>
      </c>
      <c r="L198" s="1020">
        <f t="shared" si="19"/>
        <v>180</v>
      </c>
      <c r="M198" s="1020">
        <v>0</v>
      </c>
      <c r="N198" s="1021">
        <f t="shared" si="18"/>
        <v>180</v>
      </c>
    </row>
    <row r="199" spans="1:15" s="711" customFormat="1" x14ac:dyDescent="0.2">
      <c r="A199" s="682"/>
      <c r="B199" s="684" t="s">
        <v>474</v>
      </c>
      <c r="C199" s="700">
        <v>3419</v>
      </c>
      <c r="D199" s="686">
        <v>5222</v>
      </c>
      <c r="E199" s="784" t="s">
        <v>296</v>
      </c>
      <c r="F199" s="927">
        <v>2750</v>
      </c>
      <c r="G199" s="916">
        <v>-1560</v>
      </c>
      <c r="H199" s="927">
        <f t="shared" si="22"/>
        <v>1190</v>
      </c>
      <c r="I199" s="1003">
        <v>0</v>
      </c>
      <c r="J199" s="1003">
        <f t="shared" si="20"/>
        <v>1190</v>
      </c>
      <c r="K199" s="1003">
        <v>-1010</v>
      </c>
      <c r="L199" s="1003">
        <f t="shared" si="19"/>
        <v>180</v>
      </c>
      <c r="M199" s="1003">
        <v>0</v>
      </c>
      <c r="N199" s="1004">
        <f t="shared" si="18"/>
        <v>180</v>
      </c>
    </row>
    <row r="200" spans="1:15" s="711" customFormat="1" ht="20" customHeight="1" x14ac:dyDescent="0.2">
      <c r="A200" s="998" t="s">
        <v>298</v>
      </c>
      <c r="B200" s="976" t="s">
        <v>545</v>
      </c>
      <c r="C200" s="977" t="s">
        <v>100</v>
      </c>
      <c r="D200" s="977" t="s">
        <v>100</v>
      </c>
      <c r="E200" s="978" t="s">
        <v>319</v>
      </c>
      <c r="F200" s="911">
        <v>0</v>
      </c>
      <c r="G200" s="959">
        <f>+G201</f>
        <v>156</v>
      </c>
      <c r="H200" s="908">
        <f t="shared" si="22"/>
        <v>156</v>
      </c>
      <c r="I200" s="1008">
        <v>0</v>
      </c>
      <c r="J200" s="1008">
        <f t="shared" si="20"/>
        <v>156</v>
      </c>
      <c r="K200" s="1008">
        <v>0</v>
      </c>
      <c r="L200" s="1008">
        <f t="shared" si="19"/>
        <v>156</v>
      </c>
      <c r="M200" s="1008">
        <v>0</v>
      </c>
      <c r="N200" s="1009">
        <f t="shared" si="18"/>
        <v>156</v>
      </c>
    </row>
    <row r="201" spans="1:15" s="711" customFormat="1" x14ac:dyDescent="0.2">
      <c r="A201" s="999"/>
      <c r="B201" s="979"/>
      <c r="C201" s="599" t="s">
        <v>294</v>
      </c>
      <c r="D201" s="599" t="s">
        <v>295</v>
      </c>
      <c r="E201" s="980" t="s">
        <v>296</v>
      </c>
      <c r="F201" s="912">
        <v>0</v>
      </c>
      <c r="G201" s="916">
        <v>156</v>
      </c>
      <c r="H201" s="927">
        <f t="shared" si="22"/>
        <v>156</v>
      </c>
      <c r="I201" s="1003">
        <v>0</v>
      </c>
      <c r="J201" s="1003">
        <f t="shared" si="20"/>
        <v>156</v>
      </c>
      <c r="K201" s="1003">
        <v>0</v>
      </c>
      <c r="L201" s="1003">
        <f t="shared" si="19"/>
        <v>156</v>
      </c>
      <c r="M201" s="1003">
        <v>0</v>
      </c>
      <c r="N201" s="1004">
        <f t="shared" si="18"/>
        <v>156</v>
      </c>
    </row>
    <row r="202" spans="1:15" s="711" customFormat="1" ht="20.95" x14ac:dyDescent="0.2">
      <c r="A202" s="998" t="s">
        <v>298</v>
      </c>
      <c r="B202" s="976" t="s">
        <v>546</v>
      </c>
      <c r="C202" s="977" t="s">
        <v>100</v>
      </c>
      <c r="D202" s="977" t="s">
        <v>100</v>
      </c>
      <c r="E202" s="978" t="s">
        <v>302</v>
      </c>
      <c r="F202" s="911">
        <v>0</v>
      </c>
      <c r="G202" s="959">
        <f t="shared" ref="G202" si="28">+G203</f>
        <v>780</v>
      </c>
      <c r="H202" s="908">
        <f t="shared" si="22"/>
        <v>780</v>
      </c>
      <c r="I202" s="1008">
        <v>0</v>
      </c>
      <c r="J202" s="1008">
        <f t="shared" si="20"/>
        <v>780</v>
      </c>
      <c r="K202" s="1008">
        <v>0</v>
      </c>
      <c r="L202" s="1008">
        <f t="shared" si="19"/>
        <v>780</v>
      </c>
      <c r="M202" s="1008">
        <v>0</v>
      </c>
      <c r="N202" s="1009">
        <f t="shared" si="18"/>
        <v>780</v>
      </c>
    </row>
    <row r="203" spans="1:15" s="711" customFormat="1" x14ac:dyDescent="0.2">
      <c r="A203" s="999"/>
      <c r="B203" s="979"/>
      <c r="C203" s="599" t="s">
        <v>294</v>
      </c>
      <c r="D203" s="599" t="s">
        <v>295</v>
      </c>
      <c r="E203" s="980" t="s">
        <v>296</v>
      </c>
      <c r="F203" s="912">
        <v>0</v>
      </c>
      <c r="G203" s="916">
        <v>780</v>
      </c>
      <c r="H203" s="927">
        <f t="shared" si="22"/>
        <v>780</v>
      </c>
      <c r="I203" s="1003">
        <v>0</v>
      </c>
      <c r="J203" s="1003">
        <f t="shared" si="20"/>
        <v>780</v>
      </c>
      <c r="K203" s="1003">
        <v>0</v>
      </c>
      <c r="L203" s="1003">
        <f t="shared" si="19"/>
        <v>780</v>
      </c>
      <c r="M203" s="1003">
        <v>0</v>
      </c>
      <c r="N203" s="1004">
        <f t="shared" si="18"/>
        <v>780</v>
      </c>
    </row>
    <row r="204" spans="1:15" s="711" customFormat="1" ht="20.95" x14ac:dyDescent="0.2">
      <c r="A204" s="998" t="s">
        <v>298</v>
      </c>
      <c r="B204" s="976" t="s">
        <v>547</v>
      </c>
      <c r="C204" s="977" t="s">
        <v>100</v>
      </c>
      <c r="D204" s="977" t="s">
        <v>100</v>
      </c>
      <c r="E204" s="978" t="s">
        <v>320</v>
      </c>
      <c r="F204" s="911">
        <v>0</v>
      </c>
      <c r="G204" s="959">
        <f t="shared" ref="G204" si="29">+G205</f>
        <v>624</v>
      </c>
      <c r="H204" s="908">
        <f t="shared" si="22"/>
        <v>624</v>
      </c>
      <c r="I204" s="1008">
        <v>0</v>
      </c>
      <c r="J204" s="1008">
        <f t="shared" si="20"/>
        <v>624</v>
      </c>
      <c r="K204" s="1008">
        <v>0</v>
      </c>
      <c r="L204" s="1008">
        <f t="shared" si="19"/>
        <v>624</v>
      </c>
      <c r="M204" s="1008">
        <v>0</v>
      </c>
      <c r="N204" s="1009">
        <f t="shared" si="18"/>
        <v>624</v>
      </c>
    </row>
    <row r="205" spans="1:15" s="711" customFormat="1" x14ac:dyDescent="0.2">
      <c r="A205" s="999"/>
      <c r="B205" s="979"/>
      <c r="C205" s="599" t="s">
        <v>294</v>
      </c>
      <c r="D205" s="599" t="s">
        <v>295</v>
      </c>
      <c r="E205" s="980" t="s">
        <v>296</v>
      </c>
      <c r="F205" s="912">
        <v>0</v>
      </c>
      <c r="G205" s="1074">
        <v>624</v>
      </c>
      <c r="H205" s="909">
        <f t="shared" si="22"/>
        <v>624</v>
      </c>
      <c r="I205" s="1024">
        <v>0</v>
      </c>
      <c r="J205" s="1024">
        <f t="shared" si="20"/>
        <v>624</v>
      </c>
      <c r="K205" s="1003"/>
      <c r="L205" s="1003">
        <f t="shared" si="19"/>
        <v>624</v>
      </c>
      <c r="M205" s="1003">
        <v>0</v>
      </c>
      <c r="N205" s="1004">
        <f t="shared" si="18"/>
        <v>624</v>
      </c>
    </row>
    <row r="206" spans="1:15" s="711" customFormat="1" ht="20.95" x14ac:dyDescent="0.2">
      <c r="A206" s="998" t="s">
        <v>106</v>
      </c>
      <c r="B206" s="1146" t="s">
        <v>581</v>
      </c>
      <c r="C206" s="977" t="s">
        <v>100</v>
      </c>
      <c r="D206" s="976" t="s">
        <v>100</v>
      </c>
      <c r="E206" s="978" t="s">
        <v>591</v>
      </c>
      <c r="F206" s="913">
        <v>0</v>
      </c>
      <c r="G206" s="916"/>
      <c r="H206" s="927"/>
      <c r="I206" s="1003"/>
      <c r="J206" s="913">
        <v>0</v>
      </c>
      <c r="K206" s="1008">
        <f>+K207</f>
        <v>170</v>
      </c>
      <c r="L206" s="1008">
        <f t="shared" si="19"/>
        <v>170</v>
      </c>
      <c r="M206" s="1008">
        <v>0</v>
      </c>
      <c r="N206" s="1009">
        <f t="shared" si="18"/>
        <v>170</v>
      </c>
    </row>
    <row r="207" spans="1:15" s="711" customFormat="1" x14ac:dyDescent="0.2">
      <c r="A207" s="999"/>
      <c r="B207" s="1146"/>
      <c r="C207" s="599" t="s">
        <v>294</v>
      </c>
      <c r="D207" s="598" t="s">
        <v>295</v>
      </c>
      <c r="E207" s="980" t="s">
        <v>296</v>
      </c>
      <c r="F207" s="914">
        <v>0</v>
      </c>
      <c r="G207" s="916"/>
      <c r="H207" s="927"/>
      <c r="I207" s="1003"/>
      <c r="J207" s="914">
        <v>0</v>
      </c>
      <c r="K207" s="1003">
        <v>170</v>
      </c>
      <c r="L207" s="1003">
        <f t="shared" si="19"/>
        <v>170</v>
      </c>
      <c r="M207" s="1003">
        <v>0</v>
      </c>
      <c r="N207" s="1004">
        <f t="shared" si="18"/>
        <v>170</v>
      </c>
    </row>
    <row r="208" spans="1:15" s="711" customFormat="1" ht="20.95" x14ac:dyDescent="0.2">
      <c r="A208" s="998" t="s">
        <v>106</v>
      </c>
      <c r="B208" s="1146" t="s">
        <v>582</v>
      </c>
      <c r="C208" s="977" t="s">
        <v>100</v>
      </c>
      <c r="D208" s="976" t="s">
        <v>100</v>
      </c>
      <c r="E208" s="978" t="s">
        <v>592</v>
      </c>
      <c r="F208" s="913">
        <v>0</v>
      </c>
      <c r="G208" s="916"/>
      <c r="H208" s="927"/>
      <c r="I208" s="1003"/>
      <c r="J208" s="913">
        <v>0</v>
      </c>
      <c r="K208" s="1008">
        <f t="shared" ref="K208" si="30">+K209</f>
        <v>100</v>
      </c>
      <c r="L208" s="1008">
        <f t="shared" si="19"/>
        <v>100</v>
      </c>
      <c r="M208" s="1008">
        <v>0</v>
      </c>
      <c r="N208" s="1009">
        <f t="shared" si="18"/>
        <v>100</v>
      </c>
    </row>
    <row r="209" spans="1:14" s="711" customFormat="1" x14ac:dyDescent="0.2">
      <c r="A209" s="999"/>
      <c r="B209" s="1146"/>
      <c r="C209" s="599" t="s">
        <v>294</v>
      </c>
      <c r="D209" s="598" t="s">
        <v>295</v>
      </c>
      <c r="E209" s="980" t="s">
        <v>296</v>
      </c>
      <c r="F209" s="914">
        <v>0</v>
      </c>
      <c r="G209" s="916"/>
      <c r="H209" s="927"/>
      <c r="I209" s="1003"/>
      <c r="J209" s="914">
        <v>0</v>
      </c>
      <c r="K209" s="1003">
        <v>100</v>
      </c>
      <c r="L209" s="1003">
        <f t="shared" si="19"/>
        <v>100</v>
      </c>
      <c r="M209" s="1003">
        <v>0</v>
      </c>
      <c r="N209" s="1004">
        <f t="shared" si="18"/>
        <v>100</v>
      </c>
    </row>
    <row r="210" spans="1:14" s="711" customFormat="1" ht="20.95" x14ac:dyDescent="0.2">
      <c r="A210" s="998" t="s">
        <v>106</v>
      </c>
      <c r="B210" s="1146" t="s">
        <v>583</v>
      </c>
      <c r="C210" s="977" t="s">
        <v>100</v>
      </c>
      <c r="D210" s="976" t="s">
        <v>100</v>
      </c>
      <c r="E210" s="978" t="s">
        <v>593</v>
      </c>
      <c r="F210" s="913">
        <v>0</v>
      </c>
      <c r="G210" s="916"/>
      <c r="H210" s="927"/>
      <c r="I210" s="1003"/>
      <c r="J210" s="913">
        <v>0</v>
      </c>
      <c r="K210" s="1008">
        <f t="shared" ref="K210" si="31">+K211</f>
        <v>100</v>
      </c>
      <c r="L210" s="1008">
        <f t="shared" si="19"/>
        <v>100</v>
      </c>
      <c r="M210" s="1008">
        <v>0</v>
      </c>
      <c r="N210" s="1009">
        <f t="shared" si="18"/>
        <v>100</v>
      </c>
    </row>
    <row r="211" spans="1:14" s="711" customFormat="1" x14ac:dyDescent="0.2">
      <c r="A211" s="999"/>
      <c r="B211" s="1146"/>
      <c r="C211" s="599" t="s">
        <v>294</v>
      </c>
      <c r="D211" s="598" t="s">
        <v>295</v>
      </c>
      <c r="E211" s="980" t="s">
        <v>296</v>
      </c>
      <c r="F211" s="914">
        <v>0</v>
      </c>
      <c r="G211" s="916"/>
      <c r="H211" s="927"/>
      <c r="I211" s="1003"/>
      <c r="J211" s="914">
        <v>0</v>
      </c>
      <c r="K211" s="1003">
        <v>100</v>
      </c>
      <c r="L211" s="1003">
        <f t="shared" si="19"/>
        <v>100</v>
      </c>
      <c r="M211" s="1003">
        <v>0</v>
      </c>
      <c r="N211" s="1004">
        <f t="shared" si="18"/>
        <v>100</v>
      </c>
    </row>
    <row r="212" spans="1:14" s="711" customFormat="1" ht="20.95" x14ac:dyDescent="0.2">
      <c r="A212" s="998" t="s">
        <v>106</v>
      </c>
      <c r="B212" s="1146" t="s">
        <v>584</v>
      </c>
      <c r="C212" s="977" t="s">
        <v>100</v>
      </c>
      <c r="D212" s="976" t="s">
        <v>100</v>
      </c>
      <c r="E212" s="978" t="s">
        <v>594</v>
      </c>
      <c r="F212" s="913">
        <v>0</v>
      </c>
      <c r="G212" s="916"/>
      <c r="H212" s="927"/>
      <c r="I212" s="1003"/>
      <c r="J212" s="913">
        <v>0</v>
      </c>
      <c r="K212" s="1008">
        <f t="shared" ref="K212" si="32">+K213</f>
        <v>90</v>
      </c>
      <c r="L212" s="1008">
        <f t="shared" si="19"/>
        <v>90</v>
      </c>
      <c r="M212" s="1008">
        <v>0</v>
      </c>
      <c r="N212" s="1009">
        <f t="shared" si="18"/>
        <v>90</v>
      </c>
    </row>
    <row r="213" spans="1:14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90</v>
      </c>
      <c r="L213" s="1003">
        <f t="shared" si="19"/>
        <v>90</v>
      </c>
      <c r="M213" s="1003">
        <v>0</v>
      </c>
      <c r="N213" s="1004">
        <f t="shared" si="18"/>
        <v>90</v>
      </c>
    </row>
    <row r="214" spans="1:14" s="711" customFormat="1" ht="20.95" x14ac:dyDescent="0.2">
      <c r="A214" s="998" t="s">
        <v>106</v>
      </c>
      <c r="B214" s="1146" t="s">
        <v>585</v>
      </c>
      <c r="C214" s="977" t="s">
        <v>100</v>
      </c>
      <c r="D214" s="976" t="s">
        <v>100</v>
      </c>
      <c r="E214" s="978" t="s">
        <v>598</v>
      </c>
      <c r="F214" s="913">
        <v>0</v>
      </c>
      <c r="G214" s="916"/>
      <c r="H214" s="927"/>
      <c r="I214" s="1003"/>
      <c r="J214" s="913">
        <v>0</v>
      </c>
      <c r="K214" s="1008">
        <f t="shared" ref="K214" si="33">+K215</f>
        <v>300</v>
      </c>
      <c r="L214" s="1008">
        <f t="shared" si="19"/>
        <v>300</v>
      </c>
      <c r="M214" s="1008">
        <v>0</v>
      </c>
      <c r="N214" s="1009">
        <f t="shared" si="18"/>
        <v>300</v>
      </c>
    </row>
    <row r="215" spans="1:14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300</v>
      </c>
      <c r="L215" s="1003">
        <f t="shared" si="19"/>
        <v>300</v>
      </c>
      <c r="M215" s="1003">
        <v>0</v>
      </c>
      <c r="N215" s="1004">
        <f t="shared" si="18"/>
        <v>300</v>
      </c>
    </row>
    <row r="216" spans="1:14" s="711" customFormat="1" ht="20.95" x14ac:dyDescent="0.2">
      <c r="A216" s="998" t="s">
        <v>106</v>
      </c>
      <c r="B216" s="1146" t="s">
        <v>586</v>
      </c>
      <c r="C216" s="977" t="s">
        <v>100</v>
      </c>
      <c r="D216" s="976" t="s">
        <v>100</v>
      </c>
      <c r="E216" s="978" t="s">
        <v>595</v>
      </c>
      <c r="F216" s="913">
        <v>0</v>
      </c>
      <c r="G216" s="916"/>
      <c r="H216" s="927"/>
      <c r="I216" s="1003"/>
      <c r="J216" s="913">
        <v>0</v>
      </c>
      <c r="K216" s="1008">
        <f t="shared" ref="K216" si="34">+K217</f>
        <v>50</v>
      </c>
      <c r="L216" s="1008">
        <f t="shared" si="19"/>
        <v>50</v>
      </c>
      <c r="M216" s="1008">
        <v>0</v>
      </c>
      <c r="N216" s="1009">
        <f t="shared" si="18"/>
        <v>50</v>
      </c>
    </row>
    <row r="217" spans="1:14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50</v>
      </c>
      <c r="L217" s="1003">
        <f t="shared" si="19"/>
        <v>50</v>
      </c>
      <c r="M217" s="1003">
        <v>0</v>
      </c>
      <c r="N217" s="1004">
        <f t="shared" ref="N217:N240" si="35">+L217+M217</f>
        <v>50</v>
      </c>
    </row>
    <row r="218" spans="1:14" s="711" customFormat="1" ht="20.95" x14ac:dyDescent="0.2">
      <c r="A218" s="998" t="s">
        <v>106</v>
      </c>
      <c r="B218" s="1146" t="s">
        <v>587</v>
      </c>
      <c r="C218" s="977" t="s">
        <v>100</v>
      </c>
      <c r="D218" s="976" t="s">
        <v>100</v>
      </c>
      <c r="E218" s="978" t="s">
        <v>596</v>
      </c>
      <c r="F218" s="913">
        <v>0</v>
      </c>
      <c r="G218" s="916"/>
      <c r="H218" s="927"/>
      <c r="I218" s="1003"/>
      <c r="J218" s="913">
        <v>0</v>
      </c>
      <c r="K218" s="1008">
        <f t="shared" ref="K218" si="36">+K219</f>
        <v>100</v>
      </c>
      <c r="L218" s="1008">
        <f t="shared" si="19"/>
        <v>100</v>
      </c>
      <c r="M218" s="1008">
        <v>0</v>
      </c>
      <c r="N218" s="1009">
        <f t="shared" si="35"/>
        <v>100</v>
      </c>
    </row>
    <row r="219" spans="1:14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100</v>
      </c>
      <c r="L219" s="1003">
        <f t="shared" si="19"/>
        <v>100</v>
      </c>
      <c r="M219" s="1003">
        <v>0</v>
      </c>
      <c r="N219" s="1004">
        <f t="shared" si="35"/>
        <v>100</v>
      </c>
    </row>
    <row r="220" spans="1:14" s="711" customFormat="1" ht="20.95" x14ac:dyDescent="0.2">
      <c r="A220" s="998" t="s">
        <v>106</v>
      </c>
      <c r="B220" s="1146" t="s">
        <v>588</v>
      </c>
      <c r="C220" s="977" t="s">
        <v>100</v>
      </c>
      <c r="D220" s="976" t="s">
        <v>100</v>
      </c>
      <c r="E220" s="978" t="s">
        <v>597</v>
      </c>
      <c r="F220" s="913">
        <v>0</v>
      </c>
      <c r="G220" s="916"/>
      <c r="H220" s="927"/>
      <c r="I220" s="1003"/>
      <c r="J220" s="913">
        <v>0</v>
      </c>
      <c r="K220" s="1008">
        <f t="shared" ref="K220" si="37">+K221</f>
        <v>100</v>
      </c>
      <c r="L220" s="1008">
        <f t="shared" si="19"/>
        <v>100</v>
      </c>
      <c r="M220" s="1008">
        <v>0</v>
      </c>
      <c r="N220" s="1009">
        <f t="shared" si="35"/>
        <v>100</v>
      </c>
    </row>
    <row r="221" spans="1:14" s="711" customFormat="1" ht="13.1" thickBot="1" x14ac:dyDescent="0.25">
      <c r="A221" s="999"/>
      <c r="B221" s="1146"/>
      <c r="C221" s="599" t="s">
        <v>294</v>
      </c>
      <c r="D221" s="598" t="s">
        <v>589</v>
      </c>
      <c r="E221" s="980" t="s">
        <v>590</v>
      </c>
      <c r="F221" s="912">
        <v>0</v>
      </c>
      <c r="G221" s="1074"/>
      <c r="H221" s="909"/>
      <c r="I221" s="1024"/>
      <c r="J221" s="912">
        <v>0</v>
      </c>
      <c r="K221" s="1024">
        <v>100</v>
      </c>
      <c r="L221" s="1024">
        <f t="shared" ref="L221:L240" si="38">+J221+K221</f>
        <v>100</v>
      </c>
      <c r="M221" s="1024">
        <v>0</v>
      </c>
      <c r="N221" s="1025">
        <f t="shared" si="35"/>
        <v>100</v>
      </c>
    </row>
    <row r="222" spans="1:14" s="711" customFormat="1" ht="13.1" thickBot="1" x14ac:dyDescent="0.25">
      <c r="A222" s="1080" t="s">
        <v>106</v>
      </c>
      <c r="B222" s="1081" t="s">
        <v>100</v>
      </c>
      <c r="C222" s="1082" t="s">
        <v>100</v>
      </c>
      <c r="D222" s="1082" t="s">
        <v>100</v>
      </c>
      <c r="E222" s="1083" t="s">
        <v>229</v>
      </c>
      <c r="F222" s="1084">
        <v>750</v>
      </c>
      <c r="G222" s="1090">
        <f>+G223+G225+G227+G229+G231+G233+G235+G237+G239</f>
        <v>0</v>
      </c>
      <c r="H222" s="1085">
        <f>+F222+G222</f>
        <v>750</v>
      </c>
      <c r="I222" s="1087">
        <v>0</v>
      </c>
      <c r="J222" s="1087">
        <f t="shared" si="20"/>
        <v>750</v>
      </c>
      <c r="K222" s="1087">
        <v>0</v>
      </c>
      <c r="L222" s="1087">
        <f t="shared" si="38"/>
        <v>750</v>
      </c>
      <c r="M222" s="1087">
        <v>0</v>
      </c>
      <c r="N222" s="1088">
        <f t="shared" si="35"/>
        <v>750</v>
      </c>
    </row>
    <row r="223" spans="1:14" s="711" customFormat="1" x14ac:dyDescent="0.2">
      <c r="A223" s="677" t="s">
        <v>106</v>
      </c>
      <c r="B223" s="679" t="s">
        <v>491</v>
      </c>
      <c r="C223" s="680" t="s">
        <v>100</v>
      </c>
      <c r="D223" s="954" t="s">
        <v>100</v>
      </c>
      <c r="E223" s="1093" t="s">
        <v>229</v>
      </c>
      <c r="F223" s="924">
        <f>+F224</f>
        <v>750</v>
      </c>
      <c r="G223" s="975">
        <f>+G224</f>
        <v>-750</v>
      </c>
      <c r="H223" s="924">
        <f t="shared" si="22"/>
        <v>0</v>
      </c>
      <c r="I223" s="1020">
        <v>0</v>
      </c>
      <c r="J223" s="1020">
        <f t="shared" si="20"/>
        <v>0</v>
      </c>
      <c r="K223" s="1020">
        <v>0</v>
      </c>
      <c r="L223" s="1020">
        <f t="shared" si="38"/>
        <v>0</v>
      </c>
      <c r="M223" s="1020">
        <v>0</v>
      </c>
      <c r="N223" s="1021">
        <f t="shared" si="35"/>
        <v>0</v>
      </c>
    </row>
    <row r="224" spans="1:14" s="711" customFormat="1" x14ac:dyDescent="0.2">
      <c r="A224" s="682"/>
      <c r="B224" s="902" t="s">
        <v>474</v>
      </c>
      <c r="C224" s="700">
        <v>3419</v>
      </c>
      <c r="D224" s="903">
        <v>5222</v>
      </c>
      <c r="E224" s="784" t="s">
        <v>296</v>
      </c>
      <c r="F224" s="927">
        <v>750</v>
      </c>
      <c r="G224" s="916">
        <v>-750</v>
      </c>
      <c r="H224" s="927">
        <f t="shared" si="22"/>
        <v>0</v>
      </c>
      <c r="I224" s="1003">
        <v>0</v>
      </c>
      <c r="J224" s="1003">
        <f t="shared" si="20"/>
        <v>0</v>
      </c>
      <c r="K224" s="1003">
        <v>0</v>
      </c>
      <c r="L224" s="1003">
        <f t="shared" si="38"/>
        <v>0</v>
      </c>
      <c r="M224" s="1003">
        <v>0</v>
      </c>
      <c r="N224" s="1004">
        <f t="shared" si="35"/>
        <v>0</v>
      </c>
    </row>
    <row r="225" spans="1:14" s="711" customFormat="1" ht="31.45" x14ac:dyDescent="0.2">
      <c r="A225" s="1001" t="s">
        <v>298</v>
      </c>
      <c r="B225" s="984" t="s">
        <v>548</v>
      </c>
      <c r="C225" s="985" t="s">
        <v>100</v>
      </c>
      <c r="D225" s="985" t="s">
        <v>100</v>
      </c>
      <c r="E225" s="986" t="s">
        <v>313</v>
      </c>
      <c r="F225" s="915">
        <v>0</v>
      </c>
      <c r="G225" s="975">
        <f t="shared" ref="G225" si="39">+G226</f>
        <v>100</v>
      </c>
      <c r="H225" s="924">
        <f t="shared" si="22"/>
        <v>100</v>
      </c>
      <c r="I225" s="1008">
        <v>0</v>
      </c>
      <c r="J225" s="1008">
        <f t="shared" si="20"/>
        <v>100</v>
      </c>
      <c r="K225" s="1008">
        <v>0</v>
      </c>
      <c r="L225" s="1008">
        <f t="shared" si="38"/>
        <v>100</v>
      </c>
      <c r="M225" s="1008">
        <v>0</v>
      </c>
      <c r="N225" s="1009">
        <f t="shared" si="35"/>
        <v>100</v>
      </c>
    </row>
    <row r="226" spans="1:14" x14ac:dyDescent="0.2">
      <c r="A226" s="1000"/>
      <c r="B226" s="987"/>
      <c r="C226" s="595" t="s">
        <v>294</v>
      </c>
      <c r="D226" s="595" t="s">
        <v>295</v>
      </c>
      <c r="E226" s="983" t="s">
        <v>296</v>
      </c>
      <c r="F226" s="916">
        <v>0</v>
      </c>
      <c r="G226" s="916">
        <v>100</v>
      </c>
      <c r="H226" s="927">
        <f t="shared" si="22"/>
        <v>100</v>
      </c>
      <c r="I226" s="1003">
        <v>0</v>
      </c>
      <c r="J226" s="1003">
        <f t="shared" si="20"/>
        <v>100</v>
      </c>
      <c r="K226" s="1003">
        <v>0</v>
      </c>
      <c r="L226" s="1003">
        <f t="shared" si="38"/>
        <v>100</v>
      </c>
      <c r="M226" s="1003">
        <v>0</v>
      </c>
      <c r="N226" s="1004">
        <f t="shared" si="35"/>
        <v>100</v>
      </c>
    </row>
    <row r="227" spans="1:14" ht="31.45" x14ac:dyDescent="0.2">
      <c r="A227" s="654" t="s">
        <v>298</v>
      </c>
      <c r="B227" s="603" t="s">
        <v>549</v>
      </c>
      <c r="C227" s="604" t="s">
        <v>100</v>
      </c>
      <c r="D227" s="604" t="s">
        <v>100</v>
      </c>
      <c r="E227" s="981" t="s">
        <v>314</v>
      </c>
      <c r="F227" s="913">
        <v>0</v>
      </c>
      <c r="G227" s="959">
        <f t="shared" ref="G227" si="40">+G228</f>
        <v>60</v>
      </c>
      <c r="H227" s="908">
        <f t="shared" si="22"/>
        <v>60</v>
      </c>
      <c r="I227" s="1008">
        <v>0</v>
      </c>
      <c r="J227" s="1008">
        <f t="shared" si="20"/>
        <v>60</v>
      </c>
      <c r="K227" s="1008">
        <v>0</v>
      </c>
      <c r="L227" s="1008">
        <f t="shared" si="38"/>
        <v>60</v>
      </c>
      <c r="M227" s="1008">
        <v>0</v>
      </c>
      <c r="N227" s="1009">
        <f t="shared" si="35"/>
        <v>60</v>
      </c>
    </row>
    <row r="228" spans="1:14" x14ac:dyDescent="0.2">
      <c r="A228" s="1000"/>
      <c r="B228" s="987"/>
      <c r="C228" s="595" t="s">
        <v>294</v>
      </c>
      <c r="D228" s="595" t="s">
        <v>295</v>
      </c>
      <c r="E228" s="983" t="s">
        <v>296</v>
      </c>
      <c r="F228" s="916">
        <v>0</v>
      </c>
      <c r="G228" s="916">
        <v>60</v>
      </c>
      <c r="H228" s="927">
        <f t="shared" si="22"/>
        <v>60</v>
      </c>
      <c r="I228" s="1003">
        <v>0</v>
      </c>
      <c r="J228" s="1003">
        <f t="shared" si="20"/>
        <v>60</v>
      </c>
      <c r="K228" s="1003">
        <v>0</v>
      </c>
      <c r="L228" s="1003">
        <f t="shared" si="38"/>
        <v>60</v>
      </c>
      <c r="M228" s="1003">
        <v>0</v>
      </c>
      <c r="N228" s="1004">
        <f t="shared" si="35"/>
        <v>60</v>
      </c>
    </row>
    <row r="229" spans="1:14" ht="31.45" x14ac:dyDescent="0.2">
      <c r="A229" s="654" t="s">
        <v>298</v>
      </c>
      <c r="B229" s="603" t="s">
        <v>550</v>
      </c>
      <c r="C229" s="604" t="s">
        <v>100</v>
      </c>
      <c r="D229" s="604" t="s">
        <v>100</v>
      </c>
      <c r="E229" s="981" t="s">
        <v>311</v>
      </c>
      <c r="F229" s="913">
        <v>0</v>
      </c>
      <c r="G229" s="959">
        <f t="shared" ref="G229" si="41">+G230</f>
        <v>100</v>
      </c>
      <c r="H229" s="908">
        <f t="shared" si="22"/>
        <v>100</v>
      </c>
      <c r="I229" s="1008">
        <v>0</v>
      </c>
      <c r="J229" s="1008">
        <f t="shared" si="20"/>
        <v>100</v>
      </c>
      <c r="K229" s="1008">
        <v>0</v>
      </c>
      <c r="L229" s="1008">
        <f t="shared" si="38"/>
        <v>100</v>
      </c>
      <c r="M229" s="1008">
        <v>0</v>
      </c>
      <c r="N229" s="1009">
        <f t="shared" si="35"/>
        <v>100</v>
      </c>
    </row>
    <row r="230" spans="1:14" x14ac:dyDescent="0.2">
      <c r="A230" s="1000"/>
      <c r="B230" s="987"/>
      <c r="C230" s="595" t="s">
        <v>294</v>
      </c>
      <c r="D230" s="595" t="s">
        <v>295</v>
      </c>
      <c r="E230" s="983" t="s">
        <v>296</v>
      </c>
      <c r="F230" s="916">
        <v>0</v>
      </c>
      <c r="G230" s="916">
        <v>100</v>
      </c>
      <c r="H230" s="927">
        <f t="shared" si="22"/>
        <v>100</v>
      </c>
      <c r="I230" s="1003">
        <v>0</v>
      </c>
      <c r="J230" s="1003">
        <f t="shared" si="20"/>
        <v>100</v>
      </c>
      <c r="K230" s="1003">
        <v>0</v>
      </c>
      <c r="L230" s="1003">
        <f t="shared" si="38"/>
        <v>100</v>
      </c>
      <c r="M230" s="1003">
        <v>0</v>
      </c>
      <c r="N230" s="1004">
        <f t="shared" si="35"/>
        <v>100</v>
      </c>
    </row>
    <row r="231" spans="1:14" ht="41.9" x14ac:dyDescent="0.2">
      <c r="A231" s="654" t="s">
        <v>298</v>
      </c>
      <c r="B231" s="603" t="s">
        <v>551</v>
      </c>
      <c r="C231" s="604" t="s">
        <v>100</v>
      </c>
      <c r="D231" s="604" t="s">
        <v>100</v>
      </c>
      <c r="E231" s="981" t="s">
        <v>315</v>
      </c>
      <c r="F231" s="913">
        <v>0</v>
      </c>
      <c r="G231" s="959">
        <f t="shared" ref="G231" si="42">+G232</f>
        <v>100</v>
      </c>
      <c r="H231" s="908">
        <f t="shared" si="22"/>
        <v>100</v>
      </c>
      <c r="I231" s="1008">
        <v>0</v>
      </c>
      <c r="J231" s="1008">
        <f t="shared" si="20"/>
        <v>100</v>
      </c>
      <c r="K231" s="1008">
        <v>0</v>
      </c>
      <c r="L231" s="1008">
        <f t="shared" si="38"/>
        <v>100</v>
      </c>
      <c r="M231" s="1008">
        <v>0</v>
      </c>
      <c r="N231" s="1009">
        <f t="shared" si="35"/>
        <v>100</v>
      </c>
    </row>
    <row r="232" spans="1:14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2"/>
        <v>100</v>
      </c>
      <c r="I232" s="1003">
        <v>0</v>
      </c>
      <c r="J232" s="1003">
        <f t="shared" si="20"/>
        <v>100</v>
      </c>
      <c r="K232" s="1003">
        <v>0</v>
      </c>
      <c r="L232" s="1003">
        <f t="shared" si="38"/>
        <v>100</v>
      </c>
      <c r="M232" s="1003">
        <v>0</v>
      </c>
      <c r="N232" s="1004">
        <f t="shared" si="35"/>
        <v>100</v>
      </c>
    </row>
    <row r="233" spans="1:14" ht="31.45" x14ac:dyDescent="0.2">
      <c r="A233" s="654" t="s">
        <v>298</v>
      </c>
      <c r="B233" s="603" t="s">
        <v>552</v>
      </c>
      <c r="C233" s="604" t="s">
        <v>100</v>
      </c>
      <c r="D233" s="604" t="s">
        <v>100</v>
      </c>
      <c r="E233" s="981" t="s">
        <v>316</v>
      </c>
      <c r="F233" s="913">
        <v>0</v>
      </c>
      <c r="G233" s="959">
        <f t="shared" ref="G233" si="43">+G234</f>
        <v>200</v>
      </c>
      <c r="H233" s="908">
        <f t="shared" si="22"/>
        <v>200</v>
      </c>
      <c r="I233" s="1008">
        <v>0</v>
      </c>
      <c r="J233" s="1008">
        <f t="shared" si="20"/>
        <v>200</v>
      </c>
      <c r="K233" s="1008">
        <v>0</v>
      </c>
      <c r="L233" s="1008">
        <f t="shared" si="38"/>
        <v>200</v>
      </c>
      <c r="M233" s="1008">
        <v>0</v>
      </c>
      <c r="N233" s="1009">
        <f t="shared" si="35"/>
        <v>200</v>
      </c>
    </row>
    <row r="234" spans="1:14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200</v>
      </c>
      <c r="H234" s="927">
        <f t="shared" si="22"/>
        <v>200</v>
      </c>
      <c r="I234" s="1003">
        <v>0</v>
      </c>
      <c r="J234" s="1003">
        <f t="shared" si="20"/>
        <v>200</v>
      </c>
      <c r="K234" s="1003">
        <v>0</v>
      </c>
      <c r="L234" s="1003">
        <f t="shared" si="38"/>
        <v>200</v>
      </c>
      <c r="M234" s="1003">
        <v>0</v>
      </c>
      <c r="N234" s="1004">
        <f t="shared" si="35"/>
        <v>200</v>
      </c>
    </row>
    <row r="235" spans="1:14" ht="31.45" x14ac:dyDescent="0.2">
      <c r="A235" s="654" t="s">
        <v>298</v>
      </c>
      <c r="B235" s="603" t="s">
        <v>553</v>
      </c>
      <c r="C235" s="604" t="s">
        <v>100</v>
      </c>
      <c r="D235" s="604" t="s">
        <v>100</v>
      </c>
      <c r="E235" s="981" t="s">
        <v>312</v>
      </c>
      <c r="F235" s="913">
        <v>0</v>
      </c>
      <c r="G235" s="959">
        <f t="shared" ref="G235" si="44">+G236</f>
        <v>100</v>
      </c>
      <c r="H235" s="908">
        <f t="shared" si="22"/>
        <v>100</v>
      </c>
      <c r="I235" s="1008">
        <v>0</v>
      </c>
      <c r="J235" s="1008">
        <f t="shared" si="20"/>
        <v>100</v>
      </c>
      <c r="K235" s="1008">
        <v>0</v>
      </c>
      <c r="L235" s="1008">
        <f t="shared" si="38"/>
        <v>100</v>
      </c>
      <c r="M235" s="1008">
        <v>0</v>
      </c>
      <c r="N235" s="1009">
        <f t="shared" si="35"/>
        <v>100</v>
      </c>
    </row>
    <row r="236" spans="1:14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22"/>
        <v>100</v>
      </c>
      <c r="I236" s="1003">
        <v>0</v>
      </c>
      <c r="J236" s="1003">
        <f t="shared" si="20"/>
        <v>100</v>
      </c>
      <c r="K236" s="1003">
        <v>0</v>
      </c>
      <c r="L236" s="1003">
        <f t="shared" si="38"/>
        <v>100</v>
      </c>
      <c r="M236" s="1003">
        <v>0</v>
      </c>
      <c r="N236" s="1004">
        <f t="shared" si="35"/>
        <v>100</v>
      </c>
    </row>
    <row r="237" spans="1:14" ht="20.95" x14ac:dyDescent="0.2">
      <c r="A237" s="654" t="s">
        <v>298</v>
      </c>
      <c r="B237" s="603" t="s">
        <v>554</v>
      </c>
      <c r="C237" s="604" t="s">
        <v>100</v>
      </c>
      <c r="D237" s="604" t="s">
        <v>100</v>
      </c>
      <c r="E237" s="981" t="s">
        <v>317</v>
      </c>
      <c r="F237" s="913">
        <v>0</v>
      </c>
      <c r="G237" s="959">
        <f t="shared" ref="G237" si="45">+G238</f>
        <v>30</v>
      </c>
      <c r="H237" s="908">
        <f t="shared" si="22"/>
        <v>30</v>
      </c>
      <c r="I237" s="1008">
        <v>0</v>
      </c>
      <c r="J237" s="1008">
        <f t="shared" si="20"/>
        <v>30</v>
      </c>
      <c r="K237" s="1008">
        <v>0</v>
      </c>
      <c r="L237" s="1009">
        <f t="shared" si="38"/>
        <v>30</v>
      </c>
      <c r="M237" s="1008">
        <v>0</v>
      </c>
      <c r="N237" s="1009">
        <f t="shared" si="35"/>
        <v>30</v>
      </c>
    </row>
    <row r="238" spans="1:14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30</v>
      </c>
      <c r="H238" s="927">
        <f t="shared" si="22"/>
        <v>30</v>
      </c>
      <c r="I238" s="1003">
        <v>0</v>
      </c>
      <c r="J238" s="1003">
        <f t="shared" si="20"/>
        <v>30</v>
      </c>
      <c r="K238" s="1003">
        <v>0</v>
      </c>
      <c r="L238" s="1004">
        <f t="shared" si="38"/>
        <v>30</v>
      </c>
      <c r="M238" s="1003">
        <v>0</v>
      </c>
      <c r="N238" s="1004">
        <f t="shared" si="35"/>
        <v>30</v>
      </c>
    </row>
    <row r="239" spans="1:14" ht="20.95" x14ac:dyDescent="0.2">
      <c r="A239" s="654" t="s">
        <v>298</v>
      </c>
      <c r="B239" s="603" t="s">
        <v>555</v>
      </c>
      <c r="C239" s="604" t="s">
        <v>100</v>
      </c>
      <c r="D239" s="604" t="s">
        <v>100</v>
      </c>
      <c r="E239" s="981" t="s">
        <v>318</v>
      </c>
      <c r="F239" s="913">
        <v>0</v>
      </c>
      <c r="G239" s="959">
        <f t="shared" ref="G239" si="46">+G240</f>
        <v>60</v>
      </c>
      <c r="H239" s="908">
        <f t="shared" si="22"/>
        <v>60</v>
      </c>
      <c r="I239" s="1008">
        <v>0</v>
      </c>
      <c r="J239" s="1008">
        <f t="shared" si="20"/>
        <v>60</v>
      </c>
      <c r="K239" s="1008">
        <v>0</v>
      </c>
      <c r="L239" s="1009">
        <f t="shared" si="38"/>
        <v>60</v>
      </c>
      <c r="M239" s="1008">
        <v>0</v>
      </c>
      <c r="N239" s="1009">
        <f t="shared" si="35"/>
        <v>60</v>
      </c>
    </row>
    <row r="240" spans="1:14" ht="13.1" thickBot="1" x14ac:dyDescent="0.25">
      <c r="A240" s="1002"/>
      <c r="B240" s="988"/>
      <c r="C240" s="989" t="s">
        <v>294</v>
      </c>
      <c r="D240" s="989" t="s">
        <v>295</v>
      </c>
      <c r="E240" s="990" t="s">
        <v>296</v>
      </c>
      <c r="F240" s="917">
        <v>0</v>
      </c>
      <c r="G240" s="917">
        <v>60</v>
      </c>
      <c r="H240" s="1028">
        <f t="shared" si="22"/>
        <v>60</v>
      </c>
      <c r="I240" s="1005">
        <v>0</v>
      </c>
      <c r="J240" s="1005">
        <f t="shared" si="20"/>
        <v>60</v>
      </c>
      <c r="K240" s="1005">
        <v>0</v>
      </c>
      <c r="L240" s="1006">
        <f t="shared" si="38"/>
        <v>60</v>
      </c>
      <c r="M240" s="1005">
        <v>0</v>
      </c>
      <c r="N240" s="1006">
        <f t="shared" si="35"/>
        <v>60</v>
      </c>
    </row>
    <row r="241" spans="2:9" s="655" customFormat="1" x14ac:dyDescent="0.2">
      <c r="B241" s="893"/>
      <c r="C241" s="893"/>
      <c r="D241" s="893"/>
      <c r="E241" s="893"/>
      <c r="F241" s="888"/>
      <c r="G241" s="893"/>
      <c r="I241" s="893"/>
    </row>
    <row r="242" spans="2:9" s="655" customFormat="1" x14ac:dyDescent="0.2">
      <c r="E242" s="872" t="s">
        <v>643</v>
      </c>
      <c r="F242" s="888"/>
      <c r="I242" s="893"/>
    </row>
  </sheetData>
  <mergeCells count="8">
    <mergeCell ref="K8:K9"/>
    <mergeCell ref="M6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6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S224"/>
  <sheetViews>
    <sheetView topLeftCell="A190" workbookViewId="0">
      <selection activeCell="I19" sqref="I19"/>
    </sheetView>
  </sheetViews>
  <sheetFormatPr defaultColWidth="3.25" defaultRowHeight="12.45" x14ac:dyDescent="0.2"/>
  <cols>
    <col min="1" max="1" width="3.25" style="1153" customWidth="1"/>
    <col min="2" max="2" width="13.5" style="1153" customWidth="1"/>
    <col min="3" max="3" width="4.75" style="1153" customWidth="1"/>
    <col min="4" max="4" width="7.75" style="1153" customWidth="1"/>
    <col min="5" max="5" width="40.75" style="1153" customWidth="1"/>
    <col min="6" max="6" width="8.75" style="1154" customWidth="1"/>
    <col min="7" max="7" width="7.75" style="1153" hidden="1" customWidth="1"/>
    <col min="8" max="8" width="8.75" style="1153" hidden="1" customWidth="1"/>
    <col min="9" max="9" width="7.875" style="1153" hidden="1" customWidth="1"/>
    <col min="10" max="10" width="9.625" style="1153" hidden="1" customWidth="1"/>
    <col min="11" max="11" width="7.375" style="1156" hidden="1" customWidth="1"/>
    <col min="12" max="12" width="9.25" style="1153" customWidth="1"/>
    <col min="13" max="13" width="7.5" style="1156" customWidth="1"/>
    <col min="14" max="254" width="9.25" style="1153" customWidth="1"/>
    <col min="255" max="16384" width="3.25" style="1153"/>
  </cols>
  <sheetData>
    <row r="1" spans="1:19" x14ac:dyDescent="0.2">
      <c r="G1" s="2305"/>
      <c r="H1" s="2305"/>
      <c r="J1" s="1155"/>
      <c r="N1" s="1155"/>
    </row>
    <row r="2" spans="1:19" ht="17.7" x14ac:dyDescent="0.3">
      <c r="A2" s="2306" t="s">
        <v>426</v>
      </c>
      <c r="B2" s="2306"/>
      <c r="C2" s="2306"/>
      <c r="D2" s="2306"/>
      <c r="E2" s="2306"/>
      <c r="F2" s="2306"/>
      <c r="G2" s="2306"/>
      <c r="H2" s="2306"/>
      <c r="N2" s="1157" t="s">
        <v>417</v>
      </c>
    </row>
    <row r="3" spans="1:19" x14ac:dyDescent="0.2">
      <c r="A3" s="1158"/>
      <c r="B3" s="1158"/>
      <c r="C3" s="1158"/>
      <c r="D3" s="1158"/>
      <c r="E3" s="1158"/>
      <c r="F3" s="1158"/>
      <c r="G3" s="1159"/>
      <c r="H3" s="1159"/>
      <c r="J3" s="1160"/>
    </row>
    <row r="4" spans="1:19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  <c r="J4" s="1160"/>
    </row>
    <row r="5" spans="1:19" x14ac:dyDescent="0.2">
      <c r="A5" s="1158"/>
      <c r="B5" s="1158"/>
      <c r="C5" s="1158"/>
      <c r="D5" s="1158"/>
      <c r="E5" s="1158"/>
      <c r="F5" s="1158"/>
      <c r="G5" s="1159"/>
      <c r="H5" s="1159"/>
    </row>
    <row r="6" spans="1:19" ht="15.05" x14ac:dyDescent="0.25">
      <c r="A6" s="2307" t="s">
        <v>466</v>
      </c>
      <c r="B6" s="2307"/>
      <c r="C6" s="2307"/>
      <c r="D6" s="2307"/>
      <c r="E6" s="2307"/>
      <c r="F6" s="2307"/>
      <c r="G6" s="2307"/>
      <c r="H6" s="2307"/>
      <c r="N6" s="1161" t="s">
        <v>428</v>
      </c>
    </row>
    <row r="7" spans="1:19" s="714" customFormat="1" ht="13.1" thickBot="1" x14ac:dyDescent="0.25">
      <c r="A7" s="719"/>
      <c r="B7" s="720"/>
      <c r="C7" s="721"/>
      <c r="D7" s="721"/>
      <c r="E7" s="722"/>
      <c r="F7" s="723"/>
      <c r="G7" s="724"/>
      <c r="H7" s="724"/>
      <c r="K7" s="713"/>
      <c r="M7" s="713"/>
    </row>
    <row r="8" spans="1:19" s="714" customFormat="1" ht="13.1" thickBot="1" x14ac:dyDescent="0.25">
      <c r="A8" s="1162"/>
      <c r="B8" s="1162"/>
      <c r="C8" s="1162"/>
      <c r="D8" s="1162"/>
      <c r="E8" s="1162"/>
      <c r="F8" s="1163"/>
      <c r="G8" s="2301" t="s">
        <v>544</v>
      </c>
      <c r="H8" s="1161"/>
      <c r="I8" s="2301" t="s">
        <v>577</v>
      </c>
      <c r="J8" s="1161"/>
      <c r="K8" s="2301" t="s">
        <v>579</v>
      </c>
      <c r="M8" s="2303" t="s">
        <v>632</v>
      </c>
    </row>
    <row r="9" spans="1:19" s="714" customFormat="1" ht="17.2" customHeight="1" thickBot="1" x14ac:dyDescent="0.25">
      <c r="A9" s="728" t="s">
        <v>99</v>
      </c>
      <c r="B9" s="1151" t="s">
        <v>102</v>
      </c>
      <c r="C9" s="819" t="s">
        <v>233</v>
      </c>
      <c r="D9" s="1151" t="s">
        <v>234</v>
      </c>
      <c r="E9" s="778" t="s">
        <v>434</v>
      </c>
      <c r="F9" s="1164" t="s">
        <v>256</v>
      </c>
      <c r="G9" s="2302"/>
      <c r="H9" s="1165" t="s">
        <v>255</v>
      </c>
      <c r="I9" s="2302"/>
      <c r="J9" s="1165" t="s">
        <v>255</v>
      </c>
      <c r="K9" s="2302"/>
      <c r="L9" s="1165" t="s">
        <v>255</v>
      </c>
      <c r="M9" s="2304"/>
      <c r="N9" s="1165" t="s">
        <v>255</v>
      </c>
    </row>
    <row r="10" spans="1:19" s="714" customFormat="1" ht="13.1" thickBot="1" x14ac:dyDescent="0.25">
      <c r="A10" s="730" t="s">
        <v>106</v>
      </c>
      <c r="B10" s="813" t="s">
        <v>100</v>
      </c>
      <c r="C10" s="1152" t="s">
        <v>100</v>
      </c>
      <c r="D10" s="1152" t="s">
        <v>100</v>
      </c>
      <c r="E10" s="779" t="s">
        <v>435</v>
      </c>
      <c r="F10" s="920">
        <f t="shared" ref="F10:K10" si="0">+F11+F62+F75</f>
        <v>20428.98</v>
      </c>
      <c r="G10" s="920">
        <f t="shared" si="0"/>
        <v>0</v>
      </c>
      <c r="H10" s="921">
        <f t="shared" si="0"/>
        <v>20428.98</v>
      </c>
      <c r="I10" s="1166">
        <f t="shared" si="0"/>
        <v>116.15</v>
      </c>
      <c r="J10" s="1166">
        <f t="shared" si="0"/>
        <v>20545.129999999997</v>
      </c>
      <c r="K10" s="1166">
        <f t="shared" si="0"/>
        <v>0</v>
      </c>
      <c r="L10" s="1166">
        <f>+J10+K10</f>
        <v>20545.129999999997</v>
      </c>
      <c r="M10" s="1166">
        <f t="shared" ref="M10" si="1">+M11+M62+M75</f>
        <v>0</v>
      </c>
      <c r="N10" s="1166">
        <f>+L10+M10</f>
        <v>20545.129999999997</v>
      </c>
      <c r="O10" s="713" t="s">
        <v>633</v>
      </c>
      <c r="Q10" s="1167"/>
      <c r="R10" s="1167"/>
      <c r="S10" s="1167"/>
    </row>
    <row r="11" spans="1:19" s="714" customFormat="1" ht="13.75" thickBot="1" x14ac:dyDescent="0.25">
      <c r="A11" s="792" t="s">
        <v>106</v>
      </c>
      <c r="B11" s="1168" t="s">
        <v>100</v>
      </c>
      <c r="C11" s="793" t="s">
        <v>100</v>
      </c>
      <c r="D11" s="794" t="s">
        <v>100</v>
      </c>
      <c r="E11" s="795" t="s">
        <v>208</v>
      </c>
      <c r="F11" s="1016">
        <f>+F12+F15+F26+F46+F48+F52+F54+F58+F60</f>
        <v>2880</v>
      </c>
      <c r="G11" s="1016">
        <f>+G12+G15+G18+G20+G22+G24+G26+G28+G30+G32+G34+G36+G38+G40+G42+G44+G46+G48+G52+G54+G58+G60</f>
        <v>0</v>
      </c>
      <c r="H11" s="1016">
        <f t="shared" ref="H11:H79" si="2">+F11+G11</f>
        <v>2880</v>
      </c>
      <c r="I11" s="1169">
        <f>+I48+I50+I54+I56+I26</f>
        <v>116.15</v>
      </c>
      <c r="J11" s="1169">
        <f t="shared" ref="J11:J74" si="3">+H11+I11</f>
        <v>2996.15</v>
      </c>
      <c r="K11" s="1169">
        <v>0</v>
      </c>
      <c r="L11" s="1169">
        <f t="shared" ref="L11:L74" si="4">+J11+K11</f>
        <v>2996.15</v>
      </c>
      <c r="M11" s="1169">
        <v>0</v>
      </c>
      <c r="N11" s="1169">
        <f t="shared" ref="N11:N74" si="5">+L11+M11</f>
        <v>2996.15</v>
      </c>
    </row>
    <row r="12" spans="1:19" s="714" customFormat="1" x14ac:dyDescent="0.2">
      <c r="A12" s="669" t="s">
        <v>106</v>
      </c>
      <c r="B12" s="671" t="s">
        <v>473</v>
      </c>
      <c r="C12" s="672" t="s">
        <v>100</v>
      </c>
      <c r="D12" s="673" t="s">
        <v>100</v>
      </c>
      <c r="E12" s="780" t="s">
        <v>432</v>
      </c>
      <c r="F12" s="925">
        <f>SUM(F13:F14)</f>
        <v>200</v>
      </c>
      <c r="G12" s="925">
        <v>0</v>
      </c>
      <c r="H12" s="925">
        <f t="shared" si="2"/>
        <v>200</v>
      </c>
      <c r="I12" s="1170">
        <v>0</v>
      </c>
      <c r="J12" s="1170">
        <f t="shared" si="3"/>
        <v>200</v>
      </c>
      <c r="K12" s="1170">
        <v>0</v>
      </c>
      <c r="L12" s="1170">
        <f t="shared" si="4"/>
        <v>200</v>
      </c>
      <c r="M12" s="1170">
        <v>0</v>
      </c>
      <c r="N12" s="1170">
        <f t="shared" si="5"/>
        <v>200</v>
      </c>
    </row>
    <row r="13" spans="1:19" s="714" customFormat="1" x14ac:dyDescent="0.2">
      <c r="A13" s="701"/>
      <c r="B13" s="703" t="s">
        <v>474</v>
      </c>
      <c r="C13" s="704">
        <v>3299</v>
      </c>
      <c r="D13" s="663">
        <v>5321</v>
      </c>
      <c r="E13" s="781" t="s">
        <v>258</v>
      </c>
      <c r="F13" s="929">
        <v>180</v>
      </c>
      <c r="G13" s="929">
        <v>0</v>
      </c>
      <c r="H13" s="926">
        <f t="shared" si="2"/>
        <v>180</v>
      </c>
      <c r="I13" s="1046">
        <v>0</v>
      </c>
      <c r="J13" s="1046">
        <f t="shared" si="3"/>
        <v>180</v>
      </c>
      <c r="K13" s="1046">
        <v>0</v>
      </c>
      <c r="L13" s="1046">
        <f t="shared" si="4"/>
        <v>180</v>
      </c>
      <c r="M13" s="1046">
        <v>0</v>
      </c>
      <c r="N13" s="1046">
        <f t="shared" si="5"/>
        <v>180</v>
      </c>
    </row>
    <row r="14" spans="1:19" s="714" customFormat="1" x14ac:dyDescent="0.2">
      <c r="A14" s="701"/>
      <c r="B14" s="703" t="s">
        <v>474</v>
      </c>
      <c r="C14" s="704">
        <v>3299</v>
      </c>
      <c r="D14" s="663">
        <v>5331</v>
      </c>
      <c r="E14" s="781" t="s">
        <v>259</v>
      </c>
      <c r="F14" s="926">
        <v>20</v>
      </c>
      <c r="G14" s="926">
        <v>0</v>
      </c>
      <c r="H14" s="926">
        <f t="shared" si="2"/>
        <v>20</v>
      </c>
      <c r="I14" s="1046">
        <v>0</v>
      </c>
      <c r="J14" s="1046">
        <f t="shared" si="3"/>
        <v>20</v>
      </c>
      <c r="K14" s="1046">
        <v>0</v>
      </c>
      <c r="L14" s="1046">
        <f t="shared" si="4"/>
        <v>20</v>
      </c>
      <c r="M14" s="1046">
        <v>0</v>
      </c>
      <c r="N14" s="1046">
        <f t="shared" si="5"/>
        <v>20</v>
      </c>
    </row>
    <row r="15" spans="1:19" s="714" customFormat="1" x14ac:dyDescent="0.2">
      <c r="A15" s="669" t="s">
        <v>106</v>
      </c>
      <c r="B15" s="671" t="s">
        <v>475</v>
      </c>
      <c r="C15" s="672" t="s">
        <v>100</v>
      </c>
      <c r="D15" s="673" t="s">
        <v>100</v>
      </c>
      <c r="E15" s="780" t="s">
        <v>438</v>
      </c>
      <c r="F15" s="925">
        <f>SUM(F16:F17)</f>
        <v>120</v>
      </c>
      <c r="G15" s="925">
        <f>SUM(G16:G17)</f>
        <v>-60</v>
      </c>
      <c r="H15" s="928">
        <f t="shared" si="2"/>
        <v>60</v>
      </c>
      <c r="I15" s="1045">
        <v>0</v>
      </c>
      <c r="J15" s="1045">
        <f t="shared" si="3"/>
        <v>60</v>
      </c>
      <c r="K15" s="1045">
        <v>0</v>
      </c>
      <c r="L15" s="1045">
        <f t="shared" si="4"/>
        <v>60</v>
      </c>
      <c r="M15" s="1045">
        <v>0</v>
      </c>
      <c r="N15" s="1045">
        <f t="shared" si="5"/>
        <v>60</v>
      </c>
    </row>
    <row r="16" spans="1:19" s="714" customFormat="1" x14ac:dyDescent="0.2">
      <c r="A16" s="701"/>
      <c r="B16" s="703" t="s">
        <v>474</v>
      </c>
      <c r="C16" s="704">
        <v>3299</v>
      </c>
      <c r="D16" s="742">
        <v>5321</v>
      </c>
      <c r="E16" s="782" t="s">
        <v>258</v>
      </c>
      <c r="F16" s="926">
        <v>60</v>
      </c>
      <c r="G16" s="926">
        <v>-30</v>
      </c>
      <c r="H16" s="926">
        <f t="shared" si="2"/>
        <v>30</v>
      </c>
      <c r="I16" s="1046">
        <v>0</v>
      </c>
      <c r="J16" s="1046">
        <f t="shared" si="3"/>
        <v>30</v>
      </c>
      <c r="K16" s="1046">
        <v>0</v>
      </c>
      <c r="L16" s="1046">
        <f t="shared" si="4"/>
        <v>30</v>
      </c>
      <c r="M16" s="1046">
        <v>0</v>
      </c>
      <c r="N16" s="1046">
        <f t="shared" si="5"/>
        <v>30</v>
      </c>
    </row>
    <row r="17" spans="1:14" s="714" customFormat="1" x14ac:dyDescent="0.2">
      <c r="A17" s="701"/>
      <c r="B17" s="703" t="s">
        <v>474</v>
      </c>
      <c r="C17" s="704">
        <v>3299</v>
      </c>
      <c r="D17" s="663">
        <v>5331</v>
      </c>
      <c r="E17" s="781" t="s">
        <v>259</v>
      </c>
      <c r="F17" s="926">
        <v>60</v>
      </c>
      <c r="G17" s="926">
        <v>-30</v>
      </c>
      <c r="H17" s="926">
        <f t="shared" si="2"/>
        <v>30</v>
      </c>
      <c r="I17" s="1046">
        <v>0</v>
      </c>
      <c r="J17" s="1046">
        <f t="shared" si="3"/>
        <v>30</v>
      </c>
      <c r="K17" s="1046">
        <v>0</v>
      </c>
      <c r="L17" s="1046">
        <f t="shared" si="4"/>
        <v>30</v>
      </c>
      <c r="M17" s="1046">
        <v>0</v>
      </c>
      <c r="N17" s="1046">
        <f t="shared" si="5"/>
        <v>30</v>
      </c>
    </row>
    <row r="18" spans="1:14" s="714" customFormat="1" ht="20.95" x14ac:dyDescent="0.2">
      <c r="A18" s="1171" t="s">
        <v>106</v>
      </c>
      <c r="B18" s="1172" t="s">
        <v>492</v>
      </c>
      <c r="C18" s="1173" t="s">
        <v>100</v>
      </c>
      <c r="D18" s="1173" t="s">
        <v>100</v>
      </c>
      <c r="E18" s="1174" t="s">
        <v>261</v>
      </c>
      <c r="F18" s="1175">
        <v>0</v>
      </c>
      <c r="G18" s="1176">
        <f>+G19</f>
        <v>10</v>
      </c>
      <c r="H18" s="928">
        <f t="shared" si="2"/>
        <v>10</v>
      </c>
      <c r="I18" s="1045">
        <v>0</v>
      </c>
      <c r="J18" s="1045">
        <f t="shared" si="3"/>
        <v>10</v>
      </c>
      <c r="K18" s="1045">
        <v>0</v>
      </c>
      <c r="L18" s="1045">
        <f t="shared" si="4"/>
        <v>10</v>
      </c>
      <c r="M18" s="1045">
        <v>0</v>
      </c>
      <c r="N18" s="1045">
        <f t="shared" si="5"/>
        <v>10</v>
      </c>
    </row>
    <row r="19" spans="1:14" s="714" customFormat="1" x14ac:dyDescent="0.2">
      <c r="A19" s="1177"/>
      <c r="B19" s="1178"/>
      <c r="C19" s="1179">
        <v>3421</v>
      </c>
      <c r="D19" s="1180">
        <v>5321</v>
      </c>
      <c r="E19" s="1181" t="s">
        <v>258</v>
      </c>
      <c r="F19" s="1182">
        <v>0</v>
      </c>
      <c r="G19" s="1183">
        <v>10</v>
      </c>
      <c r="H19" s="926">
        <f t="shared" si="2"/>
        <v>10</v>
      </c>
      <c r="I19" s="1046">
        <v>0</v>
      </c>
      <c r="J19" s="1046">
        <f t="shared" si="3"/>
        <v>10</v>
      </c>
      <c r="K19" s="1046">
        <v>0</v>
      </c>
      <c r="L19" s="1046">
        <f t="shared" si="4"/>
        <v>10</v>
      </c>
      <c r="M19" s="1046">
        <v>0</v>
      </c>
      <c r="N19" s="1046">
        <f t="shared" si="5"/>
        <v>10</v>
      </c>
    </row>
    <row r="20" spans="1:14" s="714" customFormat="1" ht="20.95" x14ac:dyDescent="0.2">
      <c r="A20" s="1171" t="s">
        <v>106</v>
      </c>
      <c r="B20" s="1172" t="s">
        <v>493</v>
      </c>
      <c r="C20" s="1173" t="s">
        <v>100</v>
      </c>
      <c r="D20" s="1173" t="s">
        <v>100</v>
      </c>
      <c r="E20" s="1174" t="s">
        <v>262</v>
      </c>
      <c r="F20" s="1175">
        <v>0</v>
      </c>
      <c r="G20" s="1176">
        <f>+G21</f>
        <v>30</v>
      </c>
      <c r="H20" s="928">
        <f t="shared" si="2"/>
        <v>30</v>
      </c>
      <c r="I20" s="1045">
        <v>0</v>
      </c>
      <c r="J20" s="1045">
        <f t="shared" si="3"/>
        <v>30</v>
      </c>
      <c r="K20" s="1045">
        <v>0</v>
      </c>
      <c r="L20" s="1045">
        <f t="shared" si="4"/>
        <v>30</v>
      </c>
      <c r="M20" s="1045">
        <v>0</v>
      </c>
      <c r="N20" s="1045">
        <f t="shared" si="5"/>
        <v>30</v>
      </c>
    </row>
    <row r="21" spans="1:14" s="714" customFormat="1" ht="20.95" x14ac:dyDescent="0.2">
      <c r="A21" s="1177"/>
      <c r="B21" s="1178"/>
      <c r="C21" s="1179">
        <v>3421</v>
      </c>
      <c r="D21" s="1180">
        <v>5331</v>
      </c>
      <c r="E21" s="1181" t="s">
        <v>259</v>
      </c>
      <c r="F21" s="1182">
        <v>0</v>
      </c>
      <c r="G21" s="1183">
        <v>30</v>
      </c>
      <c r="H21" s="926">
        <f t="shared" si="2"/>
        <v>30</v>
      </c>
      <c r="I21" s="1046">
        <v>0</v>
      </c>
      <c r="J21" s="1046">
        <f t="shared" si="3"/>
        <v>30</v>
      </c>
      <c r="K21" s="1046">
        <v>0</v>
      </c>
      <c r="L21" s="1046">
        <f t="shared" si="4"/>
        <v>30</v>
      </c>
      <c r="M21" s="1046">
        <v>0</v>
      </c>
      <c r="N21" s="1046">
        <f t="shared" si="5"/>
        <v>30</v>
      </c>
    </row>
    <row r="22" spans="1:14" s="714" customFormat="1" ht="20.95" x14ac:dyDescent="0.2">
      <c r="A22" s="1171" t="s">
        <v>106</v>
      </c>
      <c r="B22" s="1172" t="s">
        <v>494</v>
      </c>
      <c r="C22" s="1173" t="s">
        <v>100</v>
      </c>
      <c r="D22" s="1173" t="s">
        <v>100</v>
      </c>
      <c r="E22" s="1174" t="s">
        <v>263</v>
      </c>
      <c r="F22" s="1175">
        <v>0</v>
      </c>
      <c r="G22" s="1176">
        <f>+G23</f>
        <v>10</v>
      </c>
      <c r="H22" s="928">
        <f t="shared" si="2"/>
        <v>10</v>
      </c>
      <c r="I22" s="1045">
        <v>0</v>
      </c>
      <c r="J22" s="1045">
        <f t="shared" si="3"/>
        <v>10</v>
      </c>
      <c r="K22" s="1045">
        <v>0</v>
      </c>
      <c r="L22" s="1045">
        <f t="shared" si="4"/>
        <v>10</v>
      </c>
      <c r="M22" s="1045">
        <v>0</v>
      </c>
      <c r="N22" s="1045">
        <f t="shared" si="5"/>
        <v>10</v>
      </c>
    </row>
    <row r="23" spans="1:14" s="714" customFormat="1" x14ac:dyDescent="0.2">
      <c r="A23" s="1177"/>
      <c r="B23" s="1184"/>
      <c r="C23" s="1179">
        <v>3421</v>
      </c>
      <c r="D23" s="1180">
        <v>5321</v>
      </c>
      <c r="E23" s="1181" t="s">
        <v>258</v>
      </c>
      <c r="F23" s="1182">
        <v>0</v>
      </c>
      <c r="G23" s="1183">
        <v>10</v>
      </c>
      <c r="H23" s="926">
        <f t="shared" si="2"/>
        <v>10</v>
      </c>
      <c r="I23" s="1046">
        <v>0</v>
      </c>
      <c r="J23" s="1046">
        <f t="shared" si="3"/>
        <v>10</v>
      </c>
      <c r="K23" s="1046">
        <v>0</v>
      </c>
      <c r="L23" s="1046">
        <f t="shared" si="4"/>
        <v>10</v>
      </c>
      <c r="M23" s="1046">
        <v>0</v>
      </c>
      <c r="N23" s="1046">
        <f t="shared" si="5"/>
        <v>10</v>
      </c>
    </row>
    <row r="24" spans="1:14" s="714" customFormat="1" ht="20.95" x14ac:dyDescent="0.2">
      <c r="A24" s="1171" t="s">
        <v>106</v>
      </c>
      <c r="B24" s="1185" t="s">
        <v>495</v>
      </c>
      <c r="C24" s="1173" t="s">
        <v>100</v>
      </c>
      <c r="D24" s="1173" t="s">
        <v>100</v>
      </c>
      <c r="E24" s="1186" t="s">
        <v>260</v>
      </c>
      <c r="F24" s="1175">
        <v>0</v>
      </c>
      <c r="G24" s="1176">
        <f>+G25</f>
        <v>10</v>
      </c>
      <c r="H24" s="928">
        <f t="shared" si="2"/>
        <v>10</v>
      </c>
      <c r="I24" s="1045">
        <v>0</v>
      </c>
      <c r="J24" s="1045">
        <f t="shared" si="3"/>
        <v>10</v>
      </c>
      <c r="K24" s="1045">
        <v>0</v>
      </c>
      <c r="L24" s="1045">
        <f t="shared" si="4"/>
        <v>10</v>
      </c>
      <c r="M24" s="1045">
        <v>0</v>
      </c>
      <c r="N24" s="1045">
        <f t="shared" si="5"/>
        <v>10</v>
      </c>
    </row>
    <row r="25" spans="1:14" s="714" customFormat="1" x14ac:dyDescent="0.2">
      <c r="A25" s="1187"/>
      <c r="B25" s="1188"/>
      <c r="C25" s="1179">
        <v>3113</v>
      </c>
      <c r="D25" s="1180">
        <v>5321</v>
      </c>
      <c r="E25" s="1181" t="s">
        <v>258</v>
      </c>
      <c r="F25" s="1182">
        <v>0</v>
      </c>
      <c r="G25" s="1183">
        <v>10</v>
      </c>
      <c r="H25" s="926">
        <f t="shared" si="2"/>
        <v>10</v>
      </c>
      <c r="I25" s="1046">
        <v>0</v>
      </c>
      <c r="J25" s="1046">
        <f t="shared" si="3"/>
        <v>10</v>
      </c>
      <c r="K25" s="1046">
        <v>0</v>
      </c>
      <c r="L25" s="1046">
        <f t="shared" si="4"/>
        <v>10</v>
      </c>
      <c r="M25" s="1046">
        <v>0</v>
      </c>
      <c r="N25" s="1046">
        <f t="shared" si="5"/>
        <v>10</v>
      </c>
    </row>
    <row r="26" spans="1:14" s="714" customFormat="1" x14ac:dyDescent="0.2">
      <c r="A26" s="669" t="s">
        <v>106</v>
      </c>
      <c r="B26" s="671" t="s">
        <v>476</v>
      </c>
      <c r="C26" s="672" t="s">
        <v>100</v>
      </c>
      <c r="D26" s="673" t="s">
        <v>100</v>
      </c>
      <c r="E26" s="780" t="s">
        <v>210</v>
      </c>
      <c r="F26" s="925">
        <f>+F27</f>
        <v>2300</v>
      </c>
      <c r="G26" s="925">
        <f>+G27</f>
        <v>-2300</v>
      </c>
      <c r="H26" s="928">
        <f t="shared" si="2"/>
        <v>0</v>
      </c>
      <c r="I26" s="1189">
        <f>+I27</f>
        <v>116.15</v>
      </c>
      <c r="J26" s="1045">
        <f t="shared" si="3"/>
        <v>116.15</v>
      </c>
      <c r="K26" s="1045">
        <v>0</v>
      </c>
      <c r="L26" s="1045">
        <f t="shared" si="4"/>
        <v>116.15</v>
      </c>
      <c r="M26" s="1045">
        <v>0</v>
      </c>
      <c r="N26" s="1045">
        <f t="shared" si="5"/>
        <v>116.15</v>
      </c>
    </row>
    <row r="27" spans="1:14" s="714" customFormat="1" x14ac:dyDescent="0.2">
      <c r="A27" s="701"/>
      <c r="B27" s="703" t="s">
        <v>474</v>
      </c>
      <c r="C27" s="704">
        <v>3299</v>
      </c>
      <c r="D27" s="744">
        <v>5331</v>
      </c>
      <c r="E27" s="781" t="s">
        <v>259</v>
      </c>
      <c r="F27" s="926">
        <v>2300</v>
      </c>
      <c r="G27" s="926">
        <v>-2300</v>
      </c>
      <c r="H27" s="926">
        <f t="shared" si="2"/>
        <v>0</v>
      </c>
      <c r="I27" s="1190">
        <v>116.15</v>
      </c>
      <c r="J27" s="1046">
        <f t="shared" si="3"/>
        <v>116.15</v>
      </c>
      <c r="K27" s="1046">
        <v>0</v>
      </c>
      <c r="L27" s="1046">
        <f t="shared" si="4"/>
        <v>116.15</v>
      </c>
      <c r="M27" s="1046">
        <v>0</v>
      </c>
      <c r="N27" s="1046">
        <f t="shared" si="5"/>
        <v>116.15</v>
      </c>
    </row>
    <row r="28" spans="1:14" s="714" customFormat="1" ht="20.95" x14ac:dyDescent="0.2">
      <c r="A28" s="1191" t="s">
        <v>106</v>
      </c>
      <c r="B28" s="1192" t="s">
        <v>565</v>
      </c>
      <c r="C28" s="1192" t="s">
        <v>100</v>
      </c>
      <c r="D28" s="1192" t="s">
        <v>100</v>
      </c>
      <c r="E28" s="1193" t="s">
        <v>274</v>
      </c>
      <c r="F28" s="1175">
        <v>0</v>
      </c>
      <c r="G28" s="1176">
        <f>+G29</f>
        <v>450</v>
      </c>
      <c r="H28" s="928">
        <f t="shared" si="2"/>
        <v>450</v>
      </c>
      <c r="I28" s="1045">
        <v>0</v>
      </c>
      <c r="J28" s="1045">
        <f t="shared" si="3"/>
        <v>450</v>
      </c>
      <c r="K28" s="1045">
        <v>0</v>
      </c>
      <c r="L28" s="1045">
        <f t="shared" si="4"/>
        <v>450</v>
      </c>
      <c r="M28" s="1045">
        <v>0</v>
      </c>
      <c r="N28" s="1045">
        <f t="shared" si="5"/>
        <v>450</v>
      </c>
    </row>
    <row r="29" spans="1:14" s="714" customFormat="1" ht="20.95" x14ac:dyDescent="0.2">
      <c r="A29" s="1194"/>
      <c r="B29" s="1195"/>
      <c r="C29" s="1195" t="s">
        <v>273</v>
      </c>
      <c r="D29" s="1195" t="s">
        <v>270</v>
      </c>
      <c r="E29" s="1196" t="s">
        <v>259</v>
      </c>
      <c r="F29" s="1182">
        <v>0</v>
      </c>
      <c r="G29" s="1183">
        <v>450</v>
      </c>
      <c r="H29" s="926">
        <f t="shared" si="2"/>
        <v>450</v>
      </c>
      <c r="I29" s="1046">
        <v>0</v>
      </c>
      <c r="J29" s="1046">
        <f t="shared" si="3"/>
        <v>450</v>
      </c>
      <c r="K29" s="1046">
        <v>0</v>
      </c>
      <c r="L29" s="1046">
        <f t="shared" si="4"/>
        <v>450</v>
      </c>
      <c r="M29" s="1046">
        <v>0</v>
      </c>
      <c r="N29" s="1046">
        <f t="shared" si="5"/>
        <v>450</v>
      </c>
    </row>
    <row r="30" spans="1:14" s="714" customFormat="1" ht="20.95" x14ac:dyDescent="0.2">
      <c r="A30" s="1191" t="s">
        <v>106</v>
      </c>
      <c r="B30" s="1192" t="s">
        <v>566</v>
      </c>
      <c r="C30" s="1192" t="s">
        <v>100</v>
      </c>
      <c r="D30" s="1192" t="s">
        <v>100</v>
      </c>
      <c r="E30" s="1193" t="s">
        <v>275</v>
      </c>
      <c r="F30" s="1175">
        <v>0</v>
      </c>
      <c r="G30" s="1176">
        <f t="shared" ref="G30" si="6">+G31</f>
        <v>490</v>
      </c>
      <c r="H30" s="928">
        <f t="shared" si="2"/>
        <v>490</v>
      </c>
      <c r="I30" s="1045">
        <v>0</v>
      </c>
      <c r="J30" s="1045">
        <f t="shared" si="3"/>
        <v>490</v>
      </c>
      <c r="K30" s="1045">
        <v>0</v>
      </c>
      <c r="L30" s="1045">
        <f t="shared" si="4"/>
        <v>490</v>
      </c>
      <c r="M30" s="1045">
        <v>0</v>
      </c>
      <c r="N30" s="1045">
        <f t="shared" si="5"/>
        <v>490</v>
      </c>
    </row>
    <row r="31" spans="1:14" s="714" customFormat="1" ht="20.95" x14ac:dyDescent="0.2">
      <c r="A31" s="1194"/>
      <c r="B31" s="1195"/>
      <c r="C31" s="1195" t="s">
        <v>273</v>
      </c>
      <c r="D31" s="1195" t="s">
        <v>270</v>
      </c>
      <c r="E31" s="1196" t="s">
        <v>259</v>
      </c>
      <c r="F31" s="1182">
        <v>0</v>
      </c>
      <c r="G31" s="1183">
        <v>490</v>
      </c>
      <c r="H31" s="926">
        <f t="shared" si="2"/>
        <v>490</v>
      </c>
      <c r="I31" s="1046">
        <v>0</v>
      </c>
      <c r="J31" s="1046">
        <f t="shared" si="3"/>
        <v>490</v>
      </c>
      <c r="K31" s="1046">
        <v>0</v>
      </c>
      <c r="L31" s="1046">
        <f t="shared" si="4"/>
        <v>490</v>
      </c>
      <c r="M31" s="1046">
        <v>0</v>
      </c>
      <c r="N31" s="1046">
        <f t="shared" si="5"/>
        <v>490</v>
      </c>
    </row>
    <row r="32" spans="1:14" s="714" customFormat="1" ht="20.95" x14ac:dyDescent="0.2">
      <c r="A32" s="1191" t="s">
        <v>106</v>
      </c>
      <c r="B32" s="1192" t="s">
        <v>567</v>
      </c>
      <c r="C32" s="1192" t="s">
        <v>100</v>
      </c>
      <c r="D32" s="1192" t="s">
        <v>100</v>
      </c>
      <c r="E32" s="1193" t="s">
        <v>277</v>
      </c>
      <c r="F32" s="1175">
        <v>0</v>
      </c>
      <c r="G32" s="1176">
        <f t="shared" ref="G32" si="7">+G33</f>
        <v>80</v>
      </c>
      <c r="H32" s="928">
        <f t="shared" si="2"/>
        <v>80</v>
      </c>
      <c r="I32" s="1045">
        <v>0</v>
      </c>
      <c r="J32" s="1045">
        <f t="shared" si="3"/>
        <v>80</v>
      </c>
      <c r="K32" s="1045">
        <v>0</v>
      </c>
      <c r="L32" s="1045">
        <f t="shared" si="4"/>
        <v>80</v>
      </c>
      <c r="M32" s="1045">
        <v>0</v>
      </c>
      <c r="N32" s="1045">
        <f t="shared" si="5"/>
        <v>80</v>
      </c>
    </row>
    <row r="33" spans="1:14" s="714" customFormat="1" ht="20.95" x14ac:dyDescent="0.2">
      <c r="A33" s="1194"/>
      <c r="B33" s="1195"/>
      <c r="C33" s="1195" t="s">
        <v>273</v>
      </c>
      <c r="D33" s="1195" t="s">
        <v>270</v>
      </c>
      <c r="E33" s="1196" t="s">
        <v>259</v>
      </c>
      <c r="F33" s="1182">
        <v>0</v>
      </c>
      <c r="G33" s="1183">
        <v>80</v>
      </c>
      <c r="H33" s="926">
        <f t="shared" si="2"/>
        <v>80</v>
      </c>
      <c r="I33" s="1046">
        <v>0</v>
      </c>
      <c r="J33" s="1046">
        <f t="shared" si="3"/>
        <v>80</v>
      </c>
      <c r="K33" s="1046">
        <v>0</v>
      </c>
      <c r="L33" s="1046">
        <f t="shared" si="4"/>
        <v>80</v>
      </c>
      <c r="M33" s="1046">
        <v>0</v>
      </c>
      <c r="N33" s="1046">
        <f t="shared" si="5"/>
        <v>80</v>
      </c>
    </row>
    <row r="34" spans="1:14" s="714" customFormat="1" ht="31.45" x14ac:dyDescent="0.2">
      <c r="A34" s="1191" t="s">
        <v>106</v>
      </c>
      <c r="B34" s="1192" t="s">
        <v>568</v>
      </c>
      <c r="C34" s="1192" t="s">
        <v>100</v>
      </c>
      <c r="D34" s="1192" t="s">
        <v>100</v>
      </c>
      <c r="E34" s="1193" t="s">
        <v>279</v>
      </c>
      <c r="F34" s="1175">
        <v>0</v>
      </c>
      <c r="G34" s="1176">
        <f t="shared" ref="G34" si="8">+G35</f>
        <v>135</v>
      </c>
      <c r="H34" s="928">
        <f t="shared" si="2"/>
        <v>135</v>
      </c>
      <c r="I34" s="1045">
        <v>0</v>
      </c>
      <c r="J34" s="1045">
        <f t="shared" si="3"/>
        <v>135</v>
      </c>
      <c r="K34" s="1045">
        <v>0</v>
      </c>
      <c r="L34" s="1045">
        <f t="shared" si="4"/>
        <v>135</v>
      </c>
      <c r="M34" s="1045">
        <v>0</v>
      </c>
      <c r="N34" s="1045">
        <f t="shared" si="5"/>
        <v>135</v>
      </c>
    </row>
    <row r="35" spans="1:14" s="714" customFormat="1" ht="20.95" x14ac:dyDescent="0.2">
      <c r="A35" s="1194"/>
      <c r="B35" s="1195"/>
      <c r="C35" s="1195" t="s">
        <v>273</v>
      </c>
      <c r="D35" s="1195" t="s">
        <v>270</v>
      </c>
      <c r="E35" s="1196" t="s">
        <v>259</v>
      </c>
      <c r="F35" s="1182">
        <v>0</v>
      </c>
      <c r="G35" s="1183">
        <v>135</v>
      </c>
      <c r="H35" s="926">
        <f t="shared" si="2"/>
        <v>135</v>
      </c>
      <c r="I35" s="1046">
        <v>0</v>
      </c>
      <c r="J35" s="1046">
        <f t="shared" si="3"/>
        <v>135</v>
      </c>
      <c r="K35" s="1046">
        <v>0</v>
      </c>
      <c r="L35" s="1046">
        <f t="shared" si="4"/>
        <v>135</v>
      </c>
      <c r="M35" s="1046">
        <v>0</v>
      </c>
      <c r="N35" s="1046">
        <f t="shared" si="5"/>
        <v>135</v>
      </c>
    </row>
    <row r="36" spans="1:14" s="714" customFormat="1" ht="20.95" x14ac:dyDescent="0.2">
      <c r="A36" s="1191" t="s">
        <v>106</v>
      </c>
      <c r="B36" s="1192" t="s">
        <v>569</v>
      </c>
      <c r="C36" s="1192" t="s">
        <v>100</v>
      </c>
      <c r="D36" s="1192" t="s">
        <v>100</v>
      </c>
      <c r="E36" s="1193" t="s">
        <v>281</v>
      </c>
      <c r="F36" s="1175">
        <v>0</v>
      </c>
      <c r="G36" s="1176">
        <f t="shared" ref="G36" si="9">+G37</f>
        <v>400</v>
      </c>
      <c r="H36" s="928">
        <f t="shared" si="2"/>
        <v>400</v>
      </c>
      <c r="I36" s="1045">
        <v>0</v>
      </c>
      <c r="J36" s="1045">
        <f t="shared" si="3"/>
        <v>400</v>
      </c>
      <c r="K36" s="1045">
        <v>0</v>
      </c>
      <c r="L36" s="1045">
        <f t="shared" si="4"/>
        <v>400</v>
      </c>
      <c r="M36" s="1045">
        <v>0</v>
      </c>
      <c r="N36" s="1045">
        <f t="shared" si="5"/>
        <v>400</v>
      </c>
    </row>
    <row r="37" spans="1:14" s="714" customFormat="1" ht="20.95" x14ac:dyDescent="0.2">
      <c r="A37" s="1194"/>
      <c r="B37" s="1195"/>
      <c r="C37" s="1195" t="s">
        <v>273</v>
      </c>
      <c r="D37" s="1195" t="s">
        <v>270</v>
      </c>
      <c r="E37" s="1196" t="s">
        <v>259</v>
      </c>
      <c r="F37" s="1182">
        <v>0</v>
      </c>
      <c r="G37" s="1183">
        <v>400</v>
      </c>
      <c r="H37" s="926">
        <f t="shared" si="2"/>
        <v>400</v>
      </c>
      <c r="I37" s="1046">
        <v>0</v>
      </c>
      <c r="J37" s="1046">
        <f t="shared" si="3"/>
        <v>400</v>
      </c>
      <c r="K37" s="1046">
        <v>0</v>
      </c>
      <c r="L37" s="1046">
        <f t="shared" si="4"/>
        <v>400</v>
      </c>
      <c r="M37" s="1046">
        <v>0</v>
      </c>
      <c r="N37" s="1046">
        <f t="shared" si="5"/>
        <v>400</v>
      </c>
    </row>
    <row r="38" spans="1:14" s="714" customFormat="1" ht="20.95" x14ac:dyDescent="0.2">
      <c r="A38" s="1191" t="s">
        <v>106</v>
      </c>
      <c r="B38" s="1192" t="s">
        <v>570</v>
      </c>
      <c r="C38" s="1192" t="s">
        <v>100</v>
      </c>
      <c r="D38" s="1192" t="s">
        <v>100</v>
      </c>
      <c r="E38" s="1193" t="s">
        <v>284</v>
      </c>
      <c r="F38" s="1175">
        <v>0</v>
      </c>
      <c r="G38" s="1176">
        <f t="shared" ref="G38" si="10">+G39</f>
        <v>300</v>
      </c>
      <c r="H38" s="928">
        <f t="shared" si="2"/>
        <v>300</v>
      </c>
      <c r="I38" s="1045">
        <v>0</v>
      </c>
      <c r="J38" s="1045">
        <f t="shared" si="3"/>
        <v>300</v>
      </c>
      <c r="K38" s="1045">
        <v>0</v>
      </c>
      <c r="L38" s="1045">
        <f t="shared" si="4"/>
        <v>300</v>
      </c>
      <c r="M38" s="1045">
        <v>0</v>
      </c>
      <c r="N38" s="1045">
        <f t="shared" si="5"/>
        <v>300</v>
      </c>
    </row>
    <row r="39" spans="1:14" s="714" customFormat="1" ht="20.95" x14ac:dyDescent="0.2">
      <c r="A39" s="1194"/>
      <c r="B39" s="1195"/>
      <c r="C39" s="1195" t="s">
        <v>283</v>
      </c>
      <c r="D39" s="1195" t="s">
        <v>270</v>
      </c>
      <c r="E39" s="1196" t="s">
        <v>259</v>
      </c>
      <c r="F39" s="1182">
        <v>0</v>
      </c>
      <c r="G39" s="1183">
        <v>300</v>
      </c>
      <c r="H39" s="926">
        <f t="shared" si="2"/>
        <v>300</v>
      </c>
      <c r="I39" s="1046">
        <v>0</v>
      </c>
      <c r="J39" s="1046">
        <f t="shared" si="3"/>
        <v>300</v>
      </c>
      <c r="K39" s="1046">
        <v>0</v>
      </c>
      <c r="L39" s="1046">
        <f t="shared" si="4"/>
        <v>300</v>
      </c>
      <c r="M39" s="1046">
        <v>0</v>
      </c>
      <c r="N39" s="1046">
        <f t="shared" si="5"/>
        <v>300</v>
      </c>
    </row>
    <row r="40" spans="1:14" s="714" customFormat="1" ht="31.45" x14ac:dyDescent="0.2">
      <c r="A40" s="1191" t="s">
        <v>106</v>
      </c>
      <c r="B40" s="1192" t="s">
        <v>571</v>
      </c>
      <c r="C40" s="1192" t="s">
        <v>100</v>
      </c>
      <c r="D40" s="1192" t="s">
        <v>100</v>
      </c>
      <c r="E40" s="1193" t="s">
        <v>286</v>
      </c>
      <c r="F40" s="1175">
        <v>0</v>
      </c>
      <c r="G40" s="1176">
        <f t="shared" ref="G40" si="11">+G41</f>
        <v>170</v>
      </c>
      <c r="H40" s="928">
        <f t="shared" si="2"/>
        <v>170</v>
      </c>
      <c r="I40" s="1045">
        <v>0</v>
      </c>
      <c r="J40" s="1045">
        <f t="shared" si="3"/>
        <v>170</v>
      </c>
      <c r="K40" s="1045">
        <v>0</v>
      </c>
      <c r="L40" s="1045">
        <f t="shared" si="4"/>
        <v>170</v>
      </c>
      <c r="M40" s="1045">
        <v>0</v>
      </c>
      <c r="N40" s="1045">
        <f t="shared" si="5"/>
        <v>170</v>
      </c>
    </row>
    <row r="41" spans="1:14" s="714" customFormat="1" ht="20.95" x14ac:dyDescent="0.2">
      <c r="A41" s="1194"/>
      <c r="B41" s="1195"/>
      <c r="C41" s="1195" t="s">
        <v>283</v>
      </c>
      <c r="D41" s="1195" t="s">
        <v>270</v>
      </c>
      <c r="E41" s="1196" t="s">
        <v>259</v>
      </c>
      <c r="F41" s="1182">
        <v>0</v>
      </c>
      <c r="G41" s="1183">
        <v>170</v>
      </c>
      <c r="H41" s="926">
        <f t="shared" si="2"/>
        <v>170</v>
      </c>
      <c r="I41" s="1046">
        <v>0</v>
      </c>
      <c r="J41" s="1046">
        <f t="shared" si="3"/>
        <v>170</v>
      </c>
      <c r="K41" s="1046">
        <v>0</v>
      </c>
      <c r="L41" s="1046">
        <f t="shared" si="4"/>
        <v>170</v>
      </c>
      <c r="M41" s="1046">
        <v>0</v>
      </c>
      <c r="N41" s="1046">
        <f t="shared" si="5"/>
        <v>170</v>
      </c>
    </row>
    <row r="42" spans="1:14" s="714" customFormat="1" ht="20.95" x14ac:dyDescent="0.2">
      <c r="A42" s="1191" t="s">
        <v>106</v>
      </c>
      <c r="B42" s="1192" t="s">
        <v>572</v>
      </c>
      <c r="C42" s="1192" t="s">
        <v>100</v>
      </c>
      <c r="D42" s="1192" t="s">
        <v>100</v>
      </c>
      <c r="E42" s="1193" t="s">
        <v>288</v>
      </c>
      <c r="F42" s="1175">
        <v>0</v>
      </c>
      <c r="G42" s="1176">
        <f t="shared" ref="G42" si="12">+G43</f>
        <v>240</v>
      </c>
      <c r="H42" s="928">
        <f t="shared" si="2"/>
        <v>240</v>
      </c>
      <c r="I42" s="1045">
        <v>0</v>
      </c>
      <c r="J42" s="1045">
        <f t="shared" si="3"/>
        <v>240</v>
      </c>
      <c r="K42" s="1045">
        <v>0</v>
      </c>
      <c r="L42" s="1045">
        <f t="shared" si="4"/>
        <v>240</v>
      </c>
      <c r="M42" s="1045">
        <v>0</v>
      </c>
      <c r="N42" s="1045">
        <f t="shared" si="5"/>
        <v>240</v>
      </c>
    </row>
    <row r="43" spans="1:14" s="714" customFormat="1" ht="20.95" x14ac:dyDescent="0.2">
      <c r="A43" s="1194"/>
      <c r="B43" s="1195"/>
      <c r="C43" s="1195" t="s">
        <v>273</v>
      </c>
      <c r="D43" s="1195" t="s">
        <v>270</v>
      </c>
      <c r="E43" s="1196" t="s">
        <v>259</v>
      </c>
      <c r="F43" s="1182">
        <v>0</v>
      </c>
      <c r="G43" s="1183">
        <v>240</v>
      </c>
      <c r="H43" s="926">
        <f t="shared" si="2"/>
        <v>240</v>
      </c>
      <c r="I43" s="1046">
        <v>0</v>
      </c>
      <c r="J43" s="1046">
        <f t="shared" si="3"/>
        <v>240</v>
      </c>
      <c r="K43" s="1046">
        <v>0</v>
      </c>
      <c r="L43" s="1046">
        <f t="shared" si="4"/>
        <v>240</v>
      </c>
      <c r="M43" s="1046">
        <v>0</v>
      </c>
      <c r="N43" s="1046">
        <f t="shared" si="5"/>
        <v>240</v>
      </c>
    </row>
    <row r="44" spans="1:14" s="714" customFormat="1" ht="31.45" x14ac:dyDescent="0.2">
      <c r="A44" s="1191" t="s">
        <v>106</v>
      </c>
      <c r="B44" s="1192" t="s">
        <v>573</v>
      </c>
      <c r="C44" s="1192" t="s">
        <v>100</v>
      </c>
      <c r="D44" s="1192" t="s">
        <v>100</v>
      </c>
      <c r="E44" s="1193" t="s">
        <v>290</v>
      </c>
      <c r="F44" s="1175">
        <v>0</v>
      </c>
      <c r="G44" s="1176">
        <f t="shared" ref="G44" si="13">+G45</f>
        <v>35</v>
      </c>
      <c r="H44" s="928">
        <f t="shared" si="2"/>
        <v>35</v>
      </c>
      <c r="I44" s="1045">
        <v>0</v>
      </c>
      <c r="J44" s="1045">
        <f t="shared" si="3"/>
        <v>35</v>
      </c>
      <c r="K44" s="1045">
        <v>0</v>
      </c>
      <c r="L44" s="1045">
        <f t="shared" si="4"/>
        <v>35</v>
      </c>
      <c r="M44" s="1045">
        <v>0</v>
      </c>
      <c r="N44" s="1045">
        <f t="shared" si="5"/>
        <v>35</v>
      </c>
    </row>
    <row r="45" spans="1:14" s="714" customFormat="1" ht="20.95" x14ac:dyDescent="0.2">
      <c r="A45" s="1194"/>
      <c r="B45" s="1195"/>
      <c r="C45" s="1195" t="s">
        <v>273</v>
      </c>
      <c r="D45" s="1195" t="s">
        <v>270</v>
      </c>
      <c r="E45" s="1196" t="s">
        <v>259</v>
      </c>
      <c r="F45" s="1182">
        <v>0</v>
      </c>
      <c r="G45" s="1183">
        <v>35</v>
      </c>
      <c r="H45" s="926">
        <f t="shared" si="2"/>
        <v>35</v>
      </c>
      <c r="I45" s="1046">
        <v>0</v>
      </c>
      <c r="J45" s="1046">
        <f t="shared" si="3"/>
        <v>35</v>
      </c>
      <c r="K45" s="1046">
        <v>0</v>
      </c>
      <c r="L45" s="1046">
        <f t="shared" si="4"/>
        <v>35</v>
      </c>
      <c r="M45" s="1046">
        <v>0</v>
      </c>
      <c r="N45" s="1046">
        <f t="shared" si="5"/>
        <v>35</v>
      </c>
    </row>
    <row r="46" spans="1:14" s="714" customFormat="1" x14ac:dyDescent="0.2">
      <c r="A46" s="1040" t="s">
        <v>106</v>
      </c>
      <c r="B46" s="1041" t="s">
        <v>477</v>
      </c>
      <c r="C46" s="1042" t="s">
        <v>100</v>
      </c>
      <c r="D46" s="1043" t="s">
        <v>100</v>
      </c>
      <c r="E46" s="1044" t="s">
        <v>441</v>
      </c>
      <c r="F46" s="928">
        <f>+F47</f>
        <v>60</v>
      </c>
      <c r="G46" s="928">
        <v>0</v>
      </c>
      <c r="H46" s="928">
        <f t="shared" si="2"/>
        <v>60</v>
      </c>
      <c r="I46" s="1045">
        <v>0</v>
      </c>
      <c r="J46" s="1045">
        <f t="shared" si="3"/>
        <v>60</v>
      </c>
      <c r="K46" s="1045">
        <v>0</v>
      </c>
      <c r="L46" s="1045">
        <f t="shared" si="4"/>
        <v>60</v>
      </c>
      <c r="M46" s="1045">
        <v>0</v>
      </c>
      <c r="N46" s="1045">
        <f t="shared" si="5"/>
        <v>60</v>
      </c>
    </row>
    <row r="47" spans="1:14" s="714" customFormat="1" x14ac:dyDescent="0.2">
      <c r="A47" s="701"/>
      <c r="B47" s="1197" t="s">
        <v>474</v>
      </c>
      <c r="C47" s="744">
        <v>3299</v>
      </c>
      <c r="D47" s="744">
        <v>5331</v>
      </c>
      <c r="E47" s="781" t="s">
        <v>259</v>
      </c>
      <c r="F47" s="926">
        <v>60</v>
      </c>
      <c r="G47" s="926">
        <v>0</v>
      </c>
      <c r="H47" s="926">
        <f t="shared" si="2"/>
        <v>60</v>
      </c>
      <c r="I47" s="1046">
        <v>0</v>
      </c>
      <c r="J47" s="1046">
        <f t="shared" si="3"/>
        <v>60</v>
      </c>
      <c r="K47" s="1046">
        <v>0</v>
      </c>
      <c r="L47" s="1046">
        <f t="shared" si="4"/>
        <v>60</v>
      </c>
      <c r="M47" s="1046">
        <v>0</v>
      </c>
      <c r="N47" s="1046">
        <f t="shared" si="5"/>
        <v>60</v>
      </c>
    </row>
    <row r="48" spans="1:14" s="714" customFormat="1" x14ac:dyDescent="0.2">
      <c r="A48" s="1040" t="s">
        <v>106</v>
      </c>
      <c r="B48" s="1041" t="s">
        <v>478</v>
      </c>
      <c r="C48" s="1042" t="s">
        <v>100</v>
      </c>
      <c r="D48" s="1043" t="s">
        <v>100</v>
      </c>
      <c r="E48" s="1044" t="s">
        <v>443</v>
      </c>
      <c r="F48" s="928">
        <f>+F49</f>
        <v>50</v>
      </c>
      <c r="G48" s="928">
        <v>0</v>
      </c>
      <c r="H48" s="928">
        <f t="shared" si="2"/>
        <v>50</v>
      </c>
      <c r="I48" s="1045">
        <f>+I49</f>
        <v>-50</v>
      </c>
      <c r="J48" s="1045">
        <f t="shared" si="3"/>
        <v>0</v>
      </c>
      <c r="K48" s="1045">
        <v>0</v>
      </c>
      <c r="L48" s="1045">
        <f t="shared" si="4"/>
        <v>0</v>
      </c>
      <c r="M48" s="1045">
        <v>0</v>
      </c>
      <c r="N48" s="1045">
        <f t="shared" si="5"/>
        <v>0</v>
      </c>
    </row>
    <row r="49" spans="1:14" s="714" customFormat="1" x14ac:dyDescent="0.2">
      <c r="A49" s="701"/>
      <c r="B49" s="703" t="s">
        <v>474</v>
      </c>
      <c r="C49" s="704">
        <v>3299</v>
      </c>
      <c r="D49" s="663">
        <v>5332</v>
      </c>
      <c r="E49" s="781" t="s">
        <v>444</v>
      </c>
      <c r="F49" s="926">
        <v>50</v>
      </c>
      <c r="G49" s="926">
        <v>0</v>
      </c>
      <c r="H49" s="926">
        <f t="shared" si="2"/>
        <v>50</v>
      </c>
      <c r="I49" s="1046">
        <v>-50</v>
      </c>
      <c r="J49" s="1046">
        <f t="shared" si="3"/>
        <v>0</v>
      </c>
      <c r="K49" s="1046">
        <v>0</v>
      </c>
      <c r="L49" s="1046">
        <f t="shared" si="4"/>
        <v>0</v>
      </c>
      <c r="M49" s="1046">
        <v>0</v>
      </c>
      <c r="N49" s="1046">
        <f t="shared" si="5"/>
        <v>0</v>
      </c>
    </row>
    <row r="50" spans="1:14" s="714" customFormat="1" ht="20.95" x14ac:dyDescent="0.2">
      <c r="A50" s="1040" t="s">
        <v>106</v>
      </c>
      <c r="B50" s="1041" t="s">
        <v>562</v>
      </c>
      <c r="C50" s="1042" t="s">
        <v>100</v>
      </c>
      <c r="D50" s="1043" t="s">
        <v>100</v>
      </c>
      <c r="E50" s="1044" t="s">
        <v>574</v>
      </c>
      <c r="F50" s="928">
        <v>0</v>
      </c>
      <c r="G50" s="928">
        <v>0</v>
      </c>
      <c r="H50" s="928">
        <f t="shared" si="2"/>
        <v>0</v>
      </c>
      <c r="I50" s="1045">
        <v>50</v>
      </c>
      <c r="J50" s="1045">
        <f t="shared" si="3"/>
        <v>50</v>
      </c>
      <c r="K50" s="1045">
        <v>0</v>
      </c>
      <c r="L50" s="1045">
        <f t="shared" si="4"/>
        <v>50</v>
      </c>
      <c r="M50" s="1045">
        <v>0</v>
      </c>
      <c r="N50" s="1045">
        <f t="shared" si="5"/>
        <v>50</v>
      </c>
    </row>
    <row r="51" spans="1:14" s="714" customFormat="1" x14ac:dyDescent="0.2">
      <c r="A51" s="701"/>
      <c r="B51" s="703"/>
      <c r="C51" s="704">
        <v>3299</v>
      </c>
      <c r="D51" s="663">
        <v>5332</v>
      </c>
      <c r="E51" s="781" t="s">
        <v>444</v>
      </c>
      <c r="F51" s="926">
        <v>0</v>
      </c>
      <c r="G51" s="926">
        <v>0</v>
      </c>
      <c r="H51" s="926">
        <v>0</v>
      </c>
      <c r="I51" s="1046">
        <v>50</v>
      </c>
      <c r="J51" s="1046">
        <f t="shared" si="3"/>
        <v>50</v>
      </c>
      <c r="K51" s="1046">
        <v>0</v>
      </c>
      <c r="L51" s="1046">
        <f t="shared" si="4"/>
        <v>50</v>
      </c>
      <c r="M51" s="1046">
        <v>0</v>
      </c>
      <c r="N51" s="1046">
        <f t="shared" si="5"/>
        <v>50</v>
      </c>
    </row>
    <row r="52" spans="1:14" s="714" customFormat="1" x14ac:dyDescent="0.2">
      <c r="A52" s="1040" t="s">
        <v>106</v>
      </c>
      <c r="B52" s="1041" t="s">
        <v>479</v>
      </c>
      <c r="C52" s="1042" t="s">
        <v>100</v>
      </c>
      <c r="D52" s="1043" t="s">
        <v>100</v>
      </c>
      <c r="E52" s="1044" t="s">
        <v>214</v>
      </c>
      <c r="F52" s="928">
        <f>+F53</f>
        <v>50</v>
      </c>
      <c r="G52" s="928">
        <v>0</v>
      </c>
      <c r="H52" s="928">
        <f t="shared" si="2"/>
        <v>50</v>
      </c>
      <c r="I52" s="1045">
        <v>0</v>
      </c>
      <c r="J52" s="1045">
        <f t="shared" si="3"/>
        <v>50</v>
      </c>
      <c r="K52" s="1045">
        <v>0</v>
      </c>
      <c r="L52" s="1045">
        <f t="shared" si="4"/>
        <v>50</v>
      </c>
      <c r="M52" s="1045">
        <v>0</v>
      </c>
      <c r="N52" s="1045">
        <f t="shared" si="5"/>
        <v>50</v>
      </c>
    </row>
    <row r="53" spans="1:14" s="714" customFormat="1" x14ac:dyDescent="0.2">
      <c r="A53" s="701"/>
      <c r="B53" s="703" t="s">
        <v>474</v>
      </c>
      <c r="C53" s="704">
        <v>3299</v>
      </c>
      <c r="D53" s="663">
        <v>5321</v>
      </c>
      <c r="E53" s="781" t="s">
        <v>258</v>
      </c>
      <c r="F53" s="926">
        <v>50</v>
      </c>
      <c r="G53" s="926">
        <v>0</v>
      </c>
      <c r="H53" s="926">
        <f t="shared" si="2"/>
        <v>50</v>
      </c>
      <c r="I53" s="1046">
        <v>0</v>
      </c>
      <c r="J53" s="1046">
        <f t="shared" si="3"/>
        <v>50</v>
      </c>
      <c r="K53" s="1046">
        <v>0</v>
      </c>
      <c r="L53" s="1046">
        <f t="shared" si="4"/>
        <v>50</v>
      </c>
      <c r="M53" s="1046">
        <v>0</v>
      </c>
      <c r="N53" s="1046">
        <f t="shared" si="5"/>
        <v>50</v>
      </c>
    </row>
    <row r="54" spans="1:14" s="714" customFormat="1" x14ac:dyDescent="0.2">
      <c r="A54" s="1040" t="s">
        <v>106</v>
      </c>
      <c r="B54" s="1041" t="s">
        <v>480</v>
      </c>
      <c r="C54" s="1042" t="s">
        <v>100</v>
      </c>
      <c r="D54" s="1043" t="s">
        <v>100</v>
      </c>
      <c r="E54" s="1044" t="s">
        <v>215</v>
      </c>
      <c r="F54" s="928">
        <f>+F55</f>
        <v>20</v>
      </c>
      <c r="G54" s="928">
        <v>0</v>
      </c>
      <c r="H54" s="928">
        <f t="shared" si="2"/>
        <v>20</v>
      </c>
      <c r="I54" s="1045">
        <f>+I55</f>
        <v>-20</v>
      </c>
      <c r="J54" s="1045">
        <f t="shared" si="3"/>
        <v>0</v>
      </c>
      <c r="K54" s="1045">
        <v>0</v>
      </c>
      <c r="L54" s="1045">
        <f t="shared" si="4"/>
        <v>0</v>
      </c>
      <c r="M54" s="1045">
        <v>0</v>
      </c>
      <c r="N54" s="1045">
        <f t="shared" si="5"/>
        <v>0</v>
      </c>
    </row>
    <row r="55" spans="1:14" s="714" customFormat="1" x14ac:dyDescent="0.2">
      <c r="A55" s="701"/>
      <c r="B55" s="703" t="s">
        <v>474</v>
      </c>
      <c r="C55" s="704">
        <v>3299</v>
      </c>
      <c r="D55" s="663">
        <v>5321</v>
      </c>
      <c r="E55" s="781" t="s">
        <v>258</v>
      </c>
      <c r="F55" s="926">
        <v>20</v>
      </c>
      <c r="G55" s="926">
        <v>0</v>
      </c>
      <c r="H55" s="926">
        <f t="shared" si="2"/>
        <v>20</v>
      </c>
      <c r="I55" s="1046">
        <v>-20</v>
      </c>
      <c r="J55" s="1046">
        <f t="shared" si="3"/>
        <v>0</v>
      </c>
      <c r="K55" s="1046">
        <v>0</v>
      </c>
      <c r="L55" s="1046">
        <f t="shared" si="4"/>
        <v>0</v>
      </c>
      <c r="M55" s="1046">
        <v>0</v>
      </c>
      <c r="N55" s="1046">
        <f t="shared" si="5"/>
        <v>0</v>
      </c>
    </row>
    <row r="56" spans="1:14" s="714" customFormat="1" ht="20.95" x14ac:dyDescent="0.2">
      <c r="A56" s="1040" t="s">
        <v>106</v>
      </c>
      <c r="B56" s="1041" t="s">
        <v>561</v>
      </c>
      <c r="C56" s="1042" t="s">
        <v>100</v>
      </c>
      <c r="D56" s="1043" t="s">
        <v>100</v>
      </c>
      <c r="E56" s="1044" t="s">
        <v>560</v>
      </c>
      <c r="F56" s="928">
        <v>0</v>
      </c>
      <c r="G56" s="928">
        <v>0</v>
      </c>
      <c r="H56" s="928">
        <v>0</v>
      </c>
      <c r="I56" s="1045">
        <f>+I57</f>
        <v>20</v>
      </c>
      <c r="J56" s="1045">
        <f t="shared" si="3"/>
        <v>20</v>
      </c>
      <c r="K56" s="1045">
        <v>0</v>
      </c>
      <c r="L56" s="1045">
        <f t="shared" si="4"/>
        <v>20</v>
      </c>
      <c r="M56" s="1045">
        <v>0</v>
      </c>
      <c r="N56" s="1045">
        <f t="shared" si="5"/>
        <v>20</v>
      </c>
    </row>
    <row r="57" spans="1:14" s="714" customFormat="1" x14ac:dyDescent="0.2">
      <c r="A57" s="701"/>
      <c r="B57" s="703"/>
      <c r="C57" s="704">
        <v>3299</v>
      </c>
      <c r="D57" s="663">
        <v>5321</v>
      </c>
      <c r="E57" s="781" t="s">
        <v>258</v>
      </c>
      <c r="F57" s="926">
        <v>0</v>
      </c>
      <c r="G57" s="926">
        <v>0</v>
      </c>
      <c r="H57" s="926">
        <v>0</v>
      </c>
      <c r="I57" s="1046">
        <v>20</v>
      </c>
      <c r="J57" s="1046">
        <f t="shared" si="3"/>
        <v>20</v>
      </c>
      <c r="K57" s="1046">
        <v>0</v>
      </c>
      <c r="L57" s="1046">
        <f t="shared" si="4"/>
        <v>20</v>
      </c>
      <c r="M57" s="1046">
        <v>0</v>
      </c>
      <c r="N57" s="1046">
        <f t="shared" si="5"/>
        <v>20</v>
      </c>
    </row>
    <row r="58" spans="1:14" s="714" customFormat="1" x14ac:dyDescent="0.2">
      <c r="A58" s="1040" t="s">
        <v>106</v>
      </c>
      <c r="B58" s="1041" t="s">
        <v>481</v>
      </c>
      <c r="C58" s="1042" t="s">
        <v>100</v>
      </c>
      <c r="D58" s="1043" t="s">
        <v>100</v>
      </c>
      <c r="E58" s="1044" t="s">
        <v>216</v>
      </c>
      <c r="F58" s="928">
        <f>+F59</f>
        <v>30</v>
      </c>
      <c r="G58" s="928">
        <v>0</v>
      </c>
      <c r="H58" s="928">
        <f t="shared" si="2"/>
        <v>30</v>
      </c>
      <c r="I58" s="1045">
        <v>0</v>
      </c>
      <c r="J58" s="1045">
        <f t="shared" si="3"/>
        <v>30</v>
      </c>
      <c r="K58" s="1045">
        <v>0</v>
      </c>
      <c r="L58" s="1045">
        <f t="shared" si="4"/>
        <v>30</v>
      </c>
      <c r="M58" s="1045">
        <v>0</v>
      </c>
      <c r="N58" s="1045">
        <f t="shared" si="5"/>
        <v>30</v>
      </c>
    </row>
    <row r="59" spans="1:14" s="714" customFormat="1" x14ac:dyDescent="0.2">
      <c r="A59" s="701"/>
      <c r="B59" s="703" t="s">
        <v>474</v>
      </c>
      <c r="C59" s="704">
        <v>3299</v>
      </c>
      <c r="D59" s="663">
        <v>5222</v>
      </c>
      <c r="E59" s="781" t="s">
        <v>296</v>
      </c>
      <c r="F59" s="926">
        <v>30</v>
      </c>
      <c r="G59" s="926">
        <v>0</v>
      </c>
      <c r="H59" s="926">
        <f t="shared" si="2"/>
        <v>30</v>
      </c>
      <c r="I59" s="1046">
        <v>0</v>
      </c>
      <c r="J59" s="1046">
        <f t="shared" si="3"/>
        <v>30</v>
      </c>
      <c r="K59" s="1046">
        <v>0</v>
      </c>
      <c r="L59" s="1046">
        <f t="shared" si="4"/>
        <v>30</v>
      </c>
      <c r="M59" s="1046">
        <v>0</v>
      </c>
      <c r="N59" s="1046">
        <f t="shared" si="5"/>
        <v>30</v>
      </c>
    </row>
    <row r="60" spans="1:14" s="714" customFormat="1" x14ac:dyDescent="0.2">
      <c r="A60" s="1040" t="s">
        <v>106</v>
      </c>
      <c r="B60" s="1041" t="s">
        <v>482</v>
      </c>
      <c r="C60" s="1042" t="s">
        <v>100</v>
      </c>
      <c r="D60" s="1043" t="s">
        <v>100</v>
      </c>
      <c r="E60" s="1044" t="s">
        <v>217</v>
      </c>
      <c r="F60" s="928">
        <f>+F61</f>
        <v>50</v>
      </c>
      <c r="G60" s="928">
        <v>0</v>
      </c>
      <c r="H60" s="928">
        <f t="shared" si="2"/>
        <v>50</v>
      </c>
      <c r="I60" s="1045">
        <v>0</v>
      </c>
      <c r="J60" s="1045">
        <f t="shared" si="3"/>
        <v>50</v>
      </c>
      <c r="K60" s="1045">
        <v>0</v>
      </c>
      <c r="L60" s="1045">
        <f t="shared" si="4"/>
        <v>50</v>
      </c>
      <c r="M60" s="1045">
        <v>0</v>
      </c>
      <c r="N60" s="1045">
        <f t="shared" si="5"/>
        <v>50</v>
      </c>
    </row>
    <row r="61" spans="1:14" s="714" customFormat="1" ht="13.1" thickBot="1" x14ac:dyDescent="0.25">
      <c r="A61" s="1198"/>
      <c r="B61" s="1199" t="s">
        <v>474</v>
      </c>
      <c r="C61" s="1200">
        <v>3299</v>
      </c>
      <c r="D61" s="1201">
        <v>5213</v>
      </c>
      <c r="E61" s="1202" t="s">
        <v>342</v>
      </c>
      <c r="F61" s="929">
        <v>50</v>
      </c>
      <c r="G61" s="929">
        <v>0</v>
      </c>
      <c r="H61" s="929">
        <f t="shared" si="2"/>
        <v>50</v>
      </c>
      <c r="I61" s="1203">
        <v>0</v>
      </c>
      <c r="J61" s="1203">
        <f t="shared" si="3"/>
        <v>50</v>
      </c>
      <c r="K61" s="1203">
        <v>0</v>
      </c>
      <c r="L61" s="1203">
        <f t="shared" si="4"/>
        <v>50</v>
      </c>
      <c r="M61" s="1203">
        <v>0</v>
      </c>
      <c r="N61" s="1203">
        <f t="shared" si="5"/>
        <v>50</v>
      </c>
    </row>
    <row r="62" spans="1:14" s="714" customFormat="1" ht="13.1" thickBot="1" x14ac:dyDescent="0.25">
      <c r="A62" s="792" t="s">
        <v>106</v>
      </c>
      <c r="B62" s="1150" t="s">
        <v>100</v>
      </c>
      <c r="C62" s="793" t="s">
        <v>100</v>
      </c>
      <c r="D62" s="794" t="s">
        <v>100</v>
      </c>
      <c r="E62" s="795" t="s">
        <v>218</v>
      </c>
      <c r="F62" s="1016">
        <f>+F63+F65+F67+F69+F71</f>
        <v>4548.9799999999996</v>
      </c>
      <c r="G62" s="1016">
        <f>+G63+G65+G67+G69+G71+G73</f>
        <v>0</v>
      </c>
      <c r="H62" s="1016">
        <f t="shared" si="2"/>
        <v>4548.9799999999996</v>
      </c>
      <c r="I62" s="1169">
        <v>0</v>
      </c>
      <c r="J62" s="1169">
        <f t="shared" si="3"/>
        <v>4548.9799999999996</v>
      </c>
      <c r="K62" s="1169">
        <v>0</v>
      </c>
      <c r="L62" s="1169">
        <f t="shared" si="4"/>
        <v>4548.9799999999996</v>
      </c>
      <c r="M62" s="1169">
        <v>0</v>
      </c>
      <c r="N62" s="1169">
        <f t="shared" si="5"/>
        <v>4548.9799999999996</v>
      </c>
    </row>
    <row r="63" spans="1:14" s="714" customFormat="1" x14ac:dyDescent="0.2">
      <c r="A63" s="669" t="s">
        <v>106</v>
      </c>
      <c r="B63" s="671" t="s">
        <v>483</v>
      </c>
      <c r="C63" s="672" t="s">
        <v>100</v>
      </c>
      <c r="D63" s="672" t="s">
        <v>100</v>
      </c>
      <c r="E63" s="780" t="s">
        <v>451</v>
      </c>
      <c r="F63" s="925">
        <f>+F64</f>
        <v>1200</v>
      </c>
      <c r="G63" s="925">
        <v>0</v>
      </c>
      <c r="H63" s="925">
        <f t="shared" si="2"/>
        <v>1200</v>
      </c>
      <c r="I63" s="1170">
        <v>0</v>
      </c>
      <c r="J63" s="1170">
        <f t="shared" si="3"/>
        <v>1200</v>
      </c>
      <c r="K63" s="1170">
        <v>0</v>
      </c>
      <c r="L63" s="1170">
        <f t="shared" si="4"/>
        <v>1200</v>
      </c>
      <c r="M63" s="1170">
        <v>0</v>
      </c>
      <c r="N63" s="1170">
        <f t="shared" si="5"/>
        <v>1200</v>
      </c>
    </row>
    <row r="64" spans="1:14" s="714" customFormat="1" x14ac:dyDescent="0.2">
      <c r="A64" s="701"/>
      <c r="B64" s="703" t="s">
        <v>474</v>
      </c>
      <c r="C64" s="704">
        <v>3299</v>
      </c>
      <c r="D64" s="1204">
        <v>5321</v>
      </c>
      <c r="E64" s="781" t="s">
        <v>258</v>
      </c>
      <c r="F64" s="926">
        <v>1200</v>
      </c>
      <c r="G64" s="926">
        <v>0</v>
      </c>
      <c r="H64" s="926">
        <f t="shared" si="2"/>
        <v>1200</v>
      </c>
      <c r="I64" s="1046">
        <v>0</v>
      </c>
      <c r="J64" s="1046">
        <f t="shared" si="3"/>
        <v>1200</v>
      </c>
      <c r="K64" s="1046">
        <v>0</v>
      </c>
      <c r="L64" s="1046">
        <f t="shared" si="4"/>
        <v>1200</v>
      </c>
      <c r="M64" s="1046">
        <v>0</v>
      </c>
      <c r="N64" s="1046">
        <f t="shared" si="5"/>
        <v>1200</v>
      </c>
    </row>
    <row r="65" spans="1:18" s="714" customFormat="1" ht="20.95" x14ac:dyDescent="0.2">
      <c r="A65" s="1040" t="s">
        <v>106</v>
      </c>
      <c r="B65" s="1041" t="s">
        <v>557</v>
      </c>
      <c r="C65" s="1042" t="s">
        <v>100</v>
      </c>
      <c r="D65" s="1042" t="s">
        <v>100</v>
      </c>
      <c r="E65" s="780" t="s">
        <v>453</v>
      </c>
      <c r="F65" s="928">
        <f>+F66</f>
        <v>259.04000000000002</v>
      </c>
      <c r="G65" s="928">
        <v>0</v>
      </c>
      <c r="H65" s="928">
        <f t="shared" si="2"/>
        <v>259.04000000000002</v>
      </c>
      <c r="I65" s="1045">
        <v>0</v>
      </c>
      <c r="J65" s="1045">
        <f t="shared" si="3"/>
        <v>259.04000000000002</v>
      </c>
      <c r="K65" s="1045">
        <v>0</v>
      </c>
      <c r="L65" s="1045">
        <f t="shared" si="4"/>
        <v>259.04000000000002</v>
      </c>
      <c r="M65" s="1045">
        <v>0</v>
      </c>
      <c r="N65" s="1045">
        <f t="shared" si="5"/>
        <v>259.04000000000002</v>
      </c>
    </row>
    <row r="66" spans="1:18" s="714" customFormat="1" x14ac:dyDescent="0.2">
      <c r="A66" s="701"/>
      <c r="B66" s="703" t="s">
        <v>474</v>
      </c>
      <c r="C66" s="704">
        <v>3113</v>
      </c>
      <c r="D66" s="1204">
        <v>5321</v>
      </c>
      <c r="E66" s="781" t="s">
        <v>258</v>
      </c>
      <c r="F66" s="926">
        <v>259.04000000000002</v>
      </c>
      <c r="G66" s="926">
        <v>0</v>
      </c>
      <c r="H66" s="926">
        <f t="shared" si="2"/>
        <v>259.04000000000002</v>
      </c>
      <c r="I66" s="1046">
        <v>0</v>
      </c>
      <c r="J66" s="1046">
        <f t="shared" si="3"/>
        <v>259.04000000000002</v>
      </c>
      <c r="K66" s="1046">
        <v>0</v>
      </c>
      <c r="L66" s="1046">
        <f t="shared" si="4"/>
        <v>259.04000000000002</v>
      </c>
      <c r="M66" s="1046">
        <v>0</v>
      </c>
      <c r="N66" s="1046">
        <f t="shared" si="5"/>
        <v>259.04000000000002</v>
      </c>
    </row>
    <row r="67" spans="1:18" s="714" customFormat="1" x14ac:dyDescent="0.2">
      <c r="A67" s="1040" t="s">
        <v>106</v>
      </c>
      <c r="B67" s="1041" t="s">
        <v>484</v>
      </c>
      <c r="C67" s="1042" t="s">
        <v>100</v>
      </c>
      <c r="D67" s="1042" t="s">
        <v>100</v>
      </c>
      <c r="E67" s="780" t="s">
        <v>221</v>
      </c>
      <c r="F67" s="928">
        <f>+F68</f>
        <v>2007.02</v>
      </c>
      <c r="G67" s="928">
        <v>0</v>
      </c>
      <c r="H67" s="928">
        <f t="shared" si="2"/>
        <v>2007.02</v>
      </c>
      <c r="I67" s="1045">
        <v>0</v>
      </c>
      <c r="J67" s="1045">
        <f t="shared" si="3"/>
        <v>2007.02</v>
      </c>
      <c r="K67" s="1045">
        <v>0</v>
      </c>
      <c r="L67" s="1045">
        <f t="shared" si="4"/>
        <v>2007.02</v>
      </c>
      <c r="M67" s="1045">
        <v>0</v>
      </c>
      <c r="N67" s="1045">
        <f t="shared" si="5"/>
        <v>2007.02</v>
      </c>
    </row>
    <row r="68" spans="1:18" s="714" customFormat="1" x14ac:dyDescent="0.2">
      <c r="A68" s="701"/>
      <c r="B68" s="703" t="s">
        <v>474</v>
      </c>
      <c r="C68" s="704">
        <v>3299</v>
      </c>
      <c r="D68" s="1204">
        <v>5321</v>
      </c>
      <c r="E68" s="781" t="s">
        <v>258</v>
      </c>
      <c r="F68" s="926">
        <v>2007.02</v>
      </c>
      <c r="G68" s="926">
        <v>0</v>
      </c>
      <c r="H68" s="926">
        <f t="shared" si="2"/>
        <v>2007.02</v>
      </c>
      <c r="I68" s="1046">
        <v>0</v>
      </c>
      <c r="J68" s="1046">
        <f t="shared" si="3"/>
        <v>2007.02</v>
      </c>
      <c r="K68" s="1046">
        <v>0</v>
      </c>
      <c r="L68" s="1046">
        <f t="shared" si="4"/>
        <v>2007.02</v>
      </c>
      <c r="M68" s="1046">
        <v>0</v>
      </c>
      <c r="N68" s="1046">
        <f t="shared" si="5"/>
        <v>2007.02</v>
      </c>
    </row>
    <row r="69" spans="1:18" s="714" customFormat="1" x14ac:dyDescent="0.2">
      <c r="A69" s="1040" t="s">
        <v>106</v>
      </c>
      <c r="B69" s="1041" t="s">
        <v>485</v>
      </c>
      <c r="C69" s="1042" t="s">
        <v>100</v>
      </c>
      <c r="D69" s="1042" t="s">
        <v>100</v>
      </c>
      <c r="E69" s="780" t="s">
        <v>458</v>
      </c>
      <c r="F69" s="928">
        <f>+F70</f>
        <v>541.79</v>
      </c>
      <c r="G69" s="928">
        <v>0</v>
      </c>
      <c r="H69" s="928">
        <f t="shared" si="2"/>
        <v>541.79</v>
      </c>
      <c r="I69" s="1045">
        <v>0</v>
      </c>
      <c r="J69" s="1045">
        <f t="shared" si="3"/>
        <v>541.79</v>
      </c>
      <c r="K69" s="1045">
        <v>0</v>
      </c>
      <c r="L69" s="1045">
        <f t="shared" si="4"/>
        <v>541.79</v>
      </c>
      <c r="M69" s="1045">
        <v>0</v>
      </c>
      <c r="N69" s="1045">
        <f t="shared" si="5"/>
        <v>541.79</v>
      </c>
    </row>
    <row r="70" spans="1:18" s="714" customFormat="1" x14ac:dyDescent="0.2">
      <c r="A70" s="701"/>
      <c r="B70" s="703" t="s">
        <v>474</v>
      </c>
      <c r="C70" s="704">
        <v>3113</v>
      </c>
      <c r="D70" s="1204">
        <v>5321</v>
      </c>
      <c r="E70" s="781" t="s">
        <v>258</v>
      </c>
      <c r="F70" s="926">
        <v>541.79</v>
      </c>
      <c r="G70" s="926">
        <v>0</v>
      </c>
      <c r="H70" s="926">
        <f t="shared" si="2"/>
        <v>541.79</v>
      </c>
      <c r="I70" s="1046">
        <v>0</v>
      </c>
      <c r="J70" s="1046">
        <f t="shared" si="3"/>
        <v>541.79</v>
      </c>
      <c r="K70" s="1046">
        <v>0</v>
      </c>
      <c r="L70" s="1046">
        <f t="shared" si="4"/>
        <v>541.79</v>
      </c>
      <c r="M70" s="1046">
        <v>0</v>
      </c>
      <c r="N70" s="1046">
        <f t="shared" si="5"/>
        <v>541.79</v>
      </c>
    </row>
    <row r="71" spans="1:18" s="714" customFormat="1" x14ac:dyDescent="0.2">
      <c r="A71" s="1040" t="s">
        <v>106</v>
      </c>
      <c r="B71" s="1041" t="s">
        <v>486</v>
      </c>
      <c r="C71" s="1042" t="s">
        <v>100</v>
      </c>
      <c r="D71" s="1042" t="s">
        <v>100</v>
      </c>
      <c r="E71" s="780" t="s">
        <v>223</v>
      </c>
      <c r="F71" s="928">
        <f>+F72</f>
        <v>541.13</v>
      </c>
      <c r="G71" s="928">
        <f>+G72</f>
        <v>-250</v>
      </c>
      <c r="H71" s="928">
        <f t="shared" si="2"/>
        <v>291.13</v>
      </c>
      <c r="I71" s="1045">
        <v>0</v>
      </c>
      <c r="J71" s="1045">
        <f t="shared" si="3"/>
        <v>291.13</v>
      </c>
      <c r="K71" s="1045">
        <v>0</v>
      </c>
      <c r="L71" s="1045">
        <f t="shared" si="4"/>
        <v>291.13</v>
      </c>
      <c r="M71" s="1045">
        <v>0</v>
      </c>
      <c r="N71" s="1045">
        <f t="shared" si="5"/>
        <v>291.13</v>
      </c>
    </row>
    <row r="72" spans="1:18" s="714" customFormat="1" x14ac:dyDescent="0.2">
      <c r="A72" s="1198"/>
      <c r="B72" s="1199" t="s">
        <v>474</v>
      </c>
      <c r="C72" s="1200">
        <v>3299</v>
      </c>
      <c r="D72" s="1201">
        <v>5321</v>
      </c>
      <c r="E72" s="781" t="s">
        <v>258</v>
      </c>
      <c r="F72" s="926">
        <v>541.13</v>
      </c>
      <c r="G72" s="926">
        <v>-250</v>
      </c>
      <c r="H72" s="926">
        <f t="shared" si="2"/>
        <v>291.13</v>
      </c>
      <c r="I72" s="1046">
        <v>0</v>
      </c>
      <c r="J72" s="1046">
        <f t="shared" si="3"/>
        <v>291.13</v>
      </c>
      <c r="K72" s="1046">
        <v>0</v>
      </c>
      <c r="L72" s="1046">
        <f t="shared" si="4"/>
        <v>291.13</v>
      </c>
      <c r="M72" s="1046">
        <v>0</v>
      </c>
      <c r="N72" s="1046">
        <f t="shared" si="5"/>
        <v>291.13</v>
      </c>
    </row>
    <row r="73" spans="1:18" s="714" customFormat="1" ht="20.95" x14ac:dyDescent="0.2">
      <c r="A73" s="1040" t="s">
        <v>106</v>
      </c>
      <c r="B73" s="1205" t="s">
        <v>496</v>
      </c>
      <c r="C73" s="1205" t="s">
        <v>100</v>
      </c>
      <c r="D73" s="1042" t="s">
        <v>100</v>
      </c>
      <c r="E73" s="1044" t="s">
        <v>470</v>
      </c>
      <c r="F73" s="928">
        <v>0</v>
      </c>
      <c r="G73" s="928">
        <f>+G74</f>
        <v>250</v>
      </c>
      <c r="H73" s="928">
        <f t="shared" si="2"/>
        <v>250</v>
      </c>
      <c r="I73" s="1045">
        <v>0</v>
      </c>
      <c r="J73" s="1045">
        <f t="shared" si="3"/>
        <v>250</v>
      </c>
      <c r="K73" s="1045">
        <v>0</v>
      </c>
      <c r="L73" s="1045">
        <f t="shared" si="4"/>
        <v>250</v>
      </c>
      <c r="M73" s="1045">
        <v>0</v>
      </c>
      <c r="N73" s="1045">
        <f t="shared" si="5"/>
        <v>250</v>
      </c>
    </row>
    <row r="74" spans="1:18" s="714" customFormat="1" ht="13.1" thickBot="1" x14ac:dyDescent="0.25">
      <c r="A74" s="1206"/>
      <c r="B74" s="1207"/>
      <c r="C74" s="1200">
        <v>3299</v>
      </c>
      <c r="D74" s="1208">
        <v>5339</v>
      </c>
      <c r="E74" s="1209" t="s">
        <v>469</v>
      </c>
      <c r="F74" s="929">
        <v>0</v>
      </c>
      <c r="G74" s="929">
        <v>250</v>
      </c>
      <c r="H74" s="929">
        <f t="shared" si="2"/>
        <v>250</v>
      </c>
      <c r="I74" s="1203">
        <v>0</v>
      </c>
      <c r="J74" s="1203">
        <f t="shared" si="3"/>
        <v>250</v>
      </c>
      <c r="K74" s="1203">
        <v>0</v>
      </c>
      <c r="L74" s="1203">
        <f t="shared" si="4"/>
        <v>250</v>
      </c>
      <c r="M74" s="1203">
        <v>0</v>
      </c>
      <c r="N74" s="1203">
        <f t="shared" si="5"/>
        <v>250</v>
      </c>
    </row>
    <row r="75" spans="1:18" s="714" customFormat="1" ht="13.75" thickBot="1" x14ac:dyDescent="0.25">
      <c r="A75" s="792" t="s">
        <v>106</v>
      </c>
      <c r="B75" s="1168" t="s">
        <v>100</v>
      </c>
      <c r="C75" s="793" t="s">
        <v>100</v>
      </c>
      <c r="D75" s="794" t="s">
        <v>100</v>
      </c>
      <c r="E75" s="795" t="s">
        <v>433</v>
      </c>
      <c r="F75" s="1016">
        <f>+F76+F147+F160+F179+F204</f>
        <v>13000</v>
      </c>
      <c r="G75" s="1016">
        <f>+G76+G147+G160+G179+G204</f>
        <v>0</v>
      </c>
      <c r="H75" s="1016">
        <f>+H76+H147+H160+H179+H204</f>
        <v>13000</v>
      </c>
      <c r="I75" s="1016">
        <f>+I76+I147+I160+I179+I204</f>
        <v>0</v>
      </c>
      <c r="J75" s="1016">
        <f>+J76+J147+J160+J179+J204</f>
        <v>13000</v>
      </c>
      <c r="K75" s="1169">
        <v>0</v>
      </c>
      <c r="L75" s="1169">
        <f t="shared" ref="L75:L138" si="14">+J75+K75</f>
        <v>13000</v>
      </c>
      <c r="M75" s="1169">
        <v>0</v>
      </c>
      <c r="N75" s="1169">
        <f t="shared" ref="N75:N138" si="15">+L75+M75</f>
        <v>13000</v>
      </c>
      <c r="O75" s="713" t="s">
        <v>633</v>
      </c>
      <c r="Q75" s="1167"/>
      <c r="R75" s="1167"/>
    </row>
    <row r="76" spans="1:18" s="714" customFormat="1" ht="13.1" thickBot="1" x14ac:dyDescent="0.25">
      <c r="A76" s="1089" t="s">
        <v>106</v>
      </c>
      <c r="B76" s="1210" t="s">
        <v>100</v>
      </c>
      <c r="C76" s="1211" t="s">
        <v>100</v>
      </c>
      <c r="D76" s="1211" t="s">
        <v>100</v>
      </c>
      <c r="E76" s="1091" t="s">
        <v>225</v>
      </c>
      <c r="F76" s="1212">
        <v>5000</v>
      </c>
      <c r="G76" s="1086">
        <f>+G77+G79+G81+G83+G85+G87+G89+G91+G93+G95+G97+G99+G101+G103+G105+G107+G109+G111+G113+G115+G117+G119+G121+G123+G125+G127+G129+G131+G133+G135+G137+G139+G141+G143+G145</f>
        <v>0</v>
      </c>
      <c r="H76" s="1086">
        <f>+F76+G76</f>
        <v>5000</v>
      </c>
      <c r="I76" s="1213">
        <v>0</v>
      </c>
      <c r="J76" s="1213">
        <f>+H76+I76</f>
        <v>5000</v>
      </c>
      <c r="K76" s="1213">
        <v>0</v>
      </c>
      <c r="L76" s="1213">
        <f t="shared" si="14"/>
        <v>5000</v>
      </c>
      <c r="M76" s="1213">
        <v>0</v>
      </c>
      <c r="N76" s="1213">
        <f t="shared" si="15"/>
        <v>5000</v>
      </c>
      <c r="O76" s="713" t="s">
        <v>633</v>
      </c>
      <c r="Q76" s="1167"/>
    </row>
    <row r="77" spans="1:18" s="714" customFormat="1" x14ac:dyDescent="0.2">
      <c r="A77" s="669" t="s">
        <v>106</v>
      </c>
      <c r="B77" s="671" t="s">
        <v>487</v>
      </c>
      <c r="C77" s="672" t="s">
        <v>100</v>
      </c>
      <c r="D77" s="673" t="s">
        <v>100</v>
      </c>
      <c r="E77" s="780" t="s">
        <v>461</v>
      </c>
      <c r="F77" s="925">
        <f>+F78</f>
        <v>5000</v>
      </c>
      <c r="G77" s="1214">
        <f>+G78</f>
        <v>-4700</v>
      </c>
      <c r="H77" s="925">
        <f t="shared" si="2"/>
        <v>300</v>
      </c>
      <c r="I77" s="1170">
        <v>0</v>
      </c>
      <c r="J77" s="1170">
        <f t="shared" ref="J77:J141" si="16">+H77+I77</f>
        <v>300</v>
      </c>
      <c r="K77" s="1170">
        <v>0</v>
      </c>
      <c r="L77" s="1170">
        <f t="shared" si="14"/>
        <v>300</v>
      </c>
      <c r="M77" s="1170">
        <f>M78</f>
        <v>750</v>
      </c>
      <c r="N77" s="1170">
        <f t="shared" si="15"/>
        <v>1050</v>
      </c>
      <c r="O77" s="713" t="s">
        <v>633</v>
      </c>
      <c r="Q77" s="1167"/>
    </row>
    <row r="78" spans="1:18" s="714" customFormat="1" x14ac:dyDescent="0.2">
      <c r="A78" s="701"/>
      <c r="B78" s="703" t="s">
        <v>474</v>
      </c>
      <c r="C78" s="704">
        <v>3419</v>
      </c>
      <c r="D78" s="663">
        <v>5222</v>
      </c>
      <c r="E78" s="781" t="s">
        <v>296</v>
      </c>
      <c r="F78" s="926">
        <v>5000</v>
      </c>
      <c r="G78" s="1183">
        <v>-4700</v>
      </c>
      <c r="H78" s="926">
        <f t="shared" si="2"/>
        <v>300</v>
      </c>
      <c r="I78" s="1046">
        <v>0</v>
      </c>
      <c r="J78" s="1046">
        <f t="shared" si="16"/>
        <v>300</v>
      </c>
      <c r="K78" s="1046">
        <v>0</v>
      </c>
      <c r="L78" s="1046">
        <f t="shared" si="14"/>
        <v>300</v>
      </c>
      <c r="M78" s="1046">
        <v>750</v>
      </c>
      <c r="N78" s="1046">
        <f t="shared" si="15"/>
        <v>1050</v>
      </c>
      <c r="P78" s="713"/>
    </row>
    <row r="79" spans="1:18" s="714" customFormat="1" ht="20.95" x14ac:dyDescent="0.2">
      <c r="A79" s="1215" t="s">
        <v>298</v>
      </c>
      <c r="B79" s="1216" t="s">
        <v>497</v>
      </c>
      <c r="C79" s="1217" t="s">
        <v>100</v>
      </c>
      <c r="D79" s="1217" t="s">
        <v>100</v>
      </c>
      <c r="E79" s="1218" t="s">
        <v>354</v>
      </c>
      <c r="F79" s="1219">
        <v>0</v>
      </c>
      <c r="G79" s="1176">
        <f t="shared" ref="G79:G141" si="17">+G80</f>
        <v>100</v>
      </c>
      <c r="H79" s="928">
        <f t="shared" si="2"/>
        <v>100</v>
      </c>
      <c r="I79" s="1045">
        <v>0</v>
      </c>
      <c r="J79" s="1045">
        <f t="shared" si="16"/>
        <v>100</v>
      </c>
      <c r="K79" s="1045">
        <v>0</v>
      </c>
      <c r="L79" s="1045">
        <f t="shared" si="14"/>
        <v>100</v>
      </c>
      <c r="M79" s="1045">
        <v>0</v>
      </c>
      <c r="N79" s="1045">
        <f t="shared" si="15"/>
        <v>100</v>
      </c>
    </row>
    <row r="80" spans="1:18" s="714" customFormat="1" x14ac:dyDescent="0.2">
      <c r="A80" s="1220"/>
      <c r="B80" s="1221"/>
      <c r="C80" s="1222" t="s">
        <v>294</v>
      </c>
      <c r="D80" s="1222" t="s">
        <v>295</v>
      </c>
      <c r="E80" s="1223" t="s">
        <v>296</v>
      </c>
      <c r="F80" s="1224">
        <v>0</v>
      </c>
      <c r="G80" s="1183">
        <v>100</v>
      </c>
      <c r="H80" s="926">
        <f t="shared" ref="H80:H143" si="18">+F80+G80</f>
        <v>100</v>
      </c>
      <c r="I80" s="1046">
        <v>0</v>
      </c>
      <c r="J80" s="1046">
        <f t="shared" si="16"/>
        <v>100</v>
      </c>
      <c r="K80" s="1046">
        <v>0</v>
      </c>
      <c r="L80" s="1046">
        <f t="shared" si="14"/>
        <v>100</v>
      </c>
      <c r="M80" s="1046">
        <v>0</v>
      </c>
      <c r="N80" s="1046">
        <f t="shared" si="15"/>
        <v>100</v>
      </c>
    </row>
    <row r="81" spans="1:16" s="714" customFormat="1" ht="31.45" x14ac:dyDescent="0.2">
      <c r="A81" s="1215" t="s">
        <v>298</v>
      </c>
      <c r="B81" s="1216" t="s">
        <v>498</v>
      </c>
      <c r="C81" s="1217" t="s">
        <v>100</v>
      </c>
      <c r="D81" s="1217" t="s">
        <v>100</v>
      </c>
      <c r="E81" s="1218" t="s">
        <v>356</v>
      </c>
      <c r="F81" s="1219">
        <v>0</v>
      </c>
      <c r="G81" s="1176">
        <f t="shared" si="17"/>
        <v>100</v>
      </c>
      <c r="H81" s="928">
        <f t="shared" si="18"/>
        <v>100</v>
      </c>
      <c r="I81" s="1045">
        <v>0</v>
      </c>
      <c r="J81" s="1045">
        <f t="shared" si="16"/>
        <v>100</v>
      </c>
      <c r="K81" s="1045">
        <v>0</v>
      </c>
      <c r="L81" s="1045">
        <f t="shared" si="14"/>
        <v>100</v>
      </c>
      <c r="M81" s="1045">
        <v>0</v>
      </c>
      <c r="N81" s="1045">
        <f t="shared" si="15"/>
        <v>100</v>
      </c>
    </row>
    <row r="82" spans="1:16" s="714" customFormat="1" x14ac:dyDescent="0.2">
      <c r="A82" s="1220"/>
      <c r="B82" s="1221"/>
      <c r="C82" s="1222" t="s">
        <v>294</v>
      </c>
      <c r="D82" s="1222" t="s">
        <v>295</v>
      </c>
      <c r="E82" s="1223" t="s">
        <v>296</v>
      </c>
      <c r="F82" s="1224">
        <v>0</v>
      </c>
      <c r="G82" s="1183">
        <v>100</v>
      </c>
      <c r="H82" s="926">
        <f t="shared" si="18"/>
        <v>100</v>
      </c>
      <c r="I82" s="1046">
        <v>0</v>
      </c>
      <c r="J82" s="1046">
        <f t="shared" si="16"/>
        <v>100</v>
      </c>
      <c r="K82" s="1046">
        <v>0</v>
      </c>
      <c r="L82" s="1046">
        <f t="shared" si="14"/>
        <v>100</v>
      </c>
      <c r="M82" s="1046">
        <v>0</v>
      </c>
      <c r="N82" s="1046">
        <f t="shared" si="15"/>
        <v>100</v>
      </c>
    </row>
    <row r="83" spans="1:16" s="714" customFormat="1" ht="20.95" x14ac:dyDescent="0.2">
      <c r="A83" s="1215" t="s">
        <v>298</v>
      </c>
      <c r="B83" s="1216" t="s">
        <v>499</v>
      </c>
      <c r="C83" s="1217" t="s">
        <v>100</v>
      </c>
      <c r="D83" s="1217" t="s">
        <v>100</v>
      </c>
      <c r="E83" s="1218" t="s">
        <v>358</v>
      </c>
      <c r="F83" s="1219">
        <v>0</v>
      </c>
      <c r="G83" s="1176">
        <f t="shared" si="17"/>
        <v>250</v>
      </c>
      <c r="H83" s="928">
        <f t="shared" si="18"/>
        <v>250</v>
      </c>
      <c r="I83" s="1045">
        <v>0</v>
      </c>
      <c r="J83" s="1045">
        <f t="shared" si="16"/>
        <v>250</v>
      </c>
      <c r="K83" s="1045">
        <v>0</v>
      </c>
      <c r="L83" s="1045">
        <f t="shared" si="14"/>
        <v>250</v>
      </c>
      <c r="M83" s="1045">
        <v>0</v>
      </c>
      <c r="N83" s="1045">
        <f t="shared" si="15"/>
        <v>250</v>
      </c>
    </row>
    <row r="84" spans="1:16" s="714" customFormat="1" x14ac:dyDescent="0.2">
      <c r="A84" s="1220"/>
      <c r="B84" s="1221"/>
      <c r="C84" s="1222" t="s">
        <v>294</v>
      </c>
      <c r="D84" s="1222" t="s">
        <v>295</v>
      </c>
      <c r="E84" s="1223" t="s">
        <v>296</v>
      </c>
      <c r="F84" s="1224">
        <v>0</v>
      </c>
      <c r="G84" s="1183">
        <v>250</v>
      </c>
      <c r="H84" s="926">
        <f t="shared" si="18"/>
        <v>250</v>
      </c>
      <c r="I84" s="1046">
        <v>0</v>
      </c>
      <c r="J84" s="1046">
        <f t="shared" si="16"/>
        <v>250</v>
      </c>
      <c r="K84" s="1046">
        <v>0</v>
      </c>
      <c r="L84" s="1046">
        <f t="shared" si="14"/>
        <v>250</v>
      </c>
      <c r="M84" s="1046">
        <v>0</v>
      </c>
      <c r="N84" s="1046">
        <f t="shared" si="15"/>
        <v>250</v>
      </c>
    </row>
    <row r="85" spans="1:16" s="714" customFormat="1" x14ac:dyDescent="0.2">
      <c r="A85" s="1215" t="s">
        <v>298</v>
      </c>
      <c r="B85" s="1216" t="s">
        <v>500</v>
      </c>
      <c r="C85" s="1217" t="s">
        <v>100</v>
      </c>
      <c r="D85" s="1217" t="s">
        <v>100</v>
      </c>
      <c r="E85" s="1218" t="s">
        <v>360</v>
      </c>
      <c r="F85" s="1219">
        <v>0</v>
      </c>
      <c r="G85" s="1176">
        <f t="shared" si="17"/>
        <v>100</v>
      </c>
      <c r="H85" s="928">
        <f t="shared" si="18"/>
        <v>100</v>
      </c>
      <c r="I85" s="1045">
        <v>0</v>
      </c>
      <c r="J85" s="1045">
        <f t="shared" si="16"/>
        <v>100</v>
      </c>
      <c r="K85" s="1045">
        <v>0</v>
      </c>
      <c r="L85" s="1045">
        <f t="shared" si="14"/>
        <v>100</v>
      </c>
      <c r="M85" s="1045">
        <v>0</v>
      </c>
      <c r="N85" s="1045">
        <f t="shared" si="15"/>
        <v>100</v>
      </c>
    </row>
    <row r="86" spans="1:16" s="714" customFormat="1" x14ac:dyDescent="0.2">
      <c r="A86" s="1220"/>
      <c r="B86" s="1221"/>
      <c r="C86" s="1222" t="s">
        <v>294</v>
      </c>
      <c r="D86" s="1222" t="s">
        <v>295</v>
      </c>
      <c r="E86" s="1223" t="s">
        <v>296</v>
      </c>
      <c r="F86" s="1224">
        <v>0</v>
      </c>
      <c r="G86" s="1183">
        <v>100</v>
      </c>
      <c r="H86" s="926">
        <f t="shared" si="18"/>
        <v>100</v>
      </c>
      <c r="I86" s="1046">
        <v>0</v>
      </c>
      <c r="J86" s="1046">
        <f t="shared" si="16"/>
        <v>100</v>
      </c>
      <c r="K86" s="1046">
        <v>0</v>
      </c>
      <c r="L86" s="1046">
        <f t="shared" si="14"/>
        <v>100</v>
      </c>
      <c r="M86" s="1046">
        <v>0</v>
      </c>
      <c r="N86" s="1046">
        <f t="shared" si="15"/>
        <v>100</v>
      </c>
    </row>
    <row r="87" spans="1:16" s="714" customFormat="1" ht="20.95" x14ac:dyDescent="0.2">
      <c r="A87" s="1215" t="s">
        <v>298</v>
      </c>
      <c r="B87" s="1216" t="s">
        <v>501</v>
      </c>
      <c r="C87" s="1217" t="s">
        <v>100</v>
      </c>
      <c r="D87" s="1217" t="s">
        <v>100</v>
      </c>
      <c r="E87" s="1218" t="s">
        <v>362</v>
      </c>
      <c r="F87" s="1219">
        <v>0</v>
      </c>
      <c r="G87" s="1176">
        <f t="shared" si="17"/>
        <v>100</v>
      </c>
      <c r="H87" s="928">
        <f t="shared" si="18"/>
        <v>100</v>
      </c>
      <c r="I87" s="1045">
        <v>0</v>
      </c>
      <c r="J87" s="1045">
        <f t="shared" si="16"/>
        <v>100</v>
      </c>
      <c r="K87" s="1045">
        <v>0</v>
      </c>
      <c r="L87" s="1045">
        <f t="shared" si="14"/>
        <v>100</v>
      </c>
      <c r="M87" s="1045">
        <v>0</v>
      </c>
      <c r="N87" s="1045">
        <f t="shared" si="15"/>
        <v>100</v>
      </c>
    </row>
    <row r="88" spans="1:16" s="714" customFormat="1" x14ac:dyDescent="0.2">
      <c r="A88" s="1220"/>
      <c r="B88" s="1221"/>
      <c r="C88" s="1222" t="s">
        <v>294</v>
      </c>
      <c r="D88" s="1222" t="s">
        <v>295</v>
      </c>
      <c r="E88" s="1223" t="s">
        <v>296</v>
      </c>
      <c r="F88" s="1224">
        <v>0</v>
      </c>
      <c r="G88" s="1183">
        <v>100</v>
      </c>
      <c r="H88" s="926">
        <f t="shared" si="18"/>
        <v>100</v>
      </c>
      <c r="I88" s="1046">
        <v>0</v>
      </c>
      <c r="J88" s="1046">
        <f t="shared" si="16"/>
        <v>100</v>
      </c>
      <c r="K88" s="1046">
        <v>0</v>
      </c>
      <c r="L88" s="1046">
        <f t="shared" si="14"/>
        <v>100</v>
      </c>
      <c r="M88" s="1046">
        <v>0</v>
      </c>
      <c r="N88" s="1046">
        <f t="shared" si="15"/>
        <v>100</v>
      </c>
    </row>
    <row r="89" spans="1:16" s="714" customFormat="1" ht="20.95" x14ac:dyDescent="0.2">
      <c r="A89" s="1215" t="s">
        <v>298</v>
      </c>
      <c r="B89" s="1216" t="s">
        <v>502</v>
      </c>
      <c r="C89" s="1217" t="s">
        <v>100</v>
      </c>
      <c r="D89" s="1217" t="s">
        <v>100</v>
      </c>
      <c r="E89" s="1218" t="s">
        <v>364</v>
      </c>
      <c r="F89" s="1219">
        <v>0</v>
      </c>
      <c r="G89" s="1176">
        <f t="shared" si="17"/>
        <v>200</v>
      </c>
      <c r="H89" s="928">
        <f t="shared" si="18"/>
        <v>200</v>
      </c>
      <c r="I89" s="1045">
        <v>0</v>
      </c>
      <c r="J89" s="1045">
        <f t="shared" si="16"/>
        <v>200</v>
      </c>
      <c r="K89" s="1045">
        <v>0</v>
      </c>
      <c r="L89" s="1045">
        <f t="shared" si="14"/>
        <v>200</v>
      </c>
      <c r="M89" s="1045">
        <f>M90</f>
        <v>-200</v>
      </c>
      <c r="N89" s="1045">
        <f t="shared" si="15"/>
        <v>0</v>
      </c>
      <c r="O89" s="713" t="s">
        <v>633</v>
      </c>
      <c r="P89" s="1225"/>
    </row>
    <row r="90" spans="1:16" s="714" customFormat="1" x14ac:dyDescent="0.2">
      <c r="A90" s="1220"/>
      <c r="B90" s="1221"/>
      <c r="C90" s="1222" t="s">
        <v>294</v>
      </c>
      <c r="D90" s="1222" t="s">
        <v>295</v>
      </c>
      <c r="E90" s="1223" t="s">
        <v>296</v>
      </c>
      <c r="F90" s="1224">
        <v>0</v>
      </c>
      <c r="G90" s="1183">
        <v>200</v>
      </c>
      <c r="H90" s="926">
        <f t="shared" si="18"/>
        <v>200</v>
      </c>
      <c r="I90" s="1046">
        <v>0</v>
      </c>
      <c r="J90" s="1046">
        <f t="shared" si="16"/>
        <v>200</v>
      </c>
      <c r="K90" s="1046">
        <v>0</v>
      </c>
      <c r="L90" s="1046">
        <f t="shared" si="14"/>
        <v>200</v>
      </c>
      <c r="M90" s="1046">
        <v>-200</v>
      </c>
      <c r="N90" s="1046">
        <f t="shared" si="15"/>
        <v>0</v>
      </c>
    </row>
    <row r="91" spans="1:16" s="714" customFormat="1" x14ac:dyDescent="0.2">
      <c r="A91" s="1215" t="s">
        <v>298</v>
      </c>
      <c r="B91" s="1216" t="s">
        <v>503</v>
      </c>
      <c r="C91" s="1217" t="s">
        <v>100</v>
      </c>
      <c r="D91" s="1217" t="s">
        <v>100</v>
      </c>
      <c r="E91" s="1218" t="s">
        <v>366</v>
      </c>
      <c r="F91" s="1219">
        <v>0</v>
      </c>
      <c r="G91" s="1176">
        <f t="shared" si="17"/>
        <v>100</v>
      </c>
      <c r="H91" s="928">
        <f t="shared" si="18"/>
        <v>100</v>
      </c>
      <c r="I91" s="1045">
        <v>0</v>
      </c>
      <c r="J91" s="1045">
        <f t="shared" si="16"/>
        <v>100</v>
      </c>
      <c r="K91" s="1045">
        <v>0</v>
      </c>
      <c r="L91" s="1045">
        <f t="shared" si="14"/>
        <v>100</v>
      </c>
      <c r="M91" s="1045">
        <v>0</v>
      </c>
      <c r="N91" s="1045">
        <f t="shared" si="15"/>
        <v>100</v>
      </c>
    </row>
    <row r="92" spans="1:16" s="714" customFormat="1" x14ac:dyDescent="0.2">
      <c r="A92" s="1220"/>
      <c r="B92" s="1221"/>
      <c r="C92" s="1222" t="s">
        <v>294</v>
      </c>
      <c r="D92" s="1222" t="s">
        <v>295</v>
      </c>
      <c r="E92" s="1223" t="s">
        <v>296</v>
      </c>
      <c r="F92" s="1224">
        <v>0</v>
      </c>
      <c r="G92" s="1183">
        <v>100</v>
      </c>
      <c r="H92" s="926">
        <f t="shared" si="18"/>
        <v>100</v>
      </c>
      <c r="I92" s="1046">
        <v>0</v>
      </c>
      <c r="J92" s="1046">
        <f t="shared" si="16"/>
        <v>100</v>
      </c>
      <c r="K92" s="1046">
        <v>0</v>
      </c>
      <c r="L92" s="1046">
        <f t="shared" si="14"/>
        <v>100</v>
      </c>
      <c r="M92" s="1046">
        <v>0</v>
      </c>
      <c r="N92" s="1046">
        <f t="shared" si="15"/>
        <v>100</v>
      </c>
    </row>
    <row r="93" spans="1:16" s="714" customFormat="1" x14ac:dyDescent="0.2">
      <c r="A93" s="1215" t="s">
        <v>298</v>
      </c>
      <c r="B93" s="1216" t="s">
        <v>504</v>
      </c>
      <c r="C93" s="1217" t="s">
        <v>100</v>
      </c>
      <c r="D93" s="1217" t="s">
        <v>100</v>
      </c>
      <c r="E93" s="1218" t="s">
        <v>368</v>
      </c>
      <c r="F93" s="1219">
        <v>0</v>
      </c>
      <c r="G93" s="1176">
        <f t="shared" si="17"/>
        <v>100</v>
      </c>
      <c r="H93" s="928">
        <f t="shared" si="18"/>
        <v>100</v>
      </c>
      <c r="I93" s="1045">
        <v>0</v>
      </c>
      <c r="J93" s="1045">
        <f t="shared" si="16"/>
        <v>100</v>
      </c>
      <c r="K93" s="1045">
        <v>0</v>
      </c>
      <c r="L93" s="1045">
        <f t="shared" si="14"/>
        <v>100</v>
      </c>
      <c r="M93" s="1045">
        <v>0</v>
      </c>
      <c r="N93" s="1045">
        <f t="shared" si="15"/>
        <v>100</v>
      </c>
    </row>
    <row r="94" spans="1:16" s="714" customFormat="1" x14ac:dyDescent="0.2">
      <c r="A94" s="1220"/>
      <c r="B94" s="1221"/>
      <c r="C94" s="1222" t="s">
        <v>294</v>
      </c>
      <c r="D94" s="1222" t="s">
        <v>295</v>
      </c>
      <c r="E94" s="1223" t="s">
        <v>296</v>
      </c>
      <c r="F94" s="1224">
        <v>0</v>
      </c>
      <c r="G94" s="1183">
        <v>100</v>
      </c>
      <c r="H94" s="926">
        <f t="shared" si="18"/>
        <v>100</v>
      </c>
      <c r="I94" s="1046">
        <v>0</v>
      </c>
      <c r="J94" s="1046">
        <f t="shared" si="16"/>
        <v>100</v>
      </c>
      <c r="K94" s="1046">
        <v>0</v>
      </c>
      <c r="L94" s="1046">
        <f t="shared" si="14"/>
        <v>100</v>
      </c>
      <c r="M94" s="1046">
        <v>0</v>
      </c>
      <c r="N94" s="1046">
        <f t="shared" si="15"/>
        <v>100</v>
      </c>
    </row>
    <row r="95" spans="1:16" s="714" customFormat="1" ht="20.95" x14ac:dyDescent="0.2">
      <c r="A95" s="1215" t="s">
        <v>298</v>
      </c>
      <c r="B95" s="1216" t="s">
        <v>505</v>
      </c>
      <c r="C95" s="1217" t="s">
        <v>100</v>
      </c>
      <c r="D95" s="1217" t="s">
        <v>100</v>
      </c>
      <c r="E95" s="1218" t="s">
        <v>424</v>
      </c>
      <c r="F95" s="1219">
        <v>0</v>
      </c>
      <c r="G95" s="1176">
        <f t="shared" si="17"/>
        <v>100</v>
      </c>
      <c r="H95" s="928">
        <f t="shared" si="18"/>
        <v>100</v>
      </c>
      <c r="I95" s="1045">
        <v>0</v>
      </c>
      <c r="J95" s="1045">
        <f t="shared" si="16"/>
        <v>100</v>
      </c>
      <c r="K95" s="1045">
        <v>0</v>
      </c>
      <c r="L95" s="1045">
        <f t="shared" si="14"/>
        <v>100</v>
      </c>
      <c r="M95" s="1045">
        <v>0</v>
      </c>
      <c r="N95" s="1045">
        <f t="shared" si="15"/>
        <v>100</v>
      </c>
    </row>
    <row r="96" spans="1:16" s="714" customFormat="1" x14ac:dyDescent="0.2">
      <c r="A96" s="1220"/>
      <c r="B96" s="1221"/>
      <c r="C96" s="1222" t="s">
        <v>294</v>
      </c>
      <c r="D96" s="1222" t="s">
        <v>295</v>
      </c>
      <c r="E96" s="1223" t="s">
        <v>296</v>
      </c>
      <c r="F96" s="1224">
        <v>0</v>
      </c>
      <c r="G96" s="1183">
        <v>100</v>
      </c>
      <c r="H96" s="926">
        <f t="shared" si="18"/>
        <v>100</v>
      </c>
      <c r="I96" s="1046">
        <v>0</v>
      </c>
      <c r="J96" s="1046">
        <f t="shared" si="16"/>
        <v>100</v>
      </c>
      <c r="K96" s="1046">
        <v>0</v>
      </c>
      <c r="L96" s="1046">
        <f t="shared" si="14"/>
        <v>100</v>
      </c>
      <c r="M96" s="1046">
        <v>0</v>
      </c>
      <c r="N96" s="1046">
        <f t="shared" si="15"/>
        <v>100</v>
      </c>
    </row>
    <row r="97" spans="1:15" s="714" customFormat="1" ht="20.95" x14ac:dyDescent="0.2">
      <c r="A97" s="1215" t="s">
        <v>298</v>
      </c>
      <c r="B97" s="1216" t="s">
        <v>506</v>
      </c>
      <c r="C97" s="1217" t="s">
        <v>100</v>
      </c>
      <c r="D97" s="1217" t="s">
        <v>100</v>
      </c>
      <c r="E97" s="1218" t="s">
        <v>371</v>
      </c>
      <c r="F97" s="1219">
        <v>0</v>
      </c>
      <c r="G97" s="1176">
        <f t="shared" si="17"/>
        <v>100</v>
      </c>
      <c r="H97" s="928">
        <f t="shared" si="18"/>
        <v>100</v>
      </c>
      <c r="I97" s="1045">
        <v>0</v>
      </c>
      <c r="J97" s="1045">
        <f t="shared" si="16"/>
        <v>100</v>
      </c>
      <c r="K97" s="1045">
        <v>0</v>
      </c>
      <c r="L97" s="1045">
        <f t="shared" si="14"/>
        <v>100</v>
      </c>
      <c r="M97" s="1045">
        <f>M98</f>
        <v>-100</v>
      </c>
      <c r="N97" s="1045">
        <f t="shared" si="15"/>
        <v>0</v>
      </c>
      <c r="O97" s="713" t="s">
        <v>633</v>
      </c>
    </row>
    <row r="98" spans="1:15" s="714" customFormat="1" x14ac:dyDescent="0.2">
      <c r="A98" s="1220"/>
      <c r="B98" s="1221"/>
      <c r="C98" s="1222" t="s">
        <v>294</v>
      </c>
      <c r="D98" s="1222" t="s">
        <v>295</v>
      </c>
      <c r="E98" s="1223" t="s">
        <v>296</v>
      </c>
      <c r="F98" s="1224">
        <v>0</v>
      </c>
      <c r="G98" s="1183">
        <v>100</v>
      </c>
      <c r="H98" s="926">
        <f t="shared" si="18"/>
        <v>100</v>
      </c>
      <c r="I98" s="1046">
        <v>0</v>
      </c>
      <c r="J98" s="1046">
        <f t="shared" si="16"/>
        <v>100</v>
      </c>
      <c r="K98" s="1046">
        <v>0</v>
      </c>
      <c r="L98" s="1046">
        <f t="shared" si="14"/>
        <v>100</v>
      </c>
      <c r="M98" s="1046">
        <v>-100</v>
      </c>
      <c r="N98" s="1046">
        <f t="shared" si="15"/>
        <v>0</v>
      </c>
    </row>
    <row r="99" spans="1:15" s="714" customFormat="1" ht="20.95" x14ac:dyDescent="0.2">
      <c r="A99" s="1215" t="s">
        <v>298</v>
      </c>
      <c r="B99" s="1216" t="s">
        <v>507</v>
      </c>
      <c r="C99" s="1217" t="s">
        <v>100</v>
      </c>
      <c r="D99" s="1217" t="s">
        <v>100</v>
      </c>
      <c r="E99" s="1218" t="s">
        <v>373</v>
      </c>
      <c r="F99" s="1219">
        <v>0</v>
      </c>
      <c r="G99" s="1176">
        <f t="shared" si="17"/>
        <v>100</v>
      </c>
      <c r="H99" s="928">
        <f t="shared" si="18"/>
        <v>100</v>
      </c>
      <c r="I99" s="1045">
        <v>0</v>
      </c>
      <c r="J99" s="1045">
        <f t="shared" si="16"/>
        <v>100</v>
      </c>
      <c r="K99" s="1045">
        <v>0</v>
      </c>
      <c r="L99" s="1045">
        <f t="shared" si="14"/>
        <v>100</v>
      </c>
      <c r="M99" s="1045">
        <v>0</v>
      </c>
      <c r="N99" s="1045">
        <f t="shared" si="15"/>
        <v>100</v>
      </c>
    </row>
    <row r="100" spans="1:15" s="714" customFormat="1" x14ac:dyDescent="0.2">
      <c r="A100" s="1220"/>
      <c r="B100" s="1221"/>
      <c r="C100" s="1222" t="s">
        <v>294</v>
      </c>
      <c r="D100" s="1222" t="s">
        <v>295</v>
      </c>
      <c r="E100" s="1223" t="s">
        <v>296</v>
      </c>
      <c r="F100" s="1224">
        <v>0</v>
      </c>
      <c r="G100" s="1183">
        <v>100</v>
      </c>
      <c r="H100" s="926">
        <f t="shared" si="18"/>
        <v>100</v>
      </c>
      <c r="I100" s="1046">
        <v>0</v>
      </c>
      <c r="J100" s="1046">
        <f t="shared" si="16"/>
        <v>100</v>
      </c>
      <c r="K100" s="1046">
        <v>0</v>
      </c>
      <c r="L100" s="1046">
        <f t="shared" si="14"/>
        <v>100</v>
      </c>
      <c r="M100" s="1046">
        <v>0</v>
      </c>
      <c r="N100" s="1046">
        <f t="shared" si="15"/>
        <v>100</v>
      </c>
    </row>
    <row r="101" spans="1:15" s="714" customFormat="1" x14ac:dyDescent="0.2">
      <c r="A101" s="1215" t="s">
        <v>298</v>
      </c>
      <c r="B101" s="1216" t="s">
        <v>508</v>
      </c>
      <c r="C101" s="1217" t="s">
        <v>100</v>
      </c>
      <c r="D101" s="1217" t="s">
        <v>100</v>
      </c>
      <c r="E101" s="1218" t="s">
        <v>375</v>
      </c>
      <c r="F101" s="1219">
        <v>0</v>
      </c>
      <c r="G101" s="1176">
        <f t="shared" si="17"/>
        <v>150</v>
      </c>
      <c r="H101" s="928">
        <f t="shared" si="18"/>
        <v>150</v>
      </c>
      <c r="I101" s="1045">
        <v>0</v>
      </c>
      <c r="J101" s="1045">
        <f t="shared" si="16"/>
        <v>150</v>
      </c>
      <c r="K101" s="1045">
        <v>0</v>
      </c>
      <c r="L101" s="1045">
        <f t="shared" si="14"/>
        <v>150</v>
      </c>
      <c r="M101" s="1045">
        <v>0</v>
      </c>
      <c r="N101" s="1045">
        <f t="shared" si="15"/>
        <v>150</v>
      </c>
    </row>
    <row r="102" spans="1:15" s="714" customFormat="1" x14ac:dyDescent="0.2">
      <c r="A102" s="1220"/>
      <c r="B102" s="1221"/>
      <c r="C102" s="1222" t="s">
        <v>294</v>
      </c>
      <c r="D102" s="1222" t="s">
        <v>341</v>
      </c>
      <c r="E102" s="1223" t="s">
        <v>342</v>
      </c>
      <c r="F102" s="1224">
        <v>0</v>
      </c>
      <c r="G102" s="1183">
        <v>150</v>
      </c>
      <c r="H102" s="926">
        <f t="shared" si="18"/>
        <v>150</v>
      </c>
      <c r="I102" s="1046">
        <v>0</v>
      </c>
      <c r="J102" s="1046">
        <f t="shared" si="16"/>
        <v>150</v>
      </c>
      <c r="K102" s="1046">
        <v>0</v>
      </c>
      <c r="L102" s="1046">
        <f t="shared" si="14"/>
        <v>150</v>
      </c>
      <c r="M102" s="1046">
        <v>0</v>
      </c>
      <c r="N102" s="1046">
        <f t="shared" si="15"/>
        <v>150</v>
      </c>
    </row>
    <row r="103" spans="1:15" s="714" customFormat="1" ht="20.95" x14ac:dyDescent="0.2">
      <c r="A103" s="1215" t="s">
        <v>298</v>
      </c>
      <c r="B103" s="1216" t="s">
        <v>509</v>
      </c>
      <c r="C103" s="1217" t="s">
        <v>100</v>
      </c>
      <c r="D103" s="1217" t="s">
        <v>100</v>
      </c>
      <c r="E103" s="1218" t="s">
        <v>425</v>
      </c>
      <c r="F103" s="1219">
        <v>0</v>
      </c>
      <c r="G103" s="1176">
        <f t="shared" si="17"/>
        <v>150</v>
      </c>
      <c r="H103" s="928">
        <f t="shared" si="18"/>
        <v>150</v>
      </c>
      <c r="I103" s="1045">
        <v>0</v>
      </c>
      <c r="J103" s="1045">
        <f t="shared" si="16"/>
        <v>150</v>
      </c>
      <c r="K103" s="1045">
        <v>0</v>
      </c>
      <c r="L103" s="1045">
        <f t="shared" si="14"/>
        <v>150</v>
      </c>
      <c r="M103" s="1045">
        <v>0</v>
      </c>
      <c r="N103" s="1045">
        <f t="shared" si="15"/>
        <v>150</v>
      </c>
    </row>
    <row r="104" spans="1:15" s="714" customFormat="1" x14ac:dyDescent="0.2">
      <c r="A104" s="1220"/>
      <c r="B104" s="1221"/>
      <c r="C104" s="1222" t="s">
        <v>294</v>
      </c>
      <c r="D104" s="1222" t="s">
        <v>295</v>
      </c>
      <c r="E104" s="1223" t="s">
        <v>296</v>
      </c>
      <c r="F104" s="1224">
        <v>0</v>
      </c>
      <c r="G104" s="1183">
        <v>150</v>
      </c>
      <c r="H104" s="926">
        <f t="shared" si="18"/>
        <v>150</v>
      </c>
      <c r="I104" s="1046">
        <v>0</v>
      </c>
      <c r="J104" s="1046">
        <f t="shared" si="16"/>
        <v>150</v>
      </c>
      <c r="K104" s="1046">
        <v>0</v>
      </c>
      <c r="L104" s="1046">
        <f t="shared" si="14"/>
        <v>150</v>
      </c>
      <c r="M104" s="1046">
        <v>0</v>
      </c>
      <c r="N104" s="1046">
        <f t="shared" si="15"/>
        <v>150</v>
      </c>
    </row>
    <row r="105" spans="1:15" s="714" customFormat="1" ht="20.95" x14ac:dyDescent="0.2">
      <c r="A105" s="1215" t="s">
        <v>298</v>
      </c>
      <c r="B105" s="1216" t="s">
        <v>510</v>
      </c>
      <c r="C105" s="1217" t="s">
        <v>100</v>
      </c>
      <c r="D105" s="1217" t="s">
        <v>100</v>
      </c>
      <c r="E105" s="1218" t="s">
        <v>420</v>
      </c>
      <c r="F105" s="1219">
        <v>0</v>
      </c>
      <c r="G105" s="1176">
        <f t="shared" si="17"/>
        <v>150</v>
      </c>
      <c r="H105" s="928">
        <f t="shared" si="18"/>
        <v>150</v>
      </c>
      <c r="I105" s="1045">
        <v>0</v>
      </c>
      <c r="J105" s="1045">
        <f t="shared" si="16"/>
        <v>150</v>
      </c>
      <c r="K105" s="1045">
        <v>0</v>
      </c>
      <c r="L105" s="1045">
        <f t="shared" si="14"/>
        <v>150</v>
      </c>
      <c r="M105" s="1045">
        <v>0</v>
      </c>
      <c r="N105" s="1045">
        <f t="shared" si="15"/>
        <v>150</v>
      </c>
    </row>
    <row r="106" spans="1:15" s="714" customFormat="1" x14ac:dyDescent="0.2">
      <c r="A106" s="1220"/>
      <c r="B106" s="1221"/>
      <c r="C106" s="1222" t="s">
        <v>294</v>
      </c>
      <c r="D106" s="1222" t="s">
        <v>295</v>
      </c>
      <c r="E106" s="1223" t="s">
        <v>296</v>
      </c>
      <c r="F106" s="1224">
        <v>0</v>
      </c>
      <c r="G106" s="1183">
        <v>150</v>
      </c>
      <c r="H106" s="926">
        <f t="shared" si="18"/>
        <v>150</v>
      </c>
      <c r="I106" s="1046">
        <v>0</v>
      </c>
      <c r="J106" s="1046">
        <f t="shared" si="16"/>
        <v>150</v>
      </c>
      <c r="K106" s="1046">
        <v>0</v>
      </c>
      <c r="L106" s="1046">
        <f t="shared" si="14"/>
        <v>150</v>
      </c>
      <c r="M106" s="1046">
        <v>0</v>
      </c>
      <c r="N106" s="1046">
        <f t="shared" si="15"/>
        <v>150</v>
      </c>
    </row>
    <row r="107" spans="1:15" s="714" customFormat="1" ht="20.95" x14ac:dyDescent="0.2">
      <c r="A107" s="1215" t="s">
        <v>298</v>
      </c>
      <c r="B107" s="1216" t="s">
        <v>511</v>
      </c>
      <c r="C107" s="1217" t="s">
        <v>100</v>
      </c>
      <c r="D107" s="1217" t="s">
        <v>100</v>
      </c>
      <c r="E107" s="1218" t="s">
        <v>421</v>
      </c>
      <c r="F107" s="1219">
        <v>0</v>
      </c>
      <c r="G107" s="1176">
        <f t="shared" si="17"/>
        <v>100</v>
      </c>
      <c r="H107" s="928">
        <f t="shared" si="18"/>
        <v>100</v>
      </c>
      <c r="I107" s="1045">
        <v>0</v>
      </c>
      <c r="J107" s="1045">
        <f t="shared" si="16"/>
        <v>100</v>
      </c>
      <c r="K107" s="1045">
        <v>0</v>
      </c>
      <c r="L107" s="1045">
        <f t="shared" si="14"/>
        <v>100</v>
      </c>
      <c r="M107" s="1045">
        <v>0</v>
      </c>
      <c r="N107" s="1045">
        <f t="shared" si="15"/>
        <v>100</v>
      </c>
    </row>
    <row r="108" spans="1:15" s="714" customFormat="1" x14ac:dyDescent="0.2">
      <c r="A108" s="1220"/>
      <c r="B108" s="1221"/>
      <c r="C108" s="1222" t="s">
        <v>294</v>
      </c>
      <c r="D108" s="1222" t="s">
        <v>295</v>
      </c>
      <c r="E108" s="1223" t="s">
        <v>296</v>
      </c>
      <c r="F108" s="1224">
        <v>0</v>
      </c>
      <c r="G108" s="1183">
        <v>100</v>
      </c>
      <c r="H108" s="926">
        <f t="shared" si="18"/>
        <v>100</v>
      </c>
      <c r="I108" s="1046">
        <v>0</v>
      </c>
      <c r="J108" s="1046">
        <f t="shared" si="16"/>
        <v>100</v>
      </c>
      <c r="K108" s="1046">
        <v>0</v>
      </c>
      <c r="L108" s="1046">
        <f t="shared" si="14"/>
        <v>100</v>
      </c>
      <c r="M108" s="1046">
        <v>0</v>
      </c>
      <c r="N108" s="1046">
        <f t="shared" si="15"/>
        <v>100</v>
      </c>
    </row>
    <row r="109" spans="1:15" s="714" customFormat="1" x14ac:dyDescent="0.2">
      <c r="A109" s="1215" t="s">
        <v>298</v>
      </c>
      <c r="B109" s="1216" t="s">
        <v>512</v>
      </c>
      <c r="C109" s="1217" t="s">
        <v>100</v>
      </c>
      <c r="D109" s="1217" t="s">
        <v>100</v>
      </c>
      <c r="E109" s="1218" t="s">
        <v>380</v>
      </c>
      <c r="F109" s="1219">
        <v>0</v>
      </c>
      <c r="G109" s="1176">
        <f t="shared" si="17"/>
        <v>100</v>
      </c>
      <c r="H109" s="928">
        <f t="shared" si="18"/>
        <v>100</v>
      </c>
      <c r="I109" s="1045">
        <v>0</v>
      </c>
      <c r="J109" s="1045">
        <f t="shared" si="16"/>
        <v>100</v>
      </c>
      <c r="K109" s="1045">
        <v>0</v>
      </c>
      <c r="L109" s="1045">
        <f t="shared" si="14"/>
        <v>100</v>
      </c>
      <c r="M109" s="1045">
        <f>M110</f>
        <v>-100</v>
      </c>
      <c r="N109" s="1045">
        <f t="shared" si="15"/>
        <v>0</v>
      </c>
      <c r="O109" s="713" t="s">
        <v>633</v>
      </c>
    </row>
    <row r="110" spans="1:15" s="714" customFormat="1" x14ac:dyDescent="0.2">
      <c r="A110" s="1220"/>
      <c r="B110" s="1221"/>
      <c r="C110" s="1222" t="s">
        <v>294</v>
      </c>
      <c r="D110" s="1222" t="s">
        <v>295</v>
      </c>
      <c r="E110" s="1223" t="s">
        <v>296</v>
      </c>
      <c r="F110" s="1224">
        <v>0</v>
      </c>
      <c r="G110" s="1183">
        <v>100</v>
      </c>
      <c r="H110" s="926">
        <f t="shared" si="18"/>
        <v>100</v>
      </c>
      <c r="I110" s="1046">
        <v>0</v>
      </c>
      <c r="J110" s="1046">
        <f t="shared" si="16"/>
        <v>100</v>
      </c>
      <c r="K110" s="1046">
        <v>0</v>
      </c>
      <c r="L110" s="1046">
        <f t="shared" si="14"/>
        <v>100</v>
      </c>
      <c r="M110" s="1046">
        <v>-100</v>
      </c>
      <c r="N110" s="1046">
        <f t="shared" si="15"/>
        <v>0</v>
      </c>
    </row>
    <row r="111" spans="1:15" s="714" customFormat="1" ht="20.95" x14ac:dyDescent="0.2">
      <c r="A111" s="1215" t="s">
        <v>298</v>
      </c>
      <c r="B111" s="1216" t="s">
        <v>513</v>
      </c>
      <c r="C111" s="1217" t="s">
        <v>100</v>
      </c>
      <c r="D111" s="1217" t="s">
        <v>100</v>
      </c>
      <c r="E111" s="1218" t="s">
        <v>382</v>
      </c>
      <c r="F111" s="1219">
        <v>0</v>
      </c>
      <c r="G111" s="1176">
        <f t="shared" si="17"/>
        <v>250</v>
      </c>
      <c r="H111" s="928">
        <f t="shared" si="18"/>
        <v>250</v>
      </c>
      <c r="I111" s="1045">
        <v>0</v>
      </c>
      <c r="J111" s="1045">
        <f t="shared" si="16"/>
        <v>250</v>
      </c>
      <c r="K111" s="1045">
        <v>0</v>
      </c>
      <c r="L111" s="1045">
        <f t="shared" si="14"/>
        <v>250</v>
      </c>
      <c r="M111" s="1045">
        <v>0</v>
      </c>
      <c r="N111" s="1045">
        <f t="shared" si="15"/>
        <v>250</v>
      </c>
    </row>
    <row r="112" spans="1:15" s="714" customFormat="1" x14ac:dyDescent="0.2">
      <c r="A112" s="1220"/>
      <c r="B112" s="1221"/>
      <c r="C112" s="1222" t="s">
        <v>294</v>
      </c>
      <c r="D112" s="1222" t="s">
        <v>295</v>
      </c>
      <c r="E112" s="1223" t="s">
        <v>296</v>
      </c>
      <c r="F112" s="1224">
        <v>0</v>
      </c>
      <c r="G112" s="1183">
        <v>250</v>
      </c>
      <c r="H112" s="926">
        <f t="shared" si="18"/>
        <v>250</v>
      </c>
      <c r="I112" s="1046">
        <v>0</v>
      </c>
      <c r="J112" s="1046">
        <f t="shared" si="16"/>
        <v>250</v>
      </c>
      <c r="K112" s="1046">
        <v>0</v>
      </c>
      <c r="L112" s="1046">
        <f t="shared" si="14"/>
        <v>250</v>
      </c>
      <c r="M112" s="1046">
        <v>0</v>
      </c>
      <c r="N112" s="1046">
        <f t="shared" si="15"/>
        <v>250</v>
      </c>
    </row>
    <row r="113" spans="1:15" s="714" customFormat="1" ht="31.45" x14ac:dyDescent="0.2">
      <c r="A113" s="1215" t="s">
        <v>298</v>
      </c>
      <c r="B113" s="1216" t="s">
        <v>514</v>
      </c>
      <c r="C113" s="1217" t="s">
        <v>100</v>
      </c>
      <c r="D113" s="1217" t="s">
        <v>100</v>
      </c>
      <c r="E113" s="1218" t="s">
        <v>384</v>
      </c>
      <c r="F113" s="1219">
        <v>0</v>
      </c>
      <c r="G113" s="1176">
        <f t="shared" si="17"/>
        <v>150</v>
      </c>
      <c r="H113" s="928">
        <f t="shared" si="18"/>
        <v>150</v>
      </c>
      <c r="I113" s="1045">
        <v>0</v>
      </c>
      <c r="J113" s="1045">
        <f t="shared" si="16"/>
        <v>150</v>
      </c>
      <c r="K113" s="1045">
        <v>0</v>
      </c>
      <c r="L113" s="1045">
        <f t="shared" si="14"/>
        <v>150</v>
      </c>
      <c r="M113" s="1045">
        <f>M114</f>
        <v>-150</v>
      </c>
      <c r="N113" s="1045">
        <f t="shared" si="15"/>
        <v>0</v>
      </c>
      <c r="O113" s="713" t="s">
        <v>633</v>
      </c>
    </row>
    <row r="114" spans="1:15" s="714" customFormat="1" x14ac:dyDescent="0.2">
      <c r="A114" s="1220"/>
      <c r="B114" s="1221"/>
      <c r="C114" s="1222" t="s">
        <v>294</v>
      </c>
      <c r="D114" s="1222" t="s">
        <v>295</v>
      </c>
      <c r="E114" s="1223" t="s">
        <v>296</v>
      </c>
      <c r="F114" s="1224">
        <v>0</v>
      </c>
      <c r="G114" s="1183">
        <v>150</v>
      </c>
      <c r="H114" s="926">
        <f t="shared" si="18"/>
        <v>150</v>
      </c>
      <c r="I114" s="1046">
        <v>0</v>
      </c>
      <c r="J114" s="1046">
        <f t="shared" si="16"/>
        <v>150</v>
      </c>
      <c r="K114" s="1046">
        <v>0</v>
      </c>
      <c r="L114" s="1046">
        <f t="shared" si="14"/>
        <v>150</v>
      </c>
      <c r="M114" s="1046">
        <v>-150</v>
      </c>
      <c r="N114" s="1046">
        <f t="shared" si="15"/>
        <v>0</v>
      </c>
    </row>
    <row r="115" spans="1:15" s="714" customFormat="1" ht="31.45" x14ac:dyDescent="0.2">
      <c r="A115" s="1215" t="s">
        <v>298</v>
      </c>
      <c r="B115" s="1216" t="s">
        <v>515</v>
      </c>
      <c r="C115" s="1217" t="s">
        <v>100</v>
      </c>
      <c r="D115" s="1217" t="s">
        <v>100</v>
      </c>
      <c r="E115" s="1218" t="s">
        <v>386</v>
      </c>
      <c r="F115" s="1219">
        <v>0</v>
      </c>
      <c r="G115" s="1176">
        <f t="shared" si="17"/>
        <v>100</v>
      </c>
      <c r="H115" s="928">
        <f t="shared" si="18"/>
        <v>100</v>
      </c>
      <c r="I115" s="1045">
        <v>0</v>
      </c>
      <c r="J115" s="1045">
        <f t="shared" si="16"/>
        <v>100</v>
      </c>
      <c r="K115" s="1045">
        <v>0</v>
      </c>
      <c r="L115" s="1045">
        <f t="shared" si="14"/>
        <v>100</v>
      </c>
      <c r="M115" s="1045">
        <v>0</v>
      </c>
      <c r="N115" s="1045">
        <f t="shared" si="15"/>
        <v>100</v>
      </c>
    </row>
    <row r="116" spans="1:15" s="714" customFormat="1" x14ac:dyDescent="0.2">
      <c r="A116" s="1220"/>
      <c r="B116" s="1221"/>
      <c r="C116" s="1222" t="s">
        <v>294</v>
      </c>
      <c r="D116" s="1222" t="s">
        <v>295</v>
      </c>
      <c r="E116" s="1223" t="s">
        <v>296</v>
      </c>
      <c r="F116" s="1224">
        <v>0</v>
      </c>
      <c r="G116" s="1183">
        <v>100</v>
      </c>
      <c r="H116" s="926">
        <f t="shared" si="18"/>
        <v>100</v>
      </c>
      <c r="I116" s="1046">
        <v>0</v>
      </c>
      <c r="J116" s="1046">
        <f t="shared" si="16"/>
        <v>100</v>
      </c>
      <c r="K116" s="1046">
        <v>0</v>
      </c>
      <c r="L116" s="1046">
        <f t="shared" si="14"/>
        <v>100</v>
      </c>
      <c r="M116" s="1046">
        <v>0</v>
      </c>
      <c r="N116" s="1046">
        <f t="shared" si="15"/>
        <v>100</v>
      </c>
    </row>
    <row r="117" spans="1:15" s="714" customFormat="1" x14ac:dyDescent="0.2">
      <c r="A117" s="1215" t="s">
        <v>298</v>
      </c>
      <c r="B117" s="1216" t="s">
        <v>516</v>
      </c>
      <c r="C117" s="1217" t="s">
        <v>100</v>
      </c>
      <c r="D117" s="1217" t="s">
        <v>100</v>
      </c>
      <c r="E117" s="1218" t="s">
        <v>388</v>
      </c>
      <c r="F117" s="1219">
        <v>0</v>
      </c>
      <c r="G117" s="1176">
        <f t="shared" si="17"/>
        <v>150</v>
      </c>
      <c r="H117" s="928">
        <f t="shared" si="18"/>
        <v>150</v>
      </c>
      <c r="I117" s="1045">
        <v>0</v>
      </c>
      <c r="J117" s="1045">
        <f t="shared" si="16"/>
        <v>150</v>
      </c>
      <c r="K117" s="1045">
        <v>0</v>
      </c>
      <c r="L117" s="1045">
        <f t="shared" si="14"/>
        <v>150</v>
      </c>
      <c r="M117" s="1045">
        <v>0</v>
      </c>
      <c r="N117" s="1045">
        <f t="shared" si="15"/>
        <v>150</v>
      </c>
    </row>
    <row r="118" spans="1:15" s="714" customFormat="1" x14ac:dyDescent="0.2">
      <c r="A118" s="1220"/>
      <c r="B118" s="1221"/>
      <c r="C118" s="1222" t="s">
        <v>294</v>
      </c>
      <c r="D118" s="1222" t="s">
        <v>295</v>
      </c>
      <c r="E118" s="1223" t="s">
        <v>296</v>
      </c>
      <c r="F118" s="1224">
        <v>0</v>
      </c>
      <c r="G118" s="1183">
        <v>150</v>
      </c>
      <c r="H118" s="926">
        <f t="shared" si="18"/>
        <v>150</v>
      </c>
      <c r="I118" s="1046">
        <v>0</v>
      </c>
      <c r="J118" s="1046">
        <f t="shared" si="16"/>
        <v>150</v>
      </c>
      <c r="K118" s="1046">
        <v>0</v>
      </c>
      <c r="L118" s="1046">
        <f t="shared" si="14"/>
        <v>150</v>
      </c>
      <c r="M118" s="1046">
        <v>0</v>
      </c>
      <c r="N118" s="1046">
        <f t="shared" si="15"/>
        <v>150</v>
      </c>
    </row>
    <row r="119" spans="1:15" s="714" customFormat="1" ht="20.95" x14ac:dyDescent="0.2">
      <c r="A119" s="1215" t="s">
        <v>298</v>
      </c>
      <c r="B119" s="1216" t="s">
        <v>517</v>
      </c>
      <c r="C119" s="1217" t="s">
        <v>100</v>
      </c>
      <c r="D119" s="1217" t="s">
        <v>100</v>
      </c>
      <c r="E119" s="1218" t="s">
        <v>390</v>
      </c>
      <c r="F119" s="1219">
        <v>0</v>
      </c>
      <c r="G119" s="1176">
        <f t="shared" si="17"/>
        <v>100</v>
      </c>
      <c r="H119" s="928">
        <f t="shared" si="18"/>
        <v>100</v>
      </c>
      <c r="I119" s="1045">
        <v>0</v>
      </c>
      <c r="J119" s="1045">
        <f t="shared" si="16"/>
        <v>100</v>
      </c>
      <c r="K119" s="1045">
        <v>0</v>
      </c>
      <c r="L119" s="1045">
        <f t="shared" si="14"/>
        <v>100</v>
      </c>
      <c r="M119" s="1045">
        <v>0</v>
      </c>
      <c r="N119" s="1045">
        <f t="shared" si="15"/>
        <v>100</v>
      </c>
    </row>
    <row r="120" spans="1:15" s="714" customFormat="1" x14ac:dyDescent="0.2">
      <c r="A120" s="1220"/>
      <c r="B120" s="1221"/>
      <c r="C120" s="1222" t="s">
        <v>294</v>
      </c>
      <c r="D120" s="1222" t="s">
        <v>295</v>
      </c>
      <c r="E120" s="1223" t="s">
        <v>296</v>
      </c>
      <c r="F120" s="1224">
        <v>0</v>
      </c>
      <c r="G120" s="1183">
        <v>100</v>
      </c>
      <c r="H120" s="926">
        <f t="shared" si="18"/>
        <v>100</v>
      </c>
      <c r="I120" s="1046">
        <v>0</v>
      </c>
      <c r="J120" s="1046">
        <f t="shared" si="16"/>
        <v>100</v>
      </c>
      <c r="K120" s="1046">
        <v>0</v>
      </c>
      <c r="L120" s="1046">
        <f t="shared" si="14"/>
        <v>100</v>
      </c>
      <c r="M120" s="1046">
        <v>0</v>
      </c>
      <c r="N120" s="1046">
        <f t="shared" si="15"/>
        <v>100</v>
      </c>
    </row>
    <row r="121" spans="1:15" s="714" customFormat="1" ht="20.95" x14ac:dyDescent="0.2">
      <c r="A121" s="1215" t="s">
        <v>298</v>
      </c>
      <c r="B121" s="1216" t="s">
        <v>518</v>
      </c>
      <c r="C121" s="1217" t="s">
        <v>100</v>
      </c>
      <c r="D121" s="1217" t="s">
        <v>100</v>
      </c>
      <c r="E121" s="1218" t="s">
        <v>392</v>
      </c>
      <c r="F121" s="1219">
        <v>0</v>
      </c>
      <c r="G121" s="1176">
        <f t="shared" si="17"/>
        <v>100</v>
      </c>
      <c r="H121" s="928">
        <f t="shared" si="18"/>
        <v>100</v>
      </c>
      <c r="I121" s="1045">
        <v>0</v>
      </c>
      <c r="J121" s="1045">
        <f t="shared" si="16"/>
        <v>100</v>
      </c>
      <c r="K121" s="1045">
        <v>0</v>
      </c>
      <c r="L121" s="1045">
        <f t="shared" si="14"/>
        <v>100</v>
      </c>
      <c r="M121" s="1045">
        <f>M122</f>
        <v>-100</v>
      </c>
      <c r="N121" s="1045">
        <f t="shared" si="15"/>
        <v>0</v>
      </c>
      <c r="O121" s="713" t="s">
        <v>633</v>
      </c>
    </row>
    <row r="122" spans="1:15" s="714" customFormat="1" x14ac:dyDescent="0.2">
      <c r="A122" s="1220"/>
      <c r="B122" s="1221"/>
      <c r="C122" s="1222" t="s">
        <v>294</v>
      </c>
      <c r="D122" s="1222" t="s">
        <v>295</v>
      </c>
      <c r="E122" s="1223" t="s">
        <v>296</v>
      </c>
      <c r="F122" s="1224">
        <v>0</v>
      </c>
      <c r="G122" s="1183">
        <v>100</v>
      </c>
      <c r="H122" s="926">
        <f t="shared" si="18"/>
        <v>100</v>
      </c>
      <c r="I122" s="1046">
        <v>0</v>
      </c>
      <c r="J122" s="1046">
        <f t="shared" si="16"/>
        <v>100</v>
      </c>
      <c r="K122" s="1046">
        <v>0</v>
      </c>
      <c r="L122" s="1046">
        <f t="shared" si="14"/>
        <v>100</v>
      </c>
      <c r="M122" s="1046">
        <v>-100</v>
      </c>
      <c r="N122" s="1046">
        <f t="shared" si="15"/>
        <v>0</v>
      </c>
    </row>
    <row r="123" spans="1:15" s="714" customFormat="1" ht="20.95" x14ac:dyDescent="0.2">
      <c r="A123" s="1215" t="s">
        <v>298</v>
      </c>
      <c r="B123" s="1216" t="s">
        <v>519</v>
      </c>
      <c r="C123" s="1217" t="s">
        <v>100</v>
      </c>
      <c r="D123" s="1217" t="s">
        <v>100</v>
      </c>
      <c r="E123" s="1218" t="s">
        <v>394</v>
      </c>
      <c r="F123" s="1219">
        <v>0</v>
      </c>
      <c r="G123" s="1176">
        <f t="shared" si="17"/>
        <v>100</v>
      </c>
      <c r="H123" s="928">
        <f t="shared" si="18"/>
        <v>100</v>
      </c>
      <c r="I123" s="1045">
        <v>0</v>
      </c>
      <c r="J123" s="1045">
        <f t="shared" si="16"/>
        <v>100</v>
      </c>
      <c r="K123" s="1045">
        <v>0</v>
      </c>
      <c r="L123" s="1045">
        <f t="shared" si="14"/>
        <v>100</v>
      </c>
      <c r="M123" s="1045">
        <f>M124</f>
        <v>-100</v>
      </c>
      <c r="N123" s="1045">
        <f t="shared" si="15"/>
        <v>0</v>
      </c>
      <c r="O123" s="713" t="s">
        <v>633</v>
      </c>
    </row>
    <row r="124" spans="1:15" s="714" customFormat="1" x14ac:dyDescent="0.2">
      <c r="A124" s="1220"/>
      <c r="B124" s="1221"/>
      <c r="C124" s="1222" t="s">
        <v>294</v>
      </c>
      <c r="D124" s="1222" t="s">
        <v>295</v>
      </c>
      <c r="E124" s="1223" t="s">
        <v>296</v>
      </c>
      <c r="F124" s="1224">
        <v>0</v>
      </c>
      <c r="G124" s="1183">
        <v>100</v>
      </c>
      <c r="H124" s="926">
        <f t="shared" si="18"/>
        <v>100</v>
      </c>
      <c r="I124" s="1046">
        <v>0</v>
      </c>
      <c r="J124" s="1046">
        <f t="shared" si="16"/>
        <v>100</v>
      </c>
      <c r="K124" s="1046">
        <v>0</v>
      </c>
      <c r="L124" s="1046">
        <f t="shared" si="14"/>
        <v>100</v>
      </c>
      <c r="M124" s="1046">
        <v>-100</v>
      </c>
      <c r="N124" s="1046">
        <f t="shared" si="15"/>
        <v>0</v>
      </c>
    </row>
    <row r="125" spans="1:15" s="714" customFormat="1" ht="20.95" x14ac:dyDescent="0.2">
      <c r="A125" s="1215" t="s">
        <v>298</v>
      </c>
      <c r="B125" s="1216" t="s">
        <v>520</v>
      </c>
      <c r="C125" s="1217" t="s">
        <v>100</v>
      </c>
      <c r="D125" s="1217" t="s">
        <v>100</v>
      </c>
      <c r="E125" s="1218" t="s">
        <v>400</v>
      </c>
      <c r="F125" s="1219">
        <v>0</v>
      </c>
      <c r="G125" s="1176">
        <f t="shared" si="17"/>
        <v>100</v>
      </c>
      <c r="H125" s="928">
        <f t="shared" si="18"/>
        <v>100</v>
      </c>
      <c r="I125" s="1045">
        <v>0</v>
      </c>
      <c r="J125" s="1045">
        <f t="shared" si="16"/>
        <v>100</v>
      </c>
      <c r="K125" s="1045">
        <v>0</v>
      </c>
      <c r="L125" s="1045">
        <f t="shared" si="14"/>
        <v>100</v>
      </c>
      <c r="M125" s="1045">
        <v>0</v>
      </c>
      <c r="N125" s="1045">
        <f t="shared" si="15"/>
        <v>100</v>
      </c>
    </row>
    <row r="126" spans="1:15" s="714" customFormat="1" x14ac:dyDescent="0.2">
      <c r="A126" s="1220"/>
      <c r="B126" s="1221"/>
      <c r="C126" s="1222" t="s">
        <v>294</v>
      </c>
      <c r="D126" s="1222" t="s">
        <v>295</v>
      </c>
      <c r="E126" s="1223" t="s">
        <v>296</v>
      </c>
      <c r="F126" s="1224">
        <v>0</v>
      </c>
      <c r="G126" s="1183">
        <v>100</v>
      </c>
      <c r="H126" s="926">
        <f t="shared" si="18"/>
        <v>100</v>
      </c>
      <c r="I126" s="1046">
        <v>0</v>
      </c>
      <c r="J126" s="1046">
        <f t="shared" si="16"/>
        <v>100</v>
      </c>
      <c r="K126" s="1046">
        <v>0</v>
      </c>
      <c r="L126" s="1046">
        <f t="shared" si="14"/>
        <v>100</v>
      </c>
      <c r="M126" s="1046">
        <v>0</v>
      </c>
      <c r="N126" s="1046">
        <f t="shared" si="15"/>
        <v>100</v>
      </c>
    </row>
    <row r="127" spans="1:15" s="714" customFormat="1" ht="20.95" x14ac:dyDescent="0.2">
      <c r="A127" s="1215" t="s">
        <v>298</v>
      </c>
      <c r="B127" s="1216" t="s">
        <v>521</v>
      </c>
      <c r="C127" s="1217" t="s">
        <v>100</v>
      </c>
      <c r="D127" s="1217" t="s">
        <v>100</v>
      </c>
      <c r="E127" s="1218" t="s">
        <v>397</v>
      </c>
      <c r="F127" s="1219">
        <v>0</v>
      </c>
      <c r="G127" s="1176">
        <f t="shared" si="17"/>
        <v>200</v>
      </c>
      <c r="H127" s="928">
        <f t="shared" si="18"/>
        <v>200</v>
      </c>
      <c r="I127" s="1045">
        <v>0</v>
      </c>
      <c r="J127" s="1045">
        <f t="shared" si="16"/>
        <v>200</v>
      </c>
      <c r="K127" s="1045">
        <v>0</v>
      </c>
      <c r="L127" s="1045">
        <f t="shared" si="14"/>
        <v>200</v>
      </c>
      <c r="M127" s="1045">
        <v>0</v>
      </c>
      <c r="N127" s="1045">
        <f t="shared" si="15"/>
        <v>200</v>
      </c>
    </row>
    <row r="128" spans="1:15" s="714" customFormat="1" x14ac:dyDescent="0.2">
      <c r="A128" s="1220"/>
      <c r="B128" s="1221"/>
      <c r="C128" s="1222" t="s">
        <v>294</v>
      </c>
      <c r="D128" s="1222" t="s">
        <v>295</v>
      </c>
      <c r="E128" s="1223" t="s">
        <v>296</v>
      </c>
      <c r="F128" s="1224">
        <v>0</v>
      </c>
      <c r="G128" s="1183">
        <v>200</v>
      </c>
      <c r="H128" s="926">
        <f t="shared" si="18"/>
        <v>200</v>
      </c>
      <c r="I128" s="1046">
        <v>0</v>
      </c>
      <c r="J128" s="1046">
        <f t="shared" si="16"/>
        <v>200</v>
      </c>
      <c r="K128" s="1046">
        <v>0</v>
      </c>
      <c r="L128" s="1046">
        <f t="shared" si="14"/>
        <v>200</v>
      </c>
      <c r="M128" s="1046">
        <v>0</v>
      </c>
      <c r="N128" s="1046">
        <f t="shared" si="15"/>
        <v>200</v>
      </c>
    </row>
    <row r="129" spans="1:14" s="714" customFormat="1" ht="20.95" x14ac:dyDescent="0.2">
      <c r="A129" s="1215" t="s">
        <v>298</v>
      </c>
      <c r="B129" s="1216" t="s">
        <v>522</v>
      </c>
      <c r="C129" s="1217" t="s">
        <v>100</v>
      </c>
      <c r="D129" s="1217" t="s">
        <v>100</v>
      </c>
      <c r="E129" s="1218" t="s">
        <v>399</v>
      </c>
      <c r="F129" s="1219">
        <v>0</v>
      </c>
      <c r="G129" s="1176">
        <f t="shared" si="17"/>
        <v>100</v>
      </c>
      <c r="H129" s="928">
        <f t="shared" si="18"/>
        <v>100</v>
      </c>
      <c r="I129" s="1045">
        <v>0</v>
      </c>
      <c r="J129" s="1045">
        <f t="shared" si="16"/>
        <v>100</v>
      </c>
      <c r="K129" s="1045">
        <v>0</v>
      </c>
      <c r="L129" s="1045">
        <f t="shared" si="14"/>
        <v>100</v>
      </c>
      <c r="M129" s="1045">
        <v>0</v>
      </c>
      <c r="N129" s="1045">
        <f t="shared" si="15"/>
        <v>100</v>
      </c>
    </row>
    <row r="130" spans="1:14" s="714" customFormat="1" x14ac:dyDescent="0.2">
      <c r="A130" s="1220"/>
      <c r="B130" s="1221"/>
      <c r="C130" s="1222" t="s">
        <v>294</v>
      </c>
      <c r="D130" s="1222" t="s">
        <v>295</v>
      </c>
      <c r="E130" s="1223" t="s">
        <v>296</v>
      </c>
      <c r="F130" s="1224">
        <v>0</v>
      </c>
      <c r="G130" s="1183">
        <v>100</v>
      </c>
      <c r="H130" s="926">
        <f t="shared" si="18"/>
        <v>100</v>
      </c>
      <c r="I130" s="1046">
        <v>0</v>
      </c>
      <c r="J130" s="1046">
        <f t="shared" si="16"/>
        <v>100</v>
      </c>
      <c r="K130" s="1046">
        <v>0</v>
      </c>
      <c r="L130" s="1046">
        <f t="shared" si="14"/>
        <v>100</v>
      </c>
      <c r="M130" s="1046">
        <v>0</v>
      </c>
      <c r="N130" s="1046">
        <f t="shared" si="15"/>
        <v>100</v>
      </c>
    </row>
    <row r="131" spans="1:14" s="714" customFormat="1" ht="31.45" x14ac:dyDescent="0.2">
      <c r="A131" s="1215" t="s">
        <v>298</v>
      </c>
      <c r="B131" s="1216" t="s">
        <v>523</v>
      </c>
      <c r="C131" s="1217" t="s">
        <v>100</v>
      </c>
      <c r="D131" s="1217" t="s">
        <v>100</v>
      </c>
      <c r="E131" s="1218" t="s">
        <v>404</v>
      </c>
      <c r="F131" s="1219">
        <v>0</v>
      </c>
      <c r="G131" s="1176">
        <f t="shared" si="17"/>
        <v>100</v>
      </c>
      <c r="H131" s="928">
        <f t="shared" si="18"/>
        <v>100</v>
      </c>
      <c r="I131" s="1045">
        <v>0</v>
      </c>
      <c r="J131" s="1045">
        <f t="shared" si="16"/>
        <v>100</v>
      </c>
      <c r="K131" s="1045">
        <v>0</v>
      </c>
      <c r="L131" s="1045">
        <f t="shared" si="14"/>
        <v>100</v>
      </c>
      <c r="M131" s="1045">
        <v>0</v>
      </c>
      <c r="N131" s="1045">
        <f t="shared" si="15"/>
        <v>100</v>
      </c>
    </row>
    <row r="132" spans="1:14" s="714" customFormat="1" x14ac:dyDescent="0.2">
      <c r="A132" s="1220"/>
      <c r="B132" s="1221"/>
      <c r="C132" s="1222" t="s">
        <v>294</v>
      </c>
      <c r="D132" s="1222" t="s">
        <v>402</v>
      </c>
      <c r="E132" s="1223" t="s">
        <v>403</v>
      </c>
      <c r="F132" s="1224">
        <v>0</v>
      </c>
      <c r="G132" s="1183">
        <v>100</v>
      </c>
      <c r="H132" s="926">
        <f t="shared" si="18"/>
        <v>100</v>
      </c>
      <c r="I132" s="1046">
        <v>0</v>
      </c>
      <c r="J132" s="1046">
        <f t="shared" si="16"/>
        <v>100</v>
      </c>
      <c r="K132" s="1046">
        <v>0</v>
      </c>
      <c r="L132" s="1046">
        <f t="shared" si="14"/>
        <v>100</v>
      </c>
      <c r="M132" s="1046">
        <v>0</v>
      </c>
      <c r="N132" s="1046">
        <f t="shared" si="15"/>
        <v>100</v>
      </c>
    </row>
    <row r="133" spans="1:14" s="714" customFormat="1" ht="20.95" x14ac:dyDescent="0.2">
      <c r="A133" s="1215" t="s">
        <v>298</v>
      </c>
      <c r="B133" s="1216" t="s">
        <v>524</v>
      </c>
      <c r="C133" s="1217" t="s">
        <v>100</v>
      </c>
      <c r="D133" s="1217" t="s">
        <v>100</v>
      </c>
      <c r="E133" s="1218" t="s">
        <v>423</v>
      </c>
      <c r="F133" s="1219">
        <v>0</v>
      </c>
      <c r="G133" s="1176">
        <f t="shared" si="17"/>
        <v>150</v>
      </c>
      <c r="H133" s="928">
        <f t="shared" si="18"/>
        <v>150</v>
      </c>
      <c r="I133" s="1045">
        <v>0</v>
      </c>
      <c r="J133" s="1045">
        <f t="shared" si="16"/>
        <v>150</v>
      </c>
      <c r="K133" s="1045">
        <v>0</v>
      </c>
      <c r="L133" s="1045">
        <f t="shared" si="14"/>
        <v>150</v>
      </c>
      <c r="M133" s="1045">
        <v>0</v>
      </c>
      <c r="N133" s="1045">
        <f t="shared" si="15"/>
        <v>150</v>
      </c>
    </row>
    <row r="134" spans="1:14" s="714" customFormat="1" x14ac:dyDescent="0.2">
      <c r="A134" s="1220"/>
      <c r="B134" s="1221"/>
      <c r="C134" s="1222" t="s">
        <v>294</v>
      </c>
      <c r="D134" s="1222" t="s">
        <v>402</v>
      </c>
      <c r="E134" s="1223" t="s">
        <v>403</v>
      </c>
      <c r="F134" s="1224">
        <v>0</v>
      </c>
      <c r="G134" s="1183">
        <v>150</v>
      </c>
      <c r="H134" s="926">
        <f t="shared" si="18"/>
        <v>150</v>
      </c>
      <c r="I134" s="1046">
        <v>0</v>
      </c>
      <c r="J134" s="1046">
        <f t="shared" si="16"/>
        <v>150</v>
      </c>
      <c r="K134" s="1046">
        <v>0</v>
      </c>
      <c r="L134" s="1046">
        <f t="shared" si="14"/>
        <v>150</v>
      </c>
      <c r="M134" s="1046">
        <v>0</v>
      </c>
      <c r="N134" s="1046">
        <f t="shared" si="15"/>
        <v>150</v>
      </c>
    </row>
    <row r="135" spans="1:14" s="714" customFormat="1" x14ac:dyDescent="0.2">
      <c r="A135" s="1215" t="s">
        <v>298</v>
      </c>
      <c r="B135" s="1216" t="s">
        <v>525</v>
      </c>
      <c r="C135" s="1217" t="s">
        <v>100</v>
      </c>
      <c r="D135" s="1217" t="s">
        <v>100</v>
      </c>
      <c r="E135" s="1218" t="s">
        <v>407</v>
      </c>
      <c r="F135" s="1219">
        <v>0</v>
      </c>
      <c r="G135" s="1176">
        <f t="shared" si="17"/>
        <v>100</v>
      </c>
      <c r="H135" s="928">
        <f t="shared" si="18"/>
        <v>100</v>
      </c>
      <c r="I135" s="1045">
        <v>0</v>
      </c>
      <c r="J135" s="1045">
        <f t="shared" si="16"/>
        <v>100</v>
      </c>
      <c r="K135" s="1045">
        <v>0</v>
      </c>
      <c r="L135" s="1045">
        <f t="shared" si="14"/>
        <v>100</v>
      </c>
      <c r="M135" s="1045">
        <v>0</v>
      </c>
      <c r="N135" s="1045">
        <f t="shared" si="15"/>
        <v>100</v>
      </c>
    </row>
    <row r="136" spans="1:14" s="714" customFormat="1" x14ac:dyDescent="0.2">
      <c r="A136" s="1220"/>
      <c r="B136" s="1221"/>
      <c r="C136" s="1222" t="s">
        <v>294</v>
      </c>
      <c r="D136" s="1222" t="s">
        <v>295</v>
      </c>
      <c r="E136" s="1223" t="s">
        <v>296</v>
      </c>
      <c r="F136" s="1224">
        <v>0</v>
      </c>
      <c r="G136" s="1183">
        <v>100</v>
      </c>
      <c r="H136" s="926">
        <f t="shared" si="18"/>
        <v>100</v>
      </c>
      <c r="I136" s="1046">
        <v>0</v>
      </c>
      <c r="J136" s="1046">
        <f t="shared" si="16"/>
        <v>100</v>
      </c>
      <c r="K136" s="1046">
        <v>0</v>
      </c>
      <c r="L136" s="1046">
        <f t="shared" si="14"/>
        <v>100</v>
      </c>
      <c r="M136" s="1046">
        <v>0</v>
      </c>
      <c r="N136" s="1046">
        <f t="shared" si="15"/>
        <v>100</v>
      </c>
    </row>
    <row r="137" spans="1:14" s="714" customFormat="1" ht="20.95" x14ac:dyDescent="0.2">
      <c r="A137" s="1215" t="s">
        <v>298</v>
      </c>
      <c r="B137" s="1216" t="s">
        <v>526</v>
      </c>
      <c r="C137" s="1217" t="s">
        <v>100</v>
      </c>
      <c r="D137" s="1217" t="s">
        <v>100</v>
      </c>
      <c r="E137" s="1218" t="s">
        <v>408</v>
      </c>
      <c r="F137" s="1219">
        <v>0</v>
      </c>
      <c r="G137" s="1176">
        <f t="shared" si="17"/>
        <v>200</v>
      </c>
      <c r="H137" s="928">
        <f t="shared" si="18"/>
        <v>200</v>
      </c>
      <c r="I137" s="1045">
        <v>0</v>
      </c>
      <c r="J137" s="1045">
        <f t="shared" si="16"/>
        <v>200</v>
      </c>
      <c r="K137" s="1045">
        <v>0</v>
      </c>
      <c r="L137" s="1045">
        <f t="shared" si="14"/>
        <v>200</v>
      </c>
      <c r="M137" s="1045">
        <v>0</v>
      </c>
      <c r="N137" s="1045">
        <f t="shared" si="15"/>
        <v>200</v>
      </c>
    </row>
    <row r="138" spans="1:14" s="714" customFormat="1" x14ac:dyDescent="0.2">
      <c r="A138" s="1220"/>
      <c r="B138" s="1221"/>
      <c r="C138" s="1222" t="s">
        <v>294</v>
      </c>
      <c r="D138" s="1222" t="s">
        <v>341</v>
      </c>
      <c r="E138" s="1223" t="s">
        <v>342</v>
      </c>
      <c r="F138" s="1224">
        <v>0</v>
      </c>
      <c r="G138" s="1183">
        <v>200</v>
      </c>
      <c r="H138" s="926">
        <f t="shared" si="18"/>
        <v>200</v>
      </c>
      <c r="I138" s="1046">
        <v>0</v>
      </c>
      <c r="J138" s="1046">
        <f t="shared" si="16"/>
        <v>200</v>
      </c>
      <c r="K138" s="1046">
        <v>0</v>
      </c>
      <c r="L138" s="1046">
        <f t="shared" si="14"/>
        <v>200</v>
      </c>
      <c r="M138" s="1046">
        <v>0</v>
      </c>
      <c r="N138" s="1046">
        <f t="shared" si="15"/>
        <v>200</v>
      </c>
    </row>
    <row r="139" spans="1:14" s="714" customFormat="1" x14ac:dyDescent="0.2">
      <c r="A139" s="1215" t="s">
        <v>298</v>
      </c>
      <c r="B139" s="1216" t="s">
        <v>527</v>
      </c>
      <c r="C139" s="1217" t="s">
        <v>100</v>
      </c>
      <c r="D139" s="1217" t="s">
        <v>100</v>
      </c>
      <c r="E139" s="1218" t="s">
        <v>410</v>
      </c>
      <c r="F139" s="1219">
        <v>0</v>
      </c>
      <c r="G139" s="1176">
        <f t="shared" si="17"/>
        <v>100</v>
      </c>
      <c r="H139" s="928">
        <f t="shared" si="18"/>
        <v>100</v>
      </c>
      <c r="I139" s="1045">
        <v>0</v>
      </c>
      <c r="J139" s="1045">
        <f t="shared" si="16"/>
        <v>100</v>
      </c>
      <c r="K139" s="1045">
        <v>0</v>
      </c>
      <c r="L139" s="1045">
        <f t="shared" ref="L139:L202" si="19">+J139+K139</f>
        <v>100</v>
      </c>
      <c r="M139" s="1045">
        <v>0</v>
      </c>
      <c r="N139" s="1045">
        <f t="shared" ref="N139:N202" si="20">+L139+M139</f>
        <v>100</v>
      </c>
    </row>
    <row r="140" spans="1:14" s="714" customFormat="1" x14ac:dyDescent="0.2">
      <c r="A140" s="1220"/>
      <c r="B140" s="1221"/>
      <c r="C140" s="1222" t="s">
        <v>294</v>
      </c>
      <c r="D140" s="1222" t="s">
        <v>295</v>
      </c>
      <c r="E140" s="1223" t="s">
        <v>296</v>
      </c>
      <c r="F140" s="1224">
        <v>0</v>
      </c>
      <c r="G140" s="1183">
        <v>100</v>
      </c>
      <c r="H140" s="926">
        <f t="shared" si="18"/>
        <v>100</v>
      </c>
      <c r="I140" s="1046">
        <v>0</v>
      </c>
      <c r="J140" s="1046">
        <f t="shared" si="16"/>
        <v>100</v>
      </c>
      <c r="K140" s="1046">
        <v>0</v>
      </c>
      <c r="L140" s="1046">
        <f t="shared" si="19"/>
        <v>100</v>
      </c>
      <c r="M140" s="1046">
        <v>0</v>
      </c>
      <c r="N140" s="1046">
        <f t="shared" si="20"/>
        <v>100</v>
      </c>
    </row>
    <row r="141" spans="1:14" s="714" customFormat="1" ht="31.45" x14ac:dyDescent="0.2">
      <c r="A141" s="1215" t="s">
        <v>298</v>
      </c>
      <c r="B141" s="1216" t="s">
        <v>528</v>
      </c>
      <c r="C141" s="1217" t="s">
        <v>100</v>
      </c>
      <c r="D141" s="1217" t="s">
        <v>100</v>
      </c>
      <c r="E141" s="1218" t="s">
        <v>412</v>
      </c>
      <c r="F141" s="1219">
        <v>0</v>
      </c>
      <c r="G141" s="1176">
        <f t="shared" si="17"/>
        <v>100</v>
      </c>
      <c r="H141" s="928">
        <f t="shared" si="18"/>
        <v>100</v>
      </c>
      <c r="I141" s="1045">
        <v>0</v>
      </c>
      <c r="J141" s="1045">
        <f t="shared" si="16"/>
        <v>100</v>
      </c>
      <c r="K141" s="1045">
        <v>0</v>
      </c>
      <c r="L141" s="1045">
        <f t="shared" si="19"/>
        <v>100</v>
      </c>
      <c r="M141" s="1045">
        <v>0</v>
      </c>
      <c r="N141" s="1045">
        <f t="shared" si="20"/>
        <v>100</v>
      </c>
    </row>
    <row r="142" spans="1:14" s="714" customFormat="1" x14ac:dyDescent="0.2">
      <c r="A142" s="1220"/>
      <c r="B142" s="1221"/>
      <c r="C142" s="1222" t="s">
        <v>294</v>
      </c>
      <c r="D142" s="1222" t="s">
        <v>295</v>
      </c>
      <c r="E142" s="1223" t="s">
        <v>296</v>
      </c>
      <c r="F142" s="1224">
        <v>0</v>
      </c>
      <c r="G142" s="1183">
        <v>100</v>
      </c>
      <c r="H142" s="926">
        <f t="shared" si="18"/>
        <v>100</v>
      </c>
      <c r="I142" s="1046">
        <v>0</v>
      </c>
      <c r="J142" s="1046">
        <f t="shared" ref="J142:J222" si="21">+H142+I142</f>
        <v>100</v>
      </c>
      <c r="K142" s="1046">
        <v>0</v>
      </c>
      <c r="L142" s="1046">
        <f t="shared" si="19"/>
        <v>100</v>
      </c>
      <c r="M142" s="1046">
        <v>0</v>
      </c>
      <c r="N142" s="1046">
        <f t="shared" si="20"/>
        <v>100</v>
      </c>
    </row>
    <row r="143" spans="1:14" s="714" customFormat="1" x14ac:dyDescent="0.2">
      <c r="A143" s="1215" t="s">
        <v>298</v>
      </c>
      <c r="B143" s="1216" t="s">
        <v>529</v>
      </c>
      <c r="C143" s="1217" t="s">
        <v>100</v>
      </c>
      <c r="D143" s="1217" t="s">
        <v>100</v>
      </c>
      <c r="E143" s="1218" t="s">
        <v>414</v>
      </c>
      <c r="F143" s="1219">
        <v>0</v>
      </c>
      <c r="G143" s="1176">
        <f t="shared" ref="G143:G145" si="22">+G144</f>
        <v>450</v>
      </c>
      <c r="H143" s="928">
        <f t="shared" si="18"/>
        <v>450</v>
      </c>
      <c r="I143" s="1045">
        <v>0</v>
      </c>
      <c r="J143" s="1045">
        <f t="shared" si="21"/>
        <v>450</v>
      </c>
      <c r="K143" s="1045">
        <v>0</v>
      </c>
      <c r="L143" s="1045">
        <f t="shared" si="19"/>
        <v>450</v>
      </c>
      <c r="M143" s="1045">
        <v>0</v>
      </c>
      <c r="N143" s="1045">
        <f t="shared" si="20"/>
        <v>450</v>
      </c>
    </row>
    <row r="144" spans="1:14" s="714" customFormat="1" x14ac:dyDescent="0.2">
      <c r="A144" s="1220"/>
      <c r="B144" s="1221"/>
      <c r="C144" s="1222" t="s">
        <v>294</v>
      </c>
      <c r="D144" s="1222" t="s">
        <v>295</v>
      </c>
      <c r="E144" s="1223" t="s">
        <v>296</v>
      </c>
      <c r="F144" s="1224">
        <v>0</v>
      </c>
      <c r="G144" s="1183">
        <v>450</v>
      </c>
      <c r="H144" s="926">
        <f t="shared" ref="H144:H222" si="23">+F144+G144</f>
        <v>450</v>
      </c>
      <c r="I144" s="1046">
        <v>0</v>
      </c>
      <c r="J144" s="1046">
        <f t="shared" si="21"/>
        <v>450</v>
      </c>
      <c r="K144" s="1046">
        <v>0</v>
      </c>
      <c r="L144" s="1046">
        <f t="shared" si="19"/>
        <v>450</v>
      </c>
      <c r="M144" s="1046">
        <v>0</v>
      </c>
      <c r="N144" s="1046">
        <f t="shared" si="20"/>
        <v>450</v>
      </c>
    </row>
    <row r="145" spans="1:14" s="714" customFormat="1" ht="20.95" x14ac:dyDescent="0.2">
      <c r="A145" s="1215" t="s">
        <v>467</v>
      </c>
      <c r="B145" s="1216" t="s">
        <v>530</v>
      </c>
      <c r="C145" s="1217" t="s">
        <v>100</v>
      </c>
      <c r="D145" s="1217" t="s">
        <v>100</v>
      </c>
      <c r="E145" s="1218" t="s">
        <v>416</v>
      </c>
      <c r="F145" s="1219">
        <v>0</v>
      </c>
      <c r="G145" s="1176">
        <f t="shared" si="22"/>
        <v>150</v>
      </c>
      <c r="H145" s="928">
        <f t="shared" si="23"/>
        <v>150</v>
      </c>
      <c r="I145" s="1045">
        <v>0</v>
      </c>
      <c r="J145" s="1045">
        <f t="shared" si="21"/>
        <v>150</v>
      </c>
      <c r="K145" s="1045">
        <v>0</v>
      </c>
      <c r="L145" s="1045">
        <f t="shared" si="19"/>
        <v>150</v>
      </c>
      <c r="M145" s="1045">
        <v>0</v>
      </c>
      <c r="N145" s="1045">
        <f t="shared" si="20"/>
        <v>150</v>
      </c>
    </row>
    <row r="146" spans="1:14" s="714" customFormat="1" ht="13.1" thickBot="1" x14ac:dyDescent="0.25">
      <c r="A146" s="1220"/>
      <c r="B146" s="1221"/>
      <c r="C146" s="1222" t="s">
        <v>294</v>
      </c>
      <c r="D146" s="1222" t="s">
        <v>295</v>
      </c>
      <c r="E146" s="1223" t="s">
        <v>296</v>
      </c>
      <c r="F146" s="1224">
        <v>0</v>
      </c>
      <c r="G146" s="1226">
        <v>150</v>
      </c>
      <c r="H146" s="929">
        <f t="shared" si="23"/>
        <v>150</v>
      </c>
      <c r="I146" s="1203">
        <v>0</v>
      </c>
      <c r="J146" s="1203">
        <f t="shared" si="21"/>
        <v>150</v>
      </c>
      <c r="K146" s="1203">
        <v>0</v>
      </c>
      <c r="L146" s="1203">
        <f t="shared" si="19"/>
        <v>150</v>
      </c>
      <c r="M146" s="1203">
        <v>0</v>
      </c>
      <c r="N146" s="1203">
        <f t="shared" si="20"/>
        <v>150</v>
      </c>
    </row>
    <row r="147" spans="1:14" s="714" customFormat="1" ht="13.1" thickBot="1" x14ac:dyDescent="0.25">
      <c r="A147" s="1089" t="s">
        <v>106</v>
      </c>
      <c r="B147" s="1210" t="s">
        <v>100</v>
      </c>
      <c r="C147" s="1211" t="s">
        <v>100</v>
      </c>
      <c r="D147" s="1211" t="s">
        <v>100</v>
      </c>
      <c r="E147" s="1091" t="s">
        <v>226</v>
      </c>
      <c r="F147" s="1212">
        <v>2750</v>
      </c>
      <c r="G147" s="1227">
        <f>+G148+G150+G152+G154+G156+G158</f>
        <v>0</v>
      </c>
      <c r="H147" s="1086">
        <f t="shared" si="23"/>
        <v>2750</v>
      </c>
      <c r="I147" s="1213">
        <v>0</v>
      </c>
      <c r="J147" s="1213">
        <f t="shared" si="21"/>
        <v>2750</v>
      </c>
      <c r="K147" s="1213">
        <v>0</v>
      </c>
      <c r="L147" s="1213">
        <f t="shared" si="19"/>
        <v>2750</v>
      </c>
      <c r="M147" s="1213">
        <v>0</v>
      </c>
      <c r="N147" s="1213">
        <f t="shared" si="20"/>
        <v>2750</v>
      </c>
    </row>
    <row r="148" spans="1:14" s="714" customFormat="1" x14ac:dyDescent="0.2">
      <c r="A148" s="669" t="s">
        <v>106</v>
      </c>
      <c r="B148" s="671" t="s">
        <v>488</v>
      </c>
      <c r="C148" s="672" t="s">
        <v>100</v>
      </c>
      <c r="D148" s="673" t="s">
        <v>100</v>
      </c>
      <c r="E148" s="780" t="s">
        <v>226</v>
      </c>
      <c r="F148" s="925">
        <f>+F149</f>
        <v>2750</v>
      </c>
      <c r="G148" s="1214">
        <f>+G149</f>
        <v>-2750</v>
      </c>
      <c r="H148" s="925">
        <f t="shared" si="23"/>
        <v>0</v>
      </c>
      <c r="I148" s="1170">
        <v>0</v>
      </c>
      <c r="J148" s="1170">
        <f t="shared" si="21"/>
        <v>0</v>
      </c>
      <c r="K148" s="1170">
        <v>0</v>
      </c>
      <c r="L148" s="1170">
        <f t="shared" si="19"/>
        <v>0</v>
      </c>
      <c r="M148" s="1170">
        <v>0</v>
      </c>
      <c r="N148" s="1170">
        <f t="shared" si="20"/>
        <v>0</v>
      </c>
    </row>
    <row r="149" spans="1:14" s="714" customFormat="1" x14ac:dyDescent="0.2">
      <c r="A149" s="701"/>
      <c r="B149" s="703" t="s">
        <v>474</v>
      </c>
      <c r="C149" s="704">
        <v>3419</v>
      </c>
      <c r="D149" s="663">
        <v>5222</v>
      </c>
      <c r="E149" s="781" t="s">
        <v>296</v>
      </c>
      <c r="F149" s="926">
        <v>2750</v>
      </c>
      <c r="G149" s="1183">
        <v>-2750</v>
      </c>
      <c r="H149" s="926">
        <f t="shared" si="23"/>
        <v>0</v>
      </c>
      <c r="I149" s="1046">
        <v>0</v>
      </c>
      <c r="J149" s="1046">
        <f t="shared" si="21"/>
        <v>0</v>
      </c>
      <c r="K149" s="1046">
        <v>0</v>
      </c>
      <c r="L149" s="1046">
        <f t="shared" si="19"/>
        <v>0</v>
      </c>
      <c r="M149" s="1046">
        <v>0</v>
      </c>
      <c r="N149" s="1046">
        <f t="shared" si="20"/>
        <v>0</v>
      </c>
    </row>
    <row r="150" spans="1:14" s="714" customFormat="1" ht="20.95" x14ac:dyDescent="0.2">
      <c r="A150" s="1215" t="s">
        <v>298</v>
      </c>
      <c r="B150" s="1216" t="s">
        <v>531</v>
      </c>
      <c r="C150" s="1217" t="s">
        <v>100</v>
      </c>
      <c r="D150" s="1217" t="s">
        <v>100</v>
      </c>
      <c r="E150" s="1218" t="s">
        <v>322</v>
      </c>
      <c r="F150" s="1219">
        <v>0</v>
      </c>
      <c r="G150" s="1176">
        <f>+G151</f>
        <v>200</v>
      </c>
      <c r="H150" s="928">
        <f t="shared" si="23"/>
        <v>200</v>
      </c>
      <c r="I150" s="1045">
        <v>0</v>
      </c>
      <c r="J150" s="1045">
        <f t="shared" si="21"/>
        <v>200</v>
      </c>
      <c r="K150" s="1045">
        <v>0</v>
      </c>
      <c r="L150" s="1045">
        <f t="shared" si="19"/>
        <v>200</v>
      </c>
      <c r="M150" s="1045">
        <v>0</v>
      </c>
      <c r="N150" s="1045">
        <f t="shared" si="20"/>
        <v>200</v>
      </c>
    </row>
    <row r="151" spans="1:14" s="714" customFormat="1" x14ac:dyDescent="0.2">
      <c r="A151" s="1220"/>
      <c r="B151" s="1221"/>
      <c r="C151" s="1222" t="s">
        <v>294</v>
      </c>
      <c r="D151" s="1222" t="s">
        <v>295</v>
      </c>
      <c r="E151" s="1223" t="s">
        <v>296</v>
      </c>
      <c r="F151" s="1224">
        <v>0</v>
      </c>
      <c r="G151" s="1183">
        <v>200</v>
      </c>
      <c r="H151" s="926">
        <f t="shared" si="23"/>
        <v>200</v>
      </c>
      <c r="I151" s="1046">
        <v>0</v>
      </c>
      <c r="J151" s="1046">
        <f t="shared" si="21"/>
        <v>200</v>
      </c>
      <c r="K151" s="1046">
        <v>0</v>
      </c>
      <c r="L151" s="1046">
        <f t="shared" si="19"/>
        <v>200</v>
      </c>
      <c r="M151" s="1046">
        <v>0</v>
      </c>
      <c r="N151" s="1046">
        <f t="shared" si="20"/>
        <v>200</v>
      </c>
    </row>
    <row r="152" spans="1:14" s="714" customFormat="1" ht="20.95" x14ac:dyDescent="0.2">
      <c r="A152" s="1215" t="s">
        <v>298</v>
      </c>
      <c r="B152" s="1216" t="s">
        <v>532</v>
      </c>
      <c r="C152" s="1217" t="s">
        <v>100</v>
      </c>
      <c r="D152" s="1217" t="s">
        <v>100</v>
      </c>
      <c r="E152" s="1218" t="s">
        <v>324</v>
      </c>
      <c r="F152" s="1219">
        <v>0</v>
      </c>
      <c r="G152" s="1176">
        <f t="shared" ref="G152" si="24">+G153</f>
        <v>750</v>
      </c>
      <c r="H152" s="928">
        <f t="shared" si="23"/>
        <v>750</v>
      </c>
      <c r="I152" s="1045">
        <v>0</v>
      </c>
      <c r="J152" s="1045">
        <f t="shared" si="21"/>
        <v>750</v>
      </c>
      <c r="K152" s="1045">
        <v>0</v>
      </c>
      <c r="L152" s="1045">
        <f t="shared" si="19"/>
        <v>750</v>
      </c>
      <c r="M152" s="1045">
        <v>0</v>
      </c>
      <c r="N152" s="1045">
        <f t="shared" si="20"/>
        <v>750</v>
      </c>
    </row>
    <row r="153" spans="1:14" s="714" customFormat="1" x14ac:dyDescent="0.2">
      <c r="A153" s="1220"/>
      <c r="B153" s="1221"/>
      <c r="C153" s="1222" t="s">
        <v>294</v>
      </c>
      <c r="D153" s="1222" t="s">
        <v>295</v>
      </c>
      <c r="E153" s="1223" t="s">
        <v>296</v>
      </c>
      <c r="F153" s="1224">
        <v>0</v>
      </c>
      <c r="G153" s="1183">
        <v>750</v>
      </c>
      <c r="H153" s="926">
        <f t="shared" si="23"/>
        <v>750</v>
      </c>
      <c r="I153" s="1046">
        <v>0</v>
      </c>
      <c r="J153" s="1046">
        <f t="shared" si="21"/>
        <v>750</v>
      </c>
      <c r="K153" s="1046">
        <v>0</v>
      </c>
      <c r="L153" s="1046">
        <f t="shared" si="19"/>
        <v>750</v>
      </c>
      <c r="M153" s="1046">
        <v>0</v>
      </c>
      <c r="N153" s="1046">
        <f t="shared" si="20"/>
        <v>750</v>
      </c>
    </row>
    <row r="154" spans="1:14" s="714" customFormat="1" ht="20.95" x14ac:dyDescent="0.2">
      <c r="A154" s="1215" t="s">
        <v>298</v>
      </c>
      <c r="B154" s="1216" t="s">
        <v>533</v>
      </c>
      <c r="C154" s="1217" t="s">
        <v>100</v>
      </c>
      <c r="D154" s="1217" t="s">
        <v>100</v>
      </c>
      <c r="E154" s="1218" t="s">
        <v>326</v>
      </c>
      <c r="F154" s="1219">
        <v>0</v>
      </c>
      <c r="G154" s="1176">
        <f t="shared" ref="G154" si="25">+G155</f>
        <v>750</v>
      </c>
      <c r="H154" s="928">
        <f t="shared" si="23"/>
        <v>750</v>
      </c>
      <c r="I154" s="1045">
        <v>0</v>
      </c>
      <c r="J154" s="1045">
        <f t="shared" si="21"/>
        <v>750</v>
      </c>
      <c r="K154" s="1045">
        <v>0</v>
      </c>
      <c r="L154" s="1045">
        <f t="shared" si="19"/>
        <v>750</v>
      </c>
      <c r="M154" s="1045">
        <v>0</v>
      </c>
      <c r="N154" s="1045">
        <f t="shared" si="20"/>
        <v>750</v>
      </c>
    </row>
    <row r="155" spans="1:14" s="714" customFormat="1" x14ac:dyDescent="0.2">
      <c r="A155" s="1220"/>
      <c r="B155" s="1221"/>
      <c r="C155" s="1222" t="s">
        <v>294</v>
      </c>
      <c r="D155" s="1222" t="s">
        <v>341</v>
      </c>
      <c r="E155" s="1223" t="s">
        <v>342</v>
      </c>
      <c r="F155" s="1224">
        <v>0</v>
      </c>
      <c r="G155" s="1183">
        <v>750</v>
      </c>
      <c r="H155" s="926">
        <f t="shared" si="23"/>
        <v>750</v>
      </c>
      <c r="I155" s="1046">
        <v>0</v>
      </c>
      <c r="J155" s="1046">
        <f t="shared" si="21"/>
        <v>750</v>
      </c>
      <c r="K155" s="1046">
        <v>0</v>
      </c>
      <c r="L155" s="1046">
        <f t="shared" si="19"/>
        <v>750</v>
      </c>
      <c r="M155" s="1046">
        <v>0</v>
      </c>
      <c r="N155" s="1046">
        <f t="shared" si="20"/>
        <v>750</v>
      </c>
    </row>
    <row r="156" spans="1:14" s="714" customFormat="1" ht="20.95" x14ac:dyDescent="0.2">
      <c r="A156" s="1215" t="s">
        <v>298</v>
      </c>
      <c r="B156" s="1216" t="s">
        <v>534</v>
      </c>
      <c r="C156" s="1217" t="s">
        <v>100</v>
      </c>
      <c r="D156" s="1217" t="s">
        <v>100</v>
      </c>
      <c r="E156" s="1218" t="s">
        <v>328</v>
      </c>
      <c r="F156" s="1219">
        <v>0</v>
      </c>
      <c r="G156" s="1176">
        <f t="shared" ref="G156" si="26">+G157</f>
        <v>300</v>
      </c>
      <c r="H156" s="928">
        <f t="shared" si="23"/>
        <v>300</v>
      </c>
      <c r="I156" s="1045">
        <v>0</v>
      </c>
      <c r="J156" s="1045">
        <f t="shared" si="21"/>
        <v>300</v>
      </c>
      <c r="K156" s="1045">
        <v>0</v>
      </c>
      <c r="L156" s="1045">
        <f t="shared" si="19"/>
        <v>300</v>
      </c>
      <c r="M156" s="1045">
        <v>0</v>
      </c>
      <c r="N156" s="1045">
        <f t="shared" si="20"/>
        <v>300</v>
      </c>
    </row>
    <row r="157" spans="1:14" s="714" customFormat="1" x14ac:dyDescent="0.2">
      <c r="A157" s="1220"/>
      <c r="B157" s="1221"/>
      <c r="C157" s="1222" t="s">
        <v>294</v>
      </c>
      <c r="D157" s="1222" t="s">
        <v>295</v>
      </c>
      <c r="E157" s="1223" t="s">
        <v>296</v>
      </c>
      <c r="F157" s="1224">
        <v>0</v>
      </c>
      <c r="G157" s="1183">
        <v>300</v>
      </c>
      <c r="H157" s="926">
        <f t="shared" si="23"/>
        <v>300</v>
      </c>
      <c r="I157" s="1046">
        <v>0</v>
      </c>
      <c r="J157" s="1046">
        <f t="shared" si="21"/>
        <v>300</v>
      </c>
      <c r="K157" s="1046">
        <v>0</v>
      </c>
      <c r="L157" s="1046">
        <f t="shared" si="19"/>
        <v>300</v>
      </c>
      <c r="M157" s="1046">
        <v>0</v>
      </c>
      <c r="N157" s="1046">
        <f t="shared" si="20"/>
        <v>300</v>
      </c>
    </row>
    <row r="158" spans="1:14" s="714" customFormat="1" ht="20.95" x14ac:dyDescent="0.2">
      <c r="A158" s="1215" t="s">
        <v>298</v>
      </c>
      <c r="B158" s="1216" t="s">
        <v>535</v>
      </c>
      <c r="C158" s="1217" t="s">
        <v>100</v>
      </c>
      <c r="D158" s="1217" t="s">
        <v>100</v>
      </c>
      <c r="E158" s="1218" t="s">
        <v>330</v>
      </c>
      <c r="F158" s="1219">
        <v>0</v>
      </c>
      <c r="G158" s="1176">
        <f t="shared" ref="G158" si="27">+G159</f>
        <v>750</v>
      </c>
      <c r="H158" s="928">
        <f t="shared" si="23"/>
        <v>750</v>
      </c>
      <c r="I158" s="1045">
        <v>0</v>
      </c>
      <c r="J158" s="1045">
        <f t="shared" si="21"/>
        <v>750</v>
      </c>
      <c r="K158" s="1045">
        <v>0</v>
      </c>
      <c r="L158" s="1045">
        <f t="shared" si="19"/>
        <v>750</v>
      </c>
      <c r="M158" s="1045">
        <v>0</v>
      </c>
      <c r="N158" s="1045">
        <f t="shared" si="20"/>
        <v>750</v>
      </c>
    </row>
    <row r="159" spans="1:14" s="714" customFormat="1" ht="13.1" thickBot="1" x14ac:dyDescent="0.25">
      <c r="A159" s="1220"/>
      <c r="B159" s="1221"/>
      <c r="C159" s="1222" t="s">
        <v>294</v>
      </c>
      <c r="D159" s="1222" t="s">
        <v>295</v>
      </c>
      <c r="E159" s="1223" t="s">
        <v>296</v>
      </c>
      <c r="F159" s="1224">
        <v>0</v>
      </c>
      <c r="G159" s="1226">
        <v>750</v>
      </c>
      <c r="H159" s="929">
        <f t="shared" si="23"/>
        <v>750</v>
      </c>
      <c r="I159" s="1203">
        <v>0</v>
      </c>
      <c r="J159" s="1203">
        <f t="shared" si="21"/>
        <v>750</v>
      </c>
      <c r="K159" s="1203">
        <v>0</v>
      </c>
      <c r="L159" s="1203">
        <f t="shared" si="19"/>
        <v>750</v>
      </c>
      <c r="M159" s="1203">
        <v>0</v>
      </c>
      <c r="N159" s="1203">
        <f t="shared" si="20"/>
        <v>750</v>
      </c>
    </row>
    <row r="160" spans="1:14" s="714" customFormat="1" ht="13.1" thickBot="1" x14ac:dyDescent="0.25">
      <c r="A160" s="1089" t="s">
        <v>106</v>
      </c>
      <c r="B160" s="1210" t="s">
        <v>100</v>
      </c>
      <c r="C160" s="1211" t="s">
        <v>100</v>
      </c>
      <c r="D160" s="1211" t="s">
        <v>100</v>
      </c>
      <c r="E160" s="1091" t="s">
        <v>227</v>
      </c>
      <c r="F160" s="1212">
        <v>1750</v>
      </c>
      <c r="G160" s="1227">
        <f>+G161+G163+G165+G167+G169+G171+G173+G175+G177</f>
        <v>0</v>
      </c>
      <c r="H160" s="1086">
        <f t="shared" si="23"/>
        <v>1750</v>
      </c>
      <c r="I160" s="1213">
        <v>0</v>
      </c>
      <c r="J160" s="1213">
        <f t="shared" si="21"/>
        <v>1750</v>
      </c>
      <c r="K160" s="1213">
        <v>0</v>
      </c>
      <c r="L160" s="1213">
        <f t="shared" si="19"/>
        <v>1750</v>
      </c>
      <c r="M160" s="1213">
        <v>0</v>
      </c>
      <c r="N160" s="1213">
        <f t="shared" si="20"/>
        <v>1750</v>
      </c>
    </row>
    <row r="161" spans="1:14" s="714" customFormat="1" x14ac:dyDescent="0.2">
      <c r="A161" s="669" t="s">
        <v>106</v>
      </c>
      <c r="B161" s="671" t="s">
        <v>489</v>
      </c>
      <c r="C161" s="672" t="s">
        <v>100</v>
      </c>
      <c r="D161" s="673" t="s">
        <v>100</v>
      </c>
      <c r="E161" s="780" t="s">
        <v>227</v>
      </c>
      <c r="F161" s="925">
        <f>+F162</f>
        <v>1750</v>
      </c>
      <c r="G161" s="1214">
        <f>+G162</f>
        <v>-1750</v>
      </c>
      <c r="H161" s="925">
        <f t="shared" si="23"/>
        <v>0</v>
      </c>
      <c r="I161" s="1170">
        <v>0</v>
      </c>
      <c r="J161" s="1170">
        <f t="shared" si="21"/>
        <v>0</v>
      </c>
      <c r="K161" s="1170">
        <v>0</v>
      </c>
      <c r="L161" s="1170">
        <f t="shared" si="19"/>
        <v>0</v>
      </c>
      <c r="M161" s="1170">
        <v>0</v>
      </c>
      <c r="N161" s="1170">
        <f t="shared" si="20"/>
        <v>0</v>
      </c>
    </row>
    <row r="162" spans="1:14" s="714" customFormat="1" x14ac:dyDescent="0.2">
      <c r="A162" s="701"/>
      <c r="B162" s="703" t="s">
        <v>474</v>
      </c>
      <c r="C162" s="704">
        <v>3419</v>
      </c>
      <c r="D162" s="663">
        <v>5222</v>
      </c>
      <c r="E162" s="781" t="s">
        <v>296</v>
      </c>
      <c r="F162" s="926">
        <v>1750</v>
      </c>
      <c r="G162" s="1183">
        <v>-1750</v>
      </c>
      <c r="H162" s="926">
        <f t="shared" si="23"/>
        <v>0</v>
      </c>
      <c r="I162" s="1046">
        <v>0</v>
      </c>
      <c r="J162" s="1046">
        <f t="shared" si="21"/>
        <v>0</v>
      </c>
      <c r="K162" s="1046">
        <v>0</v>
      </c>
      <c r="L162" s="1046">
        <f t="shared" si="19"/>
        <v>0</v>
      </c>
      <c r="M162" s="1046">
        <v>0</v>
      </c>
      <c r="N162" s="1046">
        <f t="shared" si="20"/>
        <v>0</v>
      </c>
    </row>
    <row r="163" spans="1:14" s="714" customFormat="1" ht="31.45" x14ac:dyDescent="0.2">
      <c r="A163" s="602" t="s">
        <v>298</v>
      </c>
      <c r="B163" s="1228" t="s">
        <v>536</v>
      </c>
      <c r="C163" s="1229" t="s">
        <v>100</v>
      </c>
      <c r="D163" s="1229" t="s">
        <v>100</v>
      </c>
      <c r="E163" s="1230" t="s">
        <v>418</v>
      </c>
      <c r="F163" s="1231">
        <v>0</v>
      </c>
      <c r="G163" s="1176">
        <f t="shared" ref="G163:G177" si="28">+G164</f>
        <v>50</v>
      </c>
      <c r="H163" s="928">
        <f t="shared" si="23"/>
        <v>50</v>
      </c>
      <c r="I163" s="1045">
        <v>0</v>
      </c>
      <c r="J163" s="1045">
        <f t="shared" si="21"/>
        <v>50</v>
      </c>
      <c r="K163" s="1045">
        <v>0</v>
      </c>
      <c r="L163" s="1045">
        <f t="shared" si="19"/>
        <v>50</v>
      </c>
      <c r="M163" s="1045">
        <v>0</v>
      </c>
      <c r="N163" s="1045">
        <f t="shared" si="20"/>
        <v>50</v>
      </c>
    </row>
    <row r="164" spans="1:14" s="714" customFormat="1" x14ac:dyDescent="0.2">
      <c r="A164" s="596"/>
      <c r="B164" s="1232"/>
      <c r="C164" s="1233" t="s">
        <v>294</v>
      </c>
      <c r="D164" s="1233" t="s">
        <v>295</v>
      </c>
      <c r="E164" s="1234" t="s">
        <v>296</v>
      </c>
      <c r="F164" s="1235">
        <v>0</v>
      </c>
      <c r="G164" s="1183">
        <v>50</v>
      </c>
      <c r="H164" s="926">
        <f t="shared" si="23"/>
        <v>50</v>
      </c>
      <c r="I164" s="1046">
        <v>0</v>
      </c>
      <c r="J164" s="1046">
        <f t="shared" si="21"/>
        <v>50</v>
      </c>
      <c r="K164" s="1046">
        <v>0</v>
      </c>
      <c r="L164" s="1046">
        <f t="shared" si="19"/>
        <v>50</v>
      </c>
      <c r="M164" s="1046">
        <v>0</v>
      </c>
      <c r="N164" s="1046">
        <f t="shared" si="20"/>
        <v>50</v>
      </c>
    </row>
    <row r="165" spans="1:14" s="714" customFormat="1" ht="20.95" x14ac:dyDescent="0.2">
      <c r="A165" s="602" t="s">
        <v>298</v>
      </c>
      <c r="B165" s="1228" t="s">
        <v>537</v>
      </c>
      <c r="C165" s="1229" t="s">
        <v>100</v>
      </c>
      <c r="D165" s="1229" t="s">
        <v>100</v>
      </c>
      <c r="E165" s="1230" t="s">
        <v>335</v>
      </c>
      <c r="F165" s="1231">
        <v>0</v>
      </c>
      <c r="G165" s="1176">
        <f t="shared" si="28"/>
        <v>600</v>
      </c>
      <c r="H165" s="928">
        <f t="shared" si="23"/>
        <v>600</v>
      </c>
      <c r="I165" s="1045">
        <v>0</v>
      </c>
      <c r="J165" s="1045">
        <f t="shared" si="21"/>
        <v>600</v>
      </c>
      <c r="K165" s="1045">
        <v>0</v>
      </c>
      <c r="L165" s="1045">
        <f t="shared" si="19"/>
        <v>600</v>
      </c>
      <c r="M165" s="1045">
        <v>0</v>
      </c>
      <c r="N165" s="1045">
        <f t="shared" si="20"/>
        <v>600</v>
      </c>
    </row>
    <row r="166" spans="1:14" s="714" customFormat="1" ht="20.95" x14ac:dyDescent="0.2">
      <c r="A166" s="596"/>
      <c r="B166" s="1232"/>
      <c r="C166" s="1233" t="s">
        <v>294</v>
      </c>
      <c r="D166" s="1233" t="s">
        <v>333</v>
      </c>
      <c r="E166" s="1234" t="s">
        <v>334</v>
      </c>
      <c r="F166" s="1235">
        <v>0</v>
      </c>
      <c r="G166" s="1183">
        <v>600</v>
      </c>
      <c r="H166" s="926">
        <f t="shared" si="23"/>
        <v>600</v>
      </c>
      <c r="I166" s="1046">
        <v>0</v>
      </c>
      <c r="J166" s="1046">
        <f t="shared" si="21"/>
        <v>600</v>
      </c>
      <c r="K166" s="1046">
        <v>0</v>
      </c>
      <c r="L166" s="1046">
        <f t="shared" si="19"/>
        <v>600</v>
      </c>
      <c r="M166" s="1046">
        <v>0</v>
      </c>
      <c r="N166" s="1046">
        <f t="shared" si="20"/>
        <v>600</v>
      </c>
    </row>
    <row r="167" spans="1:14" s="714" customFormat="1" ht="31.45" x14ac:dyDescent="0.2">
      <c r="A167" s="602" t="s">
        <v>298</v>
      </c>
      <c r="B167" s="1228" t="s">
        <v>538</v>
      </c>
      <c r="C167" s="1229" t="s">
        <v>100</v>
      </c>
      <c r="D167" s="1229" t="s">
        <v>100</v>
      </c>
      <c r="E167" s="1230" t="s">
        <v>337</v>
      </c>
      <c r="F167" s="1231">
        <v>0</v>
      </c>
      <c r="G167" s="1176">
        <f t="shared" si="28"/>
        <v>450</v>
      </c>
      <c r="H167" s="928">
        <f t="shared" si="23"/>
        <v>450</v>
      </c>
      <c r="I167" s="1045">
        <v>0</v>
      </c>
      <c r="J167" s="1045">
        <f t="shared" si="21"/>
        <v>450</v>
      </c>
      <c r="K167" s="1045">
        <v>0</v>
      </c>
      <c r="L167" s="1045">
        <f t="shared" si="19"/>
        <v>450</v>
      </c>
      <c r="M167" s="1045">
        <v>0</v>
      </c>
      <c r="N167" s="1045">
        <f t="shared" si="20"/>
        <v>450</v>
      </c>
    </row>
    <row r="168" spans="1:14" s="714" customFormat="1" ht="20.95" x14ac:dyDescent="0.2">
      <c r="A168" s="596"/>
      <c r="B168" s="1228" t="s">
        <v>338</v>
      </c>
      <c r="C168" s="1233" t="s">
        <v>294</v>
      </c>
      <c r="D168" s="1233" t="s">
        <v>339</v>
      </c>
      <c r="E168" s="1234" t="s">
        <v>340</v>
      </c>
      <c r="F168" s="1235">
        <v>0</v>
      </c>
      <c r="G168" s="1183">
        <v>450</v>
      </c>
      <c r="H168" s="926">
        <f t="shared" si="23"/>
        <v>450</v>
      </c>
      <c r="I168" s="1046">
        <v>0</v>
      </c>
      <c r="J168" s="1046">
        <f t="shared" si="21"/>
        <v>450</v>
      </c>
      <c r="K168" s="1046">
        <v>0</v>
      </c>
      <c r="L168" s="1046">
        <f t="shared" si="19"/>
        <v>450</v>
      </c>
      <c r="M168" s="1046">
        <v>0</v>
      </c>
      <c r="N168" s="1046">
        <f t="shared" si="20"/>
        <v>450</v>
      </c>
    </row>
    <row r="169" spans="1:14" s="714" customFormat="1" ht="20.95" x14ac:dyDescent="0.2">
      <c r="A169" s="602" t="s">
        <v>298</v>
      </c>
      <c r="B169" s="1228" t="s">
        <v>539</v>
      </c>
      <c r="C169" s="1229" t="s">
        <v>100</v>
      </c>
      <c r="D169" s="1229" t="s">
        <v>100</v>
      </c>
      <c r="E169" s="1230" t="s">
        <v>344</v>
      </c>
      <c r="F169" s="1231">
        <v>0</v>
      </c>
      <c r="G169" s="1176">
        <f t="shared" si="28"/>
        <v>200</v>
      </c>
      <c r="H169" s="928">
        <f t="shared" si="23"/>
        <v>200</v>
      </c>
      <c r="I169" s="1045">
        <v>0</v>
      </c>
      <c r="J169" s="1045">
        <f t="shared" si="21"/>
        <v>200</v>
      </c>
      <c r="K169" s="1045">
        <v>0</v>
      </c>
      <c r="L169" s="1045">
        <f t="shared" si="19"/>
        <v>200</v>
      </c>
      <c r="M169" s="1045">
        <v>0</v>
      </c>
      <c r="N169" s="1045">
        <f t="shared" si="20"/>
        <v>200</v>
      </c>
    </row>
    <row r="170" spans="1:14" s="714" customFormat="1" x14ac:dyDescent="0.2">
      <c r="A170" s="596"/>
      <c r="B170" s="1232"/>
      <c r="C170" s="1233" t="s">
        <v>294</v>
      </c>
      <c r="D170" s="1222" t="s">
        <v>341</v>
      </c>
      <c r="E170" s="1223" t="s">
        <v>342</v>
      </c>
      <c r="F170" s="1235">
        <v>0</v>
      </c>
      <c r="G170" s="1183">
        <v>200</v>
      </c>
      <c r="H170" s="926">
        <f t="shared" si="23"/>
        <v>200</v>
      </c>
      <c r="I170" s="1046">
        <v>0</v>
      </c>
      <c r="J170" s="1046">
        <f t="shared" si="21"/>
        <v>200</v>
      </c>
      <c r="K170" s="1046">
        <v>0</v>
      </c>
      <c r="L170" s="1046">
        <f t="shared" si="19"/>
        <v>200</v>
      </c>
      <c r="M170" s="1046">
        <v>0</v>
      </c>
      <c r="N170" s="1046">
        <f t="shared" si="20"/>
        <v>200</v>
      </c>
    </row>
    <row r="171" spans="1:14" s="714" customFormat="1" ht="20.95" x14ac:dyDescent="0.2">
      <c r="A171" s="602" t="s">
        <v>298</v>
      </c>
      <c r="B171" s="1228" t="s">
        <v>540</v>
      </c>
      <c r="C171" s="1229" t="s">
        <v>100</v>
      </c>
      <c r="D171" s="1229" t="s">
        <v>100</v>
      </c>
      <c r="E171" s="1230" t="s">
        <v>346</v>
      </c>
      <c r="F171" s="1231">
        <v>0</v>
      </c>
      <c r="G171" s="1176">
        <f t="shared" si="28"/>
        <v>100</v>
      </c>
      <c r="H171" s="928">
        <f t="shared" si="23"/>
        <v>100</v>
      </c>
      <c r="I171" s="1045">
        <v>0</v>
      </c>
      <c r="J171" s="1045">
        <f t="shared" si="21"/>
        <v>100</v>
      </c>
      <c r="K171" s="1045">
        <v>0</v>
      </c>
      <c r="L171" s="1045">
        <f t="shared" si="19"/>
        <v>100</v>
      </c>
      <c r="M171" s="1045">
        <v>0</v>
      </c>
      <c r="N171" s="1045">
        <f t="shared" si="20"/>
        <v>100</v>
      </c>
    </row>
    <row r="172" spans="1:14" s="714" customFormat="1" x14ac:dyDescent="0.2">
      <c r="A172" s="596"/>
      <c r="B172" s="1232"/>
      <c r="C172" s="1233" t="s">
        <v>294</v>
      </c>
      <c r="D172" s="1233" t="s">
        <v>295</v>
      </c>
      <c r="E172" s="1234" t="s">
        <v>296</v>
      </c>
      <c r="F172" s="1235">
        <v>0</v>
      </c>
      <c r="G172" s="1183">
        <v>100</v>
      </c>
      <c r="H172" s="926">
        <f t="shared" si="23"/>
        <v>100</v>
      </c>
      <c r="I172" s="1046">
        <v>0</v>
      </c>
      <c r="J172" s="1046">
        <f t="shared" si="21"/>
        <v>100</v>
      </c>
      <c r="K172" s="1046">
        <v>0</v>
      </c>
      <c r="L172" s="1046">
        <f t="shared" si="19"/>
        <v>100</v>
      </c>
      <c r="M172" s="1046">
        <v>0</v>
      </c>
      <c r="N172" s="1046">
        <f t="shared" si="20"/>
        <v>100</v>
      </c>
    </row>
    <row r="173" spans="1:14" s="714" customFormat="1" x14ac:dyDescent="0.2">
      <c r="A173" s="602" t="s">
        <v>298</v>
      </c>
      <c r="B173" s="1228" t="s">
        <v>541</v>
      </c>
      <c r="C173" s="1229" t="s">
        <v>100</v>
      </c>
      <c r="D173" s="1229" t="s">
        <v>100</v>
      </c>
      <c r="E173" s="1230" t="s">
        <v>349</v>
      </c>
      <c r="F173" s="1231">
        <v>0</v>
      </c>
      <c r="G173" s="1176">
        <f t="shared" si="28"/>
        <v>100</v>
      </c>
      <c r="H173" s="928">
        <f t="shared" si="23"/>
        <v>100</v>
      </c>
      <c r="I173" s="1045">
        <v>0</v>
      </c>
      <c r="J173" s="1045">
        <f t="shared" si="21"/>
        <v>100</v>
      </c>
      <c r="K173" s="1045">
        <v>0</v>
      </c>
      <c r="L173" s="1045">
        <f t="shared" si="19"/>
        <v>100</v>
      </c>
      <c r="M173" s="1045">
        <v>0</v>
      </c>
      <c r="N173" s="1045">
        <f t="shared" si="20"/>
        <v>100</v>
      </c>
    </row>
    <row r="174" spans="1:14" s="714" customFormat="1" x14ac:dyDescent="0.2">
      <c r="A174" s="596"/>
      <c r="B174" s="1232"/>
      <c r="C174" s="1233" t="s">
        <v>294</v>
      </c>
      <c r="D174" s="1233" t="s">
        <v>348</v>
      </c>
      <c r="E174" s="1234" t="s">
        <v>258</v>
      </c>
      <c r="F174" s="1235">
        <v>0</v>
      </c>
      <c r="G174" s="1183">
        <v>100</v>
      </c>
      <c r="H174" s="926">
        <f t="shared" si="23"/>
        <v>100</v>
      </c>
      <c r="I174" s="1046">
        <v>0</v>
      </c>
      <c r="J174" s="1046">
        <f t="shared" si="21"/>
        <v>100</v>
      </c>
      <c r="K174" s="1046">
        <v>0</v>
      </c>
      <c r="L174" s="1046">
        <f t="shared" si="19"/>
        <v>100</v>
      </c>
      <c r="M174" s="1046">
        <v>0</v>
      </c>
      <c r="N174" s="1046">
        <f t="shared" si="20"/>
        <v>100</v>
      </c>
    </row>
    <row r="175" spans="1:14" s="714" customFormat="1" ht="31.45" x14ac:dyDescent="0.2">
      <c r="A175" s="602" t="s">
        <v>298</v>
      </c>
      <c r="B175" s="1228" t="s">
        <v>542</v>
      </c>
      <c r="C175" s="1229" t="s">
        <v>100</v>
      </c>
      <c r="D175" s="1229" t="s">
        <v>100</v>
      </c>
      <c r="E175" s="1230" t="s">
        <v>419</v>
      </c>
      <c r="F175" s="1231">
        <v>0</v>
      </c>
      <c r="G175" s="1176">
        <f t="shared" si="28"/>
        <v>50</v>
      </c>
      <c r="H175" s="928">
        <f t="shared" si="23"/>
        <v>50</v>
      </c>
      <c r="I175" s="1045">
        <v>0</v>
      </c>
      <c r="J175" s="1045">
        <f t="shared" si="21"/>
        <v>50</v>
      </c>
      <c r="K175" s="1045">
        <v>0</v>
      </c>
      <c r="L175" s="1045">
        <f t="shared" si="19"/>
        <v>50</v>
      </c>
      <c r="M175" s="1045">
        <v>0</v>
      </c>
      <c r="N175" s="1045">
        <f t="shared" si="20"/>
        <v>50</v>
      </c>
    </row>
    <row r="176" spans="1:14" s="714" customFormat="1" x14ac:dyDescent="0.2">
      <c r="A176" s="596"/>
      <c r="B176" s="1232"/>
      <c r="C176" s="1233" t="s">
        <v>294</v>
      </c>
      <c r="D176" s="1233" t="s">
        <v>295</v>
      </c>
      <c r="E176" s="1234" t="s">
        <v>296</v>
      </c>
      <c r="F176" s="1235">
        <v>0</v>
      </c>
      <c r="G176" s="1183">
        <v>50</v>
      </c>
      <c r="H176" s="926">
        <f t="shared" si="23"/>
        <v>50</v>
      </c>
      <c r="I176" s="1046">
        <v>0</v>
      </c>
      <c r="J176" s="1046">
        <f t="shared" si="21"/>
        <v>50</v>
      </c>
      <c r="K176" s="1046">
        <v>0</v>
      </c>
      <c r="L176" s="1046">
        <f t="shared" si="19"/>
        <v>50</v>
      </c>
      <c r="M176" s="1046">
        <v>0</v>
      </c>
      <c r="N176" s="1046">
        <f t="shared" si="20"/>
        <v>50</v>
      </c>
    </row>
    <row r="177" spans="1:14" s="714" customFormat="1" ht="20.95" x14ac:dyDescent="0.2">
      <c r="A177" s="602" t="s">
        <v>298</v>
      </c>
      <c r="B177" s="1228" t="s">
        <v>543</v>
      </c>
      <c r="C177" s="1229" t="s">
        <v>100</v>
      </c>
      <c r="D177" s="1229" t="s">
        <v>100</v>
      </c>
      <c r="E177" s="1230" t="s">
        <v>352</v>
      </c>
      <c r="F177" s="1231">
        <v>0</v>
      </c>
      <c r="G177" s="1176">
        <f t="shared" si="28"/>
        <v>200</v>
      </c>
      <c r="H177" s="928">
        <f t="shared" si="23"/>
        <v>200</v>
      </c>
      <c r="I177" s="1045">
        <v>0</v>
      </c>
      <c r="J177" s="1045">
        <f t="shared" si="21"/>
        <v>200</v>
      </c>
      <c r="K177" s="1045">
        <v>0</v>
      </c>
      <c r="L177" s="1045">
        <f t="shared" si="19"/>
        <v>200</v>
      </c>
      <c r="M177" s="1045">
        <v>0</v>
      </c>
      <c r="N177" s="1045">
        <f t="shared" si="20"/>
        <v>200</v>
      </c>
    </row>
    <row r="178" spans="1:14" s="714" customFormat="1" ht="21.6" thickBot="1" x14ac:dyDescent="0.25">
      <c r="A178" s="1220"/>
      <c r="B178" s="1221"/>
      <c r="C178" s="1222" t="s">
        <v>294</v>
      </c>
      <c r="D178" s="1222" t="s">
        <v>339</v>
      </c>
      <c r="E178" s="1223" t="s">
        <v>340</v>
      </c>
      <c r="F178" s="1224">
        <v>0</v>
      </c>
      <c r="G178" s="1226">
        <v>200</v>
      </c>
      <c r="H178" s="929">
        <f t="shared" si="23"/>
        <v>200</v>
      </c>
      <c r="I178" s="1203">
        <v>0</v>
      </c>
      <c r="J178" s="1203">
        <f t="shared" si="21"/>
        <v>200</v>
      </c>
      <c r="K178" s="1203">
        <v>0</v>
      </c>
      <c r="L178" s="1203">
        <f t="shared" si="19"/>
        <v>200</v>
      </c>
      <c r="M178" s="1203">
        <v>0</v>
      </c>
      <c r="N178" s="1203">
        <f t="shared" si="20"/>
        <v>200</v>
      </c>
    </row>
    <row r="179" spans="1:14" s="714" customFormat="1" ht="13.1" thickBot="1" x14ac:dyDescent="0.25">
      <c r="A179" s="1089" t="s">
        <v>106</v>
      </c>
      <c r="B179" s="1210" t="s">
        <v>100</v>
      </c>
      <c r="C179" s="1211" t="s">
        <v>100</v>
      </c>
      <c r="D179" s="1211" t="s">
        <v>100</v>
      </c>
      <c r="E179" s="1091" t="s">
        <v>228</v>
      </c>
      <c r="F179" s="1212">
        <v>2750</v>
      </c>
      <c r="G179" s="1227">
        <f>+G180+G182+G184+G186</f>
        <v>0</v>
      </c>
      <c r="H179" s="1086">
        <f t="shared" si="23"/>
        <v>2750</v>
      </c>
      <c r="I179" s="1213">
        <v>0</v>
      </c>
      <c r="J179" s="1213">
        <f t="shared" si="21"/>
        <v>2750</v>
      </c>
      <c r="K179" s="1213">
        <f>+K180+K188+K190+K192+K194+K196+K198+K200+K202</f>
        <v>0</v>
      </c>
      <c r="L179" s="1213">
        <f t="shared" si="19"/>
        <v>2750</v>
      </c>
      <c r="M179" s="1213">
        <f>+M180+M188+M190+M192+M194+M196+M198+M200+M202</f>
        <v>0</v>
      </c>
      <c r="N179" s="1213">
        <f t="shared" si="20"/>
        <v>2750</v>
      </c>
    </row>
    <row r="180" spans="1:14" s="714" customFormat="1" x14ac:dyDescent="0.2">
      <c r="A180" s="669" t="s">
        <v>106</v>
      </c>
      <c r="B180" s="671" t="s">
        <v>490</v>
      </c>
      <c r="C180" s="672" t="s">
        <v>100</v>
      </c>
      <c r="D180" s="673" t="s">
        <v>100</v>
      </c>
      <c r="E180" s="780" t="s">
        <v>228</v>
      </c>
      <c r="F180" s="925">
        <f>+F181</f>
        <v>2750</v>
      </c>
      <c r="G180" s="1214">
        <f>+G181</f>
        <v>-1560</v>
      </c>
      <c r="H180" s="925">
        <f t="shared" si="23"/>
        <v>1190</v>
      </c>
      <c r="I180" s="1170">
        <v>0</v>
      </c>
      <c r="J180" s="1170">
        <f t="shared" si="21"/>
        <v>1190</v>
      </c>
      <c r="K180" s="1170">
        <f>+K181</f>
        <v>-1010</v>
      </c>
      <c r="L180" s="1170">
        <f t="shared" si="19"/>
        <v>180</v>
      </c>
      <c r="M180" s="1170"/>
      <c r="N180" s="1170">
        <f t="shared" si="20"/>
        <v>180</v>
      </c>
    </row>
    <row r="181" spans="1:14" s="714" customFormat="1" x14ac:dyDescent="0.2">
      <c r="A181" s="1040"/>
      <c r="B181" s="1041" t="s">
        <v>474</v>
      </c>
      <c r="C181" s="704">
        <v>3419</v>
      </c>
      <c r="D181" s="663">
        <v>5222</v>
      </c>
      <c r="E181" s="781" t="s">
        <v>296</v>
      </c>
      <c r="F181" s="926">
        <v>2750</v>
      </c>
      <c r="G181" s="1183">
        <v>-1560</v>
      </c>
      <c r="H181" s="926">
        <f t="shared" si="23"/>
        <v>1190</v>
      </c>
      <c r="I181" s="1046">
        <v>0</v>
      </c>
      <c r="J181" s="1046">
        <f t="shared" si="21"/>
        <v>1190</v>
      </c>
      <c r="K181" s="1046">
        <v>-1010</v>
      </c>
      <c r="L181" s="1046">
        <f t="shared" si="19"/>
        <v>180</v>
      </c>
      <c r="M181" s="1046"/>
      <c r="N181" s="1046">
        <f t="shared" si="20"/>
        <v>180</v>
      </c>
    </row>
    <row r="182" spans="1:14" s="714" customFormat="1" ht="20" customHeight="1" x14ac:dyDescent="0.2">
      <c r="A182" s="1215" t="s">
        <v>298</v>
      </c>
      <c r="B182" s="1216" t="s">
        <v>545</v>
      </c>
      <c r="C182" s="1217" t="s">
        <v>100</v>
      </c>
      <c r="D182" s="1217" t="s">
        <v>100</v>
      </c>
      <c r="E182" s="1218" t="s">
        <v>319</v>
      </c>
      <c r="F182" s="1219">
        <v>0</v>
      </c>
      <c r="G182" s="1176">
        <f>+G183</f>
        <v>156</v>
      </c>
      <c r="H182" s="928">
        <f t="shared" si="23"/>
        <v>156</v>
      </c>
      <c r="I182" s="1045">
        <v>0</v>
      </c>
      <c r="J182" s="1045">
        <f t="shared" si="21"/>
        <v>156</v>
      </c>
      <c r="K182" s="1045">
        <v>0</v>
      </c>
      <c r="L182" s="1045">
        <f t="shared" si="19"/>
        <v>156</v>
      </c>
      <c r="M182" s="1045"/>
      <c r="N182" s="1045">
        <f t="shared" si="20"/>
        <v>156</v>
      </c>
    </row>
    <row r="183" spans="1:14" s="714" customFormat="1" x14ac:dyDescent="0.2">
      <c r="A183" s="1220"/>
      <c r="B183" s="1221"/>
      <c r="C183" s="1222" t="s">
        <v>294</v>
      </c>
      <c r="D183" s="1222" t="s">
        <v>295</v>
      </c>
      <c r="E183" s="1223" t="s">
        <v>296</v>
      </c>
      <c r="F183" s="1224">
        <v>0</v>
      </c>
      <c r="G183" s="1183">
        <v>156</v>
      </c>
      <c r="H183" s="926">
        <f t="shared" si="23"/>
        <v>156</v>
      </c>
      <c r="I183" s="1046">
        <v>0</v>
      </c>
      <c r="J183" s="1046">
        <f t="shared" si="21"/>
        <v>156</v>
      </c>
      <c r="K183" s="1046">
        <v>0</v>
      </c>
      <c r="L183" s="1046">
        <f t="shared" si="19"/>
        <v>156</v>
      </c>
      <c r="M183" s="1046"/>
      <c r="N183" s="1046">
        <f t="shared" si="20"/>
        <v>156</v>
      </c>
    </row>
    <row r="184" spans="1:14" s="714" customFormat="1" ht="20.95" x14ac:dyDescent="0.2">
      <c r="A184" s="1215" t="s">
        <v>298</v>
      </c>
      <c r="B184" s="1216" t="s">
        <v>546</v>
      </c>
      <c r="C184" s="1217" t="s">
        <v>100</v>
      </c>
      <c r="D184" s="1217" t="s">
        <v>100</v>
      </c>
      <c r="E184" s="1218" t="s">
        <v>302</v>
      </c>
      <c r="F184" s="1219">
        <v>0</v>
      </c>
      <c r="G184" s="1176">
        <f t="shared" ref="G184" si="29">+G185</f>
        <v>780</v>
      </c>
      <c r="H184" s="928">
        <f t="shared" si="23"/>
        <v>780</v>
      </c>
      <c r="I184" s="1045">
        <v>0</v>
      </c>
      <c r="J184" s="1045">
        <f t="shared" si="21"/>
        <v>780</v>
      </c>
      <c r="K184" s="1045">
        <v>0</v>
      </c>
      <c r="L184" s="1045">
        <f t="shared" si="19"/>
        <v>780</v>
      </c>
      <c r="M184" s="1045"/>
      <c r="N184" s="1045">
        <f t="shared" si="20"/>
        <v>780</v>
      </c>
    </row>
    <row r="185" spans="1:14" s="714" customFormat="1" x14ac:dyDescent="0.2">
      <c r="A185" s="1220"/>
      <c r="B185" s="1221"/>
      <c r="C185" s="1222" t="s">
        <v>294</v>
      </c>
      <c r="D185" s="1222" t="s">
        <v>295</v>
      </c>
      <c r="E185" s="1223" t="s">
        <v>296</v>
      </c>
      <c r="F185" s="1224">
        <v>0</v>
      </c>
      <c r="G185" s="1183">
        <v>780</v>
      </c>
      <c r="H185" s="926">
        <f t="shared" si="23"/>
        <v>780</v>
      </c>
      <c r="I185" s="1046">
        <v>0</v>
      </c>
      <c r="J185" s="1046">
        <f t="shared" si="21"/>
        <v>780</v>
      </c>
      <c r="K185" s="1046">
        <v>0</v>
      </c>
      <c r="L185" s="1046">
        <f t="shared" si="19"/>
        <v>780</v>
      </c>
      <c r="M185" s="1046"/>
      <c r="N185" s="1046">
        <f t="shared" si="20"/>
        <v>780</v>
      </c>
    </row>
    <row r="186" spans="1:14" s="714" customFormat="1" ht="20.95" x14ac:dyDescent="0.2">
      <c r="A186" s="1215" t="s">
        <v>298</v>
      </c>
      <c r="B186" s="1216" t="s">
        <v>547</v>
      </c>
      <c r="C186" s="1217" t="s">
        <v>100</v>
      </c>
      <c r="D186" s="1217" t="s">
        <v>100</v>
      </c>
      <c r="E186" s="1218" t="s">
        <v>320</v>
      </c>
      <c r="F186" s="1219">
        <v>0</v>
      </c>
      <c r="G186" s="1176">
        <f t="shared" ref="G186" si="30">+G187</f>
        <v>624</v>
      </c>
      <c r="H186" s="928">
        <f t="shared" si="23"/>
        <v>624</v>
      </c>
      <c r="I186" s="1045">
        <v>0</v>
      </c>
      <c r="J186" s="1045">
        <f t="shared" si="21"/>
        <v>624</v>
      </c>
      <c r="K186" s="1045">
        <v>0</v>
      </c>
      <c r="L186" s="1045">
        <f t="shared" si="19"/>
        <v>624</v>
      </c>
      <c r="M186" s="1045"/>
      <c r="N186" s="1045">
        <f t="shared" si="20"/>
        <v>624</v>
      </c>
    </row>
    <row r="187" spans="1:14" s="714" customFormat="1" x14ac:dyDescent="0.2">
      <c r="A187" s="1220"/>
      <c r="B187" s="1221"/>
      <c r="C187" s="1222" t="s">
        <v>294</v>
      </c>
      <c r="D187" s="1222" t="s">
        <v>295</v>
      </c>
      <c r="E187" s="1223" t="s">
        <v>296</v>
      </c>
      <c r="F187" s="1224">
        <v>0</v>
      </c>
      <c r="G187" s="1226">
        <v>624</v>
      </c>
      <c r="H187" s="929">
        <f t="shared" si="23"/>
        <v>624</v>
      </c>
      <c r="I187" s="1203">
        <v>0</v>
      </c>
      <c r="J187" s="1203">
        <f t="shared" si="21"/>
        <v>624</v>
      </c>
      <c r="K187" s="1046"/>
      <c r="L187" s="1046">
        <f t="shared" si="19"/>
        <v>624</v>
      </c>
      <c r="M187" s="1046"/>
      <c r="N187" s="1046">
        <f t="shared" si="20"/>
        <v>624</v>
      </c>
    </row>
    <row r="188" spans="1:14" s="714" customFormat="1" ht="20.95" x14ac:dyDescent="0.2">
      <c r="A188" s="1215" t="s">
        <v>106</v>
      </c>
      <c r="B188" s="1236" t="s">
        <v>581</v>
      </c>
      <c r="C188" s="1217" t="s">
        <v>100</v>
      </c>
      <c r="D188" s="1216" t="s">
        <v>100</v>
      </c>
      <c r="E188" s="1218" t="s">
        <v>591</v>
      </c>
      <c r="F188" s="1231">
        <v>0</v>
      </c>
      <c r="G188" s="1183"/>
      <c r="H188" s="926"/>
      <c r="I188" s="1046"/>
      <c r="J188" s="1231">
        <v>0</v>
      </c>
      <c r="K188" s="1045">
        <f>+K189</f>
        <v>170</v>
      </c>
      <c r="L188" s="1045">
        <f t="shared" si="19"/>
        <v>170</v>
      </c>
      <c r="M188" s="1045"/>
      <c r="N188" s="1045">
        <f t="shared" si="20"/>
        <v>170</v>
      </c>
    </row>
    <row r="189" spans="1:14" s="714" customFormat="1" x14ac:dyDescent="0.2">
      <c r="A189" s="1220"/>
      <c r="B189" s="1236"/>
      <c r="C189" s="1222" t="s">
        <v>294</v>
      </c>
      <c r="D189" s="1237" t="s">
        <v>295</v>
      </c>
      <c r="E189" s="1223" t="s">
        <v>296</v>
      </c>
      <c r="F189" s="1235">
        <v>0</v>
      </c>
      <c r="G189" s="1183"/>
      <c r="H189" s="926"/>
      <c r="I189" s="1046"/>
      <c r="J189" s="1235">
        <v>0</v>
      </c>
      <c r="K189" s="1046">
        <v>170</v>
      </c>
      <c r="L189" s="1046">
        <f t="shared" si="19"/>
        <v>170</v>
      </c>
      <c r="M189" s="1046"/>
      <c r="N189" s="1046">
        <f t="shared" si="20"/>
        <v>170</v>
      </c>
    </row>
    <row r="190" spans="1:14" s="714" customFormat="1" ht="20.95" x14ac:dyDescent="0.2">
      <c r="A190" s="1215" t="s">
        <v>106</v>
      </c>
      <c r="B190" s="1236" t="s">
        <v>582</v>
      </c>
      <c r="C190" s="1217" t="s">
        <v>100</v>
      </c>
      <c r="D190" s="1216" t="s">
        <v>100</v>
      </c>
      <c r="E190" s="1218" t="s">
        <v>592</v>
      </c>
      <c r="F190" s="1231">
        <v>0</v>
      </c>
      <c r="G190" s="1183"/>
      <c r="H190" s="926"/>
      <c r="I190" s="1046"/>
      <c r="J190" s="1231">
        <v>0</v>
      </c>
      <c r="K190" s="1045">
        <f t="shared" ref="K190" si="31">+K191</f>
        <v>100</v>
      </c>
      <c r="L190" s="1045">
        <f t="shared" si="19"/>
        <v>100</v>
      </c>
      <c r="M190" s="1045"/>
      <c r="N190" s="1045">
        <f t="shared" si="20"/>
        <v>100</v>
      </c>
    </row>
    <row r="191" spans="1:14" s="714" customFormat="1" x14ac:dyDescent="0.2">
      <c r="A191" s="1220"/>
      <c r="B191" s="1236"/>
      <c r="C191" s="1222" t="s">
        <v>294</v>
      </c>
      <c r="D191" s="1237" t="s">
        <v>295</v>
      </c>
      <c r="E191" s="1223" t="s">
        <v>296</v>
      </c>
      <c r="F191" s="1235">
        <v>0</v>
      </c>
      <c r="G191" s="1183"/>
      <c r="H191" s="926"/>
      <c r="I191" s="1046"/>
      <c r="J191" s="1235">
        <v>0</v>
      </c>
      <c r="K191" s="1046">
        <v>100</v>
      </c>
      <c r="L191" s="1046">
        <f t="shared" si="19"/>
        <v>100</v>
      </c>
      <c r="M191" s="1046"/>
      <c r="N191" s="1046">
        <f t="shared" si="20"/>
        <v>100</v>
      </c>
    </row>
    <row r="192" spans="1:14" s="714" customFormat="1" ht="20.95" x14ac:dyDescent="0.2">
      <c r="A192" s="1215" t="s">
        <v>106</v>
      </c>
      <c r="B192" s="1236" t="s">
        <v>583</v>
      </c>
      <c r="C192" s="1217" t="s">
        <v>100</v>
      </c>
      <c r="D192" s="1216" t="s">
        <v>100</v>
      </c>
      <c r="E192" s="1218" t="s">
        <v>593</v>
      </c>
      <c r="F192" s="1231">
        <v>0</v>
      </c>
      <c r="G192" s="1183"/>
      <c r="H192" s="926"/>
      <c r="I192" s="1046"/>
      <c r="J192" s="1231">
        <v>0</v>
      </c>
      <c r="K192" s="1045">
        <f t="shared" ref="K192" si="32">+K193</f>
        <v>100</v>
      </c>
      <c r="L192" s="1045">
        <f t="shared" si="19"/>
        <v>100</v>
      </c>
      <c r="M192" s="1045"/>
      <c r="N192" s="1045">
        <f t="shared" si="20"/>
        <v>100</v>
      </c>
    </row>
    <row r="193" spans="1:14" s="714" customFormat="1" x14ac:dyDescent="0.2">
      <c r="A193" s="1220"/>
      <c r="B193" s="1236"/>
      <c r="C193" s="1222" t="s">
        <v>294</v>
      </c>
      <c r="D193" s="1237" t="s">
        <v>295</v>
      </c>
      <c r="E193" s="1223" t="s">
        <v>296</v>
      </c>
      <c r="F193" s="1235">
        <v>0</v>
      </c>
      <c r="G193" s="1183"/>
      <c r="H193" s="926"/>
      <c r="I193" s="1046"/>
      <c r="J193" s="1235">
        <v>0</v>
      </c>
      <c r="K193" s="1046">
        <v>100</v>
      </c>
      <c r="L193" s="1046">
        <f t="shared" si="19"/>
        <v>100</v>
      </c>
      <c r="M193" s="1046"/>
      <c r="N193" s="1046">
        <f t="shared" si="20"/>
        <v>100</v>
      </c>
    </row>
    <row r="194" spans="1:14" s="714" customFormat="1" ht="20.95" x14ac:dyDescent="0.2">
      <c r="A194" s="1215" t="s">
        <v>106</v>
      </c>
      <c r="B194" s="1236" t="s">
        <v>584</v>
      </c>
      <c r="C194" s="1217" t="s">
        <v>100</v>
      </c>
      <c r="D194" s="1216" t="s">
        <v>100</v>
      </c>
      <c r="E194" s="1218" t="s">
        <v>594</v>
      </c>
      <c r="F194" s="1231">
        <v>0</v>
      </c>
      <c r="G194" s="1183"/>
      <c r="H194" s="926"/>
      <c r="I194" s="1046"/>
      <c r="J194" s="1231">
        <v>0</v>
      </c>
      <c r="K194" s="1045">
        <f t="shared" ref="K194" si="33">+K195</f>
        <v>90</v>
      </c>
      <c r="L194" s="1045">
        <f t="shared" si="19"/>
        <v>90</v>
      </c>
      <c r="M194" s="1045"/>
      <c r="N194" s="1045">
        <f t="shared" si="20"/>
        <v>90</v>
      </c>
    </row>
    <row r="195" spans="1:14" s="714" customFormat="1" x14ac:dyDescent="0.2">
      <c r="A195" s="1220"/>
      <c r="B195" s="1236"/>
      <c r="C195" s="1222" t="s">
        <v>294</v>
      </c>
      <c r="D195" s="1237" t="s">
        <v>295</v>
      </c>
      <c r="E195" s="1223" t="s">
        <v>296</v>
      </c>
      <c r="F195" s="1235">
        <v>0</v>
      </c>
      <c r="G195" s="1183"/>
      <c r="H195" s="926"/>
      <c r="I195" s="1046"/>
      <c r="J195" s="1235">
        <v>0</v>
      </c>
      <c r="K195" s="1046">
        <v>90</v>
      </c>
      <c r="L195" s="1046">
        <f t="shared" si="19"/>
        <v>90</v>
      </c>
      <c r="M195" s="1046"/>
      <c r="N195" s="1046">
        <f t="shared" si="20"/>
        <v>90</v>
      </c>
    </row>
    <row r="196" spans="1:14" s="714" customFormat="1" ht="20.95" x14ac:dyDescent="0.2">
      <c r="A196" s="1215" t="s">
        <v>106</v>
      </c>
      <c r="B196" s="1236" t="s">
        <v>585</v>
      </c>
      <c r="C196" s="1217" t="s">
        <v>100</v>
      </c>
      <c r="D196" s="1216" t="s">
        <v>100</v>
      </c>
      <c r="E196" s="1218" t="s">
        <v>598</v>
      </c>
      <c r="F196" s="1231">
        <v>0</v>
      </c>
      <c r="G196" s="1183"/>
      <c r="H196" s="926"/>
      <c r="I196" s="1046"/>
      <c r="J196" s="1231">
        <v>0</v>
      </c>
      <c r="K196" s="1045">
        <f t="shared" ref="K196" si="34">+K197</f>
        <v>300</v>
      </c>
      <c r="L196" s="1045">
        <f t="shared" si="19"/>
        <v>300</v>
      </c>
      <c r="M196" s="1045"/>
      <c r="N196" s="1045">
        <f t="shared" si="20"/>
        <v>300</v>
      </c>
    </row>
    <row r="197" spans="1:14" s="714" customFormat="1" x14ac:dyDescent="0.2">
      <c r="A197" s="1220"/>
      <c r="B197" s="1236"/>
      <c r="C197" s="1222" t="s">
        <v>294</v>
      </c>
      <c r="D197" s="1237" t="s">
        <v>295</v>
      </c>
      <c r="E197" s="1223" t="s">
        <v>296</v>
      </c>
      <c r="F197" s="1235">
        <v>0</v>
      </c>
      <c r="G197" s="1183"/>
      <c r="H197" s="926"/>
      <c r="I197" s="1046"/>
      <c r="J197" s="1235">
        <v>0</v>
      </c>
      <c r="K197" s="1046">
        <v>300</v>
      </c>
      <c r="L197" s="1046">
        <f t="shared" si="19"/>
        <v>300</v>
      </c>
      <c r="M197" s="1046"/>
      <c r="N197" s="1046">
        <f t="shared" si="20"/>
        <v>300</v>
      </c>
    </row>
    <row r="198" spans="1:14" s="714" customFormat="1" ht="20.95" x14ac:dyDescent="0.2">
      <c r="A198" s="1215" t="s">
        <v>106</v>
      </c>
      <c r="B198" s="1236" t="s">
        <v>586</v>
      </c>
      <c r="C198" s="1217" t="s">
        <v>100</v>
      </c>
      <c r="D198" s="1216" t="s">
        <v>100</v>
      </c>
      <c r="E198" s="1218" t="s">
        <v>595</v>
      </c>
      <c r="F198" s="1231">
        <v>0</v>
      </c>
      <c r="G198" s="1183"/>
      <c r="H198" s="926"/>
      <c r="I198" s="1046"/>
      <c r="J198" s="1231">
        <v>0</v>
      </c>
      <c r="K198" s="1045">
        <f t="shared" ref="K198" si="35">+K199</f>
        <v>50</v>
      </c>
      <c r="L198" s="1045">
        <f t="shared" si="19"/>
        <v>50</v>
      </c>
      <c r="M198" s="1045"/>
      <c r="N198" s="1045">
        <f t="shared" si="20"/>
        <v>50</v>
      </c>
    </row>
    <row r="199" spans="1:14" s="714" customFormat="1" x14ac:dyDescent="0.2">
      <c r="A199" s="1220"/>
      <c r="B199" s="1236"/>
      <c r="C199" s="1222" t="s">
        <v>294</v>
      </c>
      <c r="D199" s="1237" t="s">
        <v>295</v>
      </c>
      <c r="E199" s="1223" t="s">
        <v>296</v>
      </c>
      <c r="F199" s="1235">
        <v>0</v>
      </c>
      <c r="G199" s="1183"/>
      <c r="H199" s="926"/>
      <c r="I199" s="1046"/>
      <c r="J199" s="1235">
        <v>0</v>
      </c>
      <c r="K199" s="1046">
        <v>50</v>
      </c>
      <c r="L199" s="1046">
        <f t="shared" si="19"/>
        <v>50</v>
      </c>
      <c r="M199" s="1046"/>
      <c r="N199" s="1046">
        <f t="shared" si="20"/>
        <v>50</v>
      </c>
    </row>
    <row r="200" spans="1:14" s="714" customFormat="1" ht="20.95" x14ac:dyDescent="0.2">
      <c r="A200" s="1215" t="s">
        <v>106</v>
      </c>
      <c r="B200" s="1236" t="s">
        <v>587</v>
      </c>
      <c r="C200" s="1217" t="s">
        <v>100</v>
      </c>
      <c r="D200" s="1216" t="s">
        <v>100</v>
      </c>
      <c r="E200" s="1218" t="s">
        <v>596</v>
      </c>
      <c r="F200" s="1231">
        <v>0</v>
      </c>
      <c r="G200" s="1183"/>
      <c r="H200" s="926"/>
      <c r="I200" s="1046"/>
      <c r="J200" s="1231">
        <v>0</v>
      </c>
      <c r="K200" s="1045">
        <f t="shared" ref="K200" si="36">+K201</f>
        <v>100</v>
      </c>
      <c r="L200" s="1045">
        <f t="shared" si="19"/>
        <v>100</v>
      </c>
      <c r="M200" s="1045"/>
      <c r="N200" s="1045">
        <f t="shared" si="20"/>
        <v>100</v>
      </c>
    </row>
    <row r="201" spans="1:14" s="714" customFormat="1" x14ac:dyDescent="0.2">
      <c r="A201" s="1220"/>
      <c r="B201" s="1236"/>
      <c r="C201" s="1222" t="s">
        <v>294</v>
      </c>
      <c r="D201" s="1237" t="s">
        <v>295</v>
      </c>
      <c r="E201" s="1223" t="s">
        <v>296</v>
      </c>
      <c r="F201" s="1235">
        <v>0</v>
      </c>
      <c r="G201" s="1183"/>
      <c r="H201" s="926"/>
      <c r="I201" s="1046"/>
      <c r="J201" s="1235">
        <v>0</v>
      </c>
      <c r="K201" s="1046">
        <v>100</v>
      </c>
      <c r="L201" s="1046">
        <f t="shared" si="19"/>
        <v>100</v>
      </c>
      <c r="M201" s="1046"/>
      <c r="N201" s="1046">
        <f t="shared" si="20"/>
        <v>100</v>
      </c>
    </row>
    <row r="202" spans="1:14" s="714" customFormat="1" ht="20.95" x14ac:dyDescent="0.2">
      <c r="A202" s="1215" t="s">
        <v>106</v>
      </c>
      <c r="B202" s="1236" t="s">
        <v>588</v>
      </c>
      <c r="C202" s="1217" t="s">
        <v>100</v>
      </c>
      <c r="D202" s="1216" t="s">
        <v>100</v>
      </c>
      <c r="E202" s="1218" t="s">
        <v>597</v>
      </c>
      <c r="F202" s="1231">
        <v>0</v>
      </c>
      <c r="G202" s="1183"/>
      <c r="H202" s="926"/>
      <c r="I202" s="1046"/>
      <c r="J202" s="1231">
        <v>0</v>
      </c>
      <c r="K202" s="1045">
        <f t="shared" ref="K202" si="37">+K203</f>
        <v>100</v>
      </c>
      <c r="L202" s="1045">
        <f t="shared" si="19"/>
        <v>100</v>
      </c>
      <c r="M202" s="1045"/>
      <c r="N202" s="1045">
        <f t="shared" si="20"/>
        <v>100</v>
      </c>
    </row>
    <row r="203" spans="1:14" s="714" customFormat="1" ht="13.1" thickBot="1" x14ac:dyDescent="0.25">
      <c r="A203" s="1220"/>
      <c r="B203" s="1236"/>
      <c r="C203" s="1222" t="s">
        <v>294</v>
      </c>
      <c r="D203" s="1237" t="s">
        <v>589</v>
      </c>
      <c r="E203" s="1223" t="s">
        <v>590</v>
      </c>
      <c r="F203" s="1224">
        <v>0</v>
      </c>
      <c r="G203" s="1226"/>
      <c r="H203" s="929"/>
      <c r="I203" s="1203"/>
      <c r="J203" s="1224">
        <v>0</v>
      </c>
      <c r="K203" s="1203">
        <v>100</v>
      </c>
      <c r="L203" s="1203">
        <f t="shared" ref="L203:L222" si="38">+J203+K203</f>
        <v>100</v>
      </c>
      <c r="M203" s="1203"/>
      <c r="N203" s="1203">
        <f t="shared" ref="N203:N222" si="39">+L203+M203</f>
        <v>100</v>
      </c>
    </row>
    <row r="204" spans="1:14" s="714" customFormat="1" ht="13.1" thickBot="1" x14ac:dyDescent="0.25">
      <c r="A204" s="1089" t="s">
        <v>106</v>
      </c>
      <c r="B204" s="1210" t="s">
        <v>100</v>
      </c>
      <c r="C204" s="1211" t="s">
        <v>100</v>
      </c>
      <c r="D204" s="1211" t="s">
        <v>100</v>
      </c>
      <c r="E204" s="1091" t="s">
        <v>229</v>
      </c>
      <c r="F204" s="1212">
        <v>750</v>
      </c>
      <c r="G204" s="1227">
        <f>+G205+G207+G209+G211+G213+G215+G217+G219+G221</f>
        <v>0</v>
      </c>
      <c r="H204" s="1086">
        <f>+F204+G204</f>
        <v>750</v>
      </c>
      <c r="I204" s="1213">
        <v>0</v>
      </c>
      <c r="J204" s="1213">
        <f t="shared" si="21"/>
        <v>750</v>
      </c>
      <c r="K204" s="1213">
        <v>0</v>
      </c>
      <c r="L204" s="1213">
        <f t="shared" si="38"/>
        <v>750</v>
      </c>
      <c r="M204" s="1213">
        <v>0</v>
      </c>
      <c r="N204" s="1213">
        <f t="shared" si="39"/>
        <v>750</v>
      </c>
    </row>
    <row r="205" spans="1:14" s="714" customFormat="1" hidden="1" x14ac:dyDescent="0.2">
      <c r="A205" s="669" t="s">
        <v>106</v>
      </c>
      <c r="B205" s="671" t="s">
        <v>491</v>
      </c>
      <c r="C205" s="672" t="s">
        <v>100</v>
      </c>
      <c r="D205" s="673" t="s">
        <v>100</v>
      </c>
      <c r="E205" s="1238" t="s">
        <v>229</v>
      </c>
      <c r="F205" s="925">
        <f>+F206</f>
        <v>750</v>
      </c>
      <c r="G205" s="1214">
        <f>+G206</f>
        <v>-750</v>
      </c>
      <c r="H205" s="925">
        <f t="shared" si="23"/>
        <v>0</v>
      </c>
      <c r="I205" s="1170">
        <v>0</v>
      </c>
      <c r="J205" s="1170">
        <f t="shared" si="21"/>
        <v>0</v>
      </c>
      <c r="K205" s="1170">
        <v>0</v>
      </c>
      <c r="L205" s="1170">
        <f t="shared" si="38"/>
        <v>0</v>
      </c>
      <c r="M205" s="1170">
        <v>0</v>
      </c>
      <c r="N205" s="1170">
        <f t="shared" si="39"/>
        <v>0</v>
      </c>
    </row>
    <row r="206" spans="1:14" s="714" customFormat="1" hidden="1" x14ac:dyDescent="0.2">
      <c r="A206" s="1040"/>
      <c r="B206" s="1205" t="s">
        <v>474</v>
      </c>
      <c r="C206" s="704">
        <v>3419</v>
      </c>
      <c r="D206" s="742">
        <v>5222</v>
      </c>
      <c r="E206" s="781" t="s">
        <v>296</v>
      </c>
      <c r="F206" s="926">
        <v>750</v>
      </c>
      <c r="G206" s="1183">
        <v>-750</v>
      </c>
      <c r="H206" s="926">
        <f t="shared" si="23"/>
        <v>0</v>
      </c>
      <c r="I206" s="1046">
        <v>0</v>
      </c>
      <c r="J206" s="1046">
        <f t="shared" si="21"/>
        <v>0</v>
      </c>
      <c r="K206" s="1046">
        <v>0</v>
      </c>
      <c r="L206" s="1046">
        <f t="shared" si="38"/>
        <v>0</v>
      </c>
      <c r="M206" s="1046">
        <v>0</v>
      </c>
      <c r="N206" s="1046">
        <f t="shared" si="39"/>
        <v>0</v>
      </c>
    </row>
    <row r="207" spans="1:14" s="714" customFormat="1" ht="31.45" hidden="1" x14ac:dyDescent="0.2">
      <c r="A207" s="1239" t="s">
        <v>298</v>
      </c>
      <c r="B207" s="1240" t="s">
        <v>548</v>
      </c>
      <c r="C207" s="1241" t="s">
        <v>100</v>
      </c>
      <c r="D207" s="1241" t="s">
        <v>100</v>
      </c>
      <c r="E207" s="1242" t="s">
        <v>313</v>
      </c>
      <c r="F207" s="1243">
        <v>0</v>
      </c>
      <c r="G207" s="1214">
        <f t="shared" ref="G207" si="40">+G208</f>
        <v>100</v>
      </c>
      <c r="H207" s="925">
        <f t="shared" si="23"/>
        <v>100</v>
      </c>
      <c r="I207" s="1045">
        <v>0</v>
      </c>
      <c r="J207" s="1045">
        <f t="shared" si="21"/>
        <v>100</v>
      </c>
      <c r="K207" s="1045">
        <v>0</v>
      </c>
      <c r="L207" s="1045">
        <f t="shared" si="38"/>
        <v>100</v>
      </c>
      <c r="M207" s="1045">
        <v>0</v>
      </c>
      <c r="N207" s="1045">
        <f t="shared" si="39"/>
        <v>100</v>
      </c>
    </row>
    <row r="208" spans="1:14" hidden="1" x14ac:dyDescent="0.2">
      <c r="A208" s="596"/>
      <c r="B208" s="1244"/>
      <c r="C208" s="1233" t="s">
        <v>294</v>
      </c>
      <c r="D208" s="1233" t="s">
        <v>295</v>
      </c>
      <c r="E208" s="1234" t="s">
        <v>296</v>
      </c>
      <c r="F208" s="1183">
        <v>0</v>
      </c>
      <c r="G208" s="1183">
        <v>100</v>
      </c>
      <c r="H208" s="926">
        <f t="shared" si="23"/>
        <v>100</v>
      </c>
      <c r="I208" s="1046">
        <v>0</v>
      </c>
      <c r="J208" s="1046">
        <f t="shared" si="21"/>
        <v>100</v>
      </c>
      <c r="K208" s="1046">
        <v>0</v>
      </c>
      <c r="L208" s="1046">
        <f t="shared" si="38"/>
        <v>100</v>
      </c>
      <c r="M208" s="1046">
        <v>0</v>
      </c>
      <c r="N208" s="1046">
        <f t="shared" si="39"/>
        <v>100</v>
      </c>
    </row>
    <row r="209" spans="1:14" ht="31.45" hidden="1" x14ac:dyDescent="0.2">
      <c r="A209" s="602" t="s">
        <v>298</v>
      </c>
      <c r="B209" s="1228" t="s">
        <v>549</v>
      </c>
      <c r="C209" s="1229" t="s">
        <v>100</v>
      </c>
      <c r="D209" s="1229" t="s">
        <v>100</v>
      </c>
      <c r="E209" s="1230" t="s">
        <v>314</v>
      </c>
      <c r="F209" s="1231">
        <v>0</v>
      </c>
      <c r="G209" s="1176">
        <f t="shared" ref="G209" si="41">+G210</f>
        <v>60</v>
      </c>
      <c r="H209" s="928">
        <f t="shared" si="23"/>
        <v>60</v>
      </c>
      <c r="I209" s="1045">
        <v>0</v>
      </c>
      <c r="J209" s="1045">
        <f t="shared" si="21"/>
        <v>60</v>
      </c>
      <c r="K209" s="1045">
        <v>0</v>
      </c>
      <c r="L209" s="1045">
        <f t="shared" si="38"/>
        <v>60</v>
      </c>
      <c r="M209" s="1045">
        <v>0</v>
      </c>
      <c r="N209" s="1045">
        <f t="shared" si="39"/>
        <v>60</v>
      </c>
    </row>
    <row r="210" spans="1:14" hidden="1" x14ac:dyDescent="0.2">
      <c r="A210" s="596"/>
      <c r="B210" s="1244"/>
      <c r="C210" s="1233" t="s">
        <v>294</v>
      </c>
      <c r="D210" s="1233" t="s">
        <v>295</v>
      </c>
      <c r="E210" s="1234" t="s">
        <v>296</v>
      </c>
      <c r="F210" s="1183">
        <v>0</v>
      </c>
      <c r="G210" s="1183">
        <v>60</v>
      </c>
      <c r="H210" s="926">
        <f t="shared" si="23"/>
        <v>60</v>
      </c>
      <c r="I210" s="1046">
        <v>0</v>
      </c>
      <c r="J210" s="1046">
        <f t="shared" si="21"/>
        <v>60</v>
      </c>
      <c r="K210" s="1046">
        <v>0</v>
      </c>
      <c r="L210" s="1046">
        <f t="shared" si="38"/>
        <v>60</v>
      </c>
      <c r="M210" s="1046">
        <v>0</v>
      </c>
      <c r="N210" s="1046">
        <f t="shared" si="39"/>
        <v>60</v>
      </c>
    </row>
    <row r="211" spans="1:14" ht="31.45" hidden="1" x14ac:dyDescent="0.2">
      <c r="A211" s="602" t="s">
        <v>298</v>
      </c>
      <c r="B211" s="1228" t="s">
        <v>550</v>
      </c>
      <c r="C211" s="1229" t="s">
        <v>100</v>
      </c>
      <c r="D211" s="1229" t="s">
        <v>100</v>
      </c>
      <c r="E211" s="1230" t="s">
        <v>311</v>
      </c>
      <c r="F211" s="1231">
        <v>0</v>
      </c>
      <c r="G211" s="1176">
        <f t="shared" ref="G211" si="42">+G212</f>
        <v>100</v>
      </c>
      <c r="H211" s="928">
        <f t="shared" si="23"/>
        <v>100</v>
      </c>
      <c r="I211" s="1045">
        <v>0</v>
      </c>
      <c r="J211" s="1045">
        <f t="shared" si="21"/>
        <v>100</v>
      </c>
      <c r="K211" s="1045">
        <v>0</v>
      </c>
      <c r="L211" s="1045">
        <f t="shared" si="38"/>
        <v>100</v>
      </c>
      <c r="M211" s="1045">
        <v>0</v>
      </c>
      <c r="N211" s="1045">
        <f t="shared" si="39"/>
        <v>100</v>
      </c>
    </row>
    <row r="212" spans="1:14" hidden="1" x14ac:dyDescent="0.2">
      <c r="A212" s="596"/>
      <c r="B212" s="1244"/>
      <c r="C212" s="1233" t="s">
        <v>294</v>
      </c>
      <c r="D212" s="1233" t="s">
        <v>295</v>
      </c>
      <c r="E212" s="1234" t="s">
        <v>296</v>
      </c>
      <c r="F212" s="1183">
        <v>0</v>
      </c>
      <c r="G212" s="1183">
        <v>100</v>
      </c>
      <c r="H212" s="926">
        <f t="shared" si="23"/>
        <v>100</v>
      </c>
      <c r="I212" s="1046">
        <v>0</v>
      </c>
      <c r="J212" s="1046">
        <f t="shared" si="21"/>
        <v>100</v>
      </c>
      <c r="K212" s="1046">
        <v>0</v>
      </c>
      <c r="L212" s="1046">
        <f t="shared" si="38"/>
        <v>100</v>
      </c>
      <c r="M212" s="1046">
        <v>0</v>
      </c>
      <c r="N212" s="1046">
        <f t="shared" si="39"/>
        <v>100</v>
      </c>
    </row>
    <row r="213" spans="1:14" ht="41.9" hidden="1" x14ac:dyDescent="0.2">
      <c r="A213" s="602" t="s">
        <v>298</v>
      </c>
      <c r="B213" s="1228" t="s">
        <v>551</v>
      </c>
      <c r="C213" s="1229" t="s">
        <v>100</v>
      </c>
      <c r="D213" s="1229" t="s">
        <v>100</v>
      </c>
      <c r="E213" s="1230" t="s">
        <v>315</v>
      </c>
      <c r="F213" s="1231">
        <v>0</v>
      </c>
      <c r="G213" s="1176">
        <f t="shared" ref="G213" si="43">+G214</f>
        <v>100</v>
      </c>
      <c r="H213" s="928">
        <f t="shared" si="23"/>
        <v>100</v>
      </c>
      <c r="I213" s="1045">
        <v>0</v>
      </c>
      <c r="J213" s="1045">
        <f t="shared" si="21"/>
        <v>100</v>
      </c>
      <c r="K213" s="1045">
        <v>0</v>
      </c>
      <c r="L213" s="1045">
        <f t="shared" si="38"/>
        <v>100</v>
      </c>
      <c r="M213" s="1045">
        <v>0</v>
      </c>
      <c r="N213" s="1045">
        <f t="shared" si="39"/>
        <v>100</v>
      </c>
    </row>
    <row r="214" spans="1:14" hidden="1" x14ac:dyDescent="0.2">
      <c r="A214" s="596"/>
      <c r="B214" s="1244"/>
      <c r="C214" s="1233" t="s">
        <v>294</v>
      </c>
      <c r="D214" s="1233" t="s">
        <v>295</v>
      </c>
      <c r="E214" s="1234" t="s">
        <v>296</v>
      </c>
      <c r="F214" s="1183">
        <v>0</v>
      </c>
      <c r="G214" s="1183">
        <v>100</v>
      </c>
      <c r="H214" s="926">
        <f t="shared" si="23"/>
        <v>100</v>
      </c>
      <c r="I214" s="1046">
        <v>0</v>
      </c>
      <c r="J214" s="1046">
        <f t="shared" si="21"/>
        <v>100</v>
      </c>
      <c r="K214" s="1046">
        <v>0</v>
      </c>
      <c r="L214" s="1046">
        <f t="shared" si="38"/>
        <v>100</v>
      </c>
      <c r="M214" s="1046">
        <v>0</v>
      </c>
      <c r="N214" s="1046">
        <f t="shared" si="39"/>
        <v>100</v>
      </c>
    </row>
    <row r="215" spans="1:14" ht="31.45" hidden="1" x14ac:dyDescent="0.2">
      <c r="A215" s="602" t="s">
        <v>298</v>
      </c>
      <c r="B215" s="1228" t="s">
        <v>552</v>
      </c>
      <c r="C215" s="1229" t="s">
        <v>100</v>
      </c>
      <c r="D215" s="1229" t="s">
        <v>100</v>
      </c>
      <c r="E215" s="1230" t="s">
        <v>316</v>
      </c>
      <c r="F215" s="1231">
        <v>0</v>
      </c>
      <c r="G215" s="1176">
        <f t="shared" ref="G215" si="44">+G216</f>
        <v>200</v>
      </c>
      <c r="H215" s="928">
        <f t="shared" si="23"/>
        <v>200</v>
      </c>
      <c r="I215" s="1045">
        <v>0</v>
      </c>
      <c r="J215" s="1045">
        <f t="shared" si="21"/>
        <v>200</v>
      </c>
      <c r="K215" s="1045">
        <v>0</v>
      </c>
      <c r="L215" s="1045">
        <f t="shared" si="38"/>
        <v>200</v>
      </c>
      <c r="M215" s="1045">
        <v>0</v>
      </c>
      <c r="N215" s="1045">
        <f t="shared" si="39"/>
        <v>200</v>
      </c>
    </row>
    <row r="216" spans="1:14" hidden="1" x14ac:dyDescent="0.2">
      <c r="A216" s="596"/>
      <c r="B216" s="1244"/>
      <c r="C216" s="1233" t="s">
        <v>294</v>
      </c>
      <c r="D216" s="1233" t="s">
        <v>295</v>
      </c>
      <c r="E216" s="1234" t="s">
        <v>296</v>
      </c>
      <c r="F216" s="1183">
        <v>0</v>
      </c>
      <c r="G216" s="1183">
        <v>200</v>
      </c>
      <c r="H216" s="926">
        <f t="shared" si="23"/>
        <v>200</v>
      </c>
      <c r="I216" s="1046">
        <v>0</v>
      </c>
      <c r="J216" s="1046">
        <f t="shared" si="21"/>
        <v>200</v>
      </c>
      <c r="K216" s="1046">
        <v>0</v>
      </c>
      <c r="L216" s="1046">
        <f t="shared" si="38"/>
        <v>200</v>
      </c>
      <c r="M216" s="1046">
        <v>0</v>
      </c>
      <c r="N216" s="1046">
        <f t="shared" si="39"/>
        <v>200</v>
      </c>
    </row>
    <row r="217" spans="1:14" ht="31.45" hidden="1" x14ac:dyDescent="0.2">
      <c r="A217" s="602" t="s">
        <v>298</v>
      </c>
      <c r="B217" s="1228" t="s">
        <v>553</v>
      </c>
      <c r="C217" s="1229" t="s">
        <v>100</v>
      </c>
      <c r="D217" s="1229" t="s">
        <v>100</v>
      </c>
      <c r="E217" s="1230" t="s">
        <v>312</v>
      </c>
      <c r="F217" s="1231">
        <v>0</v>
      </c>
      <c r="G217" s="1176">
        <f t="shared" ref="G217" si="45">+G218</f>
        <v>100</v>
      </c>
      <c r="H217" s="928">
        <f t="shared" si="23"/>
        <v>100</v>
      </c>
      <c r="I217" s="1045">
        <v>0</v>
      </c>
      <c r="J217" s="1045">
        <f t="shared" si="21"/>
        <v>100</v>
      </c>
      <c r="K217" s="1045">
        <v>0</v>
      </c>
      <c r="L217" s="1045">
        <f t="shared" si="38"/>
        <v>100</v>
      </c>
      <c r="M217" s="1045">
        <v>0</v>
      </c>
      <c r="N217" s="1045">
        <f t="shared" si="39"/>
        <v>100</v>
      </c>
    </row>
    <row r="218" spans="1:14" hidden="1" x14ac:dyDescent="0.2">
      <c r="A218" s="596"/>
      <c r="B218" s="1244"/>
      <c r="C218" s="1233" t="s">
        <v>294</v>
      </c>
      <c r="D218" s="1233" t="s">
        <v>295</v>
      </c>
      <c r="E218" s="1234" t="s">
        <v>296</v>
      </c>
      <c r="F218" s="1183">
        <v>0</v>
      </c>
      <c r="G218" s="1183">
        <v>100</v>
      </c>
      <c r="H218" s="926">
        <f t="shared" si="23"/>
        <v>100</v>
      </c>
      <c r="I218" s="1046">
        <v>0</v>
      </c>
      <c r="J218" s="1046">
        <f t="shared" si="21"/>
        <v>100</v>
      </c>
      <c r="K218" s="1046">
        <v>0</v>
      </c>
      <c r="L218" s="1046">
        <f t="shared" si="38"/>
        <v>100</v>
      </c>
      <c r="M218" s="1046">
        <v>0</v>
      </c>
      <c r="N218" s="1046">
        <f t="shared" si="39"/>
        <v>100</v>
      </c>
    </row>
    <row r="219" spans="1:14" ht="20.95" hidden="1" x14ac:dyDescent="0.2">
      <c r="A219" s="602" t="s">
        <v>298</v>
      </c>
      <c r="B219" s="1228" t="s">
        <v>554</v>
      </c>
      <c r="C219" s="1229" t="s">
        <v>100</v>
      </c>
      <c r="D219" s="1229" t="s">
        <v>100</v>
      </c>
      <c r="E219" s="1230" t="s">
        <v>317</v>
      </c>
      <c r="F219" s="1231">
        <v>0</v>
      </c>
      <c r="G219" s="1176">
        <f t="shared" ref="G219" si="46">+G220</f>
        <v>30</v>
      </c>
      <c r="H219" s="928">
        <f t="shared" si="23"/>
        <v>30</v>
      </c>
      <c r="I219" s="1045">
        <v>0</v>
      </c>
      <c r="J219" s="1045">
        <f t="shared" si="21"/>
        <v>30</v>
      </c>
      <c r="K219" s="1045">
        <v>0</v>
      </c>
      <c r="L219" s="1045">
        <f t="shared" si="38"/>
        <v>30</v>
      </c>
      <c r="M219" s="1045">
        <v>0</v>
      </c>
      <c r="N219" s="1045">
        <f t="shared" si="39"/>
        <v>30</v>
      </c>
    </row>
    <row r="220" spans="1:14" hidden="1" x14ac:dyDescent="0.2">
      <c r="A220" s="596"/>
      <c r="B220" s="1244"/>
      <c r="C220" s="1233" t="s">
        <v>294</v>
      </c>
      <c r="D220" s="1233" t="s">
        <v>295</v>
      </c>
      <c r="E220" s="1234" t="s">
        <v>296</v>
      </c>
      <c r="F220" s="1183">
        <v>0</v>
      </c>
      <c r="G220" s="1183">
        <v>30</v>
      </c>
      <c r="H220" s="926">
        <f t="shared" si="23"/>
        <v>30</v>
      </c>
      <c r="I220" s="1046">
        <v>0</v>
      </c>
      <c r="J220" s="1046">
        <f t="shared" si="21"/>
        <v>30</v>
      </c>
      <c r="K220" s="1046">
        <v>0</v>
      </c>
      <c r="L220" s="1046">
        <f t="shared" si="38"/>
        <v>30</v>
      </c>
      <c r="M220" s="1046">
        <v>0</v>
      </c>
      <c r="N220" s="1046">
        <f t="shared" si="39"/>
        <v>30</v>
      </c>
    </row>
    <row r="221" spans="1:14" ht="20.95" hidden="1" x14ac:dyDescent="0.2">
      <c r="A221" s="602" t="s">
        <v>298</v>
      </c>
      <c r="B221" s="1228" t="s">
        <v>555</v>
      </c>
      <c r="C221" s="1229" t="s">
        <v>100</v>
      </c>
      <c r="D221" s="1229" t="s">
        <v>100</v>
      </c>
      <c r="E221" s="1230" t="s">
        <v>318</v>
      </c>
      <c r="F221" s="1231">
        <v>0</v>
      </c>
      <c r="G221" s="1176">
        <f t="shared" ref="G221" si="47">+G222</f>
        <v>60</v>
      </c>
      <c r="H221" s="928">
        <f t="shared" si="23"/>
        <v>60</v>
      </c>
      <c r="I221" s="1045">
        <v>0</v>
      </c>
      <c r="J221" s="1045">
        <f t="shared" si="21"/>
        <v>60</v>
      </c>
      <c r="K221" s="1045">
        <v>0</v>
      </c>
      <c r="L221" s="1045">
        <f t="shared" si="38"/>
        <v>60</v>
      </c>
      <c r="M221" s="1045">
        <v>0</v>
      </c>
      <c r="N221" s="1045">
        <f t="shared" si="39"/>
        <v>60</v>
      </c>
    </row>
    <row r="222" spans="1:14" ht="13.1" hidden="1" thickBot="1" x14ac:dyDescent="0.25">
      <c r="A222" s="1245"/>
      <c r="B222" s="1246"/>
      <c r="C222" s="1247" t="s">
        <v>294</v>
      </c>
      <c r="D222" s="1247" t="s">
        <v>295</v>
      </c>
      <c r="E222" s="1248" t="s">
        <v>296</v>
      </c>
      <c r="F222" s="1249">
        <v>0</v>
      </c>
      <c r="G222" s="1249">
        <v>60</v>
      </c>
      <c r="H222" s="931">
        <f t="shared" si="23"/>
        <v>60</v>
      </c>
      <c r="I222" s="1250">
        <v>0</v>
      </c>
      <c r="J222" s="1250">
        <f t="shared" si="21"/>
        <v>60</v>
      </c>
      <c r="K222" s="1250">
        <v>0</v>
      </c>
      <c r="L222" s="1250">
        <f t="shared" si="38"/>
        <v>60</v>
      </c>
      <c r="M222" s="1250">
        <v>0</v>
      </c>
      <c r="N222" s="1250">
        <f t="shared" si="39"/>
        <v>60</v>
      </c>
    </row>
    <row r="223" spans="1:14" x14ac:dyDescent="0.2">
      <c r="K223" s="1153"/>
    </row>
    <row r="224" spans="1:14" x14ac:dyDescent="0.2">
      <c r="E224" s="1251">
        <v>42186</v>
      </c>
      <c r="K224" s="1153"/>
    </row>
  </sheetData>
  <mergeCells count="8">
    <mergeCell ref="K8:K9"/>
    <mergeCell ref="M8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27"/>
  <sheetViews>
    <sheetView topLeftCell="A2" zoomScaleNormal="100" workbookViewId="0">
      <selection activeCell="I19" sqref="I19"/>
    </sheetView>
  </sheetViews>
  <sheetFormatPr defaultColWidth="3.25" defaultRowHeight="12.45" x14ac:dyDescent="0.2"/>
  <cols>
    <col min="1" max="1" width="3.25" style="1153" customWidth="1"/>
    <col min="2" max="2" width="13.5" style="1153" customWidth="1"/>
    <col min="3" max="3" width="4.75" style="1153" customWidth="1"/>
    <col min="4" max="4" width="7.75" style="1153" customWidth="1"/>
    <col min="5" max="5" width="40.75" style="1153" customWidth="1"/>
    <col min="6" max="6" width="8.75" style="1154" customWidth="1"/>
    <col min="7" max="7" width="7.75" style="1153" hidden="1" customWidth="1"/>
    <col min="8" max="8" width="8.75" style="1153" hidden="1" customWidth="1"/>
    <col min="9" max="9" width="7.875" style="1153" hidden="1" customWidth="1"/>
    <col min="10" max="10" width="9.625" style="1153" hidden="1" customWidth="1"/>
    <col min="11" max="11" width="7.375" style="1156" hidden="1" customWidth="1"/>
    <col min="12" max="12" width="9.25" style="1153" customWidth="1"/>
    <col min="13" max="13" width="7.5" style="1156" customWidth="1"/>
    <col min="14" max="14" width="9.25" style="1153" customWidth="1"/>
    <col min="15" max="15" width="9.25" style="1156" customWidth="1"/>
    <col min="16" max="253" width="9.25" style="1153" customWidth="1"/>
    <col min="254" max="16384" width="3.25" style="1153"/>
  </cols>
  <sheetData>
    <row r="1" spans="1:18" x14ac:dyDescent="0.2">
      <c r="G1" s="2305"/>
      <c r="H1" s="2305"/>
      <c r="J1" s="1155"/>
      <c r="N1" s="1155"/>
    </row>
    <row r="2" spans="1:18" ht="17.7" x14ac:dyDescent="0.3">
      <c r="A2" s="2306" t="s">
        <v>426</v>
      </c>
      <c r="B2" s="2306"/>
      <c r="C2" s="2306"/>
      <c r="D2" s="2306"/>
      <c r="E2" s="2306"/>
      <c r="F2" s="2306"/>
      <c r="G2" s="2306"/>
      <c r="H2" s="2306"/>
      <c r="N2" s="1155" t="s">
        <v>417</v>
      </c>
    </row>
    <row r="3" spans="1:18" x14ac:dyDescent="0.2">
      <c r="A3" s="1158"/>
      <c r="B3" s="1158"/>
      <c r="C3" s="1158"/>
      <c r="D3" s="1158"/>
      <c r="E3" s="1158"/>
      <c r="F3" s="1158"/>
      <c r="G3" s="1159"/>
      <c r="H3" s="1159"/>
      <c r="J3" s="1160"/>
    </row>
    <row r="4" spans="1:18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  <c r="J4" s="1160"/>
    </row>
    <row r="5" spans="1:18" x14ac:dyDescent="0.2">
      <c r="A5" s="1158"/>
      <c r="B5" s="1158"/>
      <c r="C5" s="1158"/>
      <c r="D5" s="1158"/>
      <c r="E5" s="1158"/>
      <c r="F5" s="1158"/>
      <c r="G5" s="1159"/>
      <c r="H5" s="1159"/>
    </row>
    <row r="6" spans="1:18" ht="15.05" x14ac:dyDescent="0.25">
      <c r="A6" s="2307" t="s">
        <v>466</v>
      </c>
      <c r="B6" s="2307"/>
      <c r="C6" s="2307"/>
      <c r="D6" s="2307"/>
      <c r="E6" s="2307"/>
      <c r="F6" s="2307"/>
      <c r="G6" s="2307"/>
      <c r="H6" s="2307"/>
      <c r="N6" s="1161" t="s">
        <v>428</v>
      </c>
    </row>
    <row r="7" spans="1:18" s="714" customFormat="1" ht="13.1" thickBot="1" x14ac:dyDescent="0.25">
      <c r="A7" s="719"/>
      <c r="B7" s="720"/>
      <c r="C7" s="721"/>
      <c r="D7" s="721"/>
      <c r="E7" s="722"/>
      <c r="F7" s="723"/>
      <c r="G7" s="724"/>
      <c r="H7" s="724"/>
      <c r="K7" s="713"/>
      <c r="M7" s="713"/>
      <c r="O7" s="713"/>
    </row>
    <row r="8" spans="1:18" s="714" customFormat="1" ht="13.1" thickBot="1" x14ac:dyDescent="0.25">
      <c r="A8" s="1162"/>
      <c r="B8" s="1162"/>
      <c r="C8" s="1162"/>
      <c r="D8" s="1162"/>
      <c r="E8" s="1162"/>
      <c r="F8" s="1163"/>
      <c r="G8" s="2301" t="s">
        <v>544</v>
      </c>
      <c r="H8" s="1161"/>
      <c r="I8" s="2301" t="s">
        <v>577</v>
      </c>
      <c r="J8" s="1161"/>
      <c r="K8" s="2301" t="s">
        <v>579</v>
      </c>
      <c r="M8" s="2303" t="s">
        <v>632</v>
      </c>
      <c r="O8" s="713"/>
    </row>
    <row r="9" spans="1:18" s="714" customFormat="1" ht="17.2" customHeight="1" thickBot="1" x14ac:dyDescent="0.25">
      <c r="A9" s="728" t="s">
        <v>99</v>
      </c>
      <c r="B9" s="1415" t="s">
        <v>102</v>
      </c>
      <c r="C9" s="819" t="s">
        <v>233</v>
      </c>
      <c r="D9" s="1415" t="s">
        <v>234</v>
      </c>
      <c r="E9" s="778" t="s">
        <v>434</v>
      </c>
      <c r="F9" s="1164" t="s">
        <v>256</v>
      </c>
      <c r="G9" s="2302"/>
      <c r="H9" s="1165" t="s">
        <v>255</v>
      </c>
      <c r="I9" s="2302"/>
      <c r="J9" s="1165" t="s">
        <v>255</v>
      </c>
      <c r="K9" s="2302"/>
      <c r="L9" s="1165" t="s">
        <v>255</v>
      </c>
      <c r="M9" s="2304"/>
      <c r="N9" s="1165" t="s">
        <v>255</v>
      </c>
      <c r="O9" s="713"/>
    </row>
    <row r="10" spans="1:18" s="714" customFormat="1" ht="13.1" thickBot="1" x14ac:dyDescent="0.25">
      <c r="A10" s="730" t="s">
        <v>106</v>
      </c>
      <c r="B10" s="813" t="s">
        <v>100</v>
      </c>
      <c r="C10" s="1416" t="s">
        <v>100</v>
      </c>
      <c r="D10" s="1416" t="s">
        <v>100</v>
      </c>
      <c r="E10" s="779" t="s">
        <v>435</v>
      </c>
      <c r="F10" s="920">
        <f t="shared" ref="F10:K10" si="0">+F11+F62+F75</f>
        <v>20428.98</v>
      </c>
      <c r="G10" s="920">
        <f t="shared" si="0"/>
        <v>0</v>
      </c>
      <c r="H10" s="921">
        <f t="shared" si="0"/>
        <v>20428.98</v>
      </c>
      <c r="I10" s="1166">
        <f t="shared" si="0"/>
        <v>116.15</v>
      </c>
      <c r="J10" s="1166">
        <f t="shared" si="0"/>
        <v>20545.129999999997</v>
      </c>
      <c r="K10" s="1166">
        <f t="shared" si="0"/>
        <v>0</v>
      </c>
      <c r="L10" s="1166">
        <f>+J10+K10</f>
        <v>20545.129999999997</v>
      </c>
      <c r="M10" s="1166">
        <f>+M11+M62+M75</f>
        <v>0</v>
      </c>
      <c r="N10" s="1166">
        <f>+L10+M10</f>
        <v>20545.129999999997</v>
      </c>
      <c r="O10" s="713" t="s">
        <v>633</v>
      </c>
      <c r="P10" s="1167"/>
      <c r="Q10" s="1167"/>
      <c r="R10" s="1167"/>
    </row>
    <row r="11" spans="1:18" s="714" customFormat="1" ht="13.75" thickBot="1" x14ac:dyDescent="0.25">
      <c r="A11" s="792" t="s">
        <v>106</v>
      </c>
      <c r="B11" s="1168" t="s">
        <v>100</v>
      </c>
      <c r="C11" s="793" t="s">
        <v>100</v>
      </c>
      <c r="D11" s="794" t="s">
        <v>100</v>
      </c>
      <c r="E11" s="795" t="s">
        <v>208</v>
      </c>
      <c r="F11" s="1016">
        <f>+F12+F15+F26+F46+F48+F52+F54+F58+F60</f>
        <v>2880</v>
      </c>
      <c r="G11" s="1016">
        <f>+G12+G15+G18+G20+G22+G24+G26+G28+G30+G32+G34+G36+G38+G40+G42+G44+G46+G48+G52+G54+G58+G60</f>
        <v>0</v>
      </c>
      <c r="H11" s="1016">
        <f t="shared" ref="H11:H79" si="1">+F11+G11</f>
        <v>2880</v>
      </c>
      <c r="I11" s="1169">
        <f>+I48+I50+I54+I56+I26</f>
        <v>116.15</v>
      </c>
      <c r="J11" s="1169">
        <f t="shared" ref="J11:J74" si="2">+H11+I11</f>
        <v>2996.15</v>
      </c>
      <c r="K11" s="1169">
        <v>0</v>
      </c>
      <c r="L11" s="1169">
        <f t="shared" ref="L11:L74" si="3">+J11+K11</f>
        <v>2996.15</v>
      </c>
      <c r="M11" s="1169">
        <v>0</v>
      </c>
      <c r="N11" s="1169">
        <f t="shared" ref="N11:N74" si="4">+L11+M11</f>
        <v>2996.15</v>
      </c>
      <c r="O11" s="713"/>
    </row>
    <row r="12" spans="1:18" s="714" customFormat="1" hidden="1" x14ac:dyDescent="0.2">
      <c r="A12" s="669" t="s">
        <v>106</v>
      </c>
      <c r="B12" s="671" t="s">
        <v>473</v>
      </c>
      <c r="C12" s="672" t="s">
        <v>100</v>
      </c>
      <c r="D12" s="673" t="s">
        <v>100</v>
      </c>
      <c r="E12" s="780" t="s">
        <v>432</v>
      </c>
      <c r="F12" s="925">
        <f>SUM(F13:F14)</f>
        <v>200</v>
      </c>
      <c r="G12" s="925">
        <v>0</v>
      </c>
      <c r="H12" s="925">
        <f t="shared" si="1"/>
        <v>200</v>
      </c>
      <c r="I12" s="1170">
        <v>0</v>
      </c>
      <c r="J12" s="1170">
        <f t="shared" si="2"/>
        <v>200</v>
      </c>
      <c r="K12" s="1170">
        <v>0</v>
      </c>
      <c r="L12" s="1170">
        <f t="shared" si="3"/>
        <v>200</v>
      </c>
      <c r="M12" s="1170">
        <v>0</v>
      </c>
      <c r="N12" s="1170">
        <f t="shared" si="4"/>
        <v>200</v>
      </c>
      <c r="O12" s="713"/>
    </row>
    <row r="13" spans="1:18" s="714" customFormat="1" hidden="1" x14ac:dyDescent="0.2">
      <c r="A13" s="701"/>
      <c r="B13" s="703" t="s">
        <v>474</v>
      </c>
      <c r="C13" s="704">
        <v>3299</v>
      </c>
      <c r="D13" s="663">
        <v>5321</v>
      </c>
      <c r="E13" s="781" t="s">
        <v>258</v>
      </c>
      <c r="F13" s="929">
        <v>180</v>
      </c>
      <c r="G13" s="929">
        <v>0</v>
      </c>
      <c r="H13" s="926">
        <f t="shared" si="1"/>
        <v>180</v>
      </c>
      <c r="I13" s="1046">
        <v>0</v>
      </c>
      <c r="J13" s="1046">
        <f t="shared" si="2"/>
        <v>180</v>
      </c>
      <c r="K13" s="1046">
        <v>0</v>
      </c>
      <c r="L13" s="1046">
        <f t="shared" si="3"/>
        <v>180</v>
      </c>
      <c r="M13" s="1046">
        <v>0</v>
      </c>
      <c r="N13" s="1046">
        <f t="shared" si="4"/>
        <v>180</v>
      </c>
      <c r="O13" s="713"/>
    </row>
    <row r="14" spans="1:18" s="714" customFormat="1" hidden="1" x14ac:dyDescent="0.2">
      <c r="A14" s="701"/>
      <c r="B14" s="703" t="s">
        <v>474</v>
      </c>
      <c r="C14" s="704">
        <v>3299</v>
      </c>
      <c r="D14" s="663">
        <v>5331</v>
      </c>
      <c r="E14" s="781" t="s">
        <v>259</v>
      </c>
      <c r="F14" s="926">
        <v>20</v>
      </c>
      <c r="G14" s="926">
        <v>0</v>
      </c>
      <c r="H14" s="926">
        <f t="shared" si="1"/>
        <v>20</v>
      </c>
      <c r="I14" s="1046">
        <v>0</v>
      </c>
      <c r="J14" s="1046">
        <f t="shared" si="2"/>
        <v>20</v>
      </c>
      <c r="K14" s="1046">
        <v>0</v>
      </c>
      <c r="L14" s="1046">
        <f t="shared" si="3"/>
        <v>20</v>
      </c>
      <c r="M14" s="1046">
        <v>0</v>
      </c>
      <c r="N14" s="1046">
        <f t="shared" si="4"/>
        <v>20</v>
      </c>
      <c r="O14" s="713"/>
    </row>
    <row r="15" spans="1:18" s="714" customFormat="1" hidden="1" x14ac:dyDescent="0.2">
      <c r="A15" s="669" t="s">
        <v>106</v>
      </c>
      <c r="B15" s="671" t="s">
        <v>475</v>
      </c>
      <c r="C15" s="672" t="s">
        <v>100</v>
      </c>
      <c r="D15" s="673" t="s">
        <v>100</v>
      </c>
      <c r="E15" s="780" t="s">
        <v>438</v>
      </c>
      <c r="F15" s="925">
        <f>SUM(F16:F17)</f>
        <v>120</v>
      </c>
      <c r="G15" s="925">
        <f>SUM(G16:G17)</f>
        <v>-60</v>
      </c>
      <c r="H15" s="928">
        <f t="shared" si="1"/>
        <v>60</v>
      </c>
      <c r="I15" s="1045">
        <v>0</v>
      </c>
      <c r="J15" s="1045">
        <f t="shared" si="2"/>
        <v>60</v>
      </c>
      <c r="K15" s="1045">
        <v>0</v>
      </c>
      <c r="L15" s="1045">
        <f t="shared" si="3"/>
        <v>60</v>
      </c>
      <c r="M15" s="1045">
        <v>0</v>
      </c>
      <c r="N15" s="1045">
        <f t="shared" si="4"/>
        <v>60</v>
      </c>
      <c r="O15" s="713"/>
    </row>
    <row r="16" spans="1:18" s="714" customFormat="1" hidden="1" x14ac:dyDescent="0.2">
      <c r="A16" s="701"/>
      <c r="B16" s="703" t="s">
        <v>474</v>
      </c>
      <c r="C16" s="704">
        <v>3299</v>
      </c>
      <c r="D16" s="742">
        <v>5321</v>
      </c>
      <c r="E16" s="782" t="s">
        <v>258</v>
      </c>
      <c r="F16" s="926">
        <v>60</v>
      </c>
      <c r="G16" s="926">
        <v>-30</v>
      </c>
      <c r="H16" s="926">
        <f t="shared" si="1"/>
        <v>30</v>
      </c>
      <c r="I16" s="1046">
        <v>0</v>
      </c>
      <c r="J16" s="1046">
        <f t="shared" si="2"/>
        <v>30</v>
      </c>
      <c r="K16" s="1046">
        <v>0</v>
      </c>
      <c r="L16" s="1046">
        <f t="shared" si="3"/>
        <v>30</v>
      </c>
      <c r="M16" s="1046">
        <v>0</v>
      </c>
      <c r="N16" s="1046">
        <f t="shared" si="4"/>
        <v>30</v>
      </c>
      <c r="O16" s="713"/>
    </row>
    <row r="17" spans="1:15" s="714" customFormat="1" hidden="1" x14ac:dyDescent="0.2">
      <c r="A17" s="701"/>
      <c r="B17" s="703" t="s">
        <v>474</v>
      </c>
      <c r="C17" s="704">
        <v>3299</v>
      </c>
      <c r="D17" s="663">
        <v>5331</v>
      </c>
      <c r="E17" s="781" t="s">
        <v>259</v>
      </c>
      <c r="F17" s="926">
        <v>60</v>
      </c>
      <c r="G17" s="926">
        <v>-30</v>
      </c>
      <c r="H17" s="926">
        <f t="shared" si="1"/>
        <v>30</v>
      </c>
      <c r="I17" s="1046">
        <v>0</v>
      </c>
      <c r="J17" s="1046">
        <f t="shared" si="2"/>
        <v>30</v>
      </c>
      <c r="K17" s="1046">
        <v>0</v>
      </c>
      <c r="L17" s="1046">
        <f t="shared" si="3"/>
        <v>30</v>
      </c>
      <c r="M17" s="1046">
        <v>0</v>
      </c>
      <c r="N17" s="1046">
        <f t="shared" si="4"/>
        <v>30</v>
      </c>
      <c r="O17" s="713"/>
    </row>
    <row r="18" spans="1:15" s="714" customFormat="1" ht="20.95" hidden="1" x14ac:dyDescent="0.2">
      <c r="A18" s="1171" t="s">
        <v>106</v>
      </c>
      <c r="B18" s="1172" t="s">
        <v>492</v>
      </c>
      <c r="C18" s="1173" t="s">
        <v>100</v>
      </c>
      <c r="D18" s="1173" t="s">
        <v>100</v>
      </c>
      <c r="E18" s="1174" t="s">
        <v>261</v>
      </c>
      <c r="F18" s="1175">
        <v>0</v>
      </c>
      <c r="G18" s="1176">
        <f>+G19</f>
        <v>10</v>
      </c>
      <c r="H18" s="928">
        <f t="shared" si="1"/>
        <v>10</v>
      </c>
      <c r="I18" s="1045">
        <v>0</v>
      </c>
      <c r="J18" s="1045">
        <f t="shared" si="2"/>
        <v>10</v>
      </c>
      <c r="K18" s="1045">
        <v>0</v>
      </c>
      <c r="L18" s="1045">
        <f t="shared" si="3"/>
        <v>10</v>
      </c>
      <c r="M18" s="1045">
        <v>0</v>
      </c>
      <c r="N18" s="1045">
        <f t="shared" si="4"/>
        <v>10</v>
      </c>
      <c r="O18" s="713"/>
    </row>
    <row r="19" spans="1:15" s="714" customFormat="1" hidden="1" x14ac:dyDescent="0.2">
      <c r="A19" s="1177"/>
      <c r="B19" s="1178"/>
      <c r="C19" s="1179">
        <v>3421</v>
      </c>
      <c r="D19" s="1180">
        <v>5321</v>
      </c>
      <c r="E19" s="1181" t="s">
        <v>258</v>
      </c>
      <c r="F19" s="1182">
        <v>0</v>
      </c>
      <c r="G19" s="1183">
        <v>10</v>
      </c>
      <c r="H19" s="926">
        <f t="shared" si="1"/>
        <v>10</v>
      </c>
      <c r="I19" s="1046">
        <v>0</v>
      </c>
      <c r="J19" s="1046">
        <f t="shared" si="2"/>
        <v>10</v>
      </c>
      <c r="K19" s="1046">
        <v>0</v>
      </c>
      <c r="L19" s="1046">
        <f t="shared" si="3"/>
        <v>10</v>
      </c>
      <c r="M19" s="1046">
        <v>0</v>
      </c>
      <c r="N19" s="1046">
        <f t="shared" si="4"/>
        <v>10</v>
      </c>
      <c r="O19" s="713"/>
    </row>
    <row r="20" spans="1:15" s="714" customFormat="1" ht="20.95" hidden="1" x14ac:dyDescent="0.2">
      <c r="A20" s="1171" t="s">
        <v>106</v>
      </c>
      <c r="B20" s="1172" t="s">
        <v>493</v>
      </c>
      <c r="C20" s="1173" t="s">
        <v>100</v>
      </c>
      <c r="D20" s="1173" t="s">
        <v>100</v>
      </c>
      <c r="E20" s="1174" t="s">
        <v>262</v>
      </c>
      <c r="F20" s="1175">
        <v>0</v>
      </c>
      <c r="G20" s="1176">
        <f>+G21</f>
        <v>30</v>
      </c>
      <c r="H20" s="928">
        <f t="shared" si="1"/>
        <v>30</v>
      </c>
      <c r="I20" s="1045">
        <v>0</v>
      </c>
      <c r="J20" s="1045">
        <f t="shared" si="2"/>
        <v>30</v>
      </c>
      <c r="K20" s="1045">
        <v>0</v>
      </c>
      <c r="L20" s="1045">
        <f t="shared" si="3"/>
        <v>30</v>
      </c>
      <c r="M20" s="1045">
        <v>0</v>
      </c>
      <c r="N20" s="1045">
        <f t="shared" si="4"/>
        <v>30</v>
      </c>
      <c r="O20" s="713"/>
    </row>
    <row r="21" spans="1:15" s="714" customFormat="1" ht="20.95" hidden="1" x14ac:dyDescent="0.2">
      <c r="A21" s="1177"/>
      <c r="B21" s="1178"/>
      <c r="C21" s="1179">
        <v>3421</v>
      </c>
      <c r="D21" s="1180">
        <v>5331</v>
      </c>
      <c r="E21" s="1181" t="s">
        <v>259</v>
      </c>
      <c r="F21" s="1182">
        <v>0</v>
      </c>
      <c r="G21" s="1183">
        <v>30</v>
      </c>
      <c r="H21" s="926">
        <f t="shared" si="1"/>
        <v>30</v>
      </c>
      <c r="I21" s="1046">
        <v>0</v>
      </c>
      <c r="J21" s="1046">
        <f t="shared" si="2"/>
        <v>30</v>
      </c>
      <c r="K21" s="1046">
        <v>0</v>
      </c>
      <c r="L21" s="1046">
        <f t="shared" si="3"/>
        <v>30</v>
      </c>
      <c r="M21" s="1046">
        <v>0</v>
      </c>
      <c r="N21" s="1046">
        <f t="shared" si="4"/>
        <v>30</v>
      </c>
      <c r="O21" s="713"/>
    </row>
    <row r="22" spans="1:15" s="714" customFormat="1" ht="20.95" hidden="1" x14ac:dyDescent="0.2">
      <c r="A22" s="1171" t="s">
        <v>106</v>
      </c>
      <c r="B22" s="1172" t="s">
        <v>494</v>
      </c>
      <c r="C22" s="1173" t="s">
        <v>100</v>
      </c>
      <c r="D22" s="1173" t="s">
        <v>100</v>
      </c>
      <c r="E22" s="1174" t="s">
        <v>263</v>
      </c>
      <c r="F22" s="1175">
        <v>0</v>
      </c>
      <c r="G22" s="1176">
        <f>+G23</f>
        <v>10</v>
      </c>
      <c r="H22" s="928">
        <f t="shared" si="1"/>
        <v>10</v>
      </c>
      <c r="I22" s="1045">
        <v>0</v>
      </c>
      <c r="J22" s="1045">
        <f t="shared" si="2"/>
        <v>10</v>
      </c>
      <c r="K22" s="1045">
        <v>0</v>
      </c>
      <c r="L22" s="1045">
        <f t="shared" si="3"/>
        <v>10</v>
      </c>
      <c r="M22" s="1045">
        <v>0</v>
      </c>
      <c r="N22" s="1045">
        <f t="shared" si="4"/>
        <v>10</v>
      </c>
      <c r="O22" s="713"/>
    </row>
    <row r="23" spans="1:15" s="714" customFormat="1" hidden="1" x14ac:dyDescent="0.2">
      <c r="A23" s="1177"/>
      <c r="B23" s="1184"/>
      <c r="C23" s="1179">
        <v>3421</v>
      </c>
      <c r="D23" s="1180">
        <v>5321</v>
      </c>
      <c r="E23" s="1181" t="s">
        <v>258</v>
      </c>
      <c r="F23" s="1182">
        <v>0</v>
      </c>
      <c r="G23" s="1183">
        <v>10</v>
      </c>
      <c r="H23" s="926">
        <f t="shared" si="1"/>
        <v>10</v>
      </c>
      <c r="I23" s="1046">
        <v>0</v>
      </c>
      <c r="J23" s="1046">
        <f t="shared" si="2"/>
        <v>10</v>
      </c>
      <c r="K23" s="1046">
        <v>0</v>
      </c>
      <c r="L23" s="1046">
        <f t="shared" si="3"/>
        <v>10</v>
      </c>
      <c r="M23" s="1046">
        <v>0</v>
      </c>
      <c r="N23" s="1046">
        <f t="shared" si="4"/>
        <v>10</v>
      </c>
      <c r="O23" s="713"/>
    </row>
    <row r="24" spans="1:15" s="714" customFormat="1" ht="20.95" hidden="1" x14ac:dyDescent="0.2">
      <c r="A24" s="1171" t="s">
        <v>106</v>
      </c>
      <c r="B24" s="1185" t="s">
        <v>495</v>
      </c>
      <c r="C24" s="1173" t="s">
        <v>100</v>
      </c>
      <c r="D24" s="1173" t="s">
        <v>100</v>
      </c>
      <c r="E24" s="1186" t="s">
        <v>260</v>
      </c>
      <c r="F24" s="1175">
        <v>0</v>
      </c>
      <c r="G24" s="1176">
        <f>+G25</f>
        <v>10</v>
      </c>
      <c r="H24" s="928">
        <f t="shared" si="1"/>
        <v>10</v>
      </c>
      <c r="I24" s="1045">
        <v>0</v>
      </c>
      <c r="J24" s="1045">
        <f t="shared" si="2"/>
        <v>10</v>
      </c>
      <c r="K24" s="1045">
        <v>0</v>
      </c>
      <c r="L24" s="1045">
        <f t="shared" si="3"/>
        <v>10</v>
      </c>
      <c r="M24" s="1045">
        <v>0</v>
      </c>
      <c r="N24" s="1045">
        <f t="shared" si="4"/>
        <v>10</v>
      </c>
      <c r="O24" s="713"/>
    </row>
    <row r="25" spans="1:15" s="714" customFormat="1" hidden="1" x14ac:dyDescent="0.2">
      <c r="A25" s="1187"/>
      <c r="B25" s="1188"/>
      <c r="C25" s="1179">
        <v>3113</v>
      </c>
      <c r="D25" s="1180">
        <v>5321</v>
      </c>
      <c r="E25" s="1181" t="s">
        <v>258</v>
      </c>
      <c r="F25" s="1182">
        <v>0</v>
      </c>
      <c r="G25" s="1183">
        <v>10</v>
      </c>
      <c r="H25" s="926">
        <f t="shared" si="1"/>
        <v>10</v>
      </c>
      <c r="I25" s="1046">
        <v>0</v>
      </c>
      <c r="J25" s="1046">
        <f t="shared" si="2"/>
        <v>10</v>
      </c>
      <c r="K25" s="1046">
        <v>0</v>
      </c>
      <c r="L25" s="1046">
        <f t="shared" si="3"/>
        <v>10</v>
      </c>
      <c r="M25" s="1046">
        <v>0</v>
      </c>
      <c r="N25" s="1046">
        <f t="shared" si="4"/>
        <v>10</v>
      </c>
      <c r="O25" s="713"/>
    </row>
    <row r="26" spans="1:15" s="714" customFormat="1" hidden="1" x14ac:dyDescent="0.2">
      <c r="A26" s="669" t="s">
        <v>106</v>
      </c>
      <c r="B26" s="671" t="s">
        <v>476</v>
      </c>
      <c r="C26" s="672" t="s">
        <v>100</v>
      </c>
      <c r="D26" s="673" t="s">
        <v>100</v>
      </c>
      <c r="E26" s="780" t="s">
        <v>210</v>
      </c>
      <c r="F26" s="925">
        <f>+F27</f>
        <v>2300</v>
      </c>
      <c r="G26" s="925">
        <f>+G27</f>
        <v>-2300</v>
      </c>
      <c r="H26" s="928">
        <f t="shared" si="1"/>
        <v>0</v>
      </c>
      <c r="I26" s="1189">
        <f>+I27</f>
        <v>116.15</v>
      </c>
      <c r="J26" s="1045">
        <f t="shared" si="2"/>
        <v>116.15</v>
      </c>
      <c r="K26" s="1045">
        <v>0</v>
      </c>
      <c r="L26" s="1045">
        <f t="shared" si="3"/>
        <v>116.15</v>
      </c>
      <c r="M26" s="1045">
        <v>0</v>
      </c>
      <c r="N26" s="1045">
        <f t="shared" si="4"/>
        <v>116.15</v>
      </c>
      <c r="O26" s="713"/>
    </row>
    <row r="27" spans="1:15" s="714" customFormat="1" hidden="1" x14ac:dyDescent="0.2">
      <c r="A27" s="701"/>
      <c r="B27" s="703" t="s">
        <v>474</v>
      </c>
      <c r="C27" s="704">
        <v>3299</v>
      </c>
      <c r="D27" s="744">
        <v>5331</v>
      </c>
      <c r="E27" s="781" t="s">
        <v>259</v>
      </c>
      <c r="F27" s="926">
        <v>2300</v>
      </c>
      <c r="G27" s="926">
        <v>-2300</v>
      </c>
      <c r="H27" s="926">
        <f t="shared" si="1"/>
        <v>0</v>
      </c>
      <c r="I27" s="1190">
        <v>116.15</v>
      </c>
      <c r="J27" s="1046">
        <f t="shared" si="2"/>
        <v>116.15</v>
      </c>
      <c r="K27" s="1046">
        <v>0</v>
      </c>
      <c r="L27" s="1046">
        <f t="shared" si="3"/>
        <v>116.15</v>
      </c>
      <c r="M27" s="1046">
        <v>0</v>
      </c>
      <c r="N27" s="1046">
        <f t="shared" si="4"/>
        <v>116.15</v>
      </c>
      <c r="O27" s="713"/>
    </row>
    <row r="28" spans="1:15" s="714" customFormat="1" ht="20.95" hidden="1" x14ac:dyDescent="0.2">
      <c r="A28" s="1191" t="s">
        <v>106</v>
      </c>
      <c r="B28" s="1192" t="s">
        <v>565</v>
      </c>
      <c r="C28" s="1192" t="s">
        <v>100</v>
      </c>
      <c r="D28" s="1192" t="s">
        <v>100</v>
      </c>
      <c r="E28" s="1193" t="s">
        <v>274</v>
      </c>
      <c r="F28" s="1175">
        <v>0</v>
      </c>
      <c r="G28" s="1176">
        <f>+G29</f>
        <v>450</v>
      </c>
      <c r="H28" s="928">
        <f t="shared" si="1"/>
        <v>450</v>
      </c>
      <c r="I28" s="1045">
        <v>0</v>
      </c>
      <c r="J28" s="1045">
        <f t="shared" si="2"/>
        <v>450</v>
      </c>
      <c r="K28" s="1045">
        <v>0</v>
      </c>
      <c r="L28" s="1045">
        <f t="shared" si="3"/>
        <v>450</v>
      </c>
      <c r="M28" s="1045">
        <v>0</v>
      </c>
      <c r="N28" s="1045">
        <f t="shared" si="4"/>
        <v>450</v>
      </c>
      <c r="O28" s="713"/>
    </row>
    <row r="29" spans="1:15" s="714" customFormat="1" ht="20.95" hidden="1" x14ac:dyDescent="0.2">
      <c r="A29" s="1194"/>
      <c r="B29" s="1195"/>
      <c r="C29" s="1195" t="s">
        <v>273</v>
      </c>
      <c r="D29" s="1195" t="s">
        <v>270</v>
      </c>
      <c r="E29" s="1196" t="s">
        <v>259</v>
      </c>
      <c r="F29" s="1182">
        <v>0</v>
      </c>
      <c r="G29" s="1183">
        <v>450</v>
      </c>
      <c r="H29" s="926">
        <f t="shared" si="1"/>
        <v>450</v>
      </c>
      <c r="I29" s="1046">
        <v>0</v>
      </c>
      <c r="J29" s="1046">
        <f t="shared" si="2"/>
        <v>450</v>
      </c>
      <c r="K29" s="1046">
        <v>0</v>
      </c>
      <c r="L29" s="1046">
        <f t="shared" si="3"/>
        <v>450</v>
      </c>
      <c r="M29" s="1046">
        <v>0</v>
      </c>
      <c r="N29" s="1046">
        <f t="shared" si="4"/>
        <v>450</v>
      </c>
      <c r="O29" s="713"/>
    </row>
    <row r="30" spans="1:15" s="714" customFormat="1" ht="20.95" hidden="1" x14ac:dyDescent="0.2">
      <c r="A30" s="1191" t="s">
        <v>106</v>
      </c>
      <c r="B30" s="1192" t="s">
        <v>566</v>
      </c>
      <c r="C30" s="1192" t="s">
        <v>100</v>
      </c>
      <c r="D30" s="1192" t="s">
        <v>100</v>
      </c>
      <c r="E30" s="1193" t="s">
        <v>275</v>
      </c>
      <c r="F30" s="1175">
        <v>0</v>
      </c>
      <c r="G30" s="1176">
        <f t="shared" ref="G30" si="5">+G31</f>
        <v>490</v>
      </c>
      <c r="H30" s="928">
        <f t="shared" si="1"/>
        <v>490</v>
      </c>
      <c r="I30" s="1045">
        <v>0</v>
      </c>
      <c r="J30" s="1045">
        <f t="shared" si="2"/>
        <v>490</v>
      </c>
      <c r="K30" s="1045">
        <v>0</v>
      </c>
      <c r="L30" s="1045">
        <f t="shared" si="3"/>
        <v>490</v>
      </c>
      <c r="M30" s="1045">
        <v>0</v>
      </c>
      <c r="N30" s="1045">
        <f t="shared" si="4"/>
        <v>490</v>
      </c>
      <c r="O30" s="713"/>
    </row>
    <row r="31" spans="1:15" s="714" customFormat="1" ht="20.95" hidden="1" x14ac:dyDescent="0.2">
      <c r="A31" s="1194"/>
      <c r="B31" s="1195"/>
      <c r="C31" s="1195" t="s">
        <v>273</v>
      </c>
      <c r="D31" s="1195" t="s">
        <v>270</v>
      </c>
      <c r="E31" s="1196" t="s">
        <v>259</v>
      </c>
      <c r="F31" s="1182">
        <v>0</v>
      </c>
      <c r="G31" s="1183">
        <v>490</v>
      </c>
      <c r="H31" s="926">
        <f t="shared" si="1"/>
        <v>490</v>
      </c>
      <c r="I31" s="1046">
        <v>0</v>
      </c>
      <c r="J31" s="1046">
        <f t="shared" si="2"/>
        <v>490</v>
      </c>
      <c r="K31" s="1046">
        <v>0</v>
      </c>
      <c r="L31" s="1046">
        <f t="shared" si="3"/>
        <v>490</v>
      </c>
      <c r="M31" s="1046">
        <v>0</v>
      </c>
      <c r="N31" s="1046">
        <f t="shared" si="4"/>
        <v>490</v>
      </c>
      <c r="O31" s="713"/>
    </row>
    <row r="32" spans="1:15" s="714" customFormat="1" ht="20.95" hidden="1" x14ac:dyDescent="0.2">
      <c r="A32" s="1191" t="s">
        <v>106</v>
      </c>
      <c r="B32" s="1192" t="s">
        <v>567</v>
      </c>
      <c r="C32" s="1192" t="s">
        <v>100</v>
      </c>
      <c r="D32" s="1192" t="s">
        <v>100</v>
      </c>
      <c r="E32" s="1193" t="s">
        <v>277</v>
      </c>
      <c r="F32" s="1175">
        <v>0</v>
      </c>
      <c r="G32" s="1176">
        <f t="shared" ref="G32" si="6">+G33</f>
        <v>80</v>
      </c>
      <c r="H32" s="928">
        <f t="shared" si="1"/>
        <v>80</v>
      </c>
      <c r="I32" s="1045">
        <v>0</v>
      </c>
      <c r="J32" s="1045">
        <f t="shared" si="2"/>
        <v>80</v>
      </c>
      <c r="K32" s="1045">
        <v>0</v>
      </c>
      <c r="L32" s="1045">
        <f t="shared" si="3"/>
        <v>80</v>
      </c>
      <c r="M32" s="1045">
        <v>0</v>
      </c>
      <c r="N32" s="1045">
        <f t="shared" si="4"/>
        <v>80</v>
      </c>
      <c r="O32" s="713"/>
    </row>
    <row r="33" spans="1:15" s="714" customFormat="1" ht="20.95" hidden="1" x14ac:dyDescent="0.2">
      <c r="A33" s="1194"/>
      <c r="B33" s="1195"/>
      <c r="C33" s="1195" t="s">
        <v>273</v>
      </c>
      <c r="D33" s="1195" t="s">
        <v>270</v>
      </c>
      <c r="E33" s="1196" t="s">
        <v>259</v>
      </c>
      <c r="F33" s="1182">
        <v>0</v>
      </c>
      <c r="G33" s="1183">
        <v>80</v>
      </c>
      <c r="H33" s="926">
        <f t="shared" si="1"/>
        <v>80</v>
      </c>
      <c r="I33" s="1046">
        <v>0</v>
      </c>
      <c r="J33" s="1046">
        <f t="shared" si="2"/>
        <v>80</v>
      </c>
      <c r="K33" s="1046">
        <v>0</v>
      </c>
      <c r="L33" s="1046">
        <f t="shared" si="3"/>
        <v>80</v>
      </c>
      <c r="M33" s="1046">
        <v>0</v>
      </c>
      <c r="N33" s="1046">
        <f t="shared" si="4"/>
        <v>80</v>
      </c>
      <c r="O33" s="713"/>
    </row>
    <row r="34" spans="1:15" s="714" customFormat="1" ht="31.45" hidden="1" x14ac:dyDescent="0.2">
      <c r="A34" s="1191" t="s">
        <v>106</v>
      </c>
      <c r="B34" s="1192" t="s">
        <v>568</v>
      </c>
      <c r="C34" s="1192" t="s">
        <v>100</v>
      </c>
      <c r="D34" s="1192" t="s">
        <v>100</v>
      </c>
      <c r="E34" s="1193" t="s">
        <v>279</v>
      </c>
      <c r="F34" s="1175">
        <v>0</v>
      </c>
      <c r="G34" s="1176">
        <f t="shared" ref="G34" si="7">+G35</f>
        <v>135</v>
      </c>
      <c r="H34" s="928">
        <f t="shared" si="1"/>
        <v>135</v>
      </c>
      <c r="I34" s="1045">
        <v>0</v>
      </c>
      <c r="J34" s="1045">
        <f t="shared" si="2"/>
        <v>135</v>
      </c>
      <c r="K34" s="1045">
        <v>0</v>
      </c>
      <c r="L34" s="1045">
        <f t="shared" si="3"/>
        <v>135</v>
      </c>
      <c r="M34" s="1045">
        <v>0</v>
      </c>
      <c r="N34" s="1045">
        <f t="shared" si="4"/>
        <v>135</v>
      </c>
      <c r="O34" s="713"/>
    </row>
    <row r="35" spans="1:15" s="714" customFormat="1" ht="20.95" hidden="1" x14ac:dyDescent="0.2">
      <c r="A35" s="1194"/>
      <c r="B35" s="1195"/>
      <c r="C35" s="1195" t="s">
        <v>273</v>
      </c>
      <c r="D35" s="1195" t="s">
        <v>270</v>
      </c>
      <c r="E35" s="1196" t="s">
        <v>259</v>
      </c>
      <c r="F35" s="1182">
        <v>0</v>
      </c>
      <c r="G35" s="1183">
        <v>135</v>
      </c>
      <c r="H35" s="926">
        <f t="shared" si="1"/>
        <v>135</v>
      </c>
      <c r="I35" s="1046">
        <v>0</v>
      </c>
      <c r="J35" s="1046">
        <f t="shared" si="2"/>
        <v>135</v>
      </c>
      <c r="K35" s="1046">
        <v>0</v>
      </c>
      <c r="L35" s="1046">
        <f t="shared" si="3"/>
        <v>135</v>
      </c>
      <c r="M35" s="1046">
        <v>0</v>
      </c>
      <c r="N35" s="1046">
        <f t="shared" si="4"/>
        <v>135</v>
      </c>
      <c r="O35" s="713"/>
    </row>
    <row r="36" spans="1:15" s="714" customFormat="1" ht="20.95" hidden="1" x14ac:dyDescent="0.2">
      <c r="A36" s="1191" t="s">
        <v>106</v>
      </c>
      <c r="B36" s="1192" t="s">
        <v>569</v>
      </c>
      <c r="C36" s="1192" t="s">
        <v>100</v>
      </c>
      <c r="D36" s="1192" t="s">
        <v>100</v>
      </c>
      <c r="E36" s="1193" t="s">
        <v>281</v>
      </c>
      <c r="F36" s="1175">
        <v>0</v>
      </c>
      <c r="G36" s="1176">
        <f t="shared" ref="G36" si="8">+G37</f>
        <v>400</v>
      </c>
      <c r="H36" s="928">
        <f t="shared" si="1"/>
        <v>400</v>
      </c>
      <c r="I36" s="1045">
        <v>0</v>
      </c>
      <c r="J36" s="1045">
        <f t="shared" si="2"/>
        <v>400</v>
      </c>
      <c r="K36" s="1045">
        <v>0</v>
      </c>
      <c r="L36" s="1045">
        <f t="shared" si="3"/>
        <v>400</v>
      </c>
      <c r="M36" s="1045">
        <v>0</v>
      </c>
      <c r="N36" s="1045">
        <f t="shared" si="4"/>
        <v>400</v>
      </c>
      <c r="O36" s="713"/>
    </row>
    <row r="37" spans="1:15" s="714" customFormat="1" ht="20.95" hidden="1" x14ac:dyDescent="0.2">
      <c r="A37" s="1194"/>
      <c r="B37" s="1195"/>
      <c r="C37" s="1195" t="s">
        <v>273</v>
      </c>
      <c r="D37" s="1195" t="s">
        <v>270</v>
      </c>
      <c r="E37" s="1196" t="s">
        <v>259</v>
      </c>
      <c r="F37" s="1182">
        <v>0</v>
      </c>
      <c r="G37" s="1183">
        <v>400</v>
      </c>
      <c r="H37" s="926">
        <f t="shared" si="1"/>
        <v>400</v>
      </c>
      <c r="I37" s="1046">
        <v>0</v>
      </c>
      <c r="J37" s="1046">
        <f t="shared" si="2"/>
        <v>400</v>
      </c>
      <c r="K37" s="1046">
        <v>0</v>
      </c>
      <c r="L37" s="1046">
        <f t="shared" si="3"/>
        <v>400</v>
      </c>
      <c r="M37" s="1046">
        <v>0</v>
      </c>
      <c r="N37" s="1046">
        <f t="shared" si="4"/>
        <v>400</v>
      </c>
      <c r="O37" s="713"/>
    </row>
    <row r="38" spans="1:15" s="714" customFormat="1" ht="20.95" hidden="1" x14ac:dyDescent="0.2">
      <c r="A38" s="1191" t="s">
        <v>106</v>
      </c>
      <c r="B38" s="1192" t="s">
        <v>570</v>
      </c>
      <c r="C38" s="1192" t="s">
        <v>100</v>
      </c>
      <c r="D38" s="1192" t="s">
        <v>100</v>
      </c>
      <c r="E38" s="1193" t="s">
        <v>284</v>
      </c>
      <c r="F38" s="1175">
        <v>0</v>
      </c>
      <c r="G38" s="1176">
        <f t="shared" ref="G38" si="9">+G39</f>
        <v>300</v>
      </c>
      <c r="H38" s="928">
        <f t="shared" si="1"/>
        <v>300</v>
      </c>
      <c r="I38" s="1045">
        <v>0</v>
      </c>
      <c r="J38" s="1045">
        <f t="shared" si="2"/>
        <v>300</v>
      </c>
      <c r="K38" s="1045">
        <v>0</v>
      </c>
      <c r="L38" s="1045">
        <f t="shared" si="3"/>
        <v>300</v>
      </c>
      <c r="M38" s="1045">
        <v>0</v>
      </c>
      <c r="N38" s="1045">
        <f t="shared" si="4"/>
        <v>300</v>
      </c>
      <c r="O38" s="713"/>
    </row>
    <row r="39" spans="1:15" s="714" customFormat="1" ht="20.95" hidden="1" x14ac:dyDescent="0.2">
      <c r="A39" s="1194"/>
      <c r="B39" s="1195"/>
      <c r="C39" s="1195" t="s">
        <v>283</v>
      </c>
      <c r="D39" s="1195" t="s">
        <v>270</v>
      </c>
      <c r="E39" s="1196" t="s">
        <v>259</v>
      </c>
      <c r="F39" s="1182">
        <v>0</v>
      </c>
      <c r="G39" s="1183">
        <v>300</v>
      </c>
      <c r="H39" s="926">
        <f t="shared" si="1"/>
        <v>300</v>
      </c>
      <c r="I39" s="1046">
        <v>0</v>
      </c>
      <c r="J39" s="1046">
        <f t="shared" si="2"/>
        <v>300</v>
      </c>
      <c r="K39" s="1046">
        <v>0</v>
      </c>
      <c r="L39" s="1046">
        <f t="shared" si="3"/>
        <v>300</v>
      </c>
      <c r="M39" s="1046">
        <v>0</v>
      </c>
      <c r="N39" s="1046">
        <f t="shared" si="4"/>
        <v>300</v>
      </c>
      <c r="O39" s="713"/>
    </row>
    <row r="40" spans="1:15" s="714" customFormat="1" ht="31.45" hidden="1" x14ac:dyDescent="0.2">
      <c r="A40" s="1191" t="s">
        <v>106</v>
      </c>
      <c r="B40" s="1192" t="s">
        <v>571</v>
      </c>
      <c r="C40" s="1192" t="s">
        <v>100</v>
      </c>
      <c r="D40" s="1192" t="s">
        <v>100</v>
      </c>
      <c r="E40" s="1193" t="s">
        <v>286</v>
      </c>
      <c r="F40" s="1175">
        <v>0</v>
      </c>
      <c r="G40" s="1176">
        <f t="shared" ref="G40" si="10">+G41</f>
        <v>170</v>
      </c>
      <c r="H40" s="928">
        <f t="shared" si="1"/>
        <v>170</v>
      </c>
      <c r="I40" s="1045">
        <v>0</v>
      </c>
      <c r="J40" s="1045">
        <f t="shared" si="2"/>
        <v>170</v>
      </c>
      <c r="K40" s="1045">
        <v>0</v>
      </c>
      <c r="L40" s="1045">
        <f t="shared" si="3"/>
        <v>170</v>
      </c>
      <c r="M40" s="1045">
        <v>0</v>
      </c>
      <c r="N40" s="1045">
        <f t="shared" si="4"/>
        <v>170</v>
      </c>
      <c r="O40" s="713"/>
    </row>
    <row r="41" spans="1:15" s="714" customFormat="1" ht="20.95" hidden="1" x14ac:dyDescent="0.2">
      <c r="A41" s="1194"/>
      <c r="B41" s="1195"/>
      <c r="C41" s="1195" t="s">
        <v>283</v>
      </c>
      <c r="D41" s="1195" t="s">
        <v>270</v>
      </c>
      <c r="E41" s="1196" t="s">
        <v>259</v>
      </c>
      <c r="F41" s="1182">
        <v>0</v>
      </c>
      <c r="G41" s="1183">
        <v>170</v>
      </c>
      <c r="H41" s="926">
        <f t="shared" si="1"/>
        <v>170</v>
      </c>
      <c r="I41" s="1046">
        <v>0</v>
      </c>
      <c r="J41" s="1046">
        <f t="shared" si="2"/>
        <v>170</v>
      </c>
      <c r="K41" s="1046">
        <v>0</v>
      </c>
      <c r="L41" s="1046">
        <f t="shared" si="3"/>
        <v>170</v>
      </c>
      <c r="M41" s="1046">
        <v>0</v>
      </c>
      <c r="N41" s="1046">
        <f t="shared" si="4"/>
        <v>170</v>
      </c>
      <c r="O41" s="713"/>
    </row>
    <row r="42" spans="1:15" s="714" customFormat="1" ht="20.95" hidden="1" x14ac:dyDescent="0.2">
      <c r="A42" s="1191" t="s">
        <v>106</v>
      </c>
      <c r="B42" s="1192" t="s">
        <v>572</v>
      </c>
      <c r="C42" s="1192" t="s">
        <v>100</v>
      </c>
      <c r="D42" s="1192" t="s">
        <v>100</v>
      </c>
      <c r="E42" s="1193" t="s">
        <v>288</v>
      </c>
      <c r="F42" s="1175">
        <v>0</v>
      </c>
      <c r="G42" s="1176">
        <f t="shared" ref="G42" si="11">+G43</f>
        <v>240</v>
      </c>
      <c r="H42" s="928">
        <f t="shared" si="1"/>
        <v>240</v>
      </c>
      <c r="I42" s="1045">
        <v>0</v>
      </c>
      <c r="J42" s="1045">
        <f t="shared" si="2"/>
        <v>240</v>
      </c>
      <c r="K42" s="1045">
        <v>0</v>
      </c>
      <c r="L42" s="1045">
        <f t="shared" si="3"/>
        <v>240</v>
      </c>
      <c r="M42" s="1045">
        <v>0</v>
      </c>
      <c r="N42" s="1045">
        <f t="shared" si="4"/>
        <v>240</v>
      </c>
      <c r="O42" s="713"/>
    </row>
    <row r="43" spans="1:15" s="714" customFormat="1" ht="20.95" hidden="1" x14ac:dyDescent="0.2">
      <c r="A43" s="1194"/>
      <c r="B43" s="1195"/>
      <c r="C43" s="1195" t="s">
        <v>273</v>
      </c>
      <c r="D43" s="1195" t="s">
        <v>270</v>
      </c>
      <c r="E43" s="1196" t="s">
        <v>259</v>
      </c>
      <c r="F43" s="1182">
        <v>0</v>
      </c>
      <c r="G43" s="1183">
        <v>240</v>
      </c>
      <c r="H43" s="926">
        <f t="shared" si="1"/>
        <v>240</v>
      </c>
      <c r="I43" s="1046">
        <v>0</v>
      </c>
      <c r="J43" s="1046">
        <f t="shared" si="2"/>
        <v>240</v>
      </c>
      <c r="K43" s="1046">
        <v>0</v>
      </c>
      <c r="L43" s="1046">
        <f t="shared" si="3"/>
        <v>240</v>
      </c>
      <c r="M43" s="1046">
        <v>0</v>
      </c>
      <c r="N43" s="1046">
        <f t="shared" si="4"/>
        <v>240</v>
      </c>
      <c r="O43" s="713"/>
    </row>
    <row r="44" spans="1:15" s="714" customFormat="1" ht="31.45" hidden="1" x14ac:dyDescent="0.2">
      <c r="A44" s="1191" t="s">
        <v>106</v>
      </c>
      <c r="B44" s="1192" t="s">
        <v>573</v>
      </c>
      <c r="C44" s="1192" t="s">
        <v>100</v>
      </c>
      <c r="D44" s="1192" t="s">
        <v>100</v>
      </c>
      <c r="E44" s="1193" t="s">
        <v>290</v>
      </c>
      <c r="F44" s="1175">
        <v>0</v>
      </c>
      <c r="G44" s="1176">
        <f t="shared" ref="G44" si="12">+G45</f>
        <v>35</v>
      </c>
      <c r="H44" s="928">
        <f t="shared" si="1"/>
        <v>35</v>
      </c>
      <c r="I44" s="1045">
        <v>0</v>
      </c>
      <c r="J44" s="1045">
        <f t="shared" si="2"/>
        <v>35</v>
      </c>
      <c r="K44" s="1045">
        <v>0</v>
      </c>
      <c r="L44" s="1045">
        <f t="shared" si="3"/>
        <v>35</v>
      </c>
      <c r="M44" s="1045">
        <v>0</v>
      </c>
      <c r="N44" s="1045">
        <f t="shared" si="4"/>
        <v>35</v>
      </c>
      <c r="O44" s="713"/>
    </row>
    <row r="45" spans="1:15" s="714" customFormat="1" ht="20.95" hidden="1" x14ac:dyDescent="0.2">
      <c r="A45" s="1194"/>
      <c r="B45" s="1195"/>
      <c r="C45" s="1195" t="s">
        <v>273</v>
      </c>
      <c r="D45" s="1195" t="s">
        <v>270</v>
      </c>
      <c r="E45" s="1196" t="s">
        <v>259</v>
      </c>
      <c r="F45" s="1182">
        <v>0</v>
      </c>
      <c r="G45" s="1183">
        <v>35</v>
      </c>
      <c r="H45" s="926">
        <f t="shared" si="1"/>
        <v>35</v>
      </c>
      <c r="I45" s="1046">
        <v>0</v>
      </c>
      <c r="J45" s="1046">
        <f t="shared" si="2"/>
        <v>35</v>
      </c>
      <c r="K45" s="1046">
        <v>0</v>
      </c>
      <c r="L45" s="1046">
        <f t="shared" si="3"/>
        <v>35</v>
      </c>
      <c r="M45" s="1046">
        <v>0</v>
      </c>
      <c r="N45" s="1046">
        <f t="shared" si="4"/>
        <v>35</v>
      </c>
      <c r="O45" s="713"/>
    </row>
    <row r="46" spans="1:15" s="714" customFormat="1" hidden="1" x14ac:dyDescent="0.2">
      <c r="A46" s="1040" t="s">
        <v>106</v>
      </c>
      <c r="B46" s="1041" t="s">
        <v>477</v>
      </c>
      <c r="C46" s="1042" t="s">
        <v>100</v>
      </c>
      <c r="D46" s="1043" t="s">
        <v>100</v>
      </c>
      <c r="E46" s="1044" t="s">
        <v>441</v>
      </c>
      <c r="F46" s="928">
        <f>+F47</f>
        <v>60</v>
      </c>
      <c r="G46" s="928">
        <v>0</v>
      </c>
      <c r="H46" s="928">
        <f t="shared" si="1"/>
        <v>60</v>
      </c>
      <c r="I46" s="1045">
        <v>0</v>
      </c>
      <c r="J46" s="1045">
        <f t="shared" si="2"/>
        <v>60</v>
      </c>
      <c r="K46" s="1045">
        <v>0</v>
      </c>
      <c r="L46" s="1045">
        <f t="shared" si="3"/>
        <v>60</v>
      </c>
      <c r="M46" s="1045">
        <v>0</v>
      </c>
      <c r="N46" s="1045">
        <f t="shared" si="4"/>
        <v>60</v>
      </c>
      <c r="O46" s="713"/>
    </row>
    <row r="47" spans="1:15" s="714" customFormat="1" hidden="1" x14ac:dyDescent="0.2">
      <c r="A47" s="701"/>
      <c r="B47" s="1197" t="s">
        <v>474</v>
      </c>
      <c r="C47" s="744">
        <v>3299</v>
      </c>
      <c r="D47" s="744">
        <v>5331</v>
      </c>
      <c r="E47" s="781" t="s">
        <v>259</v>
      </c>
      <c r="F47" s="926">
        <v>60</v>
      </c>
      <c r="G47" s="926">
        <v>0</v>
      </c>
      <c r="H47" s="926">
        <f t="shared" si="1"/>
        <v>60</v>
      </c>
      <c r="I47" s="1046">
        <v>0</v>
      </c>
      <c r="J47" s="1046">
        <f t="shared" si="2"/>
        <v>60</v>
      </c>
      <c r="K47" s="1046">
        <v>0</v>
      </c>
      <c r="L47" s="1046">
        <f t="shared" si="3"/>
        <v>60</v>
      </c>
      <c r="M47" s="1046">
        <v>0</v>
      </c>
      <c r="N47" s="1046">
        <f t="shared" si="4"/>
        <v>60</v>
      </c>
      <c r="O47" s="713"/>
    </row>
    <row r="48" spans="1:15" s="714" customFormat="1" hidden="1" x14ac:dyDescent="0.2">
      <c r="A48" s="1040" t="s">
        <v>106</v>
      </c>
      <c r="B48" s="1041" t="s">
        <v>478</v>
      </c>
      <c r="C48" s="1042" t="s">
        <v>100</v>
      </c>
      <c r="D48" s="1043" t="s">
        <v>100</v>
      </c>
      <c r="E48" s="1044" t="s">
        <v>443</v>
      </c>
      <c r="F48" s="928">
        <f>+F49</f>
        <v>50</v>
      </c>
      <c r="G48" s="928">
        <v>0</v>
      </c>
      <c r="H48" s="928">
        <f t="shared" si="1"/>
        <v>50</v>
      </c>
      <c r="I48" s="1045">
        <f>+I49</f>
        <v>-50</v>
      </c>
      <c r="J48" s="1045">
        <f t="shared" si="2"/>
        <v>0</v>
      </c>
      <c r="K48" s="1045">
        <v>0</v>
      </c>
      <c r="L48" s="1045">
        <f t="shared" si="3"/>
        <v>0</v>
      </c>
      <c r="M48" s="1045">
        <v>0</v>
      </c>
      <c r="N48" s="1045">
        <f t="shared" si="4"/>
        <v>0</v>
      </c>
      <c r="O48" s="713"/>
    </row>
    <row r="49" spans="1:15" s="714" customFormat="1" hidden="1" x14ac:dyDescent="0.2">
      <c r="A49" s="701"/>
      <c r="B49" s="703" t="s">
        <v>474</v>
      </c>
      <c r="C49" s="704">
        <v>3299</v>
      </c>
      <c r="D49" s="663">
        <v>5332</v>
      </c>
      <c r="E49" s="781" t="s">
        <v>444</v>
      </c>
      <c r="F49" s="926">
        <v>50</v>
      </c>
      <c r="G49" s="926">
        <v>0</v>
      </c>
      <c r="H49" s="926">
        <f t="shared" si="1"/>
        <v>50</v>
      </c>
      <c r="I49" s="1046">
        <v>-50</v>
      </c>
      <c r="J49" s="1046">
        <f t="shared" si="2"/>
        <v>0</v>
      </c>
      <c r="K49" s="1046">
        <v>0</v>
      </c>
      <c r="L49" s="1046">
        <f t="shared" si="3"/>
        <v>0</v>
      </c>
      <c r="M49" s="1046">
        <v>0</v>
      </c>
      <c r="N49" s="1046">
        <f t="shared" si="4"/>
        <v>0</v>
      </c>
      <c r="O49" s="713"/>
    </row>
    <row r="50" spans="1:15" s="714" customFormat="1" ht="20.95" hidden="1" x14ac:dyDescent="0.2">
      <c r="A50" s="1040" t="s">
        <v>106</v>
      </c>
      <c r="B50" s="1041" t="s">
        <v>562</v>
      </c>
      <c r="C50" s="1042" t="s">
        <v>100</v>
      </c>
      <c r="D50" s="1043" t="s">
        <v>100</v>
      </c>
      <c r="E50" s="1044" t="s">
        <v>574</v>
      </c>
      <c r="F50" s="928">
        <v>0</v>
      </c>
      <c r="G50" s="928">
        <v>0</v>
      </c>
      <c r="H50" s="928">
        <f t="shared" si="1"/>
        <v>0</v>
      </c>
      <c r="I50" s="1045">
        <v>50</v>
      </c>
      <c r="J50" s="1045">
        <f t="shared" si="2"/>
        <v>50</v>
      </c>
      <c r="K50" s="1045">
        <v>0</v>
      </c>
      <c r="L50" s="1045">
        <f t="shared" si="3"/>
        <v>50</v>
      </c>
      <c r="M50" s="1045">
        <v>0</v>
      </c>
      <c r="N50" s="1045">
        <f t="shared" si="4"/>
        <v>50</v>
      </c>
      <c r="O50" s="713"/>
    </row>
    <row r="51" spans="1:15" s="714" customFormat="1" hidden="1" x14ac:dyDescent="0.2">
      <c r="A51" s="701"/>
      <c r="B51" s="703"/>
      <c r="C51" s="704">
        <v>3299</v>
      </c>
      <c r="D51" s="663">
        <v>5332</v>
      </c>
      <c r="E51" s="781" t="s">
        <v>444</v>
      </c>
      <c r="F51" s="926">
        <v>0</v>
      </c>
      <c r="G51" s="926">
        <v>0</v>
      </c>
      <c r="H51" s="926">
        <v>0</v>
      </c>
      <c r="I51" s="1046">
        <v>50</v>
      </c>
      <c r="J51" s="1046">
        <f t="shared" si="2"/>
        <v>50</v>
      </c>
      <c r="K51" s="1046">
        <v>0</v>
      </c>
      <c r="L51" s="1046">
        <f t="shared" si="3"/>
        <v>50</v>
      </c>
      <c r="M51" s="1046">
        <v>0</v>
      </c>
      <c r="N51" s="1046">
        <f t="shared" si="4"/>
        <v>50</v>
      </c>
      <c r="O51" s="713"/>
    </row>
    <row r="52" spans="1:15" s="714" customFormat="1" hidden="1" x14ac:dyDescent="0.2">
      <c r="A52" s="1040" t="s">
        <v>106</v>
      </c>
      <c r="B52" s="1041" t="s">
        <v>479</v>
      </c>
      <c r="C52" s="1042" t="s">
        <v>100</v>
      </c>
      <c r="D52" s="1043" t="s">
        <v>100</v>
      </c>
      <c r="E52" s="1044" t="s">
        <v>214</v>
      </c>
      <c r="F52" s="928">
        <f>+F53</f>
        <v>50</v>
      </c>
      <c r="G52" s="928">
        <v>0</v>
      </c>
      <c r="H52" s="928">
        <f t="shared" si="1"/>
        <v>50</v>
      </c>
      <c r="I52" s="1045">
        <v>0</v>
      </c>
      <c r="J52" s="1045">
        <f t="shared" si="2"/>
        <v>50</v>
      </c>
      <c r="K52" s="1045">
        <v>0</v>
      </c>
      <c r="L52" s="1045">
        <f t="shared" si="3"/>
        <v>50</v>
      </c>
      <c r="M52" s="1045">
        <v>0</v>
      </c>
      <c r="N52" s="1045">
        <f t="shared" si="4"/>
        <v>50</v>
      </c>
      <c r="O52" s="713"/>
    </row>
    <row r="53" spans="1:15" s="714" customFormat="1" hidden="1" x14ac:dyDescent="0.2">
      <c r="A53" s="701"/>
      <c r="B53" s="703" t="s">
        <v>474</v>
      </c>
      <c r="C53" s="704">
        <v>3299</v>
      </c>
      <c r="D53" s="663">
        <v>5321</v>
      </c>
      <c r="E53" s="781" t="s">
        <v>258</v>
      </c>
      <c r="F53" s="926">
        <v>50</v>
      </c>
      <c r="G53" s="926">
        <v>0</v>
      </c>
      <c r="H53" s="926">
        <f t="shared" si="1"/>
        <v>50</v>
      </c>
      <c r="I53" s="1046">
        <v>0</v>
      </c>
      <c r="J53" s="1046">
        <f t="shared" si="2"/>
        <v>50</v>
      </c>
      <c r="K53" s="1046">
        <v>0</v>
      </c>
      <c r="L53" s="1046">
        <f t="shared" si="3"/>
        <v>50</v>
      </c>
      <c r="M53" s="1046">
        <v>0</v>
      </c>
      <c r="N53" s="1046">
        <f t="shared" si="4"/>
        <v>50</v>
      </c>
      <c r="O53" s="713"/>
    </row>
    <row r="54" spans="1:15" s="714" customFormat="1" hidden="1" x14ac:dyDescent="0.2">
      <c r="A54" s="1040" t="s">
        <v>106</v>
      </c>
      <c r="B54" s="1041" t="s">
        <v>480</v>
      </c>
      <c r="C54" s="1042" t="s">
        <v>100</v>
      </c>
      <c r="D54" s="1043" t="s">
        <v>100</v>
      </c>
      <c r="E54" s="1044" t="s">
        <v>215</v>
      </c>
      <c r="F54" s="928">
        <f>+F55</f>
        <v>20</v>
      </c>
      <c r="G54" s="928">
        <v>0</v>
      </c>
      <c r="H54" s="928">
        <f t="shared" si="1"/>
        <v>20</v>
      </c>
      <c r="I54" s="1045">
        <f>+I55</f>
        <v>-20</v>
      </c>
      <c r="J54" s="1045">
        <f t="shared" si="2"/>
        <v>0</v>
      </c>
      <c r="K54" s="1045">
        <v>0</v>
      </c>
      <c r="L54" s="1045">
        <f t="shared" si="3"/>
        <v>0</v>
      </c>
      <c r="M54" s="1045">
        <v>0</v>
      </c>
      <c r="N54" s="1045">
        <f t="shared" si="4"/>
        <v>0</v>
      </c>
      <c r="O54" s="713"/>
    </row>
    <row r="55" spans="1:15" s="714" customFormat="1" hidden="1" x14ac:dyDescent="0.2">
      <c r="A55" s="701"/>
      <c r="B55" s="703" t="s">
        <v>474</v>
      </c>
      <c r="C55" s="704">
        <v>3299</v>
      </c>
      <c r="D55" s="663">
        <v>5321</v>
      </c>
      <c r="E55" s="781" t="s">
        <v>258</v>
      </c>
      <c r="F55" s="926">
        <v>20</v>
      </c>
      <c r="G55" s="926">
        <v>0</v>
      </c>
      <c r="H55" s="926">
        <f t="shared" si="1"/>
        <v>20</v>
      </c>
      <c r="I55" s="1046">
        <v>-20</v>
      </c>
      <c r="J55" s="1046">
        <f t="shared" si="2"/>
        <v>0</v>
      </c>
      <c r="K55" s="1046">
        <v>0</v>
      </c>
      <c r="L55" s="1046">
        <f t="shared" si="3"/>
        <v>0</v>
      </c>
      <c r="M55" s="1046">
        <v>0</v>
      </c>
      <c r="N55" s="1046">
        <f t="shared" si="4"/>
        <v>0</v>
      </c>
      <c r="O55" s="713"/>
    </row>
    <row r="56" spans="1:15" s="714" customFormat="1" ht="20.95" hidden="1" x14ac:dyDescent="0.2">
      <c r="A56" s="1040" t="s">
        <v>106</v>
      </c>
      <c r="B56" s="1041" t="s">
        <v>561</v>
      </c>
      <c r="C56" s="1042" t="s">
        <v>100</v>
      </c>
      <c r="D56" s="1043" t="s">
        <v>100</v>
      </c>
      <c r="E56" s="1044" t="s">
        <v>560</v>
      </c>
      <c r="F56" s="928">
        <v>0</v>
      </c>
      <c r="G56" s="928">
        <v>0</v>
      </c>
      <c r="H56" s="928">
        <v>0</v>
      </c>
      <c r="I56" s="1045">
        <f>+I57</f>
        <v>20</v>
      </c>
      <c r="J56" s="1045">
        <f t="shared" si="2"/>
        <v>20</v>
      </c>
      <c r="K56" s="1045">
        <v>0</v>
      </c>
      <c r="L56" s="1045">
        <f t="shared" si="3"/>
        <v>20</v>
      </c>
      <c r="M56" s="1045">
        <v>0</v>
      </c>
      <c r="N56" s="1045">
        <f t="shared" si="4"/>
        <v>20</v>
      </c>
      <c r="O56" s="713"/>
    </row>
    <row r="57" spans="1:15" s="714" customFormat="1" hidden="1" x14ac:dyDescent="0.2">
      <c r="A57" s="701"/>
      <c r="B57" s="703"/>
      <c r="C57" s="704">
        <v>3299</v>
      </c>
      <c r="D57" s="663">
        <v>5321</v>
      </c>
      <c r="E57" s="781" t="s">
        <v>258</v>
      </c>
      <c r="F57" s="926">
        <v>0</v>
      </c>
      <c r="G57" s="926">
        <v>0</v>
      </c>
      <c r="H57" s="926">
        <v>0</v>
      </c>
      <c r="I57" s="1046">
        <v>20</v>
      </c>
      <c r="J57" s="1046">
        <f t="shared" si="2"/>
        <v>20</v>
      </c>
      <c r="K57" s="1046">
        <v>0</v>
      </c>
      <c r="L57" s="1046">
        <f t="shared" si="3"/>
        <v>20</v>
      </c>
      <c r="M57" s="1046">
        <v>0</v>
      </c>
      <c r="N57" s="1046">
        <f t="shared" si="4"/>
        <v>20</v>
      </c>
      <c r="O57" s="713"/>
    </row>
    <row r="58" spans="1:15" s="714" customFormat="1" hidden="1" x14ac:dyDescent="0.2">
      <c r="A58" s="1040" t="s">
        <v>106</v>
      </c>
      <c r="B58" s="1041" t="s">
        <v>481</v>
      </c>
      <c r="C58" s="1042" t="s">
        <v>100</v>
      </c>
      <c r="D58" s="1043" t="s">
        <v>100</v>
      </c>
      <c r="E58" s="1044" t="s">
        <v>216</v>
      </c>
      <c r="F58" s="928">
        <f>+F59</f>
        <v>30</v>
      </c>
      <c r="G58" s="928">
        <v>0</v>
      </c>
      <c r="H58" s="928">
        <f t="shared" si="1"/>
        <v>30</v>
      </c>
      <c r="I58" s="1045">
        <v>0</v>
      </c>
      <c r="J58" s="1045">
        <f t="shared" si="2"/>
        <v>30</v>
      </c>
      <c r="K58" s="1045">
        <v>0</v>
      </c>
      <c r="L58" s="1045">
        <f t="shared" si="3"/>
        <v>30</v>
      </c>
      <c r="M58" s="1045">
        <v>0</v>
      </c>
      <c r="N58" s="1045">
        <f t="shared" si="4"/>
        <v>30</v>
      </c>
      <c r="O58" s="713"/>
    </row>
    <row r="59" spans="1:15" s="714" customFormat="1" hidden="1" x14ac:dyDescent="0.2">
      <c r="A59" s="701"/>
      <c r="B59" s="703" t="s">
        <v>474</v>
      </c>
      <c r="C59" s="704">
        <v>3299</v>
      </c>
      <c r="D59" s="663">
        <v>5222</v>
      </c>
      <c r="E59" s="781" t="s">
        <v>296</v>
      </c>
      <c r="F59" s="926">
        <v>30</v>
      </c>
      <c r="G59" s="926">
        <v>0</v>
      </c>
      <c r="H59" s="926">
        <f t="shared" si="1"/>
        <v>30</v>
      </c>
      <c r="I59" s="1046">
        <v>0</v>
      </c>
      <c r="J59" s="1046">
        <f t="shared" si="2"/>
        <v>30</v>
      </c>
      <c r="K59" s="1046">
        <v>0</v>
      </c>
      <c r="L59" s="1046">
        <f t="shared" si="3"/>
        <v>30</v>
      </c>
      <c r="M59" s="1046">
        <v>0</v>
      </c>
      <c r="N59" s="1046">
        <f t="shared" si="4"/>
        <v>30</v>
      </c>
      <c r="O59" s="713"/>
    </row>
    <row r="60" spans="1:15" s="714" customFormat="1" hidden="1" x14ac:dyDescent="0.2">
      <c r="A60" s="1040" t="s">
        <v>106</v>
      </c>
      <c r="B60" s="1041" t="s">
        <v>482</v>
      </c>
      <c r="C60" s="1042" t="s">
        <v>100</v>
      </c>
      <c r="D60" s="1043" t="s">
        <v>100</v>
      </c>
      <c r="E60" s="1044" t="s">
        <v>217</v>
      </c>
      <c r="F60" s="928">
        <f>+F61</f>
        <v>50</v>
      </c>
      <c r="G60" s="928">
        <v>0</v>
      </c>
      <c r="H60" s="928">
        <f t="shared" si="1"/>
        <v>50</v>
      </c>
      <c r="I60" s="1045">
        <v>0</v>
      </c>
      <c r="J60" s="1045">
        <f t="shared" si="2"/>
        <v>50</v>
      </c>
      <c r="K60" s="1045">
        <v>0</v>
      </c>
      <c r="L60" s="1045">
        <f t="shared" si="3"/>
        <v>50</v>
      </c>
      <c r="M60" s="1045">
        <v>0</v>
      </c>
      <c r="N60" s="1045">
        <f t="shared" si="4"/>
        <v>50</v>
      </c>
      <c r="O60" s="713"/>
    </row>
    <row r="61" spans="1:15" s="714" customFormat="1" ht="13.1" hidden="1" thickBot="1" x14ac:dyDescent="0.25">
      <c r="A61" s="1198"/>
      <c r="B61" s="1199" t="s">
        <v>474</v>
      </c>
      <c r="C61" s="1200">
        <v>3299</v>
      </c>
      <c r="D61" s="1201">
        <v>5213</v>
      </c>
      <c r="E61" s="1202" t="s">
        <v>342</v>
      </c>
      <c r="F61" s="929">
        <v>50</v>
      </c>
      <c r="G61" s="929">
        <v>0</v>
      </c>
      <c r="H61" s="929">
        <f t="shared" si="1"/>
        <v>50</v>
      </c>
      <c r="I61" s="1203">
        <v>0</v>
      </c>
      <c r="J61" s="1203">
        <f t="shared" si="2"/>
        <v>50</v>
      </c>
      <c r="K61" s="1203">
        <v>0</v>
      </c>
      <c r="L61" s="1203">
        <f t="shared" si="3"/>
        <v>50</v>
      </c>
      <c r="M61" s="1203">
        <v>0</v>
      </c>
      <c r="N61" s="1203">
        <f t="shared" si="4"/>
        <v>50</v>
      </c>
      <c r="O61" s="713"/>
    </row>
    <row r="62" spans="1:15" s="714" customFormat="1" ht="13.1" thickBot="1" x14ac:dyDescent="0.25">
      <c r="A62" s="792" t="s">
        <v>106</v>
      </c>
      <c r="B62" s="1414" t="s">
        <v>100</v>
      </c>
      <c r="C62" s="793" t="s">
        <v>100</v>
      </c>
      <c r="D62" s="794" t="s">
        <v>100</v>
      </c>
      <c r="E62" s="795" t="s">
        <v>218</v>
      </c>
      <c r="F62" s="1016">
        <f>+F63+F65+F67+F69+F71</f>
        <v>4548.9799999999996</v>
      </c>
      <c r="G62" s="1016">
        <f>+G63+G65+G67+G69+G71+G73</f>
        <v>0</v>
      </c>
      <c r="H62" s="1016">
        <f t="shared" si="1"/>
        <v>4548.9799999999996</v>
      </c>
      <c r="I62" s="1169">
        <v>0</v>
      </c>
      <c r="J62" s="1169">
        <f t="shared" si="2"/>
        <v>4548.9799999999996</v>
      </c>
      <c r="K62" s="1169">
        <v>0</v>
      </c>
      <c r="L62" s="1169">
        <f t="shared" si="3"/>
        <v>4548.9799999999996</v>
      </c>
      <c r="M62" s="1169">
        <v>0</v>
      </c>
      <c r="N62" s="1169">
        <f t="shared" si="4"/>
        <v>4548.9799999999996</v>
      </c>
      <c r="O62" s="713"/>
    </row>
    <row r="63" spans="1:15" s="714" customFormat="1" hidden="1" x14ac:dyDescent="0.2">
      <c r="A63" s="669" t="s">
        <v>106</v>
      </c>
      <c r="B63" s="671" t="s">
        <v>483</v>
      </c>
      <c r="C63" s="672" t="s">
        <v>100</v>
      </c>
      <c r="D63" s="672" t="s">
        <v>100</v>
      </c>
      <c r="E63" s="780" t="s">
        <v>451</v>
      </c>
      <c r="F63" s="925">
        <f>+F64</f>
        <v>1200</v>
      </c>
      <c r="G63" s="925">
        <v>0</v>
      </c>
      <c r="H63" s="925">
        <f t="shared" si="1"/>
        <v>1200</v>
      </c>
      <c r="I63" s="1170">
        <v>0</v>
      </c>
      <c r="J63" s="1170">
        <f t="shared" si="2"/>
        <v>1200</v>
      </c>
      <c r="K63" s="1170">
        <v>0</v>
      </c>
      <c r="L63" s="1170">
        <f t="shared" si="3"/>
        <v>1200</v>
      </c>
      <c r="M63" s="1170">
        <v>0</v>
      </c>
      <c r="N63" s="1170">
        <f t="shared" si="4"/>
        <v>1200</v>
      </c>
      <c r="O63" s="713"/>
    </row>
    <row r="64" spans="1:15" s="714" customFormat="1" hidden="1" x14ac:dyDescent="0.2">
      <c r="A64" s="701"/>
      <c r="B64" s="703" t="s">
        <v>474</v>
      </c>
      <c r="C64" s="704">
        <v>3299</v>
      </c>
      <c r="D64" s="1204">
        <v>5321</v>
      </c>
      <c r="E64" s="781" t="s">
        <v>258</v>
      </c>
      <c r="F64" s="926">
        <v>1200</v>
      </c>
      <c r="G64" s="926">
        <v>0</v>
      </c>
      <c r="H64" s="926">
        <f t="shared" si="1"/>
        <v>1200</v>
      </c>
      <c r="I64" s="1046">
        <v>0</v>
      </c>
      <c r="J64" s="1046">
        <f t="shared" si="2"/>
        <v>1200</v>
      </c>
      <c r="K64" s="1046">
        <v>0</v>
      </c>
      <c r="L64" s="1046">
        <f t="shared" si="3"/>
        <v>1200</v>
      </c>
      <c r="M64" s="1046">
        <v>0</v>
      </c>
      <c r="N64" s="1046">
        <f t="shared" si="4"/>
        <v>1200</v>
      </c>
      <c r="O64" s="713"/>
    </row>
    <row r="65" spans="1:17" s="714" customFormat="1" ht="20.95" hidden="1" x14ac:dyDescent="0.2">
      <c r="A65" s="1040" t="s">
        <v>106</v>
      </c>
      <c r="B65" s="1041" t="s">
        <v>557</v>
      </c>
      <c r="C65" s="1042" t="s">
        <v>100</v>
      </c>
      <c r="D65" s="1042" t="s">
        <v>100</v>
      </c>
      <c r="E65" s="780" t="s">
        <v>453</v>
      </c>
      <c r="F65" s="928">
        <f>+F66</f>
        <v>259.04000000000002</v>
      </c>
      <c r="G65" s="928">
        <v>0</v>
      </c>
      <c r="H65" s="928">
        <f t="shared" si="1"/>
        <v>259.04000000000002</v>
      </c>
      <c r="I65" s="1045">
        <v>0</v>
      </c>
      <c r="J65" s="1045">
        <f t="shared" si="2"/>
        <v>259.04000000000002</v>
      </c>
      <c r="K65" s="1045">
        <v>0</v>
      </c>
      <c r="L65" s="1045">
        <f t="shared" si="3"/>
        <v>259.04000000000002</v>
      </c>
      <c r="M65" s="1045">
        <v>0</v>
      </c>
      <c r="N65" s="1045">
        <f t="shared" si="4"/>
        <v>259.04000000000002</v>
      </c>
      <c r="O65" s="713"/>
    </row>
    <row r="66" spans="1:17" s="714" customFormat="1" hidden="1" x14ac:dyDescent="0.2">
      <c r="A66" s="701"/>
      <c r="B66" s="703" t="s">
        <v>474</v>
      </c>
      <c r="C66" s="704">
        <v>3113</v>
      </c>
      <c r="D66" s="1204">
        <v>5321</v>
      </c>
      <c r="E66" s="781" t="s">
        <v>258</v>
      </c>
      <c r="F66" s="926">
        <v>259.04000000000002</v>
      </c>
      <c r="G66" s="926">
        <v>0</v>
      </c>
      <c r="H66" s="926">
        <f t="shared" si="1"/>
        <v>259.04000000000002</v>
      </c>
      <c r="I66" s="1046">
        <v>0</v>
      </c>
      <c r="J66" s="1046">
        <f t="shared" si="2"/>
        <v>259.04000000000002</v>
      </c>
      <c r="K66" s="1046">
        <v>0</v>
      </c>
      <c r="L66" s="1046">
        <f t="shared" si="3"/>
        <v>259.04000000000002</v>
      </c>
      <c r="M66" s="1046">
        <v>0</v>
      </c>
      <c r="N66" s="1046">
        <f t="shared" si="4"/>
        <v>259.04000000000002</v>
      </c>
      <c r="O66" s="713"/>
    </row>
    <row r="67" spans="1:17" s="714" customFormat="1" hidden="1" x14ac:dyDescent="0.2">
      <c r="A67" s="1040" t="s">
        <v>106</v>
      </c>
      <c r="B67" s="1041" t="s">
        <v>484</v>
      </c>
      <c r="C67" s="1042" t="s">
        <v>100</v>
      </c>
      <c r="D67" s="1042" t="s">
        <v>100</v>
      </c>
      <c r="E67" s="780" t="s">
        <v>221</v>
      </c>
      <c r="F67" s="928">
        <f>+F68</f>
        <v>2007.02</v>
      </c>
      <c r="G67" s="928">
        <v>0</v>
      </c>
      <c r="H67" s="928">
        <f t="shared" si="1"/>
        <v>2007.02</v>
      </c>
      <c r="I67" s="1045">
        <v>0</v>
      </c>
      <c r="J67" s="1045">
        <f t="shared" si="2"/>
        <v>2007.02</v>
      </c>
      <c r="K67" s="1045">
        <v>0</v>
      </c>
      <c r="L67" s="1045">
        <f t="shared" si="3"/>
        <v>2007.02</v>
      </c>
      <c r="M67" s="1045">
        <v>0</v>
      </c>
      <c r="N67" s="1045">
        <f t="shared" si="4"/>
        <v>2007.02</v>
      </c>
      <c r="O67" s="713"/>
    </row>
    <row r="68" spans="1:17" s="714" customFormat="1" hidden="1" x14ac:dyDescent="0.2">
      <c r="A68" s="701"/>
      <c r="B68" s="703" t="s">
        <v>474</v>
      </c>
      <c r="C68" s="704">
        <v>3299</v>
      </c>
      <c r="D68" s="1204">
        <v>5321</v>
      </c>
      <c r="E68" s="781" t="s">
        <v>258</v>
      </c>
      <c r="F68" s="926">
        <v>2007.02</v>
      </c>
      <c r="G68" s="926">
        <v>0</v>
      </c>
      <c r="H68" s="926">
        <f t="shared" si="1"/>
        <v>2007.02</v>
      </c>
      <c r="I68" s="1046">
        <v>0</v>
      </c>
      <c r="J68" s="1046">
        <f t="shared" si="2"/>
        <v>2007.02</v>
      </c>
      <c r="K68" s="1046">
        <v>0</v>
      </c>
      <c r="L68" s="1046">
        <f t="shared" si="3"/>
        <v>2007.02</v>
      </c>
      <c r="M68" s="1046">
        <v>0</v>
      </c>
      <c r="N68" s="1046">
        <f t="shared" si="4"/>
        <v>2007.02</v>
      </c>
      <c r="O68" s="713"/>
    </row>
    <row r="69" spans="1:17" s="714" customFormat="1" hidden="1" x14ac:dyDescent="0.2">
      <c r="A69" s="1040" t="s">
        <v>106</v>
      </c>
      <c r="B69" s="1041" t="s">
        <v>485</v>
      </c>
      <c r="C69" s="1042" t="s">
        <v>100</v>
      </c>
      <c r="D69" s="1042" t="s">
        <v>100</v>
      </c>
      <c r="E69" s="780" t="s">
        <v>458</v>
      </c>
      <c r="F69" s="928">
        <f>+F70</f>
        <v>541.79</v>
      </c>
      <c r="G69" s="928">
        <v>0</v>
      </c>
      <c r="H69" s="928">
        <f t="shared" si="1"/>
        <v>541.79</v>
      </c>
      <c r="I69" s="1045">
        <v>0</v>
      </c>
      <c r="J69" s="1045">
        <f t="shared" si="2"/>
        <v>541.79</v>
      </c>
      <c r="K69" s="1045">
        <v>0</v>
      </c>
      <c r="L69" s="1045">
        <f t="shared" si="3"/>
        <v>541.79</v>
      </c>
      <c r="M69" s="1045">
        <v>0</v>
      </c>
      <c r="N69" s="1045">
        <f t="shared" si="4"/>
        <v>541.79</v>
      </c>
      <c r="O69" s="713"/>
    </row>
    <row r="70" spans="1:17" s="714" customFormat="1" hidden="1" x14ac:dyDescent="0.2">
      <c r="A70" s="701"/>
      <c r="B70" s="703" t="s">
        <v>474</v>
      </c>
      <c r="C70" s="704">
        <v>3113</v>
      </c>
      <c r="D70" s="1204">
        <v>5321</v>
      </c>
      <c r="E70" s="781" t="s">
        <v>258</v>
      </c>
      <c r="F70" s="926">
        <v>541.79</v>
      </c>
      <c r="G70" s="926">
        <v>0</v>
      </c>
      <c r="H70" s="926">
        <f t="shared" si="1"/>
        <v>541.79</v>
      </c>
      <c r="I70" s="1046">
        <v>0</v>
      </c>
      <c r="J70" s="1046">
        <f t="shared" si="2"/>
        <v>541.79</v>
      </c>
      <c r="K70" s="1046">
        <v>0</v>
      </c>
      <c r="L70" s="1046">
        <f t="shared" si="3"/>
        <v>541.79</v>
      </c>
      <c r="M70" s="1046">
        <v>0</v>
      </c>
      <c r="N70" s="1046">
        <f t="shared" si="4"/>
        <v>541.79</v>
      </c>
      <c r="O70" s="713"/>
    </row>
    <row r="71" spans="1:17" s="714" customFormat="1" hidden="1" x14ac:dyDescent="0.2">
      <c r="A71" s="1040" t="s">
        <v>106</v>
      </c>
      <c r="B71" s="1041" t="s">
        <v>486</v>
      </c>
      <c r="C71" s="1042" t="s">
        <v>100</v>
      </c>
      <c r="D71" s="1042" t="s">
        <v>100</v>
      </c>
      <c r="E71" s="780" t="s">
        <v>223</v>
      </c>
      <c r="F71" s="928">
        <f>+F72</f>
        <v>541.13</v>
      </c>
      <c r="G71" s="928">
        <f>+G72</f>
        <v>-250</v>
      </c>
      <c r="H71" s="928">
        <f t="shared" si="1"/>
        <v>291.13</v>
      </c>
      <c r="I71" s="1045">
        <v>0</v>
      </c>
      <c r="J71" s="1045">
        <f t="shared" si="2"/>
        <v>291.13</v>
      </c>
      <c r="K71" s="1045">
        <v>0</v>
      </c>
      <c r="L71" s="1045">
        <f t="shared" si="3"/>
        <v>291.13</v>
      </c>
      <c r="M71" s="1045">
        <v>0</v>
      </c>
      <c r="N71" s="1045">
        <f t="shared" si="4"/>
        <v>291.13</v>
      </c>
      <c r="O71" s="713"/>
    </row>
    <row r="72" spans="1:17" s="714" customFormat="1" hidden="1" x14ac:dyDescent="0.2">
      <c r="A72" s="1198"/>
      <c r="B72" s="1199" t="s">
        <v>474</v>
      </c>
      <c r="C72" s="1200">
        <v>3299</v>
      </c>
      <c r="D72" s="1201">
        <v>5321</v>
      </c>
      <c r="E72" s="781" t="s">
        <v>258</v>
      </c>
      <c r="F72" s="926">
        <v>541.13</v>
      </c>
      <c r="G72" s="926">
        <v>-250</v>
      </c>
      <c r="H72" s="926">
        <f t="shared" si="1"/>
        <v>291.13</v>
      </c>
      <c r="I72" s="1046">
        <v>0</v>
      </c>
      <c r="J72" s="1046">
        <f t="shared" si="2"/>
        <v>291.13</v>
      </c>
      <c r="K72" s="1046">
        <v>0</v>
      </c>
      <c r="L72" s="1046">
        <f t="shared" si="3"/>
        <v>291.13</v>
      </c>
      <c r="M72" s="1046">
        <v>0</v>
      </c>
      <c r="N72" s="1046">
        <f t="shared" si="4"/>
        <v>291.13</v>
      </c>
      <c r="O72" s="713"/>
    </row>
    <row r="73" spans="1:17" s="714" customFormat="1" ht="20.95" hidden="1" x14ac:dyDescent="0.2">
      <c r="A73" s="1040" t="s">
        <v>106</v>
      </c>
      <c r="B73" s="1205" t="s">
        <v>496</v>
      </c>
      <c r="C73" s="1205" t="s">
        <v>100</v>
      </c>
      <c r="D73" s="1042" t="s">
        <v>100</v>
      </c>
      <c r="E73" s="1044" t="s">
        <v>470</v>
      </c>
      <c r="F73" s="928">
        <v>0</v>
      </c>
      <c r="G73" s="928">
        <f>+G74</f>
        <v>250</v>
      </c>
      <c r="H73" s="928">
        <f t="shared" si="1"/>
        <v>250</v>
      </c>
      <c r="I73" s="1045">
        <v>0</v>
      </c>
      <c r="J73" s="1045">
        <f t="shared" si="2"/>
        <v>250</v>
      </c>
      <c r="K73" s="1045">
        <v>0</v>
      </c>
      <c r="L73" s="1045">
        <f t="shared" si="3"/>
        <v>250</v>
      </c>
      <c r="M73" s="1045">
        <v>0</v>
      </c>
      <c r="N73" s="1045">
        <f t="shared" si="4"/>
        <v>250</v>
      </c>
      <c r="O73" s="713"/>
    </row>
    <row r="74" spans="1:17" s="714" customFormat="1" ht="13.1" hidden="1" thickBot="1" x14ac:dyDescent="0.25">
      <c r="A74" s="1206"/>
      <c r="B74" s="1207"/>
      <c r="C74" s="1200">
        <v>3299</v>
      </c>
      <c r="D74" s="1208">
        <v>5339</v>
      </c>
      <c r="E74" s="1209" t="s">
        <v>469</v>
      </c>
      <c r="F74" s="929">
        <v>0</v>
      </c>
      <c r="G74" s="929">
        <v>250</v>
      </c>
      <c r="H74" s="929">
        <f t="shared" si="1"/>
        <v>250</v>
      </c>
      <c r="I74" s="1203">
        <v>0</v>
      </c>
      <c r="J74" s="1203">
        <f t="shared" si="2"/>
        <v>250</v>
      </c>
      <c r="K74" s="1203">
        <v>0</v>
      </c>
      <c r="L74" s="1203">
        <f t="shared" si="3"/>
        <v>250</v>
      </c>
      <c r="M74" s="1203">
        <v>0</v>
      </c>
      <c r="N74" s="1203">
        <f t="shared" si="4"/>
        <v>250</v>
      </c>
      <c r="O74" s="713"/>
    </row>
    <row r="75" spans="1:17" s="714" customFormat="1" ht="13.75" thickBot="1" x14ac:dyDescent="0.25">
      <c r="A75" s="792" t="s">
        <v>106</v>
      </c>
      <c r="B75" s="1168" t="s">
        <v>100</v>
      </c>
      <c r="C75" s="793" t="s">
        <v>100</v>
      </c>
      <c r="D75" s="794" t="s">
        <v>100</v>
      </c>
      <c r="E75" s="795" t="s">
        <v>433</v>
      </c>
      <c r="F75" s="1016">
        <f>+F76+F147+F160+F179+F204</f>
        <v>13000</v>
      </c>
      <c r="G75" s="1016">
        <f>+G76+G147+G160+G179+G204</f>
        <v>0</v>
      </c>
      <c r="H75" s="1016">
        <f>+H76+H147+H160+H179+H204</f>
        <v>13000</v>
      </c>
      <c r="I75" s="1016">
        <f>+I76+I147+I160+I179+I204</f>
        <v>0</v>
      </c>
      <c r="J75" s="1016">
        <f>+J76+J147+J160+J179+J204</f>
        <v>13000</v>
      </c>
      <c r="K75" s="1169">
        <v>0</v>
      </c>
      <c r="L75" s="1169">
        <f t="shared" ref="L75:L138" si="13">+J75+K75</f>
        <v>13000</v>
      </c>
      <c r="M75" s="1169">
        <f>+M76+M147+M160+M179+M204+M223</f>
        <v>0</v>
      </c>
      <c r="N75" s="1169">
        <f t="shared" ref="N75:N138" si="14">+L75+M75</f>
        <v>13000</v>
      </c>
      <c r="O75" s="713" t="s">
        <v>633</v>
      </c>
      <c r="P75" s="1167"/>
      <c r="Q75" s="1167"/>
    </row>
    <row r="76" spans="1:17" s="714" customFormat="1" ht="13.1" thickBot="1" x14ac:dyDescent="0.25">
      <c r="A76" s="1089" t="s">
        <v>106</v>
      </c>
      <c r="B76" s="1210" t="s">
        <v>100</v>
      </c>
      <c r="C76" s="1211" t="s">
        <v>100</v>
      </c>
      <c r="D76" s="1211" t="s">
        <v>100</v>
      </c>
      <c r="E76" s="1091" t="s">
        <v>225</v>
      </c>
      <c r="F76" s="1212">
        <v>5000</v>
      </c>
      <c r="G76" s="1086">
        <f>+G77+G79+G81+G83+G85+G87+G89+G91+G93+G95+G97+G99+G101+G103+G105+G107+G109+G111+G113+G115+G117+G119+G121+G123+G125+G127+G129+G131+G133+G135+G137+G139+G141+G143+G145</f>
        <v>0</v>
      </c>
      <c r="H76" s="1086">
        <f>+F76+G76</f>
        <v>5000</v>
      </c>
      <c r="I76" s="1213">
        <v>0</v>
      </c>
      <c r="J76" s="1213">
        <f>+H76+I76</f>
        <v>5000</v>
      </c>
      <c r="K76" s="1213">
        <v>0</v>
      </c>
      <c r="L76" s="1213">
        <f t="shared" si="13"/>
        <v>5000</v>
      </c>
      <c r="M76" s="1213">
        <f>+M77+M89+M97+M109+M113+M121+M123</f>
        <v>-500</v>
      </c>
      <c r="N76" s="1213">
        <f t="shared" si="14"/>
        <v>4500</v>
      </c>
      <c r="O76" s="713" t="s">
        <v>633</v>
      </c>
      <c r="P76" s="1167"/>
    </row>
    <row r="77" spans="1:17" s="714" customFormat="1" x14ac:dyDescent="0.2">
      <c r="A77" s="669" t="s">
        <v>106</v>
      </c>
      <c r="B77" s="671" t="s">
        <v>487</v>
      </c>
      <c r="C77" s="672" t="s">
        <v>100</v>
      </c>
      <c r="D77" s="673" t="s">
        <v>100</v>
      </c>
      <c r="E77" s="780" t="s">
        <v>461</v>
      </c>
      <c r="F77" s="925">
        <f>+F78</f>
        <v>5000</v>
      </c>
      <c r="G77" s="1214">
        <f>+G78</f>
        <v>-4700</v>
      </c>
      <c r="H77" s="925">
        <f t="shared" si="1"/>
        <v>300</v>
      </c>
      <c r="I77" s="1170">
        <v>0</v>
      </c>
      <c r="J77" s="1170">
        <f t="shared" ref="J77:J141" si="15">+H77+I77</f>
        <v>300</v>
      </c>
      <c r="K77" s="1170">
        <v>0</v>
      </c>
      <c r="L77" s="1170">
        <f t="shared" si="13"/>
        <v>300</v>
      </c>
      <c r="M77" s="1170">
        <f>M78</f>
        <v>250</v>
      </c>
      <c r="N77" s="1170">
        <f t="shared" si="14"/>
        <v>550</v>
      </c>
      <c r="O77" s="713" t="s">
        <v>633</v>
      </c>
      <c r="P77" s="1167"/>
    </row>
    <row r="78" spans="1:17" s="714" customFormat="1" x14ac:dyDescent="0.2">
      <c r="A78" s="701"/>
      <c r="B78" s="703" t="s">
        <v>474</v>
      </c>
      <c r="C78" s="704">
        <v>3419</v>
      </c>
      <c r="D78" s="663">
        <v>5222</v>
      </c>
      <c r="E78" s="781" t="s">
        <v>296</v>
      </c>
      <c r="F78" s="926">
        <v>5000</v>
      </c>
      <c r="G78" s="1183">
        <v>-4700</v>
      </c>
      <c r="H78" s="926">
        <f t="shared" si="1"/>
        <v>300</v>
      </c>
      <c r="I78" s="1046">
        <v>0</v>
      </c>
      <c r="J78" s="1046">
        <f t="shared" si="15"/>
        <v>300</v>
      </c>
      <c r="K78" s="1046">
        <v>0</v>
      </c>
      <c r="L78" s="1046">
        <f t="shared" si="13"/>
        <v>300</v>
      </c>
      <c r="M78" s="1046">
        <v>250</v>
      </c>
      <c r="N78" s="1046">
        <f t="shared" si="14"/>
        <v>550</v>
      </c>
      <c r="O78" s="713"/>
    </row>
    <row r="79" spans="1:17" s="714" customFormat="1" ht="20.95" x14ac:dyDescent="0.2">
      <c r="A79" s="1215" t="s">
        <v>298</v>
      </c>
      <c r="B79" s="1216" t="s">
        <v>497</v>
      </c>
      <c r="C79" s="1217" t="s">
        <v>100</v>
      </c>
      <c r="D79" s="1217" t="s">
        <v>100</v>
      </c>
      <c r="E79" s="1218" t="s">
        <v>354</v>
      </c>
      <c r="F79" s="1219">
        <v>0</v>
      </c>
      <c r="G79" s="1176">
        <f t="shared" ref="G79:G141" si="16">+G80</f>
        <v>100</v>
      </c>
      <c r="H79" s="928">
        <f t="shared" si="1"/>
        <v>100</v>
      </c>
      <c r="I79" s="1045">
        <v>0</v>
      </c>
      <c r="J79" s="1045">
        <f t="shared" si="15"/>
        <v>100</v>
      </c>
      <c r="K79" s="1045">
        <v>0</v>
      </c>
      <c r="L79" s="1045">
        <f t="shared" si="13"/>
        <v>100</v>
      </c>
      <c r="M79" s="1045">
        <v>0</v>
      </c>
      <c r="N79" s="1045">
        <f t="shared" si="14"/>
        <v>100</v>
      </c>
      <c r="O79" s="713"/>
    </row>
    <row r="80" spans="1:17" s="714" customFormat="1" x14ac:dyDescent="0.2">
      <c r="A80" s="1220"/>
      <c r="B80" s="1221"/>
      <c r="C80" s="1222" t="s">
        <v>294</v>
      </c>
      <c r="D80" s="1222" t="s">
        <v>295</v>
      </c>
      <c r="E80" s="1223" t="s">
        <v>296</v>
      </c>
      <c r="F80" s="1224">
        <v>0</v>
      </c>
      <c r="G80" s="1183">
        <v>100</v>
      </c>
      <c r="H80" s="926">
        <f t="shared" ref="H80:H143" si="17">+F80+G80</f>
        <v>100</v>
      </c>
      <c r="I80" s="1046">
        <v>0</v>
      </c>
      <c r="J80" s="1046">
        <f t="shared" si="15"/>
        <v>100</v>
      </c>
      <c r="K80" s="1046">
        <v>0</v>
      </c>
      <c r="L80" s="1046">
        <f t="shared" si="13"/>
        <v>100</v>
      </c>
      <c r="M80" s="1046">
        <v>0</v>
      </c>
      <c r="N80" s="1046">
        <f t="shared" si="14"/>
        <v>100</v>
      </c>
      <c r="O80" s="713"/>
    </row>
    <row r="81" spans="1:15" s="714" customFormat="1" ht="31.45" x14ac:dyDescent="0.2">
      <c r="A81" s="1215" t="s">
        <v>298</v>
      </c>
      <c r="B81" s="1216" t="s">
        <v>498</v>
      </c>
      <c r="C81" s="1217" t="s">
        <v>100</v>
      </c>
      <c r="D81" s="1217" t="s">
        <v>100</v>
      </c>
      <c r="E81" s="1218" t="s">
        <v>356</v>
      </c>
      <c r="F81" s="1219">
        <v>0</v>
      </c>
      <c r="G81" s="1176">
        <f t="shared" si="16"/>
        <v>100</v>
      </c>
      <c r="H81" s="928">
        <f t="shared" si="17"/>
        <v>100</v>
      </c>
      <c r="I81" s="1045">
        <v>0</v>
      </c>
      <c r="J81" s="1045">
        <f t="shared" si="15"/>
        <v>100</v>
      </c>
      <c r="K81" s="1045">
        <v>0</v>
      </c>
      <c r="L81" s="1045">
        <f t="shared" si="13"/>
        <v>100</v>
      </c>
      <c r="M81" s="1045">
        <v>0</v>
      </c>
      <c r="N81" s="1045">
        <f t="shared" si="14"/>
        <v>100</v>
      </c>
      <c r="O81" s="713"/>
    </row>
    <row r="82" spans="1:15" s="714" customFormat="1" x14ac:dyDescent="0.2">
      <c r="A82" s="1220"/>
      <c r="B82" s="1221"/>
      <c r="C82" s="1222" t="s">
        <v>294</v>
      </c>
      <c r="D82" s="1222" t="s">
        <v>295</v>
      </c>
      <c r="E82" s="1223" t="s">
        <v>296</v>
      </c>
      <c r="F82" s="1224">
        <v>0</v>
      </c>
      <c r="G82" s="1183">
        <v>100</v>
      </c>
      <c r="H82" s="926">
        <f t="shared" si="17"/>
        <v>100</v>
      </c>
      <c r="I82" s="1046">
        <v>0</v>
      </c>
      <c r="J82" s="1046">
        <f t="shared" si="15"/>
        <v>100</v>
      </c>
      <c r="K82" s="1046">
        <v>0</v>
      </c>
      <c r="L82" s="1046">
        <f t="shared" si="13"/>
        <v>100</v>
      </c>
      <c r="M82" s="1046">
        <v>0</v>
      </c>
      <c r="N82" s="1046">
        <f t="shared" si="14"/>
        <v>100</v>
      </c>
      <c r="O82" s="713"/>
    </row>
    <row r="83" spans="1:15" s="714" customFormat="1" ht="20.95" x14ac:dyDescent="0.2">
      <c r="A83" s="1215" t="s">
        <v>298</v>
      </c>
      <c r="B83" s="1216" t="s">
        <v>499</v>
      </c>
      <c r="C83" s="1217" t="s">
        <v>100</v>
      </c>
      <c r="D83" s="1217" t="s">
        <v>100</v>
      </c>
      <c r="E83" s="1218" t="s">
        <v>358</v>
      </c>
      <c r="F83" s="1219">
        <v>0</v>
      </c>
      <c r="G83" s="1176">
        <f t="shared" si="16"/>
        <v>250</v>
      </c>
      <c r="H83" s="928">
        <f t="shared" si="17"/>
        <v>250</v>
      </c>
      <c r="I83" s="1045">
        <v>0</v>
      </c>
      <c r="J83" s="1045">
        <f t="shared" si="15"/>
        <v>250</v>
      </c>
      <c r="K83" s="1045">
        <v>0</v>
      </c>
      <c r="L83" s="1045">
        <f t="shared" si="13"/>
        <v>250</v>
      </c>
      <c r="M83" s="1045">
        <v>0</v>
      </c>
      <c r="N83" s="1045">
        <f t="shared" si="14"/>
        <v>250</v>
      </c>
      <c r="O83" s="713"/>
    </row>
    <row r="84" spans="1:15" s="714" customFormat="1" x14ac:dyDescent="0.2">
      <c r="A84" s="1220"/>
      <c r="B84" s="1221"/>
      <c r="C84" s="1222" t="s">
        <v>294</v>
      </c>
      <c r="D84" s="1222" t="s">
        <v>295</v>
      </c>
      <c r="E84" s="1223" t="s">
        <v>296</v>
      </c>
      <c r="F84" s="1224">
        <v>0</v>
      </c>
      <c r="G84" s="1183">
        <v>250</v>
      </c>
      <c r="H84" s="926">
        <f t="shared" si="17"/>
        <v>250</v>
      </c>
      <c r="I84" s="1046">
        <v>0</v>
      </c>
      <c r="J84" s="1046">
        <f t="shared" si="15"/>
        <v>250</v>
      </c>
      <c r="K84" s="1046">
        <v>0</v>
      </c>
      <c r="L84" s="1046">
        <f t="shared" si="13"/>
        <v>250</v>
      </c>
      <c r="M84" s="1046">
        <v>0</v>
      </c>
      <c r="N84" s="1046">
        <f t="shared" si="14"/>
        <v>250</v>
      </c>
      <c r="O84" s="713"/>
    </row>
    <row r="85" spans="1:15" s="714" customFormat="1" x14ac:dyDescent="0.2">
      <c r="A85" s="1215" t="s">
        <v>298</v>
      </c>
      <c r="B85" s="1216" t="s">
        <v>500</v>
      </c>
      <c r="C85" s="1217" t="s">
        <v>100</v>
      </c>
      <c r="D85" s="1217" t="s">
        <v>100</v>
      </c>
      <c r="E85" s="1218" t="s">
        <v>360</v>
      </c>
      <c r="F85" s="1219">
        <v>0</v>
      </c>
      <c r="G85" s="1176">
        <f t="shared" si="16"/>
        <v>100</v>
      </c>
      <c r="H85" s="928">
        <f t="shared" si="17"/>
        <v>100</v>
      </c>
      <c r="I85" s="1045">
        <v>0</v>
      </c>
      <c r="J85" s="1045">
        <f t="shared" si="15"/>
        <v>100</v>
      </c>
      <c r="K85" s="1045">
        <v>0</v>
      </c>
      <c r="L85" s="1045">
        <f t="shared" si="13"/>
        <v>100</v>
      </c>
      <c r="M85" s="1045">
        <v>0</v>
      </c>
      <c r="N85" s="1045">
        <f t="shared" si="14"/>
        <v>100</v>
      </c>
      <c r="O85" s="713"/>
    </row>
    <row r="86" spans="1:15" s="714" customFormat="1" x14ac:dyDescent="0.2">
      <c r="A86" s="1220"/>
      <c r="B86" s="1221"/>
      <c r="C86" s="1222" t="s">
        <v>294</v>
      </c>
      <c r="D86" s="1222" t="s">
        <v>295</v>
      </c>
      <c r="E86" s="1223" t="s">
        <v>296</v>
      </c>
      <c r="F86" s="1224">
        <v>0</v>
      </c>
      <c r="G86" s="1183">
        <v>100</v>
      </c>
      <c r="H86" s="926">
        <f t="shared" si="17"/>
        <v>100</v>
      </c>
      <c r="I86" s="1046">
        <v>0</v>
      </c>
      <c r="J86" s="1046">
        <f t="shared" si="15"/>
        <v>100</v>
      </c>
      <c r="K86" s="1046">
        <v>0</v>
      </c>
      <c r="L86" s="1046">
        <f t="shared" si="13"/>
        <v>100</v>
      </c>
      <c r="M86" s="1046">
        <v>0</v>
      </c>
      <c r="N86" s="1046">
        <f t="shared" si="14"/>
        <v>100</v>
      </c>
      <c r="O86" s="713"/>
    </row>
    <row r="87" spans="1:15" s="714" customFormat="1" ht="20.95" x14ac:dyDescent="0.2">
      <c r="A87" s="1215" t="s">
        <v>298</v>
      </c>
      <c r="B87" s="1216" t="s">
        <v>501</v>
      </c>
      <c r="C87" s="1217" t="s">
        <v>100</v>
      </c>
      <c r="D87" s="1217" t="s">
        <v>100</v>
      </c>
      <c r="E87" s="1218" t="s">
        <v>362</v>
      </c>
      <c r="F87" s="1219">
        <v>0</v>
      </c>
      <c r="G87" s="1176">
        <f t="shared" si="16"/>
        <v>100</v>
      </c>
      <c r="H87" s="928">
        <f t="shared" si="17"/>
        <v>100</v>
      </c>
      <c r="I87" s="1045">
        <v>0</v>
      </c>
      <c r="J87" s="1045">
        <f t="shared" si="15"/>
        <v>100</v>
      </c>
      <c r="K87" s="1045">
        <v>0</v>
      </c>
      <c r="L87" s="1045">
        <f t="shared" si="13"/>
        <v>100</v>
      </c>
      <c r="M87" s="1045">
        <v>0</v>
      </c>
      <c r="N87" s="1045">
        <f t="shared" si="14"/>
        <v>100</v>
      </c>
      <c r="O87" s="713"/>
    </row>
    <row r="88" spans="1:15" s="714" customFormat="1" x14ac:dyDescent="0.2">
      <c r="A88" s="1220"/>
      <c r="B88" s="1221"/>
      <c r="C88" s="1222" t="s">
        <v>294</v>
      </c>
      <c r="D88" s="1222" t="s">
        <v>295</v>
      </c>
      <c r="E88" s="1223" t="s">
        <v>296</v>
      </c>
      <c r="F88" s="1224">
        <v>0</v>
      </c>
      <c r="G88" s="1183">
        <v>100</v>
      </c>
      <c r="H88" s="926">
        <f t="shared" si="17"/>
        <v>100</v>
      </c>
      <c r="I88" s="1046">
        <v>0</v>
      </c>
      <c r="J88" s="1046">
        <f t="shared" si="15"/>
        <v>100</v>
      </c>
      <c r="K88" s="1046">
        <v>0</v>
      </c>
      <c r="L88" s="1046">
        <f t="shared" si="13"/>
        <v>100</v>
      </c>
      <c r="M88" s="1046">
        <v>0</v>
      </c>
      <c r="N88" s="1046">
        <f t="shared" si="14"/>
        <v>100</v>
      </c>
      <c r="O88" s="713"/>
    </row>
    <row r="89" spans="1:15" s="714" customFormat="1" ht="20.95" x14ac:dyDescent="0.2">
      <c r="A89" s="1215" t="s">
        <v>298</v>
      </c>
      <c r="B89" s="1216" t="s">
        <v>502</v>
      </c>
      <c r="C89" s="1217" t="s">
        <v>100</v>
      </c>
      <c r="D89" s="1217" t="s">
        <v>100</v>
      </c>
      <c r="E89" s="1218" t="s">
        <v>364</v>
      </c>
      <c r="F89" s="1219">
        <v>0</v>
      </c>
      <c r="G89" s="1176">
        <f t="shared" si="16"/>
        <v>200</v>
      </c>
      <c r="H89" s="928">
        <f t="shared" si="17"/>
        <v>200</v>
      </c>
      <c r="I89" s="1045">
        <v>0</v>
      </c>
      <c r="J89" s="1045">
        <f t="shared" si="15"/>
        <v>200</v>
      </c>
      <c r="K89" s="1045">
        <v>0</v>
      </c>
      <c r="L89" s="1045">
        <f t="shared" si="13"/>
        <v>200</v>
      </c>
      <c r="M89" s="1045">
        <f>M90</f>
        <v>-200</v>
      </c>
      <c r="N89" s="1045">
        <f t="shared" si="14"/>
        <v>0</v>
      </c>
      <c r="O89" s="713" t="s">
        <v>633</v>
      </c>
    </row>
    <row r="90" spans="1:15" s="714" customFormat="1" x14ac:dyDescent="0.2">
      <c r="A90" s="1220"/>
      <c r="B90" s="1221"/>
      <c r="C90" s="1222" t="s">
        <v>294</v>
      </c>
      <c r="D90" s="1222" t="s">
        <v>295</v>
      </c>
      <c r="E90" s="1223" t="s">
        <v>296</v>
      </c>
      <c r="F90" s="1224">
        <v>0</v>
      </c>
      <c r="G90" s="1183">
        <v>200</v>
      </c>
      <c r="H90" s="926">
        <f t="shared" si="17"/>
        <v>200</v>
      </c>
      <c r="I90" s="1046">
        <v>0</v>
      </c>
      <c r="J90" s="1046">
        <f t="shared" si="15"/>
        <v>200</v>
      </c>
      <c r="K90" s="1046">
        <v>0</v>
      </c>
      <c r="L90" s="1046">
        <f t="shared" si="13"/>
        <v>200</v>
      </c>
      <c r="M90" s="1046">
        <v>-200</v>
      </c>
      <c r="N90" s="1046">
        <f t="shared" si="14"/>
        <v>0</v>
      </c>
      <c r="O90" s="713"/>
    </row>
    <row r="91" spans="1:15" s="714" customFormat="1" x14ac:dyDescent="0.2">
      <c r="A91" s="1215" t="s">
        <v>298</v>
      </c>
      <c r="B91" s="1216" t="s">
        <v>503</v>
      </c>
      <c r="C91" s="1217" t="s">
        <v>100</v>
      </c>
      <c r="D91" s="1217" t="s">
        <v>100</v>
      </c>
      <c r="E91" s="1218" t="s">
        <v>366</v>
      </c>
      <c r="F91" s="1219">
        <v>0</v>
      </c>
      <c r="G91" s="1176">
        <f t="shared" si="16"/>
        <v>100</v>
      </c>
      <c r="H91" s="928">
        <f t="shared" si="17"/>
        <v>100</v>
      </c>
      <c r="I91" s="1045">
        <v>0</v>
      </c>
      <c r="J91" s="1045">
        <f t="shared" si="15"/>
        <v>100</v>
      </c>
      <c r="K91" s="1045">
        <v>0</v>
      </c>
      <c r="L91" s="1045">
        <f t="shared" si="13"/>
        <v>100</v>
      </c>
      <c r="M91" s="1045">
        <v>0</v>
      </c>
      <c r="N91" s="1045">
        <f t="shared" si="14"/>
        <v>100</v>
      </c>
      <c r="O91" s="713"/>
    </row>
    <row r="92" spans="1:15" s="714" customFormat="1" x14ac:dyDescent="0.2">
      <c r="A92" s="1220"/>
      <c r="B92" s="1221"/>
      <c r="C92" s="1222" t="s">
        <v>294</v>
      </c>
      <c r="D92" s="1222" t="s">
        <v>295</v>
      </c>
      <c r="E92" s="1223" t="s">
        <v>296</v>
      </c>
      <c r="F92" s="1224">
        <v>0</v>
      </c>
      <c r="G92" s="1183">
        <v>100</v>
      </c>
      <c r="H92" s="926">
        <f t="shared" si="17"/>
        <v>100</v>
      </c>
      <c r="I92" s="1046">
        <v>0</v>
      </c>
      <c r="J92" s="1046">
        <f t="shared" si="15"/>
        <v>100</v>
      </c>
      <c r="K92" s="1046">
        <v>0</v>
      </c>
      <c r="L92" s="1046">
        <f t="shared" si="13"/>
        <v>100</v>
      </c>
      <c r="M92" s="1046">
        <v>0</v>
      </c>
      <c r="N92" s="1046">
        <f t="shared" si="14"/>
        <v>100</v>
      </c>
      <c r="O92" s="713"/>
    </row>
    <row r="93" spans="1:15" s="714" customFormat="1" x14ac:dyDescent="0.2">
      <c r="A93" s="1215" t="s">
        <v>298</v>
      </c>
      <c r="B93" s="1216" t="s">
        <v>504</v>
      </c>
      <c r="C93" s="1217" t="s">
        <v>100</v>
      </c>
      <c r="D93" s="1217" t="s">
        <v>100</v>
      </c>
      <c r="E93" s="1218" t="s">
        <v>368</v>
      </c>
      <c r="F93" s="1219">
        <v>0</v>
      </c>
      <c r="G93" s="1176">
        <f t="shared" si="16"/>
        <v>100</v>
      </c>
      <c r="H93" s="928">
        <f t="shared" si="17"/>
        <v>100</v>
      </c>
      <c r="I93" s="1045">
        <v>0</v>
      </c>
      <c r="J93" s="1045">
        <f t="shared" si="15"/>
        <v>100</v>
      </c>
      <c r="K93" s="1045">
        <v>0</v>
      </c>
      <c r="L93" s="1045">
        <f t="shared" si="13"/>
        <v>100</v>
      </c>
      <c r="M93" s="1045">
        <v>0</v>
      </c>
      <c r="N93" s="1045">
        <f t="shared" si="14"/>
        <v>100</v>
      </c>
      <c r="O93" s="713"/>
    </row>
    <row r="94" spans="1:15" s="714" customFormat="1" x14ac:dyDescent="0.2">
      <c r="A94" s="1220"/>
      <c r="B94" s="1221"/>
      <c r="C94" s="1222" t="s">
        <v>294</v>
      </c>
      <c r="D94" s="1222" t="s">
        <v>295</v>
      </c>
      <c r="E94" s="1223" t="s">
        <v>296</v>
      </c>
      <c r="F94" s="1224">
        <v>0</v>
      </c>
      <c r="G94" s="1183">
        <v>100</v>
      </c>
      <c r="H94" s="926">
        <f t="shared" si="17"/>
        <v>100</v>
      </c>
      <c r="I94" s="1046">
        <v>0</v>
      </c>
      <c r="J94" s="1046">
        <f t="shared" si="15"/>
        <v>100</v>
      </c>
      <c r="K94" s="1046">
        <v>0</v>
      </c>
      <c r="L94" s="1046">
        <f t="shared" si="13"/>
        <v>100</v>
      </c>
      <c r="M94" s="1046">
        <v>0</v>
      </c>
      <c r="N94" s="1046">
        <f t="shared" si="14"/>
        <v>100</v>
      </c>
      <c r="O94" s="713"/>
    </row>
    <row r="95" spans="1:15" s="714" customFormat="1" ht="20.95" x14ac:dyDescent="0.2">
      <c r="A95" s="1215" t="s">
        <v>298</v>
      </c>
      <c r="B95" s="1216" t="s">
        <v>505</v>
      </c>
      <c r="C95" s="1217" t="s">
        <v>100</v>
      </c>
      <c r="D95" s="1217" t="s">
        <v>100</v>
      </c>
      <c r="E95" s="1218" t="s">
        <v>424</v>
      </c>
      <c r="F95" s="1219">
        <v>0</v>
      </c>
      <c r="G95" s="1176">
        <f t="shared" si="16"/>
        <v>100</v>
      </c>
      <c r="H95" s="928">
        <f t="shared" si="17"/>
        <v>100</v>
      </c>
      <c r="I95" s="1045">
        <v>0</v>
      </c>
      <c r="J95" s="1045">
        <f t="shared" si="15"/>
        <v>100</v>
      </c>
      <c r="K95" s="1045">
        <v>0</v>
      </c>
      <c r="L95" s="1045">
        <f t="shared" si="13"/>
        <v>100</v>
      </c>
      <c r="M95" s="1045">
        <v>0</v>
      </c>
      <c r="N95" s="1045">
        <f t="shared" si="14"/>
        <v>100</v>
      </c>
      <c r="O95" s="713"/>
    </row>
    <row r="96" spans="1:15" s="714" customFormat="1" x14ac:dyDescent="0.2">
      <c r="A96" s="1220"/>
      <c r="B96" s="1221"/>
      <c r="C96" s="1222" t="s">
        <v>294</v>
      </c>
      <c r="D96" s="1222" t="s">
        <v>295</v>
      </c>
      <c r="E96" s="1223" t="s">
        <v>296</v>
      </c>
      <c r="F96" s="1224">
        <v>0</v>
      </c>
      <c r="G96" s="1183">
        <v>100</v>
      </c>
      <c r="H96" s="926">
        <f t="shared" si="17"/>
        <v>100</v>
      </c>
      <c r="I96" s="1046">
        <v>0</v>
      </c>
      <c r="J96" s="1046">
        <f t="shared" si="15"/>
        <v>100</v>
      </c>
      <c r="K96" s="1046">
        <v>0</v>
      </c>
      <c r="L96" s="1046">
        <f t="shared" si="13"/>
        <v>100</v>
      </c>
      <c r="M96" s="1046">
        <v>0</v>
      </c>
      <c r="N96" s="1046">
        <f t="shared" si="14"/>
        <v>100</v>
      </c>
      <c r="O96" s="713"/>
    </row>
    <row r="97" spans="1:15" s="714" customFormat="1" ht="20.95" x14ac:dyDescent="0.2">
      <c r="A97" s="1215" t="s">
        <v>298</v>
      </c>
      <c r="B97" s="1216" t="s">
        <v>506</v>
      </c>
      <c r="C97" s="1217" t="s">
        <v>100</v>
      </c>
      <c r="D97" s="1217" t="s">
        <v>100</v>
      </c>
      <c r="E97" s="1218" t="s">
        <v>371</v>
      </c>
      <c r="F97" s="1219">
        <v>0</v>
      </c>
      <c r="G97" s="1176">
        <f t="shared" si="16"/>
        <v>100</v>
      </c>
      <c r="H97" s="928">
        <f t="shared" si="17"/>
        <v>100</v>
      </c>
      <c r="I97" s="1045">
        <v>0</v>
      </c>
      <c r="J97" s="1045">
        <f t="shared" si="15"/>
        <v>100</v>
      </c>
      <c r="K97" s="1045">
        <v>0</v>
      </c>
      <c r="L97" s="1045">
        <f t="shared" si="13"/>
        <v>100</v>
      </c>
      <c r="M97" s="1045">
        <f>M98</f>
        <v>-100</v>
      </c>
      <c r="N97" s="1045">
        <f t="shared" si="14"/>
        <v>0</v>
      </c>
      <c r="O97" s="713" t="s">
        <v>633</v>
      </c>
    </row>
    <row r="98" spans="1:15" s="714" customFormat="1" x14ac:dyDescent="0.2">
      <c r="A98" s="1220"/>
      <c r="B98" s="1221"/>
      <c r="C98" s="1222" t="s">
        <v>294</v>
      </c>
      <c r="D98" s="1222" t="s">
        <v>295</v>
      </c>
      <c r="E98" s="1223" t="s">
        <v>296</v>
      </c>
      <c r="F98" s="1224">
        <v>0</v>
      </c>
      <c r="G98" s="1183">
        <v>100</v>
      </c>
      <c r="H98" s="926">
        <f t="shared" si="17"/>
        <v>100</v>
      </c>
      <c r="I98" s="1046">
        <v>0</v>
      </c>
      <c r="J98" s="1046">
        <f t="shared" si="15"/>
        <v>100</v>
      </c>
      <c r="K98" s="1046">
        <v>0</v>
      </c>
      <c r="L98" s="1046">
        <f t="shared" si="13"/>
        <v>100</v>
      </c>
      <c r="M98" s="1046">
        <v>-100</v>
      </c>
      <c r="N98" s="1046">
        <f t="shared" si="14"/>
        <v>0</v>
      </c>
      <c r="O98" s="713"/>
    </row>
    <row r="99" spans="1:15" s="714" customFormat="1" ht="20.95" x14ac:dyDescent="0.2">
      <c r="A99" s="1215" t="s">
        <v>298</v>
      </c>
      <c r="B99" s="1216" t="s">
        <v>507</v>
      </c>
      <c r="C99" s="1217" t="s">
        <v>100</v>
      </c>
      <c r="D99" s="1217" t="s">
        <v>100</v>
      </c>
      <c r="E99" s="1218" t="s">
        <v>373</v>
      </c>
      <c r="F99" s="1219">
        <v>0</v>
      </c>
      <c r="G99" s="1176">
        <f t="shared" si="16"/>
        <v>100</v>
      </c>
      <c r="H99" s="928">
        <f t="shared" si="17"/>
        <v>100</v>
      </c>
      <c r="I99" s="1045">
        <v>0</v>
      </c>
      <c r="J99" s="1045">
        <f t="shared" si="15"/>
        <v>100</v>
      </c>
      <c r="K99" s="1045">
        <v>0</v>
      </c>
      <c r="L99" s="1045">
        <f t="shared" si="13"/>
        <v>100</v>
      </c>
      <c r="M99" s="1045">
        <v>0</v>
      </c>
      <c r="N99" s="1045">
        <f t="shared" si="14"/>
        <v>100</v>
      </c>
      <c r="O99" s="713"/>
    </row>
    <row r="100" spans="1:15" s="714" customFormat="1" x14ac:dyDescent="0.2">
      <c r="A100" s="1220"/>
      <c r="B100" s="1221"/>
      <c r="C100" s="1222" t="s">
        <v>294</v>
      </c>
      <c r="D100" s="1222" t="s">
        <v>295</v>
      </c>
      <c r="E100" s="1223" t="s">
        <v>296</v>
      </c>
      <c r="F100" s="1224">
        <v>0</v>
      </c>
      <c r="G100" s="1183">
        <v>100</v>
      </c>
      <c r="H100" s="926">
        <f t="shared" si="17"/>
        <v>100</v>
      </c>
      <c r="I100" s="1046">
        <v>0</v>
      </c>
      <c r="J100" s="1046">
        <f t="shared" si="15"/>
        <v>100</v>
      </c>
      <c r="K100" s="1046">
        <v>0</v>
      </c>
      <c r="L100" s="1046">
        <f t="shared" si="13"/>
        <v>100</v>
      </c>
      <c r="M100" s="1046">
        <v>0</v>
      </c>
      <c r="N100" s="1046">
        <f t="shared" si="14"/>
        <v>100</v>
      </c>
      <c r="O100" s="713"/>
    </row>
    <row r="101" spans="1:15" s="714" customFormat="1" x14ac:dyDescent="0.2">
      <c r="A101" s="1215" t="s">
        <v>298</v>
      </c>
      <c r="B101" s="1216" t="s">
        <v>508</v>
      </c>
      <c r="C101" s="1217" t="s">
        <v>100</v>
      </c>
      <c r="D101" s="1217" t="s">
        <v>100</v>
      </c>
      <c r="E101" s="1218" t="s">
        <v>375</v>
      </c>
      <c r="F101" s="1219">
        <v>0</v>
      </c>
      <c r="G101" s="1176">
        <f t="shared" si="16"/>
        <v>150</v>
      </c>
      <c r="H101" s="928">
        <f t="shared" si="17"/>
        <v>150</v>
      </c>
      <c r="I101" s="1045">
        <v>0</v>
      </c>
      <c r="J101" s="1045">
        <f t="shared" si="15"/>
        <v>150</v>
      </c>
      <c r="K101" s="1045">
        <v>0</v>
      </c>
      <c r="L101" s="1045">
        <f t="shared" si="13"/>
        <v>150</v>
      </c>
      <c r="M101" s="1045">
        <v>0</v>
      </c>
      <c r="N101" s="1045">
        <f t="shared" si="14"/>
        <v>150</v>
      </c>
      <c r="O101" s="713"/>
    </row>
    <row r="102" spans="1:15" s="714" customFormat="1" x14ac:dyDescent="0.2">
      <c r="A102" s="1220"/>
      <c r="B102" s="1221"/>
      <c r="C102" s="1222" t="s">
        <v>294</v>
      </c>
      <c r="D102" s="1222" t="s">
        <v>341</v>
      </c>
      <c r="E102" s="1223" t="s">
        <v>342</v>
      </c>
      <c r="F102" s="1224">
        <v>0</v>
      </c>
      <c r="G102" s="1183">
        <v>150</v>
      </c>
      <c r="H102" s="926">
        <f t="shared" si="17"/>
        <v>150</v>
      </c>
      <c r="I102" s="1046">
        <v>0</v>
      </c>
      <c r="J102" s="1046">
        <f t="shared" si="15"/>
        <v>150</v>
      </c>
      <c r="K102" s="1046">
        <v>0</v>
      </c>
      <c r="L102" s="1046">
        <f t="shared" si="13"/>
        <v>150</v>
      </c>
      <c r="M102" s="1046">
        <v>0</v>
      </c>
      <c r="N102" s="1046">
        <f t="shared" si="14"/>
        <v>150</v>
      </c>
      <c r="O102" s="713"/>
    </row>
    <row r="103" spans="1:15" s="714" customFormat="1" ht="20.95" x14ac:dyDescent="0.2">
      <c r="A103" s="1215" t="s">
        <v>298</v>
      </c>
      <c r="B103" s="1216" t="s">
        <v>509</v>
      </c>
      <c r="C103" s="1217" t="s">
        <v>100</v>
      </c>
      <c r="D103" s="1217" t="s">
        <v>100</v>
      </c>
      <c r="E103" s="1218" t="s">
        <v>425</v>
      </c>
      <c r="F103" s="1219">
        <v>0</v>
      </c>
      <c r="G103" s="1176">
        <f t="shared" si="16"/>
        <v>150</v>
      </c>
      <c r="H103" s="928">
        <f t="shared" si="17"/>
        <v>150</v>
      </c>
      <c r="I103" s="1045">
        <v>0</v>
      </c>
      <c r="J103" s="1045">
        <f t="shared" si="15"/>
        <v>150</v>
      </c>
      <c r="K103" s="1045">
        <v>0</v>
      </c>
      <c r="L103" s="1045">
        <f t="shared" si="13"/>
        <v>150</v>
      </c>
      <c r="M103" s="1045">
        <v>0</v>
      </c>
      <c r="N103" s="1045">
        <f t="shared" si="14"/>
        <v>150</v>
      </c>
      <c r="O103" s="713"/>
    </row>
    <row r="104" spans="1:15" s="714" customFormat="1" x14ac:dyDescent="0.2">
      <c r="A104" s="1220"/>
      <c r="B104" s="1221"/>
      <c r="C104" s="1222" t="s">
        <v>294</v>
      </c>
      <c r="D104" s="1222" t="s">
        <v>295</v>
      </c>
      <c r="E104" s="1223" t="s">
        <v>296</v>
      </c>
      <c r="F104" s="1224">
        <v>0</v>
      </c>
      <c r="G104" s="1183">
        <v>150</v>
      </c>
      <c r="H104" s="926">
        <f t="shared" si="17"/>
        <v>150</v>
      </c>
      <c r="I104" s="1046">
        <v>0</v>
      </c>
      <c r="J104" s="1046">
        <f t="shared" si="15"/>
        <v>150</v>
      </c>
      <c r="K104" s="1046">
        <v>0</v>
      </c>
      <c r="L104" s="1046">
        <f t="shared" si="13"/>
        <v>150</v>
      </c>
      <c r="M104" s="1046">
        <v>0</v>
      </c>
      <c r="N104" s="1046">
        <f t="shared" si="14"/>
        <v>150</v>
      </c>
      <c r="O104" s="713"/>
    </row>
    <row r="105" spans="1:15" s="714" customFormat="1" ht="20.95" x14ac:dyDescent="0.2">
      <c r="A105" s="1215" t="s">
        <v>298</v>
      </c>
      <c r="B105" s="1216" t="s">
        <v>510</v>
      </c>
      <c r="C105" s="1217" t="s">
        <v>100</v>
      </c>
      <c r="D105" s="1217" t="s">
        <v>100</v>
      </c>
      <c r="E105" s="1218" t="s">
        <v>420</v>
      </c>
      <c r="F105" s="1219">
        <v>0</v>
      </c>
      <c r="G105" s="1176">
        <f t="shared" si="16"/>
        <v>150</v>
      </c>
      <c r="H105" s="928">
        <f t="shared" si="17"/>
        <v>150</v>
      </c>
      <c r="I105" s="1045">
        <v>0</v>
      </c>
      <c r="J105" s="1045">
        <f t="shared" si="15"/>
        <v>150</v>
      </c>
      <c r="K105" s="1045">
        <v>0</v>
      </c>
      <c r="L105" s="1045">
        <f t="shared" si="13"/>
        <v>150</v>
      </c>
      <c r="M105" s="1045">
        <v>0</v>
      </c>
      <c r="N105" s="1045">
        <f t="shared" si="14"/>
        <v>150</v>
      </c>
      <c r="O105" s="713"/>
    </row>
    <row r="106" spans="1:15" s="714" customFormat="1" x14ac:dyDescent="0.2">
      <c r="A106" s="1220"/>
      <c r="B106" s="1221"/>
      <c r="C106" s="1222" t="s">
        <v>294</v>
      </c>
      <c r="D106" s="1222" t="s">
        <v>295</v>
      </c>
      <c r="E106" s="1223" t="s">
        <v>296</v>
      </c>
      <c r="F106" s="1224">
        <v>0</v>
      </c>
      <c r="G106" s="1183">
        <v>150</v>
      </c>
      <c r="H106" s="926">
        <f t="shared" si="17"/>
        <v>150</v>
      </c>
      <c r="I106" s="1046">
        <v>0</v>
      </c>
      <c r="J106" s="1046">
        <f t="shared" si="15"/>
        <v>150</v>
      </c>
      <c r="K106" s="1046">
        <v>0</v>
      </c>
      <c r="L106" s="1046">
        <f t="shared" si="13"/>
        <v>150</v>
      </c>
      <c r="M106" s="1046">
        <v>0</v>
      </c>
      <c r="N106" s="1046">
        <f t="shared" si="14"/>
        <v>150</v>
      </c>
      <c r="O106" s="713"/>
    </row>
    <row r="107" spans="1:15" s="714" customFormat="1" ht="20.95" x14ac:dyDescent="0.2">
      <c r="A107" s="1215" t="s">
        <v>298</v>
      </c>
      <c r="B107" s="1216" t="s">
        <v>511</v>
      </c>
      <c r="C107" s="1217" t="s">
        <v>100</v>
      </c>
      <c r="D107" s="1217" t="s">
        <v>100</v>
      </c>
      <c r="E107" s="1218" t="s">
        <v>421</v>
      </c>
      <c r="F107" s="1219">
        <v>0</v>
      </c>
      <c r="G107" s="1176">
        <f t="shared" si="16"/>
        <v>100</v>
      </c>
      <c r="H107" s="928">
        <f t="shared" si="17"/>
        <v>100</v>
      </c>
      <c r="I107" s="1045">
        <v>0</v>
      </c>
      <c r="J107" s="1045">
        <f t="shared" si="15"/>
        <v>100</v>
      </c>
      <c r="K107" s="1045">
        <v>0</v>
      </c>
      <c r="L107" s="1045">
        <f t="shared" si="13"/>
        <v>100</v>
      </c>
      <c r="M107" s="1045">
        <v>0</v>
      </c>
      <c r="N107" s="1045">
        <f t="shared" si="14"/>
        <v>100</v>
      </c>
      <c r="O107" s="713"/>
    </row>
    <row r="108" spans="1:15" s="714" customFormat="1" x14ac:dyDescent="0.2">
      <c r="A108" s="1220"/>
      <c r="B108" s="1221"/>
      <c r="C108" s="1222" t="s">
        <v>294</v>
      </c>
      <c r="D108" s="1222" t="s">
        <v>295</v>
      </c>
      <c r="E108" s="1223" t="s">
        <v>296</v>
      </c>
      <c r="F108" s="1224">
        <v>0</v>
      </c>
      <c r="G108" s="1183">
        <v>100</v>
      </c>
      <c r="H108" s="926">
        <f t="shared" si="17"/>
        <v>100</v>
      </c>
      <c r="I108" s="1046">
        <v>0</v>
      </c>
      <c r="J108" s="1046">
        <f t="shared" si="15"/>
        <v>100</v>
      </c>
      <c r="K108" s="1046">
        <v>0</v>
      </c>
      <c r="L108" s="1046">
        <f t="shared" si="13"/>
        <v>100</v>
      </c>
      <c r="M108" s="1046">
        <v>0</v>
      </c>
      <c r="N108" s="1046">
        <f t="shared" si="14"/>
        <v>100</v>
      </c>
      <c r="O108" s="713"/>
    </row>
    <row r="109" spans="1:15" s="714" customFormat="1" x14ac:dyDescent="0.2">
      <c r="A109" s="1215" t="s">
        <v>298</v>
      </c>
      <c r="B109" s="1216" t="s">
        <v>512</v>
      </c>
      <c r="C109" s="1217" t="s">
        <v>100</v>
      </c>
      <c r="D109" s="1217" t="s">
        <v>100</v>
      </c>
      <c r="E109" s="1218" t="s">
        <v>380</v>
      </c>
      <c r="F109" s="1219">
        <v>0</v>
      </c>
      <c r="G109" s="1176">
        <f t="shared" si="16"/>
        <v>100</v>
      </c>
      <c r="H109" s="928">
        <f t="shared" si="17"/>
        <v>100</v>
      </c>
      <c r="I109" s="1045">
        <v>0</v>
      </c>
      <c r="J109" s="1045">
        <f t="shared" si="15"/>
        <v>100</v>
      </c>
      <c r="K109" s="1045">
        <v>0</v>
      </c>
      <c r="L109" s="1045">
        <f t="shared" si="13"/>
        <v>100</v>
      </c>
      <c r="M109" s="1045">
        <f>M110</f>
        <v>-100</v>
      </c>
      <c r="N109" s="1045">
        <f t="shared" si="14"/>
        <v>0</v>
      </c>
      <c r="O109" s="713" t="s">
        <v>633</v>
      </c>
    </row>
    <row r="110" spans="1:15" s="714" customFormat="1" x14ac:dyDescent="0.2">
      <c r="A110" s="1220"/>
      <c r="B110" s="1221"/>
      <c r="C110" s="1222" t="s">
        <v>294</v>
      </c>
      <c r="D110" s="1222" t="s">
        <v>295</v>
      </c>
      <c r="E110" s="1223" t="s">
        <v>296</v>
      </c>
      <c r="F110" s="1224">
        <v>0</v>
      </c>
      <c r="G110" s="1183">
        <v>100</v>
      </c>
      <c r="H110" s="926">
        <f t="shared" si="17"/>
        <v>100</v>
      </c>
      <c r="I110" s="1046">
        <v>0</v>
      </c>
      <c r="J110" s="1046">
        <f t="shared" si="15"/>
        <v>100</v>
      </c>
      <c r="K110" s="1046">
        <v>0</v>
      </c>
      <c r="L110" s="1046">
        <f t="shared" si="13"/>
        <v>100</v>
      </c>
      <c r="M110" s="1046">
        <v>-100</v>
      </c>
      <c r="N110" s="1046">
        <f t="shared" si="14"/>
        <v>0</v>
      </c>
      <c r="O110" s="713"/>
    </row>
    <row r="111" spans="1:15" s="714" customFormat="1" ht="20.95" x14ac:dyDescent="0.2">
      <c r="A111" s="1215" t="s">
        <v>298</v>
      </c>
      <c r="B111" s="1216" t="s">
        <v>513</v>
      </c>
      <c r="C111" s="1217" t="s">
        <v>100</v>
      </c>
      <c r="D111" s="1217" t="s">
        <v>100</v>
      </c>
      <c r="E111" s="1218" t="s">
        <v>382</v>
      </c>
      <c r="F111" s="1219">
        <v>0</v>
      </c>
      <c r="G111" s="1176">
        <f t="shared" si="16"/>
        <v>250</v>
      </c>
      <c r="H111" s="928">
        <f t="shared" si="17"/>
        <v>250</v>
      </c>
      <c r="I111" s="1045">
        <v>0</v>
      </c>
      <c r="J111" s="1045">
        <f t="shared" si="15"/>
        <v>250</v>
      </c>
      <c r="K111" s="1045">
        <v>0</v>
      </c>
      <c r="L111" s="1045">
        <f t="shared" si="13"/>
        <v>250</v>
      </c>
      <c r="M111" s="1045">
        <v>0</v>
      </c>
      <c r="N111" s="1045">
        <f t="shared" si="14"/>
        <v>250</v>
      </c>
      <c r="O111" s="713"/>
    </row>
    <row r="112" spans="1:15" s="714" customFormat="1" x14ac:dyDescent="0.2">
      <c r="A112" s="1220"/>
      <c r="B112" s="1221"/>
      <c r="C112" s="1222" t="s">
        <v>294</v>
      </c>
      <c r="D112" s="1222" t="s">
        <v>295</v>
      </c>
      <c r="E112" s="1223" t="s">
        <v>296</v>
      </c>
      <c r="F112" s="1224">
        <v>0</v>
      </c>
      <c r="G112" s="1183">
        <v>250</v>
      </c>
      <c r="H112" s="926">
        <f t="shared" si="17"/>
        <v>250</v>
      </c>
      <c r="I112" s="1046">
        <v>0</v>
      </c>
      <c r="J112" s="1046">
        <f t="shared" si="15"/>
        <v>250</v>
      </c>
      <c r="K112" s="1046">
        <v>0</v>
      </c>
      <c r="L112" s="1046">
        <f t="shared" si="13"/>
        <v>250</v>
      </c>
      <c r="M112" s="1046">
        <v>0</v>
      </c>
      <c r="N112" s="1046">
        <f t="shared" si="14"/>
        <v>250</v>
      </c>
      <c r="O112" s="713"/>
    </row>
    <row r="113" spans="1:15" s="714" customFormat="1" ht="31.45" x14ac:dyDescent="0.2">
      <c r="A113" s="1215" t="s">
        <v>298</v>
      </c>
      <c r="B113" s="1216" t="s">
        <v>514</v>
      </c>
      <c r="C113" s="1217" t="s">
        <v>100</v>
      </c>
      <c r="D113" s="1217" t="s">
        <v>100</v>
      </c>
      <c r="E113" s="1218" t="s">
        <v>384</v>
      </c>
      <c r="F113" s="1219">
        <v>0</v>
      </c>
      <c r="G113" s="1176">
        <f t="shared" si="16"/>
        <v>150</v>
      </c>
      <c r="H113" s="928">
        <f t="shared" si="17"/>
        <v>150</v>
      </c>
      <c r="I113" s="1045">
        <v>0</v>
      </c>
      <c r="J113" s="1045">
        <f t="shared" si="15"/>
        <v>150</v>
      </c>
      <c r="K113" s="1045">
        <v>0</v>
      </c>
      <c r="L113" s="1045">
        <f t="shared" si="13"/>
        <v>150</v>
      </c>
      <c r="M113" s="1045">
        <f>M114</f>
        <v>-150</v>
      </c>
      <c r="N113" s="1045">
        <f t="shared" si="14"/>
        <v>0</v>
      </c>
      <c r="O113" s="713" t="s">
        <v>633</v>
      </c>
    </row>
    <row r="114" spans="1:15" s="714" customFormat="1" x14ac:dyDescent="0.2">
      <c r="A114" s="1220"/>
      <c r="B114" s="1221"/>
      <c r="C114" s="1222" t="s">
        <v>294</v>
      </c>
      <c r="D114" s="1222" t="s">
        <v>295</v>
      </c>
      <c r="E114" s="1223" t="s">
        <v>296</v>
      </c>
      <c r="F114" s="1224">
        <v>0</v>
      </c>
      <c r="G114" s="1183">
        <v>150</v>
      </c>
      <c r="H114" s="926">
        <f t="shared" si="17"/>
        <v>150</v>
      </c>
      <c r="I114" s="1046">
        <v>0</v>
      </c>
      <c r="J114" s="1046">
        <f t="shared" si="15"/>
        <v>150</v>
      </c>
      <c r="K114" s="1046">
        <v>0</v>
      </c>
      <c r="L114" s="1046">
        <f t="shared" si="13"/>
        <v>150</v>
      </c>
      <c r="M114" s="1046">
        <v>-150</v>
      </c>
      <c r="N114" s="1046">
        <f t="shared" si="14"/>
        <v>0</v>
      </c>
      <c r="O114" s="713"/>
    </row>
    <row r="115" spans="1:15" s="714" customFormat="1" ht="31.45" x14ac:dyDescent="0.2">
      <c r="A115" s="1215" t="s">
        <v>298</v>
      </c>
      <c r="B115" s="1216" t="s">
        <v>515</v>
      </c>
      <c r="C115" s="1217" t="s">
        <v>100</v>
      </c>
      <c r="D115" s="1217" t="s">
        <v>100</v>
      </c>
      <c r="E115" s="1218" t="s">
        <v>386</v>
      </c>
      <c r="F115" s="1219">
        <v>0</v>
      </c>
      <c r="G115" s="1176">
        <f t="shared" si="16"/>
        <v>100</v>
      </c>
      <c r="H115" s="928">
        <f t="shared" si="17"/>
        <v>100</v>
      </c>
      <c r="I115" s="1045">
        <v>0</v>
      </c>
      <c r="J115" s="1045">
        <f t="shared" si="15"/>
        <v>100</v>
      </c>
      <c r="K115" s="1045">
        <v>0</v>
      </c>
      <c r="L115" s="1045">
        <f t="shared" si="13"/>
        <v>100</v>
      </c>
      <c r="M115" s="1045">
        <v>0</v>
      </c>
      <c r="N115" s="1045">
        <f t="shared" si="14"/>
        <v>100</v>
      </c>
      <c r="O115" s="713"/>
    </row>
    <row r="116" spans="1:15" s="714" customFormat="1" x14ac:dyDescent="0.2">
      <c r="A116" s="1220"/>
      <c r="B116" s="1221"/>
      <c r="C116" s="1222" t="s">
        <v>294</v>
      </c>
      <c r="D116" s="1222" t="s">
        <v>295</v>
      </c>
      <c r="E116" s="1223" t="s">
        <v>296</v>
      </c>
      <c r="F116" s="1224">
        <v>0</v>
      </c>
      <c r="G116" s="1183">
        <v>100</v>
      </c>
      <c r="H116" s="926">
        <f t="shared" si="17"/>
        <v>100</v>
      </c>
      <c r="I116" s="1046">
        <v>0</v>
      </c>
      <c r="J116" s="1046">
        <f t="shared" si="15"/>
        <v>100</v>
      </c>
      <c r="K116" s="1046">
        <v>0</v>
      </c>
      <c r="L116" s="1046">
        <f t="shared" si="13"/>
        <v>100</v>
      </c>
      <c r="M116" s="1046">
        <v>0</v>
      </c>
      <c r="N116" s="1046">
        <f t="shared" si="14"/>
        <v>100</v>
      </c>
      <c r="O116" s="713"/>
    </row>
    <row r="117" spans="1:15" s="714" customFormat="1" x14ac:dyDescent="0.2">
      <c r="A117" s="1215" t="s">
        <v>298</v>
      </c>
      <c r="B117" s="1216" t="s">
        <v>516</v>
      </c>
      <c r="C117" s="1217" t="s">
        <v>100</v>
      </c>
      <c r="D117" s="1217" t="s">
        <v>100</v>
      </c>
      <c r="E117" s="1218" t="s">
        <v>388</v>
      </c>
      <c r="F117" s="1219">
        <v>0</v>
      </c>
      <c r="G117" s="1176">
        <f t="shared" si="16"/>
        <v>150</v>
      </c>
      <c r="H117" s="928">
        <f t="shared" si="17"/>
        <v>150</v>
      </c>
      <c r="I117" s="1045">
        <v>0</v>
      </c>
      <c r="J117" s="1045">
        <f t="shared" si="15"/>
        <v>150</v>
      </c>
      <c r="K117" s="1045">
        <v>0</v>
      </c>
      <c r="L117" s="1045">
        <f t="shared" si="13"/>
        <v>150</v>
      </c>
      <c r="M117" s="1045">
        <v>0</v>
      </c>
      <c r="N117" s="1045">
        <f t="shared" si="14"/>
        <v>150</v>
      </c>
      <c r="O117" s="713"/>
    </row>
    <row r="118" spans="1:15" s="714" customFormat="1" x14ac:dyDescent="0.2">
      <c r="A118" s="1220"/>
      <c r="B118" s="1221"/>
      <c r="C118" s="1222" t="s">
        <v>294</v>
      </c>
      <c r="D118" s="1222" t="s">
        <v>295</v>
      </c>
      <c r="E118" s="1223" t="s">
        <v>296</v>
      </c>
      <c r="F118" s="1224">
        <v>0</v>
      </c>
      <c r="G118" s="1183">
        <v>150</v>
      </c>
      <c r="H118" s="926">
        <f t="shared" si="17"/>
        <v>150</v>
      </c>
      <c r="I118" s="1046">
        <v>0</v>
      </c>
      <c r="J118" s="1046">
        <f t="shared" si="15"/>
        <v>150</v>
      </c>
      <c r="K118" s="1046">
        <v>0</v>
      </c>
      <c r="L118" s="1046">
        <f t="shared" si="13"/>
        <v>150</v>
      </c>
      <c r="M118" s="1046">
        <v>0</v>
      </c>
      <c r="N118" s="1046">
        <f t="shared" si="14"/>
        <v>150</v>
      </c>
      <c r="O118" s="713"/>
    </row>
    <row r="119" spans="1:15" s="714" customFormat="1" ht="20.95" x14ac:dyDescent="0.2">
      <c r="A119" s="1215" t="s">
        <v>298</v>
      </c>
      <c r="B119" s="1216" t="s">
        <v>517</v>
      </c>
      <c r="C119" s="1217" t="s">
        <v>100</v>
      </c>
      <c r="D119" s="1217" t="s">
        <v>100</v>
      </c>
      <c r="E119" s="1218" t="s">
        <v>390</v>
      </c>
      <c r="F119" s="1219">
        <v>0</v>
      </c>
      <c r="G119" s="1176">
        <f t="shared" si="16"/>
        <v>100</v>
      </c>
      <c r="H119" s="928">
        <f t="shared" si="17"/>
        <v>100</v>
      </c>
      <c r="I119" s="1045">
        <v>0</v>
      </c>
      <c r="J119" s="1045">
        <f t="shared" si="15"/>
        <v>100</v>
      </c>
      <c r="K119" s="1045">
        <v>0</v>
      </c>
      <c r="L119" s="1045">
        <f t="shared" si="13"/>
        <v>100</v>
      </c>
      <c r="M119" s="1045">
        <v>0</v>
      </c>
      <c r="N119" s="1045">
        <f t="shared" si="14"/>
        <v>100</v>
      </c>
      <c r="O119" s="713"/>
    </row>
    <row r="120" spans="1:15" s="714" customFormat="1" x14ac:dyDescent="0.2">
      <c r="A120" s="1220"/>
      <c r="B120" s="1221"/>
      <c r="C120" s="1222" t="s">
        <v>294</v>
      </c>
      <c r="D120" s="1222" t="s">
        <v>295</v>
      </c>
      <c r="E120" s="1223" t="s">
        <v>296</v>
      </c>
      <c r="F120" s="1224">
        <v>0</v>
      </c>
      <c r="G120" s="1183">
        <v>100</v>
      </c>
      <c r="H120" s="926">
        <f t="shared" si="17"/>
        <v>100</v>
      </c>
      <c r="I120" s="1046">
        <v>0</v>
      </c>
      <c r="J120" s="1046">
        <f t="shared" si="15"/>
        <v>100</v>
      </c>
      <c r="K120" s="1046">
        <v>0</v>
      </c>
      <c r="L120" s="1046">
        <f t="shared" si="13"/>
        <v>100</v>
      </c>
      <c r="M120" s="1046">
        <v>0</v>
      </c>
      <c r="N120" s="1046">
        <f t="shared" si="14"/>
        <v>100</v>
      </c>
      <c r="O120" s="713"/>
    </row>
    <row r="121" spans="1:15" s="714" customFormat="1" ht="20.95" x14ac:dyDescent="0.2">
      <c r="A121" s="1215" t="s">
        <v>298</v>
      </c>
      <c r="B121" s="1216" t="s">
        <v>518</v>
      </c>
      <c r="C121" s="1217" t="s">
        <v>100</v>
      </c>
      <c r="D121" s="1217" t="s">
        <v>100</v>
      </c>
      <c r="E121" s="1218" t="s">
        <v>392</v>
      </c>
      <c r="F121" s="1219">
        <v>0</v>
      </c>
      <c r="G121" s="1176">
        <f t="shared" si="16"/>
        <v>100</v>
      </c>
      <c r="H121" s="928">
        <f t="shared" si="17"/>
        <v>100</v>
      </c>
      <c r="I121" s="1045">
        <v>0</v>
      </c>
      <c r="J121" s="1045">
        <f t="shared" si="15"/>
        <v>100</v>
      </c>
      <c r="K121" s="1045">
        <v>0</v>
      </c>
      <c r="L121" s="1045">
        <f t="shared" si="13"/>
        <v>100</v>
      </c>
      <c r="M121" s="1045">
        <f>M122</f>
        <v>-100</v>
      </c>
      <c r="N121" s="1045">
        <f t="shared" si="14"/>
        <v>0</v>
      </c>
      <c r="O121" s="713" t="s">
        <v>633</v>
      </c>
    </row>
    <row r="122" spans="1:15" s="714" customFormat="1" x14ac:dyDescent="0.2">
      <c r="A122" s="1220"/>
      <c r="B122" s="1221"/>
      <c r="C122" s="1222" t="s">
        <v>294</v>
      </c>
      <c r="D122" s="1222" t="s">
        <v>295</v>
      </c>
      <c r="E122" s="1223" t="s">
        <v>296</v>
      </c>
      <c r="F122" s="1224">
        <v>0</v>
      </c>
      <c r="G122" s="1183">
        <v>100</v>
      </c>
      <c r="H122" s="926">
        <f t="shared" si="17"/>
        <v>100</v>
      </c>
      <c r="I122" s="1046">
        <v>0</v>
      </c>
      <c r="J122" s="1046">
        <f t="shared" si="15"/>
        <v>100</v>
      </c>
      <c r="K122" s="1046">
        <v>0</v>
      </c>
      <c r="L122" s="1046">
        <f t="shared" si="13"/>
        <v>100</v>
      </c>
      <c r="M122" s="1046">
        <v>-100</v>
      </c>
      <c r="N122" s="1046">
        <f t="shared" si="14"/>
        <v>0</v>
      </c>
      <c r="O122" s="713"/>
    </row>
    <row r="123" spans="1:15" s="714" customFormat="1" ht="20.95" x14ac:dyDescent="0.2">
      <c r="A123" s="1215" t="s">
        <v>298</v>
      </c>
      <c r="B123" s="1216" t="s">
        <v>519</v>
      </c>
      <c r="C123" s="1217" t="s">
        <v>100</v>
      </c>
      <c r="D123" s="1217" t="s">
        <v>100</v>
      </c>
      <c r="E123" s="1218" t="s">
        <v>394</v>
      </c>
      <c r="F123" s="1219">
        <v>0</v>
      </c>
      <c r="G123" s="1176">
        <f t="shared" si="16"/>
        <v>100</v>
      </c>
      <c r="H123" s="928">
        <f t="shared" si="17"/>
        <v>100</v>
      </c>
      <c r="I123" s="1045">
        <v>0</v>
      </c>
      <c r="J123" s="1045">
        <f t="shared" si="15"/>
        <v>100</v>
      </c>
      <c r="K123" s="1045">
        <v>0</v>
      </c>
      <c r="L123" s="1045">
        <f t="shared" si="13"/>
        <v>100</v>
      </c>
      <c r="M123" s="1045">
        <f>M124</f>
        <v>-100</v>
      </c>
      <c r="N123" s="1045">
        <f t="shared" si="14"/>
        <v>0</v>
      </c>
      <c r="O123" s="713" t="s">
        <v>633</v>
      </c>
    </row>
    <row r="124" spans="1:15" s="714" customFormat="1" x14ac:dyDescent="0.2">
      <c r="A124" s="1220"/>
      <c r="B124" s="1221"/>
      <c r="C124" s="1222" t="s">
        <v>294</v>
      </c>
      <c r="D124" s="1222" t="s">
        <v>295</v>
      </c>
      <c r="E124" s="1223" t="s">
        <v>296</v>
      </c>
      <c r="F124" s="1224">
        <v>0</v>
      </c>
      <c r="G124" s="1183">
        <v>100</v>
      </c>
      <c r="H124" s="926">
        <f t="shared" si="17"/>
        <v>100</v>
      </c>
      <c r="I124" s="1046">
        <v>0</v>
      </c>
      <c r="J124" s="1046">
        <f t="shared" si="15"/>
        <v>100</v>
      </c>
      <c r="K124" s="1046">
        <v>0</v>
      </c>
      <c r="L124" s="1046">
        <f t="shared" si="13"/>
        <v>100</v>
      </c>
      <c r="M124" s="1046">
        <v>-100</v>
      </c>
      <c r="N124" s="1046">
        <f t="shared" si="14"/>
        <v>0</v>
      </c>
      <c r="O124" s="713"/>
    </row>
    <row r="125" spans="1:15" s="714" customFormat="1" ht="20.95" x14ac:dyDescent="0.2">
      <c r="A125" s="1215" t="s">
        <v>298</v>
      </c>
      <c r="B125" s="1216" t="s">
        <v>520</v>
      </c>
      <c r="C125" s="1217" t="s">
        <v>100</v>
      </c>
      <c r="D125" s="1217" t="s">
        <v>100</v>
      </c>
      <c r="E125" s="1218" t="s">
        <v>400</v>
      </c>
      <c r="F125" s="1219">
        <v>0</v>
      </c>
      <c r="G125" s="1176">
        <f t="shared" si="16"/>
        <v>100</v>
      </c>
      <c r="H125" s="928">
        <f t="shared" si="17"/>
        <v>100</v>
      </c>
      <c r="I125" s="1045">
        <v>0</v>
      </c>
      <c r="J125" s="1045">
        <f t="shared" si="15"/>
        <v>100</v>
      </c>
      <c r="K125" s="1045">
        <v>0</v>
      </c>
      <c r="L125" s="1045">
        <f t="shared" si="13"/>
        <v>100</v>
      </c>
      <c r="M125" s="1045">
        <v>0</v>
      </c>
      <c r="N125" s="1045">
        <f t="shared" si="14"/>
        <v>100</v>
      </c>
      <c r="O125" s="713"/>
    </row>
    <row r="126" spans="1:15" s="714" customFormat="1" x14ac:dyDescent="0.2">
      <c r="A126" s="1220"/>
      <c r="B126" s="1221"/>
      <c r="C126" s="1222" t="s">
        <v>294</v>
      </c>
      <c r="D126" s="1222" t="s">
        <v>295</v>
      </c>
      <c r="E126" s="1223" t="s">
        <v>296</v>
      </c>
      <c r="F126" s="1224">
        <v>0</v>
      </c>
      <c r="G126" s="1183">
        <v>100</v>
      </c>
      <c r="H126" s="926">
        <f t="shared" si="17"/>
        <v>100</v>
      </c>
      <c r="I126" s="1046">
        <v>0</v>
      </c>
      <c r="J126" s="1046">
        <f t="shared" si="15"/>
        <v>100</v>
      </c>
      <c r="K126" s="1046">
        <v>0</v>
      </c>
      <c r="L126" s="1046">
        <f t="shared" si="13"/>
        <v>100</v>
      </c>
      <c r="M126" s="1046">
        <v>0</v>
      </c>
      <c r="N126" s="1046">
        <f t="shared" si="14"/>
        <v>100</v>
      </c>
      <c r="O126" s="713"/>
    </row>
    <row r="127" spans="1:15" s="714" customFormat="1" ht="20.95" x14ac:dyDescent="0.2">
      <c r="A127" s="1215" t="s">
        <v>298</v>
      </c>
      <c r="B127" s="1216" t="s">
        <v>521</v>
      </c>
      <c r="C127" s="1217" t="s">
        <v>100</v>
      </c>
      <c r="D127" s="1217" t="s">
        <v>100</v>
      </c>
      <c r="E127" s="1218" t="s">
        <v>397</v>
      </c>
      <c r="F127" s="1219">
        <v>0</v>
      </c>
      <c r="G127" s="1176">
        <f t="shared" si="16"/>
        <v>200</v>
      </c>
      <c r="H127" s="928">
        <f t="shared" si="17"/>
        <v>200</v>
      </c>
      <c r="I127" s="1045">
        <v>0</v>
      </c>
      <c r="J127" s="1045">
        <f t="shared" si="15"/>
        <v>200</v>
      </c>
      <c r="K127" s="1045">
        <v>0</v>
      </c>
      <c r="L127" s="1045">
        <f t="shared" si="13"/>
        <v>200</v>
      </c>
      <c r="M127" s="1045">
        <v>0</v>
      </c>
      <c r="N127" s="1045">
        <f t="shared" si="14"/>
        <v>200</v>
      </c>
      <c r="O127" s="713"/>
    </row>
    <row r="128" spans="1:15" s="714" customFormat="1" x14ac:dyDescent="0.2">
      <c r="A128" s="1220"/>
      <c r="B128" s="1221"/>
      <c r="C128" s="1222" t="s">
        <v>294</v>
      </c>
      <c r="D128" s="1222" t="s">
        <v>295</v>
      </c>
      <c r="E128" s="1223" t="s">
        <v>296</v>
      </c>
      <c r="F128" s="1224">
        <v>0</v>
      </c>
      <c r="G128" s="1183">
        <v>200</v>
      </c>
      <c r="H128" s="926">
        <f t="shared" si="17"/>
        <v>200</v>
      </c>
      <c r="I128" s="1046">
        <v>0</v>
      </c>
      <c r="J128" s="1046">
        <f t="shared" si="15"/>
        <v>200</v>
      </c>
      <c r="K128" s="1046">
        <v>0</v>
      </c>
      <c r="L128" s="1046">
        <f t="shared" si="13"/>
        <v>200</v>
      </c>
      <c r="M128" s="1046">
        <v>0</v>
      </c>
      <c r="N128" s="1046">
        <f t="shared" si="14"/>
        <v>200</v>
      </c>
      <c r="O128" s="713"/>
    </row>
    <row r="129" spans="1:15" s="714" customFormat="1" ht="20.95" x14ac:dyDescent="0.2">
      <c r="A129" s="1215" t="s">
        <v>298</v>
      </c>
      <c r="B129" s="1216" t="s">
        <v>522</v>
      </c>
      <c r="C129" s="1217" t="s">
        <v>100</v>
      </c>
      <c r="D129" s="1217" t="s">
        <v>100</v>
      </c>
      <c r="E129" s="1218" t="s">
        <v>399</v>
      </c>
      <c r="F129" s="1219">
        <v>0</v>
      </c>
      <c r="G129" s="1176">
        <f t="shared" si="16"/>
        <v>100</v>
      </c>
      <c r="H129" s="928">
        <f t="shared" si="17"/>
        <v>100</v>
      </c>
      <c r="I129" s="1045">
        <v>0</v>
      </c>
      <c r="J129" s="1045">
        <f t="shared" si="15"/>
        <v>100</v>
      </c>
      <c r="K129" s="1045">
        <v>0</v>
      </c>
      <c r="L129" s="1045">
        <f t="shared" si="13"/>
        <v>100</v>
      </c>
      <c r="M129" s="1045">
        <v>0</v>
      </c>
      <c r="N129" s="1045">
        <f t="shared" si="14"/>
        <v>100</v>
      </c>
      <c r="O129" s="713"/>
    </row>
    <row r="130" spans="1:15" s="714" customFormat="1" x14ac:dyDescent="0.2">
      <c r="A130" s="1220"/>
      <c r="B130" s="1221"/>
      <c r="C130" s="1222" t="s">
        <v>294</v>
      </c>
      <c r="D130" s="1222" t="s">
        <v>295</v>
      </c>
      <c r="E130" s="1223" t="s">
        <v>296</v>
      </c>
      <c r="F130" s="1224">
        <v>0</v>
      </c>
      <c r="G130" s="1183">
        <v>100</v>
      </c>
      <c r="H130" s="926">
        <f t="shared" si="17"/>
        <v>100</v>
      </c>
      <c r="I130" s="1046">
        <v>0</v>
      </c>
      <c r="J130" s="1046">
        <f t="shared" si="15"/>
        <v>100</v>
      </c>
      <c r="K130" s="1046">
        <v>0</v>
      </c>
      <c r="L130" s="1046">
        <f t="shared" si="13"/>
        <v>100</v>
      </c>
      <c r="M130" s="1046">
        <v>0</v>
      </c>
      <c r="N130" s="1046">
        <f t="shared" si="14"/>
        <v>100</v>
      </c>
      <c r="O130" s="713"/>
    </row>
    <row r="131" spans="1:15" s="714" customFormat="1" ht="31.45" x14ac:dyDescent="0.2">
      <c r="A131" s="1215" t="s">
        <v>298</v>
      </c>
      <c r="B131" s="1216" t="s">
        <v>523</v>
      </c>
      <c r="C131" s="1217" t="s">
        <v>100</v>
      </c>
      <c r="D131" s="1217" t="s">
        <v>100</v>
      </c>
      <c r="E131" s="1218" t="s">
        <v>404</v>
      </c>
      <c r="F131" s="1219">
        <v>0</v>
      </c>
      <c r="G131" s="1176">
        <f t="shared" si="16"/>
        <v>100</v>
      </c>
      <c r="H131" s="928">
        <f t="shared" si="17"/>
        <v>100</v>
      </c>
      <c r="I131" s="1045">
        <v>0</v>
      </c>
      <c r="J131" s="1045">
        <f t="shared" si="15"/>
        <v>100</v>
      </c>
      <c r="K131" s="1045">
        <v>0</v>
      </c>
      <c r="L131" s="1045">
        <f t="shared" si="13"/>
        <v>100</v>
      </c>
      <c r="M131" s="1045">
        <v>0</v>
      </c>
      <c r="N131" s="1045">
        <f t="shared" si="14"/>
        <v>100</v>
      </c>
      <c r="O131" s="713"/>
    </row>
    <row r="132" spans="1:15" s="714" customFormat="1" x14ac:dyDescent="0.2">
      <c r="A132" s="1220"/>
      <c r="B132" s="1221"/>
      <c r="C132" s="1222" t="s">
        <v>294</v>
      </c>
      <c r="D132" s="1222" t="s">
        <v>402</v>
      </c>
      <c r="E132" s="1223" t="s">
        <v>403</v>
      </c>
      <c r="F132" s="1224">
        <v>0</v>
      </c>
      <c r="G132" s="1183">
        <v>100</v>
      </c>
      <c r="H132" s="926">
        <f t="shared" si="17"/>
        <v>100</v>
      </c>
      <c r="I132" s="1046">
        <v>0</v>
      </c>
      <c r="J132" s="1046">
        <f t="shared" si="15"/>
        <v>100</v>
      </c>
      <c r="K132" s="1046">
        <v>0</v>
      </c>
      <c r="L132" s="1046">
        <f t="shared" si="13"/>
        <v>100</v>
      </c>
      <c r="M132" s="1046">
        <v>0</v>
      </c>
      <c r="N132" s="1046">
        <f t="shared" si="14"/>
        <v>100</v>
      </c>
      <c r="O132" s="713"/>
    </row>
    <row r="133" spans="1:15" s="714" customFormat="1" ht="20.95" x14ac:dyDescent="0.2">
      <c r="A133" s="1215" t="s">
        <v>298</v>
      </c>
      <c r="B133" s="1216" t="s">
        <v>524</v>
      </c>
      <c r="C133" s="1217" t="s">
        <v>100</v>
      </c>
      <c r="D133" s="1217" t="s">
        <v>100</v>
      </c>
      <c r="E133" s="1218" t="s">
        <v>423</v>
      </c>
      <c r="F133" s="1219">
        <v>0</v>
      </c>
      <c r="G133" s="1176">
        <f t="shared" si="16"/>
        <v>150</v>
      </c>
      <c r="H133" s="928">
        <f t="shared" si="17"/>
        <v>150</v>
      </c>
      <c r="I133" s="1045">
        <v>0</v>
      </c>
      <c r="J133" s="1045">
        <f t="shared" si="15"/>
        <v>150</v>
      </c>
      <c r="K133" s="1045">
        <v>0</v>
      </c>
      <c r="L133" s="1045">
        <f t="shared" si="13"/>
        <v>150</v>
      </c>
      <c r="M133" s="1045">
        <v>0</v>
      </c>
      <c r="N133" s="1045">
        <f t="shared" si="14"/>
        <v>150</v>
      </c>
      <c r="O133" s="713"/>
    </row>
    <row r="134" spans="1:15" s="714" customFormat="1" x14ac:dyDescent="0.2">
      <c r="A134" s="1220"/>
      <c r="B134" s="1221"/>
      <c r="C134" s="1222" t="s">
        <v>294</v>
      </c>
      <c r="D134" s="1222" t="s">
        <v>402</v>
      </c>
      <c r="E134" s="1223" t="s">
        <v>403</v>
      </c>
      <c r="F134" s="1224">
        <v>0</v>
      </c>
      <c r="G134" s="1183">
        <v>150</v>
      </c>
      <c r="H134" s="926">
        <f t="shared" si="17"/>
        <v>150</v>
      </c>
      <c r="I134" s="1046">
        <v>0</v>
      </c>
      <c r="J134" s="1046">
        <f t="shared" si="15"/>
        <v>150</v>
      </c>
      <c r="K134" s="1046">
        <v>0</v>
      </c>
      <c r="L134" s="1046">
        <f t="shared" si="13"/>
        <v>150</v>
      </c>
      <c r="M134" s="1046">
        <v>0</v>
      </c>
      <c r="N134" s="1046">
        <f t="shared" si="14"/>
        <v>150</v>
      </c>
      <c r="O134" s="713"/>
    </row>
    <row r="135" spans="1:15" s="714" customFormat="1" x14ac:dyDescent="0.2">
      <c r="A135" s="1215" t="s">
        <v>298</v>
      </c>
      <c r="B135" s="1216" t="s">
        <v>525</v>
      </c>
      <c r="C135" s="1217" t="s">
        <v>100</v>
      </c>
      <c r="D135" s="1217" t="s">
        <v>100</v>
      </c>
      <c r="E135" s="1218" t="s">
        <v>407</v>
      </c>
      <c r="F135" s="1219">
        <v>0</v>
      </c>
      <c r="G135" s="1176">
        <f t="shared" si="16"/>
        <v>100</v>
      </c>
      <c r="H135" s="928">
        <f t="shared" si="17"/>
        <v>100</v>
      </c>
      <c r="I135" s="1045">
        <v>0</v>
      </c>
      <c r="J135" s="1045">
        <f t="shared" si="15"/>
        <v>100</v>
      </c>
      <c r="K135" s="1045">
        <v>0</v>
      </c>
      <c r="L135" s="1045">
        <f t="shared" si="13"/>
        <v>100</v>
      </c>
      <c r="M135" s="1045">
        <v>0</v>
      </c>
      <c r="N135" s="1045">
        <f t="shared" si="14"/>
        <v>100</v>
      </c>
      <c r="O135" s="713"/>
    </row>
    <row r="136" spans="1:15" s="714" customFormat="1" x14ac:dyDescent="0.2">
      <c r="A136" s="1220"/>
      <c r="B136" s="1221"/>
      <c r="C136" s="1222" t="s">
        <v>294</v>
      </c>
      <c r="D136" s="1222" t="s">
        <v>295</v>
      </c>
      <c r="E136" s="1223" t="s">
        <v>296</v>
      </c>
      <c r="F136" s="1224">
        <v>0</v>
      </c>
      <c r="G136" s="1183">
        <v>100</v>
      </c>
      <c r="H136" s="926">
        <f t="shared" si="17"/>
        <v>100</v>
      </c>
      <c r="I136" s="1046">
        <v>0</v>
      </c>
      <c r="J136" s="1046">
        <f t="shared" si="15"/>
        <v>100</v>
      </c>
      <c r="K136" s="1046">
        <v>0</v>
      </c>
      <c r="L136" s="1046">
        <f t="shared" si="13"/>
        <v>100</v>
      </c>
      <c r="M136" s="1046">
        <v>0</v>
      </c>
      <c r="N136" s="1046">
        <f t="shared" si="14"/>
        <v>100</v>
      </c>
      <c r="O136" s="713"/>
    </row>
    <row r="137" spans="1:15" s="714" customFormat="1" ht="20.95" x14ac:dyDescent="0.2">
      <c r="A137" s="1215" t="s">
        <v>298</v>
      </c>
      <c r="B137" s="1216" t="s">
        <v>526</v>
      </c>
      <c r="C137" s="1217" t="s">
        <v>100</v>
      </c>
      <c r="D137" s="1217" t="s">
        <v>100</v>
      </c>
      <c r="E137" s="1218" t="s">
        <v>408</v>
      </c>
      <c r="F137" s="1219">
        <v>0</v>
      </c>
      <c r="G137" s="1176">
        <f t="shared" si="16"/>
        <v>200</v>
      </c>
      <c r="H137" s="928">
        <f t="shared" si="17"/>
        <v>200</v>
      </c>
      <c r="I137" s="1045">
        <v>0</v>
      </c>
      <c r="J137" s="1045">
        <f t="shared" si="15"/>
        <v>200</v>
      </c>
      <c r="K137" s="1045">
        <v>0</v>
      </c>
      <c r="L137" s="1045">
        <f t="shared" si="13"/>
        <v>200</v>
      </c>
      <c r="M137" s="1045">
        <v>0</v>
      </c>
      <c r="N137" s="1045">
        <f t="shared" si="14"/>
        <v>200</v>
      </c>
      <c r="O137" s="713"/>
    </row>
    <row r="138" spans="1:15" s="714" customFormat="1" x14ac:dyDescent="0.2">
      <c r="A138" s="1220"/>
      <c r="B138" s="1221"/>
      <c r="C138" s="1222" t="s">
        <v>294</v>
      </c>
      <c r="D138" s="1222" t="s">
        <v>341</v>
      </c>
      <c r="E138" s="1223" t="s">
        <v>342</v>
      </c>
      <c r="F138" s="1224">
        <v>0</v>
      </c>
      <c r="G138" s="1183">
        <v>200</v>
      </c>
      <c r="H138" s="926">
        <f t="shared" si="17"/>
        <v>200</v>
      </c>
      <c r="I138" s="1046">
        <v>0</v>
      </c>
      <c r="J138" s="1046">
        <f t="shared" si="15"/>
        <v>200</v>
      </c>
      <c r="K138" s="1046">
        <v>0</v>
      </c>
      <c r="L138" s="1046">
        <f t="shared" si="13"/>
        <v>200</v>
      </c>
      <c r="M138" s="1046">
        <v>0</v>
      </c>
      <c r="N138" s="1046">
        <f t="shared" si="14"/>
        <v>200</v>
      </c>
      <c r="O138" s="713"/>
    </row>
    <row r="139" spans="1:15" s="714" customFormat="1" x14ac:dyDescent="0.2">
      <c r="A139" s="1215" t="s">
        <v>298</v>
      </c>
      <c r="B139" s="1216" t="s">
        <v>527</v>
      </c>
      <c r="C139" s="1217" t="s">
        <v>100</v>
      </c>
      <c r="D139" s="1217" t="s">
        <v>100</v>
      </c>
      <c r="E139" s="1218" t="s">
        <v>410</v>
      </c>
      <c r="F139" s="1219">
        <v>0</v>
      </c>
      <c r="G139" s="1176">
        <f t="shared" si="16"/>
        <v>100</v>
      </c>
      <c r="H139" s="928">
        <f t="shared" si="17"/>
        <v>100</v>
      </c>
      <c r="I139" s="1045">
        <v>0</v>
      </c>
      <c r="J139" s="1045">
        <f t="shared" si="15"/>
        <v>100</v>
      </c>
      <c r="K139" s="1045">
        <v>0</v>
      </c>
      <c r="L139" s="1045">
        <f t="shared" ref="L139:L202" si="18">+J139+K139</f>
        <v>100</v>
      </c>
      <c r="M139" s="1045">
        <v>0</v>
      </c>
      <c r="N139" s="1045">
        <f t="shared" ref="N139:N202" si="19">+L139+M139</f>
        <v>100</v>
      </c>
      <c r="O139" s="713"/>
    </row>
    <row r="140" spans="1:15" s="714" customFormat="1" x14ac:dyDescent="0.2">
      <c r="A140" s="1220"/>
      <c r="B140" s="1221"/>
      <c r="C140" s="1222" t="s">
        <v>294</v>
      </c>
      <c r="D140" s="1222" t="s">
        <v>295</v>
      </c>
      <c r="E140" s="1223" t="s">
        <v>296</v>
      </c>
      <c r="F140" s="1224">
        <v>0</v>
      </c>
      <c r="G140" s="1183">
        <v>100</v>
      </c>
      <c r="H140" s="926">
        <f t="shared" si="17"/>
        <v>100</v>
      </c>
      <c r="I140" s="1046">
        <v>0</v>
      </c>
      <c r="J140" s="1046">
        <f t="shared" si="15"/>
        <v>100</v>
      </c>
      <c r="K140" s="1046">
        <v>0</v>
      </c>
      <c r="L140" s="1046">
        <f t="shared" si="18"/>
        <v>100</v>
      </c>
      <c r="M140" s="1046">
        <v>0</v>
      </c>
      <c r="N140" s="1046">
        <f t="shared" si="19"/>
        <v>100</v>
      </c>
      <c r="O140" s="713"/>
    </row>
    <row r="141" spans="1:15" s="714" customFormat="1" ht="31.45" x14ac:dyDescent="0.2">
      <c r="A141" s="1215" t="s">
        <v>298</v>
      </c>
      <c r="B141" s="1216" t="s">
        <v>528</v>
      </c>
      <c r="C141" s="1217" t="s">
        <v>100</v>
      </c>
      <c r="D141" s="1217" t="s">
        <v>100</v>
      </c>
      <c r="E141" s="1218" t="s">
        <v>412</v>
      </c>
      <c r="F141" s="1219">
        <v>0</v>
      </c>
      <c r="G141" s="1176">
        <f t="shared" si="16"/>
        <v>100</v>
      </c>
      <c r="H141" s="928">
        <f t="shared" si="17"/>
        <v>100</v>
      </c>
      <c r="I141" s="1045">
        <v>0</v>
      </c>
      <c r="J141" s="1045">
        <f t="shared" si="15"/>
        <v>100</v>
      </c>
      <c r="K141" s="1045">
        <v>0</v>
      </c>
      <c r="L141" s="1045">
        <f t="shared" si="18"/>
        <v>100</v>
      </c>
      <c r="M141" s="1045">
        <v>0</v>
      </c>
      <c r="N141" s="1045">
        <f t="shared" si="19"/>
        <v>100</v>
      </c>
      <c r="O141" s="713"/>
    </row>
    <row r="142" spans="1:15" s="714" customFormat="1" x14ac:dyDescent="0.2">
      <c r="A142" s="1220"/>
      <c r="B142" s="1221"/>
      <c r="C142" s="1222" t="s">
        <v>294</v>
      </c>
      <c r="D142" s="1222" t="s">
        <v>295</v>
      </c>
      <c r="E142" s="1223" t="s">
        <v>296</v>
      </c>
      <c r="F142" s="1224">
        <v>0</v>
      </c>
      <c r="G142" s="1183">
        <v>100</v>
      </c>
      <c r="H142" s="926">
        <f t="shared" si="17"/>
        <v>100</v>
      </c>
      <c r="I142" s="1046">
        <v>0</v>
      </c>
      <c r="J142" s="1046">
        <f t="shared" ref="J142:J222" si="20">+H142+I142</f>
        <v>100</v>
      </c>
      <c r="K142" s="1046">
        <v>0</v>
      </c>
      <c r="L142" s="1046">
        <f t="shared" si="18"/>
        <v>100</v>
      </c>
      <c r="M142" s="1046">
        <v>0</v>
      </c>
      <c r="N142" s="1046">
        <f t="shared" si="19"/>
        <v>100</v>
      </c>
      <c r="O142" s="713"/>
    </row>
    <row r="143" spans="1:15" s="714" customFormat="1" x14ac:dyDescent="0.2">
      <c r="A143" s="1215" t="s">
        <v>298</v>
      </c>
      <c r="B143" s="1216" t="s">
        <v>529</v>
      </c>
      <c r="C143" s="1217" t="s">
        <v>100</v>
      </c>
      <c r="D143" s="1217" t="s">
        <v>100</v>
      </c>
      <c r="E143" s="1218" t="s">
        <v>414</v>
      </c>
      <c r="F143" s="1219">
        <v>0</v>
      </c>
      <c r="G143" s="1176">
        <f t="shared" ref="G143:G145" si="21">+G144</f>
        <v>450</v>
      </c>
      <c r="H143" s="928">
        <f t="shared" si="17"/>
        <v>450</v>
      </c>
      <c r="I143" s="1045">
        <v>0</v>
      </c>
      <c r="J143" s="1045">
        <f t="shared" si="20"/>
        <v>450</v>
      </c>
      <c r="K143" s="1045">
        <v>0</v>
      </c>
      <c r="L143" s="1045">
        <f t="shared" si="18"/>
        <v>450</v>
      </c>
      <c r="M143" s="1045">
        <v>0</v>
      </c>
      <c r="N143" s="1045">
        <f t="shared" si="19"/>
        <v>450</v>
      </c>
      <c r="O143" s="713"/>
    </row>
    <row r="144" spans="1:15" s="714" customFormat="1" x14ac:dyDescent="0.2">
      <c r="A144" s="1220"/>
      <c r="B144" s="1221"/>
      <c r="C144" s="1222" t="s">
        <v>294</v>
      </c>
      <c r="D144" s="1222" t="s">
        <v>295</v>
      </c>
      <c r="E144" s="1223" t="s">
        <v>296</v>
      </c>
      <c r="F144" s="1224">
        <v>0</v>
      </c>
      <c r="G144" s="1183">
        <v>450</v>
      </c>
      <c r="H144" s="926">
        <f t="shared" ref="H144:H222" si="22">+F144+G144</f>
        <v>450</v>
      </c>
      <c r="I144" s="1046">
        <v>0</v>
      </c>
      <c r="J144" s="1046">
        <f t="shared" si="20"/>
        <v>450</v>
      </c>
      <c r="K144" s="1046">
        <v>0</v>
      </c>
      <c r="L144" s="1046">
        <f t="shared" si="18"/>
        <v>450</v>
      </c>
      <c r="M144" s="1046">
        <v>0</v>
      </c>
      <c r="N144" s="1046">
        <f t="shared" si="19"/>
        <v>450</v>
      </c>
      <c r="O144" s="713"/>
    </row>
    <row r="145" spans="1:15" s="714" customFormat="1" ht="20.95" x14ac:dyDescent="0.2">
      <c r="A145" s="1215" t="s">
        <v>467</v>
      </c>
      <c r="B145" s="1216" t="s">
        <v>530</v>
      </c>
      <c r="C145" s="1217" t="s">
        <v>100</v>
      </c>
      <c r="D145" s="1217" t="s">
        <v>100</v>
      </c>
      <c r="E145" s="1218" t="s">
        <v>416</v>
      </c>
      <c r="F145" s="1219">
        <v>0</v>
      </c>
      <c r="G145" s="1176">
        <f t="shared" si="21"/>
        <v>150</v>
      </c>
      <c r="H145" s="928">
        <f t="shared" si="22"/>
        <v>150</v>
      </c>
      <c r="I145" s="1045">
        <v>0</v>
      </c>
      <c r="J145" s="1045">
        <f t="shared" si="20"/>
        <v>150</v>
      </c>
      <c r="K145" s="1045">
        <v>0</v>
      </c>
      <c r="L145" s="1045">
        <f t="shared" si="18"/>
        <v>150</v>
      </c>
      <c r="M145" s="1045">
        <v>0</v>
      </c>
      <c r="N145" s="1045">
        <f t="shared" si="19"/>
        <v>150</v>
      </c>
      <c r="O145" s="713"/>
    </row>
    <row r="146" spans="1:15" s="714" customFormat="1" ht="13.1" thickBot="1" x14ac:dyDescent="0.25">
      <c r="A146" s="1220"/>
      <c r="B146" s="1221"/>
      <c r="C146" s="1222" t="s">
        <v>294</v>
      </c>
      <c r="D146" s="1222" t="s">
        <v>295</v>
      </c>
      <c r="E146" s="1223" t="s">
        <v>296</v>
      </c>
      <c r="F146" s="1224">
        <v>0</v>
      </c>
      <c r="G146" s="1226">
        <v>150</v>
      </c>
      <c r="H146" s="929">
        <f t="shared" si="22"/>
        <v>150</v>
      </c>
      <c r="I146" s="1203">
        <v>0</v>
      </c>
      <c r="J146" s="1203">
        <f t="shared" si="20"/>
        <v>150</v>
      </c>
      <c r="K146" s="1203">
        <v>0</v>
      </c>
      <c r="L146" s="1203">
        <f t="shared" si="18"/>
        <v>150</v>
      </c>
      <c r="M146" s="1203">
        <v>0</v>
      </c>
      <c r="N146" s="1203">
        <f t="shared" si="19"/>
        <v>150</v>
      </c>
      <c r="O146" s="713"/>
    </row>
    <row r="147" spans="1:15" s="714" customFormat="1" ht="13.1" thickBot="1" x14ac:dyDescent="0.25">
      <c r="A147" s="1089" t="s">
        <v>106</v>
      </c>
      <c r="B147" s="1210" t="s">
        <v>100</v>
      </c>
      <c r="C147" s="1211" t="s">
        <v>100</v>
      </c>
      <c r="D147" s="1211" t="s">
        <v>100</v>
      </c>
      <c r="E147" s="1091" t="s">
        <v>226</v>
      </c>
      <c r="F147" s="1212">
        <v>2750</v>
      </c>
      <c r="G147" s="1227">
        <f>+G148+G150+G152+G154+G156+G158</f>
        <v>0</v>
      </c>
      <c r="H147" s="1086">
        <f t="shared" si="22"/>
        <v>2750</v>
      </c>
      <c r="I147" s="1213">
        <v>0</v>
      </c>
      <c r="J147" s="1213">
        <f t="shared" si="20"/>
        <v>2750</v>
      </c>
      <c r="K147" s="1213">
        <v>0</v>
      </c>
      <c r="L147" s="1213">
        <f t="shared" si="18"/>
        <v>2750</v>
      </c>
      <c r="M147" s="1213">
        <v>0</v>
      </c>
      <c r="N147" s="1213">
        <f t="shared" si="19"/>
        <v>2750</v>
      </c>
      <c r="O147" s="713"/>
    </row>
    <row r="148" spans="1:15" s="714" customFormat="1" hidden="1" x14ac:dyDescent="0.2">
      <c r="A148" s="669" t="s">
        <v>106</v>
      </c>
      <c r="B148" s="671" t="s">
        <v>488</v>
      </c>
      <c r="C148" s="672" t="s">
        <v>100</v>
      </c>
      <c r="D148" s="673" t="s">
        <v>100</v>
      </c>
      <c r="E148" s="780" t="s">
        <v>226</v>
      </c>
      <c r="F148" s="925">
        <f>+F149</f>
        <v>2750</v>
      </c>
      <c r="G148" s="1214">
        <f>+G149</f>
        <v>-2750</v>
      </c>
      <c r="H148" s="925">
        <f t="shared" si="22"/>
        <v>0</v>
      </c>
      <c r="I148" s="1170">
        <v>0</v>
      </c>
      <c r="J148" s="1170">
        <f t="shared" si="20"/>
        <v>0</v>
      </c>
      <c r="K148" s="1170">
        <v>0</v>
      </c>
      <c r="L148" s="1170">
        <f t="shared" si="18"/>
        <v>0</v>
      </c>
      <c r="M148" s="1170">
        <v>0</v>
      </c>
      <c r="N148" s="1170">
        <f t="shared" si="19"/>
        <v>0</v>
      </c>
      <c r="O148" s="713"/>
    </row>
    <row r="149" spans="1:15" s="714" customFormat="1" hidden="1" x14ac:dyDescent="0.2">
      <c r="A149" s="701"/>
      <c r="B149" s="703" t="s">
        <v>474</v>
      </c>
      <c r="C149" s="704">
        <v>3419</v>
      </c>
      <c r="D149" s="663">
        <v>5222</v>
      </c>
      <c r="E149" s="781" t="s">
        <v>296</v>
      </c>
      <c r="F149" s="926">
        <v>2750</v>
      </c>
      <c r="G149" s="1183">
        <v>-2750</v>
      </c>
      <c r="H149" s="926">
        <f t="shared" si="22"/>
        <v>0</v>
      </c>
      <c r="I149" s="1046">
        <v>0</v>
      </c>
      <c r="J149" s="1046">
        <f t="shared" si="20"/>
        <v>0</v>
      </c>
      <c r="K149" s="1046">
        <v>0</v>
      </c>
      <c r="L149" s="1046">
        <f t="shared" si="18"/>
        <v>0</v>
      </c>
      <c r="M149" s="1046">
        <v>0</v>
      </c>
      <c r="N149" s="1046">
        <f t="shared" si="19"/>
        <v>0</v>
      </c>
      <c r="O149" s="713"/>
    </row>
    <row r="150" spans="1:15" s="714" customFormat="1" ht="20.95" hidden="1" x14ac:dyDescent="0.2">
      <c r="A150" s="1215" t="s">
        <v>298</v>
      </c>
      <c r="B150" s="1216" t="s">
        <v>531</v>
      </c>
      <c r="C150" s="1217" t="s">
        <v>100</v>
      </c>
      <c r="D150" s="1217" t="s">
        <v>100</v>
      </c>
      <c r="E150" s="1218" t="s">
        <v>322</v>
      </c>
      <c r="F150" s="1219">
        <v>0</v>
      </c>
      <c r="G150" s="1176">
        <f>+G151</f>
        <v>200</v>
      </c>
      <c r="H150" s="928">
        <f t="shared" si="22"/>
        <v>200</v>
      </c>
      <c r="I150" s="1045">
        <v>0</v>
      </c>
      <c r="J150" s="1045">
        <f t="shared" si="20"/>
        <v>200</v>
      </c>
      <c r="K150" s="1045">
        <v>0</v>
      </c>
      <c r="L150" s="1045">
        <f t="shared" si="18"/>
        <v>200</v>
      </c>
      <c r="M150" s="1045">
        <v>0</v>
      </c>
      <c r="N150" s="1045">
        <f t="shared" si="19"/>
        <v>200</v>
      </c>
      <c r="O150" s="713"/>
    </row>
    <row r="151" spans="1:15" s="714" customFormat="1" hidden="1" x14ac:dyDescent="0.2">
      <c r="A151" s="1220"/>
      <c r="B151" s="1221"/>
      <c r="C151" s="1222" t="s">
        <v>294</v>
      </c>
      <c r="D151" s="1222" t="s">
        <v>295</v>
      </c>
      <c r="E151" s="1223" t="s">
        <v>296</v>
      </c>
      <c r="F151" s="1224">
        <v>0</v>
      </c>
      <c r="G151" s="1183">
        <v>200</v>
      </c>
      <c r="H151" s="926">
        <f t="shared" si="22"/>
        <v>200</v>
      </c>
      <c r="I151" s="1046">
        <v>0</v>
      </c>
      <c r="J151" s="1046">
        <f t="shared" si="20"/>
        <v>200</v>
      </c>
      <c r="K151" s="1046">
        <v>0</v>
      </c>
      <c r="L151" s="1046">
        <f t="shared" si="18"/>
        <v>200</v>
      </c>
      <c r="M151" s="1046">
        <v>0</v>
      </c>
      <c r="N151" s="1046">
        <f t="shared" si="19"/>
        <v>200</v>
      </c>
      <c r="O151" s="713"/>
    </row>
    <row r="152" spans="1:15" s="714" customFormat="1" ht="20.95" hidden="1" x14ac:dyDescent="0.2">
      <c r="A152" s="1215" t="s">
        <v>298</v>
      </c>
      <c r="B152" s="1216" t="s">
        <v>532</v>
      </c>
      <c r="C152" s="1217" t="s">
        <v>100</v>
      </c>
      <c r="D152" s="1217" t="s">
        <v>100</v>
      </c>
      <c r="E152" s="1218" t="s">
        <v>324</v>
      </c>
      <c r="F152" s="1219">
        <v>0</v>
      </c>
      <c r="G152" s="1176">
        <f t="shared" ref="G152" si="23">+G153</f>
        <v>750</v>
      </c>
      <c r="H152" s="928">
        <f t="shared" si="22"/>
        <v>750</v>
      </c>
      <c r="I152" s="1045">
        <v>0</v>
      </c>
      <c r="J152" s="1045">
        <f t="shared" si="20"/>
        <v>750</v>
      </c>
      <c r="K152" s="1045">
        <v>0</v>
      </c>
      <c r="L152" s="1045">
        <f t="shared" si="18"/>
        <v>750</v>
      </c>
      <c r="M152" s="1045">
        <v>0</v>
      </c>
      <c r="N152" s="1045">
        <f t="shared" si="19"/>
        <v>750</v>
      </c>
      <c r="O152" s="713"/>
    </row>
    <row r="153" spans="1:15" s="714" customFormat="1" hidden="1" x14ac:dyDescent="0.2">
      <c r="A153" s="1220"/>
      <c r="B153" s="1221"/>
      <c r="C153" s="1222" t="s">
        <v>294</v>
      </c>
      <c r="D153" s="1222" t="s">
        <v>295</v>
      </c>
      <c r="E153" s="1223" t="s">
        <v>296</v>
      </c>
      <c r="F153" s="1224">
        <v>0</v>
      </c>
      <c r="G153" s="1183">
        <v>750</v>
      </c>
      <c r="H153" s="926">
        <f t="shared" si="22"/>
        <v>750</v>
      </c>
      <c r="I153" s="1046">
        <v>0</v>
      </c>
      <c r="J153" s="1046">
        <f t="shared" si="20"/>
        <v>750</v>
      </c>
      <c r="K153" s="1046">
        <v>0</v>
      </c>
      <c r="L153" s="1046">
        <f t="shared" si="18"/>
        <v>750</v>
      </c>
      <c r="M153" s="1046">
        <v>0</v>
      </c>
      <c r="N153" s="1046">
        <f t="shared" si="19"/>
        <v>750</v>
      </c>
      <c r="O153" s="713"/>
    </row>
    <row r="154" spans="1:15" s="714" customFormat="1" ht="20.95" hidden="1" x14ac:dyDescent="0.2">
      <c r="A154" s="1215" t="s">
        <v>298</v>
      </c>
      <c r="B154" s="1216" t="s">
        <v>533</v>
      </c>
      <c r="C154" s="1217" t="s">
        <v>100</v>
      </c>
      <c r="D154" s="1217" t="s">
        <v>100</v>
      </c>
      <c r="E154" s="1218" t="s">
        <v>326</v>
      </c>
      <c r="F154" s="1219">
        <v>0</v>
      </c>
      <c r="G154" s="1176">
        <f t="shared" ref="G154" si="24">+G155</f>
        <v>750</v>
      </c>
      <c r="H154" s="928">
        <f t="shared" si="22"/>
        <v>750</v>
      </c>
      <c r="I154" s="1045">
        <v>0</v>
      </c>
      <c r="J154" s="1045">
        <f t="shared" si="20"/>
        <v>750</v>
      </c>
      <c r="K154" s="1045">
        <v>0</v>
      </c>
      <c r="L154" s="1045">
        <f t="shared" si="18"/>
        <v>750</v>
      </c>
      <c r="M154" s="1045">
        <v>0</v>
      </c>
      <c r="N154" s="1045">
        <f t="shared" si="19"/>
        <v>750</v>
      </c>
      <c r="O154" s="713"/>
    </row>
    <row r="155" spans="1:15" s="714" customFormat="1" hidden="1" x14ac:dyDescent="0.2">
      <c r="A155" s="1220"/>
      <c r="B155" s="1221"/>
      <c r="C155" s="1222" t="s">
        <v>294</v>
      </c>
      <c r="D155" s="1222" t="s">
        <v>341</v>
      </c>
      <c r="E155" s="1223" t="s">
        <v>342</v>
      </c>
      <c r="F155" s="1224">
        <v>0</v>
      </c>
      <c r="G155" s="1183">
        <v>750</v>
      </c>
      <c r="H155" s="926">
        <f t="shared" si="22"/>
        <v>750</v>
      </c>
      <c r="I155" s="1046">
        <v>0</v>
      </c>
      <c r="J155" s="1046">
        <f t="shared" si="20"/>
        <v>750</v>
      </c>
      <c r="K155" s="1046">
        <v>0</v>
      </c>
      <c r="L155" s="1046">
        <f t="shared" si="18"/>
        <v>750</v>
      </c>
      <c r="M155" s="1046">
        <v>0</v>
      </c>
      <c r="N155" s="1046">
        <f t="shared" si="19"/>
        <v>750</v>
      </c>
      <c r="O155" s="713"/>
    </row>
    <row r="156" spans="1:15" s="714" customFormat="1" ht="20.95" hidden="1" x14ac:dyDescent="0.2">
      <c r="A156" s="1215" t="s">
        <v>298</v>
      </c>
      <c r="B156" s="1216" t="s">
        <v>534</v>
      </c>
      <c r="C156" s="1217" t="s">
        <v>100</v>
      </c>
      <c r="D156" s="1217" t="s">
        <v>100</v>
      </c>
      <c r="E156" s="1218" t="s">
        <v>328</v>
      </c>
      <c r="F156" s="1219">
        <v>0</v>
      </c>
      <c r="G156" s="1176">
        <f t="shared" ref="G156" si="25">+G157</f>
        <v>300</v>
      </c>
      <c r="H156" s="928">
        <f t="shared" si="22"/>
        <v>300</v>
      </c>
      <c r="I156" s="1045">
        <v>0</v>
      </c>
      <c r="J156" s="1045">
        <f t="shared" si="20"/>
        <v>300</v>
      </c>
      <c r="K156" s="1045">
        <v>0</v>
      </c>
      <c r="L156" s="1045">
        <f t="shared" si="18"/>
        <v>300</v>
      </c>
      <c r="M156" s="1045">
        <v>0</v>
      </c>
      <c r="N156" s="1045">
        <f t="shared" si="19"/>
        <v>300</v>
      </c>
      <c r="O156" s="713"/>
    </row>
    <row r="157" spans="1:15" s="714" customFormat="1" hidden="1" x14ac:dyDescent="0.2">
      <c r="A157" s="1220"/>
      <c r="B157" s="1221"/>
      <c r="C157" s="1222" t="s">
        <v>294</v>
      </c>
      <c r="D157" s="1222" t="s">
        <v>295</v>
      </c>
      <c r="E157" s="1223" t="s">
        <v>296</v>
      </c>
      <c r="F157" s="1224">
        <v>0</v>
      </c>
      <c r="G157" s="1183">
        <v>300</v>
      </c>
      <c r="H157" s="926">
        <f t="shared" si="22"/>
        <v>300</v>
      </c>
      <c r="I157" s="1046">
        <v>0</v>
      </c>
      <c r="J157" s="1046">
        <f t="shared" si="20"/>
        <v>300</v>
      </c>
      <c r="K157" s="1046">
        <v>0</v>
      </c>
      <c r="L157" s="1046">
        <f t="shared" si="18"/>
        <v>300</v>
      </c>
      <c r="M157" s="1046">
        <v>0</v>
      </c>
      <c r="N157" s="1046">
        <f t="shared" si="19"/>
        <v>300</v>
      </c>
      <c r="O157" s="713"/>
    </row>
    <row r="158" spans="1:15" s="714" customFormat="1" ht="20.95" hidden="1" x14ac:dyDescent="0.2">
      <c r="A158" s="1215" t="s">
        <v>298</v>
      </c>
      <c r="B158" s="1216" t="s">
        <v>535</v>
      </c>
      <c r="C158" s="1217" t="s">
        <v>100</v>
      </c>
      <c r="D158" s="1217" t="s">
        <v>100</v>
      </c>
      <c r="E158" s="1218" t="s">
        <v>330</v>
      </c>
      <c r="F158" s="1219">
        <v>0</v>
      </c>
      <c r="G158" s="1176">
        <f t="shared" ref="G158" si="26">+G159</f>
        <v>750</v>
      </c>
      <c r="H158" s="928">
        <f t="shared" si="22"/>
        <v>750</v>
      </c>
      <c r="I158" s="1045">
        <v>0</v>
      </c>
      <c r="J158" s="1045">
        <f t="shared" si="20"/>
        <v>750</v>
      </c>
      <c r="K158" s="1045">
        <v>0</v>
      </c>
      <c r="L158" s="1045">
        <f t="shared" si="18"/>
        <v>750</v>
      </c>
      <c r="M158" s="1045">
        <v>0</v>
      </c>
      <c r="N158" s="1045">
        <f t="shared" si="19"/>
        <v>750</v>
      </c>
      <c r="O158" s="713"/>
    </row>
    <row r="159" spans="1:15" s="714" customFormat="1" ht="13.1" hidden="1" thickBot="1" x14ac:dyDescent="0.25">
      <c r="A159" s="1220"/>
      <c r="B159" s="1221"/>
      <c r="C159" s="1222" t="s">
        <v>294</v>
      </c>
      <c r="D159" s="1222" t="s">
        <v>295</v>
      </c>
      <c r="E159" s="1223" t="s">
        <v>296</v>
      </c>
      <c r="F159" s="1224">
        <v>0</v>
      </c>
      <c r="G159" s="1226">
        <v>750</v>
      </c>
      <c r="H159" s="929">
        <f t="shared" si="22"/>
        <v>750</v>
      </c>
      <c r="I159" s="1203">
        <v>0</v>
      </c>
      <c r="J159" s="1203">
        <f t="shared" si="20"/>
        <v>750</v>
      </c>
      <c r="K159" s="1203">
        <v>0</v>
      </c>
      <c r="L159" s="1203">
        <f t="shared" si="18"/>
        <v>750</v>
      </c>
      <c r="M159" s="1203">
        <v>0</v>
      </c>
      <c r="N159" s="1203">
        <f t="shared" si="19"/>
        <v>750</v>
      </c>
      <c r="O159" s="713"/>
    </row>
    <row r="160" spans="1:15" s="714" customFormat="1" ht="13.1" thickBot="1" x14ac:dyDescent="0.25">
      <c r="A160" s="1089" t="s">
        <v>106</v>
      </c>
      <c r="B160" s="1210" t="s">
        <v>100</v>
      </c>
      <c r="C160" s="1211" t="s">
        <v>100</v>
      </c>
      <c r="D160" s="1211" t="s">
        <v>100</v>
      </c>
      <c r="E160" s="1091" t="s">
        <v>227</v>
      </c>
      <c r="F160" s="1212">
        <v>1750</v>
      </c>
      <c r="G160" s="1227">
        <f>+G161+G163+G165+G167+G169+G171+G173+G175+G177</f>
        <v>0</v>
      </c>
      <c r="H160" s="1086">
        <f t="shared" si="22"/>
        <v>1750</v>
      </c>
      <c r="I160" s="1213">
        <v>0</v>
      </c>
      <c r="J160" s="1213">
        <f t="shared" si="20"/>
        <v>1750</v>
      </c>
      <c r="K160" s="1213">
        <v>0</v>
      </c>
      <c r="L160" s="1213">
        <f t="shared" si="18"/>
        <v>1750</v>
      </c>
      <c r="M160" s="1213">
        <v>0</v>
      </c>
      <c r="N160" s="1213">
        <f t="shared" si="19"/>
        <v>1750</v>
      </c>
      <c r="O160" s="713"/>
    </row>
    <row r="161" spans="1:15" s="714" customFormat="1" hidden="1" x14ac:dyDescent="0.2">
      <c r="A161" s="669" t="s">
        <v>106</v>
      </c>
      <c r="B161" s="671" t="s">
        <v>489</v>
      </c>
      <c r="C161" s="672" t="s">
        <v>100</v>
      </c>
      <c r="D161" s="673" t="s">
        <v>100</v>
      </c>
      <c r="E161" s="780" t="s">
        <v>227</v>
      </c>
      <c r="F161" s="925">
        <f>+F162</f>
        <v>1750</v>
      </c>
      <c r="G161" s="1214">
        <f>+G162</f>
        <v>-1750</v>
      </c>
      <c r="H161" s="925">
        <f t="shared" si="22"/>
        <v>0</v>
      </c>
      <c r="I161" s="1170">
        <v>0</v>
      </c>
      <c r="J161" s="1170">
        <f t="shared" si="20"/>
        <v>0</v>
      </c>
      <c r="K161" s="1170">
        <v>0</v>
      </c>
      <c r="L161" s="1170">
        <f t="shared" si="18"/>
        <v>0</v>
      </c>
      <c r="M161" s="1170">
        <v>0</v>
      </c>
      <c r="N161" s="1170">
        <f t="shared" si="19"/>
        <v>0</v>
      </c>
      <c r="O161" s="713"/>
    </row>
    <row r="162" spans="1:15" s="714" customFormat="1" hidden="1" x14ac:dyDescent="0.2">
      <c r="A162" s="701"/>
      <c r="B162" s="703" t="s">
        <v>474</v>
      </c>
      <c r="C162" s="704">
        <v>3419</v>
      </c>
      <c r="D162" s="663">
        <v>5222</v>
      </c>
      <c r="E162" s="781" t="s">
        <v>296</v>
      </c>
      <c r="F162" s="926">
        <v>1750</v>
      </c>
      <c r="G162" s="1183">
        <v>-1750</v>
      </c>
      <c r="H162" s="926">
        <f t="shared" si="22"/>
        <v>0</v>
      </c>
      <c r="I162" s="1046">
        <v>0</v>
      </c>
      <c r="J162" s="1046">
        <f t="shared" si="20"/>
        <v>0</v>
      </c>
      <c r="K162" s="1046">
        <v>0</v>
      </c>
      <c r="L162" s="1046">
        <f t="shared" si="18"/>
        <v>0</v>
      </c>
      <c r="M162" s="1046">
        <v>0</v>
      </c>
      <c r="N162" s="1046">
        <f t="shared" si="19"/>
        <v>0</v>
      </c>
      <c r="O162" s="713"/>
    </row>
    <row r="163" spans="1:15" s="714" customFormat="1" ht="31.45" hidden="1" x14ac:dyDescent="0.2">
      <c r="A163" s="602" t="s">
        <v>298</v>
      </c>
      <c r="B163" s="1228" t="s">
        <v>536</v>
      </c>
      <c r="C163" s="1229" t="s">
        <v>100</v>
      </c>
      <c r="D163" s="1229" t="s">
        <v>100</v>
      </c>
      <c r="E163" s="1230" t="s">
        <v>418</v>
      </c>
      <c r="F163" s="1231">
        <v>0</v>
      </c>
      <c r="G163" s="1176">
        <f t="shared" ref="G163:G177" si="27">+G164</f>
        <v>50</v>
      </c>
      <c r="H163" s="928">
        <f t="shared" si="22"/>
        <v>50</v>
      </c>
      <c r="I163" s="1045">
        <v>0</v>
      </c>
      <c r="J163" s="1045">
        <f t="shared" si="20"/>
        <v>50</v>
      </c>
      <c r="K163" s="1045">
        <v>0</v>
      </c>
      <c r="L163" s="1045">
        <f t="shared" si="18"/>
        <v>50</v>
      </c>
      <c r="M163" s="1045">
        <v>0</v>
      </c>
      <c r="N163" s="1045">
        <f t="shared" si="19"/>
        <v>50</v>
      </c>
      <c r="O163" s="713"/>
    </row>
    <row r="164" spans="1:15" s="714" customFormat="1" hidden="1" x14ac:dyDescent="0.2">
      <c r="A164" s="596"/>
      <c r="B164" s="1232"/>
      <c r="C164" s="1233" t="s">
        <v>294</v>
      </c>
      <c r="D164" s="1233" t="s">
        <v>295</v>
      </c>
      <c r="E164" s="1234" t="s">
        <v>296</v>
      </c>
      <c r="F164" s="1235">
        <v>0</v>
      </c>
      <c r="G164" s="1183">
        <v>50</v>
      </c>
      <c r="H164" s="926">
        <f t="shared" si="22"/>
        <v>50</v>
      </c>
      <c r="I164" s="1046">
        <v>0</v>
      </c>
      <c r="J164" s="1046">
        <f t="shared" si="20"/>
        <v>50</v>
      </c>
      <c r="K164" s="1046">
        <v>0</v>
      </c>
      <c r="L164" s="1046">
        <f t="shared" si="18"/>
        <v>50</v>
      </c>
      <c r="M164" s="1046">
        <v>0</v>
      </c>
      <c r="N164" s="1046">
        <f t="shared" si="19"/>
        <v>50</v>
      </c>
      <c r="O164" s="713"/>
    </row>
    <row r="165" spans="1:15" s="714" customFormat="1" ht="20.95" hidden="1" x14ac:dyDescent="0.2">
      <c r="A165" s="602" t="s">
        <v>298</v>
      </c>
      <c r="B165" s="1228" t="s">
        <v>537</v>
      </c>
      <c r="C165" s="1229" t="s">
        <v>100</v>
      </c>
      <c r="D165" s="1229" t="s">
        <v>100</v>
      </c>
      <c r="E165" s="1230" t="s">
        <v>335</v>
      </c>
      <c r="F165" s="1231">
        <v>0</v>
      </c>
      <c r="G165" s="1176">
        <f t="shared" si="27"/>
        <v>600</v>
      </c>
      <c r="H165" s="928">
        <f t="shared" si="22"/>
        <v>600</v>
      </c>
      <c r="I165" s="1045">
        <v>0</v>
      </c>
      <c r="J165" s="1045">
        <f t="shared" si="20"/>
        <v>600</v>
      </c>
      <c r="K165" s="1045">
        <v>0</v>
      </c>
      <c r="L165" s="1045">
        <f t="shared" si="18"/>
        <v>600</v>
      </c>
      <c r="M165" s="1045">
        <v>0</v>
      </c>
      <c r="N165" s="1045">
        <f t="shared" si="19"/>
        <v>600</v>
      </c>
      <c r="O165" s="713"/>
    </row>
    <row r="166" spans="1:15" s="714" customFormat="1" ht="20.95" hidden="1" x14ac:dyDescent="0.2">
      <c r="A166" s="596"/>
      <c r="B166" s="1232"/>
      <c r="C166" s="1233" t="s">
        <v>294</v>
      </c>
      <c r="D166" s="1233" t="s">
        <v>333</v>
      </c>
      <c r="E166" s="1234" t="s">
        <v>334</v>
      </c>
      <c r="F166" s="1235">
        <v>0</v>
      </c>
      <c r="G166" s="1183">
        <v>600</v>
      </c>
      <c r="H166" s="926">
        <f t="shared" si="22"/>
        <v>600</v>
      </c>
      <c r="I166" s="1046">
        <v>0</v>
      </c>
      <c r="J166" s="1046">
        <f t="shared" si="20"/>
        <v>600</v>
      </c>
      <c r="K166" s="1046">
        <v>0</v>
      </c>
      <c r="L166" s="1046">
        <f t="shared" si="18"/>
        <v>600</v>
      </c>
      <c r="M166" s="1046">
        <v>0</v>
      </c>
      <c r="N166" s="1046">
        <f t="shared" si="19"/>
        <v>600</v>
      </c>
      <c r="O166" s="713"/>
    </row>
    <row r="167" spans="1:15" s="714" customFormat="1" ht="31.45" hidden="1" x14ac:dyDescent="0.2">
      <c r="A167" s="602" t="s">
        <v>298</v>
      </c>
      <c r="B167" s="1228" t="s">
        <v>538</v>
      </c>
      <c r="C167" s="1229" t="s">
        <v>100</v>
      </c>
      <c r="D167" s="1229" t="s">
        <v>100</v>
      </c>
      <c r="E167" s="1230" t="s">
        <v>337</v>
      </c>
      <c r="F167" s="1231">
        <v>0</v>
      </c>
      <c r="G167" s="1176">
        <f t="shared" si="27"/>
        <v>450</v>
      </c>
      <c r="H167" s="928">
        <f t="shared" si="22"/>
        <v>450</v>
      </c>
      <c r="I167" s="1045">
        <v>0</v>
      </c>
      <c r="J167" s="1045">
        <f t="shared" si="20"/>
        <v>450</v>
      </c>
      <c r="K167" s="1045">
        <v>0</v>
      </c>
      <c r="L167" s="1045">
        <f t="shared" si="18"/>
        <v>450</v>
      </c>
      <c r="M167" s="1045">
        <v>0</v>
      </c>
      <c r="N167" s="1045">
        <f t="shared" si="19"/>
        <v>450</v>
      </c>
      <c r="O167" s="713"/>
    </row>
    <row r="168" spans="1:15" s="714" customFormat="1" ht="20.95" hidden="1" x14ac:dyDescent="0.2">
      <c r="A168" s="596"/>
      <c r="B168" s="1228" t="s">
        <v>338</v>
      </c>
      <c r="C168" s="1233" t="s">
        <v>294</v>
      </c>
      <c r="D168" s="1233" t="s">
        <v>339</v>
      </c>
      <c r="E168" s="1234" t="s">
        <v>340</v>
      </c>
      <c r="F168" s="1235">
        <v>0</v>
      </c>
      <c r="G168" s="1183">
        <v>450</v>
      </c>
      <c r="H168" s="926">
        <f t="shared" si="22"/>
        <v>450</v>
      </c>
      <c r="I168" s="1046">
        <v>0</v>
      </c>
      <c r="J168" s="1046">
        <f t="shared" si="20"/>
        <v>450</v>
      </c>
      <c r="K168" s="1046">
        <v>0</v>
      </c>
      <c r="L168" s="1046">
        <f t="shared" si="18"/>
        <v>450</v>
      </c>
      <c r="M168" s="1046">
        <v>0</v>
      </c>
      <c r="N168" s="1046">
        <f t="shared" si="19"/>
        <v>450</v>
      </c>
      <c r="O168" s="713"/>
    </row>
    <row r="169" spans="1:15" s="714" customFormat="1" ht="20.95" hidden="1" x14ac:dyDescent="0.2">
      <c r="A169" s="602" t="s">
        <v>298</v>
      </c>
      <c r="B169" s="1228" t="s">
        <v>539</v>
      </c>
      <c r="C169" s="1229" t="s">
        <v>100</v>
      </c>
      <c r="D169" s="1229" t="s">
        <v>100</v>
      </c>
      <c r="E169" s="1230" t="s">
        <v>344</v>
      </c>
      <c r="F169" s="1231">
        <v>0</v>
      </c>
      <c r="G169" s="1176">
        <f t="shared" si="27"/>
        <v>200</v>
      </c>
      <c r="H169" s="928">
        <f t="shared" si="22"/>
        <v>200</v>
      </c>
      <c r="I169" s="1045">
        <v>0</v>
      </c>
      <c r="J169" s="1045">
        <f t="shared" si="20"/>
        <v>200</v>
      </c>
      <c r="K169" s="1045">
        <v>0</v>
      </c>
      <c r="L169" s="1045">
        <f t="shared" si="18"/>
        <v>200</v>
      </c>
      <c r="M169" s="1045">
        <v>0</v>
      </c>
      <c r="N169" s="1045">
        <f t="shared" si="19"/>
        <v>200</v>
      </c>
      <c r="O169" s="713"/>
    </row>
    <row r="170" spans="1:15" s="714" customFormat="1" hidden="1" x14ac:dyDescent="0.2">
      <c r="A170" s="596"/>
      <c r="B170" s="1232"/>
      <c r="C170" s="1233" t="s">
        <v>294</v>
      </c>
      <c r="D170" s="1222" t="s">
        <v>341</v>
      </c>
      <c r="E170" s="1223" t="s">
        <v>342</v>
      </c>
      <c r="F170" s="1235">
        <v>0</v>
      </c>
      <c r="G170" s="1183">
        <v>200</v>
      </c>
      <c r="H170" s="926">
        <f t="shared" si="22"/>
        <v>200</v>
      </c>
      <c r="I170" s="1046">
        <v>0</v>
      </c>
      <c r="J170" s="1046">
        <f t="shared" si="20"/>
        <v>200</v>
      </c>
      <c r="K170" s="1046">
        <v>0</v>
      </c>
      <c r="L170" s="1046">
        <f t="shared" si="18"/>
        <v>200</v>
      </c>
      <c r="M170" s="1046">
        <v>0</v>
      </c>
      <c r="N170" s="1046">
        <f t="shared" si="19"/>
        <v>200</v>
      </c>
      <c r="O170" s="713"/>
    </row>
    <row r="171" spans="1:15" s="714" customFormat="1" ht="20.95" hidden="1" x14ac:dyDescent="0.2">
      <c r="A171" s="602" t="s">
        <v>298</v>
      </c>
      <c r="B171" s="1228" t="s">
        <v>540</v>
      </c>
      <c r="C171" s="1229" t="s">
        <v>100</v>
      </c>
      <c r="D171" s="1229" t="s">
        <v>100</v>
      </c>
      <c r="E171" s="1230" t="s">
        <v>346</v>
      </c>
      <c r="F171" s="1231">
        <v>0</v>
      </c>
      <c r="G171" s="1176">
        <f t="shared" si="27"/>
        <v>100</v>
      </c>
      <c r="H171" s="928">
        <f t="shared" si="22"/>
        <v>100</v>
      </c>
      <c r="I171" s="1045">
        <v>0</v>
      </c>
      <c r="J171" s="1045">
        <f t="shared" si="20"/>
        <v>100</v>
      </c>
      <c r="K171" s="1045">
        <v>0</v>
      </c>
      <c r="L171" s="1045">
        <f t="shared" si="18"/>
        <v>100</v>
      </c>
      <c r="M171" s="1045">
        <v>0</v>
      </c>
      <c r="N171" s="1045">
        <f t="shared" si="19"/>
        <v>100</v>
      </c>
      <c r="O171" s="713"/>
    </row>
    <row r="172" spans="1:15" s="714" customFormat="1" hidden="1" x14ac:dyDescent="0.2">
      <c r="A172" s="596"/>
      <c r="B172" s="1232"/>
      <c r="C172" s="1233" t="s">
        <v>294</v>
      </c>
      <c r="D172" s="1233" t="s">
        <v>295</v>
      </c>
      <c r="E172" s="1234" t="s">
        <v>296</v>
      </c>
      <c r="F172" s="1235">
        <v>0</v>
      </c>
      <c r="G172" s="1183">
        <v>100</v>
      </c>
      <c r="H172" s="926">
        <f t="shared" si="22"/>
        <v>100</v>
      </c>
      <c r="I172" s="1046">
        <v>0</v>
      </c>
      <c r="J172" s="1046">
        <f t="shared" si="20"/>
        <v>100</v>
      </c>
      <c r="K172" s="1046">
        <v>0</v>
      </c>
      <c r="L172" s="1046">
        <f t="shared" si="18"/>
        <v>100</v>
      </c>
      <c r="M172" s="1046">
        <v>0</v>
      </c>
      <c r="N172" s="1046">
        <f t="shared" si="19"/>
        <v>100</v>
      </c>
      <c r="O172" s="713"/>
    </row>
    <row r="173" spans="1:15" s="714" customFormat="1" hidden="1" x14ac:dyDescent="0.2">
      <c r="A173" s="602" t="s">
        <v>298</v>
      </c>
      <c r="B173" s="1228" t="s">
        <v>541</v>
      </c>
      <c r="C173" s="1229" t="s">
        <v>100</v>
      </c>
      <c r="D173" s="1229" t="s">
        <v>100</v>
      </c>
      <c r="E173" s="1230" t="s">
        <v>349</v>
      </c>
      <c r="F173" s="1231">
        <v>0</v>
      </c>
      <c r="G173" s="1176">
        <f t="shared" si="27"/>
        <v>100</v>
      </c>
      <c r="H173" s="928">
        <f t="shared" si="22"/>
        <v>100</v>
      </c>
      <c r="I173" s="1045">
        <v>0</v>
      </c>
      <c r="J173" s="1045">
        <f t="shared" si="20"/>
        <v>100</v>
      </c>
      <c r="K173" s="1045">
        <v>0</v>
      </c>
      <c r="L173" s="1045">
        <f t="shared" si="18"/>
        <v>100</v>
      </c>
      <c r="M173" s="1045">
        <v>0</v>
      </c>
      <c r="N173" s="1045">
        <f t="shared" si="19"/>
        <v>100</v>
      </c>
      <c r="O173" s="713"/>
    </row>
    <row r="174" spans="1:15" s="714" customFormat="1" hidden="1" x14ac:dyDescent="0.2">
      <c r="A174" s="596"/>
      <c r="B174" s="1232"/>
      <c r="C174" s="1233" t="s">
        <v>294</v>
      </c>
      <c r="D174" s="1233" t="s">
        <v>348</v>
      </c>
      <c r="E174" s="1234" t="s">
        <v>258</v>
      </c>
      <c r="F174" s="1235">
        <v>0</v>
      </c>
      <c r="G174" s="1183">
        <v>100</v>
      </c>
      <c r="H174" s="926">
        <f t="shared" si="22"/>
        <v>100</v>
      </c>
      <c r="I174" s="1046">
        <v>0</v>
      </c>
      <c r="J174" s="1046">
        <f t="shared" si="20"/>
        <v>100</v>
      </c>
      <c r="K174" s="1046">
        <v>0</v>
      </c>
      <c r="L174" s="1046">
        <f t="shared" si="18"/>
        <v>100</v>
      </c>
      <c r="M174" s="1046">
        <v>0</v>
      </c>
      <c r="N174" s="1046">
        <f t="shared" si="19"/>
        <v>100</v>
      </c>
      <c r="O174" s="713"/>
    </row>
    <row r="175" spans="1:15" s="714" customFormat="1" ht="31.45" hidden="1" x14ac:dyDescent="0.2">
      <c r="A175" s="602" t="s">
        <v>298</v>
      </c>
      <c r="B175" s="1228" t="s">
        <v>542</v>
      </c>
      <c r="C175" s="1229" t="s">
        <v>100</v>
      </c>
      <c r="D175" s="1229" t="s">
        <v>100</v>
      </c>
      <c r="E175" s="1230" t="s">
        <v>419</v>
      </c>
      <c r="F175" s="1231">
        <v>0</v>
      </c>
      <c r="G175" s="1176">
        <f t="shared" si="27"/>
        <v>50</v>
      </c>
      <c r="H175" s="928">
        <f t="shared" si="22"/>
        <v>50</v>
      </c>
      <c r="I175" s="1045">
        <v>0</v>
      </c>
      <c r="J175" s="1045">
        <f t="shared" si="20"/>
        <v>50</v>
      </c>
      <c r="K175" s="1045">
        <v>0</v>
      </c>
      <c r="L175" s="1045">
        <f t="shared" si="18"/>
        <v>50</v>
      </c>
      <c r="M175" s="1045">
        <v>0</v>
      </c>
      <c r="N175" s="1045">
        <f t="shared" si="19"/>
        <v>50</v>
      </c>
      <c r="O175" s="713"/>
    </row>
    <row r="176" spans="1:15" s="714" customFormat="1" hidden="1" x14ac:dyDescent="0.2">
      <c r="A176" s="596"/>
      <c r="B176" s="1232"/>
      <c r="C176" s="1233" t="s">
        <v>294</v>
      </c>
      <c r="D176" s="1233" t="s">
        <v>295</v>
      </c>
      <c r="E176" s="1234" t="s">
        <v>296</v>
      </c>
      <c r="F176" s="1235">
        <v>0</v>
      </c>
      <c r="G176" s="1183">
        <v>50</v>
      </c>
      <c r="H176" s="926">
        <f t="shared" si="22"/>
        <v>50</v>
      </c>
      <c r="I176" s="1046">
        <v>0</v>
      </c>
      <c r="J176" s="1046">
        <f t="shared" si="20"/>
        <v>50</v>
      </c>
      <c r="K176" s="1046">
        <v>0</v>
      </c>
      <c r="L176" s="1046">
        <f t="shared" si="18"/>
        <v>50</v>
      </c>
      <c r="M176" s="1046">
        <v>0</v>
      </c>
      <c r="N176" s="1046">
        <f t="shared" si="19"/>
        <v>50</v>
      </c>
      <c r="O176" s="713"/>
    </row>
    <row r="177" spans="1:15" s="714" customFormat="1" ht="20.95" hidden="1" x14ac:dyDescent="0.2">
      <c r="A177" s="602" t="s">
        <v>298</v>
      </c>
      <c r="B177" s="1228" t="s">
        <v>543</v>
      </c>
      <c r="C177" s="1229" t="s">
        <v>100</v>
      </c>
      <c r="D177" s="1229" t="s">
        <v>100</v>
      </c>
      <c r="E177" s="1230" t="s">
        <v>352</v>
      </c>
      <c r="F177" s="1231">
        <v>0</v>
      </c>
      <c r="G177" s="1176">
        <f t="shared" si="27"/>
        <v>200</v>
      </c>
      <c r="H177" s="928">
        <f t="shared" si="22"/>
        <v>200</v>
      </c>
      <c r="I177" s="1045">
        <v>0</v>
      </c>
      <c r="J177" s="1045">
        <f t="shared" si="20"/>
        <v>200</v>
      </c>
      <c r="K177" s="1045">
        <v>0</v>
      </c>
      <c r="L177" s="1045">
        <f t="shared" si="18"/>
        <v>200</v>
      </c>
      <c r="M177" s="1045">
        <v>0</v>
      </c>
      <c r="N177" s="1045">
        <f t="shared" si="19"/>
        <v>200</v>
      </c>
      <c r="O177" s="713"/>
    </row>
    <row r="178" spans="1:15" s="714" customFormat="1" ht="21.6" hidden="1" thickBot="1" x14ac:dyDescent="0.25">
      <c r="A178" s="1220"/>
      <c r="B178" s="1221"/>
      <c r="C178" s="1222" t="s">
        <v>294</v>
      </c>
      <c r="D178" s="1222" t="s">
        <v>339</v>
      </c>
      <c r="E178" s="1223" t="s">
        <v>340</v>
      </c>
      <c r="F178" s="1224">
        <v>0</v>
      </c>
      <c r="G178" s="1226">
        <v>200</v>
      </c>
      <c r="H178" s="929">
        <f t="shared" si="22"/>
        <v>200</v>
      </c>
      <c r="I178" s="1203">
        <v>0</v>
      </c>
      <c r="J178" s="1203">
        <f t="shared" si="20"/>
        <v>200</v>
      </c>
      <c r="K178" s="1203">
        <v>0</v>
      </c>
      <c r="L178" s="1203">
        <f t="shared" si="18"/>
        <v>200</v>
      </c>
      <c r="M178" s="1203">
        <v>0</v>
      </c>
      <c r="N178" s="1203">
        <f t="shared" si="19"/>
        <v>200</v>
      </c>
      <c r="O178" s="713"/>
    </row>
    <row r="179" spans="1:15" s="714" customFormat="1" ht="13.1" thickBot="1" x14ac:dyDescent="0.25">
      <c r="A179" s="1089" t="s">
        <v>106</v>
      </c>
      <c r="B179" s="1210" t="s">
        <v>100</v>
      </c>
      <c r="C179" s="1211" t="s">
        <v>100</v>
      </c>
      <c r="D179" s="1211" t="s">
        <v>100</v>
      </c>
      <c r="E179" s="1091" t="s">
        <v>228</v>
      </c>
      <c r="F179" s="1212">
        <v>2750</v>
      </c>
      <c r="G179" s="1227">
        <f>+G180+G182+G184+G186</f>
        <v>0</v>
      </c>
      <c r="H179" s="1086">
        <f t="shared" si="22"/>
        <v>2750</v>
      </c>
      <c r="I179" s="1213">
        <v>0</v>
      </c>
      <c r="J179" s="1213">
        <f t="shared" si="20"/>
        <v>2750</v>
      </c>
      <c r="K179" s="1213">
        <f>+K180+K188+K190+K192+K194+K196+K198+K200+K202</f>
        <v>0</v>
      </c>
      <c r="L179" s="1213">
        <f t="shared" si="18"/>
        <v>2750</v>
      </c>
      <c r="M179" s="1213">
        <f>+M180+M188+M190+M192+M194+M196+M198+M200+M202</f>
        <v>0</v>
      </c>
      <c r="N179" s="1213">
        <f t="shared" si="19"/>
        <v>2750</v>
      </c>
      <c r="O179" s="713"/>
    </row>
    <row r="180" spans="1:15" s="714" customFormat="1" hidden="1" x14ac:dyDescent="0.2">
      <c r="A180" s="669" t="s">
        <v>106</v>
      </c>
      <c r="B180" s="671" t="s">
        <v>490</v>
      </c>
      <c r="C180" s="672" t="s">
        <v>100</v>
      </c>
      <c r="D180" s="673" t="s">
        <v>100</v>
      </c>
      <c r="E180" s="780" t="s">
        <v>228</v>
      </c>
      <c r="F180" s="925">
        <f>+F181</f>
        <v>2750</v>
      </c>
      <c r="G180" s="1214">
        <f>+G181</f>
        <v>-1560</v>
      </c>
      <c r="H180" s="925">
        <f t="shared" si="22"/>
        <v>1190</v>
      </c>
      <c r="I180" s="1170">
        <v>0</v>
      </c>
      <c r="J180" s="1170">
        <f t="shared" si="20"/>
        <v>1190</v>
      </c>
      <c r="K180" s="1170">
        <f>+K181</f>
        <v>-1010</v>
      </c>
      <c r="L180" s="1170">
        <f t="shared" si="18"/>
        <v>180</v>
      </c>
      <c r="M180" s="1170"/>
      <c r="N180" s="1170">
        <f t="shared" si="19"/>
        <v>180</v>
      </c>
      <c r="O180" s="713"/>
    </row>
    <row r="181" spans="1:15" s="714" customFormat="1" hidden="1" x14ac:dyDescent="0.2">
      <c r="A181" s="1040"/>
      <c r="B181" s="1041" t="s">
        <v>474</v>
      </c>
      <c r="C181" s="704">
        <v>3419</v>
      </c>
      <c r="D181" s="663">
        <v>5222</v>
      </c>
      <c r="E181" s="781" t="s">
        <v>296</v>
      </c>
      <c r="F181" s="926">
        <v>2750</v>
      </c>
      <c r="G181" s="1183">
        <v>-1560</v>
      </c>
      <c r="H181" s="926">
        <f t="shared" si="22"/>
        <v>1190</v>
      </c>
      <c r="I181" s="1046">
        <v>0</v>
      </c>
      <c r="J181" s="1046">
        <f t="shared" si="20"/>
        <v>1190</v>
      </c>
      <c r="K181" s="1046">
        <v>-1010</v>
      </c>
      <c r="L181" s="1046">
        <f t="shared" si="18"/>
        <v>180</v>
      </c>
      <c r="M181" s="1046"/>
      <c r="N181" s="1046">
        <f t="shared" si="19"/>
        <v>180</v>
      </c>
      <c r="O181" s="713"/>
    </row>
    <row r="182" spans="1:15" s="714" customFormat="1" ht="20" hidden="1" customHeight="1" x14ac:dyDescent="0.2">
      <c r="A182" s="1215" t="s">
        <v>298</v>
      </c>
      <c r="B182" s="1216" t="s">
        <v>545</v>
      </c>
      <c r="C182" s="1217" t="s">
        <v>100</v>
      </c>
      <c r="D182" s="1217" t="s">
        <v>100</v>
      </c>
      <c r="E182" s="1218" t="s">
        <v>319</v>
      </c>
      <c r="F182" s="1219">
        <v>0</v>
      </c>
      <c r="G182" s="1176">
        <f>+G183</f>
        <v>156</v>
      </c>
      <c r="H182" s="928">
        <f t="shared" si="22"/>
        <v>156</v>
      </c>
      <c r="I182" s="1045">
        <v>0</v>
      </c>
      <c r="J182" s="1045">
        <f t="shared" si="20"/>
        <v>156</v>
      </c>
      <c r="K182" s="1045">
        <v>0</v>
      </c>
      <c r="L182" s="1045">
        <f t="shared" si="18"/>
        <v>156</v>
      </c>
      <c r="M182" s="1045"/>
      <c r="N182" s="1045">
        <f t="shared" si="19"/>
        <v>156</v>
      </c>
      <c r="O182" s="713"/>
    </row>
    <row r="183" spans="1:15" s="714" customFormat="1" hidden="1" x14ac:dyDescent="0.2">
      <c r="A183" s="1220"/>
      <c r="B183" s="1221"/>
      <c r="C183" s="1222" t="s">
        <v>294</v>
      </c>
      <c r="D183" s="1222" t="s">
        <v>295</v>
      </c>
      <c r="E183" s="1223" t="s">
        <v>296</v>
      </c>
      <c r="F183" s="1224">
        <v>0</v>
      </c>
      <c r="G183" s="1183">
        <v>156</v>
      </c>
      <c r="H183" s="926">
        <f t="shared" si="22"/>
        <v>156</v>
      </c>
      <c r="I183" s="1046">
        <v>0</v>
      </c>
      <c r="J183" s="1046">
        <f t="shared" si="20"/>
        <v>156</v>
      </c>
      <c r="K183" s="1046">
        <v>0</v>
      </c>
      <c r="L183" s="1046">
        <f t="shared" si="18"/>
        <v>156</v>
      </c>
      <c r="M183" s="1046"/>
      <c r="N183" s="1046">
        <f t="shared" si="19"/>
        <v>156</v>
      </c>
      <c r="O183" s="713"/>
    </row>
    <row r="184" spans="1:15" s="714" customFormat="1" ht="20.95" hidden="1" x14ac:dyDescent="0.2">
      <c r="A184" s="1215" t="s">
        <v>298</v>
      </c>
      <c r="B184" s="1216" t="s">
        <v>546</v>
      </c>
      <c r="C184" s="1217" t="s">
        <v>100</v>
      </c>
      <c r="D184" s="1217" t="s">
        <v>100</v>
      </c>
      <c r="E184" s="1218" t="s">
        <v>302</v>
      </c>
      <c r="F184" s="1219">
        <v>0</v>
      </c>
      <c r="G184" s="1176">
        <f t="shared" ref="G184" si="28">+G185</f>
        <v>780</v>
      </c>
      <c r="H184" s="928">
        <f t="shared" si="22"/>
        <v>780</v>
      </c>
      <c r="I184" s="1045">
        <v>0</v>
      </c>
      <c r="J184" s="1045">
        <f t="shared" si="20"/>
        <v>780</v>
      </c>
      <c r="K184" s="1045">
        <v>0</v>
      </c>
      <c r="L184" s="1045">
        <f t="shared" si="18"/>
        <v>780</v>
      </c>
      <c r="M184" s="1045"/>
      <c r="N184" s="1045">
        <f t="shared" si="19"/>
        <v>780</v>
      </c>
      <c r="O184" s="713"/>
    </row>
    <row r="185" spans="1:15" s="714" customFormat="1" hidden="1" x14ac:dyDescent="0.2">
      <c r="A185" s="1220"/>
      <c r="B185" s="1221"/>
      <c r="C185" s="1222" t="s">
        <v>294</v>
      </c>
      <c r="D185" s="1222" t="s">
        <v>295</v>
      </c>
      <c r="E185" s="1223" t="s">
        <v>296</v>
      </c>
      <c r="F185" s="1224">
        <v>0</v>
      </c>
      <c r="G185" s="1183">
        <v>780</v>
      </c>
      <c r="H185" s="926">
        <f t="shared" si="22"/>
        <v>780</v>
      </c>
      <c r="I185" s="1046">
        <v>0</v>
      </c>
      <c r="J185" s="1046">
        <f t="shared" si="20"/>
        <v>780</v>
      </c>
      <c r="K185" s="1046">
        <v>0</v>
      </c>
      <c r="L185" s="1046">
        <f t="shared" si="18"/>
        <v>780</v>
      </c>
      <c r="M185" s="1046"/>
      <c r="N185" s="1046">
        <f t="shared" si="19"/>
        <v>780</v>
      </c>
      <c r="O185" s="713"/>
    </row>
    <row r="186" spans="1:15" s="714" customFormat="1" ht="20.95" hidden="1" x14ac:dyDescent="0.2">
      <c r="A186" s="1215" t="s">
        <v>298</v>
      </c>
      <c r="B186" s="1216" t="s">
        <v>547</v>
      </c>
      <c r="C186" s="1217" t="s">
        <v>100</v>
      </c>
      <c r="D186" s="1217" t="s">
        <v>100</v>
      </c>
      <c r="E186" s="1218" t="s">
        <v>320</v>
      </c>
      <c r="F186" s="1219">
        <v>0</v>
      </c>
      <c r="G186" s="1176">
        <f t="shared" ref="G186" si="29">+G187</f>
        <v>624</v>
      </c>
      <c r="H186" s="928">
        <f t="shared" si="22"/>
        <v>624</v>
      </c>
      <c r="I186" s="1045">
        <v>0</v>
      </c>
      <c r="J186" s="1045">
        <f t="shared" si="20"/>
        <v>624</v>
      </c>
      <c r="K186" s="1045">
        <v>0</v>
      </c>
      <c r="L186" s="1045">
        <f t="shared" si="18"/>
        <v>624</v>
      </c>
      <c r="M186" s="1045"/>
      <c r="N186" s="1045">
        <f t="shared" si="19"/>
        <v>624</v>
      </c>
      <c r="O186" s="713"/>
    </row>
    <row r="187" spans="1:15" s="714" customFormat="1" hidden="1" x14ac:dyDescent="0.2">
      <c r="A187" s="1220"/>
      <c r="B187" s="1221"/>
      <c r="C187" s="1222" t="s">
        <v>294</v>
      </c>
      <c r="D187" s="1222" t="s">
        <v>295</v>
      </c>
      <c r="E187" s="1223" t="s">
        <v>296</v>
      </c>
      <c r="F187" s="1224">
        <v>0</v>
      </c>
      <c r="G187" s="1226">
        <v>624</v>
      </c>
      <c r="H187" s="929">
        <f t="shared" si="22"/>
        <v>624</v>
      </c>
      <c r="I187" s="1203">
        <v>0</v>
      </c>
      <c r="J187" s="1203">
        <f t="shared" si="20"/>
        <v>624</v>
      </c>
      <c r="K187" s="1046"/>
      <c r="L187" s="1046">
        <f t="shared" si="18"/>
        <v>624</v>
      </c>
      <c r="M187" s="1046"/>
      <c r="N187" s="1046">
        <f t="shared" si="19"/>
        <v>624</v>
      </c>
      <c r="O187" s="713"/>
    </row>
    <row r="188" spans="1:15" s="714" customFormat="1" ht="20.95" hidden="1" x14ac:dyDescent="0.2">
      <c r="A188" s="1215" t="s">
        <v>106</v>
      </c>
      <c r="B188" s="1236" t="s">
        <v>581</v>
      </c>
      <c r="C188" s="1217" t="s">
        <v>100</v>
      </c>
      <c r="D188" s="1216" t="s">
        <v>100</v>
      </c>
      <c r="E188" s="1218" t="s">
        <v>591</v>
      </c>
      <c r="F188" s="1231">
        <v>0</v>
      </c>
      <c r="G188" s="1183"/>
      <c r="H188" s="926"/>
      <c r="I188" s="1046"/>
      <c r="J188" s="1231">
        <v>0</v>
      </c>
      <c r="K188" s="1045">
        <f>+K189</f>
        <v>170</v>
      </c>
      <c r="L188" s="1045">
        <f t="shared" si="18"/>
        <v>170</v>
      </c>
      <c r="M188" s="1045"/>
      <c r="N188" s="1045">
        <f t="shared" si="19"/>
        <v>170</v>
      </c>
      <c r="O188" s="713"/>
    </row>
    <row r="189" spans="1:15" s="714" customFormat="1" hidden="1" x14ac:dyDescent="0.2">
      <c r="A189" s="1220"/>
      <c r="B189" s="1236"/>
      <c r="C189" s="1222" t="s">
        <v>294</v>
      </c>
      <c r="D189" s="1237" t="s">
        <v>295</v>
      </c>
      <c r="E189" s="1223" t="s">
        <v>296</v>
      </c>
      <c r="F189" s="1235">
        <v>0</v>
      </c>
      <c r="G189" s="1183"/>
      <c r="H189" s="926"/>
      <c r="I189" s="1046"/>
      <c r="J189" s="1235">
        <v>0</v>
      </c>
      <c r="K189" s="1046">
        <v>170</v>
      </c>
      <c r="L189" s="1046">
        <f t="shared" si="18"/>
        <v>170</v>
      </c>
      <c r="M189" s="1046"/>
      <c r="N189" s="1046">
        <f t="shared" si="19"/>
        <v>170</v>
      </c>
      <c r="O189" s="713"/>
    </row>
    <row r="190" spans="1:15" s="714" customFormat="1" ht="20.95" hidden="1" x14ac:dyDescent="0.2">
      <c r="A190" s="1215" t="s">
        <v>106</v>
      </c>
      <c r="B190" s="1236" t="s">
        <v>582</v>
      </c>
      <c r="C190" s="1217" t="s">
        <v>100</v>
      </c>
      <c r="D190" s="1216" t="s">
        <v>100</v>
      </c>
      <c r="E190" s="1218" t="s">
        <v>592</v>
      </c>
      <c r="F190" s="1231">
        <v>0</v>
      </c>
      <c r="G190" s="1183"/>
      <c r="H190" s="926"/>
      <c r="I190" s="1046"/>
      <c r="J190" s="1231">
        <v>0</v>
      </c>
      <c r="K190" s="1045">
        <f t="shared" ref="K190" si="30">+K191</f>
        <v>100</v>
      </c>
      <c r="L190" s="1045">
        <f t="shared" si="18"/>
        <v>100</v>
      </c>
      <c r="M190" s="1045"/>
      <c r="N190" s="1045">
        <f t="shared" si="19"/>
        <v>100</v>
      </c>
      <c r="O190" s="713"/>
    </row>
    <row r="191" spans="1:15" s="714" customFormat="1" hidden="1" x14ac:dyDescent="0.2">
      <c r="A191" s="1220"/>
      <c r="B191" s="1236"/>
      <c r="C191" s="1222" t="s">
        <v>294</v>
      </c>
      <c r="D191" s="1237" t="s">
        <v>295</v>
      </c>
      <c r="E191" s="1223" t="s">
        <v>296</v>
      </c>
      <c r="F191" s="1235">
        <v>0</v>
      </c>
      <c r="G191" s="1183"/>
      <c r="H191" s="926"/>
      <c r="I191" s="1046"/>
      <c r="J191" s="1235">
        <v>0</v>
      </c>
      <c r="K191" s="1046">
        <v>100</v>
      </c>
      <c r="L191" s="1046">
        <f t="shared" si="18"/>
        <v>100</v>
      </c>
      <c r="M191" s="1046"/>
      <c r="N191" s="1046">
        <f t="shared" si="19"/>
        <v>100</v>
      </c>
      <c r="O191" s="713"/>
    </row>
    <row r="192" spans="1:15" s="714" customFormat="1" ht="20.95" hidden="1" x14ac:dyDescent="0.2">
      <c r="A192" s="1215" t="s">
        <v>106</v>
      </c>
      <c r="B192" s="1236" t="s">
        <v>583</v>
      </c>
      <c r="C192" s="1217" t="s">
        <v>100</v>
      </c>
      <c r="D192" s="1216" t="s">
        <v>100</v>
      </c>
      <c r="E192" s="1218" t="s">
        <v>593</v>
      </c>
      <c r="F192" s="1231">
        <v>0</v>
      </c>
      <c r="G192" s="1183"/>
      <c r="H192" s="926"/>
      <c r="I192" s="1046"/>
      <c r="J192" s="1231">
        <v>0</v>
      </c>
      <c r="K192" s="1045">
        <f t="shared" ref="K192" si="31">+K193</f>
        <v>100</v>
      </c>
      <c r="L192" s="1045">
        <f t="shared" si="18"/>
        <v>100</v>
      </c>
      <c r="M192" s="1045"/>
      <c r="N192" s="1045">
        <f t="shared" si="19"/>
        <v>100</v>
      </c>
      <c r="O192" s="713"/>
    </row>
    <row r="193" spans="1:15" s="714" customFormat="1" hidden="1" x14ac:dyDescent="0.2">
      <c r="A193" s="1220"/>
      <c r="B193" s="1236"/>
      <c r="C193" s="1222" t="s">
        <v>294</v>
      </c>
      <c r="D193" s="1237" t="s">
        <v>295</v>
      </c>
      <c r="E193" s="1223" t="s">
        <v>296</v>
      </c>
      <c r="F193" s="1235">
        <v>0</v>
      </c>
      <c r="G193" s="1183"/>
      <c r="H193" s="926"/>
      <c r="I193" s="1046"/>
      <c r="J193" s="1235">
        <v>0</v>
      </c>
      <c r="K193" s="1046">
        <v>100</v>
      </c>
      <c r="L193" s="1046">
        <f t="shared" si="18"/>
        <v>100</v>
      </c>
      <c r="M193" s="1046"/>
      <c r="N193" s="1046">
        <f t="shared" si="19"/>
        <v>100</v>
      </c>
      <c r="O193" s="713"/>
    </row>
    <row r="194" spans="1:15" s="714" customFormat="1" ht="20.95" hidden="1" x14ac:dyDescent="0.2">
      <c r="A194" s="1215" t="s">
        <v>106</v>
      </c>
      <c r="B194" s="1236" t="s">
        <v>584</v>
      </c>
      <c r="C194" s="1217" t="s">
        <v>100</v>
      </c>
      <c r="D194" s="1216" t="s">
        <v>100</v>
      </c>
      <c r="E194" s="1218" t="s">
        <v>594</v>
      </c>
      <c r="F194" s="1231">
        <v>0</v>
      </c>
      <c r="G194" s="1183"/>
      <c r="H194" s="926"/>
      <c r="I194" s="1046"/>
      <c r="J194" s="1231">
        <v>0</v>
      </c>
      <c r="K194" s="1045">
        <f t="shared" ref="K194" si="32">+K195</f>
        <v>90</v>
      </c>
      <c r="L194" s="1045">
        <f t="shared" si="18"/>
        <v>90</v>
      </c>
      <c r="M194" s="1045"/>
      <c r="N194" s="1045">
        <f t="shared" si="19"/>
        <v>90</v>
      </c>
      <c r="O194" s="713"/>
    </row>
    <row r="195" spans="1:15" s="714" customFormat="1" hidden="1" x14ac:dyDescent="0.2">
      <c r="A195" s="1220"/>
      <c r="B195" s="1236"/>
      <c r="C195" s="1222" t="s">
        <v>294</v>
      </c>
      <c r="D195" s="1237" t="s">
        <v>295</v>
      </c>
      <c r="E195" s="1223" t="s">
        <v>296</v>
      </c>
      <c r="F195" s="1235">
        <v>0</v>
      </c>
      <c r="G195" s="1183"/>
      <c r="H195" s="926"/>
      <c r="I195" s="1046"/>
      <c r="J195" s="1235">
        <v>0</v>
      </c>
      <c r="K195" s="1046">
        <v>90</v>
      </c>
      <c r="L195" s="1046">
        <f t="shared" si="18"/>
        <v>90</v>
      </c>
      <c r="M195" s="1046"/>
      <c r="N195" s="1046">
        <f t="shared" si="19"/>
        <v>90</v>
      </c>
      <c r="O195" s="713"/>
    </row>
    <row r="196" spans="1:15" s="714" customFormat="1" ht="20.95" hidden="1" x14ac:dyDescent="0.2">
      <c r="A196" s="1215" t="s">
        <v>106</v>
      </c>
      <c r="B196" s="1236" t="s">
        <v>585</v>
      </c>
      <c r="C196" s="1217" t="s">
        <v>100</v>
      </c>
      <c r="D196" s="1216" t="s">
        <v>100</v>
      </c>
      <c r="E196" s="1218" t="s">
        <v>598</v>
      </c>
      <c r="F196" s="1231">
        <v>0</v>
      </c>
      <c r="G196" s="1183"/>
      <c r="H196" s="926"/>
      <c r="I196" s="1046"/>
      <c r="J196" s="1231">
        <v>0</v>
      </c>
      <c r="K196" s="1045">
        <f t="shared" ref="K196" si="33">+K197</f>
        <v>300</v>
      </c>
      <c r="L196" s="1045">
        <f t="shared" si="18"/>
        <v>300</v>
      </c>
      <c r="M196" s="1045"/>
      <c r="N196" s="1045">
        <f t="shared" si="19"/>
        <v>300</v>
      </c>
      <c r="O196" s="713"/>
    </row>
    <row r="197" spans="1:15" s="714" customFormat="1" hidden="1" x14ac:dyDescent="0.2">
      <c r="A197" s="1220"/>
      <c r="B197" s="1236"/>
      <c r="C197" s="1222" t="s">
        <v>294</v>
      </c>
      <c r="D197" s="1237" t="s">
        <v>295</v>
      </c>
      <c r="E197" s="1223" t="s">
        <v>296</v>
      </c>
      <c r="F197" s="1235">
        <v>0</v>
      </c>
      <c r="G197" s="1183"/>
      <c r="H197" s="926"/>
      <c r="I197" s="1046"/>
      <c r="J197" s="1235">
        <v>0</v>
      </c>
      <c r="K197" s="1046">
        <v>300</v>
      </c>
      <c r="L197" s="1046">
        <f t="shared" si="18"/>
        <v>300</v>
      </c>
      <c r="M197" s="1046"/>
      <c r="N197" s="1046">
        <f t="shared" si="19"/>
        <v>300</v>
      </c>
      <c r="O197" s="713"/>
    </row>
    <row r="198" spans="1:15" s="714" customFormat="1" ht="20.95" hidden="1" x14ac:dyDescent="0.2">
      <c r="A198" s="1215" t="s">
        <v>106</v>
      </c>
      <c r="B198" s="1236" t="s">
        <v>586</v>
      </c>
      <c r="C198" s="1217" t="s">
        <v>100</v>
      </c>
      <c r="D198" s="1216" t="s">
        <v>100</v>
      </c>
      <c r="E198" s="1218" t="s">
        <v>595</v>
      </c>
      <c r="F198" s="1231">
        <v>0</v>
      </c>
      <c r="G198" s="1183"/>
      <c r="H198" s="926"/>
      <c r="I198" s="1046"/>
      <c r="J198" s="1231">
        <v>0</v>
      </c>
      <c r="K198" s="1045">
        <f t="shared" ref="K198" si="34">+K199</f>
        <v>50</v>
      </c>
      <c r="L198" s="1045">
        <f t="shared" si="18"/>
        <v>50</v>
      </c>
      <c r="M198" s="1045"/>
      <c r="N198" s="1045">
        <f t="shared" si="19"/>
        <v>50</v>
      </c>
      <c r="O198" s="713"/>
    </row>
    <row r="199" spans="1:15" s="714" customFormat="1" hidden="1" x14ac:dyDescent="0.2">
      <c r="A199" s="1220"/>
      <c r="B199" s="1236"/>
      <c r="C199" s="1222" t="s">
        <v>294</v>
      </c>
      <c r="D199" s="1237" t="s">
        <v>295</v>
      </c>
      <c r="E199" s="1223" t="s">
        <v>296</v>
      </c>
      <c r="F199" s="1235">
        <v>0</v>
      </c>
      <c r="G199" s="1183"/>
      <c r="H199" s="926"/>
      <c r="I199" s="1046"/>
      <c r="J199" s="1235">
        <v>0</v>
      </c>
      <c r="K199" s="1046">
        <v>50</v>
      </c>
      <c r="L199" s="1046">
        <f t="shared" si="18"/>
        <v>50</v>
      </c>
      <c r="M199" s="1046"/>
      <c r="N199" s="1046">
        <f t="shared" si="19"/>
        <v>50</v>
      </c>
      <c r="O199" s="713"/>
    </row>
    <row r="200" spans="1:15" s="714" customFormat="1" ht="20.95" hidden="1" x14ac:dyDescent="0.2">
      <c r="A200" s="1215" t="s">
        <v>106</v>
      </c>
      <c r="B200" s="1236" t="s">
        <v>587</v>
      </c>
      <c r="C200" s="1217" t="s">
        <v>100</v>
      </c>
      <c r="D200" s="1216" t="s">
        <v>100</v>
      </c>
      <c r="E200" s="1218" t="s">
        <v>596</v>
      </c>
      <c r="F200" s="1231">
        <v>0</v>
      </c>
      <c r="G200" s="1183"/>
      <c r="H200" s="926"/>
      <c r="I200" s="1046"/>
      <c r="J200" s="1231">
        <v>0</v>
      </c>
      <c r="K200" s="1045">
        <f t="shared" ref="K200" si="35">+K201</f>
        <v>100</v>
      </c>
      <c r="L200" s="1045">
        <f t="shared" si="18"/>
        <v>100</v>
      </c>
      <c r="M200" s="1045"/>
      <c r="N200" s="1045">
        <f t="shared" si="19"/>
        <v>100</v>
      </c>
      <c r="O200" s="713"/>
    </row>
    <row r="201" spans="1:15" s="714" customFormat="1" hidden="1" x14ac:dyDescent="0.2">
      <c r="A201" s="1220"/>
      <c r="B201" s="1236"/>
      <c r="C201" s="1222" t="s">
        <v>294</v>
      </c>
      <c r="D201" s="1237" t="s">
        <v>295</v>
      </c>
      <c r="E201" s="1223" t="s">
        <v>296</v>
      </c>
      <c r="F201" s="1235">
        <v>0</v>
      </c>
      <c r="G201" s="1183"/>
      <c r="H201" s="926"/>
      <c r="I201" s="1046"/>
      <c r="J201" s="1235">
        <v>0</v>
      </c>
      <c r="K201" s="1046">
        <v>100</v>
      </c>
      <c r="L201" s="1046">
        <f t="shared" si="18"/>
        <v>100</v>
      </c>
      <c r="M201" s="1046"/>
      <c r="N201" s="1046">
        <f t="shared" si="19"/>
        <v>100</v>
      </c>
      <c r="O201" s="713"/>
    </row>
    <row r="202" spans="1:15" s="714" customFormat="1" ht="20.95" hidden="1" x14ac:dyDescent="0.2">
      <c r="A202" s="1215" t="s">
        <v>106</v>
      </c>
      <c r="B202" s="1236" t="s">
        <v>588</v>
      </c>
      <c r="C202" s="1217" t="s">
        <v>100</v>
      </c>
      <c r="D202" s="1216" t="s">
        <v>100</v>
      </c>
      <c r="E202" s="1218" t="s">
        <v>597</v>
      </c>
      <c r="F202" s="1231">
        <v>0</v>
      </c>
      <c r="G202" s="1183"/>
      <c r="H202" s="926"/>
      <c r="I202" s="1046"/>
      <c r="J202" s="1231">
        <v>0</v>
      </c>
      <c r="K202" s="1045">
        <f t="shared" ref="K202" si="36">+K203</f>
        <v>100</v>
      </c>
      <c r="L202" s="1045">
        <f t="shared" si="18"/>
        <v>100</v>
      </c>
      <c r="M202" s="1045"/>
      <c r="N202" s="1045">
        <f t="shared" si="19"/>
        <v>100</v>
      </c>
      <c r="O202" s="713"/>
    </row>
    <row r="203" spans="1:15" s="714" customFormat="1" ht="13.1" hidden="1" thickBot="1" x14ac:dyDescent="0.25">
      <c r="A203" s="1220"/>
      <c r="B203" s="1236"/>
      <c r="C203" s="1222" t="s">
        <v>294</v>
      </c>
      <c r="D203" s="1237" t="s">
        <v>589</v>
      </c>
      <c r="E203" s="1223" t="s">
        <v>590</v>
      </c>
      <c r="F203" s="1224">
        <v>0</v>
      </c>
      <c r="G203" s="1226"/>
      <c r="H203" s="929"/>
      <c r="I203" s="1203"/>
      <c r="J203" s="1224">
        <v>0</v>
      </c>
      <c r="K203" s="1203">
        <v>100</v>
      </c>
      <c r="L203" s="1203">
        <f t="shared" ref="L203:L222" si="37">+J203+K203</f>
        <v>100</v>
      </c>
      <c r="M203" s="1203"/>
      <c r="N203" s="1203">
        <f t="shared" ref="N203:N222" si="38">+L203+M203</f>
        <v>100</v>
      </c>
      <c r="O203" s="713"/>
    </row>
    <row r="204" spans="1:15" s="714" customFormat="1" ht="13.1" thickBot="1" x14ac:dyDescent="0.25">
      <c r="A204" s="1089" t="s">
        <v>106</v>
      </c>
      <c r="B204" s="1210" t="s">
        <v>100</v>
      </c>
      <c r="C204" s="1211" t="s">
        <v>100</v>
      </c>
      <c r="D204" s="1211" t="s">
        <v>100</v>
      </c>
      <c r="E204" s="1091" t="s">
        <v>229</v>
      </c>
      <c r="F204" s="1212">
        <v>750</v>
      </c>
      <c r="G204" s="1227">
        <f>+G205+G207+G209+G211+G213+G215+G217+G219+G221</f>
        <v>0</v>
      </c>
      <c r="H204" s="1086">
        <f>+F204+G204</f>
        <v>750</v>
      </c>
      <c r="I204" s="1213">
        <v>0</v>
      </c>
      <c r="J204" s="1213">
        <f t="shared" si="20"/>
        <v>750</v>
      </c>
      <c r="K204" s="1213">
        <v>0</v>
      </c>
      <c r="L204" s="1213">
        <f t="shared" si="37"/>
        <v>750</v>
      </c>
      <c r="M204" s="1213">
        <v>0</v>
      </c>
      <c r="N204" s="1213">
        <f t="shared" si="38"/>
        <v>750</v>
      </c>
      <c r="O204" s="713"/>
    </row>
    <row r="205" spans="1:15" s="714" customFormat="1" ht="13.1" hidden="1" thickBot="1" x14ac:dyDescent="0.25">
      <c r="A205" s="669" t="s">
        <v>106</v>
      </c>
      <c r="B205" s="671" t="s">
        <v>491</v>
      </c>
      <c r="C205" s="672" t="s">
        <v>100</v>
      </c>
      <c r="D205" s="673" t="s">
        <v>100</v>
      </c>
      <c r="E205" s="1238" t="s">
        <v>229</v>
      </c>
      <c r="F205" s="925">
        <f>+F206</f>
        <v>750</v>
      </c>
      <c r="G205" s="1214">
        <f>+G206</f>
        <v>-750</v>
      </c>
      <c r="H205" s="925">
        <f t="shared" si="22"/>
        <v>0</v>
      </c>
      <c r="I205" s="1170">
        <v>0</v>
      </c>
      <c r="J205" s="1170">
        <f t="shared" si="20"/>
        <v>0</v>
      </c>
      <c r="K205" s="1170">
        <v>0</v>
      </c>
      <c r="L205" s="1170">
        <f t="shared" si="37"/>
        <v>0</v>
      </c>
      <c r="M205" s="1170">
        <v>0</v>
      </c>
      <c r="N205" s="1170">
        <f t="shared" si="38"/>
        <v>0</v>
      </c>
      <c r="O205" s="713"/>
    </row>
    <row r="206" spans="1:15" s="714" customFormat="1" ht="13.1" hidden="1" thickBot="1" x14ac:dyDescent="0.25">
      <c r="A206" s="1040"/>
      <c r="B206" s="1205" t="s">
        <v>474</v>
      </c>
      <c r="C206" s="704">
        <v>3419</v>
      </c>
      <c r="D206" s="742">
        <v>5222</v>
      </c>
      <c r="E206" s="781" t="s">
        <v>296</v>
      </c>
      <c r="F206" s="926">
        <v>750</v>
      </c>
      <c r="G206" s="1183">
        <v>-750</v>
      </c>
      <c r="H206" s="926">
        <f t="shared" si="22"/>
        <v>0</v>
      </c>
      <c r="I206" s="1046">
        <v>0</v>
      </c>
      <c r="J206" s="1046">
        <f t="shared" si="20"/>
        <v>0</v>
      </c>
      <c r="K206" s="1046">
        <v>0</v>
      </c>
      <c r="L206" s="1046">
        <f t="shared" si="37"/>
        <v>0</v>
      </c>
      <c r="M206" s="1046">
        <v>0</v>
      </c>
      <c r="N206" s="1046">
        <f t="shared" si="38"/>
        <v>0</v>
      </c>
      <c r="O206" s="713"/>
    </row>
    <row r="207" spans="1:15" s="714" customFormat="1" ht="32.1" hidden="1" thickBot="1" x14ac:dyDescent="0.25">
      <c r="A207" s="1239" t="s">
        <v>298</v>
      </c>
      <c r="B207" s="1240" t="s">
        <v>548</v>
      </c>
      <c r="C207" s="1241" t="s">
        <v>100</v>
      </c>
      <c r="D207" s="1241" t="s">
        <v>100</v>
      </c>
      <c r="E207" s="1242" t="s">
        <v>313</v>
      </c>
      <c r="F207" s="1243">
        <v>0</v>
      </c>
      <c r="G207" s="1214">
        <f t="shared" ref="G207" si="39">+G208</f>
        <v>100</v>
      </c>
      <c r="H207" s="925">
        <f t="shared" si="22"/>
        <v>100</v>
      </c>
      <c r="I207" s="1045">
        <v>0</v>
      </c>
      <c r="J207" s="1045">
        <f t="shared" si="20"/>
        <v>100</v>
      </c>
      <c r="K207" s="1045">
        <v>0</v>
      </c>
      <c r="L207" s="1045">
        <f t="shared" si="37"/>
        <v>100</v>
      </c>
      <c r="M207" s="1045">
        <v>0</v>
      </c>
      <c r="N207" s="1045">
        <f t="shared" si="38"/>
        <v>100</v>
      </c>
      <c r="O207" s="713"/>
    </row>
    <row r="208" spans="1:15" ht="13.1" hidden="1" thickBot="1" x14ac:dyDescent="0.25">
      <c r="A208" s="596"/>
      <c r="B208" s="1244"/>
      <c r="C208" s="1233" t="s">
        <v>294</v>
      </c>
      <c r="D208" s="1233" t="s">
        <v>295</v>
      </c>
      <c r="E208" s="1234" t="s">
        <v>296</v>
      </c>
      <c r="F208" s="1183">
        <v>0</v>
      </c>
      <c r="G208" s="1183">
        <v>100</v>
      </c>
      <c r="H208" s="926">
        <f t="shared" si="22"/>
        <v>100</v>
      </c>
      <c r="I208" s="1046">
        <v>0</v>
      </c>
      <c r="J208" s="1046">
        <f t="shared" si="20"/>
        <v>100</v>
      </c>
      <c r="K208" s="1046">
        <v>0</v>
      </c>
      <c r="L208" s="1046">
        <f t="shared" si="37"/>
        <v>100</v>
      </c>
      <c r="M208" s="1046">
        <v>0</v>
      </c>
      <c r="N208" s="1046">
        <f t="shared" si="38"/>
        <v>100</v>
      </c>
    </row>
    <row r="209" spans="1:15" ht="32.1" hidden="1" thickBot="1" x14ac:dyDescent="0.25">
      <c r="A209" s="602" t="s">
        <v>298</v>
      </c>
      <c r="B209" s="1228" t="s">
        <v>549</v>
      </c>
      <c r="C209" s="1229" t="s">
        <v>100</v>
      </c>
      <c r="D209" s="1229" t="s">
        <v>100</v>
      </c>
      <c r="E209" s="1230" t="s">
        <v>314</v>
      </c>
      <c r="F209" s="1231">
        <v>0</v>
      </c>
      <c r="G209" s="1176">
        <f t="shared" ref="G209" si="40">+G210</f>
        <v>60</v>
      </c>
      <c r="H209" s="928">
        <f t="shared" si="22"/>
        <v>60</v>
      </c>
      <c r="I209" s="1045">
        <v>0</v>
      </c>
      <c r="J209" s="1045">
        <f t="shared" si="20"/>
        <v>60</v>
      </c>
      <c r="K209" s="1045">
        <v>0</v>
      </c>
      <c r="L209" s="1045">
        <f t="shared" si="37"/>
        <v>60</v>
      </c>
      <c r="M209" s="1045">
        <v>0</v>
      </c>
      <c r="N209" s="1045">
        <f t="shared" si="38"/>
        <v>60</v>
      </c>
    </row>
    <row r="210" spans="1:15" ht="13.1" hidden="1" thickBot="1" x14ac:dyDescent="0.25">
      <c r="A210" s="596"/>
      <c r="B210" s="1244"/>
      <c r="C210" s="1233" t="s">
        <v>294</v>
      </c>
      <c r="D210" s="1233" t="s">
        <v>295</v>
      </c>
      <c r="E210" s="1234" t="s">
        <v>296</v>
      </c>
      <c r="F210" s="1183">
        <v>0</v>
      </c>
      <c r="G210" s="1183">
        <v>60</v>
      </c>
      <c r="H210" s="926">
        <f t="shared" si="22"/>
        <v>60</v>
      </c>
      <c r="I210" s="1046">
        <v>0</v>
      </c>
      <c r="J210" s="1046">
        <f t="shared" si="20"/>
        <v>60</v>
      </c>
      <c r="K210" s="1046">
        <v>0</v>
      </c>
      <c r="L210" s="1046">
        <f t="shared" si="37"/>
        <v>60</v>
      </c>
      <c r="M210" s="1046">
        <v>0</v>
      </c>
      <c r="N210" s="1046">
        <f t="shared" si="38"/>
        <v>60</v>
      </c>
    </row>
    <row r="211" spans="1:15" ht="32.1" hidden="1" thickBot="1" x14ac:dyDescent="0.25">
      <c r="A211" s="602" t="s">
        <v>298</v>
      </c>
      <c r="B211" s="1228" t="s">
        <v>550</v>
      </c>
      <c r="C211" s="1229" t="s">
        <v>100</v>
      </c>
      <c r="D211" s="1229" t="s">
        <v>100</v>
      </c>
      <c r="E211" s="1230" t="s">
        <v>311</v>
      </c>
      <c r="F211" s="1231">
        <v>0</v>
      </c>
      <c r="G211" s="1176">
        <f t="shared" ref="G211" si="41">+G212</f>
        <v>100</v>
      </c>
      <c r="H211" s="928">
        <f t="shared" si="22"/>
        <v>100</v>
      </c>
      <c r="I211" s="1045">
        <v>0</v>
      </c>
      <c r="J211" s="1045">
        <f t="shared" si="20"/>
        <v>100</v>
      </c>
      <c r="K211" s="1045">
        <v>0</v>
      </c>
      <c r="L211" s="1045">
        <f t="shared" si="37"/>
        <v>100</v>
      </c>
      <c r="M211" s="1045">
        <v>0</v>
      </c>
      <c r="N211" s="1045">
        <f t="shared" si="38"/>
        <v>100</v>
      </c>
    </row>
    <row r="212" spans="1:15" ht="13.1" hidden="1" thickBot="1" x14ac:dyDescent="0.25">
      <c r="A212" s="596"/>
      <c r="B212" s="1244"/>
      <c r="C212" s="1233" t="s">
        <v>294</v>
      </c>
      <c r="D212" s="1233" t="s">
        <v>295</v>
      </c>
      <c r="E212" s="1234" t="s">
        <v>296</v>
      </c>
      <c r="F212" s="1183">
        <v>0</v>
      </c>
      <c r="G212" s="1183">
        <v>100</v>
      </c>
      <c r="H212" s="926">
        <f t="shared" si="22"/>
        <v>100</v>
      </c>
      <c r="I212" s="1046">
        <v>0</v>
      </c>
      <c r="J212" s="1046">
        <f t="shared" si="20"/>
        <v>100</v>
      </c>
      <c r="K212" s="1046">
        <v>0</v>
      </c>
      <c r="L212" s="1046">
        <f t="shared" si="37"/>
        <v>100</v>
      </c>
      <c r="M212" s="1046">
        <v>0</v>
      </c>
      <c r="N212" s="1046">
        <f t="shared" si="38"/>
        <v>100</v>
      </c>
    </row>
    <row r="213" spans="1:15" ht="42.55" hidden="1" thickBot="1" x14ac:dyDescent="0.25">
      <c r="A213" s="602" t="s">
        <v>298</v>
      </c>
      <c r="B213" s="1228" t="s">
        <v>551</v>
      </c>
      <c r="C213" s="1229" t="s">
        <v>100</v>
      </c>
      <c r="D213" s="1229" t="s">
        <v>100</v>
      </c>
      <c r="E213" s="1230" t="s">
        <v>315</v>
      </c>
      <c r="F213" s="1231">
        <v>0</v>
      </c>
      <c r="G213" s="1176">
        <f t="shared" ref="G213" si="42">+G214</f>
        <v>100</v>
      </c>
      <c r="H213" s="928">
        <f t="shared" si="22"/>
        <v>100</v>
      </c>
      <c r="I213" s="1045">
        <v>0</v>
      </c>
      <c r="J213" s="1045">
        <f t="shared" si="20"/>
        <v>100</v>
      </c>
      <c r="K213" s="1045">
        <v>0</v>
      </c>
      <c r="L213" s="1045">
        <f t="shared" si="37"/>
        <v>100</v>
      </c>
      <c r="M213" s="1045">
        <v>0</v>
      </c>
      <c r="N213" s="1045">
        <f t="shared" si="38"/>
        <v>100</v>
      </c>
    </row>
    <row r="214" spans="1:15" ht="13.1" hidden="1" thickBot="1" x14ac:dyDescent="0.25">
      <c r="A214" s="596"/>
      <c r="B214" s="1244"/>
      <c r="C214" s="1233" t="s">
        <v>294</v>
      </c>
      <c r="D214" s="1233" t="s">
        <v>295</v>
      </c>
      <c r="E214" s="1234" t="s">
        <v>296</v>
      </c>
      <c r="F214" s="1183">
        <v>0</v>
      </c>
      <c r="G214" s="1183">
        <v>100</v>
      </c>
      <c r="H214" s="926">
        <f t="shared" si="22"/>
        <v>100</v>
      </c>
      <c r="I214" s="1046">
        <v>0</v>
      </c>
      <c r="J214" s="1046">
        <f t="shared" si="20"/>
        <v>100</v>
      </c>
      <c r="K214" s="1046">
        <v>0</v>
      </c>
      <c r="L214" s="1046">
        <f t="shared" si="37"/>
        <v>100</v>
      </c>
      <c r="M214" s="1046">
        <v>0</v>
      </c>
      <c r="N214" s="1046">
        <f t="shared" si="38"/>
        <v>100</v>
      </c>
    </row>
    <row r="215" spans="1:15" ht="32.1" hidden="1" thickBot="1" x14ac:dyDescent="0.25">
      <c r="A215" s="602" t="s">
        <v>298</v>
      </c>
      <c r="B215" s="1228" t="s">
        <v>552</v>
      </c>
      <c r="C215" s="1229" t="s">
        <v>100</v>
      </c>
      <c r="D215" s="1229" t="s">
        <v>100</v>
      </c>
      <c r="E215" s="1230" t="s">
        <v>316</v>
      </c>
      <c r="F215" s="1231">
        <v>0</v>
      </c>
      <c r="G215" s="1176">
        <f t="shared" ref="G215" si="43">+G216</f>
        <v>200</v>
      </c>
      <c r="H215" s="928">
        <f t="shared" si="22"/>
        <v>200</v>
      </c>
      <c r="I215" s="1045">
        <v>0</v>
      </c>
      <c r="J215" s="1045">
        <f t="shared" si="20"/>
        <v>200</v>
      </c>
      <c r="K215" s="1045">
        <v>0</v>
      </c>
      <c r="L215" s="1045">
        <f t="shared" si="37"/>
        <v>200</v>
      </c>
      <c r="M215" s="1045">
        <v>0</v>
      </c>
      <c r="N215" s="1045">
        <f t="shared" si="38"/>
        <v>200</v>
      </c>
    </row>
    <row r="216" spans="1:15" ht="13.1" hidden="1" thickBot="1" x14ac:dyDescent="0.25">
      <c r="A216" s="596"/>
      <c r="B216" s="1244"/>
      <c r="C216" s="1233" t="s">
        <v>294</v>
      </c>
      <c r="D216" s="1233" t="s">
        <v>295</v>
      </c>
      <c r="E216" s="1234" t="s">
        <v>296</v>
      </c>
      <c r="F216" s="1183">
        <v>0</v>
      </c>
      <c r="G216" s="1183">
        <v>200</v>
      </c>
      <c r="H216" s="926">
        <f t="shared" si="22"/>
        <v>200</v>
      </c>
      <c r="I216" s="1046">
        <v>0</v>
      </c>
      <c r="J216" s="1046">
        <f t="shared" si="20"/>
        <v>200</v>
      </c>
      <c r="K216" s="1046">
        <v>0</v>
      </c>
      <c r="L216" s="1046">
        <f t="shared" si="37"/>
        <v>200</v>
      </c>
      <c r="M216" s="1046">
        <v>0</v>
      </c>
      <c r="N216" s="1046">
        <f t="shared" si="38"/>
        <v>200</v>
      </c>
    </row>
    <row r="217" spans="1:15" ht="32.1" hidden="1" thickBot="1" x14ac:dyDescent="0.25">
      <c r="A217" s="602" t="s">
        <v>298</v>
      </c>
      <c r="B217" s="1228" t="s">
        <v>553</v>
      </c>
      <c r="C217" s="1229" t="s">
        <v>100</v>
      </c>
      <c r="D217" s="1229" t="s">
        <v>100</v>
      </c>
      <c r="E217" s="1230" t="s">
        <v>312</v>
      </c>
      <c r="F217" s="1231">
        <v>0</v>
      </c>
      <c r="G217" s="1176">
        <f t="shared" ref="G217" si="44">+G218</f>
        <v>100</v>
      </c>
      <c r="H217" s="928">
        <f t="shared" si="22"/>
        <v>100</v>
      </c>
      <c r="I217" s="1045">
        <v>0</v>
      </c>
      <c r="J217" s="1045">
        <f t="shared" si="20"/>
        <v>100</v>
      </c>
      <c r="K217" s="1045">
        <v>0</v>
      </c>
      <c r="L217" s="1045">
        <f t="shared" si="37"/>
        <v>100</v>
      </c>
      <c r="M217" s="1045">
        <v>0</v>
      </c>
      <c r="N217" s="1045">
        <f t="shared" si="38"/>
        <v>100</v>
      </c>
    </row>
    <row r="218" spans="1:15" ht="13.1" hidden="1" thickBot="1" x14ac:dyDescent="0.25">
      <c r="A218" s="596"/>
      <c r="B218" s="1244"/>
      <c r="C218" s="1233" t="s">
        <v>294</v>
      </c>
      <c r="D218" s="1233" t="s">
        <v>295</v>
      </c>
      <c r="E218" s="1234" t="s">
        <v>296</v>
      </c>
      <c r="F218" s="1183">
        <v>0</v>
      </c>
      <c r="G218" s="1183">
        <v>100</v>
      </c>
      <c r="H218" s="926">
        <f t="shared" si="22"/>
        <v>100</v>
      </c>
      <c r="I218" s="1046">
        <v>0</v>
      </c>
      <c r="J218" s="1046">
        <f t="shared" si="20"/>
        <v>100</v>
      </c>
      <c r="K218" s="1046">
        <v>0</v>
      </c>
      <c r="L218" s="1046">
        <f t="shared" si="37"/>
        <v>100</v>
      </c>
      <c r="M218" s="1046">
        <v>0</v>
      </c>
      <c r="N218" s="1046">
        <f t="shared" si="38"/>
        <v>100</v>
      </c>
    </row>
    <row r="219" spans="1:15" ht="21.6" hidden="1" thickBot="1" x14ac:dyDescent="0.25">
      <c r="A219" s="602" t="s">
        <v>298</v>
      </c>
      <c r="B219" s="1228" t="s">
        <v>554</v>
      </c>
      <c r="C219" s="1229" t="s">
        <v>100</v>
      </c>
      <c r="D219" s="1229" t="s">
        <v>100</v>
      </c>
      <c r="E219" s="1230" t="s">
        <v>317</v>
      </c>
      <c r="F219" s="1231">
        <v>0</v>
      </c>
      <c r="G219" s="1176">
        <f t="shared" ref="G219" si="45">+G220</f>
        <v>30</v>
      </c>
      <c r="H219" s="928">
        <f t="shared" si="22"/>
        <v>30</v>
      </c>
      <c r="I219" s="1045">
        <v>0</v>
      </c>
      <c r="J219" s="1045">
        <f t="shared" si="20"/>
        <v>30</v>
      </c>
      <c r="K219" s="1045">
        <v>0</v>
      </c>
      <c r="L219" s="1045">
        <f t="shared" si="37"/>
        <v>30</v>
      </c>
      <c r="M219" s="1045">
        <v>0</v>
      </c>
      <c r="N219" s="1045">
        <f t="shared" si="38"/>
        <v>30</v>
      </c>
    </row>
    <row r="220" spans="1:15" ht="13.1" hidden="1" thickBot="1" x14ac:dyDescent="0.25">
      <c r="A220" s="596"/>
      <c r="B220" s="1244"/>
      <c r="C220" s="1233" t="s">
        <v>294</v>
      </c>
      <c r="D220" s="1233" t="s">
        <v>295</v>
      </c>
      <c r="E220" s="1234" t="s">
        <v>296</v>
      </c>
      <c r="F220" s="1183">
        <v>0</v>
      </c>
      <c r="G220" s="1183">
        <v>30</v>
      </c>
      <c r="H220" s="926">
        <f t="shared" si="22"/>
        <v>30</v>
      </c>
      <c r="I220" s="1046">
        <v>0</v>
      </c>
      <c r="J220" s="1046">
        <f t="shared" si="20"/>
        <v>30</v>
      </c>
      <c r="K220" s="1046">
        <v>0</v>
      </c>
      <c r="L220" s="1046">
        <f t="shared" si="37"/>
        <v>30</v>
      </c>
      <c r="M220" s="1046">
        <v>0</v>
      </c>
      <c r="N220" s="1046">
        <f t="shared" si="38"/>
        <v>30</v>
      </c>
    </row>
    <row r="221" spans="1:15" ht="21.6" hidden="1" thickBot="1" x14ac:dyDescent="0.25">
      <c r="A221" s="602" t="s">
        <v>298</v>
      </c>
      <c r="B221" s="1228" t="s">
        <v>555</v>
      </c>
      <c r="C221" s="1229" t="s">
        <v>100</v>
      </c>
      <c r="D221" s="1229" t="s">
        <v>100</v>
      </c>
      <c r="E221" s="1230" t="s">
        <v>318</v>
      </c>
      <c r="F221" s="1231">
        <v>0</v>
      </c>
      <c r="G221" s="1176">
        <f t="shared" ref="G221" si="46">+G222</f>
        <v>60</v>
      </c>
      <c r="H221" s="928">
        <f t="shared" si="22"/>
        <v>60</v>
      </c>
      <c r="I221" s="1045">
        <v>0</v>
      </c>
      <c r="J221" s="1045">
        <f t="shared" si="20"/>
        <v>60</v>
      </c>
      <c r="K221" s="1045">
        <v>0</v>
      </c>
      <c r="L221" s="1045">
        <f t="shared" si="37"/>
        <v>60</v>
      </c>
      <c r="M221" s="1045">
        <v>0</v>
      </c>
      <c r="N221" s="1045">
        <f t="shared" si="38"/>
        <v>60</v>
      </c>
    </row>
    <row r="222" spans="1:15" ht="13.1" hidden="1" thickBot="1" x14ac:dyDescent="0.25">
      <c r="A222" s="1245"/>
      <c r="B222" s="1246"/>
      <c r="C222" s="1247" t="s">
        <v>294</v>
      </c>
      <c r="D222" s="1247" t="s">
        <v>295</v>
      </c>
      <c r="E222" s="1248" t="s">
        <v>296</v>
      </c>
      <c r="F222" s="1249">
        <v>0</v>
      </c>
      <c r="G222" s="1249">
        <v>60</v>
      </c>
      <c r="H222" s="931">
        <f t="shared" si="22"/>
        <v>60</v>
      </c>
      <c r="I222" s="1250">
        <v>0</v>
      </c>
      <c r="J222" s="1250">
        <f t="shared" si="20"/>
        <v>60</v>
      </c>
      <c r="K222" s="1250">
        <v>0</v>
      </c>
      <c r="L222" s="1250">
        <f t="shared" si="37"/>
        <v>60</v>
      </c>
      <c r="M222" s="1250">
        <v>0</v>
      </c>
      <c r="N222" s="1250">
        <f t="shared" si="38"/>
        <v>60</v>
      </c>
    </row>
    <row r="223" spans="1:15" ht="13.1" thickBot="1" x14ac:dyDescent="0.25">
      <c r="A223" s="1089" t="s">
        <v>106</v>
      </c>
      <c r="B223" s="1210" t="s">
        <v>100</v>
      </c>
      <c r="C223" s="1211" t="s">
        <v>100</v>
      </c>
      <c r="D223" s="1211" t="s">
        <v>100</v>
      </c>
      <c r="E223" s="1267" t="s">
        <v>653</v>
      </c>
      <c r="F223" s="1213">
        <v>0</v>
      </c>
      <c r="G223" s="1213">
        <v>0</v>
      </c>
      <c r="H223" s="1213">
        <v>0</v>
      </c>
      <c r="I223" s="1213">
        <v>0</v>
      </c>
      <c r="J223" s="1213">
        <v>0</v>
      </c>
      <c r="K223" s="1213">
        <v>0</v>
      </c>
      <c r="L223" s="1213">
        <v>0</v>
      </c>
      <c r="M223" s="1268">
        <f>+M224</f>
        <v>500</v>
      </c>
      <c r="N223" s="1268">
        <f t="shared" ref="N223:N225" si="47">L223+M223</f>
        <v>500</v>
      </c>
      <c r="O223" s="1156" t="s">
        <v>633</v>
      </c>
    </row>
    <row r="224" spans="1:15" ht="13.1" thickBot="1" x14ac:dyDescent="0.25">
      <c r="A224" s="1262" t="s">
        <v>106</v>
      </c>
      <c r="B224" s="1263" t="s">
        <v>639</v>
      </c>
      <c r="C224" s="1264"/>
      <c r="D224" s="1264"/>
      <c r="E224" s="1269" t="s">
        <v>653</v>
      </c>
      <c r="F224" s="1417">
        <v>0</v>
      </c>
      <c r="G224" s="1417"/>
      <c r="H224" s="1417"/>
      <c r="I224" s="1417"/>
      <c r="J224" s="1417"/>
      <c r="K224" s="1417"/>
      <c r="L224" s="1417">
        <v>0</v>
      </c>
      <c r="M224" s="1418">
        <f>M225</f>
        <v>500</v>
      </c>
      <c r="N224" s="1418">
        <f t="shared" si="47"/>
        <v>500</v>
      </c>
      <c r="O224" s="1156" t="s">
        <v>633</v>
      </c>
    </row>
    <row r="225" spans="1:14" ht="13.1" thickBot="1" x14ac:dyDescent="0.25">
      <c r="A225" s="1089"/>
      <c r="B225" s="1263"/>
      <c r="C225" s="989" t="s">
        <v>294</v>
      </c>
      <c r="D225" s="989" t="s">
        <v>295</v>
      </c>
      <c r="E225" s="1271" t="s">
        <v>296</v>
      </c>
      <c r="F225" s="1266">
        <v>0</v>
      </c>
      <c r="G225" s="1266"/>
      <c r="H225" s="1266"/>
      <c r="I225" s="1266"/>
      <c r="J225" s="1266"/>
      <c r="K225" s="1266"/>
      <c r="L225" s="1266">
        <v>0</v>
      </c>
      <c r="M225" s="1270">
        <v>500</v>
      </c>
      <c r="N225" s="1270">
        <f t="shared" si="47"/>
        <v>500</v>
      </c>
    </row>
    <row r="227" spans="1:14" x14ac:dyDescent="0.2">
      <c r="E227" s="1251">
        <v>42213</v>
      </c>
    </row>
  </sheetData>
  <mergeCells count="8">
    <mergeCell ref="K8:K9"/>
    <mergeCell ref="M8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S230"/>
  <sheetViews>
    <sheetView topLeftCell="A214" workbookViewId="0">
      <selection activeCell="I19" sqref="I19"/>
    </sheetView>
  </sheetViews>
  <sheetFormatPr defaultColWidth="3.375" defaultRowHeight="12.45" x14ac:dyDescent="0.2"/>
  <cols>
    <col min="1" max="1" width="3.375" style="1153" customWidth="1"/>
    <col min="2" max="2" width="13.5" style="1153" customWidth="1"/>
    <col min="3" max="3" width="4.625" style="1153" customWidth="1"/>
    <col min="4" max="4" width="7.625" style="1153" customWidth="1"/>
    <col min="5" max="5" width="40.625" style="1153" customWidth="1"/>
    <col min="6" max="6" width="8.625" style="1154" customWidth="1"/>
    <col min="7" max="7" width="7.625" style="1153" hidden="1" customWidth="1"/>
    <col min="8" max="8" width="8.625" style="1153" hidden="1" customWidth="1"/>
    <col min="9" max="9" width="7.875" style="1153" hidden="1" customWidth="1"/>
    <col min="10" max="10" width="9.5" style="1153" hidden="1" customWidth="1"/>
    <col min="11" max="11" width="7.5" style="1156" hidden="1" customWidth="1"/>
    <col min="12" max="12" width="9.375" style="1153" customWidth="1"/>
    <col min="13" max="13" width="9.5" style="1156" customWidth="1"/>
    <col min="14" max="15" width="9.375" style="1153" customWidth="1"/>
    <col min="16" max="16" width="11.5" style="1153" customWidth="1"/>
    <col min="17" max="17" width="13.375" style="1153" customWidth="1"/>
    <col min="18" max="254" width="9.375" style="1153" customWidth="1"/>
    <col min="255" max="16384" width="3.375" style="1153"/>
  </cols>
  <sheetData>
    <row r="1" spans="1:19" ht="13.1" x14ac:dyDescent="0.25">
      <c r="G1" s="2305"/>
      <c r="H1" s="2305"/>
      <c r="J1" s="1155"/>
      <c r="N1" s="1273" t="s">
        <v>640</v>
      </c>
    </row>
    <row r="2" spans="1:19" ht="17.7" x14ac:dyDescent="0.3">
      <c r="A2" s="2306" t="s">
        <v>641</v>
      </c>
      <c r="B2" s="2306"/>
      <c r="C2" s="2306"/>
      <c r="D2" s="2306"/>
      <c r="E2" s="2306"/>
      <c r="F2" s="2306"/>
      <c r="G2" s="2306"/>
      <c r="H2" s="2306"/>
      <c r="N2" s="1157"/>
    </row>
    <row r="3" spans="1:19" x14ac:dyDescent="0.2">
      <c r="A3" s="1158"/>
      <c r="B3" s="1158"/>
      <c r="C3" s="1158"/>
      <c r="D3" s="1158"/>
      <c r="E3" s="1158"/>
      <c r="F3" s="1158"/>
      <c r="G3" s="1159"/>
      <c r="H3" s="1159"/>
      <c r="J3" s="1160"/>
    </row>
    <row r="4" spans="1:19" ht="15.05" x14ac:dyDescent="0.25">
      <c r="A4" s="2279" t="s">
        <v>642</v>
      </c>
      <c r="B4" s="2279"/>
      <c r="C4" s="2279"/>
      <c r="D4" s="2279"/>
      <c r="E4" s="2279"/>
      <c r="F4" s="2279"/>
      <c r="G4" s="2279"/>
      <c r="H4" s="2279"/>
      <c r="J4" s="1160"/>
    </row>
    <row r="5" spans="1:19" x14ac:dyDescent="0.2">
      <c r="A5" s="1158"/>
      <c r="B5" s="1158"/>
      <c r="C5" s="1158"/>
      <c r="D5" s="1158"/>
      <c r="E5" s="1158"/>
      <c r="F5" s="1158"/>
      <c r="G5" s="1159"/>
      <c r="H5" s="1159"/>
    </row>
    <row r="6" spans="1:19" ht="15.05" x14ac:dyDescent="0.25">
      <c r="A6" s="2307" t="s">
        <v>427</v>
      </c>
      <c r="B6" s="2307"/>
      <c r="C6" s="2307"/>
      <c r="D6" s="2307"/>
      <c r="E6" s="2307"/>
      <c r="F6" s="2307"/>
      <c r="G6" s="2307"/>
      <c r="H6" s="2307"/>
    </row>
    <row r="7" spans="1:19" s="714" customFormat="1" ht="13.1" thickBot="1" x14ac:dyDescent="0.25">
      <c r="A7" s="719"/>
      <c r="B7" s="720"/>
      <c r="C7" s="721"/>
      <c r="D7" s="721"/>
      <c r="E7" s="722"/>
      <c r="F7" s="723"/>
      <c r="G7" s="724"/>
      <c r="H7" s="724"/>
      <c r="K7" s="713"/>
      <c r="M7" s="713"/>
    </row>
    <row r="8" spans="1:19" s="714" customFormat="1" ht="13.1" thickBot="1" x14ac:dyDescent="0.25">
      <c r="A8" s="1162"/>
      <c r="B8" s="1162"/>
      <c r="C8" s="1162"/>
      <c r="D8" s="1162"/>
      <c r="E8" s="1162"/>
      <c r="F8" s="1163"/>
      <c r="G8" s="2301" t="s">
        <v>544</v>
      </c>
      <c r="H8" s="1161"/>
      <c r="I8" s="2301" t="s">
        <v>577</v>
      </c>
      <c r="J8" s="1161"/>
      <c r="K8" s="2301" t="s">
        <v>579</v>
      </c>
      <c r="M8" s="2303" t="s">
        <v>634</v>
      </c>
      <c r="N8" s="1161" t="s">
        <v>428</v>
      </c>
    </row>
    <row r="9" spans="1:19" s="714" customFormat="1" ht="17.2" customHeight="1" thickBot="1" x14ac:dyDescent="0.25">
      <c r="A9" s="728" t="s">
        <v>99</v>
      </c>
      <c r="B9" s="1253" t="s">
        <v>102</v>
      </c>
      <c r="C9" s="819" t="s">
        <v>233</v>
      </c>
      <c r="D9" s="1253" t="s">
        <v>234</v>
      </c>
      <c r="E9" s="778" t="s">
        <v>434</v>
      </c>
      <c r="F9" s="1164" t="s">
        <v>256</v>
      </c>
      <c r="G9" s="2302"/>
      <c r="H9" s="1165" t="s">
        <v>255</v>
      </c>
      <c r="I9" s="2302"/>
      <c r="J9" s="1165" t="s">
        <v>255</v>
      </c>
      <c r="K9" s="2302"/>
      <c r="L9" s="1165" t="s">
        <v>255</v>
      </c>
      <c r="M9" s="2304"/>
      <c r="N9" s="1165" t="s">
        <v>255</v>
      </c>
    </row>
    <row r="10" spans="1:19" s="714" customFormat="1" ht="13.1" thickBot="1" x14ac:dyDescent="0.25">
      <c r="A10" s="730" t="s">
        <v>106</v>
      </c>
      <c r="B10" s="813" t="s">
        <v>100</v>
      </c>
      <c r="C10" s="1254" t="s">
        <v>100</v>
      </c>
      <c r="D10" s="1254" t="s">
        <v>100</v>
      </c>
      <c r="E10" s="779" t="s">
        <v>435</v>
      </c>
      <c r="F10" s="920">
        <f t="shared" ref="F10:K10" si="0">+F11+F62+F75</f>
        <v>20428.98</v>
      </c>
      <c r="G10" s="920">
        <f t="shared" si="0"/>
        <v>0</v>
      </c>
      <c r="H10" s="921">
        <f t="shared" si="0"/>
        <v>20428.98</v>
      </c>
      <c r="I10" s="1166">
        <f t="shared" si="0"/>
        <v>116.15</v>
      </c>
      <c r="J10" s="1166">
        <f t="shared" si="0"/>
        <v>20545.129999999997</v>
      </c>
      <c r="K10" s="1166">
        <f t="shared" si="0"/>
        <v>0</v>
      </c>
      <c r="L10" s="1166">
        <f>+J10+K10</f>
        <v>20545.129999999997</v>
      </c>
      <c r="M10" s="1255">
        <f t="shared" ref="M10" si="1">+M11+M62+M75</f>
        <v>2178.7640000000001</v>
      </c>
      <c r="N10" s="1255">
        <f>+L10+M10</f>
        <v>22723.893999999997</v>
      </c>
      <c r="O10" s="713" t="s">
        <v>635</v>
      </c>
      <c r="P10" s="1256"/>
      <c r="Q10" s="1167"/>
      <c r="R10" s="1167"/>
      <c r="S10" s="1167"/>
    </row>
    <row r="11" spans="1:19" s="714" customFormat="1" ht="13.75" thickBot="1" x14ac:dyDescent="0.25">
      <c r="A11" s="792" t="s">
        <v>106</v>
      </c>
      <c r="B11" s="1168" t="s">
        <v>100</v>
      </c>
      <c r="C11" s="793" t="s">
        <v>100</v>
      </c>
      <c r="D11" s="794" t="s">
        <v>100</v>
      </c>
      <c r="E11" s="795" t="s">
        <v>208</v>
      </c>
      <c r="F11" s="1016">
        <f>+F12+F15+F26+F46+F48+F52+F54+F58+F60</f>
        <v>2880</v>
      </c>
      <c r="G11" s="1016">
        <f>+G12+G15+G18+G20+G22+G24+G26+G28+G30+G32+G34+G36+G38+G40+G42+G44+G46+G48+G52+G54+G58+G60</f>
        <v>0</v>
      </c>
      <c r="H11" s="1016">
        <f t="shared" ref="H11:H79" si="2">+F11+G11</f>
        <v>2880</v>
      </c>
      <c r="I11" s="1169">
        <f>+I48+I50+I54+I56+I26</f>
        <v>116.15</v>
      </c>
      <c r="J11" s="1169">
        <f t="shared" ref="J11:J74" si="3">+H11+I11</f>
        <v>2996.15</v>
      </c>
      <c r="K11" s="1169">
        <v>0</v>
      </c>
      <c r="L11" s="1169">
        <f t="shared" ref="L11:L74" si="4">+J11+K11</f>
        <v>2996.15</v>
      </c>
      <c r="M11" s="1169">
        <v>0</v>
      </c>
      <c r="N11" s="1169">
        <f t="shared" ref="N11:N74" si="5">+L11+M11</f>
        <v>2996.15</v>
      </c>
    </row>
    <row r="12" spans="1:19" s="714" customFormat="1" x14ac:dyDescent="0.2">
      <c r="A12" s="669" t="s">
        <v>106</v>
      </c>
      <c r="B12" s="671" t="s">
        <v>473</v>
      </c>
      <c r="C12" s="672" t="s">
        <v>100</v>
      </c>
      <c r="D12" s="673" t="s">
        <v>100</v>
      </c>
      <c r="E12" s="780" t="s">
        <v>432</v>
      </c>
      <c r="F12" s="925">
        <f>SUM(F13:F14)</f>
        <v>200</v>
      </c>
      <c r="G12" s="925">
        <v>0</v>
      </c>
      <c r="H12" s="925">
        <f t="shared" si="2"/>
        <v>200</v>
      </c>
      <c r="I12" s="1170">
        <v>0</v>
      </c>
      <c r="J12" s="1170">
        <f t="shared" si="3"/>
        <v>200</v>
      </c>
      <c r="K12" s="1170">
        <v>0</v>
      </c>
      <c r="L12" s="1170">
        <f t="shared" si="4"/>
        <v>200</v>
      </c>
      <c r="M12" s="1170">
        <v>0</v>
      </c>
      <c r="N12" s="1170">
        <f t="shared" si="5"/>
        <v>200</v>
      </c>
    </row>
    <row r="13" spans="1:19" s="714" customFormat="1" x14ac:dyDescent="0.2">
      <c r="A13" s="701"/>
      <c r="B13" s="703" t="s">
        <v>474</v>
      </c>
      <c r="C13" s="704">
        <v>3299</v>
      </c>
      <c r="D13" s="663">
        <v>5321</v>
      </c>
      <c r="E13" s="781" t="s">
        <v>258</v>
      </c>
      <c r="F13" s="929">
        <v>180</v>
      </c>
      <c r="G13" s="929">
        <v>0</v>
      </c>
      <c r="H13" s="926">
        <f t="shared" si="2"/>
        <v>180</v>
      </c>
      <c r="I13" s="1046">
        <v>0</v>
      </c>
      <c r="J13" s="1046">
        <f t="shared" si="3"/>
        <v>180</v>
      </c>
      <c r="K13" s="1046">
        <v>0</v>
      </c>
      <c r="L13" s="1046">
        <f t="shared" si="4"/>
        <v>180</v>
      </c>
      <c r="M13" s="1046">
        <v>0</v>
      </c>
      <c r="N13" s="1046">
        <f t="shared" si="5"/>
        <v>180</v>
      </c>
    </row>
    <row r="14" spans="1:19" s="714" customFormat="1" x14ac:dyDescent="0.2">
      <c r="A14" s="701"/>
      <c r="B14" s="703" t="s">
        <v>474</v>
      </c>
      <c r="C14" s="704">
        <v>3299</v>
      </c>
      <c r="D14" s="663">
        <v>5331</v>
      </c>
      <c r="E14" s="781" t="s">
        <v>259</v>
      </c>
      <c r="F14" s="926">
        <v>20</v>
      </c>
      <c r="G14" s="926">
        <v>0</v>
      </c>
      <c r="H14" s="926">
        <f t="shared" si="2"/>
        <v>20</v>
      </c>
      <c r="I14" s="1046">
        <v>0</v>
      </c>
      <c r="J14" s="1046">
        <f t="shared" si="3"/>
        <v>20</v>
      </c>
      <c r="K14" s="1046">
        <v>0</v>
      </c>
      <c r="L14" s="1046">
        <f t="shared" si="4"/>
        <v>20</v>
      </c>
      <c r="M14" s="1046">
        <v>0</v>
      </c>
      <c r="N14" s="1046">
        <f t="shared" si="5"/>
        <v>20</v>
      </c>
    </row>
    <row r="15" spans="1:19" s="714" customFormat="1" x14ac:dyDescent="0.2">
      <c r="A15" s="669" t="s">
        <v>106</v>
      </c>
      <c r="B15" s="671" t="s">
        <v>475</v>
      </c>
      <c r="C15" s="672" t="s">
        <v>100</v>
      </c>
      <c r="D15" s="673" t="s">
        <v>100</v>
      </c>
      <c r="E15" s="780" t="s">
        <v>438</v>
      </c>
      <c r="F15" s="925">
        <f>SUM(F16:F17)</f>
        <v>120</v>
      </c>
      <c r="G15" s="925">
        <f>SUM(G16:G17)</f>
        <v>-60</v>
      </c>
      <c r="H15" s="928">
        <f t="shared" si="2"/>
        <v>60</v>
      </c>
      <c r="I15" s="1045">
        <v>0</v>
      </c>
      <c r="J15" s="1045">
        <f t="shared" si="3"/>
        <v>60</v>
      </c>
      <c r="K15" s="1045">
        <v>0</v>
      </c>
      <c r="L15" s="1045">
        <f t="shared" si="4"/>
        <v>60</v>
      </c>
      <c r="M15" s="1045">
        <v>0</v>
      </c>
      <c r="N15" s="1045">
        <f t="shared" si="5"/>
        <v>60</v>
      </c>
    </row>
    <row r="16" spans="1:19" s="714" customFormat="1" x14ac:dyDescent="0.2">
      <c r="A16" s="701"/>
      <c r="B16" s="703" t="s">
        <v>474</v>
      </c>
      <c r="C16" s="704">
        <v>3299</v>
      </c>
      <c r="D16" s="742">
        <v>5321</v>
      </c>
      <c r="E16" s="782" t="s">
        <v>258</v>
      </c>
      <c r="F16" s="926">
        <v>60</v>
      </c>
      <c r="G16" s="926">
        <v>-30</v>
      </c>
      <c r="H16" s="926">
        <f t="shared" si="2"/>
        <v>30</v>
      </c>
      <c r="I16" s="1046">
        <v>0</v>
      </c>
      <c r="J16" s="1046">
        <f t="shared" si="3"/>
        <v>30</v>
      </c>
      <c r="K16" s="1046">
        <v>0</v>
      </c>
      <c r="L16" s="1046">
        <f t="shared" si="4"/>
        <v>30</v>
      </c>
      <c r="M16" s="1046">
        <v>0</v>
      </c>
      <c r="N16" s="1046">
        <f t="shared" si="5"/>
        <v>30</v>
      </c>
    </row>
    <row r="17" spans="1:14" s="714" customFormat="1" x14ac:dyDescent="0.2">
      <c r="A17" s="701"/>
      <c r="B17" s="703" t="s">
        <v>474</v>
      </c>
      <c r="C17" s="704">
        <v>3299</v>
      </c>
      <c r="D17" s="663">
        <v>5331</v>
      </c>
      <c r="E17" s="781" t="s">
        <v>259</v>
      </c>
      <c r="F17" s="926">
        <v>60</v>
      </c>
      <c r="G17" s="926">
        <v>-30</v>
      </c>
      <c r="H17" s="926">
        <f t="shared" si="2"/>
        <v>30</v>
      </c>
      <c r="I17" s="1046">
        <v>0</v>
      </c>
      <c r="J17" s="1046">
        <f t="shared" si="3"/>
        <v>30</v>
      </c>
      <c r="K17" s="1046">
        <v>0</v>
      </c>
      <c r="L17" s="1046">
        <f t="shared" si="4"/>
        <v>30</v>
      </c>
      <c r="M17" s="1046">
        <v>0</v>
      </c>
      <c r="N17" s="1046">
        <f t="shared" si="5"/>
        <v>30</v>
      </c>
    </row>
    <row r="18" spans="1:14" s="714" customFormat="1" ht="20.95" x14ac:dyDescent="0.2">
      <c r="A18" s="1171" t="s">
        <v>106</v>
      </c>
      <c r="B18" s="1172" t="s">
        <v>492</v>
      </c>
      <c r="C18" s="1173" t="s">
        <v>100</v>
      </c>
      <c r="D18" s="1173" t="s">
        <v>100</v>
      </c>
      <c r="E18" s="1174" t="s">
        <v>261</v>
      </c>
      <c r="F18" s="1175">
        <v>0</v>
      </c>
      <c r="G18" s="1176">
        <f>+G19</f>
        <v>10</v>
      </c>
      <c r="H18" s="928">
        <f t="shared" si="2"/>
        <v>10</v>
      </c>
      <c r="I18" s="1045">
        <v>0</v>
      </c>
      <c r="J18" s="1045">
        <f t="shared" si="3"/>
        <v>10</v>
      </c>
      <c r="K18" s="1045">
        <v>0</v>
      </c>
      <c r="L18" s="1045">
        <f t="shared" si="4"/>
        <v>10</v>
      </c>
      <c r="M18" s="1045">
        <v>0</v>
      </c>
      <c r="N18" s="1045">
        <f t="shared" si="5"/>
        <v>10</v>
      </c>
    </row>
    <row r="19" spans="1:14" s="714" customFormat="1" x14ac:dyDescent="0.2">
      <c r="A19" s="1177"/>
      <c r="B19" s="1178"/>
      <c r="C19" s="1179">
        <v>3421</v>
      </c>
      <c r="D19" s="1180">
        <v>5321</v>
      </c>
      <c r="E19" s="1181" t="s">
        <v>258</v>
      </c>
      <c r="F19" s="1182">
        <v>0</v>
      </c>
      <c r="G19" s="1183">
        <v>10</v>
      </c>
      <c r="H19" s="926">
        <f t="shared" si="2"/>
        <v>10</v>
      </c>
      <c r="I19" s="1046">
        <v>0</v>
      </c>
      <c r="J19" s="1046">
        <f t="shared" si="3"/>
        <v>10</v>
      </c>
      <c r="K19" s="1046">
        <v>0</v>
      </c>
      <c r="L19" s="1046">
        <f t="shared" si="4"/>
        <v>10</v>
      </c>
      <c r="M19" s="1046">
        <v>0</v>
      </c>
      <c r="N19" s="1046">
        <f t="shared" si="5"/>
        <v>10</v>
      </c>
    </row>
    <row r="20" spans="1:14" s="714" customFormat="1" ht="20.95" x14ac:dyDescent="0.2">
      <c r="A20" s="1171" t="s">
        <v>106</v>
      </c>
      <c r="B20" s="1172" t="s">
        <v>493</v>
      </c>
      <c r="C20" s="1173" t="s">
        <v>100</v>
      </c>
      <c r="D20" s="1173" t="s">
        <v>100</v>
      </c>
      <c r="E20" s="1174" t="s">
        <v>262</v>
      </c>
      <c r="F20" s="1175">
        <v>0</v>
      </c>
      <c r="G20" s="1176">
        <f>+G21</f>
        <v>30</v>
      </c>
      <c r="H20" s="928">
        <f t="shared" si="2"/>
        <v>30</v>
      </c>
      <c r="I20" s="1045">
        <v>0</v>
      </c>
      <c r="J20" s="1045">
        <f t="shared" si="3"/>
        <v>30</v>
      </c>
      <c r="K20" s="1045">
        <v>0</v>
      </c>
      <c r="L20" s="1045">
        <f t="shared" si="4"/>
        <v>30</v>
      </c>
      <c r="M20" s="1045">
        <v>0</v>
      </c>
      <c r="N20" s="1045">
        <f t="shared" si="5"/>
        <v>30</v>
      </c>
    </row>
    <row r="21" spans="1:14" s="714" customFormat="1" ht="20.95" x14ac:dyDescent="0.2">
      <c r="A21" s="1177"/>
      <c r="B21" s="1178"/>
      <c r="C21" s="1179">
        <v>3421</v>
      </c>
      <c r="D21" s="1180">
        <v>5331</v>
      </c>
      <c r="E21" s="1181" t="s">
        <v>259</v>
      </c>
      <c r="F21" s="1182">
        <v>0</v>
      </c>
      <c r="G21" s="1183">
        <v>30</v>
      </c>
      <c r="H21" s="926">
        <f t="shared" si="2"/>
        <v>30</v>
      </c>
      <c r="I21" s="1046">
        <v>0</v>
      </c>
      <c r="J21" s="1046">
        <f t="shared" si="3"/>
        <v>30</v>
      </c>
      <c r="K21" s="1046">
        <v>0</v>
      </c>
      <c r="L21" s="1046">
        <f t="shared" si="4"/>
        <v>30</v>
      </c>
      <c r="M21" s="1046">
        <v>0</v>
      </c>
      <c r="N21" s="1046">
        <f t="shared" si="5"/>
        <v>30</v>
      </c>
    </row>
    <row r="22" spans="1:14" s="714" customFormat="1" ht="20.95" x14ac:dyDescent="0.2">
      <c r="A22" s="1171" t="s">
        <v>106</v>
      </c>
      <c r="B22" s="1172" t="s">
        <v>494</v>
      </c>
      <c r="C22" s="1173" t="s">
        <v>100</v>
      </c>
      <c r="D22" s="1173" t="s">
        <v>100</v>
      </c>
      <c r="E22" s="1174" t="s">
        <v>263</v>
      </c>
      <c r="F22" s="1175">
        <v>0</v>
      </c>
      <c r="G22" s="1176">
        <f>+G23</f>
        <v>10</v>
      </c>
      <c r="H22" s="928">
        <f t="shared" si="2"/>
        <v>10</v>
      </c>
      <c r="I22" s="1045">
        <v>0</v>
      </c>
      <c r="J22" s="1045">
        <f t="shared" si="3"/>
        <v>10</v>
      </c>
      <c r="K22" s="1045">
        <v>0</v>
      </c>
      <c r="L22" s="1045">
        <f t="shared" si="4"/>
        <v>10</v>
      </c>
      <c r="M22" s="1045">
        <v>0</v>
      </c>
      <c r="N22" s="1045">
        <f t="shared" si="5"/>
        <v>10</v>
      </c>
    </row>
    <row r="23" spans="1:14" s="714" customFormat="1" x14ac:dyDescent="0.2">
      <c r="A23" s="1177"/>
      <c r="B23" s="1184"/>
      <c r="C23" s="1179">
        <v>3421</v>
      </c>
      <c r="D23" s="1180">
        <v>5321</v>
      </c>
      <c r="E23" s="1181" t="s">
        <v>258</v>
      </c>
      <c r="F23" s="1182">
        <v>0</v>
      </c>
      <c r="G23" s="1183">
        <v>10</v>
      </c>
      <c r="H23" s="926">
        <f t="shared" si="2"/>
        <v>10</v>
      </c>
      <c r="I23" s="1046">
        <v>0</v>
      </c>
      <c r="J23" s="1046">
        <f t="shared" si="3"/>
        <v>10</v>
      </c>
      <c r="K23" s="1046">
        <v>0</v>
      </c>
      <c r="L23" s="1046">
        <f t="shared" si="4"/>
        <v>10</v>
      </c>
      <c r="M23" s="1046">
        <v>0</v>
      </c>
      <c r="N23" s="1046">
        <f t="shared" si="5"/>
        <v>10</v>
      </c>
    </row>
    <row r="24" spans="1:14" s="714" customFormat="1" ht="20.95" x14ac:dyDescent="0.2">
      <c r="A24" s="1171" t="s">
        <v>106</v>
      </c>
      <c r="B24" s="1185" t="s">
        <v>495</v>
      </c>
      <c r="C24" s="1173" t="s">
        <v>100</v>
      </c>
      <c r="D24" s="1173" t="s">
        <v>100</v>
      </c>
      <c r="E24" s="1186" t="s">
        <v>260</v>
      </c>
      <c r="F24" s="1175">
        <v>0</v>
      </c>
      <c r="G24" s="1176">
        <f>+G25</f>
        <v>10</v>
      </c>
      <c r="H24" s="928">
        <f t="shared" si="2"/>
        <v>10</v>
      </c>
      <c r="I24" s="1045">
        <v>0</v>
      </c>
      <c r="J24" s="1045">
        <f t="shared" si="3"/>
        <v>10</v>
      </c>
      <c r="K24" s="1045">
        <v>0</v>
      </c>
      <c r="L24" s="1045">
        <f t="shared" si="4"/>
        <v>10</v>
      </c>
      <c r="M24" s="1045">
        <v>0</v>
      </c>
      <c r="N24" s="1045">
        <f t="shared" si="5"/>
        <v>10</v>
      </c>
    </row>
    <row r="25" spans="1:14" s="714" customFormat="1" x14ac:dyDescent="0.2">
      <c r="A25" s="1187"/>
      <c r="B25" s="1188"/>
      <c r="C25" s="1179">
        <v>3113</v>
      </c>
      <c r="D25" s="1180">
        <v>5321</v>
      </c>
      <c r="E25" s="1181" t="s">
        <v>258</v>
      </c>
      <c r="F25" s="1182">
        <v>0</v>
      </c>
      <c r="G25" s="1183">
        <v>10</v>
      </c>
      <c r="H25" s="926">
        <f t="shared" si="2"/>
        <v>10</v>
      </c>
      <c r="I25" s="1046">
        <v>0</v>
      </c>
      <c r="J25" s="1046">
        <f t="shared" si="3"/>
        <v>10</v>
      </c>
      <c r="K25" s="1046">
        <v>0</v>
      </c>
      <c r="L25" s="1046">
        <f t="shared" si="4"/>
        <v>10</v>
      </c>
      <c r="M25" s="1046">
        <v>0</v>
      </c>
      <c r="N25" s="1046">
        <f t="shared" si="5"/>
        <v>10</v>
      </c>
    </row>
    <row r="26" spans="1:14" s="714" customFormat="1" x14ac:dyDescent="0.2">
      <c r="A26" s="669" t="s">
        <v>106</v>
      </c>
      <c r="B26" s="671" t="s">
        <v>476</v>
      </c>
      <c r="C26" s="672" t="s">
        <v>100</v>
      </c>
      <c r="D26" s="673" t="s">
        <v>100</v>
      </c>
      <c r="E26" s="780" t="s">
        <v>210</v>
      </c>
      <c r="F26" s="925">
        <f>+F27</f>
        <v>2300</v>
      </c>
      <c r="G26" s="925">
        <f>+G27</f>
        <v>-2300</v>
      </c>
      <c r="H26" s="928">
        <f t="shared" si="2"/>
        <v>0</v>
      </c>
      <c r="I26" s="1189">
        <f>+I27</f>
        <v>116.15</v>
      </c>
      <c r="J26" s="1045">
        <f t="shared" si="3"/>
        <v>116.15</v>
      </c>
      <c r="K26" s="1045">
        <v>0</v>
      </c>
      <c r="L26" s="1045">
        <f t="shared" si="4"/>
        <v>116.15</v>
      </c>
      <c r="M26" s="1045">
        <v>0</v>
      </c>
      <c r="N26" s="1045">
        <f t="shared" si="5"/>
        <v>116.15</v>
      </c>
    </row>
    <row r="27" spans="1:14" s="714" customFormat="1" x14ac:dyDescent="0.2">
      <c r="A27" s="701"/>
      <c r="B27" s="703" t="s">
        <v>474</v>
      </c>
      <c r="C27" s="704">
        <v>3299</v>
      </c>
      <c r="D27" s="744">
        <v>5331</v>
      </c>
      <c r="E27" s="781" t="s">
        <v>259</v>
      </c>
      <c r="F27" s="926">
        <v>2300</v>
      </c>
      <c r="G27" s="926">
        <v>-2300</v>
      </c>
      <c r="H27" s="926">
        <f t="shared" si="2"/>
        <v>0</v>
      </c>
      <c r="I27" s="1190">
        <v>116.15</v>
      </c>
      <c r="J27" s="1046">
        <f t="shared" si="3"/>
        <v>116.15</v>
      </c>
      <c r="K27" s="1046">
        <v>0</v>
      </c>
      <c r="L27" s="1046">
        <f t="shared" si="4"/>
        <v>116.15</v>
      </c>
      <c r="M27" s="1046">
        <v>0</v>
      </c>
      <c r="N27" s="1046">
        <f t="shared" si="5"/>
        <v>116.15</v>
      </c>
    </row>
    <row r="28" spans="1:14" s="714" customFormat="1" ht="20.95" x14ac:dyDescent="0.2">
      <c r="A28" s="1191" t="s">
        <v>106</v>
      </c>
      <c r="B28" s="1192" t="s">
        <v>565</v>
      </c>
      <c r="C28" s="1192" t="s">
        <v>100</v>
      </c>
      <c r="D28" s="1192" t="s">
        <v>100</v>
      </c>
      <c r="E28" s="1193" t="s">
        <v>274</v>
      </c>
      <c r="F28" s="1175">
        <v>0</v>
      </c>
      <c r="G28" s="1176">
        <f>+G29</f>
        <v>450</v>
      </c>
      <c r="H28" s="928">
        <f t="shared" si="2"/>
        <v>450</v>
      </c>
      <c r="I28" s="1045">
        <v>0</v>
      </c>
      <c r="J28" s="1045">
        <f t="shared" si="3"/>
        <v>450</v>
      </c>
      <c r="K28" s="1045">
        <v>0</v>
      </c>
      <c r="L28" s="1045">
        <f t="shared" si="4"/>
        <v>450</v>
      </c>
      <c r="M28" s="1045">
        <v>0</v>
      </c>
      <c r="N28" s="1045">
        <f t="shared" si="5"/>
        <v>450</v>
      </c>
    </row>
    <row r="29" spans="1:14" s="714" customFormat="1" ht="20.95" x14ac:dyDescent="0.2">
      <c r="A29" s="1194"/>
      <c r="B29" s="1195"/>
      <c r="C29" s="1195" t="s">
        <v>273</v>
      </c>
      <c r="D29" s="1195" t="s">
        <v>270</v>
      </c>
      <c r="E29" s="1196" t="s">
        <v>259</v>
      </c>
      <c r="F29" s="1182">
        <v>0</v>
      </c>
      <c r="G29" s="1183">
        <v>450</v>
      </c>
      <c r="H29" s="926">
        <f t="shared" si="2"/>
        <v>450</v>
      </c>
      <c r="I29" s="1046">
        <v>0</v>
      </c>
      <c r="J29" s="1046">
        <f t="shared" si="3"/>
        <v>450</v>
      </c>
      <c r="K29" s="1046">
        <v>0</v>
      </c>
      <c r="L29" s="1046">
        <f t="shared" si="4"/>
        <v>450</v>
      </c>
      <c r="M29" s="1046">
        <v>0</v>
      </c>
      <c r="N29" s="1046">
        <f t="shared" si="5"/>
        <v>450</v>
      </c>
    </row>
    <row r="30" spans="1:14" s="714" customFormat="1" ht="20.95" x14ac:dyDescent="0.2">
      <c r="A30" s="1191" t="s">
        <v>106</v>
      </c>
      <c r="B30" s="1192" t="s">
        <v>566</v>
      </c>
      <c r="C30" s="1192" t="s">
        <v>100</v>
      </c>
      <c r="D30" s="1192" t="s">
        <v>100</v>
      </c>
      <c r="E30" s="1193" t="s">
        <v>275</v>
      </c>
      <c r="F30" s="1175">
        <v>0</v>
      </c>
      <c r="G30" s="1176">
        <f t="shared" ref="G30" si="6">+G31</f>
        <v>490</v>
      </c>
      <c r="H30" s="928">
        <f t="shared" si="2"/>
        <v>490</v>
      </c>
      <c r="I30" s="1045">
        <v>0</v>
      </c>
      <c r="J30" s="1045">
        <f t="shared" si="3"/>
        <v>490</v>
      </c>
      <c r="K30" s="1045">
        <v>0</v>
      </c>
      <c r="L30" s="1045">
        <f t="shared" si="4"/>
        <v>490</v>
      </c>
      <c r="M30" s="1045">
        <v>0</v>
      </c>
      <c r="N30" s="1045">
        <f t="shared" si="5"/>
        <v>490</v>
      </c>
    </row>
    <row r="31" spans="1:14" s="714" customFormat="1" ht="20.95" x14ac:dyDescent="0.2">
      <c r="A31" s="1194"/>
      <c r="B31" s="1195"/>
      <c r="C31" s="1195" t="s">
        <v>273</v>
      </c>
      <c r="D31" s="1195" t="s">
        <v>270</v>
      </c>
      <c r="E31" s="1196" t="s">
        <v>259</v>
      </c>
      <c r="F31" s="1182">
        <v>0</v>
      </c>
      <c r="G31" s="1183">
        <v>490</v>
      </c>
      <c r="H31" s="926">
        <f t="shared" si="2"/>
        <v>490</v>
      </c>
      <c r="I31" s="1046">
        <v>0</v>
      </c>
      <c r="J31" s="1046">
        <f t="shared" si="3"/>
        <v>490</v>
      </c>
      <c r="K31" s="1046">
        <v>0</v>
      </c>
      <c r="L31" s="1046">
        <f t="shared" si="4"/>
        <v>490</v>
      </c>
      <c r="M31" s="1046">
        <v>0</v>
      </c>
      <c r="N31" s="1046">
        <f t="shared" si="5"/>
        <v>490</v>
      </c>
    </row>
    <row r="32" spans="1:14" s="714" customFormat="1" ht="20.95" x14ac:dyDescent="0.2">
      <c r="A32" s="1191" t="s">
        <v>106</v>
      </c>
      <c r="B32" s="1192" t="s">
        <v>567</v>
      </c>
      <c r="C32" s="1192" t="s">
        <v>100</v>
      </c>
      <c r="D32" s="1192" t="s">
        <v>100</v>
      </c>
      <c r="E32" s="1193" t="s">
        <v>277</v>
      </c>
      <c r="F32" s="1175">
        <v>0</v>
      </c>
      <c r="G32" s="1176">
        <f t="shared" ref="G32" si="7">+G33</f>
        <v>80</v>
      </c>
      <c r="H32" s="928">
        <f t="shared" si="2"/>
        <v>80</v>
      </c>
      <c r="I32" s="1045">
        <v>0</v>
      </c>
      <c r="J32" s="1045">
        <f t="shared" si="3"/>
        <v>80</v>
      </c>
      <c r="K32" s="1045">
        <v>0</v>
      </c>
      <c r="L32" s="1045">
        <f t="shared" si="4"/>
        <v>80</v>
      </c>
      <c r="M32" s="1045">
        <v>0</v>
      </c>
      <c r="N32" s="1045">
        <f t="shared" si="5"/>
        <v>80</v>
      </c>
    </row>
    <row r="33" spans="1:14" s="714" customFormat="1" ht="20.95" x14ac:dyDescent="0.2">
      <c r="A33" s="1194"/>
      <c r="B33" s="1195"/>
      <c r="C33" s="1195" t="s">
        <v>273</v>
      </c>
      <c r="D33" s="1195" t="s">
        <v>270</v>
      </c>
      <c r="E33" s="1196" t="s">
        <v>259</v>
      </c>
      <c r="F33" s="1182">
        <v>0</v>
      </c>
      <c r="G33" s="1183">
        <v>80</v>
      </c>
      <c r="H33" s="926">
        <f t="shared" si="2"/>
        <v>80</v>
      </c>
      <c r="I33" s="1046">
        <v>0</v>
      </c>
      <c r="J33" s="1046">
        <f t="shared" si="3"/>
        <v>80</v>
      </c>
      <c r="K33" s="1046">
        <v>0</v>
      </c>
      <c r="L33" s="1046">
        <f t="shared" si="4"/>
        <v>80</v>
      </c>
      <c r="M33" s="1046">
        <v>0</v>
      </c>
      <c r="N33" s="1046">
        <f t="shared" si="5"/>
        <v>80</v>
      </c>
    </row>
    <row r="34" spans="1:14" s="714" customFormat="1" ht="31.45" x14ac:dyDescent="0.2">
      <c r="A34" s="1191" t="s">
        <v>106</v>
      </c>
      <c r="B34" s="1192" t="s">
        <v>568</v>
      </c>
      <c r="C34" s="1192" t="s">
        <v>100</v>
      </c>
      <c r="D34" s="1192" t="s">
        <v>100</v>
      </c>
      <c r="E34" s="1193" t="s">
        <v>279</v>
      </c>
      <c r="F34" s="1175">
        <v>0</v>
      </c>
      <c r="G34" s="1176">
        <f t="shared" ref="G34" si="8">+G35</f>
        <v>135</v>
      </c>
      <c r="H34" s="928">
        <f t="shared" si="2"/>
        <v>135</v>
      </c>
      <c r="I34" s="1045">
        <v>0</v>
      </c>
      <c r="J34" s="1045">
        <f t="shared" si="3"/>
        <v>135</v>
      </c>
      <c r="K34" s="1045">
        <v>0</v>
      </c>
      <c r="L34" s="1045">
        <f t="shared" si="4"/>
        <v>135</v>
      </c>
      <c r="M34" s="1045">
        <v>0</v>
      </c>
      <c r="N34" s="1045">
        <f t="shared" si="5"/>
        <v>135</v>
      </c>
    </row>
    <row r="35" spans="1:14" s="714" customFormat="1" ht="20.95" x14ac:dyDescent="0.2">
      <c r="A35" s="1194"/>
      <c r="B35" s="1195"/>
      <c r="C35" s="1195" t="s">
        <v>273</v>
      </c>
      <c r="D35" s="1195" t="s">
        <v>270</v>
      </c>
      <c r="E35" s="1196" t="s">
        <v>259</v>
      </c>
      <c r="F35" s="1182">
        <v>0</v>
      </c>
      <c r="G35" s="1183">
        <v>135</v>
      </c>
      <c r="H35" s="926">
        <f t="shared" si="2"/>
        <v>135</v>
      </c>
      <c r="I35" s="1046">
        <v>0</v>
      </c>
      <c r="J35" s="1046">
        <f t="shared" si="3"/>
        <v>135</v>
      </c>
      <c r="K35" s="1046">
        <v>0</v>
      </c>
      <c r="L35" s="1046">
        <f t="shared" si="4"/>
        <v>135</v>
      </c>
      <c r="M35" s="1046">
        <v>0</v>
      </c>
      <c r="N35" s="1046">
        <f t="shared" si="5"/>
        <v>135</v>
      </c>
    </row>
    <row r="36" spans="1:14" s="714" customFormat="1" ht="20.95" x14ac:dyDescent="0.2">
      <c r="A36" s="1191" t="s">
        <v>106</v>
      </c>
      <c r="B36" s="1192" t="s">
        <v>569</v>
      </c>
      <c r="C36" s="1192" t="s">
        <v>100</v>
      </c>
      <c r="D36" s="1192" t="s">
        <v>100</v>
      </c>
      <c r="E36" s="1193" t="s">
        <v>281</v>
      </c>
      <c r="F36" s="1175">
        <v>0</v>
      </c>
      <c r="G36" s="1176">
        <f t="shared" ref="G36" si="9">+G37</f>
        <v>400</v>
      </c>
      <c r="H36" s="928">
        <f t="shared" si="2"/>
        <v>400</v>
      </c>
      <c r="I36" s="1045">
        <v>0</v>
      </c>
      <c r="J36" s="1045">
        <f t="shared" si="3"/>
        <v>400</v>
      </c>
      <c r="K36" s="1045">
        <v>0</v>
      </c>
      <c r="L36" s="1045">
        <f t="shared" si="4"/>
        <v>400</v>
      </c>
      <c r="M36" s="1045">
        <v>0</v>
      </c>
      <c r="N36" s="1045">
        <f t="shared" si="5"/>
        <v>400</v>
      </c>
    </row>
    <row r="37" spans="1:14" s="714" customFormat="1" ht="20.95" x14ac:dyDescent="0.2">
      <c r="A37" s="1194"/>
      <c r="B37" s="1195"/>
      <c r="C37" s="1195" t="s">
        <v>273</v>
      </c>
      <c r="D37" s="1195" t="s">
        <v>270</v>
      </c>
      <c r="E37" s="1196" t="s">
        <v>259</v>
      </c>
      <c r="F37" s="1182">
        <v>0</v>
      </c>
      <c r="G37" s="1183">
        <v>400</v>
      </c>
      <c r="H37" s="926">
        <f t="shared" si="2"/>
        <v>400</v>
      </c>
      <c r="I37" s="1046">
        <v>0</v>
      </c>
      <c r="J37" s="1046">
        <f t="shared" si="3"/>
        <v>400</v>
      </c>
      <c r="K37" s="1046">
        <v>0</v>
      </c>
      <c r="L37" s="1046">
        <f t="shared" si="4"/>
        <v>400</v>
      </c>
      <c r="M37" s="1046">
        <v>0</v>
      </c>
      <c r="N37" s="1046">
        <f t="shared" si="5"/>
        <v>400</v>
      </c>
    </row>
    <row r="38" spans="1:14" s="714" customFormat="1" ht="20.95" x14ac:dyDescent="0.2">
      <c r="A38" s="1191" t="s">
        <v>106</v>
      </c>
      <c r="B38" s="1192" t="s">
        <v>570</v>
      </c>
      <c r="C38" s="1192" t="s">
        <v>100</v>
      </c>
      <c r="D38" s="1192" t="s">
        <v>100</v>
      </c>
      <c r="E38" s="1193" t="s">
        <v>284</v>
      </c>
      <c r="F38" s="1175">
        <v>0</v>
      </c>
      <c r="G38" s="1176">
        <f t="shared" ref="G38" si="10">+G39</f>
        <v>300</v>
      </c>
      <c r="H38" s="928">
        <f t="shared" si="2"/>
        <v>300</v>
      </c>
      <c r="I38" s="1045">
        <v>0</v>
      </c>
      <c r="J38" s="1045">
        <f t="shared" si="3"/>
        <v>300</v>
      </c>
      <c r="K38" s="1045">
        <v>0</v>
      </c>
      <c r="L38" s="1045">
        <f t="shared" si="4"/>
        <v>300</v>
      </c>
      <c r="M38" s="1045">
        <v>0</v>
      </c>
      <c r="N38" s="1045">
        <f t="shared" si="5"/>
        <v>300</v>
      </c>
    </row>
    <row r="39" spans="1:14" s="714" customFormat="1" ht="20.95" x14ac:dyDescent="0.2">
      <c r="A39" s="1194"/>
      <c r="B39" s="1195"/>
      <c r="C39" s="1195" t="s">
        <v>283</v>
      </c>
      <c r="D39" s="1195" t="s">
        <v>270</v>
      </c>
      <c r="E39" s="1196" t="s">
        <v>259</v>
      </c>
      <c r="F39" s="1182">
        <v>0</v>
      </c>
      <c r="G39" s="1183">
        <v>300</v>
      </c>
      <c r="H39" s="926">
        <f t="shared" si="2"/>
        <v>300</v>
      </c>
      <c r="I39" s="1046">
        <v>0</v>
      </c>
      <c r="J39" s="1046">
        <f t="shared" si="3"/>
        <v>300</v>
      </c>
      <c r="K39" s="1046">
        <v>0</v>
      </c>
      <c r="L39" s="1046">
        <f t="shared" si="4"/>
        <v>300</v>
      </c>
      <c r="M39" s="1046">
        <v>0</v>
      </c>
      <c r="N39" s="1046">
        <f t="shared" si="5"/>
        <v>300</v>
      </c>
    </row>
    <row r="40" spans="1:14" s="714" customFormat="1" ht="31.45" x14ac:dyDescent="0.2">
      <c r="A40" s="1191" t="s">
        <v>106</v>
      </c>
      <c r="B40" s="1192" t="s">
        <v>571</v>
      </c>
      <c r="C40" s="1192" t="s">
        <v>100</v>
      </c>
      <c r="D40" s="1192" t="s">
        <v>100</v>
      </c>
      <c r="E40" s="1193" t="s">
        <v>286</v>
      </c>
      <c r="F40" s="1175">
        <v>0</v>
      </c>
      <c r="G40" s="1176">
        <f t="shared" ref="G40" si="11">+G41</f>
        <v>170</v>
      </c>
      <c r="H40" s="928">
        <f t="shared" si="2"/>
        <v>170</v>
      </c>
      <c r="I40" s="1045">
        <v>0</v>
      </c>
      <c r="J40" s="1045">
        <f t="shared" si="3"/>
        <v>170</v>
      </c>
      <c r="K40" s="1045">
        <v>0</v>
      </c>
      <c r="L40" s="1045">
        <f t="shared" si="4"/>
        <v>170</v>
      </c>
      <c r="M40" s="1045">
        <v>0</v>
      </c>
      <c r="N40" s="1045">
        <f t="shared" si="5"/>
        <v>170</v>
      </c>
    </row>
    <row r="41" spans="1:14" s="714" customFormat="1" ht="20.95" x14ac:dyDescent="0.2">
      <c r="A41" s="1194"/>
      <c r="B41" s="1195"/>
      <c r="C41" s="1195" t="s">
        <v>283</v>
      </c>
      <c r="D41" s="1195" t="s">
        <v>270</v>
      </c>
      <c r="E41" s="1196" t="s">
        <v>259</v>
      </c>
      <c r="F41" s="1182">
        <v>0</v>
      </c>
      <c r="G41" s="1183">
        <v>170</v>
      </c>
      <c r="H41" s="926">
        <f t="shared" si="2"/>
        <v>170</v>
      </c>
      <c r="I41" s="1046">
        <v>0</v>
      </c>
      <c r="J41" s="1046">
        <f t="shared" si="3"/>
        <v>170</v>
      </c>
      <c r="K41" s="1046">
        <v>0</v>
      </c>
      <c r="L41" s="1046">
        <f t="shared" si="4"/>
        <v>170</v>
      </c>
      <c r="M41" s="1046">
        <v>0</v>
      </c>
      <c r="N41" s="1046">
        <f t="shared" si="5"/>
        <v>170</v>
      </c>
    </row>
    <row r="42" spans="1:14" s="714" customFormat="1" ht="20.95" x14ac:dyDescent="0.2">
      <c r="A42" s="1191" t="s">
        <v>106</v>
      </c>
      <c r="B42" s="1192" t="s">
        <v>572</v>
      </c>
      <c r="C42" s="1192" t="s">
        <v>100</v>
      </c>
      <c r="D42" s="1192" t="s">
        <v>100</v>
      </c>
      <c r="E42" s="1193" t="s">
        <v>288</v>
      </c>
      <c r="F42" s="1175">
        <v>0</v>
      </c>
      <c r="G42" s="1176">
        <f t="shared" ref="G42" si="12">+G43</f>
        <v>240</v>
      </c>
      <c r="H42" s="928">
        <f t="shared" si="2"/>
        <v>240</v>
      </c>
      <c r="I42" s="1045">
        <v>0</v>
      </c>
      <c r="J42" s="1045">
        <f t="shared" si="3"/>
        <v>240</v>
      </c>
      <c r="K42" s="1045">
        <v>0</v>
      </c>
      <c r="L42" s="1045">
        <f t="shared" si="4"/>
        <v>240</v>
      </c>
      <c r="M42" s="1045">
        <v>0</v>
      </c>
      <c r="N42" s="1045">
        <f t="shared" si="5"/>
        <v>240</v>
      </c>
    </row>
    <row r="43" spans="1:14" s="714" customFormat="1" ht="20.95" x14ac:dyDescent="0.2">
      <c r="A43" s="1194"/>
      <c r="B43" s="1195"/>
      <c r="C43" s="1195" t="s">
        <v>273</v>
      </c>
      <c r="D43" s="1195" t="s">
        <v>270</v>
      </c>
      <c r="E43" s="1196" t="s">
        <v>259</v>
      </c>
      <c r="F43" s="1182">
        <v>0</v>
      </c>
      <c r="G43" s="1183">
        <v>240</v>
      </c>
      <c r="H43" s="926">
        <f t="shared" si="2"/>
        <v>240</v>
      </c>
      <c r="I43" s="1046">
        <v>0</v>
      </c>
      <c r="J43" s="1046">
        <f t="shared" si="3"/>
        <v>240</v>
      </c>
      <c r="K43" s="1046">
        <v>0</v>
      </c>
      <c r="L43" s="1046">
        <f t="shared" si="4"/>
        <v>240</v>
      </c>
      <c r="M43" s="1046">
        <v>0</v>
      </c>
      <c r="N43" s="1046">
        <f t="shared" si="5"/>
        <v>240</v>
      </c>
    </row>
    <row r="44" spans="1:14" s="714" customFormat="1" ht="31.45" x14ac:dyDescent="0.2">
      <c r="A44" s="1191" t="s">
        <v>106</v>
      </c>
      <c r="B44" s="1192" t="s">
        <v>573</v>
      </c>
      <c r="C44" s="1192" t="s">
        <v>100</v>
      </c>
      <c r="D44" s="1192" t="s">
        <v>100</v>
      </c>
      <c r="E44" s="1193" t="s">
        <v>290</v>
      </c>
      <c r="F44" s="1175">
        <v>0</v>
      </c>
      <c r="G44" s="1176">
        <f t="shared" ref="G44" si="13">+G45</f>
        <v>35</v>
      </c>
      <c r="H44" s="928">
        <f t="shared" si="2"/>
        <v>35</v>
      </c>
      <c r="I44" s="1045">
        <v>0</v>
      </c>
      <c r="J44" s="1045">
        <f t="shared" si="3"/>
        <v>35</v>
      </c>
      <c r="K44" s="1045">
        <v>0</v>
      </c>
      <c r="L44" s="1045">
        <f t="shared" si="4"/>
        <v>35</v>
      </c>
      <c r="M44" s="1045">
        <v>0</v>
      </c>
      <c r="N44" s="1045">
        <f t="shared" si="5"/>
        <v>35</v>
      </c>
    </row>
    <row r="45" spans="1:14" s="714" customFormat="1" ht="20.95" x14ac:dyDescent="0.2">
      <c r="A45" s="1194"/>
      <c r="B45" s="1195"/>
      <c r="C45" s="1195" t="s">
        <v>273</v>
      </c>
      <c r="D45" s="1195" t="s">
        <v>270</v>
      </c>
      <c r="E45" s="1196" t="s">
        <v>259</v>
      </c>
      <c r="F45" s="1182">
        <v>0</v>
      </c>
      <c r="G45" s="1183">
        <v>35</v>
      </c>
      <c r="H45" s="926">
        <f t="shared" si="2"/>
        <v>35</v>
      </c>
      <c r="I45" s="1046">
        <v>0</v>
      </c>
      <c r="J45" s="1046">
        <f t="shared" si="3"/>
        <v>35</v>
      </c>
      <c r="K45" s="1046">
        <v>0</v>
      </c>
      <c r="L45" s="1046">
        <f t="shared" si="4"/>
        <v>35</v>
      </c>
      <c r="M45" s="1046">
        <v>0</v>
      </c>
      <c r="N45" s="1046">
        <f t="shared" si="5"/>
        <v>35</v>
      </c>
    </row>
    <row r="46" spans="1:14" s="714" customFormat="1" x14ac:dyDescent="0.2">
      <c r="A46" s="1040" t="s">
        <v>106</v>
      </c>
      <c r="B46" s="1041" t="s">
        <v>477</v>
      </c>
      <c r="C46" s="1042" t="s">
        <v>100</v>
      </c>
      <c r="D46" s="1043" t="s">
        <v>100</v>
      </c>
      <c r="E46" s="1044" t="s">
        <v>441</v>
      </c>
      <c r="F46" s="928">
        <f>+F47</f>
        <v>60</v>
      </c>
      <c r="G46" s="928">
        <v>0</v>
      </c>
      <c r="H46" s="928">
        <f t="shared" si="2"/>
        <v>60</v>
      </c>
      <c r="I46" s="1045">
        <v>0</v>
      </c>
      <c r="J46" s="1045">
        <f t="shared" si="3"/>
        <v>60</v>
      </c>
      <c r="K46" s="1045">
        <v>0</v>
      </c>
      <c r="L46" s="1045">
        <f t="shared" si="4"/>
        <v>60</v>
      </c>
      <c r="M46" s="1045">
        <v>0</v>
      </c>
      <c r="N46" s="1045">
        <f t="shared" si="5"/>
        <v>60</v>
      </c>
    </row>
    <row r="47" spans="1:14" s="714" customFormat="1" x14ac:dyDescent="0.2">
      <c r="A47" s="701"/>
      <c r="B47" s="1197" t="s">
        <v>474</v>
      </c>
      <c r="C47" s="744">
        <v>3299</v>
      </c>
      <c r="D47" s="744">
        <v>5331</v>
      </c>
      <c r="E47" s="781" t="s">
        <v>259</v>
      </c>
      <c r="F47" s="926">
        <v>60</v>
      </c>
      <c r="G47" s="926">
        <v>0</v>
      </c>
      <c r="H47" s="926">
        <f t="shared" si="2"/>
        <v>60</v>
      </c>
      <c r="I47" s="1046">
        <v>0</v>
      </c>
      <c r="J47" s="1046">
        <f t="shared" si="3"/>
        <v>60</v>
      </c>
      <c r="K47" s="1046">
        <v>0</v>
      </c>
      <c r="L47" s="1046">
        <f t="shared" si="4"/>
        <v>60</v>
      </c>
      <c r="M47" s="1046">
        <v>0</v>
      </c>
      <c r="N47" s="1046">
        <f t="shared" si="5"/>
        <v>60</v>
      </c>
    </row>
    <row r="48" spans="1:14" s="714" customFormat="1" x14ac:dyDescent="0.2">
      <c r="A48" s="1040" t="s">
        <v>106</v>
      </c>
      <c r="B48" s="1041" t="s">
        <v>478</v>
      </c>
      <c r="C48" s="1042" t="s">
        <v>100</v>
      </c>
      <c r="D48" s="1043" t="s">
        <v>100</v>
      </c>
      <c r="E48" s="1044" t="s">
        <v>443</v>
      </c>
      <c r="F48" s="928">
        <f>+F49</f>
        <v>50</v>
      </c>
      <c r="G48" s="928">
        <v>0</v>
      </c>
      <c r="H48" s="928">
        <f t="shared" si="2"/>
        <v>50</v>
      </c>
      <c r="I48" s="1045">
        <f>+I49</f>
        <v>-50</v>
      </c>
      <c r="J48" s="1045">
        <f t="shared" si="3"/>
        <v>0</v>
      </c>
      <c r="K48" s="1045">
        <v>0</v>
      </c>
      <c r="L48" s="1045">
        <f t="shared" si="4"/>
        <v>0</v>
      </c>
      <c r="M48" s="1045">
        <v>0</v>
      </c>
      <c r="N48" s="1045">
        <f t="shared" si="5"/>
        <v>0</v>
      </c>
    </row>
    <row r="49" spans="1:14" s="714" customFormat="1" x14ac:dyDescent="0.2">
      <c r="A49" s="701"/>
      <c r="B49" s="703" t="s">
        <v>474</v>
      </c>
      <c r="C49" s="704">
        <v>3299</v>
      </c>
      <c r="D49" s="663">
        <v>5332</v>
      </c>
      <c r="E49" s="781" t="s">
        <v>444</v>
      </c>
      <c r="F49" s="926">
        <v>50</v>
      </c>
      <c r="G49" s="926">
        <v>0</v>
      </c>
      <c r="H49" s="926">
        <f t="shared" si="2"/>
        <v>50</v>
      </c>
      <c r="I49" s="1046">
        <v>-50</v>
      </c>
      <c r="J49" s="1046">
        <f t="shared" si="3"/>
        <v>0</v>
      </c>
      <c r="K49" s="1046">
        <v>0</v>
      </c>
      <c r="L49" s="1046">
        <f t="shared" si="4"/>
        <v>0</v>
      </c>
      <c r="M49" s="1046">
        <v>0</v>
      </c>
      <c r="N49" s="1046">
        <f t="shared" si="5"/>
        <v>0</v>
      </c>
    </row>
    <row r="50" spans="1:14" s="714" customFormat="1" ht="20.95" x14ac:dyDescent="0.2">
      <c r="A50" s="1040" t="s">
        <v>106</v>
      </c>
      <c r="B50" s="1041" t="s">
        <v>562</v>
      </c>
      <c r="C50" s="1042" t="s">
        <v>100</v>
      </c>
      <c r="D50" s="1043" t="s">
        <v>100</v>
      </c>
      <c r="E50" s="1044" t="s">
        <v>574</v>
      </c>
      <c r="F50" s="928">
        <v>0</v>
      </c>
      <c r="G50" s="928">
        <v>0</v>
      </c>
      <c r="H50" s="928">
        <f t="shared" si="2"/>
        <v>0</v>
      </c>
      <c r="I50" s="1045">
        <v>50</v>
      </c>
      <c r="J50" s="1045">
        <f t="shared" si="3"/>
        <v>50</v>
      </c>
      <c r="K50" s="1045">
        <v>0</v>
      </c>
      <c r="L50" s="1045">
        <f t="shared" si="4"/>
        <v>50</v>
      </c>
      <c r="M50" s="1045">
        <v>0</v>
      </c>
      <c r="N50" s="1045">
        <f t="shared" si="5"/>
        <v>50</v>
      </c>
    </row>
    <row r="51" spans="1:14" s="714" customFormat="1" x14ac:dyDescent="0.2">
      <c r="A51" s="701"/>
      <c r="B51" s="703"/>
      <c r="C51" s="704">
        <v>3299</v>
      </c>
      <c r="D51" s="663">
        <v>5332</v>
      </c>
      <c r="E51" s="781" t="s">
        <v>444</v>
      </c>
      <c r="F51" s="926">
        <v>0</v>
      </c>
      <c r="G51" s="926">
        <v>0</v>
      </c>
      <c r="H51" s="926">
        <v>0</v>
      </c>
      <c r="I51" s="1046">
        <v>50</v>
      </c>
      <c r="J51" s="1046">
        <f t="shared" si="3"/>
        <v>50</v>
      </c>
      <c r="K51" s="1046">
        <v>0</v>
      </c>
      <c r="L51" s="1046">
        <f t="shared" si="4"/>
        <v>50</v>
      </c>
      <c r="M51" s="1046">
        <v>0</v>
      </c>
      <c r="N51" s="1046">
        <f t="shared" si="5"/>
        <v>50</v>
      </c>
    </row>
    <row r="52" spans="1:14" s="714" customFormat="1" x14ac:dyDescent="0.2">
      <c r="A52" s="1040" t="s">
        <v>106</v>
      </c>
      <c r="B52" s="1041" t="s">
        <v>479</v>
      </c>
      <c r="C52" s="1042" t="s">
        <v>100</v>
      </c>
      <c r="D52" s="1043" t="s">
        <v>100</v>
      </c>
      <c r="E52" s="1044" t="s">
        <v>214</v>
      </c>
      <c r="F52" s="928">
        <f>+F53</f>
        <v>50</v>
      </c>
      <c r="G52" s="928">
        <v>0</v>
      </c>
      <c r="H52" s="928">
        <f t="shared" si="2"/>
        <v>50</v>
      </c>
      <c r="I52" s="1045">
        <v>0</v>
      </c>
      <c r="J52" s="1045">
        <f t="shared" si="3"/>
        <v>50</v>
      </c>
      <c r="K52" s="1045">
        <v>0</v>
      </c>
      <c r="L52" s="1045">
        <f t="shared" si="4"/>
        <v>50</v>
      </c>
      <c r="M52" s="1045">
        <v>0</v>
      </c>
      <c r="N52" s="1045">
        <f t="shared" si="5"/>
        <v>50</v>
      </c>
    </row>
    <row r="53" spans="1:14" s="714" customFormat="1" x14ac:dyDescent="0.2">
      <c r="A53" s="701"/>
      <c r="B53" s="703" t="s">
        <v>474</v>
      </c>
      <c r="C53" s="704">
        <v>3299</v>
      </c>
      <c r="D53" s="663">
        <v>5321</v>
      </c>
      <c r="E53" s="781" t="s">
        <v>258</v>
      </c>
      <c r="F53" s="926">
        <v>50</v>
      </c>
      <c r="G53" s="926">
        <v>0</v>
      </c>
      <c r="H53" s="926">
        <f t="shared" si="2"/>
        <v>50</v>
      </c>
      <c r="I53" s="1046">
        <v>0</v>
      </c>
      <c r="J53" s="1046">
        <f t="shared" si="3"/>
        <v>50</v>
      </c>
      <c r="K53" s="1046">
        <v>0</v>
      </c>
      <c r="L53" s="1046">
        <f t="shared" si="4"/>
        <v>50</v>
      </c>
      <c r="M53" s="1046">
        <v>0</v>
      </c>
      <c r="N53" s="1046">
        <f t="shared" si="5"/>
        <v>50</v>
      </c>
    </row>
    <row r="54" spans="1:14" s="714" customFormat="1" x14ac:dyDescent="0.2">
      <c r="A54" s="1040" t="s">
        <v>106</v>
      </c>
      <c r="B54" s="1041" t="s">
        <v>480</v>
      </c>
      <c r="C54" s="1042" t="s">
        <v>100</v>
      </c>
      <c r="D54" s="1043" t="s">
        <v>100</v>
      </c>
      <c r="E54" s="1044" t="s">
        <v>215</v>
      </c>
      <c r="F54" s="928">
        <f>+F55</f>
        <v>20</v>
      </c>
      <c r="G54" s="928">
        <v>0</v>
      </c>
      <c r="H54" s="928">
        <f t="shared" si="2"/>
        <v>20</v>
      </c>
      <c r="I54" s="1045">
        <f>+I55</f>
        <v>-20</v>
      </c>
      <c r="J54" s="1045">
        <f t="shared" si="3"/>
        <v>0</v>
      </c>
      <c r="K54" s="1045">
        <v>0</v>
      </c>
      <c r="L54" s="1045">
        <f t="shared" si="4"/>
        <v>0</v>
      </c>
      <c r="M54" s="1045">
        <v>0</v>
      </c>
      <c r="N54" s="1045">
        <f t="shared" si="5"/>
        <v>0</v>
      </c>
    </row>
    <row r="55" spans="1:14" s="714" customFormat="1" x14ac:dyDescent="0.2">
      <c r="A55" s="701"/>
      <c r="B55" s="703" t="s">
        <v>474</v>
      </c>
      <c r="C55" s="704">
        <v>3299</v>
      </c>
      <c r="D55" s="663">
        <v>5321</v>
      </c>
      <c r="E55" s="781" t="s">
        <v>258</v>
      </c>
      <c r="F55" s="926">
        <v>20</v>
      </c>
      <c r="G55" s="926">
        <v>0</v>
      </c>
      <c r="H55" s="926">
        <f t="shared" si="2"/>
        <v>20</v>
      </c>
      <c r="I55" s="1046">
        <v>-20</v>
      </c>
      <c r="J55" s="1046">
        <f t="shared" si="3"/>
        <v>0</v>
      </c>
      <c r="K55" s="1046">
        <v>0</v>
      </c>
      <c r="L55" s="1046">
        <f t="shared" si="4"/>
        <v>0</v>
      </c>
      <c r="M55" s="1046">
        <v>0</v>
      </c>
      <c r="N55" s="1046">
        <f t="shared" si="5"/>
        <v>0</v>
      </c>
    </row>
    <row r="56" spans="1:14" s="714" customFormat="1" ht="20.95" x14ac:dyDescent="0.2">
      <c r="A56" s="1040" t="s">
        <v>106</v>
      </c>
      <c r="B56" s="1041" t="s">
        <v>561</v>
      </c>
      <c r="C56" s="1042" t="s">
        <v>100</v>
      </c>
      <c r="D56" s="1043" t="s">
        <v>100</v>
      </c>
      <c r="E56" s="1044" t="s">
        <v>560</v>
      </c>
      <c r="F56" s="928">
        <v>0</v>
      </c>
      <c r="G56" s="928">
        <v>0</v>
      </c>
      <c r="H56" s="928">
        <v>0</v>
      </c>
      <c r="I56" s="1045">
        <f>+I57</f>
        <v>20</v>
      </c>
      <c r="J56" s="1045">
        <f t="shared" si="3"/>
        <v>20</v>
      </c>
      <c r="K56" s="1045">
        <v>0</v>
      </c>
      <c r="L56" s="1045">
        <f t="shared" si="4"/>
        <v>20</v>
      </c>
      <c r="M56" s="1045">
        <v>0</v>
      </c>
      <c r="N56" s="1045">
        <f t="shared" si="5"/>
        <v>20</v>
      </c>
    </row>
    <row r="57" spans="1:14" s="714" customFormat="1" x14ac:dyDescent="0.2">
      <c r="A57" s="701"/>
      <c r="B57" s="703"/>
      <c r="C57" s="704">
        <v>3299</v>
      </c>
      <c r="D57" s="663">
        <v>5321</v>
      </c>
      <c r="E57" s="781" t="s">
        <v>258</v>
      </c>
      <c r="F57" s="926">
        <v>0</v>
      </c>
      <c r="G57" s="926">
        <v>0</v>
      </c>
      <c r="H57" s="926">
        <v>0</v>
      </c>
      <c r="I57" s="1046">
        <v>20</v>
      </c>
      <c r="J57" s="1046">
        <f t="shared" si="3"/>
        <v>20</v>
      </c>
      <c r="K57" s="1046">
        <v>0</v>
      </c>
      <c r="L57" s="1046">
        <f t="shared" si="4"/>
        <v>20</v>
      </c>
      <c r="M57" s="1046">
        <v>0</v>
      </c>
      <c r="N57" s="1046">
        <f t="shared" si="5"/>
        <v>20</v>
      </c>
    </row>
    <row r="58" spans="1:14" s="714" customFormat="1" x14ac:dyDescent="0.2">
      <c r="A58" s="1040" t="s">
        <v>106</v>
      </c>
      <c r="B58" s="1041" t="s">
        <v>481</v>
      </c>
      <c r="C58" s="1042" t="s">
        <v>100</v>
      </c>
      <c r="D58" s="1043" t="s">
        <v>100</v>
      </c>
      <c r="E58" s="1044" t="s">
        <v>216</v>
      </c>
      <c r="F58" s="928">
        <f>+F59</f>
        <v>30</v>
      </c>
      <c r="G58" s="928">
        <v>0</v>
      </c>
      <c r="H58" s="928">
        <f t="shared" si="2"/>
        <v>30</v>
      </c>
      <c r="I58" s="1045">
        <v>0</v>
      </c>
      <c r="J58" s="1045">
        <f t="shared" si="3"/>
        <v>30</v>
      </c>
      <c r="K58" s="1045">
        <v>0</v>
      </c>
      <c r="L58" s="1045">
        <f t="shared" si="4"/>
        <v>30</v>
      </c>
      <c r="M58" s="1045">
        <v>0</v>
      </c>
      <c r="N58" s="1045">
        <f t="shared" si="5"/>
        <v>30</v>
      </c>
    </row>
    <row r="59" spans="1:14" s="714" customFormat="1" x14ac:dyDescent="0.2">
      <c r="A59" s="701"/>
      <c r="B59" s="703" t="s">
        <v>474</v>
      </c>
      <c r="C59" s="704">
        <v>3299</v>
      </c>
      <c r="D59" s="663">
        <v>5222</v>
      </c>
      <c r="E59" s="781" t="s">
        <v>296</v>
      </c>
      <c r="F59" s="926">
        <v>30</v>
      </c>
      <c r="G59" s="926">
        <v>0</v>
      </c>
      <c r="H59" s="926">
        <f t="shared" si="2"/>
        <v>30</v>
      </c>
      <c r="I59" s="1046">
        <v>0</v>
      </c>
      <c r="J59" s="1046">
        <f t="shared" si="3"/>
        <v>30</v>
      </c>
      <c r="K59" s="1046">
        <v>0</v>
      </c>
      <c r="L59" s="1046">
        <f t="shared" si="4"/>
        <v>30</v>
      </c>
      <c r="M59" s="1046">
        <v>0</v>
      </c>
      <c r="N59" s="1046">
        <f t="shared" si="5"/>
        <v>30</v>
      </c>
    </row>
    <row r="60" spans="1:14" s="714" customFormat="1" x14ac:dyDescent="0.2">
      <c r="A60" s="1040" t="s">
        <v>106</v>
      </c>
      <c r="B60" s="1041" t="s">
        <v>482</v>
      </c>
      <c r="C60" s="1042" t="s">
        <v>100</v>
      </c>
      <c r="D60" s="1043" t="s">
        <v>100</v>
      </c>
      <c r="E60" s="1044" t="s">
        <v>217</v>
      </c>
      <c r="F60" s="928">
        <f>+F61</f>
        <v>50</v>
      </c>
      <c r="G60" s="928">
        <v>0</v>
      </c>
      <c r="H60" s="928">
        <f t="shared" si="2"/>
        <v>50</v>
      </c>
      <c r="I60" s="1045">
        <v>0</v>
      </c>
      <c r="J60" s="1045">
        <f t="shared" si="3"/>
        <v>50</v>
      </c>
      <c r="K60" s="1045">
        <v>0</v>
      </c>
      <c r="L60" s="1045">
        <f t="shared" si="4"/>
        <v>50</v>
      </c>
      <c r="M60" s="1045">
        <v>0</v>
      </c>
      <c r="N60" s="1045">
        <f t="shared" si="5"/>
        <v>50</v>
      </c>
    </row>
    <row r="61" spans="1:14" s="714" customFormat="1" ht="13.1" thickBot="1" x14ac:dyDescent="0.25">
      <c r="A61" s="1198"/>
      <c r="B61" s="1199" t="s">
        <v>474</v>
      </c>
      <c r="C61" s="1200">
        <v>3299</v>
      </c>
      <c r="D61" s="1201">
        <v>5213</v>
      </c>
      <c r="E61" s="1202" t="s">
        <v>342</v>
      </c>
      <c r="F61" s="929">
        <v>50</v>
      </c>
      <c r="G61" s="929">
        <v>0</v>
      </c>
      <c r="H61" s="929">
        <f t="shared" si="2"/>
        <v>50</v>
      </c>
      <c r="I61" s="1203">
        <v>0</v>
      </c>
      <c r="J61" s="1203">
        <f t="shared" si="3"/>
        <v>50</v>
      </c>
      <c r="K61" s="1203">
        <v>0</v>
      </c>
      <c r="L61" s="1203">
        <f t="shared" si="4"/>
        <v>50</v>
      </c>
      <c r="M61" s="1203">
        <v>0</v>
      </c>
      <c r="N61" s="1203">
        <f t="shared" si="5"/>
        <v>50</v>
      </c>
    </row>
    <row r="62" spans="1:14" s="714" customFormat="1" ht="13.1" thickBot="1" x14ac:dyDescent="0.25">
      <c r="A62" s="792" t="s">
        <v>106</v>
      </c>
      <c r="B62" s="1252" t="s">
        <v>100</v>
      </c>
      <c r="C62" s="793" t="s">
        <v>100</v>
      </c>
      <c r="D62" s="794" t="s">
        <v>100</v>
      </c>
      <c r="E62" s="795" t="s">
        <v>218</v>
      </c>
      <c r="F62" s="1016">
        <f>+F63+F65+F67+F69+F71</f>
        <v>4548.9799999999996</v>
      </c>
      <c r="G62" s="1016">
        <f>+G63+G65+G67+G69+G71+G73</f>
        <v>0</v>
      </c>
      <c r="H62" s="1016">
        <f t="shared" si="2"/>
        <v>4548.9799999999996</v>
      </c>
      <c r="I62" s="1169">
        <v>0</v>
      </c>
      <c r="J62" s="1169">
        <f t="shared" si="3"/>
        <v>4548.9799999999996</v>
      </c>
      <c r="K62" s="1169">
        <v>0</v>
      </c>
      <c r="L62" s="1169">
        <f t="shared" si="4"/>
        <v>4548.9799999999996</v>
      </c>
      <c r="M62" s="1169">
        <v>0</v>
      </c>
      <c r="N62" s="1169">
        <f t="shared" si="5"/>
        <v>4548.9799999999996</v>
      </c>
    </row>
    <row r="63" spans="1:14" s="714" customFormat="1" x14ac:dyDescent="0.2">
      <c r="A63" s="669" t="s">
        <v>106</v>
      </c>
      <c r="B63" s="671" t="s">
        <v>483</v>
      </c>
      <c r="C63" s="672" t="s">
        <v>100</v>
      </c>
      <c r="D63" s="672" t="s">
        <v>100</v>
      </c>
      <c r="E63" s="780" t="s">
        <v>451</v>
      </c>
      <c r="F63" s="925">
        <f>+F64</f>
        <v>1200</v>
      </c>
      <c r="G63" s="925">
        <v>0</v>
      </c>
      <c r="H63" s="925">
        <f t="shared" si="2"/>
        <v>1200</v>
      </c>
      <c r="I63" s="1170">
        <v>0</v>
      </c>
      <c r="J63" s="1170">
        <f t="shared" si="3"/>
        <v>1200</v>
      </c>
      <c r="K63" s="1170">
        <v>0</v>
      </c>
      <c r="L63" s="1170">
        <f t="shared" si="4"/>
        <v>1200</v>
      </c>
      <c r="M63" s="1170">
        <v>0</v>
      </c>
      <c r="N63" s="1170">
        <f t="shared" si="5"/>
        <v>1200</v>
      </c>
    </row>
    <row r="64" spans="1:14" s="714" customFormat="1" x14ac:dyDescent="0.2">
      <c r="A64" s="701"/>
      <c r="B64" s="703" t="s">
        <v>474</v>
      </c>
      <c r="C64" s="704">
        <v>3299</v>
      </c>
      <c r="D64" s="1204">
        <v>5321</v>
      </c>
      <c r="E64" s="781" t="s">
        <v>258</v>
      </c>
      <c r="F64" s="926">
        <v>1200</v>
      </c>
      <c r="G64" s="926">
        <v>0</v>
      </c>
      <c r="H64" s="926">
        <f t="shared" si="2"/>
        <v>1200</v>
      </c>
      <c r="I64" s="1046">
        <v>0</v>
      </c>
      <c r="J64" s="1046">
        <f t="shared" si="3"/>
        <v>1200</v>
      </c>
      <c r="K64" s="1046">
        <v>0</v>
      </c>
      <c r="L64" s="1046">
        <f t="shared" si="4"/>
        <v>1200</v>
      </c>
      <c r="M64" s="1046">
        <v>0</v>
      </c>
      <c r="N64" s="1046">
        <f t="shared" si="5"/>
        <v>1200</v>
      </c>
    </row>
    <row r="65" spans="1:18" s="714" customFormat="1" ht="20.95" x14ac:dyDescent="0.2">
      <c r="A65" s="1040" t="s">
        <v>106</v>
      </c>
      <c r="B65" s="1041" t="s">
        <v>557</v>
      </c>
      <c r="C65" s="1042" t="s">
        <v>100</v>
      </c>
      <c r="D65" s="1042" t="s">
        <v>100</v>
      </c>
      <c r="E65" s="780" t="s">
        <v>453</v>
      </c>
      <c r="F65" s="928">
        <f>+F66</f>
        <v>259.04000000000002</v>
      </c>
      <c r="G65" s="928">
        <v>0</v>
      </c>
      <c r="H65" s="928">
        <f t="shared" si="2"/>
        <v>259.04000000000002</v>
      </c>
      <c r="I65" s="1045">
        <v>0</v>
      </c>
      <c r="J65" s="1045">
        <f t="shared" si="3"/>
        <v>259.04000000000002</v>
      </c>
      <c r="K65" s="1045">
        <v>0</v>
      </c>
      <c r="L65" s="1045">
        <f t="shared" si="4"/>
        <v>259.04000000000002</v>
      </c>
      <c r="M65" s="1045">
        <v>0</v>
      </c>
      <c r="N65" s="1045">
        <f t="shared" si="5"/>
        <v>259.04000000000002</v>
      </c>
    </row>
    <row r="66" spans="1:18" s="714" customFormat="1" x14ac:dyDescent="0.2">
      <c r="A66" s="701"/>
      <c r="B66" s="703" t="s">
        <v>474</v>
      </c>
      <c r="C66" s="704">
        <v>3113</v>
      </c>
      <c r="D66" s="1204">
        <v>5321</v>
      </c>
      <c r="E66" s="781" t="s">
        <v>258</v>
      </c>
      <c r="F66" s="926">
        <v>259.04000000000002</v>
      </c>
      <c r="G66" s="926">
        <v>0</v>
      </c>
      <c r="H66" s="926">
        <f t="shared" si="2"/>
        <v>259.04000000000002</v>
      </c>
      <c r="I66" s="1046">
        <v>0</v>
      </c>
      <c r="J66" s="1046">
        <f t="shared" si="3"/>
        <v>259.04000000000002</v>
      </c>
      <c r="K66" s="1046">
        <v>0</v>
      </c>
      <c r="L66" s="1046">
        <f t="shared" si="4"/>
        <v>259.04000000000002</v>
      </c>
      <c r="M66" s="1046">
        <v>0</v>
      </c>
      <c r="N66" s="1046">
        <f t="shared" si="5"/>
        <v>259.04000000000002</v>
      </c>
    </row>
    <row r="67" spans="1:18" s="714" customFormat="1" x14ac:dyDescent="0.2">
      <c r="A67" s="1040" t="s">
        <v>106</v>
      </c>
      <c r="B67" s="1041" t="s">
        <v>484</v>
      </c>
      <c r="C67" s="1042" t="s">
        <v>100</v>
      </c>
      <c r="D67" s="1042" t="s">
        <v>100</v>
      </c>
      <c r="E67" s="780" t="s">
        <v>221</v>
      </c>
      <c r="F67" s="928">
        <f>+F68</f>
        <v>2007.02</v>
      </c>
      <c r="G67" s="928">
        <v>0</v>
      </c>
      <c r="H67" s="928">
        <f t="shared" si="2"/>
        <v>2007.02</v>
      </c>
      <c r="I67" s="1045">
        <v>0</v>
      </c>
      <c r="J67" s="1045">
        <f t="shared" si="3"/>
        <v>2007.02</v>
      </c>
      <c r="K67" s="1045">
        <v>0</v>
      </c>
      <c r="L67" s="1045">
        <f t="shared" si="4"/>
        <v>2007.02</v>
      </c>
      <c r="M67" s="1045">
        <v>0</v>
      </c>
      <c r="N67" s="1045">
        <f t="shared" si="5"/>
        <v>2007.02</v>
      </c>
    </row>
    <row r="68" spans="1:18" s="714" customFormat="1" x14ac:dyDescent="0.2">
      <c r="A68" s="701"/>
      <c r="B68" s="703" t="s">
        <v>474</v>
      </c>
      <c r="C68" s="704">
        <v>3299</v>
      </c>
      <c r="D68" s="1204">
        <v>5321</v>
      </c>
      <c r="E68" s="781" t="s">
        <v>258</v>
      </c>
      <c r="F68" s="926">
        <v>2007.02</v>
      </c>
      <c r="G68" s="926">
        <v>0</v>
      </c>
      <c r="H68" s="926">
        <f t="shared" si="2"/>
        <v>2007.02</v>
      </c>
      <c r="I68" s="1046">
        <v>0</v>
      </c>
      <c r="J68" s="1046">
        <f t="shared" si="3"/>
        <v>2007.02</v>
      </c>
      <c r="K68" s="1046">
        <v>0</v>
      </c>
      <c r="L68" s="1046">
        <f t="shared" si="4"/>
        <v>2007.02</v>
      </c>
      <c r="M68" s="1046">
        <v>0</v>
      </c>
      <c r="N68" s="1046">
        <f t="shared" si="5"/>
        <v>2007.02</v>
      </c>
    </row>
    <row r="69" spans="1:18" s="714" customFormat="1" x14ac:dyDescent="0.2">
      <c r="A69" s="1040" t="s">
        <v>106</v>
      </c>
      <c r="B69" s="1041" t="s">
        <v>485</v>
      </c>
      <c r="C69" s="1042" t="s">
        <v>100</v>
      </c>
      <c r="D69" s="1042" t="s">
        <v>100</v>
      </c>
      <c r="E69" s="780" t="s">
        <v>458</v>
      </c>
      <c r="F69" s="928">
        <f>+F70</f>
        <v>541.79</v>
      </c>
      <c r="G69" s="928">
        <v>0</v>
      </c>
      <c r="H69" s="928">
        <f t="shared" si="2"/>
        <v>541.79</v>
      </c>
      <c r="I69" s="1045">
        <v>0</v>
      </c>
      <c r="J69" s="1045">
        <f t="shared" si="3"/>
        <v>541.79</v>
      </c>
      <c r="K69" s="1045">
        <v>0</v>
      </c>
      <c r="L69" s="1045">
        <f t="shared" si="4"/>
        <v>541.79</v>
      </c>
      <c r="M69" s="1045">
        <v>0</v>
      </c>
      <c r="N69" s="1045">
        <f t="shared" si="5"/>
        <v>541.79</v>
      </c>
    </row>
    <row r="70" spans="1:18" s="714" customFormat="1" x14ac:dyDescent="0.2">
      <c r="A70" s="701"/>
      <c r="B70" s="703" t="s">
        <v>474</v>
      </c>
      <c r="C70" s="704">
        <v>3113</v>
      </c>
      <c r="D70" s="1204">
        <v>5321</v>
      </c>
      <c r="E70" s="781" t="s">
        <v>258</v>
      </c>
      <c r="F70" s="926">
        <v>541.79</v>
      </c>
      <c r="G70" s="926">
        <v>0</v>
      </c>
      <c r="H70" s="926">
        <f t="shared" si="2"/>
        <v>541.79</v>
      </c>
      <c r="I70" s="1046">
        <v>0</v>
      </c>
      <c r="J70" s="1046">
        <f t="shared" si="3"/>
        <v>541.79</v>
      </c>
      <c r="K70" s="1046">
        <v>0</v>
      </c>
      <c r="L70" s="1046">
        <f t="shared" si="4"/>
        <v>541.79</v>
      </c>
      <c r="M70" s="1046">
        <v>0</v>
      </c>
      <c r="N70" s="1046">
        <f t="shared" si="5"/>
        <v>541.79</v>
      </c>
    </row>
    <row r="71" spans="1:18" s="714" customFormat="1" x14ac:dyDescent="0.2">
      <c r="A71" s="1040" t="s">
        <v>106</v>
      </c>
      <c r="B71" s="1041" t="s">
        <v>486</v>
      </c>
      <c r="C71" s="1042" t="s">
        <v>100</v>
      </c>
      <c r="D71" s="1042" t="s">
        <v>100</v>
      </c>
      <c r="E71" s="780" t="s">
        <v>223</v>
      </c>
      <c r="F71" s="928">
        <f>+F72</f>
        <v>541.13</v>
      </c>
      <c r="G71" s="928">
        <f>+G72</f>
        <v>-250</v>
      </c>
      <c r="H71" s="928">
        <f t="shared" si="2"/>
        <v>291.13</v>
      </c>
      <c r="I71" s="1045">
        <v>0</v>
      </c>
      <c r="J71" s="1045">
        <f t="shared" si="3"/>
        <v>291.13</v>
      </c>
      <c r="K71" s="1045">
        <v>0</v>
      </c>
      <c r="L71" s="1045">
        <f t="shared" si="4"/>
        <v>291.13</v>
      </c>
      <c r="M71" s="1045">
        <v>0</v>
      </c>
      <c r="N71" s="1045">
        <f t="shared" si="5"/>
        <v>291.13</v>
      </c>
    </row>
    <row r="72" spans="1:18" s="714" customFormat="1" x14ac:dyDescent="0.2">
      <c r="A72" s="1198"/>
      <c r="B72" s="1199" t="s">
        <v>474</v>
      </c>
      <c r="C72" s="1200">
        <v>3299</v>
      </c>
      <c r="D72" s="1201">
        <v>5321</v>
      </c>
      <c r="E72" s="781" t="s">
        <v>258</v>
      </c>
      <c r="F72" s="926">
        <v>541.13</v>
      </c>
      <c r="G72" s="926">
        <v>-250</v>
      </c>
      <c r="H72" s="926">
        <f t="shared" si="2"/>
        <v>291.13</v>
      </c>
      <c r="I72" s="1046">
        <v>0</v>
      </c>
      <c r="J72" s="1046">
        <f t="shared" si="3"/>
        <v>291.13</v>
      </c>
      <c r="K72" s="1046">
        <v>0</v>
      </c>
      <c r="L72" s="1046">
        <f t="shared" si="4"/>
        <v>291.13</v>
      </c>
      <c r="M72" s="1046">
        <v>0</v>
      </c>
      <c r="N72" s="1046">
        <f t="shared" si="5"/>
        <v>291.13</v>
      </c>
    </row>
    <row r="73" spans="1:18" s="714" customFormat="1" ht="20.95" x14ac:dyDescent="0.2">
      <c r="A73" s="1040" t="s">
        <v>106</v>
      </c>
      <c r="B73" s="1205" t="s">
        <v>496</v>
      </c>
      <c r="C73" s="1205" t="s">
        <v>100</v>
      </c>
      <c r="D73" s="1042" t="s">
        <v>100</v>
      </c>
      <c r="E73" s="1044" t="s">
        <v>470</v>
      </c>
      <c r="F73" s="928">
        <v>0</v>
      </c>
      <c r="G73" s="928">
        <f>+G74</f>
        <v>250</v>
      </c>
      <c r="H73" s="928">
        <f t="shared" si="2"/>
        <v>250</v>
      </c>
      <c r="I73" s="1045">
        <v>0</v>
      </c>
      <c r="J73" s="1045">
        <f t="shared" si="3"/>
        <v>250</v>
      </c>
      <c r="K73" s="1045">
        <v>0</v>
      </c>
      <c r="L73" s="1045">
        <f t="shared" si="4"/>
        <v>250</v>
      </c>
      <c r="M73" s="1045">
        <v>0</v>
      </c>
      <c r="N73" s="1045">
        <f t="shared" si="5"/>
        <v>250</v>
      </c>
    </row>
    <row r="74" spans="1:18" s="714" customFormat="1" ht="13.1" thickBot="1" x14ac:dyDescent="0.25">
      <c r="A74" s="1206"/>
      <c r="B74" s="1207"/>
      <c r="C74" s="1200">
        <v>3299</v>
      </c>
      <c r="D74" s="1208">
        <v>5339</v>
      </c>
      <c r="E74" s="1209" t="s">
        <v>469</v>
      </c>
      <c r="F74" s="929">
        <v>0</v>
      </c>
      <c r="G74" s="929">
        <v>250</v>
      </c>
      <c r="H74" s="929">
        <f t="shared" si="2"/>
        <v>250</v>
      </c>
      <c r="I74" s="1203">
        <v>0</v>
      </c>
      <c r="J74" s="1203">
        <f t="shared" si="3"/>
        <v>250</v>
      </c>
      <c r="K74" s="1203">
        <v>0</v>
      </c>
      <c r="L74" s="1203">
        <f t="shared" si="4"/>
        <v>250</v>
      </c>
      <c r="M74" s="1203">
        <v>0</v>
      </c>
      <c r="N74" s="1203">
        <f t="shared" si="5"/>
        <v>250</v>
      </c>
    </row>
    <row r="75" spans="1:18" s="714" customFormat="1" ht="13.75" thickBot="1" x14ac:dyDescent="0.25">
      <c r="A75" s="792" t="s">
        <v>106</v>
      </c>
      <c r="B75" s="1168" t="s">
        <v>100</v>
      </c>
      <c r="C75" s="793" t="s">
        <v>100</v>
      </c>
      <c r="D75" s="794" t="s">
        <v>100</v>
      </c>
      <c r="E75" s="795" t="s">
        <v>433</v>
      </c>
      <c r="F75" s="1016">
        <f>+F76+F147+F160+F179+F204</f>
        <v>13000</v>
      </c>
      <c r="G75" s="1016">
        <f>+G76+G147+G160+G179+G204</f>
        <v>0</v>
      </c>
      <c r="H75" s="1016">
        <f>+H76+H147+H160+H179+H204</f>
        <v>13000</v>
      </c>
      <c r="I75" s="1016">
        <f>+I76+I147+I160+I179+I204</f>
        <v>0</v>
      </c>
      <c r="J75" s="1016">
        <f>+J76+J147+J160+J179+J204</f>
        <v>13000</v>
      </c>
      <c r="K75" s="1169">
        <v>0</v>
      </c>
      <c r="L75" s="1169">
        <f t="shared" ref="L75:L138" si="14">+J75+K75</f>
        <v>13000</v>
      </c>
      <c r="M75" s="1257">
        <f>M226+M223+M204+M179+M160+M147+M76</f>
        <v>2178.7640000000001</v>
      </c>
      <c r="N75" s="1257">
        <f t="shared" ref="N75:N138" si="15">+L75+M75</f>
        <v>15178.763999999999</v>
      </c>
      <c r="O75" s="713" t="s">
        <v>635</v>
      </c>
      <c r="Q75" s="1256"/>
      <c r="R75" s="1167"/>
    </row>
    <row r="76" spans="1:18" s="714" customFormat="1" ht="13.1" thickBot="1" x14ac:dyDescent="0.25">
      <c r="A76" s="1089" t="s">
        <v>106</v>
      </c>
      <c r="B76" s="1210" t="s">
        <v>100</v>
      </c>
      <c r="C76" s="1211" t="s">
        <v>100</v>
      </c>
      <c r="D76" s="1211" t="s">
        <v>100</v>
      </c>
      <c r="E76" s="1091" t="s">
        <v>225</v>
      </c>
      <c r="F76" s="1212">
        <v>5000</v>
      </c>
      <c r="G76" s="1086">
        <f>+G77+G79+G81+G83+G85+G87+G89+G91+G93+G95+G97+G99+G101+G103+G105+G107+G109+G111+G113+G115+G117+G119+G121+G123+G125+G127+G129+G131+G133+G135+G137+G139+G141+G143+G145</f>
        <v>0</v>
      </c>
      <c r="H76" s="1086">
        <f>+F76+G76</f>
        <v>5000</v>
      </c>
      <c r="I76" s="1213">
        <v>0</v>
      </c>
      <c r="J76" s="1213">
        <f>+H76+I76</f>
        <v>5000</v>
      </c>
      <c r="K76" s="1213">
        <v>0</v>
      </c>
      <c r="L76" s="1213">
        <f t="shared" si="14"/>
        <v>5000</v>
      </c>
      <c r="M76" s="1213">
        <v>0</v>
      </c>
      <c r="N76" s="1213">
        <f t="shared" si="15"/>
        <v>5000</v>
      </c>
      <c r="O76" s="713"/>
      <c r="Q76" s="1167"/>
    </row>
    <row r="77" spans="1:18" s="714" customFormat="1" x14ac:dyDescent="0.2">
      <c r="A77" s="669" t="s">
        <v>106</v>
      </c>
      <c r="B77" s="671" t="s">
        <v>487</v>
      </c>
      <c r="C77" s="672" t="s">
        <v>100</v>
      </c>
      <c r="D77" s="673" t="s">
        <v>100</v>
      </c>
      <c r="E77" s="780" t="s">
        <v>461</v>
      </c>
      <c r="F77" s="925">
        <f>+F78</f>
        <v>5000</v>
      </c>
      <c r="G77" s="1214">
        <f>+G78</f>
        <v>-4700</v>
      </c>
      <c r="H77" s="925">
        <f t="shared" si="2"/>
        <v>300</v>
      </c>
      <c r="I77" s="1170">
        <v>0</v>
      </c>
      <c r="J77" s="1170">
        <f t="shared" ref="J77:J141" si="16">+H77+I77</f>
        <v>300</v>
      </c>
      <c r="K77" s="1170">
        <v>0</v>
      </c>
      <c r="L77" s="1170">
        <f t="shared" si="14"/>
        <v>300</v>
      </c>
      <c r="M77" s="1170">
        <f>M78</f>
        <v>0</v>
      </c>
      <c r="N77" s="1170">
        <f t="shared" si="15"/>
        <v>300</v>
      </c>
      <c r="O77" s="713"/>
      <c r="Q77" s="1167"/>
    </row>
    <row r="78" spans="1:18" s="714" customFormat="1" x14ac:dyDescent="0.2">
      <c r="A78" s="701"/>
      <c r="B78" s="703" t="s">
        <v>474</v>
      </c>
      <c r="C78" s="704">
        <v>3419</v>
      </c>
      <c r="D78" s="663">
        <v>5222</v>
      </c>
      <c r="E78" s="781" t="s">
        <v>296</v>
      </c>
      <c r="F78" s="926">
        <v>5000</v>
      </c>
      <c r="G78" s="1183">
        <v>-4700</v>
      </c>
      <c r="H78" s="926">
        <f t="shared" si="2"/>
        <v>300</v>
      </c>
      <c r="I78" s="1046">
        <v>0</v>
      </c>
      <c r="J78" s="1046">
        <f t="shared" si="16"/>
        <v>300</v>
      </c>
      <c r="K78" s="1046">
        <v>0</v>
      </c>
      <c r="L78" s="1046">
        <f t="shared" si="14"/>
        <v>300</v>
      </c>
      <c r="M78" s="1046">
        <v>0</v>
      </c>
      <c r="N78" s="1046">
        <f t="shared" si="15"/>
        <v>300</v>
      </c>
      <c r="P78" s="713"/>
    </row>
    <row r="79" spans="1:18" s="714" customFormat="1" ht="20.95" x14ac:dyDescent="0.2">
      <c r="A79" s="1215" t="s">
        <v>298</v>
      </c>
      <c r="B79" s="1216" t="s">
        <v>497</v>
      </c>
      <c r="C79" s="1217" t="s">
        <v>100</v>
      </c>
      <c r="D79" s="1217" t="s">
        <v>100</v>
      </c>
      <c r="E79" s="1218" t="s">
        <v>354</v>
      </c>
      <c r="F79" s="1219">
        <v>0</v>
      </c>
      <c r="G79" s="1176">
        <f t="shared" ref="G79:G141" si="17">+G80</f>
        <v>100</v>
      </c>
      <c r="H79" s="928">
        <f t="shared" si="2"/>
        <v>100</v>
      </c>
      <c r="I79" s="1045">
        <v>0</v>
      </c>
      <c r="J79" s="1045">
        <f t="shared" si="16"/>
        <v>100</v>
      </c>
      <c r="K79" s="1045">
        <v>0</v>
      </c>
      <c r="L79" s="1045">
        <f t="shared" si="14"/>
        <v>100</v>
      </c>
      <c r="M79" s="1045">
        <v>0</v>
      </c>
      <c r="N79" s="1045">
        <f t="shared" si="15"/>
        <v>100</v>
      </c>
    </row>
    <row r="80" spans="1:18" s="714" customFormat="1" x14ac:dyDescent="0.2">
      <c r="A80" s="1220"/>
      <c r="B80" s="1221"/>
      <c r="C80" s="1222" t="s">
        <v>294</v>
      </c>
      <c r="D80" s="1222" t="s">
        <v>295</v>
      </c>
      <c r="E80" s="1223" t="s">
        <v>296</v>
      </c>
      <c r="F80" s="1224">
        <v>0</v>
      </c>
      <c r="G80" s="1183">
        <v>100</v>
      </c>
      <c r="H80" s="926">
        <f t="shared" ref="H80:H143" si="18">+F80+G80</f>
        <v>100</v>
      </c>
      <c r="I80" s="1046">
        <v>0</v>
      </c>
      <c r="J80" s="1046">
        <f t="shared" si="16"/>
        <v>100</v>
      </c>
      <c r="K80" s="1046">
        <v>0</v>
      </c>
      <c r="L80" s="1046">
        <f t="shared" si="14"/>
        <v>100</v>
      </c>
      <c r="M80" s="1046">
        <v>0</v>
      </c>
      <c r="N80" s="1046">
        <f t="shared" si="15"/>
        <v>100</v>
      </c>
    </row>
    <row r="81" spans="1:16" s="714" customFormat="1" ht="31.45" x14ac:dyDescent="0.2">
      <c r="A81" s="1215" t="s">
        <v>298</v>
      </c>
      <c r="B81" s="1216" t="s">
        <v>498</v>
      </c>
      <c r="C81" s="1217" t="s">
        <v>100</v>
      </c>
      <c r="D81" s="1217" t="s">
        <v>100</v>
      </c>
      <c r="E81" s="1218" t="s">
        <v>356</v>
      </c>
      <c r="F81" s="1219">
        <v>0</v>
      </c>
      <c r="G81" s="1176">
        <f t="shared" si="17"/>
        <v>100</v>
      </c>
      <c r="H81" s="928">
        <f t="shared" si="18"/>
        <v>100</v>
      </c>
      <c r="I81" s="1045">
        <v>0</v>
      </c>
      <c r="J81" s="1045">
        <f t="shared" si="16"/>
        <v>100</v>
      </c>
      <c r="K81" s="1045">
        <v>0</v>
      </c>
      <c r="L81" s="1045">
        <f t="shared" si="14"/>
        <v>100</v>
      </c>
      <c r="M81" s="1045">
        <v>0</v>
      </c>
      <c r="N81" s="1045">
        <f t="shared" si="15"/>
        <v>100</v>
      </c>
    </row>
    <row r="82" spans="1:16" s="714" customFormat="1" x14ac:dyDescent="0.2">
      <c r="A82" s="1220"/>
      <c r="B82" s="1221"/>
      <c r="C82" s="1222" t="s">
        <v>294</v>
      </c>
      <c r="D82" s="1222" t="s">
        <v>295</v>
      </c>
      <c r="E82" s="1223" t="s">
        <v>296</v>
      </c>
      <c r="F82" s="1224">
        <v>0</v>
      </c>
      <c r="G82" s="1183">
        <v>100</v>
      </c>
      <c r="H82" s="926">
        <f t="shared" si="18"/>
        <v>100</v>
      </c>
      <c r="I82" s="1046">
        <v>0</v>
      </c>
      <c r="J82" s="1046">
        <f t="shared" si="16"/>
        <v>100</v>
      </c>
      <c r="K82" s="1046">
        <v>0</v>
      </c>
      <c r="L82" s="1046">
        <f t="shared" si="14"/>
        <v>100</v>
      </c>
      <c r="M82" s="1046">
        <v>0</v>
      </c>
      <c r="N82" s="1046">
        <f t="shared" si="15"/>
        <v>100</v>
      </c>
    </row>
    <row r="83" spans="1:16" s="714" customFormat="1" ht="20.95" x14ac:dyDescent="0.2">
      <c r="A83" s="1215" t="s">
        <v>298</v>
      </c>
      <c r="B83" s="1216" t="s">
        <v>499</v>
      </c>
      <c r="C83" s="1217" t="s">
        <v>100</v>
      </c>
      <c r="D83" s="1217" t="s">
        <v>100</v>
      </c>
      <c r="E83" s="1218" t="s">
        <v>358</v>
      </c>
      <c r="F83" s="1219">
        <v>0</v>
      </c>
      <c r="G83" s="1176">
        <f t="shared" si="17"/>
        <v>250</v>
      </c>
      <c r="H83" s="928">
        <f t="shared" si="18"/>
        <v>250</v>
      </c>
      <c r="I83" s="1045">
        <v>0</v>
      </c>
      <c r="J83" s="1045">
        <f t="shared" si="16"/>
        <v>250</v>
      </c>
      <c r="K83" s="1045">
        <v>0</v>
      </c>
      <c r="L83" s="1045">
        <f t="shared" si="14"/>
        <v>250</v>
      </c>
      <c r="M83" s="1045">
        <v>0</v>
      </c>
      <c r="N83" s="1045">
        <f t="shared" si="15"/>
        <v>250</v>
      </c>
    </row>
    <row r="84" spans="1:16" s="714" customFormat="1" x14ac:dyDescent="0.2">
      <c r="A84" s="1220"/>
      <c r="B84" s="1221"/>
      <c r="C84" s="1222" t="s">
        <v>294</v>
      </c>
      <c r="D84" s="1222" t="s">
        <v>295</v>
      </c>
      <c r="E84" s="1223" t="s">
        <v>296</v>
      </c>
      <c r="F84" s="1224">
        <v>0</v>
      </c>
      <c r="G84" s="1183">
        <v>250</v>
      </c>
      <c r="H84" s="926">
        <f t="shared" si="18"/>
        <v>250</v>
      </c>
      <c r="I84" s="1046">
        <v>0</v>
      </c>
      <c r="J84" s="1046">
        <f t="shared" si="16"/>
        <v>250</v>
      </c>
      <c r="K84" s="1046">
        <v>0</v>
      </c>
      <c r="L84" s="1046">
        <f t="shared" si="14"/>
        <v>250</v>
      </c>
      <c r="M84" s="1046">
        <v>0</v>
      </c>
      <c r="N84" s="1046">
        <f t="shared" si="15"/>
        <v>250</v>
      </c>
    </row>
    <row r="85" spans="1:16" s="714" customFormat="1" x14ac:dyDescent="0.2">
      <c r="A85" s="1215" t="s">
        <v>298</v>
      </c>
      <c r="B85" s="1216" t="s">
        <v>500</v>
      </c>
      <c r="C85" s="1217" t="s">
        <v>100</v>
      </c>
      <c r="D85" s="1217" t="s">
        <v>100</v>
      </c>
      <c r="E85" s="1218" t="s">
        <v>360</v>
      </c>
      <c r="F85" s="1219">
        <v>0</v>
      </c>
      <c r="G85" s="1176">
        <f t="shared" si="17"/>
        <v>100</v>
      </c>
      <c r="H85" s="928">
        <f t="shared" si="18"/>
        <v>100</v>
      </c>
      <c r="I85" s="1045">
        <v>0</v>
      </c>
      <c r="J85" s="1045">
        <f t="shared" si="16"/>
        <v>100</v>
      </c>
      <c r="K85" s="1045">
        <v>0</v>
      </c>
      <c r="L85" s="1045">
        <f t="shared" si="14"/>
        <v>100</v>
      </c>
      <c r="M85" s="1045">
        <v>0</v>
      </c>
      <c r="N85" s="1045">
        <f t="shared" si="15"/>
        <v>100</v>
      </c>
    </row>
    <row r="86" spans="1:16" s="714" customFormat="1" x14ac:dyDescent="0.2">
      <c r="A86" s="1220"/>
      <c r="B86" s="1221"/>
      <c r="C86" s="1222" t="s">
        <v>294</v>
      </c>
      <c r="D86" s="1222" t="s">
        <v>295</v>
      </c>
      <c r="E86" s="1223" t="s">
        <v>296</v>
      </c>
      <c r="F86" s="1224">
        <v>0</v>
      </c>
      <c r="G86" s="1183">
        <v>100</v>
      </c>
      <c r="H86" s="926">
        <f t="shared" si="18"/>
        <v>100</v>
      </c>
      <c r="I86" s="1046">
        <v>0</v>
      </c>
      <c r="J86" s="1046">
        <f t="shared" si="16"/>
        <v>100</v>
      </c>
      <c r="K86" s="1046">
        <v>0</v>
      </c>
      <c r="L86" s="1046">
        <f t="shared" si="14"/>
        <v>100</v>
      </c>
      <c r="M86" s="1046">
        <v>0</v>
      </c>
      <c r="N86" s="1046">
        <f t="shared" si="15"/>
        <v>100</v>
      </c>
    </row>
    <row r="87" spans="1:16" s="714" customFormat="1" ht="20.95" x14ac:dyDescent="0.2">
      <c r="A87" s="1215" t="s">
        <v>298</v>
      </c>
      <c r="B87" s="1216" t="s">
        <v>501</v>
      </c>
      <c r="C87" s="1217" t="s">
        <v>100</v>
      </c>
      <c r="D87" s="1217" t="s">
        <v>100</v>
      </c>
      <c r="E87" s="1218" t="s">
        <v>362</v>
      </c>
      <c r="F87" s="1219">
        <v>0</v>
      </c>
      <c r="G87" s="1176">
        <f t="shared" si="17"/>
        <v>100</v>
      </c>
      <c r="H87" s="928">
        <f t="shared" si="18"/>
        <v>100</v>
      </c>
      <c r="I87" s="1045">
        <v>0</v>
      </c>
      <c r="J87" s="1045">
        <f t="shared" si="16"/>
        <v>100</v>
      </c>
      <c r="K87" s="1045">
        <v>0</v>
      </c>
      <c r="L87" s="1045">
        <f t="shared" si="14"/>
        <v>100</v>
      </c>
      <c r="M87" s="1045">
        <v>0</v>
      </c>
      <c r="N87" s="1045">
        <f t="shared" si="15"/>
        <v>100</v>
      </c>
    </row>
    <row r="88" spans="1:16" s="714" customFormat="1" x14ac:dyDescent="0.2">
      <c r="A88" s="1220"/>
      <c r="B88" s="1221"/>
      <c r="C88" s="1222" t="s">
        <v>294</v>
      </c>
      <c r="D88" s="1222" t="s">
        <v>295</v>
      </c>
      <c r="E88" s="1223" t="s">
        <v>296</v>
      </c>
      <c r="F88" s="1224">
        <v>0</v>
      </c>
      <c r="G88" s="1183">
        <v>100</v>
      </c>
      <c r="H88" s="926">
        <f t="shared" si="18"/>
        <v>100</v>
      </c>
      <c r="I88" s="1046">
        <v>0</v>
      </c>
      <c r="J88" s="1046">
        <f t="shared" si="16"/>
        <v>100</v>
      </c>
      <c r="K88" s="1046">
        <v>0</v>
      </c>
      <c r="L88" s="1046">
        <f t="shared" si="14"/>
        <v>100</v>
      </c>
      <c r="M88" s="1046">
        <v>0</v>
      </c>
      <c r="N88" s="1046">
        <f t="shared" si="15"/>
        <v>100</v>
      </c>
    </row>
    <row r="89" spans="1:16" s="714" customFormat="1" ht="20.95" x14ac:dyDescent="0.2">
      <c r="A89" s="1215" t="s">
        <v>298</v>
      </c>
      <c r="B89" s="1216" t="s">
        <v>502</v>
      </c>
      <c r="C89" s="1217" t="s">
        <v>100</v>
      </c>
      <c r="D89" s="1217" t="s">
        <v>100</v>
      </c>
      <c r="E89" s="1218" t="s">
        <v>364</v>
      </c>
      <c r="F89" s="1219">
        <v>0</v>
      </c>
      <c r="G89" s="1176">
        <f t="shared" si="17"/>
        <v>200</v>
      </c>
      <c r="H89" s="928">
        <f t="shared" si="18"/>
        <v>200</v>
      </c>
      <c r="I89" s="1045">
        <v>0</v>
      </c>
      <c r="J89" s="1045">
        <f t="shared" si="16"/>
        <v>200</v>
      </c>
      <c r="K89" s="1045">
        <v>0</v>
      </c>
      <c r="L89" s="1045">
        <f t="shared" si="14"/>
        <v>200</v>
      </c>
      <c r="M89" s="1045">
        <f>M90</f>
        <v>0</v>
      </c>
      <c r="N89" s="1045">
        <f t="shared" si="15"/>
        <v>200</v>
      </c>
      <c r="O89" s="713"/>
      <c r="P89" s="1225"/>
    </row>
    <row r="90" spans="1:16" s="714" customFormat="1" x14ac:dyDescent="0.2">
      <c r="A90" s="1220"/>
      <c r="B90" s="1221"/>
      <c r="C90" s="1222" t="s">
        <v>294</v>
      </c>
      <c r="D90" s="1222" t="s">
        <v>295</v>
      </c>
      <c r="E90" s="1223" t="s">
        <v>296</v>
      </c>
      <c r="F90" s="1224">
        <v>0</v>
      </c>
      <c r="G90" s="1183">
        <v>200</v>
      </c>
      <c r="H90" s="926">
        <f t="shared" si="18"/>
        <v>200</v>
      </c>
      <c r="I90" s="1046">
        <v>0</v>
      </c>
      <c r="J90" s="1046">
        <f t="shared" si="16"/>
        <v>200</v>
      </c>
      <c r="K90" s="1046">
        <v>0</v>
      </c>
      <c r="L90" s="1046">
        <f t="shared" si="14"/>
        <v>200</v>
      </c>
      <c r="M90" s="1046">
        <v>0</v>
      </c>
      <c r="N90" s="1046">
        <f t="shared" si="15"/>
        <v>200</v>
      </c>
    </row>
    <row r="91" spans="1:16" s="714" customFormat="1" x14ac:dyDescent="0.2">
      <c r="A91" s="1215" t="s">
        <v>298</v>
      </c>
      <c r="B91" s="1216" t="s">
        <v>503</v>
      </c>
      <c r="C91" s="1217" t="s">
        <v>100</v>
      </c>
      <c r="D91" s="1217" t="s">
        <v>100</v>
      </c>
      <c r="E91" s="1218" t="s">
        <v>366</v>
      </c>
      <c r="F91" s="1219">
        <v>0</v>
      </c>
      <c r="G91" s="1176">
        <f t="shared" si="17"/>
        <v>100</v>
      </c>
      <c r="H91" s="928">
        <f t="shared" si="18"/>
        <v>100</v>
      </c>
      <c r="I91" s="1045">
        <v>0</v>
      </c>
      <c r="J91" s="1045">
        <f t="shared" si="16"/>
        <v>100</v>
      </c>
      <c r="K91" s="1045">
        <v>0</v>
      </c>
      <c r="L91" s="1045">
        <f t="shared" si="14"/>
        <v>100</v>
      </c>
      <c r="M91" s="1045">
        <v>0</v>
      </c>
      <c r="N91" s="1045">
        <f t="shared" si="15"/>
        <v>100</v>
      </c>
    </row>
    <row r="92" spans="1:16" s="714" customFormat="1" x14ac:dyDescent="0.2">
      <c r="A92" s="1220"/>
      <c r="B92" s="1221"/>
      <c r="C92" s="1222" t="s">
        <v>294</v>
      </c>
      <c r="D92" s="1222" t="s">
        <v>295</v>
      </c>
      <c r="E92" s="1223" t="s">
        <v>296</v>
      </c>
      <c r="F92" s="1224">
        <v>0</v>
      </c>
      <c r="G92" s="1183">
        <v>100</v>
      </c>
      <c r="H92" s="926">
        <f t="shared" si="18"/>
        <v>100</v>
      </c>
      <c r="I92" s="1046">
        <v>0</v>
      </c>
      <c r="J92" s="1046">
        <f t="shared" si="16"/>
        <v>100</v>
      </c>
      <c r="K92" s="1046">
        <v>0</v>
      </c>
      <c r="L92" s="1046">
        <f t="shared" si="14"/>
        <v>100</v>
      </c>
      <c r="M92" s="1046">
        <v>0</v>
      </c>
      <c r="N92" s="1046">
        <f t="shared" si="15"/>
        <v>100</v>
      </c>
    </row>
    <row r="93" spans="1:16" s="714" customFormat="1" x14ac:dyDescent="0.2">
      <c r="A93" s="1215" t="s">
        <v>298</v>
      </c>
      <c r="B93" s="1216" t="s">
        <v>504</v>
      </c>
      <c r="C93" s="1217" t="s">
        <v>100</v>
      </c>
      <c r="D93" s="1217" t="s">
        <v>100</v>
      </c>
      <c r="E93" s="1218" t="s">
        <v>368</v>
      </c>
      <c r="F93" s="1219">
        <v>0</v>
      </c>
      <c r="G93" s="1176">
        <f t="shared" si="17"/>
        <v>100</v>
      </c>
      <c r="H93" s="928">
        <f t="shared" si="18"/>
        <v>100</v>
      </c>
      <c r="I93" s="1045">
        <v>0</v>
      </c>
      <c r="J93" s="1045">
        <f t="shared" si="16"/>
        <v>100</v>
      </c>
      <c r="K93" s="1045">
        <v>0</v>
      </c>
      <c r="L93" s="1045">
        <f t="shared" si="14"/>
        <v>100</v>
      </c>
      <c r="M93" s="1045">
        <v>0</v>
      </c>
      <c r="N93" s="1045">
        <f t="shared" si="15"/>
        <v>100</v>
      </c>
    </row>
    <row r="94" spans="1:16" s="714" customFormat="1" x14ac:dyDescent="0.2">
      <c r="A94" s="1220"/>
      <c r="B94" s="1221"/>
      <c r="C94" s="1222" t="s">
        <v>294</v>
      </c>
      <c r="D94" s="1222" t="s">
        <v>295</v>
      </c>
      <c r="E94" s="1223" t="s">
        <v>296</v>
      </c>
      <c r="F94" s="1224">
        <v>0</v>
      </c>
      <c r="G94" s="1183">
        <v>100</v>
      </c>
      <c r="H94" s="926">
        <f t="shared" si="18"/>
        <v>100</v>
      </c>
      <c r="I94" s="1046">
        <v>0</v>
      </c>
      <c r="J94" s="1046">
        <f t="shared" si="16"/>
        <v>100</v>
      </c>
      <c r="K94" s="1046">
        <v>0</v>
      </c>
      <c r="L94" s="1046">
        <f t="shared" si="14"/>
        <v>100</v>
      </c>
      <c r="M94" s="1046">
        <v>0</v>
      </c>
      <c r="N94" s="1046">
        <f t="shared" si="15"/>
        <v>100</v>
      </c>
    </row>
    <row r="95" spans="1:16" s="714" customFormat="1" ht="20.95" x14ac:dyDescent="0.2">
      <c r="A95" s="1215" t="s">
        <v>298</v>
      </c>
      <c r="B95" s="1216" t="s">
        <v>505</v>
      </c>
      <c r="C95" s="1217" t="s">
        <v>100</v>
      </c>
      <c r="D95" s="1217" t="s">
        <v>100</v>
      </c>
      <c r="E95" s="1218" t="s">
        <v>424</v>
      </c>
      <c r="F95" s="1219">
        <v>0</v>
      </c>
      <c r="G95" s="1176">
        <f t="shared" si="17"/>
        <v>100</v>
      </c>
      <c r="H95" s="928">
        <f t="shared" si="18"/>
        <v>100</v>
      </c>
      <c r="I95" s="1045">
        <v>0</v>
      </c>
      <c r="J95" s="1045">
        <f t="shared" si="16"/>
        <v>100</v>
      </c>
      <c r="K95" s="1045">
        <v>0</v>
      </c>
      <c r="L95" s="1045">
        <f t="shared" si="14"/>
        <v>100</v>
      </c>
      <c r="M95" s="1045">
        <v>0</v>
      </c>
      <c r="N95" s="1045">
        <f t="shared" si="15"/>
        <v>100</v>
      </c>
    </row>
    <row r="96" spans="1:16" s="714" customFormat="1" x14ac:dyDescent="0.2">
      <c r="A96" s="1220"/>
      <c r="B96" s="1221"/>
      <c r="C96" s="1222" t="s">
        <v>294</v>
      </c>
      <c r="D96" s="1222" t="s">
        <v>295</v>
      </c>
      <c r="E96" s="1223" t="s">
        <v>296</v>
      </c>
      <c r="F96" s="1224">
        <v>0</v>
      </c>
      <c r="G96" s="1183">
        <v>100</v>
      </c>
      <c r="H96" s="926">
        <f t="shared" si="18"/>
        <v>100</v>
      </c>
      <c r="I96" s="1046">
        <v>0</v>
      </c>
      <c r="J96" s="1046">
        <f t="shared" si="16"/>
        <v>100</v>
      </c>
      <c r="K96" s="1046">
        <v>0</v>
      </c>
      <c r="L96" s="1046">
        <f t="shared" si="14"/>
        <v>100</v>
      </c>
      <c r="M96" s="1046">
        <v>0</v>
      </c>
      <c r="N96" s="1046">
        <f t="shared" si="15"/>
        <v>100</v>
      </c>
    </row>
    <row r="97" spans="1:15" s="714" customFormat="1" ht="20.95" x14ac:dyDescent="0.2">
      <c r="A97" s="1215" t="s">
        <v>298</v>
      </c>
      <c r="B97" s="1216" t="s">
        <v>506</v>
      </c>
      <c r="C97" s="1217" t="s">
        <v>100</v>
      </c>
      <c r="D97" s="1217" t="s">
        <v>100</v>
      </c>
      <c r="E97" s="1218" t="s">
        <v>371</v>
      </c>
      <c r="F97" s="1219">
        <v>0</v>
      </c>
      <c r="G97" s="1176">
        <f t="shared" si="17"/>
        <v>100</v>
      </c>
      <c r="H97" s="928">
        <f t="shared" si="18"/>
        <v>100</v>
      </c>
      <c r="I97" s="1045">
        <v>0</v>
      </c>
      <c r="J97" s="1045">
        <f t="shared" si="16"/>
        <v>100</v>
      </c>
      <c r="K97" s="1045">
        <v>0</v>
      </c>
      <c r="L97" s="1045">
        <f t="shared" si="14"/>
        <v>100</v>
      </c>
      <c r="M97" s="1045">
        <f>M98</f>
        <v>0</v>
      </c>
      <c r="N97" s="1045">
        <f t="shared" si="15"/>
        <v>100</v>
      </c>
      <c r="O97" s="713"/>
    </row>
    <row r="98" spans="1:15" s="714" customFormat="1" x14ac:dyDescent="0.2">
      <c r="A98" s="1220"/>
      <c r="B98" s="1221"/>
      <c r="C98" s="1222" t="s">
        <v>294</v>
      </c>
      <c r="D98" s="1222" t="s">
        <v>295</v>
      </c>
      <c r="E98" s="1223" t="s">
        <v>296</v>
      </c>
      <c r="F98" s="1224">
        <v>0</v>
      </c>
      <c r="G98" s="1183">
        <v>100</v>
      </c>
      <c r="H98" s="926">
        <f t="shared" si="18"/>
        <v>100</v>
      </c>
      <c r="I98" s="1046">
        <v>0</v>
      </c>
      <c r="J98" s="1046">
        <f t="shared" si="16"/>
        <v>100</v>
      </c>
      <c r="K98" s="1046">
        <v>0</v>
      </c>
      <c r="L98" s="1046">
        <f t="shared" si="14"/>
        <v>100</v>
      </c>
      <c r="M98" s="1046">
        <v>0</v>
      </c>
      <c r="N98" s="1046">
        <f t="shared" si="15"/>
        <v>100</v>
      </c>
    </row>
    <row r="99" spans="1:15" s="714" customFormat="1" ht="20.95" x14ac:dyDescent="0.2">
      <c r="A99" s="1215" t="s">
        <v>298</v>
      </c>
      <c r="B99" s="1216" t="s">
        <v>507</v>
      </c>
      <c r="C99" s="1217" t="s">
        <v>100</v>
      </c>
      <c r="D99" s="1217" t="s">
        <v>100</v>
      </c>
      <c r="E99" s="1218" t="s">
        <v>373</v>
      </c>
      <c r="F99" s="1219">
        <v>0</v>
      </c>
      <c r="G99" s="1176">
        <f t="shared" si="17"/>
        <v>100</v>
      </c>
      <c r="H99" s="928">
        <f t="shared" si="18"/>
        <v>100</v>
      </c>
      <c r="I99" s="1045">
        <v>0</v>
      </c>
      <c r="J99" s="1045">
        <f t="shared" si="16"/>
        <v>100</v>
      </c>
      <c r="K99" s="1045">
        <v>0</v>
      </c>
      <c r="L99" s="1045">
        <f t="shared" si="14"/>
        <v>100</v>
      </c>
      <c r="M99" s="1045">
        <v>0</v>
      </c>
      <c r="N99" s="1045">
        <f t="shared" si="15"/>
        <v>100</v>
      </c>
    </row>
    <row r="100" spans="1:15" s="714" customFormat="1" x14ac:dyDescent="0.2">
      <c r="A100" s="1220"/>
      <c r="B100" s="1221"/>
      <c r="C100" s="1222" t="s">
        <v>294</v>
      </c>
      <c r="D100" s="1222" t="s">
        <v>295</v>
      </c>
      <c r="E100" s="1223" t="s">
        <v>296</v>
      </c>
      <c r="F100" s="1224">
        <v>0</v>
      </c>
      <c r="G100" s="1183">
        <v>100</v>
      </c>
      <c r="H100" s="926">
        <f t="shared" si="18"/>
        <v>100</v>
      </c>
      <c r="I100" s="1046">
        <v>0</v>
      </c>
      <c r="J100" s="1046">
        <f t="shared" si="16"/>
        <v>100</v>
      </c>
      <c r="K100" s="1046">
        <v>0</v>
      </c>
      <c r="L100" s="1046">
        <f t="shared" si="14"/>
        <v>100</v>
      </c>
      <c r="M100" s="1046">
        <v>0</v>
      </c>
      <c r="N100" s="1046">
        <f t="shared" si="15"/>
        <v>100</v>
      </c>
    </row>
    <row r="101" spans="1:15" s="714" customFormat="1" x14ac:dyDescent="0.2">
      <c r="A101" s="1215" t="s">
        <v>298</v>
      </c>
      <c r="B101" s="1216" t="s">
        <v>508</v>
      </c>
      <c r="C101" s="1217" t="s">
        <v>100</v>
      </c>
      <c r="D101" s="1217" t="s">
        <v>100</v>
      </c>
      <c r="E101" s="1218" t="s">
        <v>375</v>
      </c>
      <c r="F101" s="1219">
        <v>0</v>
      </c>
      <c r="G101" s="1176">
        <f t="shared" si="17"/>
        <v>150</v>
      </c>
      <c r="H101" s="928">
        <f t="shared" si="18"/>
        <v>150</v>
      </c>
      <c r="I101" s="1045">
        <v>0</v>
      </c>
      <c r="J101" s="1045">
        <f t="shared" si="16"/>
        <v>150</v>
      </c>
      <c r="K101" s="1045">
        <v>0</v>
      </c>
      <c r="L101" s="1045">
        <f t="shared" si="14"/>
        <v>150</v>
      </c>
      <c r="M101" s="1045">
        <v>0</v>
      </c>
      <c r="N101" s="1045">
        <f t="shared" si="15"/>
        <v>150</v>
      </c>
    </row>
    <row r="102" spans="1:15" s="714" customFormat="1" x14ac:dyDescent="0.2">
      <c r="A102" s="1220"/>
      <c r="B102" s="1221"/>
      <c r="C102" s="1222" t="s">
        <v>294</v>
      </c>
      <c r="D102" s="1222" t="s">
        <v>341</v>
      </c>
      <c r="E102" s="1223" t="s">
        <v>342</v>
      </c>
      <c r="F102" s="1224">
        <v>0</v>
      </c>
      <c r="G102" s="1183">
        <v>150</v>
      </c>
      <c r="H102" s="926">
        <f t="shared" si="18"/>
        <v>150</v>
      </c>
      <c r="I102" s="1046">
        <v>0</v>
      </c>
      <c r="J102" s="1046">
        <f t="shared" si="16"/>
        <v>150</v>
      </c>
      <c r="K102" s="1046">
        <v>0</v>
      </c>
      <c r="L102" s="1046">
        <f t="shared" si="14"/>
        <v>150</v>
      </c>
      <c r="M102" s="1046">
        <v>0</v>
      </c>
      <c r="N102" s="1046">
        <f t="shared" si="15"/>
        <v>150</v>
      </c>
    </row>
    <row r="103" spans="1:15" s="714" customFormat="1" ht="20.95" x14ac:dyDescent="0.2">
      <c r="A103" s="1215" t="s">
        <v>298</v>
      </c>
      <c r="B103" s="1216" t="s">
        <v>509</v>
      </c>
      <c r="C103" s="1217" t="s">
        <v>100</v>
      </c>
      <c r="D103" s="1217" t="s">
        <v>100</v>
      </c>
      <c r="E103" s="1218" t="s">
        <v>425</v>
      </c>
      <c r="F103" s="1219">
        <v>0</v>
      </c>
      <c r="G103" s="1176">
        <f t="shared" si="17"/>
        <v>150</v>
      </c>
      <c r="H103" s="928">
        <f t="shared" si="18"/>
        <v>150</v>
      </c>
      <c r="I103" s="1045">
        <v>0</v>
      </c>
      <c r="J103" s="1045">
        <f t="shared" si="16"/>
        <v>150</v>
      </c>
      <c r="K103" s="1045">
        <v>0</v>
      </c>
      <c r="L103" s="1045">
        <f t="shared" si="14"/>
        <v>150</v>
      </c>
      <c r="M103" s="1045">
        <v>0</v>
      </c>
      <c r="N103" s="1045">
        <f t="shared" si="15"/>
        <v>150</v>
      </c>
    </row>
    <row r="104" spans="1:15" s="714" customFormat="1" x14ac:dyDescent="0.2">
      <c r="A104" s="1220"/>
      <c r="B104" s="1221"/>
      <c r="C104" s="1222" t="s">
        <v>294</v>
      </c>
      <c r="D104" s="1222" t="s">
        <v>295</v>
      </c>
      <c r="E104" s="1223" t="s">
        <v>296</v>
      </c>
      <c r="F104" s="1224">
        <v>0</v>
      </c>
      <c r="G104" s="1183">
        <v>150</v>
      </c>
      <c r="H104" s="926">
        <f t="shared" si="18"/>
        <v>150</v>
      </c>
      <c r="I104" s="1046">
        <v>0</v>
      </c>
      <c r="J104" s="1046">
        <f t="shared" si="16"/>
        <v>150</v>
      </c>
      <c r="K104" s="1046">
        <v>0</v>
      </c>
      <c r="L104" s="1046">
        <f t="shared" si="14"/>
        <v>150</v>
      </c>
      <c r="M104" s="1046">
        <v>0</v>
      </c>
      <c r="N104" s="1046">
        <f t="shared" si="15"/>
        <v>150</v>
      </c>
    </row>
    <row r="105" spans="1:15" s="714" customFormat="1" ht="20.95" x14ac:dyDescent="0.2">
      <c r="A105" s="1215" t="s">
        <v>298</v>
      </c>
      <c r="B105" s="1216" t="s">
        <v>510</v>
      </c>
      <c r="C105" s="1217" t="s">
        <v>100</v>
      </c>
      <c r="D105" s="1217" t="s">
        <v>100</v>
      </c>
      <c r="E105" s="1218" t="s">
        <v>420</v>
      </c>
      <c r="F105" s="1219">
        <v>0</v>
      </c>
      <c r="G105" s="1176">
        <f t="shared" si="17"/>
        <v>150</v>
      </c>
      <c r="H105" s="928">
        <f t="shared" si="18"/>
        <v>150</v>
      </c>
      <c r="I105" s="1045">
        <v>0</v>
      </c>
      <c r="J105" s="1045">
        <f t="shared" si="16"/>
        <v>150</v>
      </c>
      <c r="K105" s="1045">
        <v>0</v>
      </c>
      <c r="L105" s="1045">
        <f t="shared" si="14"/>
        <v>150</v>
      </c>
      <c r="M105" s="1045">
        <v>0</v>
      </c>
      <c r="N105" s="1045">
        <f t="shared" si="15"/>
        <v>150</v>
      </c>
    </row>
    <row r="106" spans="1:15" s="714" customFormat="1" x14ac:dyDescent="0.2">
      <c r="A106" s="1220"/>
      <c r="B106" s="1221"/>
      <c r="C106" s="1222" t="s">
        <v>294</v>
      </c>
      <c r="D106" s="1222" t="s">
        <v>295</v>
      </c>
      <c r="E106" s="1223" t="s">
        <v>296</v>
      </c>
      <c r="F106" s="1224">
        <v>0</v>
      </c>
      <c r="G106" s="1183">
        <v>150</v>
      </c>
      <c r="H106" s="926">
        <f t="shared" si="18"/>
        <v>150</v>
      </c>
      <c r="I106" s="1046">
        <v>0</v>
      </c>
      <c r="J106" s="1046">
        <f t="shared" si="16"/>
        <v>150</v>
      </c>
      <c r="K106" s="1046">
        <v>0</v>
      </c>
      <c r="L106" s="1046">
        <f t="shared" si="14"/>
        <v>150</v>
      </c>
      <c r="M106" s="1046">
        <v>0</v>
      </c>
      <c r="N106" s="1046">
        <f t="shared" si="15"/>
        <v>150</v>
      </c>
    </row>
    <row r="107" spans="1:15" s="714" customFormat="1" ht="20.95" x14ac:dyDescent="0.2">
      <c r="A107" s="1215" t="s">
        <v>298</v>
      </c>
      <c r="B107" s="1216" t="s">
        <v>511</v>
      </c>
      <c r="C107" s="1217" t="s">
        <v>100</v>
      </c>
      <c r="D107" s="1217" t="s">
        <v>100</v>
      </c>
      <c r="E107" s="1218" t="s">
        <v>421</v>
      </c>
      <c r="F107" s="1219">
        <v>0</v>
      </c>
      <c r="G107" s="1176">
        <f t="shared" si="17"/>
        <v>100</v>
      </c>
      <c r="H107" s="928">
        <f t="shared" si="18"/>
        <v>100</v>
      </c>
      <c r="I107" s="1045">
        <v>0</v>
      </c>
      <c r="J107" s="1045">
        <f t="shared" si="16"/>
        <v>100</v>
      </c>
      <c r="K107" s="1045">
        <v>0</v>
      </c>
      <c r="L107" s="1045">
        <f t="shared" si="14"/>
        <v>100</v>
      </c>
      <c r="M107" s="1045">
        <v>0</v>
      </c>
      <c r="N107" s="1045">
        <f t="shared" si="15"/>
        <v>100</v>
      </c>
    </row>
    <row r="108" spans="1:15" s="714" customFormat="1" x14ac:dyDescent="0.2">
      <c r="A108" s="1220"/>
      <c r="B108" s="1221"/>
      <c r="C108" s="1222" t="s">
        <v>294</v>
      </c>
      <c r="D108" s="1222" t="s">
        <v>295</v>
      </c>
      <c r="E108" s="1223" t="s">
        <v>296</v>
      </c>
      <c r="F108" s="1224">
        <v>0</v>
      </c>
      <c r="G108" s="1183">
        <v>100</v>
      </c>
      <c r="H108" s="926">
        <f t="shared" si="18"/>
        <v>100</v>
      </c>
      <c r="I108" s="1046">
        <v>0</v>
      </c>
      <c r="J108" s="1046">
        <f t="shared" si="16"/>
        <v>100</v>
      </c>
      <c r="K108" s="1046">
        <v>0</v>
      </c>
      <c r="L108" s="1046">
        <f t="shared" si="14"/>
        <v>100</v>
      </c>
      <c r="M108" s="1046">
        <v>0</v>
      </c>
      <c r="N108" s="1046">
        <f t="shared" si="15"/>
        <v>100</v>
      </c>
    </row>
    <row r="109" spans="1:15" s="714" customFormat="1" x14ac:dyDescent="0.2">
      <c r="A109" s="1215" t="s">
        <v>298</v>
      </c>
      <c r="B109" s="1216" t="s">
        <v>512</v>
      </c>
      <c r="C109" s="1217" t="s">
        <v>100</v>
      </c>
      <c r="D109" s="1217" t="s">
        <v>100</v>
      </c>
      <c r="E109" s="1218" t="s">
        <v>380</v>
      </c>
      <c r="F109" s="1219">
        <v>0</v>
      </c>
      <c r="G109" s="1176">
        <f t="shared" si="17"/>
        <v>100</v>
      </c>
      <c r="H109" s="928">
        <f t="shared" si="18"/>
        <v>100</v>
      </c>
      <c r="I109" s="1045">
        <v>0</v>
      </c>
      <c r="J109" s="1045">
        <f t="shared" si="16"/>
        <v>100</v>
      </c>
      <c r="K109" s="1045">
        <v>0</v>
      </c>
      <c r="L109" s="1045">
        <f t="shared" si="14"/>
        <v>100</v>
      </c>
      <c r="M109" s="1045">
        <f>M110</f>
        <v>0</v>
      </c>
      <c r="N109" s="1045">
        <f t="shared" si="15"/>
        <v>100</v>
      </c>
      <c r="O109" s="713"/>
    </row>
    <row r="110" spans="1:15" s="714" customFormat="1" x14ac:dyDescent="0.2">
      <c r="A110" s="1220"/>
      <c r="B110" s="1221"/>
      <c r="C110" s="1222" t="s">
        <v>294</v>
      </c>
      <c r="D110" s="1222" t="s">
        <v>295</v>
      </c>
      <c r="E110" s="1223" t="s">
        <v>296</v>
      </c>
      <c r="F110" s="1224">
        <v>0</v>
      </c>
      <c r="G110" s="1183">
        <v>100</v>
      </c>
      <c r="H110" s="926">
        <f t="shared" si="18"/>
        <v>100</v>
      </c>
      <c r="I110" s="1046">
        <v>0</v>
      </c>
      <c r="J110" s="1046">
        <f t="shared" si="16"/>
        <v>100</v>
      </c>
      <c r="K110" s="1046">
        <v>0</v>
      </c>
      <c r="L110" s="1046">
        <f t="shared" si="14"/>
        <v>100</v>
      </c>
      <c r="M110" s="1046">
        <v>0</v>
      </c>
      <c r="N110" s="1046">
        <f t="shared" si="15"/>
        <v>100</v>
      </c>
    </row>
    <row r="111" spans="1:15" s="714" customFormat="1" ht="20.95" x14ac:dyDescent="0.2">
      <c r="A111" s="1215" t="s">
        <v>298</v>
      </c>
      <c r="B111" s="1216" t="s">
        <v>513</v>
      </c>
      <c r="C111" s="1217" t="s">
        <v>100</v>
      </c>
      <c r="D111" s="1217" t="s">
        <v>100</v>
      </c>
      <c r="E111" s="1218" t="s">
        <v>382</v>
      </c>
      <c r="F111" s="1219">
        <v>0</v>
      </c>
      <c r="G111" s="1176">
        <f t="shared" si="17"/>
        <v>250</v>
      </c>
      <c r="H111" s="928">
        <f t="shared" si="18"/>
        <v>250</v>
      </c>
      <c r="I111" s="1045">
        <v>0</v>
      </c>
      <c r="J111" s="1045">
        <f t="shared" si="16"/>
        <v>250</v>
      </c>
      <c r="K111" s="1045">
        <v>0</v>
      </c>
      <c r="L111" s="1045">
        <f t="shared" si="14"/>
        <v>250</v>
      </c>
      <c r="M111" s="1045">
        <v>0</v>
      </c>
      <c r="N111" s="1045">
        <f t="shared" si="15"/>
        <v>250</v>
      </c>
    </row>
    <row r="112" spans="1:15" s="714" customFormat="1" x14ac:dyDescent="0.2">
      <c r="A112" s="1220"/>
      <c r="B112" s="1221"/>
      <c r="C112" s="1222" t="s">
        <v>294</v>
      </c>
      <c r="D112" s="1222" t="s">
        <v>295</v>
      </c>
      <c r="E112" s="1223" t="s">
        <v>296</v>
      </c>
      <c r="F112" s="1224">
        <v>0</v>
      </c>
      <c r="G112" s="1183">
        <v>250</v>
      </c>
      <c r="H112" s="926">
        <f t="shared" si="18"/>
        <v>250</v>
      </c>
      <c r="I112" s="1046">
        <v>0</v>
      </c>
      <c r="J112" s="1046">
        <f t="shared" si="16"/>
        <v>250</v>
      </c>
      <c r="K112" s="1046">
        <v>0</v>
      </c>
      <c r="L112" s="1046">
        <f t="shared" si="14"/>
        <v>250</v>
      </c>
      <c r="M112" s="1046">
        <v>0</v>
      </c>
      <c r="N112" s="1046">
        <f t="shared" si="15"/>
        <v>250</v>
      </c>
    </row>
    <row r="113" spans="1:15" s="714" customFormat="1" ht="31.45" x14ac:dyDescent="0.2">
      <c r="A113" s="1215" t="s">
        <v>298</v>
      </c>
      <c r="B113" s="1216" t="s">
        <v>514</v>
      </c>
      <c r="C113" s="1217" t="s">
        <v>100</v>
      </c>
      <c r="D113" s="1217" t="s">
        <v>100</v>
      </c>
      <c r="E113" s="1218" t="s">
        <v>384</v>
      </c>
      <c r="F113" s="1219">
        <v>0</v>
      </c>
      <c r="G113" s="1176">
        <f t="shared" si="17"/>
        <v>150</v>
      </c>
      <c r="H113" s="928">
        <f t="shared" si="18"/>
        <v>150</v>
      </c>
      <c r="I113" s="1045">
        <v>0</v>
      </c>
      <c r="J113" s="1045">
        <f t="shared" si="16"/>
        <v>150</v>
      </c>
      <c r="K113" s="1045">
        <v>0</v>
      </c>
      <c r="L113" s="1045">
        <f t="shared" si="14"/>
        <v>150</v>
      </c>
      <c r="M113" s="1045">
        <f>M114</f>
        <v>0</v>
      </c>
      <c r="N113" s="1045">
        <f t="shared" si="15"/>
        <v>150</v>
      </c>
      <c r="O113" s="713"/>
    </row>
    <row r="114" spans="1:15" s="714" customFormat="1" x14ac:dyDescent="0.2">
      <c r="A114" s="1220"/>
      <c r="B114" s="1221"/>
      <c r="C114" s="1222" t="s">
        <v>294</v>
      </c>
      <c r="D114" s="1222" t="s">
        <v>295</v>
      </c>
      <c r="E114" s="1223" t="s">
        <v>296</v>
      </c>
      <c r="F114" s="1224">
        <v>0</v>
      </c>
      <c r="G114" s="1183">
        <v>150</v>
      </c>
      <c r="H114" s="926">
        <f t="shared" si="18"/>
        <v>150</v>
      </c>
      <c r="I114" s="1046">
        <v>0</v>
      </c>
      <c r="J114" s="1046">
        <f t="shared" si="16"/>
        <v>150</v>
      </c>
      <c r="K114" s="1046">
        <v>0</v>
      </c>
      <c r="L114" s="1046">
        <f t="shared" si="14"/>
        <v>150</v>
      </c>
      <c r="M114" s="1046">
        <v>0</v>
      </c>
      <c r="N114" s="1046">
        <f t="shared" si="15"/>
        <v>150</v>
      </c>
    </row>
    <row r="115" spans="1:15" s="714" customFormat="1" ht="31.45" x14ac:dyDescent="0.2">
      <c r="A115" s="1215" t="s">
        <v>298</v>
      </c>
      <c r="B115" s="1216" t="s">
        <v>515</v>
      </c>
      <c r="C115" s="1217" t="s">
        <v>100</v>
      </c>
      <c r="D115" s="1217" t="s">
        <v>100</v>
      </c>
      <c r="E115" s="1218" t="s">
        <v>386</v>
      </c>
      <c r="F115" s="1219">
        <v>0</v>
      </c>
      <c r="G115" s="1176">
        <f t="shared" si="17"/>
        <v>100</v>
      </c>
      <c r="H115" s="928">
        <f t="shared" si="18"/>
        <v>100</v>
      </c>
      <c r="I115" s="1045">
        <v>0</v>
      </c>
      <c r="J115" s="1045">
        <f t="shared" si="16"/>
        <v>100</v>
      </c>
      <c r="K115" s="1045">
        <v>0</v>
      </c>
      <c r="L115" s="1045">
        <f t="shared" si="14"/>
        <v>100</v>
      </c>
      <c r="M115" s="1045">
        <v>0</v>
      </c>
      <c r="N115" s="1045">
        <f t="shared" si="15"/>
        <v>100</v>
      </c>
    </row>
    <row r="116" spans="1:15" s="714" customFormat="1" x14ac:dyDescent="0.2">
      <c r="A116" s="1220"/>
      <c r="B116" s="1221"/>
      <c r="C116" s="1222" t="s">
        <v>294</v>
      </c>
      <c r="D116" s="1222" t="s">
        <v>295</v>
      </c>
      <c r="E116" s="1223" t="s">
        <v>296</v>
      </c>
      <c r="F116" s="1224">
        <v>0</v>
      </c>
      <c r="G116" s="1183">
        <v>100</v>
      </c>
      <c r="H116" s="926">
        <f t="shared" si="18"/>
        <v>100</v>
      </c>
      <c r="I116" s="1046">
        <v>0</v>
      </c>
      <c r="J116" s="1046">
        <f t="shared" si="16"/>
        <v>100</v>
      </c>
      <c r="K116" s="1046">
        <v>0</v>
      </c>
      <c r="L116" s="1046">
        <f t="shared" si="14"/>
        <v>100</v>
      </c>
      <c r="M116" s="1046">
        <v>0</v>
      </c>
      <c r="N116" s="1046">
        <f t="shared" si="15"/>
        <v>100</v>
      </c>
    </row>
    <row r="117" spans="1:15" s="714" customFormat="1" x14ac:dyDescent="0.2">
      <c r="A117" s="1215" t="s">
        <v>298</v>
      </c>
      <c r="B117" s="1216" t="s">
        <v>516</v>
      </c>
      <c r="C117" s="1217" t="s">
        <v>100</v>
      </c>
      <c r="D117" s="1217" t="s">
        <v>100</v>
      </c>
      <c r="E117" s="1218" t="s">
        <v>388</v>
      </c>
      <c r="F117" s="1219">
        <v>0</v>
      </c>
      <c r="G117" s="1176">
        <f t="shared" si="17"/>
        <v>150</v>
      </c>
      <c r="H117" s="928">
        <f t="shared" si="18"/>
        <v>150</v>
      </c>
      <c r="I117" s="1045">
        <v>0</v>
      </c>
      <c r="J117" s="1045">
        <f t="shared" si="16"/>
        <v>150</v>
      </c>
      <c r="K117" s="1045">
        <v>0</v>
      </c>
      <c r="L117" s="1045">
        <f t="shared" si="14"/>
        <v>150</v>
      </c>
      <c r="M117" s="1045">
        <v>0</v>
      </c>
      <c r="N117" s="1045">
        <f t="shared" si="15"/>
        <v>150</v>
      </c>
    </row>
    <row r="118" spans="1:15" s="714" customFormat="1" x14ac:dyDescent="0.2">
      <c r="A118" s="1220"/>
      <c r="B118" s="1221"/>
      <c r="C118" s="1222" t="s">
        <v>294</v>
      </c>
      <c r="D118" s="1222" t="s">
        <v>295</v>
      </c>
      <c r="E118" s="1223" t="s">
        <v>296</v>
      </c>
      <c r="F118" s="1224">
        <v>0</v>
      </c>
      <c r="G118" s="1183">
        <v>150</v>
      </c>
      <c r="H118" s="926">
        <f t="shared" si="18"/>
        <v>150</v>
      </c>
      <c r="I118" s="1046">
        <v>0</v>
      </c>
      <c r="J118" s="1046">
        <f t="shared" si="16"/>
        <v>150</v>
      </c>
      <c r="K118" s="1046">
        <v>0</v>
      </c>
      <c r="L118" s="1046">
        <f t="shared" si="14"/>
        <v>150</v>
      </c>
      <c r="M118" s="1046">
        <v>0</v>
      </c>
      <c r="N118" s="1046">
        <f t="shared" si="15"/>
        <v>150</v>
      </c>
    </row>
    <row r="119" spans="1:15" s="714" customFormat="1" ht="20.95" x14ac:dyDescent="0.2">
      <c r="A119" s="1215" t="s">
        <v>298</v>
      </c>
      <c r="B119" s="1216" t="s">
        <v>517</v>
      </c>
      <c r="C119" s="1217" t="s">
        <v>100</v>
      </c>
      <c r="D119" s="1217" t="s">
        <v>100</v>
      </c>
      <c r="E119" s="1218" t="s">
        <v>390</v>
      </c>
      <c r="F119" s="1219">
        <v>0</v>
      </c>
      <c r="G119" s="1176">
        <f t="shared" si="17"/>
        <v>100</v>
      </c>
      <c r="H119" s="928">
        <f t="shared" si="18"/>
        <v>100</v>
      </c>
      <c r="I119" s="1045">
        <v>0</v>
      </c>
      <c r="J119" s="1045">
        <f t="shared" si="16"/>
        <v>100</v>
      </c>
      <c r="K119" s="1045">
        <v>0</v>
      </c>
      <c r="L119" s="1045">
        <f t="shared" si="14"/>
        <v>100</v>
      </c>
      <c r="M119" s="1045">
        <v>0</v>
      </c>
      <c r="N119" s="1045">
        <f t="shared" si="15"/>
        <v>100</v>
      </c>
    </row>
    <row r="120" spans="1:15" s="714" customFormat="1" x14ac:dyDescent="0.2">
      <c r="A120" s="1220"/>
      <c r="B120" s="1221"/>
      <c r="C120" s="1222" t="s">
        <v>294</v>
      </c>
      <c r="D120" s="1222" t="s">
        <v>295</v>
      </c>
      <c r="E120" s="1223" t="s">
        <v>296</v>
      </c>
      <c r="F120" s="1224">
        <v>0</v>
      </c>
      <c r="G120" s="1183">
        <v>100</v>
      </c>
      <c r="H120" s="926">
        <f t="shared" si="18"/>
        <v>100</v>
      </c>
      <c r="I120" s="1046">
        <v>0</v>
      </c>
      <c r="J120" s="1046">
        <f t="shared" si="16"/>
        <v>100</v>
      </c>
      <c r="K120" s="1046">
        <v>0</v>
      </c>
      <c r="L120" s="1046">
        <f t="shared" si="14"/>
        <v>100</v>
      </c>
      <c r="M120" s="1046">
        <v>0</v>
      </c>
      <c r="N120" s="1046">
        <f t="shared" si="15"/>
        <v>100</v>
      </c>
    </row>
    <row r="121" spans="1:15" s="714" customFormat="1" ht="20.95" x14ac:dyDescent="0.2">
      <c r="A121" s="1215" t="s">
        <v>298</v>
      </c>
      <c r="B121" s="1216" t="s">
        <v>518</v>
      </c>
      <c r="C121" s="1217" t="s">
        <v>100</v>
      </c>
      <c r="D121" s="1217" t="s">
        <v>100</v>
      </c>
      <c r="E121" s="1218" t="s">
        <v>392</v>
      </c>
      <c r="F121" s="1219">
        <v>0</v>
      </c>
      <c r="G121" s="1176">
        <f t="shared" si="17"/>
        <v>100</v>
      </c>
      <c r="H121" s="928">
        <f t="shared" si="18"/>
        <v>100</v>
      </c>
      <c r="I121" s="1045">
        <v>0</v>
      </c>
      <c r="J121" s="1045">
        <f t="shared" si="16"/>
        <v>100</v>
      </c>
      <c r="K121" s="1045">
        <v>0</v>
      </c>
      <c r="L121" s="1045">
        <f t="shared" si="14"/>
        <v>100</v>
      </c>
      <c r="M121" s="1045">
        <f>M122</f>
        <v>0</v>
      </c>
      <c r="N121" s="1045">
        <f t="shared" si="15"/>
        <v>100</v>
      </c>
      <c r="O121" s="713"/>
    </row>
    <row r="122" spans="1:15" s="714" customFormat="1" x14ac:dyDescent="0.2">
      <c r="A122" s="1220"/>
      <c r="B122" s="1221"/>
      <c r="C122" s="1222" t="s">
        <v>294</v>
      </c>
      <c r="D122" s="1222" t="s">
        <v>295</v>
      </c>
      <c r="E122" s="1223" t="s">
        <v>296</v>
      </c>
      <c r="F122" s="1224">
        <v>0</v>
      </c>
      <c r="G122" s="1183">
        <v>100</v>
      </c>
      <c r="H122" s="926">
        <f t="shared" si="18"/>
        <v>100</v>
      </c>
      <c r="I122" s="1046">
        <v>0</v>
      </c>
      <c r="J122" s="1046">
        <f t="shared" si="16"/>
        <v>100</v>
      </c>
      <c r="K122" s="1046">
        <v>0</v>
      </c>
      <c r="L122" s="1046">
        <f t="shared" si="14"/>
        <v>100</v>
      </c>
      <c r="M122" s="1046">
        <v>0</v>
      </c>
      <c r="N122" s="1046">
        <f t="shared" si="15"/>
        <v>100</v>
      </c>
    </row>
    <row r="123" spans="1:15" s="714" customFormat="1" ht="20.95" x14ac:dyDescent="0.2">
      <c r="A123" s="1215" t="s">
        <v>298</v>
      </c>
      <c r="B123" s="1216" t="s">
        <v>519</v>
      </c>
      <c r="C123" s="1217" t="s">
        <v>100</v>
      </c>
      <c r="D123" s="1217" t="s">
        <v>100</v>
      </c>
      <c r="E123" s="1218" t="s">
        <v>394</v>
      </c>
      <c r="F123" s="1219">
        <v>0</v>
      </c>
      <c r="G123" s="1176">
        <f t="shared" si="17"/>
        <v>100</v>
      </c>
      <c r="H123" s="928">
        <f t="shared" si="18"/>
        <v>100</v>
      </c>
      <c r="I123" s="1045">
        <v>0</v>
      </c>
      <c r="J123" s="1045">
        <f t="shared" si="16"/>
        <v>100</v>
      </c>
      <c r="K123" s="1045">
        <v>0</v>
      </c>
      <c r="L123" s="1045">
        <f t="shared" si="14"/>
        <v>100</v>
      </c>
      <c r="M123" s="1045">
        <f>M124</f>
        <v>0</v>
      </c>
      <c r="N123" s="1045">
        <f t="shared" si="15"/>
        <v>100</v>
      </c>
      <c r="O123" s="713"/>
    </row>
    <row r="124" spans="1:15" s="714" customFormat="1" x14ac:dyDescent="0.2">
      <c r="A124" s="1220"/>
      <c r="B124" s="1221"/>
      <c r="C124" s="1222" t="s">
        <v>294</v>
      </c>
      <c r="D124" s="1222" t="s">
        <v>295</v>
      </c>
      <c r="E124" s="1223" t="s">
        <v>296</v>
      </c>
      <c r="F124" s="1224">
        <v>0</v>
      </c>
      <c r="G124" s="1183">
        <v>100</v>
      </c>
      <c r="H124" s="926">
        <f t="shared" si="18"/>
        <v>100</v>
      </c>
      <c r="I124" s="1046">
        <v>0</v>
      </c>
      <c r="J124" s="1046">
        <f t="shared" si="16"/>
        <v>100</v>
      </c>
      <c r="K124" s="1046">
        <v>0</v>
      </c>
      <c r="L124" s="1046">
        <f t="shared" si="14"/>
        <v>100</v>
      </c>
      <c r="M124" s="1046">
        <v>0</v>
      </c>
      <c r="N124" s="1046">
        <f t="shared" si="15"/>
        <v>100</v>
      </c>
    </row>
    <row r="125" spans="1:15" s="714" customFormat="1" ht="20.95" x14ac:dyDescent="0.2">
      <c r="A125" s="1215" t="s">
        <v>298</v>
      </c>
      <c r="B125" s="1216" t="s">
        <v>520</v>
      </c>
      <c r="C125" s="1217" t="s">
        <v>100</v>
      </c>
      <c r="D125" s="1217" t="s">
        <v>100</v>
      </c>
      <c r="E125" s="1218" t="s">
        <v>400</v>
      </c>
      <c r="F125" s="1219">
        <v>0</v>
      </c>
      <c r="G125" s="1176">
        <f t="shared" si="17"/>
        <v>100</v>
      </c>
      <c r="H125" s="928">
        <f t="shared" si="18"/>
        <v>100</v>
      </c>
      <c r="I125" s="1045">
        <v>0</v>
      </c>
      <c r="J125" s="1045">
        <f t="shared" si="16"/>
        <v>100</v>
      </c>
      <c r="K125" s="1045">
        <v>0</v>
      </c>
      <c r="L125" s="1045">
        <f t="shared" si="14"/>
        <v>100</v>
      </c>
      <c r="M125" s="1045">
        <v>0</v>
      </c>
      <c r="N125" s="1045">
        <f t="shared" si="15"/>
        <v>100</v>
      </c>
    </row>
    <row r="126" spans="1:15" s="714" customFormat="1" x14ac:dyDescent="0.2">
      <c r="A126" s="1220"/>
      <c r="B126" s="1221"/>
      <c r="C126" s="1222" t="s">
        <v>294</v>
      </c>
      <c r="D126" s="1222" t="s">
        <v>295</v>
      </c>
      <c r="E126" s="1223" t="s">
        <v>296</v>
      </c>
      <c r="F126" s="1224">
        <v>0</v>
      </c>
      <c r="G126" s="1183">
        <v>100</v>
      </c>
      <c r="H126" s="926">
        <f t="shared" si="18"/>
        <v>100</v>
      </c>
      <c r="I126" s="1046">
        <v>0</v>
      </c>
      <c r="J126" s="1046">
        <f t="shared" si="16"/>
        <v>100</v>
      </c>
      <c r="K126" s="1046">
        <v>0</v>
      </c>
      <c r="L126" s="1046">
        <f t="shared" si="14"/>
        <v>100</v>
      </c>
      <c r="M126" s="1046">
        <v>0</v>
      </c>
      <c r="N126" s="1046">
        <f t="shared" si="15"/>
        <v>100</v>
      </c>
    </row>
    <row r="127" spans="1:15" s="714" customFormat="1" ht="20.95" x14ac:dyDescent="0.2">
      <c r="A127" s="1215" t="s">
        <v>298</v>
      </c>
      <c r="B127" s="1216" t="s">
        <v>521</v>
      </c>
      <c r="C127" s="1217" t="s">
        <v>100</v>
      </c>
      <c r="D127" s="1217" t="s">
        <v>100</v>
      </c>
      <c r="E127" s="1218" t="s">
        <v>397</v>
      </c>
      <c r="F127" s="1219">
        <v>0</v>
      </c>
      <c r="G127" s="1176">
        <f t="shared" si="17"/>
        <v>200</v>
      </c>
      <c r="H127" s="928">
        <f t="shared" si="18"/>
        <v>200</v>
      </c>
      <c r="I127" s="1045">
        <v>0</v>
      </c>
      <c r="J127" s="1045">
        <f t="shared" si="16"/>
        <v>200</v>
      </c>
      <c r="K127" s="1045">
        <v>0</v>
      </c>
      <c r="L127" s="1045">
        <f t="shared" si="14"/>
        <v>200</v>
      </c>
      <c r="M127" s="1045">
        <v>0</v>
      </c>
      <c r="N127" s="1045">
        <f t="shared" si="15"/>
        <v>200</v>
      </c>
    </row>
    <row r="128" spans="1:15" s="714" customFormat="1" x14ac:dyDescent="0.2">
      <c r="A128" s="1220"/>
      <c r="B128" s="1221"/>
      <c r="C128" s="1222" t="s">
        <v>294</v>
      </c>
      <c r="D128" s="1222" t="s">
        <v>295</v>
      </c>
      <c r="E128" s="1223" t="s">
        <v>296</v>
      </c>
      <c r="F128" s="1224">
        <v>0</v>
      </c>
      <c r="G128" s="1183">
        <v>200</v>
      </c>
      <c r="H128" s="926">
        <f t="shared" si="18"/>
        <v>200</v>
      </c>
      <c r="I128" s="1046">
        <v>0</v>
      </c>
      <c r="J128" s="1046">
        <f t="shared" si="16"/>
        <v>200</v>
      </c>
      <c r="K128" s="1046">
        <v>0</v>
      </c>
      <c r="L128" s="1046">
        <f t="shared" si="14"/>
        <v>200</v>
      </c>
      <c r="M128" s="1046">
        <v>0</v>
      </c>
      <c r="N128" s="1046">
        <f t="shared" si="15"/>
        <v>200</v>
      </c>
    </row>
    <row r="129" spans="1:14" s="714" customFormat="1" ht="20.95" x14ac:dyDescent="0.2">
      <c r="A129" s="1215" t="s">
        <v>298</v>
      </c>
      <c r="B129" s="1216" t="s">
        <v>522</v>
      </c>
      <c r="C129" s="1217" t="s">
        <v>100</v>
      </c>
      <c r="D129" s="1217" t="s">
        <v>100</v>
      </c>
      <c r="E129" s="1218" t="s">
        <v>399</v>
      </c>
      <c r="F129" s="1219">
        <v>0</v>
      </c>
      <c r="G129" s="1176">
        <f t="shared" si="17"/>
        <v>100</v>
      </c>
      <c r="H129" s="928">
        <f t="shared" si="18"/>
        <v>100</v>
      </c>
      <c r="I129" s="1045">
        <v>0</v>
      </c>
      <c r="J129" s="1045">
        <f t="shared" si="16"/>
        <v>100</v>
      </c>
      <c r="K129" s="1045">
        <v>0</v>
      </c>
      <c r="L129" s="1045">
        <f t="shared" si="14"/>
        <v>100</v>
      </c>
      <c r="M129" s="1045">
        <v>0</v>
      </c>
      <c r="N129" s="1045">
        <f t="shared" si="15"/>
        <v>100</v>
      </c>
    </row>
    <row r="130" spans="1:14" s="714" customFormat="1" x14ac:dyDescent="0.2">
      <c r="A130" s="1220"/>
      <c r="B130" s="1221"/>
      <c r="C130" s="1222" t="s">
        <v>294</v>
      </c>
      <c r="D130" s="1222" t="s">
        <v>295</v>
      </c>
      <c r="E130" s="1223" t="s">
        <v>296</v>
      </c>
      <c r="F130" s="1224">
        <v>0</v>
      </c>
      <c r="G130" s="1183">
        <v>100</v>
      </c>
      <c r="H130" s="926">
        <f t="shared" si="18"/>
        <v>100</v>
      </c>
      <c r="I130" s="1046">
        <v>0</v>
      </c>
      <c r="J130" s="1046">
        <f t="shared" si="16"/>
        <v>100</v>
      </c>
      <c r="K130" s="1046">
        <v>0</v>
      </c>
      <c r="L130" s="1046">
        <f t="shared" si="14"/>
        <v>100</v>
      </c>
      <c r="M130" s="1046">
        <v>0</v>
      </c>
      <c r="N130" s="1046">
        <f t="shared" si="15"/>
        <v>100</v>
      </c>
    </row>
    <row r="131" spans="1:14" s="714" customFormat="1" ht="31.45" x14ac:dyDescent="0.2">
      <c r="A131" s="1215" t="s">
        <v>298</v>
      </c>
      <c r="B131" s="1216" t="s">
        <v>523</v>
      </c>
      <c r="C131" s="1217" t="s">
        <v>100</v>
      </c>
      <c r="D131" s="1217" t="s">
        <v>100</v>
      </c>
      <c r="E131" s="1218" t="s">
        <v>404</v>
      </c>
      <c r="F131" s="1219">
        <v>0</v>
      </c>
      <c r="G131" s="1176">
        <f t="shared" si="17"/>
        <v>100</v>
      </c>
      <c r="H131" s="928">
        <f t="shared" si="18"/>
        <v>100</v>
      </c>
      <c r="I131" s="1045">
        <v>0</v>
      </c>
      <c r="J131" s="1045">
        <f t="shared" si="16"/>
        <v>100</v>
      </c>
      <c r="K131" s="1045">
        <v>0</v>
      </c>
      <c r="L131" s="1045">
        <f t="shared" si="14"/>
        <v>100</v>
      </c>
      <c r="M131" s="1045">
        <v>0</v>
      </c>
      <c r="N131" s="1045">
        <f t="shared" si="15"/>
        <v>100</v>
      </c>
    </row>
    <row r="132" spans="1:14" s="714" customFormat="1" x14ac:dyDescent="0.2">
      <c r="A132" s="1220"/>
      <c r="B132" s="1221"/>
      <c r="C132" s="1222" t="s">
        <v>294</v>
      </c>
      <c r="D132" s="1222" t="s">
        <v>402</v>
      </c>
      <c r="E132" s="1223" t="s">
        <v>403</v>
      </c>
      <c r="F132" s="1224">
        <v>0</v>
      </c>
      <c r="G132" s="1183">
        <v>100</v>
      </c>
      <c r="H132" s="926">
        <f t="shared" si="18"/>
        <v>100</v>
      </c>
      <c r="I132" s="1046">
        <v>0</v>
      </c>
      <c r="J132" s="1046">
        <f t="shared" si="16"/>
        <v>100</v>
      </c>
      <c r="K132" s="1046">
        <v>0</v>
      </c>
      <c r="L132" s="1046">
        <f t="shared" si="14"/>
        <v>100</v>
      </c>
      <c r="M132" s="1046">
        <v>0</v>
      </c>
      <c r="N132" s="1046">
        <f t="shared" si="15"/>
        <v>100</v>
      </c>
    </row>
    <row r="133" spans="1:14" s="714" customFormat="1" ht="20.95" x14ac:dyDescent="0.2">
      <c r="A133" s="1215" t="s">
        <v>298</v>
      </c>
      <c r="B133" s="1216" t="s">
        <v>524</v>
      </c>
      <c r="C133" s="1217" t="s">
        <v>100</v>
      </c>
      <c r="D133" s="1217" t="s">
        <v>100</v>
      </c>
      <c r="E133" s="1218" t="s">
        <v>423</v>
      </c>
      <c r="F133" s="1219">
        <v>0</v>
      </c>
      <c r="G133" s="1176">
        <f t="shared" si="17"/>
        <v>150</v>
      </c>
      <c r="H133" s="928">
        <f t="shared" si="18"/>
        <v>150</v>
      </c>
      <c r="I133" s="1045">
        <v>0</v>
      </c>
      <c r="J133" s="1045">
        <f t="shared" si="16"/>
        <v>150</v>
      </c>
      <c r="K133" s="1045">
        <v>0</v>
      </c>
      <c r="L133" s="1045">
        <f t="shared" si="14"/>
        <v>150</v>
      </c>
      <c r="M133" s="1045">
        <v>0</v>
      </c>
      <c r="N133" s="1045">
        <f t="shared" si="15"/>
        <v>150</v>
      </c>
    </row>
    <row r="134" spans="1:14" s="714" customFormat="1" x14ac:dyDescent="0.2">
      <c r="A134" s="1220"/>
      <c r="B134" s="1221"/>
      <c r="C134" s="1222" t="s">
        <v>294</v>
      </c>
      <c r="D134" s="1222" t="s">
        <v>402</v>
      </c>
      <c r="E134" s="1223" t="s">
        <v>403</v>
      </c>
      <c r="F134" s="1224">
        <v>0</v>
      </c>
      <c r="G134" s="1183">
        <v>150</v>
      </c>
      <c r="H134" s="926">
        <f t="shared" si="18"/>
        <v>150</v>
      </c>
      <c r="I134" s="1046">
        <v>0</v>
      </c>
      <c r="J134" s="1046">
        <f t="shared" si="16"/>
        <v>150</v>
      </c>
      <c r="K134" s="1046">
        <v>0</v>
      </c>
      <c r="L134" s="1046">
        <f t="shared" si="14"/>
        <v>150</v>
      </c>
      <c r="M134" s="1046">
        <v>0</v>
      </c>
      <c r="N134" s="1046">
        <f t="shared" si="15"/>
        <v>150</v>
      </c>
    </row>
    <row r="135" spans="1:14" s="714" customFormat="1" x14ac:dyDescent="0.2">
      <c r="A135" s="1215" t="s">
        <v>298</v>
      </c>
      <c r="B135" s="1216" t="s">
        <v>525</v>
      </c>
      <c r="C135" s="1217" t="s">
        <v>100</v>
      </c>
      <c r="D135" s="1217" t="s">
        <v>100</v>
      </c>
      <c r="E135" s="1218" t="s">
        <v>407</v>
      </c>
      <c r="F135" s="1219">
        <v>0</v>
      </c>
      <c r="G135" s="1176">
        <f t="shared" si="17"/>
        <v>100</v>
      </c>
      <c r="H135" s="928">
        <f t="shared" si="18"/>
        <v>100</v>
      </c>
      <c r="I135" s="1045">
        <v>0</v>
      </c>
      <c r="J135" s="1045">
        <f t="shared" si="16"/>
        <v>100</v>
      </c>
      <c r="K135" s="1045">
        <v>0</v>
      </c>
      <c r="L135" s="1045">
        <f t="shared" si="14"/>
        <v>100</v>
      </c>
      <c r="M135" s="1045">
        <v>0</v>
      </c>
      <c r="N135" s="1045">
        <f t="shared" si="15"/>
        <v>100</v>
      </c>
    </row>
    <row r="136" spans="1:14" s="714" customFormat="1" x14ac:dyDescent="0.2">
      <c r="A136" s="1220"/>
      <c r="B136" s="1221"/>
      <c r="C136" s="1222" t="s">
        <v>294</v>
      </c>
      <c r="D136" s="1222" t="s">
        <v>295</v>
      </c>
      <c r="E136" s="1223" t="s">
        <v>296</v>
      </c>
      <c r="F136" s="1224">
        <v>0</v>
      </c>
      <c r="G136" s="1183">
        <v>100</v>
      </c>
      <c r="H136" s="926">
        <f t="shared" si="18"/>
        <v>100</v>
      </c>
      <c r="I136" s="1046">
        <v>0</v>
      </c>
      <c r="J136" s="1046">
        <f t="shared" si="16"/>
        <v>100</v>
      </c>
      <c r="K136" s="1046">
        <v>0</v>
      </c>
      <c r="L136" s="1046">
        <f t="shared" si="14"/>
        <v>100</v>
      </c>
      <c r="M136" s="1046">
        <v>0</v>
      </c>
      <c r="N136" s="1046">
        <f t="shared" si="15"/>
        <v>100</v>
      </c>
    </row>
    <row r="137" spans="1:14" s="714" customFormat="1" ht="20.95" x14ac:dyDescent="0.2">
      <c r="A137" s="1215" t="s">
        <v>298</v>
      </c>
      <c r="B137" s="1216" t="s">
        <v>526</v>
      </c>
      <c r="C137" s="1217" t="s">
        <v>100</v>
      </c>
      <c r="D137" s="1217" t="s">
        <v>100</v>
      </c>
      <c r="E137" s="1218" t="s">
        <v>408</v>
      </c>
      <c r="F137" s="1219">
        <v>0</v>
      </c>
      <c r="G137" s="1176">
        <f t="shared" si="17"/>
        <v>200</v>
      </c>
      <c r="H137" s="928">
        <f t="shared" si="18"/>
        <v>200</v>
      </c>
      <c r="I137" s="1045">
        <v>0</v>
      </c>
      <c r="J137" s="1045">
        <f t="shared" si="16"/>
        <v>200</v>
      </c>
      <c r="K137" s="1045">
        <v>0</v>
      </c>
      <c r="L137" s="1045">
        <f t="shared" si="14"/>
        <v>200</v>
      </c>
      <c r="M137" s="1045">
        <v>0</v>
      </c>
      <c r="N137" s="1045">
        <f t="shared" si="15"/>
        <v>200</v>
      </c>
    </row>
    <row r="138" spans="1:14" s="714" customFormat="1" x14ac:dyDescent="0.2">
      <c r="A138" s="1220"/>
      <c r="B138" s="1221"/>
      <c r="C138" s="1222" t="s">
        <v>294</v>
      </c>
      <c r="D138" s="1222" t="s">
        <v>341</v>
      </c>
      <c r="E138" s="1223" t="s">
        <v>342</v>
      </c>
      <c r="F138" s="1224">
        <v>0</v>
      </c>
      <c r="G138" s="1183">
        <v>200</v>
      </c>
      <c r="H138" s="926">
        <f t="shared" si="18"/>
        <v>200</v>
      </c>
      <c r="I138" s="1046">
        <v>0</v>
      </c>
      <c r="J138" s="1046">
        <f t="shared" si="16"/>
        <v>200</v>
      </c>
      <c r="K138" s="1046">
        <v>0</v>
      </c>
      <c r="L138" s="1046">
        <f t="shared" si="14"/>
        <v>200</v>
      </c>
      <c r="M138" s="1046">
        <v>0</v>
      </c>
      <c r="N138" s="1046">
        <f t="shared" si="15"/>
        <v>200</v>
      </c>
    </row>
    <row r="139" spans="1:14" s="714" customFormat="1" x14ac:dyDescent="0.2">
      <c r="A139" s="1215" t="s">
        <v>298</v>
      </c>
      <c r="B139" s="1216" t="s">
        <v>527</v>
      </c>
      <c r="C139" s="1217" t="s">
        <v>100</v>
      </c>
      <c r="D139" s="1217" t="s">
        <v>100</v>
      </c>
      <c r="E139" s="1218" t="s">
        <v>410</v>
      </c>
      <c r="F139" s="1219">
        <v>0</v>
      </c>
      <c r="G139" s="1176">
        <f t="shared" si="17"/>
        <v>100</v>
      </c>
      <c r="H139" s="928">
        <f t="shared" si="18"/>
        <v>100</v>
      </c>
      <c r="I139" s="1045">
        <v>0</v>
      </c>
      <c r="J139" s="1045">
        <f t="shared" si="16"/>
        <v>100</v>
      </c>
      <c r="K139" s="1045">
        <v>0</v>
      </c>
      <c r="L139" s="1045">
        <f t="shared" ref="L139:L202" si="19">+J139+K139</f>
        <v>100</v>
      </c>
      <c r="M139" s="1045">
        <v>0</v>
      </c>
      <c r="N139" s="1045">
        <f t="shared" ref="N139:N202" si="20">+L139+M139</f>
        <v>100</v>
      </c>
    </row>
    <row r="140" spans="1:14" s="714" customFormat="1" x14ac:dyDescent="0.2">
      <c r="A140" s="1220"/>
      <c r="B140" s="1221"/>
      <c r="C140" s="1222" t="s">
        <v>294</v>
      </c>
      <c r="D140" s="1222" t="s">
        <v>295</v>
      </c>
      <c r="E140" s="1223" t="s">
        <v>296</v>
      </c>
      <c r="F140" s="1224">
        <v>0</v>
      </c>
      <c r="G140" s="1183">
        <v>100</v>
      </c>
      <c r="H140" s="926">
        <f t="shared" si="18"/>
        <v>100</v>
      </c>
      <c r="I140" s="1046">
        <v>0</v>
      </c>
      <c r="J140" s="1046">
        <f t="shared" si="16"/>
        <v>100</v>
      </c>
      <c r="K140" s="1046">
        <v>0</v>
      </c>
      <c r="L140" s="1046">
        <f t="shared" si="19"/>
        <v>100</v>
      </c>
      <c r="M140" s="1046">
        <v>0</v>
      </c>
      <c r="N140" s="1046">
        <f t="shared" si="20"/>
        <v>100</v>
      </c>
    </row>
    <row r="141" spans="1:14" s="714" customFormat="1" ht="31.45" x14ac:dyDescent="0.2">
      <c r="A141" s="1215" t="s">
        <v>298</v>
      </c>
      <c r="B141" s="1216" t="s">
        <v>528</v>
      </c>
      <c r="C141" s="1217" t="s">
        <v>100</v>
      </c>
      <c r="D141" s="1217" t="s">
        <v>100</v>
      </c>
      <c r="E141" s="1218" t="s">
        <v>412</v>
      </c>
      <c r="F141" s="1219">
        <v>0</v>
      </c>
      <c r="G141" s="1176">
        <f t="shared" si="17"/>
        <v>100</v>
      </c>
      <c r="H141" s="928">
        <f t="shared" si="18"/>
        <v>100</v>
      </c>
      <c r="I141" s="1045">
        <v>0</v>
      </c>
      <c r="J141" s="1045">
        <f t="shared" si="16"/>
        <v>100</v>
      </c>
      <c r="K141" s="1045">
        <v>0</v>
      </c>
      <c r="L141" s="1045">
        <f t="shared" si="19"/>
        <v>100</v>
      </c>
      <c r="M141" s="1045">
        <v>0</v>
      </c>
      <c r="N141" s="1045">
        <f t="shared" si="20"/>
        <v>100</v>
      </c>
    </row>
    <row r="142" spans="1:14" s="714" customFormat="1" x14ac:dyDescent="0.2">
      <c r="A142" s="1220"/>
      <c r="B142" s="1221"/>
      <c r="C142" s="1222" t="s">
        <v>294</v>
      </c>
      <c r="D142" s="1222" t="s">
        <v>295</v>
      </c>
      <c r="E142" s="1223" t="s">
        <v>296</v>
      </c>
      <c r="F142" s="1224">
        <v>0</v>
      </c>
      <c r="G142" s="1183">
        <v>100</v>
      </c>
      <c r="H142" s="926">
        <f t="shared" si="18"/>
        <v>100</v>
      </c>
      <c r="I142" s="1046">
        <v>0</v>
      </c>
      <c r="J142" s="1046">
        <f t="shared" ref="J142:J222" si="21">+H142+I142</f>
        <v>100</v>
      </c>
      <c r="K142" s="1046">
        <v>0</v>
      </c>
      <c r="L142" s="1046">
        <f t="shared" si="19"/>
        <v>100</v>
      </c>
      <c r="M142" s="1046">
        <v>0</v>
      </c>
      <c r="N142" s="1046">
        <f t="shared" si="20"/>
        <v>100</v>
      </c>
    </row>
    <row r="143" spans="1:14" s="714" customFormat="1" x14ac:dyDescent="0.2">
      <c r="A143" s="1215" t="s">
        <v>298</v>
      </c>
      <c r="B143" s="1216" t="s">
        <v>529</v>
      </c>
      <c r="C143" s="1217" t="s">
        <v>100</v>
      </c>
      <c r="D143" s="1217" t="s">
        <v>100</v>
      </c>
      <c r="E143" s="1218" t="s">
        <v>414</v>
      </c>
      <c r="F143" s="1219">
        <v>0</v>
      </c>
      <c r="G143" s="1176">
        <f t="shared" ref="G143:G145" si="22">+G144</f>
        <v>450</v>
      </c>
      <c r="H143" s="928">
        <f t="shared" si="18"/>
        <v>450</v>
      </c>
      <c r="I143" s="1045">
        <v>0</v>
      </c>
      <c r="J143" s="1045">
        <f t="shared" si="21"/>
        <v>450</v>
      </c>
      <c r="K143" s="1045">
        <v>0</v>
      </c>
      <c r="L143" s="1045">
        <f t="shared" si="19"/>
        <v>450</v>
      </c>
      <c r="M143" s="1045">
        <v>0</v>
      </c>
      <c r="N143" s="1045">
        <f t="shared" si="20"/>
        <v>450</v>
      </c>
    </row>
    <row r="144" spans="1:14" s="714" customFormat="1" x14ac:dyDescent="0.2">
      <c r="A144" s="1220"/>
      <c r="B144" s="1221"/>
      <c r="C144" s="1222" t="s">
        <v>294</v>
      </c>
      <c r="D144" s="1222" t="s">
        <v>295</v>
      </c>
      <c r="E144" s="1223" t="s">
        <v>296</v>
      </c>
      <c r="F144" s="1224">
        <v>0</v>
      </c>
      <c r="G144" s="1183">
        <v>450</v>
      </c>
      <c r="H144" s="926">
        <f t="shared" ref="H144:H222" si="23">+F144+G144</f>
        <v>450</v>
      </c>
      <c r="I144" s="1046">
        <v>0</v>
      </c>
      <c r="J144" s="1046">
        <f t="shared" si="21"/>
        <v>450</v>
      </c>
      <c r="K144" s="1046">
        <v>0</v>
      </c>
      <c r="L144" s="1046">
        <f t="shared" si="19"/>
        <v>450</v>
      </c>
      <c r="M144" s="1046">
        <v>0</v>
      </c>
      <c r="N144" s="1046">
        <f t="shared" si="20"/>
        <v>450</v>
      </c>
    </row>
    <row r="145" spans="1:14" s="714" customFormat="1" ht="20.95" x14ac:dyDescent="0.2">
      <c r="A145" s="1215" t="s">
        <v>467</v>
      </c>
      <c r="B145" s="1216" t="s">
        <v>530</v>
      </c>
      <c r="C145" s="1217" t="s">
        <v>100</v>
      </c>
      <c r="D145" s="1217" t="s">
        <v>100</v>
      </c>
      <c r="E145" s="1218" t="s">
        <v>416</v>
      </c>
      <c r="F145" s="1219">
        <v>0</v>
      </c>
      <c r="G145" s="1176">
        <f t="shared" si="22"/>
        <v>150</v>
      </c>
      <c r="H145" s="928">
        <f t="shared" si="23"/>
        <v>150</v>
      </c>
      <c r="I145" s="1045">
        <v>0</v>
      </c>
      <c r="J145" s="1045">
        <f t="shared" si="21"/>
        <v>150</v>
      </c>
      <c r="K145" s="1045">
        <v>0</v>
      </c>
      <c r="L145" s="1045">
        <f t="shared" si="19"/>
        <v>150</v>
      </c>
      <c r="M145" s="1045">
        <v>0</v>
      </c>
      <c r="N145" s="1045">
        <f t="shared" si="20"/>
        <v>150</v>
      </c>
    </row>
    <row r="146" spans="1:14" s="714" customFormat="1" ht="13.1" thickBot="1" x14ac:dyDescent="0.25">
      <c r="A146" s="1220"/>
      <c r="B146" s="1221"/>
      <c r="C146" s="1222" t="s">
        <v>294</v>
      </c>
      <c r="D146" s="1222" t="s">
        <v>295</v>
      </c>
      <c r="E146" s="1223" t="s">
        <v>296</v>
      </c>
      <c r="F146" s="1224">
        <v>0</v>
      </c>
      <c r="G146" s="1226">
        <v>150</v>
      </c>
      <c r="H146" s="929">
        <f t="shared" si="23"/>
        <v>150</v>
      </c>
      <c r="I146" s="1203">
        <v>0</v>
      </c>
      <c r="J146" s="1203">
        <f t="shared" si="21"/>
        <v>150</v>
      </c>
      <c r="K146" s="1203">
        <v>0</v>
      </c>
      <c r="L146" s="1203">
        <f t="shared" si="19"/>
        <v>150</v>
      </c>
      <c r="M146" s="1203">
        <v>0</v>
      </c>
      <c r="N146" s="1203">
        <f t="shared" si="20"/>
        <v>150</v>
      </c>
    </row>
    <row r="147" spans="1:14" s="714" customFormat="1" ht="13.1" thickBot="1" x14ac:dyDescent="0.25">
      <c r="A147" s="1089" t="s">
        <v>106</v>
      </c>
      <c r="B147" s="1210" t="s">
        <v>100</v>
      </c>
      <c r="C147" s="1211" t="s">
        <v>100</v>
      </c>
      <c r="D147" s="1211" t="s">
        <v>100</v>
      </c>
      <c r="E147" s="1091" t="s">
        <v>226</v>
      </c>
      <c r="F147" s="1212">
        <v>2750</v>
      </c>
      <c r="G147" s="1227">
        <f>+G148+G150+G152+G154+G156+G158</f>
        <v>0</v>
      </c>
      <c r="H147" s="1086">
        <f t="shared" si="23"/>
        <v>2750</v>
      </c>
      <c r="I147" s="1213">
        <v>0</v>
      </c>
      <c r="J147" s="1213">
        <f t="shared" si="21"/>
        <v>2750</v>
      </c>
      <c r="K147" s="1213">
        <v>0</v>
      </c>
      <c r="L147" s="1213">
        <f t="shared" si="19"/>
        <v>2750</v>
      </c>
      <c r="M147" s="1213">
        <v>0</v>
      </c>
      <c r="N147" s="1213">
        <f t="shared" si="20"/>
        <v>2750</v>
      </c>
    </row>
    <row r="148" spans="1:14" s="714" customFormat="1" x14ac:dyDescent="0.2">
      <c r="A148" s="669" t="s">
        <v>106</v>
      </c>
      <c r="B148" s="671" t="s">
        <v>488</v>
      </c>
      <c r="C148" s="672" t="s">
        <v>100</v>
      </c>
      <c r="D148" s="673" t="s">
        <v>100</v>
      </c>
      <c r="E148" s="780" t="s">
        <v>226</v>
      </c>
      <c r="F148" s="925">
        <f>+F149</f>
        <v>2750</v>
      </c>
      <c r="G148" s="1214">
        <f>+G149</f>
        <v>-2750</v>
      </c>
      <c r="H148" s="925">
        <f t="shared" si="23"/>
        <v>0</v>
      </c>
      <c r="I148" s="1170">
        <v>0</v>
      </c>
      <c r="J148" s="1170">
        <f t="shared" si="21"/>
        <v>0</v>
      </c>
      <c r="K148" s="1170">
        <v>0</v>
      </c>
      <c r="L148" s="1170">
        <f t="shared" si="19"/>
        <v>0</v>
      </c>
      <c r="M148" s="1170">
        <v>0</v>
      </c>
      <c r="N148" s="1170">
        <f t="shared" si="20"/>
        <v>0</v>
      </c>
    </row>
    <row r="149" spans="1:14" s="714" customFormat="1" x14ac:dyDescent="0.2">
      <c r="A149" s="701"/>
      <c r="B149" s="703" t="s">
        <v>474</v>
      </c>
      <c r="C149" s="704">
        <v>3419</v>
      </c>
      <c r="D149" s="663">
        <v>5222</v>
      </c>
      <c r="E149" s="781" t="s">
        <v>296</v>
      </c>
      <c r="F149" s="926">
        <v>2750</v>
      </c>
      <c r="G149" s="1183">
        <v>-2750</v>
      </c>
      <c r="H149" s="926">
        <f t="shared" si="23"/>
        <v>0</v>
      </c>
      <c r="I149" s="1046">
        <v>0</v>
      </c>
      <c r="J149" s="1046">
        <f t="shared" si="21"/>
        <v>0</v>
      </c>
      <c r="K149" s="1046">
        <v>0</v>
      </c>
      <c r="L149" s="1046">
        <f t="shared" si="19"/>
        <v>0</v>
      </c>
      <c r="M149" s="1046">
        <v>0</v>
      </c>
      <c r="N149" s="1046">
        <f t="shared" si="20"/>
        <v>0</v>
      </c>
    </row>
    <row r="150" spans="1:14" s="714" customFormat="1" ht="20.95" x14ac:dyDescent="0.2">
      <c r="A150" s="1215" t="s">
        <v>298</v>
      </c>
      <c r="B150" s="1216" t="s">
        <v>531</v>
      </c>
      <c r="C150" s="1217" t="s">
        <v>100</v>
      </c>
      <c r="D150" s="1217" t="s">
        <v>100</v>
      </c>
      <c r="E150" s="1218" t="s">
        <v>322</v>
      </c>
      <c r="F150" s="1219">
        <v>0</v>
      </c>
      <c r="G150" s="1176">
        <f>+G151</f>
        <v>200</v>
      </c>
      <c r="H150" s="928">
        <f t="shared" si="23"/>
        <v>200</v>
      </c>
      <c r="I150" s="1045">
        <v>0</v>
      </c>
      <c r="J150" s="1045">
        <f t="shared" si="21"/>
        <v>200</v>
      </c>
      <c r="K150" s="1045">
        <v>0</v>
      </c>
      <c r="L150" s="1045">
        <f t="shared" si="19"/>
        <v>200</v>
      </c>
      <c r="M150" s="1045">
        <v>0</v>
      </c>
      <c r="N150" s="1045">
        <f t="shared" si="20"/>
        <v>200</v>
      </c>
    </row>
    <row r="151" spans="1:14" s="714" customFormat="1" x14ac:dyDescent="0.2">
      <c r="A151" s="1220"/>
      <c r="B151" s="1221"/>
      <c r="C151" s="1222" t="s">
        <v>294</v>
      </c>
      <c r="D151" s="1222" t="s">
        <v>295</v>
      </c>
      <c r="E151" s="1223" t="s">
        <v>296</v>
      </c>
      <c r="F151" s="1224">
        <v>0</v>
      </c>
      <c r="G151" s="1183">
        <v>200</v>
      </c>
      <c r="H151" s="926">
        <f t="shared" si="23"/>
        <v>200</v>
      </c>
      <c r="I151" s="1046">
        <v>0</v>
      </c>
      <c r="J151" s="1046">
        <f t="shared" si="21"/>
        <v>200</v>
      </c>
      <c r="K151" s="1046">
        <v>0</v>
      </c>
      <c r="L151" s="1046">
        <f t="shared" si="19"/>
        <v>200</v>
      </c>
      <c r="M151" s="1046">
        <v>0</v>
      </c>
      <c r="N151" s="1046">
        <f t="shared" si="20"/>
        <v>200</v>
      </c>
    </row>
    <row r="152" spans="1:14" s="714" customFormat="1" ht="20.95" x14ac:dyDescent="0.2">
      <c r="A152" s="1215" t="s">
        <v>298</v>
      </c>
      <c r="B152" s="1216" t="s">
        <v>532</v>
      </c>
      <c r="C152" s="1217" t="s">
        <v>100</v>
      </c>
      <c r="D152" s="1217" t="s">
        <v>100</v>
      </c>
      <c r="E152" s="1218" t="s">
        <v>324</v>
      </c>
      <c r="F152" s="1219">
        <v>0</v>
      </c>
      <c r="G152" s="1176">
        <f t="shared" ref="G152" si="24">+G153</f>
        <v>750</v>
      </c>
      <c r="H152" s="928">
        <f t="shared" si="23"/>
        <v>750</v>
      </c>
      <c r="I152" s="1045">
        <v>0</v>
      </c>
      <c r="J152" s="1045">
        <f t="shared" si="21"/>
        <v>750</v>
      </c>
      <c r="K152" s="1045">
        <v>0</v>
      </c>
      <c r="L152" s="1045">
        <f t="shared" si="19"/>
        <v>750</v>
      </c>
      <c r="M152" s="1045">
        <v>0</v>
      </c>
      <c r="N152" s="1045">
        <f t="shared" si="20"/>
        <v>750</v>
      </c>
    </row>
    <row r="153" spans="1:14" s="714" customFormat="1" x14ac:dyDescent="0.2">
      <c r="A153" s="1220"/>
      <c r="B153" s="1221"/>
      <c r="C153" s="1222" t="s">
        <v>294</v>
      </c>
      <c r="D153" s="1222" t="s">
        <v>295</v>
      </c>
      <c r="E153" s="1223" t="s">
        <v>296</v>
      </c>
      <c r="F153" s="1224">
        <v>0</v>
      </c>
      <c r="G153" s="1183">
        <v>750</v>
      </c>
      <c r="H153" s="926">
        <f t="shared" si="23"/>
        <v>750</v>
      </c>
      <c r="I153" s="1046">
        <v>0</v>
      </c>
      <c r="J153" s="1046">
        <f t="shared" si="21"/>
        <v>750</v>
      </c>
      <c r="K153" s="1046">
        <v>0</v>
      </c>
      <c r="L153" s="1046">
        <f t="shared" si="19"/>
        <v>750</v>
      </c>
      <c r="M153" s="1046">
        <v>0</v>
      </c>
      <c r="N153" s="1046">
        <f t="shared" si="20"/>
        <v>750</v>
      </c>
    </row>
    <row r="154" spans="1:14" s="714" customFormat="1" ht="20.95" x14ac:dyDescent="0.2">
      <c r="A154" s="1215" t="s">
        <v>298</v>
      </c>
      <c r="B154" s="1216" t="s">
        <v>533</v>
      </c>
      <c r="C154" s="1217" t="s">
        <v>100</v>
      </c>
      <c r="D154" s="1217" t="s">
        <v>100</v>
      </c>
      <c r="E154" s="1218" t="s">
        <v>326</v>
      </c>
      <c r="F154" s="1219">
        <v>0</v>
      </c>
      <c r="G154" s="1176">
        <f t="shared" ref="G154" si="25">+G155</f>
        <v>750</v>
      </c>
      <c r="H154" s="928">
        <f t="shared" si="23"/>
        <v>750</v>
      </c>
      <c r="I154" s="1045">
        <v>0</v>
      </c>
      <c r="J154" s="1045">
        <f t="shared" si="21"/>
        <v>750</v>
      </c>
      <c r="K154" s="1045">
        <v>0</v>
      </c>
      <c r="L154" s="1045">
        <f t="shared" si="19"/>
        <v>750</v>
      </c>
      <c r="M154" s="1045">
        <v>0</v>
      </c>
      <c r="N154" s="1045">
        <f t="shared" si="20"/>
        <v>750</v>
      </c>
    </row>
    <row r="155" spans="1:14" s="714" customFormat="1" x14ac:dyDescent="0.2">
      <c r="A155" s="1220"/>
      <c r="B155" s="1221"/>
      <c r="C155" s="1222" t="s">
        <v>294</v>
      </c>
      <c r="D155" s="1222" t="s">
        <v>341</v>
      </c>
      <c r="E155" s="1223" t="s">
        <v>342</v>
      </c>
      <c r="F155" s="1224">
        <v>0</v>
      </c>
      <c r="G155" s="1183">
        <v>750</v>
      </c>
      <c r="H155" s="926">
        <f t="shared" si="23"/>
        <v>750</v>
      </c>
      <c r="I155" s="1046">
        <v>0</v>
      </c>
      <c r="J155" s="1046">
        <f t="shared" si="21"/>
        <v>750</v>
      </c>
      <c r="K155" s="1046">
        <v>0</v>
      </c>
      <c r="L155" s="1046">
        <f t="shared" si="19"/>
        <v>750</v>
      </c>
      <c r="M155" s="1046">
        <v>0</v>
      </c>
      <c r="N155" s="1046">
        <f t="shared" si="20"/>
        <v>750</v>
      </c>
    </row>
    <row r="156" spans="1:14" s="714" customFormat="1" ht="20.95" x14ac:dyDescent="0.2">
      <c r="A156" s="1215" t="s">
        <v>298</v>
      </c>
      <c r="B156" s="1216" t="s">
        <v>534</v>
      </c>
      <c r="C156" s="1217" t="s">
        <v>100</v>
      </c>
      <c r="D156" s="1217" t="s">
        <v>100</v>
      </c>
      <c r="E156" s="1218" t="s">
        <v>328</v>
      </c>
      <c r="F156" s="1219">
        <v>0</v>
      </c>
      <c r="G156" s="1176">
        <f t="shared" ref="G156" si="26">+G157</f>
        <v>300</v>
      </c>
      <c r="H156" s="928">
        <f t="shared" si="23"/>
        <v>300</v>
      </c>
      <c r="I156" s="1045">
        <v>0</v>
      </c>
      <c r="J156" s="1045">
        <f t="shared" si="21"/>
        <v>300</v>
      </c>
      <c r="K156" s="1045">
        <v>0</v>
      </c>
      <c r="L156" s="1045">
        <f t="shared" si="19"/>
        <v>300</v>
      </c>
      <c r="M156" s="1045">
        <v>0</v>
      </c>
      <c r="N156" s="1045">
        <f t="shared" si="20"/>
        <v>300</v>
      </c>
    </row>
    <row r="157" spans="1:14" s="714" customFormat="1" x14ac:dyDescent="0.2">
      <c r="A157" s="1220"/>
      <c r="B157" s="1221"/>
      <c r="C157" s="1222" t="s">
        <v>294</v>
      </c>
      <c r="D157" s="1222" t="s">
        <v>295</v>
      </c>
      <c r="E157" s="1223" t="s">
        <v>296</v>
      </c>
      <c r="F157" s="1224">
        <v>0</v>
      </c>
      <c r="G157" s="1183">
        <v>300</v>
      </c>
      <c r="H157" s="926">
        <f t="shared" si="23"/>
        <v>300</v>
      </c>
      <c r="I157" s="1046">
        <v>0</v>
      </c>
      <c r="J157" s="1046">
        <f t="shared" si="21"/>
        <v>300</v>
      </c>
      <c r="K157" s="1046">
        <v>0</v>
      </c>
      <c r="L157" s="1046">
        <f t="shared" si="19"/>
        <v>300</v>
      </c>
      <c r="M157" s="1046">
        <v>0</v>
      </c>
      <c r="N157" s="1046">
        <f t="shared" si="20"/>
        <v>300</v>
      </c>
    </row>
    <row r="158" spans="1:14" s="714" customFormat="1" ht="20.95" x14ac:dyDescent="0.2">
      <c r="A158" s="1215" t="s">
        <v>298</v>
      </c>
      <c r="B158" s="1216" t="s">
        <v>535</v>
      </c>
      <c r="C158" s="1217" t="s">
        <v>100</v>
      </c>
      <c r="D158" s="1217" t="s">
        <v>100</v>
      </c>
      <c r="E158" s="1218" t="s">
        <v>330</v>
      </c>
      <c r="F158" s="1219">
        <v>0</v>
      </c>
      <c r="G158" s="1176">
        <f t="shared" ref="G158" si="27">+G159</f>
        <v>750</v>
      </c>
      <c r="H158" s="928">
        <f t="shared" si="23"/>
        <v>750</v>
      </c>
      <c r="I158" s="1045">
        <v>0</v>
      </c>
      <c r="J158" s="1045">
        <f t="shared" si="21"/>
        <v>750</v>
      </c>
      <c r="K158" s="1045">
        <v>0</v>
      </c>
      <c r="L158" s="1045">
        <f t="shared" si="19"/>
        <v>750</v>
      </c>
      <c r="M158" s="1045">
        <v>0</v>
      </c>
      <c r="N158" s="1045">
        <f t="shared" si="20"/>
        <v>750</v>
      </c>
    </row>
    <row r="159" spans="1:14" s="714" customFormat="1" ht="13.1" thickBot="1" x14ac:dyDescent="0.25">
      <c r="A159" s="1220"/>
      <c r="B159" s="1221"/>
      <c r="C159" s="1222" t="s">
        <v>294</v>
      </c>
      <c r="D159" s="1222" t="s">
        <v>295</v>
      </c>
      <c r="E159" s="1223" t="s">
        <v>296</v>
      </c>
      <c r="F159" s="1224">
        <v>0</v>
      </c>
      <c r="G159" s="1226">
        <v>750</v>
      </c>
      <c r="H159" s="929">
        <f t="shared" si="23"/>
        <v>750</v>
      </c>
      <c r="I159" s="1203">
        <v>0</v>
      </c>
      <c r="J159" s="1203">
        <f t="shared" si="21"/>
        <v>750</v>
      </c>
      <c r="K159" s="1203">
        <v>0</v>
      </c>
      <c r="L159" s="1203">
        <f t="shared" si="19"/>
        <v>750</v>
      </c>
      <c r="M159" s="1203">
        <v>0</v>
      </c>
      <c r="N159" s="1203">
        <f t="shared" si="20"/>
        <v>750</v>
      </c>
    </row>
    <row r="160" spans="1:14" s="714" customFormat="1" ht="13.1" thickBot="1" x14ac:dyDescent="0.25">
      <c r="A160" s="1089" t="s">
        <v>106</v>
      </c>
      <c r="B160" s="1210" t="s">
        <v>100</v>
      </c>
      <c r="C160" s="1211" t="s">
        <v>100</v>
      </c>
      <c r="D160" s="1211" t="s">
        <v>100</v>
      </c>
      <c r="E160" s="1091" t="s">
        <v>227</v>
      </c>
      <c r="F160" s="1212">
        <v>1750</v>
      </c>
      <c r="G160" s="1227">
        <f>+G161+G163+G165+G167+G169+G171+G173+G175+G177</f>
        <v>0</v>
      </c>
      <c r="H160" s="1086">
        <f t="shared" si="23"/>
        <v>1750</v>
      </c>
      <c r="I160" s="1213">
        <v>0</v>
      </c>
      <c r="J160" s="1213">
        <f t="shared" si="21"/>
        <v>1750</v>
      </c>
      <c r="K160" s="1213">
        <v>0</v>
      </c>
      <c r="L160" s="1213">
        <f t="shared" si="19"/>
        <v>1750</v>
      </c>
      <c r="M160" s="1213">
        <v>0</v>
      </c>
      <c r="N160" s="1213">
        <f t="shared" si="20"/>
        <v>1750</v>
      </c>
    </row>
    <row r="161" spans="1:14" s="714" customFormat="1" x14ac:dyDescent="0.2">
      <c r="A161" s="669" t="s">
        <v>106</v>
      </c>
      <c r="B161" s="671" t="s">
        <v>489</v>
      </c>
      <c r="C161" s="672" t="s">
        <v>100</v>
      </c>
      <c r="D161" s="673" t="s">
        <v>100</v>
      </c>
      <c r="E161" s="780" t="s">
        <v>227</v>
      </c>
      <c r="F161" s="925">
        <f>+F162</f>
        <v>1750</v>
      </c>
      <c r="G161" s="1214">
        <f>+G162</f>
        <v>-1750</v>
      </c>
      <c r="H161" s="925">
        <f t="shared" si="23"/>
        <v>0</v>
      </c>
      <c r="I161" s="1170">
        <v>0</v>
      </c>
      <c r="J161" s="1170">
        <f t="shared" si="21"/>
        <v>0</v>
      </c>
      <c r="K161" s="1170">
        <v>0</v>
      </c>
      <c r="L161" s="1170">
        <f t="shared" si="19"/>
        <v>0</v>
      </c>
      <c r="M161" s="1170">
        <v>0</v>
      </c>
      <c r="N161" s="1170">
        <f t="shared" si="20"/>
        <v>0</v>
      </c>
    </row>
    <row r="162" spans="1:14" s="714" customFormat="1" x14ac:dyDescent="0.2">
      <c r="A162" s="701"/>
      <c r="B162" s="703" t="s">
        <v>474</v>
      </c>
      <c r="C162" s="704">
        <v>3419</v>
      </c>
      <c r="D162" s="663">
        <v>5222</v>
      </c>
      <c r="E162" s="781" t="s">
        <v>296</v>
      </c>
      <c r="F162" s="926">
        <v>1750</v>
      </c>
      <c r="G162" s="1183">
        <v>-1750</v>
      </c>
      <c r="H162" s="926">
        <f t="shared" si="23"/>
        <v>0</v>
      </c>
      <c r="I162" s="1046">
        <v>0</v>
      </c>
      <c r="J162" s="1046">
        <f t="shared" si="21"/>
        <v>0</v>
      </c>
      <c r="K162" s="1046">
        <v>0</v>
      </c>
      <c r="L162" s="1046">
        <f t="shared" si="19"/>
        <v>0</v>
      </c>
      <c r="M162" s="1046">
        <v>0</v>
      </c>
      <c r="N162" s="1046">
        <f t="shared" si="20"/>
        <v>0</v>
      </c>
    </row>
    <row r="163" spans="1:14" s="714" customFormat="1" ht="31.45" x14ac:dyDescent="0.2">
      <c r="A163" s="602" t="s">
        <v>298</v>
      </c>
      <c r="B163" s="1228" t="s">
        <v>536</v>
      </c>
      <c r="C163" s="1229" t="s">
        <v>100</v>
      </c>
      <c r="D163" s="1229" t="s">
        <v>100</v>
      </c>
      <c r="E163" s="1230" t="s">
        <v>418</v>
      </c>
      <c r="F163" s="1231">
        <v>0</v>
      </c>
      <c r="G163" s="1176">
        <f t="shared" ref="G163:G177" si="28">+G164</f>
        <v>50</v>
      </c>
      <c r="H163" s="928">
        <f t="shared" si="23"/>
        <v>50</v>
      </c>
      <c r="I163" s="1045">
        <v>0</v>
      </c>
      <c r="J163" s="1045">
        <f t="shared" si="21"/>
        <v>50</v>
      </c>
      <c r="K163" s="1045">
        <v>0</v>
      </c>
      <c r="L163" s="1045">
        <f t="shared" si="19"/>
        <v>50</v>
      </c>
      <c r="M163" s="1045">
        <v>0</v>
      </c>
      <c r="N163" s="1045">
        <f t="shared" si="20"/>
        <v>50</v>
      </c>
    </row>
    <row r="164" spans="1:14" s="714" customFormat="1" x14ac:dyDescent="0.2">
      <c r="A164" s="596"/>
      <c r="B164" s="1232"/>
      <c r="C164" s="1233" t="s">
        <v>294</v>
      </c>
      <c r="D164" s="1233" t="s">
        <v>295</v>
      </c>
      <c r="E164" s="1234" t="s">
        <v>296</v>
      </c>
      <c r="F164" s="1235">
        <v>0</v>
      </c>
      <c r="G164" s="1183">
        <v>50</v>
      </c>
      <c r="H164" s="926">
        <f t="shared" si="23"/>
        <v>50</v>
      </c>
      <c r="I164" s="1046">
        <v>0</v>
      </c>
      <c r="J164" s="1046">
        <f t="shared" si="21"/>
        <v>50</v>
      </c>
      <c r="K164" s="1046">
        <v>0</v>
      </c>
      <c r="L164" s="1046">
        <f t="shared" si="19"/>
        <v>50</v>
      </c>
      <c r="M164" s="1046">
        <v>0</v>
      </c>
      <c r="N164" s="1046">
        <f t="shared" si="20"/>
        <v>50</v>
      </c>
    </row>
    <row r="165" spans="1:14" s="714" customFormat="1" ht="20.95" x14ac:dyDescent="0.2">
      <c r="A165" s="602" t="s">
        <v>298</v>
      </c>
      <c r="B165" s="1228" t="s">
        <v>537</v>
      </c>
      <c r="C165" s="1229" t="s">
        <v>100</v>
      </c>
      <c r="D165" s="1229" t="s">
        <v>100</v>
      </c>
      <c r="E165" s="1230" t="s">
        <v>335</v>
      </c>
      <c r="F165" s="1231">
        <v>0</v>
      </c>
      <c r="G165" s="1176">
        <f t="shared" si="28"/>
        <v>600</v>
      </c>
      <c r="H165" s="928">
        <f t="shared" si="23"/>
        <v>600</v>
      </c>
      <c r="I165" s="1045">
        <v>0</v>
      </c>
      <c r="J165" s="1045">
        <f t="shared" si="21"/>
        <v>600</v>
      </c>
      <c r="K165" s="1045">
        <v>0</v>
      </c>
      <c r="L165" s="1045">
        <f t="shared" si="19"/>
        <v>600</v>
      </c>
      <c r="M165" s="1045">
        <v>0</v>
      </c>
      <c r="N165" s="1045">
        <f t="shared" si="20"/>
        <v>600</v>
      </c>
    </row>
    <row r="166" spans="1:14" s="714" customFormat="1" ht="20.95" x14ac:dyDescent="0.2">
      <c r="A166" s="596"/>
      <c r="B166" s="1232"/>
      <c r="C166" s="1233" t="s">
        <v>294</v>
      </c>
      <c r="D166" s="1233" t="s">
        <v>333</v>
      </c>
      <c r="E166" s="1234" t="s">
        <v>334</v>
      </c>
      <c r="F166" s="1235">
        <v>0</v>
      </c>
      <c r="G166" s="1183">
        <v>600</v>
      </c>
      <c r="H166" s="926">
        <f t="shared" si="23"/>
        <v>600</v>
      </c>
      <c r="I166" s="1046">
        <v>0</v>
      </c>
      <c r="J166" s="1046">
        <f t="shared" si="21"/>
        <v>600</v>
      </c>
      <c r="K166" s="1046">
        <v>0</v>
      </c>
      <c r="L166" s="1046">
        <f t="shared" si="19"/>
        <v>600</v>
      </c>
      <c r="M166" s="1046">
        <v>0</v>
      </c>
      <c r="N166" s="1046">
        <f t="shared" si="20"/>
        <v>600</v>
      </c>
    </row>
    <row r="167" spans="1:14" s="714" customFormat="1" ht="31.45" x14ac:dyDescent="0.2">
      <c r="A167" s="602" t="s">
        <v>298</v>
      </c>
      <c r="B167" s="1228" t="s">
        <v>538</v>
      </c>
      <c r="C167" s="1229" t="s">
        <v>100</v>
      </c>
      <c r="D167" s="1229" t="s">
        <v>100</v>
      </c>
      <c r="E167" s="1230" t="s">
        <v>337</v>
      </c>
      <c r="F167" s="1231">
        <v>0</v>
      </c>
      <c r="G167" s="1176">
        <f t="shared" si="28"/>
        <v>450</v>
      </c>
      <c r="H167" s="928">
        <f t="shared" si="23"/>
        <v>450</v>
      </c>
      <c r="I167" s="1045">
        <v>0</v>
      </c>
      <c r="J167" s="1045">
        <f t="shared" si="21"/>
        <v>450</v>
      </c>
      <c r="K167" s="1045">
        <v>0</v>
      </c>
      <c r="L167" s="1045">
        <f t="shared" si="19"/>
        <v>450</v>
      </c>
      <c r="M167" s="1045">
        <v>0</v>
      </c>
      <c r="N167" s="1045">
        <f t="shared" si="20"/>
        <v>450</v>
      </c>
    </row>
    <row r="168" spans="1:14" s="714" customFormat="1" ht="20.95" x14ac:dyDescent="0.2">
      <c r="A168" s="596"/>
      <c r="B168" s="1228" t="s">
        <v>338</v>
      </c>
      <c r="C168" s="1233" t="s">
        <v>294</v>
      </c>
      <c r="D168" s="1233" t="s">
        <v>339</v>
      </c>
      <c r="E168" s="1234" t="s">
        <v>340</v>
      </c>
      <c r="F168" s="1235">
        <v>0</v>
      </c>
      <c r="G168" s="1183">
        <v>450</v>
      </c>
      <c r="H168" s="926">
        <f t="shared" si="23"/>
        <v>450</v>
      </c>
      <c r="I168" s="1046">
        <v>0</v>
      </c>
      <c r="J168" s="1046">
        <f t="shared" si="21"/>
        <v>450</v>
      </c>
      <c r="K168" s="1046">
        <v>0</v>
      </c>
      <c r="L168" s="1046">
        <f t="shared" si="19"/>
        <v>450</v>
      </c>
      <c r="M168" s="1046">
        <v>0</v>
      </c>
      <c r="N168" s="1046">
        <f t="shared" si="20"/>
        <v>450</v>
      </c>
    </row>
    <row r="169" spans="1:14" s="714" customFormat="1" ht="20.95" x14ac:dyDescent="0.2">
      <c r="A169" s="602" t="s">
        <v>298</v>
      </c>
      <c r="B169" s="1228" t="s">
        <v>539</v>
      </c>
      <c r="C169" s="1229" t="s">
        <v>100</v>
      </c>
      <c r="D169" s="1229" t="s">
        <v>100</v>
      </c>
      <c r="E169" s="1230" t="s">
        <v>344</v>
      </c>
      <c r="F169" s="1231">
        <v>0</v>
      </c>
      <c r="G169" s="1176">
        <f t="shared" si="28"/>
        <v>200</v>
      </c>
      <c r="H169" s="928">
        <f t="shared" si="23"/>
        <v>200</v>
      </c>
      <c r="I169" s="1045">
        <v>0</v>
      </c>
      <c r="J169" s="1045">
        <f t="shared" si="21"/>
        <v>200</v>
      </c>
      <c r="K169" s="1045">
        <v>0</v>
      </c>
      <c r="L169" s="1045">
        <f t="shared" si="19"/>
        <v>200</v>
      </c>
      <c r="M169" s="1045">
        <v>0</v>
      </c>
      <c r="N169" s="1045">
        <f t="shared" si="20"/>
        <v>200</v>
      </c>
    </row>
    <row r="170" spans="1:14" s="714" customFormat="1" x14ac:dyDescent="0.2">
      <c r="A170" s="596"/>
      <c r="B170" s="1232"/>
      <c r="C170" s="1233" t="s">
        <v>294</v>
      </c>
      <c r="D170" s="1222" t="s">
        <v>341</v>
      </c>
      <c r="E170" s="1223" t="s">
        <v>342</v>
      </c>
      <c r="F170" s="1235">
        <v>0</v>
      </c>
      <c r="G170" s="1183">
        <v>200</v>
      </c>
      <c r="H170" s="926">
        <f t="shared" si="23"/>
        <v>200</v>
      </c>
      <c r="I170" s="1046">
        <v>0</v>
      </c>
      <c r="J170" s="1046">
        <f t="shared" si="21"/>
        <v>200</v>
      </c>
      <c r="K170" s="1046">
        <v>0</v>
      </c>
      <c r="L170" s="1046">
        <f t="shared" si="19"/>
        <v>200</v>
      </c>
      <c r="M170" s="1046">
        <v>0</v>
      </c>
      <c r="N170" s="1046">
        <f t="shared" si="20"/>
        <v>200</v>
      </c>
    </row>
    <row r="171" spans="1:14" s="714" customFormat="1" ht="20.95" x14ac:dyDescent="0.2">
      <c r="A171" s="602" t="s">
        <v>298</v>
      </c>
      <c r="B171" s="1228" t="s">
        <v>540</v>
      </c>
      <c r="C171" s="1229" t="s">
        <v>100</v>
      </c>
      <c r="D171" s="1229" t="s">
        <v>100</v>
      </c>
      <c r="E171" s="1230" t="s">
        <v>346</v>
      </c>
      <c r="F171" s="1231">
        <v>0</v>
      </c>
      <c r="G171" s="1176">
        <f t="shared" si="28"/>
        <v>100</v>
      </c>
      <c r="H171" s="928">
        <f t="shared" si="23"/>
        <v>100</v>
      </c>
      <c r="I171" s="1045">
        <v>0</v>
      </c>
      <c r="J171" s="1045">
        <f t="shared" si="21"/>
        <v>100</v>
      </c>
      <c r="K171" s="1045">
        <v>0</v>
      </c>
      <c r="L171" s="1045">
        <f t="shared" si="19"/>
        <v>100</v>
      </c>
      <c r="M171" s="1045">
        <v>0</v>
      </c>
      <c r="N171" s="1045">
        <f t="shared" si="20"/>
        <v>100</v>
      </c>
    </row>
    <row r="172" spans="1:14" s="714" customFormat="1" x14ac:dyDescent="0.2">
      <c r="A172" s="596"/>
      <c r="B172" s="1232"/>
      <c r="C172" s="1233" t="s">
        <v>294</v>
      </c>
      <c r="D172" s="1233" t="s">
        <v>295</v>
      </c>
      <c r="E172" s="1234" t="s">
        <v>296</v>
      </c>
      <c r="F172" s="1235">
        <v>0</v>
      </c>
      <c r="G172" s="1183">
        <v>100</v>
      </c>
      <c r="H172" s="926">
        <f t="shared" si="23"/>
        <v>100</v>
      </c>
      <c r="I172" s="1046">
        <v>0</v>
      </c>
      <c r="J172" s="1046">
        <f t="shared" si="21"/>
        <v>100</v>
      </c>
      <c r="K172" s="1046">
        <v>0</v>
      </c>
      <c r="L172" s="1046">
        <f t="shared" si="19"/>
        <v>100</v>
      </c>
      <c r="M172" s="1046">
        <v>0</v>
      </c>
      <c r="N172" s="1046">
        <f t="shared" si="20"/>
        <v>100</v>
      </c>
    </row>
    <row r="173" spans="1:14" s="714" customFormat="1" x14ac:dyDescent="0.2">
      <c r="A173" s="602" t="s">
        <v>298</v>
      </c>
      <c r="B173" s="1228" t="s">
        <v>541</v>
      </c>
      <c r="C173" s="1229" t="s">
        <v>100</v>
      </c>
      <c r="D173" s="1229" t="s">
        <v>100</v>
      </c>
      <c r="E173" s="1230" t="s">
        <v>349</v>
      </c>
      <c r="F173" s="1231">
        <v>0</v>
      </c>
      <c r="G173" s="1176">
        <f t="shared" si="28"/>
        <v>100</v>
      </c>
      <c r="H173" s="928">
        <f t="shared" si="23"/>
        <v>100</v>
      </c>
      <c r="I173" s="1045">
        <v>0</v>
      </c>
      <c r="J173" s="1045">
        <f t="shared" si="21"/>
        <v>100</v>
      </c>
      <c r="K173" s="1045">
        <v>0</v>
      </c>
      <c r="L173" s="1045">
        <f t="shared" si="19"/>
        <v>100</v>
      </c>
      <c r="M173" s="1045">
        <v>0</v>
      </c>
      <c r="N173" s="1045">
        <f t="shared" si="20"/>
        <v>100</v>
      </c>
    </row>
    <row r="174" spans="1:14" s="714" customFormat="1" x14ac:dyDescent="0.2">
      <c r="A174" s="596"/>
      <c r="B174" s="1232"/>
      <c r="C174" s="1233" t="s">
        <v>294</v>
      </c>
      <c r="D174" s="1233" t="s">
        <v>348</v>
      </c>
      <c r="E174" s="1234" t="s">
        <v>258</v>
      </c>
      <c r="F174" s="1235">
        <v>0</v>
      </c>
      <c r="G174" s="1183">
        <v>100</v>
      </c>
      <c r="H174" s="926">
        <f t="shared" si="23"/>
        <v>100</v>
      </c>
      <c r="I174" s="1046">
        <v>0</v>
      </c>
      <c r="J174" s="1046">
        <f t="shared" si="21"/>
        <v>100</v>
      </c>
      <c r="K174" s="1046">
        <v>0</v>
      </c>
      <c r="L174" s="1046">
        <f t="shared" si="19"/>
        <v>100</v>
      </c>
      <c r="M174" s="1046">
        <v>0</v>
      </c>
      <c r="N174" s="1046">
        <f t="shared" si="20"/>
        <v>100</v>
      </c>
    </row>
    <row r="175" spans="1:14" s="714" customFormat="1" ht="31.45" x14ac:dyDescent="0.2">
      <c r="A175" s="602" t="s">
        <v>298</v>
      </c>
      <c r="B175" s="1228" t="s">
        <v>542</v>
      </c>
      <c r="C175" s="1229" t="s">
        <v>100</v>
      </c>
      <c r="D175" s="1229" t="s">
        <v>100</v>
      </c>
      <c r="E175" s="1230" t="s">
        <v>419</v>
      </c>
      <c r="F175" s="1231">
        <v>0</v>
      </c>
      <c r="G175" s="1176">
        <f t="shared" si="28"/>
        <v>50</v>
      </c>
      <c r="H175" s="928">
        <f t="shared" si="23"/>
        <v>50</v>
      </c>
      <c r="I175" s="1045">
        <v>0</v>
      </c>
      <c r="J175" s="1045">
        <f t="shared" si="21"/>
        <v>50</v>
      </c>
      <c r="K175" s="1045">
        <v>0</v>
      </c>
      <c r="L175" s="1045">
        <f t="shared" si="19"/>
        <v>50</v>
      </c>
      <c r="M175" s="1045">
        <v>0</v>
      </c>
      <c r="N175" s="1045">
        <f t="shared" si="20"/>
        <v>50</v>
      </c>
    </row>
    <row r="176" spans="1:14" s="714" customFormat="1" x14ac:dyDescent="0.2">
      <c r="A176" s="596"/>
      <c r="B176" s="1232"/>
      <c r="C176" s="1233" t="s">
        <v>294</v>
      </c>
      <c r="D176" s="1233" t="s">
        <v>295</v>
      </c>
      <c r="E176" s="1234" t="s">
        <v>296</v>
      </c>
      <c r="F176" s="1235">
        <v>0</v>
      </c>
      <c r="G176" s="1183">
        <v>50</v>
      </c>
      <c r="H176" s="926">
        <f t="shared" si="23"/>
        <v>50</v>
      </c>
      <c r="I176" s="1046">
        <v>0</v>
      </c>
      <c r="J176" s="1046">
        <f t="shared" si="21"/>
        <v>50</v>
      </c>
      <c r="K176" s="1046">
        <v>0</v>
      </c>
      <c r="L176" s="1046">
        <f t="shared" si="19"/>
        <v>50</v>
      </c>
      <c r="M176" s="1046">
        <v>0</v>
      </c>
      <c r="N176" s="1046">
        <f t="shared" si="20"/>
        <v>50</v>
      </c>
    </row>
    <row r="177" spans="1:14" s="714" customFormat="1" ht="20.95" x14ac:dyDescent="0.2">
      <c r="A177" s="602" t="s">
        <v>298</v>
      </c>
      <c r="B177" s="1228" t="s">
        <v>543</v>
      </c>
      <c r="C177" s="1229" t="s">
        <v>100</v>
      </c>
      <c r="D177" s="1229" t="s">
        <v>100</v>
      </c>
      <c r="E177" s="1230" t="s">
        <v>352</v>
      </c>
      <c r="F177" s="1231">
        <v>0</v>
      </c>
      <c r="G177" s="1176">
        <f t="shared" si="28"/>
        <v>200</v>
      </c>
      <c r="H177" s="928">
        <f t="shared" si="23"/>
        <v>200</v>
      </c>
      <c r="I177" s="1045">
        <v>0</v>
      </c>
      <c r="J177" s="1045">
        <f t="shared" si="21"/>
        <v>200</v>
      </c>
      <c r="K177" s="1045">
        <v>0</v>
      </c>
      <c r="L177" s="1045">
        <f t="shared" si="19"/>
        <v>200</v>
      </c>
      <c r="M177" s="1045">
        <v>0</v>
      </c>
      <c r="N177" s="1045">
        <f t="shared" si="20"/>
        <v>200</v>
      </c>
    </row>
    <row r="178" spans="1:14" s="714" customFormat="1" ht="21.6" thickBot="1" x14ac:dyDescent="0.25">
      <c r="A178" s="1220"/>
      <c r="B178" s="1221"/>
      <c r="C178" s="1222" t="s">
        <v>294</v>
      </c>
      <c r="D178" s="1222" t="s">
        <v>339</v>
      </c>
      <c r="E178" s="1223" t="s">
        <v>340</v>
      </c>
      <c r="F178" s="1224">
        <v>0</v>
      </c>
      <c r="G178" s="1226">
        <v>200</v>
      </c>
      <c r="H178" s="929">
        <f t="shared" si="23"/>
        <v>200</v>
      </c>
      <c r="I178" s="1203">
        <v>0</v>
      </c>
      <c r="J178" s="1203">
        <f t="shared" si="21"/>
        <v>200</v>
      </c>
      <c r="K178" s="1203">
        <v>0</v>
      </c>
      <c r="L178" s="1203">
        <f t="shared" si="19"/>
        <v>200</v>
      </c>
      <c r="M178" s="1203">
        <v>0</v>
      </c>
      <c r="N178" s="1203">
        <f t="shared" si="20"/>
        <v>200</v>
      </c>
    </row>
    <row r="179" spans="1:14" s="714" customFormat="1" ht="13.1" thickBot="1" x14ac:dyDescent="0.25">
      <c r="A179" s="1089" t="s">
        <v>106</v>
      </c>
      <c r="B179" s="1210" t="s">
        <v>100</v>
      </c>
      <c r="C179" s="1211" t="s">
        <v>100</v>
      </c>
      <c r="D179" s="1211" t="s">
        <v>100</v>
      </c>
      <c r="E179" s="1091" t="s">
        <v>228</v>
      </c>
      <c r="F179" s="1212">
        <v>2750</v>
      </c>
      <c r="G179" s="1227">
        <f>+G180+G182+G184+G186</f>
        <v>0</v>
      </c>
      <c r="H179" s="1086">
        <f t="shared" si="23"/>
        <v>2750</v>
      </c>
      <c r="I179" s="1213">
        <v>0</v>
      </c>
      <c r="J179" s="1213">
        <f t="shared" si="21"/>
        <v>2750</v>
      </c>
      <c r="K179" s="1213">
        <f>+K180+K188+K190+K192+K194+K196+K198+K200+K202</f>
        <v>0</v>
      </c>
      <c r="L179" s="1213">
        <f t="shared" si="19"/>
        <v>2750</v>
      </c>
      <c r="M179" s="1213">
        <f>+M180+M188+M190+M192+M194+M196+M198+M200+M202</f>
        <v>0</v>
      </c>
      <c r="N179" s="1213">
        <f t="shared" si="20"/>
        <v>2750</v>
      </c>
    </row>
    <row r="180" spans="1:14" s="714" customFormat="1" x14ac:dyDescent="0.2">
      <c r="A180" s="669" t="s">
        <v>106</v>
      </c>
      <c r="B180" s="671" t="s">
        <v>490</v>
      </c>
      <c r="C180" s="672" t="s">
        <v>100</v>
      </c>
      <c r="D180" s="673" t="s">
        <v>100</v>
      </c>
      <c r="E180" s="780" t="s">
        <v>228</v>
      </c>
      <c r="F180" s="925">
        <f>+F181</f>
        <v>2750</v>
      </c>
      <c r="G180" s="1214">
        <f>+G181</f>
        <v>-1560</v>
      </c>
      <c r="H180" s="925">
        <f t="shared" si="23"/>
        <v>1190</v>
      </c>
      <c r="I180" s="1170">
        <v>0</v>
      </c>
      <c r="J180" s="1170">
        <f t="shared" si="21"/>
        <v>1190</v>
      </c>
      <c r="K180" s="1170">
        <f>+K181</f>
        <v>-1010</v>
      </c>
      <c r="L180" s="1170">
        <f t="shared" si="19"/>
        <v>180</v>
      </c>
      <c r="M180" s="1170">
        <f>+M181</f>
        <v>0</v>
      </c>
      <c r="N180" s="1170">
        <f t="shared" si="20"/>
        <v>180</v>
      </c>
    </row>
    <row r="181" spans="1:14" s="714" customFormat="1" x14ac:dyDescent="0.2">
      <c r="A181" s="1040"/>
      <c r="B181" s="1041" t="s">
        <v>474</v>
      </c>
      <c r="C181" s="704">
        <v>3419</v>
      </c>
      <c r="D181" s="663">
        <v>5222</v>
      </c>
      <c r="E181" s="781" t="s">
        <v>296</v>
      </c>
      <c r="F181" s="926">
        <v>2750</v>
      </c>
      <c r="G181" s="1183">
        <v>-1560</v>
      </c>
      <c r="H181" s="926">
        <f t="shared" si="23"/>
        <v>1190</v>
      </c>
      <c r="I181" s="1046">
        <v>0</v>
      </c>
      <c r="J181" s="1046">
        <f t="shared" si="21"/>
        <v>1190</v>
      </c>
      <c r="K181" s="1046">
        <v>-1010</v>
      </c>
      <c r="L181" s="1046">
        <f t="shared" si="19"/>
        <v>180</v>
      </c>
      <c r="M181" s="1046">
        <v>0</v>
      </c>
      <c r="N181" s="1046">
        <f t="shared" si="20"/>
        <v>180</v>
      </c>
    </row>
    <row r="182" spans="1:14" s="714" customFormat="1" ht="20.149999999999999" customHeight="1" x14ac:dyDescent="0.2">
      <c r="A182" s="1215" t="s">
        <v>298</v>
      </c>
      <c r="B182" s="1216" t="s">
        <v>545</v>
      </c>
      <c r="C182" s="1217" t="s">
        <v>100</v>
      </c>
      <c r="D182" s="1217" t="s">
        <v>100</v>
      </c>
      <c r="E182" s="1218" t="s">
        <v>319</v>
      </c>
      <c r="F182" s="1219">
        <v>0</v>
      </c>
      <c r="G182" s="1176">
        <f>+G183</f>
        <v>156</v>
      </c>
      <c r="H182" s="928">
        <f t="shared" si="23"/>
        <v>156</v>
      </c>
      <c r="I182" s="1045">
        <v>0</v>
      </c>
      <c r="J182" s="1045">
        <f t="shared" si="21"/>
        <v>156</v>
      </c>
      <c r="K182" s="1045">
        <v>0</v>
      </c>
      <c r="L182" s="1045">
        <f t="shared" si="19"/>
        <v>156</v>
      </c>
      <c r="M182" s="1045">
        <v>0</v>
      </c>
      <c r="N182" s="1045">
        <f t="shared" si="20"/>
        <v>156</v>
      </c>
    </row>
    <row r="183" spans="1:14" s="714" customFormat="1" x14ac:dyDescent="0.2">
      <c r="A183" s="1220"/>
      <c r="B183" s="1221"/>
      <c r="C183" s="1222" t="s">
        <v>294</v>
      </c>
      <c r="D183" s="1222" t="s">
        <v>295</v>
      </c>
      <c r="E183" s="1223" t="s">
        <v>296</v>
      </c>
      <c r="F183" s="1224">
        <v>0</v>
      </c>
      <c r="G183" s="1183">
        <v>156</v>
      </c>
      <c r="H183" s="926">
        <f t="shared" si="23"/>
        <v>156</v>
      </c>
      <c r="I183" s="1046">
        <v>0</v>
      </c>
      <c r="J183" s="1046">
        <f t="shared" si="21"/>
        <v>156</v>
      </c>
      <c r="K183" s="1046">
        <v>0</v>
      </c>
      <c r="L183" s="1046">
        <f t="shared" si="19"/>
        <v>156</v>
      </c>
      <c r="M183" s="1046">
        <v>0</v>
      </c>
      <c r="N183" s="1046">
        <f t="shared" si="20"/>
        <v>156</v>
      </c>
    </row>
    <row r="184" spans="1:14" s="714" customFormat="1" ht="20.95" x14ac:dyDescent="0.2">
      <c r="A184" s="1215" t="s">
        <v>298</v>
      </c>
      <c r="B184" s="1216" t="s">
        <v>546</v>
      </c>
      <c r="C184" s="1217" t="s">
        <v>100</v>
      </c>
      <c r="D184" s="1217" t="s">
        <v>100</v>
      </c>
      <c r="E184" s="1218" t="s">
        <v>302</v>
      </c>
      <c r="F184" s="1219">
        <v>0</v>
      </c>
      <c r="G184" s="1176">
        <f t="shared" ref="G184" si="29">+G185</f>
        <v>780</v>
      </c>
      <c r="H184" s="928">
        <f t="shared" si="23"/>
        <v>780</v>
      </c>
      <c r="I184" s="1045">
        <v>0</v>
      </c>
      <c r="J184" s="1045">
        <f t="shared" si="21"/>
        <v>780</v>
      </c>
      <c r="K184" s="1045">
        <v>0</v>
      </c>
      <c r="L184" s="1045">
        <f t="shared" si="19"/>
        <v>780</v>
      </c>
      <c r="M184" s="1045">
        <v>0</v>
      </c>
      <c r="N184" s="1045">
        <f t="shared" si="20"/>
        <v>780</v>
      </c>
    </row>
    <row r="185" spans="1:14" s="714" customFormat="1" x14ac:dyDescent="0.2">
      <c r="A185" s="1220"/>
      <c r="B185" s="1221"/>
      <c r="C185" s="1222" t="s">
        <v>294</v>
      </c>
      <c r="D185" s="1222" t="s">
        <v>295</v>
      </c>
      <c r="E185" s="1223" t="s">
        <v>296</v>
      </c>
      <c r="F185" s="1224">
        <v>0</v>
      </c>
      <c r="G185" s="1183">
        <v>780</v>
      </c>
      <c r="H185" s="926">
        <f t="shared" si="23"/>
        <v>780</v>
      </c>
      <c r="I185" s="1046">
        <v>0</v>
      </c>
      <c r="J185" s="1046">
        <f t="shared" si="21"/>
        <v>780</v>
      </c>
      <c r="K185" s="1046">
        <v>0</v>
      </c>
      <c r="L185" s="1046">
        <f t="shared" si="19"/>
        <v>780</v>
      </c>
      <c r="M185" s="1046">
        <v>0</v>
      </c>
      <c r="N185" s="1046">
        <f t="shared" si="20"/>
        <v>780</v>
      </c>
    </row>
    <row r="186" spans="1:14" s="714" customFormat="1" ht="20.95" x14ac:dyDescent="0.2">
      <c r="A186" s="1215" t="s">
        <v>298</v>
      </c>
      <c r="B186" s="1216" t="s">
        <v>547</v>
      </c>
      <c r="C186" s="1217" t="s">
        <v>100</v>
      </c>
      <c r="D186" s="1217" t="s">
        <v>100</v>
      </c>
      <c r="E186" s="1218" t="s">
        <v>320</v>
      </c>
      <c r="F186" s="1219">
        <v>0</v>
      </c>
      <c r="G186" s="1176">
        <f t="shared" ref="G186" si="30">+G187</f>
        <v>624</v>
      </c>
      <c r="H186" s="928">
        <f t="shared" si="23"/>
        <v>624</v>
      </c>
      <c r="I186" s="1045">
        <v>0</v>
      </c>
      <c r="J186" s="1045">
        <f t="shared" si="21"/>
        <v>624</v>
      </c>
      <c r="K186" s="1045">
        <v>0</v>
      </c>
      <c r="L186" s="1045">
        <f t="shared" si="19"/>
        <v>624</v>
      </c>
      <c r="M186" s="1045">
        <v>0</v>
      </c>
      <c r="N186" s="1045">
        <f t="shared" si="20"/>
        <v>624</v>
      </c>
    </row>
    <row r="187" spans="1:14" s="714" customFormat="1" x14ac:dyDescent="0.2">
      <c r="A187" s="1220"/>
      <c r="B187" s="1221"/>
      <c r="C187" s="1222" t="s">
        <v>294</v>
      </c>
      <c r="D187" s="1222" t="s">
        <v>295</v>
      </c>
      <c r="E187" s="1223" t="s">
        <v>296</v>
      </c>
      <c r="F187" s="1224">
        <v>0</v>
      </c>
      <c r="G187" s="1226">
        <v>624</v>
      </c>
      <c r="H187" s="929">
        <f t="shared" si="23"/>
        <v>624</v>
      </c>
      <c r="I187" s="1203">
        <v>0</v>
      </c>
      <c r="J187" s="1203">
        <f t="shared" si="21"/>
        <v>624</v>
      </c>
      <c r="K187" s="1046"/>
      <c r="L187" s="1046">
        <f t="shared" si="19"/>
        <v>624</v>
      </c>
      <c r="M187" s="1046"/>
      <c r="N187" s="1046">
        <f t="shared" si="20"/>
        <v>624</v>
      </c>
    </row>
    <row r="188" spans="1:14" s="714" customFormat="1" ht="20.95" x14ac:dyDescent="0.2">
      <c r="A188" s="1215" t="s">
        <v>106</v>
      </c>
      <c r="B188" s="1236" t="s">
        <v>581</v>
      </c>
      <c r="C188" s="1217" t="s">
        <v>100</v>
      </c>
      <c r="D188" s="1216" t="s">
        <v>100</v>
      </c>
      <c r="E188" s="1218" t="s">
        <v>591</v>
      </c>
      <c r="F188" s="1231">
        <v>0</v>
      </c>
      <c r="G188" s="1183"/>
      <c r="H188" s="926"/>
      <c r="I188" s="1046"/>
      <c r="J188" s="1231">
        <v>0</v>
      </c>
      <c r="K188" s="1045">
        <f>+K189</f>
        <v>170</v>
      </c>
      <c r="L188" s="1045">
        <f t="shared" si="19"/>
        <v>170</v>
      </c>
      <c r="M188" s="1045">
        <f>+M189</f>
        <v>0</v>
      </c>
      <c r="N188" s="1045">
        <f t="shared" si="20"/>
        <v>170</v>
      </c>
    </row>
    <row r="189" spans="1:14" s="714" customFormat="1" x14ac:dyDescent="0.2">
      <c r="A189" s="1220"/>
      <c r="B189" s="1236"/>
      <c r="C189" s="1222" t="s">
        <v>294</v>
      </c>
      <c r="D189" s="1237" t="s">
        <v>295</v>
      </c>
      <c r="E189" s="1223" t="s">
        <v>296</v>
      </c>
      <c r="F189" s="1235">
        <v>0</v>
      </c>
      <c r="G189" s="1183"/>
      <c r="H189" s="926"/>
      <c r="I189" s="1046"/>
      <c r="J189" s="1235">
        <v>0</v>
      </c>
      <c r="K189" s="1046">
        <v>170</v>
      </c>
      <c r="L189" s="1046">
        <f t="shared" si="19"/>
        <v>170</v>
      </c>
      <c r="M189" s="1046">
        <v>0</v>
      </c>
      <c r="N189" s="1046">
        <f t="shared" si="20"/>
        <v>170</v>
      </c>
    </row>
    <row r="190" spans="1:14" s="714" customFormat="1" ht="20.95" x14ac:dyDescent="0.2">
      <c r="A190" s="1215" t="s">
        <v>106</v>
      </c>
      <c r="B190" s="1236" t="s">
        <v>582</v>
      </c>
      <c r="C190" s="1217" t="s">
        <v>100</v>
      </c>
      <c r="D190" s="1216" t="s">
        <v>100</v>
      </c>
      <c r="E190" s="1218" t="s">
        <v>592</v>
      </c>
      <c r="F190" s="1231">
        <v>0</v>
      </c>
      <c r="G190" s="1183"/>
      <c r="H190" s="926"/>
      <c r="I190" s="1046"/>
      <c r="J190" s="1231">
        <v>0</v>
      </c>
      <c r="K190" s="1045">
        <f t="shared" ref="K190:M190" si="31">+K191</f>
        <v>100</v>
      </c>
      <c r="L190" s="1045">
        <f t="shared" si="19"/>
        <v>100</v>
      </c>
      <c r="M190" s="1045">
        <f t="shared" si="31"/>
        <v>0</v>
      </c>
      <c r="N190" s="1045">
        <f t="shared" si="20"/>
        <v>100</v>
      </c>
    </row>
    <row r="191" spans="1:14" s="714" customFormat="1" x14ac:dyDescent="0.2">
      <c r="A191" s="1220"/>
      <c r="B191" s="1236"/>
      <c r="C191" s="1222" t="s">
        <v>294</v>
      </c>
      <c r="D191" s="1237" t="s">
        <v>295</v>
      </c>
      <c r="E191" s="1223" t="s">
        <v>296</v>
      </c>
      <c r="F191" s="1235">
        <v>0</v>
      </c>
      <c r="G191" s="1183"/>
      <c r="H191" s="926"/>
      <c r="I191" s="1046"/>
      <c r="J191" s="1235">
        <v>0</v>
      </c>
      <c r="K191" s="1046">
        <v>100</v>
      </c>
      <c r="L191" s="1046">
        <f t="shared" si="19"/>
        <v>100</v>
      </c>
      <c r="M191" s="1046">
        <v>0</v>
      </c>
      <c r="N191" s="1046">
        <f t="shared" si="20"/>
        <v>100</v>
      </c>
    </row>
    <row r="192" spans="1:14" s="714" customFormat="1" ht="20.95" x14ac:dyDescent="0.2">
      <c r="A192" s="1215" t="s">
        <v>106</v>
      </c>
      <c r="B192" s="1236" t="s">
        <v>583</v>
      </c>
      <c r="C192" s="1217" t="s">
        <v>100</v>
      </c>
      <c r="D192" s="1216" t="s">
        <v>100</v>
      </c>
      <c r="E192" s="1218" t="s">
        <v>593</v>
      </c>
      <c r="F192" s="1231">
        <v>0</v>
      </c>
      <c r="G192" s="1183"/>
      <c r="H192" s="926"/>
      <c r="I192" s="1046"/>
      <c r="J192" s="1231">
        <v>0</v>
      </c>
      <c r="K192" s="1045">
        <f t="shared" ref="K192:M192" si="32">+K193</f>
        <v>100</v>
      </c>
      <c r="L192" s="1045">
        <f t="shared" si="19"/>
        <v>100</v>
      </c>
      <c r="M192" s="1045">
        <f t="shared" si="32"/>
        <v>0</v>
      </c>
      <c r="N192" s="1045">
        <f t="shared" si="20"/>
        <v>100</v>
      </c>
    </row>
    <row r="193" spans="1:14" s="714" customFormat="1" x14ac:dyDescent="0.2">
      <c r="A193" s="1220"/>
      <c r="B193" s="1236"/>
      <c r="C193" s="1222" t="s">
        <v>294</v>
      </c>
      <c r="D193" s="1237" t="s">
        <v>295</v>
      </c>
      <c r="E193" s="1223" t="s">
        <v>296</v>
      </c>
      <c r="F193" s="1235">
        <v>0</v>
      </c>
      <c r="G193" s="1183"/>
      <c r="H193" s="926"/>
      <c r="I193" s="1046"/>
      <c r="J193" s="1235">
        <v>0</v>
      </c>
      <c r="K193" s="1046">
        <v>100</v>
      </c>
      <c r="L193" s="1046">
        <f t="shared" si="19"/>
        <v>100</v>
      </c>
      <c r="M193" s="1046">
        <v>0</v>
      </c>
      <c r="N193" s="1046">
        <f t="shared" si="20"/>
        <v>100</v>
      </c>
    </row>
    <row r="194" spans="1:14" s="714" customFormat="1" ht="20.95" x14ac:dyDescent="0.2">
      <c r="A194" s="1215" t="s">
        <v>106</v>
      </c>
      <c r="B194" s="1236" t="s">
        <v>584</v>
      </c>
      <c r="C194" s="1217" t="s">
        <v>100</v>
      </c>
      <c r="D194" s="1216" t="s">
        <v>100</v>
      </c>
      <c r="E194" s="1218" t="s">
        <v>594</v>
      </c>
      <c r="F194" s="1231">
        <v>0</v>
      </c>
      <c r="G194" s="1183"/>
      <c r="H194" s="926"/>
      <c r="I194" s="1046"/>
      <c r="J194" s="1231">
        <v>0</v>
      </c>
      <c r="K194" s="1045">
        <f t="shared" ref="K194:M194" si="33">+K195</f>
        <v>90</v>
      </c>
      <c r="L194" s="1045">
        <f t="shared" si="19"/>
        <v>90</v>
      </c>
      <c r="M194" s="1045">
        <f t="shared" si="33"/>
        <v>0</v>
      </c>
      <c r="N194" s="1045">
        <f t="shared" si="20"/>
        <v>90</v>
      </c>
    </row>
    <row r="195" spans="1:14" s="714" customFormat="1" x14ac:dyDescent="0.2">
      <c r="A195" s="1220"/>
      <c r="B195" s="1236"/>
      <c r="C195" s="1222" t="s">
        <v>294</v>
      </c>
      <c r="D195" s="1237" t="s">
        <v>295</v>
      </c>
      <c r="E195" s="1223" t="s">
        <v>296</v>
      </c>
      <c r="F195" s="1235">
        <v>0</v>
      </c>
      <c r="G195" s="1183"/>
      <c r="H195" s="926"/>
      <c r="I195" s="1046"/>
      <c r="J195" s="1235">
        <v>0</v>
      </c>
      <c r="K195" s="1046">
        <v>90</v>
      </c>
      <c r="L195" s="1046">
        <f t="shared" si="19"/>
        <v>90</v>
      </c>
      <c r="M195" s="1046">
        <v>0</v>
      </c>
      <c r="N195" s="1046">
        <f t="shared" si="20"/>
        <v>90</v>
      </c>
    </row>
    <row r="196" spans="1:14" s="714" customFormat="1" ht="20.95" x14ac:dyDescent="0.2">
      <c r="A196" s="1215" t="s">
        <v>106</v>
      </c>
      <c r="B196" s="1236" t="s">
        <v>585</v>
      </c>
      <c r="C196" s="1217" t="s">
        <v>100</v>
      </c>
      <c r="D196" s="1216" t="s">
        <v>100</v>
      </c>
      <c r="E196" s="1218" t="s">
        <v>598</v>
      </c>
      <c r="F196" s="1231">
        <v>0</v>
      </c>
      <c r="G196" s="1183"/>
      <c r="H196" s="926"/>
      <c r="I196" s="1046"/>
      <c r="J196" s="1231">
        <v>0</v>
      </c>
      <c r="K196" s="1045">
        <f t="shared" ref="K196:M196" si="34">+K197</f>
        <v>300</v>
      </c>
      <c r="L196" s="1045">
        <f t="shared" si="19"/>
        <v>300</v>
      </c>
      <c r="M196" s="1045">
        <f t="shared" si="34"/>
        <v>0</v>
      </c>
      <c r="N196" s="1045">
        <f t="shared" si="20"/>
        <v>300</v>
      </c>
    </row>
    <row r="197" spans="1:14" s="714" customFormat="1" x14ac:dyDescent="0.2">
      <c r="A197" s="1220"/>
      <c r="B197" s="1236"/>
      <c r="C197" s="1222" t="s">
        <v>294</v>
      </c>
      <c r="D197" s="1237" t="s">
        <v>295</v>
      </c>
      <c r="E197" s="1223" t="s">
        <v>296</v>
      </c>
      <c r="F197" s="1235">
        <v>0</v>
      </c>
      <c r="G197" s="1183"/>
      <c r="H197" s="926"/>
      <c r="I197" s="1046"/>
      <c r="J197" s="1235">
        <v>0</v>
      </c>
      <c r="K197" s="1046">
        <v>300</v>
      </c>
      <c r="L197" s="1046">
        <f t="shared" si="19"/>
        <v>300</v>
      </c>
      <c r="M197" s="1046">
        <v>0</v>
      </c>
      <c r="N197" s="1046">
        <f t="shared" si="20"/>
        <v>300</v>
      </c>
    </row>
    <row r="198" spans="1:14" s="714" customFormat="1" ht="20.95" x14ac:dyDescent="0.2">
      <c r="A198" s="1215" t="s">
        <v>106</v>
      </c>
      <c r="B198" s="1236" t="s">
        <v>586</v>
      </c>
      <c r="C198" s="1217" t="s">
        <v>100</v>
      </c>
      <c r="D198" s="1216" t="s">
        <v>100</v>
      </c>
      <c r="E198" s="1218" t="s">
        <v>595</v>
      </c>
      <c r="F198" s="1231">
        <v>0</v>
      </c>
      <c r="G198" s="1183"/>
      <c r="H198" s="926"/>
      <c r="I198" s="1046"/>
      <c r="J198" s="1231">
        <v>0</v>
      </c>
      <c r="K198" s="1045">
        <f t="shared" ref="K198:M198" si="35">+K199</f>
        <v>50</v>
      </c>
      <c r="L198" s="1045">
        <f t="shared" si="19"/>
        <v>50</v>
      </c>
      <c r="M198" s="1045">
        <f t="shared" si="35"/>
        <v>0</v>
      </c>
      <c r="N198" s="1045">
        <f t="shared" si="20"/>
        <v>50</v>
      </c>
    </row>
    <row r="199" spans="1:14" s="714" customFormat="1" x14ac:dyDescent="0.2">
      <c r="A199" s="1220"/>
      <c r="B199" s="1236"/>
      <c r="C199" s="1222" t="s">
        <v>294</v>
      </c>
      <c r="D199" s="1237" t="s">
        <v>295</v>
      </c>
      <c r="E199" s="1223" t="s">
        <v>296</v>
      </c>
      <c r="F199" s="1235">
        <v>0</v>
      </c>
      <c r="G199" s="1183"/>
      <c r="H199" s="926"/>
      <c r="I199" s="1046"/>
      <c r="J199" s="1235">
        <v>0</v>
      </c>
      <c r="K199" s="1046">
        <v>50</v>
      </c>
      <c r="L199" s="1046">
        <f t="shared" si="19"/>
        <v>50</v>
      </c>
      <c r="M199" s="1046">
        <v>0</v>
      </c>
      <c r="N199" s="1046">
        <f t="shared" si="20"/>
        <v>50</v>
      </c>
    </row>
    <row r="200" spans="1:14" s="714" customFormat="1" ht="20.95" x14ac:dyDescent="0.2">
      <c r="A200" s="1215" t="s">
        <v>106</v>
      </c>
      <c r="B200" s="1236" t="s">
        <v>587</v>
      </c>
      <c r="C200" s="1217" t="s">
        <v>100</v>
      </c>
      <c r="D200" s="1216" t="s">
        <v>100</v>
      </c>
      <c r="E200" s="1218" t="s">
        <v>596</v>
      </c>
      <c r="F200" s="1231">
        <v>0</v>
      </c>
      <c r="G200" s="1183"/>
      <c r="H200" s="926"/>
      <c r="I200" s="1046"/>
      <c r="J200" s="1231">
        <v>0</v>
      </c>
      <c r="K200" s="1045">
        <f t="shared" ref="K200:M200" si="36">+K201</f>
        <v>100</v>
      </c>
      <c r="L200" s="1045">
        <f t="shared" si="19"/>
        <v>100</v>
      </c>
      <c r="M200" s="1045">
        <f t="shared" si="36"/>
        <v>0</v>
      </c>
      <c r="N200" s="1045">
        <f t="shared" si="20"/>
        <v>100</v>
      </c>
    </row>
    <row r="201" spans="1:14" s="714" customFormat="1" x14ac:dyDescent="0.2">
      <c r="A201" s="1220"/>
      <c r="B201" s="1236"/>
      <c r="C201" s="1222" t="s">
        <v>294</v>
      </c>
      <c r="D201" s="1237" t="s">
        <v>295</v>
      </c>
      <c r="E201" s="1223" t="s">
        <v>296</v>
      </c>
      <c r="F201" s="1235">
        <v>0</v>
      </c>
      <c r="G201" s="1183"/>
      <c r="H201" s="926"/>
      <c r="I201" s="1046"/>
      <c r="J201" s="1235">
        <v>0</v>
      </c>
      <c r="K201" s="1046">
        <v>100</v>
      </c>
      <c r="L201" s="1046">
        <f t="shared" si="19"/>
        <v>100</v>
      </c>
      <c r="M201" s="1046">
        <v>0</v>
      </c>
      <c r="N201" s="1046">
        <f t="shared" si="20"/>
        <v>100</v>
      </c>
    </row>
    <row r="202" spans="1:14" s="714" customFormat="1" ht="20.95" x14ac:dyDescent="0.2">
      <c r="A202" s="1215" t="s">
        <v>106</v>
      </c>
      <c r="B202" s="1236" t="s">
        <v>588</v>
      </c>
      <c r="C202" s="1217" t="s">
        <v>100</v>
      </c>
      <c r="D202" s="1216" t="s">
        <v>100</v>
      </c>
      <c r="E202" s="1218" t="s">
        <v>597</v>
      </c>
      <c r="F202" s="1231">
        <v>0</v>
      </c>
      <c r="G202" s="1183"/>
      <c r="H202" s="926"/>
      <c r="I202" s="1046"/>
      <c r="J202" s="1231">
        <v>0</v>
      </c>
      <c r="K202" s="1045">
        <f t="shared" ref="K202:M202" si="37">+K203</f>
        <v>100</v>
      </c>
      <c r="L202" s="1045">
        <f t="shared" si="19"/>
        <v>100</v>
      </c>
      <c r="M202" s="1045">
        <f t="shared" si="37"/>
        <v>0</v>
      </c>
      <c r="N202" s="1045">
        <f t="shared" si="20"/>
        <v>100</v>
      </c>
    </row>
    <row r="203" spans="1:14" s="714" customFormat="1" ht="13.1" thickBot="1" x14ac:dyDescent="0.25">
      <c r="A203" s="1220"/>
      <c r="B203" s="1236"/>
      <c r="C203" s="1222" t="s">
        <v>294</v>
      </c>
      <c r="D203" s="1237" t="s">
        <v>589</v>
      </c>
      <c r="E203" s="1223" t="s">
        <v>590</v>
      </c>
      <c r="F203" s="1224">
        <v>0</v>
      </c>
      <c r="G203" s="1226"/>
      <c r="H203" s="929"/>
      <c r="I203" s="1203"/>
      <c r="J203" s="1224">
        <v>0</v>
      </c>
      <c r="K203" s="1203">
        <v>100</v>
      </c>
      <c r="L203" s="1203">
        <f t="shared" ref="L203:L222" si="38">+J203+K203</f>
        <v>100</v>
      </c>
      <c r="M203" s="1203">
        <v>0</v>
      </c>
      <c r="N203" s="1203">
        <f t="shared" ref="N203:N222" si="39">+L203+M203</f>
        <v>100</v>
      </c>
    </row>
    <row r="204" spans="1:14" s="714" customFormat="1" ht="13.1" thickBot="1" x14ac:dyDescent="0.25">
      <c r="A204" s="1089" t="s">
        <v>106</v>
      </c>
      <c r="B204" s="1210" t="s">
        <v>100</v>
      </c>
      <c r="C204" s="1211" t="s">
        <v>100</v>
      </c>
      <c r="D204" s="1211" t="s">
        <v>100</v>
      </c>
      <c r="E204" s="1091" t="s">
        <v>229</v>
      </c>
      <c r="F204" s="1212">
        <v>750</v>
      </c>
      <c r="G204" s="1227">
        <f>+G205+G207+G209+G211+G213+G215+G217+G219+G221</f>
        <v>0</v>
      </c>
      <c r="H204" s="1086">
        <f>+F204+G204</f>
        <v>750</v>
      </c>
      <c r="I204" s="1213">
        <v>0</v>
      </c>
      <c r="J204" s="1213">
        <f t="shared" si="21"/>
        <v>750</v>
      </c>
      <c r="K204" s="1213">
        <v>0</v>
      </c>
      <c r="L204" s="1213">
        <f t="shared" si="38"/>
        <v>750</v>
      </c>
      <c r="M204" s="1213">
        <v>0</v>
      </c>
      <c r="N204" s="1213">
        <f t="shared" si="39"/>
        <v>750</v>
      </c>
    </row>
    <row r="205" spans="1:14" s="714" customFormat="1" x14ac:dyDescent="0.2">
      <c r="A205" s="677" t="s">
        <v>106</v>
      </c>
      <c r="B205" s="679" t="s">
        <v>491</v>
      </c>
      <c r="C205" s="680" t="s">
        <v>100</v>
      </c>
      <c r="D205" s="954" t="s">
        <v>100</v>
      </c>
      <c r="E205" s="1238" t="s">
        <v>229</v>
      </c>
      <c r="F205" s="925">
        <f>+F206</f>
        <v>750</v>
      </c>
      <c r="G205" s="1214">
        <f>+G206</f>
        <v>-750</v>
      </c>
      <c r="H205" s="925">
        <f t="shared" si="23"/>
        <v>0</v>
      </c>
      <c r="I205" s="1170">
        <v>0</v>
      </c>
      <c r="J205" s="1170">
        <f t="shared" si="21"/>
        <v>0</v>
      </c>
      <c r="K205" s="1170">
        <v>0</v>
      </c>
      <c r="L205" s="1170">
        <f t="shared" si="38"/>
        <v>0</v>
      </c>
      <c r="M205" s="1170">
        <v>0</v>
      </c>
      <c r="N205" s="1170">
        <f t="shared" si="39"/>
        <v>0</v>
      </c>
    </row>
    <row r="206" spans="1:14" s="714" customFormat="1" x14ac:dyDescent="0.2">
      <c r="A206" s="682"/>
      <c r="B206" s="902" t="s">
        <v>474</v>
      </c>
      <c r="C206" s="700">
        <v>3419</v>
      </c>
      <c r="D206" s="903">
        <v>5222</v>
      </c>
      <c r="E206" s="781" t="s">
        <v>296</v>
      </c>
      <c r="F206" s="926">
        <v>750</v>
      </c>
      <c r="G206" s="1183">
        <v>-750</v>
      </c>
      <c r="H206" s="926">
        <f t="shared" si="23"/>
        <v>0</v>
      </c>
      <c r="I206" s="1046">
        <v>0</v>
      </c>
      <c r="J206" s="1046">
        <f t="shared" si="21"/>
        <v>0</v>
      </c>
      <c r="K206" s="1046">
        <v>0</v>
      </c>
      <c r="L206" s="1046">
        <f t="shared" si="38"/>
        <v>0</v>
      </c>
      <c r="M206" s="1046">
        <v>0</v>
      </c>
      <c r="N206" s="1046">
        <f t="shared" si="39"/>
        <v>0</v>
      </c>
    </row>
    <row r="207" spans="1:14" s="714" customFormat="1" ht="31.45" x14ac:dyDescent="0.2">
      <c r="A207" s="1001" t="s">
        <v>298</v>
      </c>
      <c r="B207" s="984" t="s">
        <v>548</v>
      </c>
      <c r="C207" s="985" t="s">
        <v>100</v>
      </c>
      <c r="D207" s="985" t="s">
        <v>100</v>
      </c>
      <c r="E207" s="1242" t="s">
        <v>313</v>
      </c>
      <c r="F207" s="1243">
        <v>0</v>
      </c>
      <c r="G207" s="1214">
        <f t="shared" ref="G207" si="40">+G208</f>
        <v>100</v>
      </c>
      <c r="H207" s="925">
        <f t="shared" si="23"/>
        <v>100</v>
      </c>
      <c r="I207" s="1045">
        <v>0</v>
      </c>
      <c r="J207" s="1045">
        <f t="shared" si="21"/>
        <v>100</v>
      </c>
      <c r="K207" s="1045">
        <v>0</v>
      </c>
      <c r="L207" s="1045">
        <f t="shared" si="38"/>
        <v>100</v>
      </c>
      <c r="M207" s="1045">
        <v>0</v>
      </c>
      <c r="N207" s="1045">
        <f t="shared" si="39"/>
        <v>100</v>
      </c>
    </row>
    <row r="208" spans="1:14" x14ac:dyDescent="0.2">
      <c r="A208" s="1000"/>
      <c r="B208" s="987"/>
      <c r="C208" s="595" t="s">
        <v>294</v>
      </c>
      <c r="D208" s="595" t="s">
        <v>295</v>
      </c>
      <c r="E208" s="1234" t="s">
        <v>296</v>
      </c>
      <c r="F208" s="1183">
        <v>0</v>
      </c>
      <c r="G208" s="1183">
        <v>100</v>
      </c>
      <c r="H208" s="926">
        <f t="shared" si="23"/>
        <v>100</v>
      </c>
      <c r="I208" s="1046">
        <v>0</v>
      </c>
      <c r="J208" s="1046">
        <f t="shared" si="21"/>
        <v>100</v>
      </c>
      <c r="K208" s="1046">
        <v>0</v>
      </c>
      <c r="L208" s="1046">
        <f t="shared" si="38"/>
        <v>100</v>
      </c>
      <c r="M208" s="1046">
        <v>0</v>
      </c>
      <c r="N208" s="1046">
        <f t="shared" si="39"/>
        <v>100</v>
      </c>
    </row>
    <row r="209" spans="1:15" ht="31.45" x14ac:dyDescent="0.2">
      <c r="A209" s="654" t="s">
        <v>298</v>
      </c>
      <c r="B209" s="603" t="s">
        <v>549</v>
      </c>
      <c r="C209" s="604" t="s">
        <v>100</v>
      </c>
      <c r="D209" s="604" t="s">
        <v>100</v>
      </c>
      <c r="E209" s="1230" t="s">
        <v>314</v>
      </c>
      <c r="F209" s="1231">
        <v>0</v>
      </c>
      <c r="G209" s="1176">
        <f t="shared" ref="G209" si="41">+G210</f>
        <v>60</v>
      </c>
      <c r="H209" s="928">
        <f t="shared" si="23"/>
        <v>60</v>
      </c>
      <c r="I209" s="1045">
        <v>0</v>
      </c>
      <c r="J209" s="1045">
        <f t="shared" si="21"/>
        <v>60</v>
      </c>
      <c r="K209" s="1045">
        <v>0</v>
      </c>
      <c r="L209" s="1045">
        <f t="shared" si="38"/>
        <v>60</v>
      </c>
      <c r="M209" s="1045">
        <v>0</v>
      </c>
      <c r="N209" s="1045">
        <f t="shared" si="39"/>
        <v>60</v>
      </c>
    </row>
    <row r="210" spans="1:15" x14ac:dyDescent="0.2">
      <c r="A210" s="1000"/>
      <c r="B210" s="987"/>
      <c r="C210" s="595" t="s">
        <v>294</v>
      </c>
      <c r="D210" s="595" t="s">
        <v>295</v>
      </c>
      <c r="E210" s="1234" t="s">
        <v>296</v>
      </c>
      <c r="F210" s="1183">
        <v>0</v>
      </c>
      <c r="G210" s="1183">
        <v>60</v>
      </c>
      <c r="H210" s="926">
        <f t="shared" si="23"/>
        <v>60</v>
      </c>
      <c r="I210" s="1046">
        <v>0</v>
      </c>
      <c r="J210" s="1046">
        <f t="shared" si="21"/>
        <v>60</v>
      </c>
      <c r="K210" s="1046">
        <v>0</v>
      </c>
      <c r="L210" s="1046">
        <f t="shared" si="38"/>
        <v>60</v>
      </c>
      <c r="M210" s="1046">
        <v>0</v>
      </c>
      <c r="N210" s="1046">
        <f t="shared" si="39"/>
        <v>60</v>
      </c>
    </row>
    <row r="211" spans="1:15" ht="31.45" x14ac:dyDescent="0.2">
      <c r="A211" s="654" t="s">
        <v>298</v>
      </c>
      <c r="B211" s="603" t="s">
        <v>550</v>
      </c>
      <c r="C211" s="604" t="s">
        <v>100</v>
      </c>
      <c r="D211" s="604" t="s">
        <v>100</v>
      </c>
      <c r="E211" s="1230" t="s">
        <v>311</v>
      </c>
      <c r="F211" s="1231">
        <v>0</v>
      </c>
      <c r="G211" s="1176">
        <f t="shared" ref="G211" si="42">+G212</f>
        <v>100</v>
      </c>
      <c r="H211" s="928">
        <f t="shared" si="23"/>
        <v>100</v>
      </c>
      <c r="I211" s="1045">
        <v>0</v>
      </c>
      <c r="J211" s="1045">
        <f t="shared" si="21"/>
        <v>100</v>
      </c>
      <c r="K211" s="1045">
        <v>0</v>
      </c>
      <c r="L211" s="1045">
        <f t="shared" si="38"/>
        <v>100</v>
      </c>
      <c r="M211" s="1045">
        <v>0</v>
      </c>
      <c r="N211" s="1045">
        <f t="shared" si="39"/>
        <v>100</v>
      </c>
    </row>
    <row r="212" spans="1:15" x14ac:dyDescent="0.2">
      <c r="A212" s="1000"/>
      <c r="B212" s="987"/>
      <c r="C212" s="595" t="s">
        <v>294</v>
      </c>
      <c r="D212" s="595" t="s">
        <v>295</v>
      </c>
      <c r="E212" s="1234" t="s">
        <v>296</v>
      </c>
      <c r="F212" s="1183">
        <v>0</v>
      </c>
      <c r="G212" s="1183">
        <v>100</v>
      </c>
      <c r="H212" s="926">
        <f t="shared" si="23"/>
        <v>100</v>
      </c>
      <c r="I212" s="1046">
        <v>0</v>
      </c>
      <c r="J212" s="1046">
        <f t="shared" si="21"/>
        <v>100</v>
      </c>
      <c r="K212" s="1046">
        <v>0</v>
      </c>
      <c r="L212" s="1046">
        <f t="shared" si="38"/>
        <v>100</v>
      </c>
      <c r="M212" s="1046">
        <v>0</v>
      </c>
      <c r="N212" s="1046">
        <f t="shared" si="39"/>
        <v>100</v>
      </c>
    </row>
    <row r="213" spans="1:15" ht="41.9" x14ac:dyDescent="0.2">
      <c r="A213" s="654" t="s">
        <v>298</v>
      </c>
      <c r="B213" s="603" t="s">
        <v>551</v>
      </c>
      <c r="C213" s="604" t="s">
        <v>100</v>
      </c>
      <c r="D213" s="604" t="s">
        <v>100</v>
      </c>
      <c r="E213" s="1230" t="s">
        <v>315</v>
      </c>
      <c r="F213" s="1231">
        <v>0</v>
      </c>
      <c r="G213" s="1176">
        <f t="shared" ref="G213" si="43">+G214</f>
        <v>100</v>
      </c>
      <c r="H213" s="928">
        <f t="shared" si="23"/>
        <v>100</v>
      </c>
      <c r="I213" s="1045">
        <v>0</v>
      </c>
      <c r="J213" s="1045">
        <f t="shared" si="21"/>
        <v>100</v>
      </c>
      <c r="K213" s="1045">
        <v>0</v>
      </c>
      <c r="L213" s="1045">
        <f t="shared" si="38"/>
        <v>100</v>
      </c>
      <c r="M213" s="1045">
        <v>0</v>
      </c>
      <c r="N213" s="1045">
        <f t="shared" si="39"/>
        <v>100</v>
      </c>
    </row>
    <row r="214" spans="1:15" x14ac:dyDescent="0.2">
      <c r="A214" s="1000"/>
      <c r="B214" s="987"/>
      <c r="C214" s="595" t="s">
        <v>294</v>
      </c>
      <c r="D214" s="595" t="s">
        <v>295</v>
      </c>
      <c r="E214" s="1234" t="s">
        <v>296</v>
      </c>
      <c r="F214" s="1183">
        <v>0</v>
      </c>
      <c r="G214" s="1183">
        <v>100</v>
      </c>
      <c r="H214" s="926">
        <f t="shared" si="23"/>
        <v>100</v>
      </c>
      <c r="I214" s="1046">
        <v>0</v>
      </c>
      <c r="J214" s="1046">
        <f t="shared" si="21"/>
        <v>100</v>
      </c>
      <c r="K214" s="1046">
        <v>0</v>
      </c>
      <c r="L214" s="1046">
        <f t="shared" si="38"/>
        <v>100</v>
      </c>
      <c r="M214" s="1046">
        <v>0</v>
      </c>
      <c r="N214" s="1046">
        <f t="shared" si="39"/>
        <v>100</v>
      </c>
    </row>
    <row r="215" spans="1:15" ht="31.45" x14ac:dyDescent="0.2">
      <c r="A215" s="654" t="s">
        <v>298</v>
      </c>
      <c r="B215" s="603" t="s">
        <v>552</v>
      </c>
      <c r="C215" s="604" t="s">
        <v>100</v>
      </c>
      <c r="D215" s="604" t="s">
        <v>100</v>
      </c>
      <c r="E215" s="1230" t="s">
        <v>316</v>
      </c>
      <c r="F215" s="1231">
        <v>0</v>
      </c>
      <c r="G215" s="1176">
        <f t="shared" ref="G215" si="44">+G216</f>
        <v>200</v>
      </c>
      <c r="H215" s="928">
        <f t="shared" si="23"/>
        <v>200</v>
      </c>
      <c r="I215" s="1045">
        <v>0</v>
      </c>
      <c r="J215" s="1045">
        <f t="shared" si="21"/>
        <v>200</v>
      </c>
      <c r="K215" s="1045">
        <v>0</v>
      </c>
      <c r="L215" s="1045">
        <f t="shared" si="38"/>
        <v>200</v>
      </c>
      <c r="M215" s="1045">
        <v>0</v>
      </c>
      <c r="N215" s="1045">
        <f t="shared" si="39"/>
        <v>200</v>
      </c>
    </row>
    <row r="216" spans="1:15" x14ac:dyDescent="0.2">
      <c r="A216" s="1000"/>
      <c r="B216" s="987"/>
      <c r="C216" s="595" t="s">
        <v>294</v>
      </c>
      <c r="D216" s="595" t="s">
        <v>295</v>
      </c>
      <c r="E216" s="1234" t="s">
        <v>296</v>
      </c>
      <c r="F216" s="1183">
        <v>0</v>
      </c>
      <c r="G216" s="1183">
        <v>200</v>
      </c>
      <c r="H216" s="926">
        <f t="shared" si="23"/>
        <v>200</v>
      </c>
      <c r="I216" s="1046">
        <v>0</v>
      </c>
      <c r="J216" s="1046">
        <f t="shared" si="21"/>
        <v>200</v>
      </c>
      <c r="K216" s="1046">
        <v>0</v>
      </c>
      <c r="L216" s="1046">
        <f t="shared" si="38"/>
        <v>200</v>
      </c>
      <c r="M216" s="1046">
        <v>0</v>
      </c>
      <c r="N216" s="1046">
        <f t="shared" si="39"/>
        <v>200</v>
      </c>
    </row>
    <row r="217" spans="1:15" ht="31.45" x14ac:dyDescent="0.2">
      <c r="A217" s="654" t="s">
        <v>298</v>
      </c>
      <c r="B217" s="603" t="s">
        <v>553</v>
      </c>
      <c r="C217" s="604" t="s">
        <v>100</v>
      </c>
      <c r="D217" s="604" t="s">
        <v>100</v>
      </c>
      <c r="E217" s="1230" t="s">
        <v>312</v>
      </c>
      <c r="F217" s="1231">
        <v>0</v>
      </c>
      <c r="G217" s="1176">
        <f t="shared" ref="G217" si="45">+G218</f>
        <v>100</v>
      </c>
      <c r="H217" s="928">
        <f t="shared" si="23"/>
        <v>100</v>
      </c>
      <c r="I217" s="1045">
        <v>0</v>
      </c>
      <c r="J217" s="1045">
        <f t="shared" si="21"/>
        <v>100</v>
      </c>
      <c r="K217" s="1045">
        <v>0</v>
      </c>
      <c r="L217" s="1045">
        <f t="shared" si="38"/>
        <v>100</v>
      </c>
      <c r="M217" s="1045">
        <v>0</v>
      </c>
      <c r="N217" s="1045">
        <f t="shared" si="39"/>
        <v>100</v>
      </c>
    </row>
    <row r="218" spans="1:15" x14ac:dyDescent="0.2">
      <c r="A218" s="1000"/>
      <c r="B218" s="987"/>
      <c r="C218" s="595" t="s">
        <v>294</v>
      </c>
      <c r="D218" s="595" t="s">
        <v>295</v>
      </c>
      <c r="E218" s="1234" t="s">
        <v>296</v>
      </c>
      <c r="F218" s="1183">
        <v>0</v>
      </c>
      <c r="G218" s="1183">
        <v>100</v>
      </c>
      <c r="H218" s="926">
        <f t="shared" si="23"/>
        <v>100</v>
      </c>
      <c r="I218" s="1046">
        <v>0</v>
      </c>
      <c r="J218" s="1046">
        <f t="shared" si="21"/>
        <v>100</v>
      </c>
      <c r="K218" s="1046">
        <v>0</v>
      </c>
      <c r="L218" s="1046">
        <f t="shared" si="38"/>
        <v>100</v>
      </c>
      <c r="M218" s="1046">
        <v>0</v>
      </c>
      <c r="N218" s="1046">
        <f t="shared" si="39"/>
        <v>100</v>
      </c>
    </row>
    <row r="219" spans="1:15" ht="20.95" x14ac:dyDescent="0.2">
      <c r="A219" s="654" t="s">
        <v>298</v>
      </c>
      <c r="B219" s="603" t="s">
        <v>554</v>
      </c>
      <c r="C219" s="604" t="s">
        <v>100</v>
      </c>
      <c r="D219" s="604" t="s">
        <v>100</v>
      </c>
      <c r="E219" s="1258" t="s">
        <v>317</v>
      </c>
      <c r="F219" s="1231">
        <v>0</v>
      </c>
      <c r="G219" s="1176">
        <f t="shared" ref="G219" si="46">+G220</f>
        <v>30</v>
      </c>
      <c r="H219" s="928">
        <f t="shared" si="23"/>
        <v>30</v>
      </c>
      <c r="I219" s="1045">
        <v>0</v>
      </c>
      <c r="J219" s="1045">
        <f t="shared" si="21"/>
        <v>30</v>
      </c>
      <c r="K219" s="1045">
        <v>0</v>
      </c>
      <c r="L219" s="1045">
        <f t="shared" si="38"/>
        <v>30</v>
      </c>
      <c r="M219" s="1045">
        <v>0</v>
      </c>
      <c r="N219" s="1045">
        <f t="shared" si="39"/>
        <v>30</v>
      </c>
    </row>
    <row r="220" spans="1:15" x14ac:dyDescent="0.2">
      <c r="A220" s="1000"/>
      <c r="B220" s="987"/>
      <c r="C220" s="595" t="s">
        <v>294</v>
      </c>
      <c r="D220" s="595" t="s">
        <v>295</v>
      </c>
      <c r="E220" s="1259" t="s">
        <v>296</v>
      </c>
      <c r="F220" s="1183">
        <v>0</v>
      </c>
      <c r="G220" s="1183">
        <v>30</v>
      </c>
      <c r="H220" s="926">
        <f t="shared" si="23"/>
        <v>30</v>
      </c>
      <c r="I220" s="1046">
        <v>0</v>
      </c>
      <c r="J220" s="1046">
        <f t="shared" si="21"/>
        <v>30</v>
      </c>
      <c r="K220" s="1046">
        <v>0</v>
      </c>
      <c r="L220" s="1046">
        <f t="shared" si="38"/>
        <v>30</v>
      </c>
      <c r="M220" s="1046">
        <v>0</v>
      </c>
      <c r="N220" s="1046">
        <f t="shared" si="39"/>
        <v>30</v>
      </c>
    </row>
    <row r="221" spans="1:15" ht="20.95" x14ac:dyDescent="0.2">
      <c r="A221" s="654" t="s">
        <v>298</v>
      </c>
      <c r="B221" s="603" t="s">
        <v>555</v>
      </c>
      <c r="C221" s="604" t="s">
        <v>100</v>
      </c>
      <c r="D221" s="604" t="s">
        <v>100</v>
      </c>
      <c r="E221" s="1258" t="s">
        <v>318</v>
      </c>
      <c r="F221" s="1231">
        <v>0</v>
      </c>
      <c r="G221" s="1176">
        <f t="shared" ref="G221" si="47">+G222</f>
        <v>60</v>
      </c>
      <c r="H221" s="928">
        <f t="shared" si="23"/>
        <v>60</v>
      </c>
      <c r="I221" s="1045">
        <v>0</v>
      </c>
      <c r="J221" s="1045">
        <f t="shared" si="21"/>
        <v>60</v>
      </c>
      <c r="K221" s="1045">
        <v>0</v>
      </c>
      <c r="L221" s="1045">
        <f t="shared" si="38"/>
        <v>60</v>
      </c>
      <c r="M221" s="1045">
        <v>0</v>
      </c>
      <c r="N221" s="1045">
        <f t="shared" si="39"/>
        <v>60</v>
      </c>
    </row>
    <row r="222" spans="1:15" ht="13.1" thickBot="1" x14ac:dyDescent="0.25">
      <c r="A222" s="1002"/>
      <c r="B222" s="988"/>
      <c r="C222" s="989" t="s">
        <v>294</v>
      </c>
      <c r="D222" s="989" t="s">
        <v>295</v>
      </c>
      <c r="E222" s="1260" t="s">
        <v>296</v>
      </c>
      <c r="F222" s="1226">
        <v>0</v>
      </c>
      <c r="G222" s="1226">
        <v>60</v>
      </c>
      <c r="H222" s="929">
        <f t="shared" si="23"/>
        <v>60</v>
      </c>
      <c r="I222" s="1203">
        <v>0</v>
      </c>
      <c r="J222" s="1203">
        <f t="shared" si="21"/>
        <v>60</v>
      </c>
      <c r="K222" s="1203">
        <v>0</v>
      </c>
      <c r="L222" s="1203">
        <f t="shared" si="38"/>
        <v>60</v>
      </c>
      <c r="M222" s="1203">
        <v>0</v>
      </c>
      <c r="N222" s="1203">
        <f t="shared" si="39"/>
        <v>60</v>
      </c>
    </row>
    <row r="223" spans="1:15" s="1156" customFormat="1" ht="21.6" thickBot="1" x14ac:dyDescent="0.25">
      <c r="A223" s="1089" t="s">
        <v>106</v>
      </c>
      <c r="B223" s="1210" t="s">
        <v>100</v>
      </c>
      <c r="C223" s="1211" t="s">
        <v>100</v>
      </c>
      <c r="D223" s="1211" t="s">
        <v>100</v>
      </c>
      <c r="E223" s="1261" t="s">
        <v>636</v>
      </c>
      <c r="F223" s="1213">
        <v>0</v>
      </c>
      <c r="G223" s="1213">
        <v>0</v>
      </c>
      <c r="H223" s="1213">
        <v>0</v>
      </c>
      <c r="I223" s="1213">
        <v>0</v>
      </c>
      <c r="J223" s="1213">
        <v>0</v>
      </c>
      <c r="K223" s="1213">
        <v>0</v>
      </c>
      <c r="L223" s="1213">
        <v>0</v>
      </c>
      <c r="M223" s="1213">
        <v>500</v>
      </c>
      <c r="N223" s="1213">
        <f t="shared" ref="N223:N228" si="48">L223+M223</f>
        <v>500</v>
      </c>
      <c r="O223" s="713" t="s">
        <v>635</v>
      </c>
    </row>
    <row r="224" spans="1:15" s="1156" customFormat="1" ht="24.9" customHeight="1" thickBot="1" x14ac:dyDescent="0.25">
      <c r="A224" s="1262" t="s">
        <v>106</v>
      </c>
      <c r="B224" s="1263" t="s">
        <v>637</v>
      </c>
      <c r="C224" s="1264" t="s">
        <v>100</v>
      </c>
      <c r="D224" s="1264" t="s">
        <v>100</v>
      </c>
      <c r="E224" s="1265" t="s">
        <v>636</v>
      </c>
      <c r="F224" s="1266"/>
      <c r="G224" s="1266"/>
      <c r="H224" s="1266"/>
      <c r="I224" s="1266"/>
      <c r="J224" s="1266"/>
      <c r="K224" s="1266"/>
      <c r="L224" s="1266">
        <v>0</v>
      </c>
      <c r="M224" s="1266">
        <f>M225</f>
        <v>500</v>
      </c>
      <c r="N224" s="1266">
        <f t="shared" si="48"/>
        <v>500</v>
      </c>
      <c r="O224" s="713" t="s">
        <v>635</v>
      </c>
    </row>
    <row r="225" spans="1:15" s="1156" customFormat="1" ht="14.4" customHeight="1" thickBot="1" x14ac:dyDescent="0.25">
      <c r="A225" s="1089"/>
      <c r="B225" s="1263"/>
      <c r="C225" s="989" t="s">
        <v>294</v>
      </c>
      <c r="D225" s="989" t="s">
        <v>295</v>
      </c>
      <c r="E225" s="1260" t="s">
        <v>296</v>
      </c>
      <c r="F225" s="1266"/>
      <c r="G225" s="1266"/>
      <c r="H225" s="1266"/>
      <c r="I225" s="1266"/>
      <c r="J225" s="1266"/>
      <c r="K225" s="1266"/>
      <c r="L225" s="1266">
        <v>0</v>
      </c>
      <c r="M225" s="1266">
        <v>500</v>
      </c>
      <c r="N225" s="1266">
        <f t="shared" si="48"/>
        <v>500</v>
      </c>
      <c r="O225" s="713"/>
    </row>
    <row r="226" spans="1:15" s="1156" customFormat="1" ht="21.6" thickBot="1" x14ac:dyDescent="0.25">
      <c r="A226" s="1089" t="s">
        <v>106</v>
      </c>
      <c r="B226" s="1210" t="s">
        <v>100</v>
      </c>
      <c r="C226" s="1211" t="s">
        <v>100</v>
      </c>
      <c r="D226" s="1211" t="s">
        <v>100</v>
      </c>
      <c r="E226" s="1267" t="s">
        <v>638</v>
      </c>
      <c r="F226" s="1213">
        <v>0</v>
      </c>
      <c r="G226" s="1213">
        <v>0</v>
      </c>
      <c r="H226" s="1213">
        <v>0</v>
      </c>
      <c r="I226" s="1213">
        <v>0</v>
      </c>
      <c r="J226" s="1213">
        <v>0</v>
      </c>
      <c r="K226" s="1213">
        <v>0</v>
      </c>
      <c r="L226" s="1213">
        <v>0</v>
      </c>
      <c r="M226" s="1268">
        <v>1678.7639999999999</v>
      </c>
      <c r="N226" s="1268">
        <f t="shared" si="48"/>
        <v>1678.7639999999999</v>
      </c>
      <c r="O226" s="713" t="s">
        <v>635</v>
      </c>
    </row>
    <row r="227" spans="1:15" ht="21.6" thickBot="1" x14ac:dyDescent="0.25">
      <c r="A227" s="1262" t="s">
        <v>106</v>
      </c>
      <c r="B227" s="1263" t="s">
        <v>639</v>
      </c>
      <c r="C227" s="1264"/>
      <c r="D227" s="1264"/>
      <c r="E227" s="1269" t="s">
        <v>638</v>
      </c>
      <c r="F227" s="1266"/>
      <c r="G227" s="1266"/>
      <c r="H227" s="1266"/>
      <c r="I227" s="1266"/>
      <c r="J227" s="1266"/>
      <c r="K227" s="1266"/>
      <c r="L227" s="1266">
        <v>0</v>
      </c>
      <c r="M227" s="1270">
        <f>M228</f>
        <v>1678.7639999999999</v>
      </c>
      <c r="N227" s="1270">
        <f t="shared" si="48"/>
        <v>1678.7639999999999</v>
      </c>
      <c r="O227" s="713" t="s">
        <v>635</v>
      </c>
    </row>
    <row r="228" spans="1:15" ht="15.05" customHeight="1" thickBot="1" x14ac:dyDescent="0.25">
      <c r="A228" s="1089"/>
      <c r="B228" s="1263"/>
      <c r="C228" s="989" t="s">
        <v>294</v>
      </c>
      <c r="D228" s="989" t="s">
        <v>295</v>
      </c>
      <c r="E228" s="1271" t="s">
        <v>296</v>
      </c>
      <c r="F228" s="1266"/>
      <c r="G228" s="1266"/>
      <c r="H228" s="1266"/>
      <c r="I228" s="1266"/>
      <c r="J228" s="1266"/>
      <c r="K228" s="1266"/>
      <c r="L228" s="1266">
        <v>0</v>
      </c>
      <c r="M228" s="1270">
        <v>1678.7639999999999</v>
      </c>
      <c r="N228" s="1270">
        <f t="shared" si="48"/>
        <v>1678.7639999999999</v>
      </c>
    </row>
    <row r="229" spans="1:15" x14ac:dyDescent="0.2">
      <c r="N229" s="1272"/>
    </row>
    <row r="230" spans="1:15" x14ac:dyDescent="0.2">
      <c r="E230" s="1251">
        <v>42186</v>
      </c>
      <c r="N230" s="1272"/>
    </row>
  </sheetData>
  <mergeCells count="8">
    <mergeCell ref="K8:K9"/>
    <mergeCell ref="M8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44"/>
  <sheetViews>
    <sheetView topLeftCell="H253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customWidth="1"/>
    <col min="8" max="8" width="8.75" style="655" customWidth="1"/>
    <col min="9" max="9" width="7.875" style="893" customWidth="1"/>
    <col min="10" max="10" width="9.625" style="655" customWidth="1"/>
    <col min="11" max="11" width="7.375" style="1029" customWidth="1"/>
    <col min="12" max="12" width="9.25" style="655" customWidth="1"/>
    <col min="13" max="13" width="9.75" style="1029" customWidth="1"/>
    <col min="14" max="14" width="9.25" style="655" customWidth="1"/>
    <col min="15" max="15" width="8.375" style="655" customWidth="1"/>
    <col min="16" max="253" width="9.25" style="655" customWidth="1"/>
    <col min="254" max="16384" width="3.25" style="655"/>
  </cols>
  <sheetData>
    <row r="1" spans="1:18" x14ac:dyDescent="0.2">
      <c r="G1" s="2277"/>
      <c r="H1" s="2277"/>
      <c r="J1" s="1007"/>
      <c r="L1" s="1007"/>
      <c r="N1" s="1007"/>
      <c r="P1" s="1007" t="s">
        <v>417</v>
      </c>
    </row>
    <row r="2" spans="1:18" ht="17.7" x14ac:dyDescent="0.3">
      <c r="A2" s="2278" t="s">
        <v>648</v>
      </c>
      <c r="B2" s="2278"/>
      <c r="C2" s="2278"/>
      <c r="D2" s="2278"/>
      <c r="E2" s="2278"/>
      <c r="F2" s="2278"/>
      <c r="G2" s="2278"/>
      <c r="H2" s="2278"/>
    </row>
    <row r="3" spans="1:18" x14ac:dyDescent="0.2">
      <c r="A3" s="889"/>
      <c r="B3" s="657"/>
      <c r="C3" s="657"/>
      <c r="D3" s="657"/>
      <c r="E3" s="657"/>
      <c r="F3" s="889"/>
      <c r="G3" s="658"/>
      <c r="H3" s="658"/>
    </row>
    <row r="4" spans="1:18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8" ht="13.1" thickBot="1" x14ac:dyDescent="0.25">
      <c r="A5" s="889"/>
      <c r="B5" s="657"/>
      <c r="C5" s="657"/>
      <c r="D5" s="657"/>
      <c r="E5" s="657"/>
      <c r="F5" s="889"/>
      <c r="G5" s="658"/>
      <c r="H5" s="658"/>
    </row>
    <row r="6" spans="1:18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  <c r="M6" s="2291" t="s">
        <v>646</v>
      </c>
    </row>
    <row r="7" spans="1:18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M7" s="2299"/>
    </row>
    <row r="8" spans="1:18" s="711" customFormat="1" ht="13.75" customHeight="1" thickBot="1" x14ac:dyDescent="0.25">
      <c r="A8" s="948"/>
      <c r="B8" s="948"/>
      <c r="C8" s="948"/>
      <c r="D8" s="948"/>
      <c r="E8" s="948"/>
      <c r="F8" s="891"/>
      <c r="G8" s="2293" t="s">
        <v>544</v>
      </c>
      <c r="H8" s="727"/>
      <c r="I8" s="2291" t="s">
        <v>577</v>
      </c>
      <c r="J8" s="727"/>
      <c r="K8" s="2291" t="s">
        <v>579</v>
      </c>
      <c r="L8" s="727"/>
      <c r="M8" s="2299"/>
      <c r="N8" s="727"/>
      <c r="O8" s="2308" t="s">
        <v>649</v>
      </c>
      <c r="P8" s="727" t="s">
        <v>428</v>
      </c>
    </row>
    <row r="9" spans="1:18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660" t="s">
        <v>255</v>
      </c>
      <c r="I9" s="2292"/>
      <c r="J9" s="660" t="s">
        <v>255</v>
      </c>
      <c r="K9" s="2292"/>
      <c r="L9" s="1405" t="s">
        <v>255</v>
      </c>
      <c r="M9" s="2300"/>
      <c r="N9" s="1405" t="s">
        <v>255</v>
      </c>
      <c r="O9" s="2309"/>
      <c r="P9" s="660" t="s">
        <v>255</v>
      </c>
    </row>
    <row r="10" spans="1:18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+F11+F68+F89</f>
        <v>20428.98</v>
      </c>
      <c r="G10" s="919">
        <f t="shared" si="0"/>
        <v>0</v>
      </c>
      <c r="H10" s="921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9">
        <f t="shared" si="0"/>
        <v>0</v>
      </c>
      <c r="L10" s="1019">
        <f>+J10+K10</f>
        <v>20545.129999999997</v>
      </c>
      <c r="M10" s="1018">
        <f>+M11+M68+M89</f>
        <v>6190</v>
      </c>
      <c r="N10" s="1019">
        <f>+L10+M10</f>
        <v>26735.129999999997</v>
      </c>
      <c r="O10" s="1019">
        <f>+O11+O68+O89</f>
        <v>0</v>
      </c>
      <c r="P10" s="1019">
        <f>+N10+O10</f>
        <v>26735.129999999997</v>
      </c>
      <c r="Q10" s="896" t="s">
        <v>651</v>
      </c>
    </row>
    <row r="11" spans="1:18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97" si="1">+F11+G11</f>
        <v>2880</v>
      </c>
      <c r="I11" s="1022">
        <f>+I48+I50+I54+I56+I26</f>
        <v>116.15</v>
      </c>
      <c r="J11" s="1023">
        <f t="shared" ref="J11:J88" si="2">+H11+I11</f>
        <v>2996.15</v>
      </c>
      <c r="K11" s="1023">
        <v>0</v>
      </c>
      <c r="L11" s="1023">
        <f t="shared" ref="L11:L88" si="3">+J11+K11</f>
        <v>2996.15</v>
      </c>
      <c r="M11" s="1023">
        <f>+M15+M20+M26+M64+M66</f>
        <v>1190</v>
      </c>
      <c r="N11" s="1023">
        <f t="shared" ref="N11:N86" si="4">+L11+M11</f>
        <v>4186.1499999999996</v>
      </c>
      <c r="O11" s="1023">
        <f>+O60+O62</f>
        <v>0</v>
      </c>
      <c r="P11" s="1023">
        <f t="shared" ref="P11:P74" si="5">+N11+O11</f>
        <v>4186.1499999999996</v>
      </c>
      <c r="Q11" s="896" t="s">
        <v>651</v>
      </c>
    </row>
    <row r="12" spans="1:18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1"/>
        <v>200</v>
      </c>
      <c r="I12" s="1020">
        <v>0</v>
      </c>
      <c r="J12" s="1020">
        <f t="shared" si="2"/>
        <v>200</v>
      </c>
      <c r="K12" s="1020">
        <v>0</v>
      </c>
      <c r="L12" s="1020">
        <f t="shared" si="3"/>
        <v>200</v>
      </c>
      <c r="M12" s="1020">
        <v>0</v>
      </c>
      <c r="N12" s="1020">
        <f t="shared" si="4"/>
        <v>200</v>
      </c>
      <c r="O12" s="1020">
        <v>0</v>
      </c>
      <c r="P12" s="1021">
        <f t="shared" si="5"/>
        <v>200</v>
      </c>
      <c r="Q12" s="896"/>
      <c r="R12" s="894"/>
    </row>
    <row r="13" spans="1:18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1"/>
        <v>180</v>
      </c>
      <c r="I13" s="1003">
        <v>0</v>
      </c>
      <c r="J13" s="1003">
        <f t="shared" si="2"/>
        <v>180</v>
      </c>
      <c r="K13" s="1003">
        <v>0</v>
      </c>
      <c r="L13" s="1003">
        <f t="shared" si="3"/>
        <v>180</v>
      </c>
      <c r="M13" s="1003">
        <v>0</v>
      </c>
      <c r="N13" s="1003">
        <f t="shared" si="4"/>
        <v>180</v>
      </c>
      <c r="O13" s="1003">
        <v>0</v>
      </c>
      <c r="P13" s="1004">
        <f t="shared" si="5"/>
        <v>180</v>
      </c>
      <c r="Q13" s="896"/>
      <c r="R13" s="894"/>
    </row>
    <row r="14" spans="1:18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1"/>
        <v>20</v>
      </c>
      <c r="I14" s="1003">
        <v>0</v>
      </c>
      <c r="J14" s="1003">
        <f t="shared" si="2"/>
        <v>20</v>
      </c>
      <c r="K14" s="1003">
        <v>0</v>
      </c>
      <c r="L14" s="1003">
        <f t="shared" si="3"/>
        <v>20</v>
      </c>
      <c r="M14" s="1003">
        <v>0</v>
      </c>
      <c r="N14" s="1003">
        <f t="shared" si="4"/>
        <v>20</v>
      </c>
      <c r="O14" s="1003">
        <v>0</v>
      </c>
      <c r="P14" s="1004">
        <f t="shared" si="5"/>
        <v>20</v>
      </c>
      <c r="Q14" s="896"/>
      <c r="R14" s="894"/>
    </row>
    <row r="15" spans="1:18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1"/>
        <v>60</v>
      </c>
      <c r="I15" s="1008">
        <v>0</v>
      </c>
      <c r="J15" s="1008">
        <f t="shared" si="2"/>
        <v>60</v>
      </c>
      <c r="K15" s="1008">
        <v>0</v>
      </c>
      <c r="L15" s="1008">
        <f t="shared" si="3"/>
        <v>60</v>
      </c>
      <c r="M15" s="1119">
        <f>SUM(M16:M17)</f>
        <v>-10</v>
      </c>
      <c r="N15" s="1119">
        <f t="shared" si="4"/>
        <v>50</v>
      </c>
      <c r="O15" s="1008">
        <v>0</v>
      </c>
      <c r="P15" s="1009">
        <f t="shared" si="5"/>
        <v>50</v>
      </c>
      <c r="Q15" s="896"/>
      <c r="R15" s="894"/>
    </row>
    <row r="16" spans="1:18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1"/>
        <v>30</v>
      </c>
      <c r="I16" s="1003">
        <v>0</v>
      </c>
      <c r="J16" s="1003">
        <f t="shared" si="2"/>
        <v>30</v>
      </c>
      <c r="K16" s="1003">
        <v>0</v>
      </c>
      <c r="L16" s="1003">
        <f t="shared" si="3"/>
        <v>30</v>
      </c>
      <c r="M16" s="1114">
        <v>0</v>
      </c>
      <c r="N16" s="1114">
        <f t="shared" si="4"/>
        <v>30</v>
      </c>
      <c r="O16" s="1003">
        <v>0</v>
      </c>
      <c r="P16" s="1004">
        <f t="shared" si="5"/>
        <v>30</v>
      </c>
      <c r="Q16" s="896"/>
      <c r="R16" s="894"/>
    </row>
    <row r="17" spans="1:18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1"/>
        <v>30</v>
      </c>
      <c r="I17" s="1003">
        <v>0</v>
      </c>
      <c r="J17" s="1003">
        <f t="shared" si="2"/>
        <v>30</v>
      </c>
      <c r="K17" s="1003">
        <v>0</v>
      </c>
      <c r="L17" s="1003">
        <f t="shared" si="3"/>
        <v>30</v>
      </c>
      <c r="M17" s="1114">
        <v>-10</v>
      </c>
      <c r="N17" s="1114">
        <f t="shared" si="4"/>
        <v>20</v>
      </c>
      <c r="O17" s="1003">
        <v>0</v>
      </c>
      <c r="P17" s="1004">
        <f t="shared" si="5"/>
        <v>20</v>
      </c>
      <c r="Q17" s="896"/>
      <c r="R17" s="894"/>
    </row>
    <row r="18" spans="1:18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1"/>
        <v>10</v>
      </c>
      <c r="I18" s="1008">
        <v>0</v>
      </c>
      <c r="J18" s="1008">
        <f t="shared" si="2"/>
        <v>10</v>
      </c>
      <c r="K18" s="1008">
        <v>0</v>
      </c>
      <c r="L18" s="1008">
        <f t="shared" si="3"/>
        <v>10</v>
      </c>
      <c r="M18" s="1008">
        <v>0</v>
      </c>
      <c r="N18" s="1008">
        <f t="shared" si="4"/>
        <v>10</v>
      </c>
      <c r="O18" s="1008">
        <v>0</v>
      </c>
      <c r="P18" s="1009">
        <f t="shared" si="5"/>
        <v>10</v>
      </c>
      <c r="Q18" s="896"/>
      <c r="R18" s="894"/>
    </row>
    <row r="19" spans="1:18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1"/>
        <v>10</v>
      </c>
      <c r="I19" s="1003">
        <v>0</v>
      </c>
      <c r="J19" s="1003">
        <f t="shared" si="2"/>
        <v>10</v>
      </c>
      <c r="K19" s="1003">
        <v>0</v>
      </c>
      <c r="L19" s="1003">
        <f t="shared" si="3"/>
        <v>10</v>
      </c>
      <c r="M19" s="1003">
        <v>0</v>
      </c>
      <c r="N19" s="1003">
        <f t="shared" si="4"/>
        <v>10</v>
      </c>
      <c r="O19" s="1003">
        <v>0</v>
      </c>
      <c r="P19" s="1004">
        <f t="shared" si="5"/>
        <v>10</v>
      </c>
      <c r="Q19" s="896"/>
      <c r="R19" s="894"/>
    </row>
    <row r="20" spans="1:18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8">
        <v>0</v>
      </c>
      <c r="L20" s="1008">
        <f t="shared" si="3"/>
        <v>30</v>
      </c>
      <c r="M20" s="1119">
        <f>+M21</f>
        <v>10</v>
      </c>
      <c r="N20" s="1119">
        <f t="shared" si="4"/>
        <v>40</v>
      </c>
      <c r="O20" s="1008">
        <v>0</v>
      </c>
      <c r="P20" s="1009">
        <f t="shared" si="5"/>
        <v>40</v>
      </c>
      <c r="Q20" s="896"/>
      <c r="R20" s="894"/>
    </row>
    <row r="21" spans="1:18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3">
        <v>0</v>
      </c>
      <c r="L21" s="1003">
        <f t="shared" si="3"/>
        <v>30</v>
      </c>
      <c r="M21" s="1114">
        <v>10</v>
      </c>
      <c r="N21" s="1114">
        <f t="shared" si="4"/>
        <v>40</v>
      </c>
      <c r="O21" s="1003">
        <v>0</v>
      </c>
      <c r="P21" s="1004">
        <f t="shared" si="5"/>
        <v>40</v>
      </c>
      <c r="Q21" s="896"/>
      <c r="R21" s="894"/>
    </row>
    <row r="22" spans="1:18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8">
        <v>0</v>
      </c>
      <c r="L22" s="1008">
        <f t="shared" si="3"/>
        <v>10</v>
      </c>
      <c r="M22" s="1008">
        <v>0</v>
      </c>
      <c r="N22" s="1008">
        <f t="shared" si="4"/>
        <v>10</v>
      </c>
      <c r="O22" s="1008">
        <v>0</v>
      </c>
      <c r="P22" s="1009">
        <f t="shared" si="5"/>
        <v>10</v>
      </c>
      <c r="Q22" s="896"/>
      <c r="R22" s="894"/>
    </row>
    <row r="23" spans="1:18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3">
        <v>0</v>
      </c>
      <c r="L23" s="1003">
        <f t="shared" si="3"/>
        <v>10</v>
      </c>
      <c r="M23" s="1003">
        <v>0</v>
      </c>
      <c r="N23" s="1003">
        <f t="shared" si="4"/>
        <v>10</v>
      </c>
      <c r="O23" s="1003">
        <v>0</v>
      </c>
      <c r="P23" s="1004">
        <f t="shared" si="5"/>
        <v>10</v>
      </c>
      <c r="Q23" s="896"/>
      <c r="R23" s="894"/>
    </row>
    <row r="24" spans="1:18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8">
        <v>0</v>
      </c>
      <c r="L24" s="1008">
        <f t="shared" si="3"/>
        <v>10</v>
      </c>
      <c r="M24" s="1008">
        <v>0</v>
      </c>
      <c r="N24" s="1008">
        <f t="shared" si="4"/>
        <v>10</v>
      </c>
      <c r="O24" s="1008">
        <v>0</v>
      </c>
      <c r="P24" s="1009">
        <f t="shared" si="5"/>
        <v>10</v>
      </c>
      <c r="Q24" s="896"/>
      <c r="R24" s="894"/>
    </row>
    <row r="25" spans="1:18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3">
        <v>0</v>
      </c>
      <c r="L25" s="1003">
        <f t="shared" si="3"/>
        <v>10</v>
      </c>
      <c r="M25" s="1003">
        <v>0</v>
      </c>
      <c r="N25" s="1003">
        <f t="shared" si="4"/>
        <v>10</v>
      </c>
      <c r="O25" s="1003">
        <v>0</v>
      </c>
      <c r="P25" s="1004">
        <f t="shared" si="5"/>
        <v>10</v>
      </c>
      <c r="Q25" s="896"/>
      <c r="R25" s="894"/>
    </row>
    <row r="26" spans="1:18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8">
        <v>0</v>
      </c>
      <c r="L26" s="1008">
        <f t="shared" si="3"/>
        <v>116.15</v>
      </c>
      <c r="M26" s="1008">
        <f>+M27</f>
        <v>500</v>
      </c>
      <c r="N26" s="1008">
        <f t="shared" si="4"/>
        <v>616.15</v>
      </c>
      <c r="O26" s="1008">
        <v>0</v>
      </c>
      <c r="P26" s="1009">
        <f t="shared" si="5"/>
        <v>616.15</v>
      </c>
      <c r="Q26" s="896"/>
      <c r="R26" s="894"/>
    </row>
    <row r="27" spans="1:18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3">
        <v>0</v>
      </c>
      <c r="L27" s="1003">
        <f t="shared" si="3"/>
        <v>116.15</v>
      </c>
      <c r="M27" s="1003">
        <v>500</v>
      </c>
      <c r="N27" s="1003">
        <f t="shared" si="4"/>
        <v>616.15</v>
      </c>
      <c r="O27" s="1003">
        <v>0</v>
      </c>
      <c r="P27" s="1004">
        <f t="shared" si="5"/>
        <v>616.15</v>
      </c>
      <c r="Q27" s="896"/>
      <c r="R27" s="894"/>
    </row>
    <row r="28" spans="1:18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8">
        <v>0</v>
      </c>
      <c r="L28" s="1008">
        <f t="shared" si="3"/>
        <v>450</v>
      </c>
      <c r="M28" s="1008">
        <v>0</v>
      </c>
      <c r="N28" s="1008">
        <f t="shared" si="4"/>
        <v>450</v>
      </c>
      <c r="O28" s="1008">
        <v>0</v>
      </c>
      <c r="P28" s="1009">
        <f t="shared" si="5"/>
        <v>450</v>
      </c>
      <c r="Q28" s="896"/>
      <c r="R28" s="894"/>
    </row>
    <row r="29" spans="1:18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3">
        <v>0</v>
      </c>
      <c r="L29" s="1003">
        <f t="shared" si="3"/>
        <v>450</v>
      </c>
      <c r="M29" s="1003">
        <v>0</v>
      </c>
      <c r="N29" s="1003">
        <f t="shared" si="4"/>
        <v>450</v>
      </c>
      <c r="O29" s="1003">
        <v>0</v>
      </c>
      <c r="P29" s="1004">
        <f t="shared" si="5"/>
        <v>450</v>
      </c>
      <c r="Q29" s="896"/>
      <c r="R29" s="894"/>
    </row>
    <row r="30" spans="1:18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6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8">
        <v>0</v>
      </c>
      <c r="L30" s="1008">
        <f t="shared" si="3"/>
        <v>490</v>
      </c>
      <c r="M30" s="1008">
        <v>0</v>
      </c>
      <c r="N30" s="1008">
        <f t="shared" si="4"/>
        <v>490</v>
      </c>
      <c r="O30" s="1008">
        <v>0</v>
      </c>
      <c r="P30" s="1009">
        <f t="shared" si="5"/>
        <v>490</v>
      </c>
      <c r="Q30" s="896"/>
      <c r="R30" s="894"/>
    </row>
    <row r="31" spans="1:18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3">
        <v>0</v>
      </c>
      <c r="L31" s="1003">
        <f t="shared" si="3"/>
        <v>490</v>
      </c>
      <c r="M31" s="1003">
        <v>0</v>
      </c>
      <c r="N31" s="1003">
        <f t="shared" si="4"/>
        <v>490</v>
      </c>
      <c r="O31" s="1003">
        <v>0</v>
      </c>
      <c r="P31" s="1004">
        <f t="shared" si="5"/>
        <v>490</v>
      </c>
      <c r="Q31" s="896"/>
      <c r="R31" s="894"/>
    </row>
    <row r="32" spans="1:18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7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8">
        <v>0</v>
      </c>
      <c r="L32" s="1008">
        <f t="shared" si="3"/>
        <v>80</v>
      </c>
      <c r="M32" s="1008">
        <v>0</v>
      </c>
      <c r="N32" s="1008">
        <f t="shared" si="4"/>
        <v>80</v>
      </c>
      <c r="O32" s="1008">
        <v>0</v>
      </c>
      <c r="P32" s="1009">
        <f t="shared" si="5"/>
        <v>80</v>
      </c>
      <c r="Q32" s="896"/>
      <c r="R32" s="894"/>
    </row>
    <row r="33" spans="1:18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3">
        <v>0</v>
      </c>
      <c r="L33" s="1003">
        <f t="shared" si="3"/>
        <v>80</v>
      </c>
      <c r="M33" s="1003">
        <v>0</v>
      </c>
      <c r="N33" s="1003">
        <f t="shared" si="4"/>
        <v>80</v>
      </c>
      <c r="O33" s="1003">
        <v>0</v>
      </c>
      <c r="P33" s="1004">
        <f t="shared" si="5"/>
        <v>80</v>
      </c>
      <c r="Q33" s="896"/>
      <c r="R33" s="894"/>
    </row>
    <row r="34" spans="1:18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8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8">
        <v>0</v>
      </c>
      <c r="L34" s="1008">
        <f t="shared" si="3"/>
        <v>135</v>
      </c>
      <c r="M34" s="1008">
        <v>0</v>
      </c>
      <c r="N34" s="1008">
        <f t="shared" si="4"/>
        <v>135</v>
      </c>
      <c r="O34" s="1008">
        <v>0</v>
      </c>
      <c r="P34" s="1009">
        <f t="shared" si="5"/>
        <v>135</v>
      </c>
      <c r="Q34" s="896"/>
      <c r="R34" s="894"/>
    </row>
    <row r="35" spans="1:18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3">
        <v>0</v>
      </c>
      <c r="L35" s="1003">
        <f t="shared" si="3"/>
        <v>135</v>
      </c>
      <c r="M35" s="1003">
        <v>0</v>
      </c>
      <c r="N35" s="1003">
        <f t="shared" si="4"/>
        <v>135</v>
      </c>
      <c r="O35" s="1003">
        <v>0</v>
      </c>
      <c r="P35" s="1004">
        <f t="shared" si="5"/>
        <v>135</v>
      </c>
      <c r="Q35" s="896"/>
      <c r="R35" s="894"/>
    </row>
    <row r="36" spans="1:18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9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8">
        <v>0</v>
      </c>
      <c r="L36" s="1008">
        <f t="shared" si="3"/>
        <v>400</v>
      </c>
      <c r="M36" s="1008">
        <v>0</v>
      </c>
      <c r="N36" s="1008">
        <f t="shared" si="4"/>
        <v>400</v>
      </c>
      <c r="O36" s="1008">
        <v>0</v>
      </c>
      <c r="P36" s="1009">
        <f t="shared" si="5"/>
        <v>400</v>
      </c>
      <c r="Q36" s="896"/>
      <c r="R36" s="894"/>
    </row>
    <row r="37" spans="1:18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3">
        <v>0</v>
      </c>
      <c r="L37" s="1003">
        <f t="shared" si="3"/>
        <v>400</v>
      </c>
      <c r="M37" s="1003">
        <v>0</v>
      </c>
      <c r="N37" s="1003">
        <f t="shared" si="4"/>
        <v>400</v>
      </c>
      <c r="O37" s="1003">
        <v>0</v>
      </c>
      <c r="P37" s="1004">
        <f t="shared" si="5"/>
        <v>400</v>
      </c>
      <c r="Q37" s="896"/>
      <c r="R37" s="894"/>
    </row>
    <row r="38" spans="1:18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10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8">
        <v>0</v>
      </c>
      <c r="L38" s="1008">
        <f t="shared" si="3"/>
        <v>300</v>
      </c>
      <c r="M38" s="1008">
        <v>0</v>
      </c>
      <c r="N38" s="1008">
        <f t="shared" si="4"/>
        <v>300</v>
      </c>
      <c r="O38" s="1008">
        <v>0</v>
      </c>
      <c r="P38" s="1009">
        <f t="shared" si="5"/>
        <v>300</v>
      </c>
      <c r="Q38" s="896"/>
      <c r="R38" s="894"/>
    </row>
    <row r="39" spans="1:18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3">
        <v>0</v>
      </c>
      <c r="L39" s="1003">
        <f t="shared" si="3"/>
        <v>300</v>
      </c>
      <c r="M39" s="1003">
        <v>0</v>
      </c>
      <c r="N39" s="1003">
        <f t="shared" si="4"/>
        <v>300</v>
      </c>
      <c r="O39" s="1003">
        <v>0</v>
      </c>
      <c r="P39" s="1004">
        <f t="shared" si="5"/>
        <v>300</v>
      </c>
      <c r="Q39" s="896"/>
      <c r="R39" s="894"/>
    </row>
    <row r="40" spans="1:18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1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8">
        <v>0</v>
      </c>
      <c r="L40" s="1008">
        <f t="shared" si="3"/>
        <v>170</v>
      </c>
      <c r="M40" s="1008">
        <v>0</v>
      </c>
      <c r="N40" s="1008">
        <f t="shared" si="4"/>
        <v>170</v>
      </c>
      <c r="O40" s="1008">
        <v>0</v>
      </c>
      <c r="P40" s="1009">
        <f t="shared" si="5"/>
        <v>170</v>
      </c>
      <c r="Q40" s="896"/>
      <c r="R40" s="894"/>
    </row>
    <row r="41" spans="1:18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3">
        <v>0</v>
      </c>
      <c r="L41" s="1003">
        <f t="shared" si="3"/>
        <v>170</v>
      </c>
      <c r="M41" s="1003">
        <v>0</v>
      </c>
      <c r="N41" s="1003">
        <f t="shared" si="4"/>
        <v>170</v>
      </c>
      <c r="O41" s="1003">
        <v>0</v>
      </c>
      <c r="P41" s="1004">
        <f t="shared" si="5"/>
        <v>170</v>
      </c>
      <c r="Q41" s="896"/>
      <c r="R41" s="894"/>
    </row>
    <row r="42" spans="1:18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2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8">
        <v>0</v>
      </c>
      <c r="L42" s="1008">
        <f t="shared" si="3"/>
        <v>240</v>
      </c>
      <c r="M42" s="1008">
        <v>0</v>
      </c>
      <c r="N42" s="1008">
        <f t="shared" si="4"/>
        <v>240</v>
      </c>
      <c r="O42" s="1008">
        <v>0</v>
      </c>
      <c r="P42" s="1009">
        <f t="shared" si="5"/>
        <v>240</v>
      </c>
      <c r="Q42" s="896"/>
      <c r="R42" s="894"/>
    </row>
    <row r="43" spans="1:18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3">
        <v>0</v>
      </c>
      <c r="L43" s="1003">
        <f t="shared" si="3"/>
        <v>240</v>
      </c>
      <c r="M43" s="1003">
        <v>0</v>
      </c>
      <c r="N43" s="1003">
        <f t="shared" si="4"/>
        <v>240</v>
      </c>
      <c r="O43" s="1003">
        <v>0</v>
      </c>
      <c r="P43" s="1004">
        <f t="shared" si="5"/>
        <v>240</v>
      </c>
      <c r="Q43" s="896"/>
      <c r="R43" s="894"/>
    </row>
    <row r="44" spans="1:18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3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8">
        <v>0</v>
      </c>
      <c r="L44" s="1008">
        <f t="shared" si="3"/>
        <v>35</v>
      </c>
      <c r="M44" s="1008">
        <v>0</v>
      </c>
      <c r="N44" s="1008">
        <f t="shared" si="4"/>
        <v>35</v>
      </c>
      <c r="O44" s="1008">
        <v>0</v>
      </c>
      <c r="P44" s="1009">
        <f t="shared" si="5"/>
        <v>35</v>
      </c>
      <c r="Q44" s="896"/>
      <c r="R44" s="894"/>
    </row>
    <row r="45" spans="1:18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3">
        <v>0</v>
      </c>
      <c r="L45" s="1003">
        <f t="shared" si="3"/>
        <v>35</v>
      </c>
      <c r="M45" s="1003">
        <v>0</v>
      </c>
      <c r="N45" s="1003">
        <f t="shared" si="4"/>
        <v>35</v>
      </c>
      <c r="O45" s="1003">
        <v>0</v>
      </c>
      <c r="P45" s="1004">
        <f t="shared" si="5"/>
        <v>35</v>
      </c>
      <c r="Q45" s="896"/>
      <c r="R45" s="894"/>
    </row>
    <row r="46" spans="1:18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8">
        <v>0</v>
      </c>
      <c r="L46" s="1008">
        <f t="shared" si="3"/>
        <v>60</v>
      </c>
      <c r="M46" s="1008">
        <v>0</v>
      </c>
      <c r="N46" s="1008">
        <f t="shared" si="4"/>
        <v>60</v>
      </c>
      <c r="O46" s="1008">
        <v>0</v>
      </c>
      <c r="P46" s="1009">
        <f t="shared" si="5"/>
        <v>60</v>
      </c>
      <c r="Q46" s="896"/>
      <c r="R46" s="894"/>
    </row>
    <row r="47" spans="1:18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3">
        <v>0</v>
      </c>
      <c r="L47" s="1003">
        <f t="shared" si="3"/>
        <v>60</v>
      </c>
      <c r="M47" s="1003">
        <v>0</v>
      </c>
      <c r="N47" s="1003">
        <f t="shared" si="4"/>
        <v>60</v>
      </c>
      <c r="O47" s="1003">
        <v>0</v>
      </c>
      <c r="P47" s="1004">
        <f t="shared" si="5"/>
        <v>60</v>
      </c>
      <c r="Q47" s="896"/>
      <c r="R47" s="894"/>
    </row>
    <row r="48" spans="1:18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8">
        <v>0</v>
      </c>
      <c r="L48" s="1008">
        <f t="shared" si="3"/>
        <v>0</v>
      </c>
      <c r="M48" s="1008">
        <v>0</v>
      </c>
      <c r="N48" s="1008">
        <f t="shared" si="4"/>
        <v>0</v>
      </c>
      <c r="O48" s="1008">
        <v>0</v>
      </c>
      <c r="P48" s="1009">
        <f t="shared" si="5"/>
        <v>0</v>
      </c>
      <c r="Q48" s="896"/>
      <c r="R48" s="894"/>
    </row>
    <row r="49" spans="1:18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3">
        <v>0</v>
      </c>
      <c r="L49" s="1003">
        <f t="shared" si="3"/>
        <v>0</v>
      </c>
      <c r="M49" s="1003">
        <v>0</v>
      </c>
      <c r="N49" s="1003">
        <f t="shared" si="4"/>
        <v>0</v>
      </c>
      <c r="O49" s="1003">
        <v>0</v>
      </c>
      <c r="P49" s="1004">
        <f t="shared" si="5"/>
        <v>0</v>
      </c>
      <c r="Q49" s="896"/>
      <c r="R49" s="894"/>
    </row>
    <row r="50" spans="1:18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8">
        <v>0</v>
      </c>
      <c r="L50" s="1008">
        <f t="shared" si="3"/>
        <v>50</v>
      </c>
      <c r="M50" s="1008">
        <v>0</v>
      </c>
      <c r="N50" s="1008">
        <f t="shared" si="4"/>
        <v>50</v>
      </c>
      <c r="O50" s="1008">
        <v>0</v>
      </c>
      <c r="P50" s="1009">
        <f t="shared" si="5"/>
        <v>50</v>
      </c>
      <c r="Q50" s="896"/>
      <c r="R50" s="894"/>
    </row>
    <row r="51" spans="1:18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3">
        <v>0</v>
      </c>
      <c r="L51" s="1003">
        <f t="shared" si="3"/>
        <v>50</v>
      </c>
      <c r="M51" s="1003">
        <v>0</v>
      </c>
      <c r="N51" s="1003">
        <f t="shared" si="4"/>
        <v>50</v>
      </c>
      <c r="O51" s="1003">
        <v>0</v>
      </c>
      <c r="P51" s="1004">
        <f t="shared" si="5"/>
        <v>50</v>
      </c>
      <c r="Q51" s="896"/>
      <c r="R51" s="894"/>
    </row>
    <row r="52" spans="1:18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8">
        <v>0</v>
      </c>
      <c r="L52" s="1008">
        <f t="shared" si="3"/>
        <v>50</v>
      </c>
      <c r="M52" s="1008">
        <v>0</v>
      </c>
      <c r="N52" s="1008">
        <f t="shared" si="4"/>
        <v>50</v>
      </c>
      <c r="O52" s="1008">
        <v>0</v>
      </c>
      <c r="P52" s="1009">
        <f t="shared" si="5"/>
        <v>50</v>
      </c>
      <c r="Q52" s="896"/>
      <c r="R52" s="894"/>
    </row>
    <row r="53" spans="1:18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3">
        <v>0</v>
      </c>
      <c r="L53" s="1003">
        <f t="shared" si="3"/>
        <v>50</v>
      </c>
      <c r="M53" s="1003">
        <v>0</v>
      </c>
      <c r="N53" s="1003">
        <f t="shared" si="4"/>
        <v>50</v>
      </c>
      <c r="O53" s="1003">
        <v>0</v>
      </c>
      <c r="P53" s="1004">
        <f t="shared" si="5"/>
        <v>50</v>
      </c>
      <c r="Q53" s="896"/>
      <c r="R53" s="894"/>
    </row>
    <row r="54" spans="1:18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8">
        <v>0</v>
      </c>
      <c r="L54" s="1008">
        <f t="shared" si="3"/>
        <v>0</v>
      </c>
      <c r="M54" s="1008">
        <v>0</v>
      </c>
      <c r="N54" s="1008">
        <f t="shared" si="4"/>
        <v>0</v>
      </c>
      <c r="O54" s="1008">
        <v>0</v>
      </c>
      <c r="P54" s="1009">
        <f t="shared" si="5"/>
        <v>0</v>
      </c>
      <c r="Q54" s="896"/>
      <c r="R54" s="894"/>
    </row>
    <row r="55" spans="1:18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3">
        <v>0</v>
      </c>
      <c r="L55" s="1003">
        <f t="shared" si="3"/>
        <v>0</v>
      </c>
      <c r="M55" s="1003">
        <v>0</v>
      </c>
      <c r="N55" s="1003">
        <f t="shared" si="4"/>
        <v>0</v>
      </c>
      <c r="O55" s="1003">
        <v>0</v>
      </c>
      <c r="P55" s="1004">
        <f t="shared" si="5"/>
        <v>0</v>
      </c>
      <c r="Q55" s="896"/>
      <c r="R55" s="894"/>
    </row>
    <row r="56" spans="1:18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8">
        <v>0</v>
      </c>
      <c r="L56" s="1008">
        <f t="shared" si="3"/>
        <v>20</v>
      </c>
      <c r="M56" s="1008">
        <v>0</v>
      </c>
      <c r="N56" s="1008">
        <f t="shared" si="4"/>
        <v>20</v>
      </c>
      <c r="O56" s="1008">
        <v>0</v>
      </c>
      <c r="P56" s="1009">
        <f t="shared" si="5"/>
        <v>20</v>
      </c>
      <c r="Q56" s="896"/>
      <c r="R56" s="894"/>
    </row>
    <row r="57" spans="1:18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3">
        <v>0</v>
      </c>
      <c r="L57" s="1003">
        <f t="shared" si="3"/>
        <v>20</v>
      </c>
      <c r="M57" s="1003">
        <v>0</v>
      </c>
      <c r="N57" s="1003">
        <f t="shared" si="4"/>
        <v>20</v>
      </c>
      <c r="O57" s="1003">
        <v>0</v>
      </c>
      <c r="P57" s="1004">
        <f t="shared" si="5"/>
        <v>20</v>
      </c>
      <c r="Q57" s="896"/>
      <c r="R57" s="894"/>
    </row>
    <row r="58" spans="1:18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8">
        <v>0</v>
      </c>
      <c r="L58" s="1008">
        <f t="shared" si="3"/>
        <v>30</v>
      </c>
      <c r="M58" s="1008">
        <v>0</v>
      </c>
      <c r="N58" s="1008">
        <f t="shared" si="4"/>
        <v>30</v>
      </c>
      <c r="O58" s="1008">
        <v>0</v>
      </c>
      <c r="P58" s="1009">
        <f t="shared" si="5"/>
        <v>30</v>
      </c>
      <c r="Q58" s="896"/>
      <c r="R58" s="894"/>
    </row>
    <row r="59" spans="1:18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3">
        <v>0</v>
      </c>
      <c r="L59" s="1003">
        <f t="shared" si="3"/>
        <v>30</v>
      </c>
      <c r="M59" s="1003">
        <v>0</v>
      </c>
      <c r="N59" s="1003">
        <f t="shared" si="4"/>
        <v>30</v>
      </c>
      <c r="O59" s="1003">
        <v>0</v>
      </c>
      <c r="P59" s="1004">
        <f t="shared" si="5"/>
        <v>30</v>
      </c>
      <c r="Q59" s="896"/>
      <c r="R59" s="894"/>
    </row>
    <row r="60" spans="1:18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8">
        <v>0</v>
      </c>
      <c r="L60" s="1008">
        <f t="shared" si="3"/>
        <v>50</v>
      </c>
      <c r="M60" s="1008">
        <v>0</v>
      </c>
      <c r="N60" s="1008">
        <f t="shared" si="4"/>
        <v>50</v>
      </c>
      <c r="O60" s="1008">
        <f>+O61</f>
        <v>-50</v>
      </c>
      <c r="P60" s="1009">
        <f t="shared" si="5"/>
        <v>0</v>
      </c>
      <c r="Q60" s="896" t="s">
        <v>651</v>
      </c>
      <c r="R60" s="896"/>
    </row>
    <row r="61" spans="1:18" s="711" customFormat="1" x14ac:dyDescent="0.2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4">
        <v>0</v>
      </c>
      <c r="L61" s="1024">
        <f t="shared" si="3"/>
        <v>50</v>
      </c>
      <c r="M61" s="1003">
        <v>0</v>
      </c>
      <c r="N61" s="1003">
        <f t="shared" si="4"/>
        <v>50</v>
      </c>
      <c r="O61" s="1003">
        <v>-50</v>
      </c>
      <c r="P61" s="1004">
        <f t="shared" si="5"/>
        <v>0</v>
      </c>
      <c r="Q61" s="896"/>
      <c r="R61" s="894"/>
    </row>
    <row r="62" spans="1:18" s="711" customFormat="1" ht="20.95" x14ac:dyDescent="0.2">
      <c r="A62" s="1407" t="s">
        <v>106</v>
      </c>
      <c r="B62" s="1408" t="s">
        <v>650</v>
      </c>
      <c r="C62" s="1409" t="s">
        <v>100</v>
      </c>
      <c r="D62" s="1410" t="s">
        <v>100</v>
      </c>
      <c r="E62" s="1411" t="s">
        <v>652</v>
      </c>
      <c r="F62" s="1412">
        <v>0</v>
      </c>
      <c r="G62" s="1412"/>
      <c r="H62" s="1412"/>
      <c r="I62" s="1413"/>
      <c r="J62" s="1413"/>
      <c r="K62" s="1413"/>
      <c r="L62" s="1413">
        <v>0</v>
      </c>
      <c r="M62" s="1008">
        <v>0</v>
      </c>
      <c r="N62" s="1008">
        <v>0</v>
      </c>
      <c r="O62" s="1008">
        <f>+O63</f>
        <v>50</v>
      </c>
      <c r="P62" s="1009">
        <f t="shared" si="5"/>
        <v>50</v>
      </c>
      <c r="Q62" s="896" t="s">
        <v>651</v>
      </c>
      <c r="R62" s="894"/>
    </row>
    <row r="63" spans="1:18" s="711" customFormat="1" x14ac:dyDescent="0.2">
      <c r="A63" s="746"/>
      <c r="B63" s="748"/>
      <c r="C63" s="749">
        <v>3299</v>
      </c>
      <c r="D63" s="750">
        <v>5213</v>
      </c>
      <c r="E63" s="785" t="s">
        <v>342</v>
      </c>
      <c r="F63" s="909">
        <v>0</v>
      </c>
      <c r="G63" s="909"/>
      <c r="H63" s="909"/>
      <c r="I63" s="1024"/>
      <c r="J63" s="1024"/>
      <c r="K63" s="1024"/>
      <c r="L63" s="1024">
        <v>0</v>
      </c>
      <c r="M63" s="1003">
        <v>0</v>
      </c>
      <c r="N63" s="1003">
        <v>0</v>
      </c>
      <c r="O63" s="1003">
        <v>50</v>
      </c>
      <c r="P63" s="1004">
        <f t="shared" si="5"/>
        <v>50</v>
      </c>
      <c r="Q63" s="896"/>
      <c r="R63" s="894"/>
    </row>
    <row r="64" spans="1:18" s="711" customFormat="1" ht="20.95" x14ac:dyDescent="0.2">
      <c r="A64" s="682" t="s">
        <v>106</v>
      </c>
      <c r="B64" s="684" t="s">
        <v>622</v>
      </c>
      <c r="C64" s="694" t="s">
        <v>100</v>
      </c>
      <c r="D64" s="695" t="s">
        <v>100</v>
      </c>
      <c r="E64" s="783" t="s">
        <v>623</v>
      </c>
      <c r="F64" s="909"/>
      <c r="G64" s="909"/>
      <c r="H64" s="909"/>
      <c r="I64" s="1024"/>
      <c r="J64" s="1024"/>
      <c r="K64" s="1024"/>
      <c r="L64" s="1024"/>
      <c r="M64" s="1008">
        <f>+M65</f>
        <v>500</v>
      </c>
      <c r="N64" s="1008">
        <f t="shared" si="4"/>
        <v>500</v>
      </c>
      <c r="O64" s="1008">
        <v>0</v>
      </c>
      <c r="P64" s="1009">
        <f t="shared" si="5"/>
        <v>500</v>
      </c>
      <c r="Q64" s="896"/>
      <c r="R64" s="894"/>
    </row>
    <row r="65" spans="1:18" s="711" customFormat="1" x14ac:dyDescent="0.2">
      <c r="A65" s="746"/>
      <c r="B65" s="748" t="s">
        <v>474</v>
      </c>
      <c r="C65" s="749">
        <v>3299</v>
      </c>
      <c r="D65" s="750">
        <v>5332</v>
      </c>
      <c r="E65" s="785" t="s">
        <v>444</v>
      </c>
      <c r="F65" s="909"/>
      <c r="G65" s="909"/>
      <c r="H65" s="909"/>
      <c r="I65" s="1024"/>
      <c r="J65" s="1024"/>
      <c r="K65" s="1024"/>
      <c r="L65" s="1024"/>
      <c r="M65" s="1024">
        <v>500</v>
      </c>
      <c r="N65" s="1024">
        <f t="shared" si="4"/>
        <v>500</v>
      </c>
      <c r="O65" s="1003">
        <v>0</v>
      </c>
      <c r="P65" s="1004">
        <f t="shared" si="5"/>
        <v>500</v>
      </c>
      <c r="Q65" s="896"/>
      <c r="R65" s="894"/>
    </row>
    <row r="66" spans="1:18" s="711" customFormat="1" ht="31.45" x14ac:dyDescent="0.2">
      <c r="A66" s="682" t="s">
        <v>106</v>
      </c>
      <c r="B66" s="684" t="s">
        <v>627</v>
      </c>
      <c r="C66" s="694" t="s">
        <v>100</v>
      </c>
      <c r="D66" s="695" t="s">
        <v>100</v>
      </c>
      <c r="E66" s="783" t="s">
        <v>628</v>
      </c>
      <c r="F66" s="908">
        <f>+F67</f>
        <v>0</v>
      </c>
      <c r="G66" s="908">
        <v>0</v>
      </c>
      <c r="H66" s="908">
        <f t="shared" si="1"/>
        <v>0</v>
      </c>
      <c r="I66" s="1008">
        <v>0</v>
      </c>
      <c r="J66" s="1008">
        <f t="shared" si="2"/>
        <v>0</v>
      </c>
      <c r="K66" s="1008">
        <v>0</v>
      </c>
      <c r="L66" s="1008">
        <f t="shared" si="3"/>
        <v>0</v>
      </c>
      <c r="M66" s="1008">
        <f>+M67</f>
        <v>190</v>
      </c>
      <c r="N66" s="1008">
        <f t="shared" si="4"/>
        <v>190</v>
      </c>
      <c r="O66" s="1008">
        <v>0</v>
      </c>
      <c r="P66" s="1009">
        <f t="shared" si="5"/>
        <v>190</v>
      </c>
      <c r="Q66" s="896"/>
      <c r="R66" s="894"/>
    </row>
    <row r="67" spans="1:18" s="711" customFormat="1" ht="13.1" thickBot="1" x14ac:dyDescent="0.25">
      <c r="A67" s="746"/>
      <c r="B67" s="748" t="s">
        <v>474</v>
      </c>
      <c r="C67" s="749">
        <v>3299</v>
      </c>
      <c r="D67" s="750">
        <v>5221</v>
      </c>
      <c r="E67" s="785" t="s">
        <v>334</v>
      </c>
      <c r="F67" s="909">
        <v>0</v>
      </c>
      <c r="G67" s="909">
        <v>0</v>
      </c>
      <c r="H67" s="909">
        <f t="shared" si="1"/>
        <v>0</v>
      </c>
      <c r="I67" s="1024">
        <v>0</v>
      </c>
      <c r="J67" s="1024">
        <f t="shared" si="2"/>
        <v>0</v>
      </c>
      <c r="K67" s="1024">
        <v>0</v>
      </c>
      <c r="L67" s="1024">
        <f t="shared" si="3"/>
        <v>0</v>
      </c>
      <c r="M67" s="1024">
        <v>190</v>
      </c>
      <c r="N67" s="1024">
        <f t="shared" si="4"/>
        <v>190</v>
      </c>
      <c r="O67" s="1024">
        <v>0</v>
      </c>
      <c r="P67" s="1025">
        <f t="shared" si="5"/>
        <v>190</v>
      </c>
      <c r="Q67" s="896"/>
      <c r="R67" s="894"/>
    </row>
    <row r="68" spans="1:18" s="711" customFormat="1" ht="13.1" thickBot="1" x14ac:dyDescent="0.25">
      <c r="A68" s="1010" t="s">
        <v>106</v>
      </c>
      <c r="B68" s="1017" t="s">
        <v>100</v>
      </c>
      <c r="C68" s="1012" t="s">
        <v>100</v>
      </c>
      <c r="D68" s="1013" t="s">
        <v>100</v>
      </c>
      <c r="E68" s="1014" t="s">
        <v>218</v>
      </c>
      <c r="F68" s="1015">
        <f>+F69+F71+F77+F79+F85</f>
        <v>4548.9799999999996</v>
      </c>
      <c r="G68" s="1015">
        <f>+G69+G71+G77+G79+G85+G87</f>
        <v>0</v>
      </c>
      <c r="H68" s="1015">
        <f t="shared" si="1"/>
        <v>4548.9799999999996</v>
      </c>
      <c r="I68" s="1022">
        <v>0</v>
      </c>
      <c r="J68" s="1022">
        <f t="shared" si="2"/>
        <v>4548.9799999999996</v>
      </c>
      <c r="K68" s="1022">
        <v>0</v>
      </c>
      <c r="L68" s="1022">
        <f t="shared" si="3"/>
        <v>4548.9799999999996</v>
      </c>
      <c r="M68" s="1022">
        <f>+M71+M73+M75+M79+M81+M83+M85</f>
        <v>5.6843418860808015E-14</v>
      </c>
      <c r="N68" s="1022">
        <f t="shared" si="4"/>
        <v>4548.9799999999996</v>
      </c>
      <c r="O68" s="1022">
        <v>0</v>
      </c>
      <c r="P68" s="1023">
        <f t="shared" si="5"/>
        <v>4548.9799999999996</v>
      </c>
      <c r="Q68" s="896"/>
      <c r="R68" s="894"/>
    </row>
    <row r="69" spans="1:18" s="711" customFormat="1" x14ac:dyDescent="0.2">
      <c r="A69" s="677" t="s">
        <v>106</v>
      </c>
      <c r="B69" s="679" t="s">
        <v>483</v>
      </c>
      <c r="C69" s="680" t="s">
        <v>100</v>
      </c>
      <c r="D69" s="680" t="s">
        <v>100</v>
      </c>
      <c r="E69" s="786" t="s">
        <v>451</v>
      </c>
      <c r="F69" s="924">
        <f>+F70</f>
        <v>1200</v>
      </c>
      <c r="G69" s="924">
        <v>0</v>
      </c>
      <c r="H69" s="924">
        <f t="shared" si="1"/>
        <v>1200</v>
      </c>
      <c r="I69" s="1020">
        <v>0</v>
      </c>
      <c r="J69" s="1020">
        <f t="shared" si="2"/>
        <v>1200</v>
      </c>
      <c r="K69" s="1020">
        <v>0</v>
      </c>
      <c r="L69" s="1020">
        <f t="shared" si="3"/>
        <v>1200</v>
      </c>
      <c r="M69" s="1020">
        <v>0</v>
      </c>
      <c r="N69" s="1020">
        <f t="shared" si="4"/>
        <v>1200</v>
      </c>
      <c r="O69" s="1020">
        <v>0</v>
      </c>
      <c r="P69" s="1021">
        <f t="shared" si="5"/>
        <v>1200</v>
      </c>
      <c r="Q69" s="896"/>
      <c r="R69" s="894"/>
    </row>
    <row r="70" spans="1:18" s="711" customFormat="1" x14ac:dyDescent="0.2">
      <c r="A70" s="689"/>
      <c r="B70" s="691" t="s">
        <v>474</v>
      </c>
      <c r="C70" s="700">
        <v>3299</v>
      </c>
      <c r="D70" s="685">
        <v>5321</v>
      </c>
      <c r="E70" s="784" t="s">
        <v>258</v>
      </c>
      <c r="F70" s="927">
        <v>1200</v>
      </c>
      <c r="G70" s="927">
        <v>0</v>
      </c>
      <c r="H70" s="927">
        <f t="shared" si="1"/>
        <v>1200</v>
      </c>
      <c r="I70" s="1003">
        <v>0</v>
      </c>
      <c r="J70" s="1003">
        <f t="shared" si="2"/>
        <v>1200</v>
      </c>
      <c r="K70" s="1003">
        <v>0</v>
      </c>
      <c r="L70" s="1003">
        <f t="shared" si="3"/>
        <v>1200</v>
      </c>
      <c r="M70" s="1003">
        <v>0</v>
      </c>
      <c r="N70" s="1003">
        <f t="shared" si="4"/>
        <v>1200</v>
      </c>
      <c r="O70" s="1003">
        <v>0</v>
      </c>
      <c r="P70" s="1004">
        <f t="shared" si="5"/>
        <v>1200</v>
      </c>
      <c r="Q70" s="896"/>
      <c r="R70" s="894"/>
    </row>
    <row r="71" spans="1:18" s="711" customFormat="1" ht="20.95" x14ac:dyDescent="0.2">
      <c r="A71" s="682" t="s">
        <v>106</v>
      </c>
      <c r="B71" s="684" t="s">
        <v>557</v>
      </c>
      <c r="C71" s="694" t="s">
        <v>100</v>
      </c>
      <c r="D71" s="694" t="s">
        <v>100</v>
      </c>
      <c r="E71" s="786" t="s">
        <v>453</v>
      </c>
      <c r="F71" s="908">
        <f>+F72</f>
        <v>259.04000000000002</v>
      </c>
      <c r="G71" s="908">
        <v>0</v>
      </c>
      <c r="H71" s="908">
        <f t="shared" si="1"/>
        <v>259.04000000000002</v>
      </c>
      <c r="I71" s="1008">
        <v>0</v>
      </c>
      <c r="J71" s="1008">
        <f t="shared" si="2"/>
        <v>259.04000000000002</v>
      </c>
      <c r="K71" s="1008">
        <v>0</v>
      </c>
      <c r="L71" s="1008">
        <f t="shared" si="3"/>
        <v>259.04000000000002</v>
      </c>
      <c r="M71" s="1119">
        <f>+M72</f>
        <v>-259.03699999999998</v>
      </c>
      <c r="N71" s="1119">
        <f t="shared" si="4"/>
        <v>3.0000000000427463E-3</v>
      </c>
      <c r="O71" s="1008">
        <v>0</v>
      </c>
      <c r="P71" s="1009">
        <f t="shared" si="5"/>
        <v>3.0000000000427463E-3</v>
      </c>
      <c r="Q71" s="896"/>
      <c r="R71" s="894"/>
    </row>
    <row r="72" spans="1:18" s="711" customFormat="1" x14ac:dyDescent="0.2">
      <c r="A72" s="689"/>
      <c r="B72" s="691" t="s">
        <v>474</v>
      </c>
      <c r="C72" s="700">
        <v>3113</v>
      </c>
      <c r="D72" s="685">
        <v>5321</v>
      </c>
      <c r="E72" s="784" t="s">
        <v>258</v>
      </c>
      <c r="F72" s="927">
        <v>259.04000000000002</v>
      </c>
      <c r="G72" s="927">
        <v>0</v>
      </c>
      <c r="H72" s="927">
        <f t="shared" si="1"/>
        <v>259.04000000000002</v>
      </c>
      <c r="I72" s="1003">
        <v>0</v>
      </c>
      <c r="J72" s="1003">
        <f t="shared" si="2"/>
        <v>259.04000000000002</v>
      </c>
      <c r="K72" s="1003">
        <v>0</v>
      </c>
      <c r="L72" s="1003">
        <f t="shared" si="3"/>
        <v>259.04000000000002</v>
      </c>
      <c r="M72" s="1114">
        <v>-259.03699999999998</v>
      </c>
      <c r="N72" s="1114">
        <f t="shared" si="4"/>
        <v>3.0000000000427463E-3</v>
      </c>
      <c r="O72" s="1003">
        <v>0</v>
      </c>
      <c r="P72" s="1004">
        <f t="shared" si="5"/>
        <v>3.0000000000427463E-3</v>
      </c>
      <c r="Q72" s="896"/>
      <c r="R72" s="894"/>
    </row>
    <row r="73" spans="1:18" s="711" customFormat="1" ht="31.45" x14ac:dyDescent="0.2">
      <c r="A73" s="682" t="s">
        <v>106</v>
      </c>
      <c r="B73" s="684" t="s">
        <v>601</v>
      </c>
      <c r="C73" s="694" t="s">
        <v>100</v>
      </c>
      <c r="D73" s="694" t="s">
        <v>100</v>
      </c>
      <c r="E73" s="786" t="s">
        <v>602</v>
      </c>
      <c r="F73" s="908">
        <v>0</v>
      </c>
      <c r="G73" s="927"/>
      <c r="H73" s="927"/>
      <c r="I73" s="1003"/>
      <c r="J73" s="1003"/>
      <c r="K73" s="1003"/>
      <c r="L73" s="1003"/>
      <c r="M73" s="1119">
        <f>+M74</f>
        <v>224.03700000000001</v>
      </c>
      <c r="N73" s="1119">
        <f t="shared" si="4"/>
        <v>224.03700000000001</v>
      </c>
      <c r="O73" s="1008">
        <v>0</v>
      </c>
      <c r="P73" s="1009">
        <f t="shared" si="5"/>
        <v>224.03700000000001</v>
      </c>
      <c r="Q73" s="896"/>
      <c r="R73" s="894"/>
    </row>
    <row r="74" spans="1:18" s="711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0</v>
      </c>
      <c r="G74" s="927"/>
      <c r="H74" s="927"/>
      <c r="I74" s="1003"/>
      <c r="J74" s="1003"/>
      <c r="K74" s="1003"/>
      <c r="L74" s="1003"/>
      <c r="M74" s="1114">
        <v>224.03700000000001</v>
      </c>
      <c r="N74" s="1114">
        <f t="shared" si="4"/>
        <v>224.03700000000001</v>
      </c>
      <c r="O74" s="1003">
        <v>0</v>
      </c>
      <c r="P74" s="1004">
        <f t="shared" si="5"/>
        <v>224.03700000000001</v>
      </c>
      <c r="Q74" s="896"/>
      <c r="R74" s="894"/>
    </row>
    <row r="75" spans="1:18" s="711" customFormat="1" ht="31.45" x14ac:dyDescent="0.2">
      <c r="A75" s="682" t="s">
        <v>106</v>
      </c>
      <c r="B75" s="684" t="s">
        <v>604</v>
      </c>
      <c r="C75" s="694" t="s">
        <v>100</v>
      </c>
      <c r="D75" s="694" t="s">
        <v>100</v>
      </c>
      <c r="E75" s="786" t="s">
        <v>605</v>
      </c>
      <c r="F75" s="908">
        <v>0</v>
      </c>
      <c r="G75" s="927"/>
      <c r="H75" s="927"/>
      <c r="I75" s="1003"/>
      <c r="J75" s="1003"/>
      <c r="K75" s="1003"/>
      <c r="L75" s="1003"/>
      <c r="M75" s="1119">
        <f>+M76</f>
        <v>50</v>
      </c>
      <c r="N75" s="1119">
        <f t="shared" si="4"/>
        <v>50</v>
      </c>
      <c r="O75" s="1008">
        <v>0</v>
      </c>
      <c r="P75" s="1009">
        <f t="shared" ref="P75:P138" si="14">+N75+O75</f>
        <v>50</v>
      </c>
      <c r="Q75" s="896"/>
      <c r="R75" s="894"/>
    </row>
    <row r="76" spans="1:18" s="711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0</v>
      </c>
      <c r="G76" s="927"/>
      <c r="H76" s="927"/>
      <c r="I76" s="1003"/>
      <c r="J76" s="1003"/>
      <c r="K76" s="1003"/>
      <c r="L76" s="1003"/>
      <c r="M76" s="1114">
        <v>50</v>
      </c>
      <c r="N76" s="1114">
        <f t="shared" si="4"/>
        <v>50</v>
      </c>
      <c r="O76" s="1003">
        <v>0</v>
      </c>
      <c r="P76" s="1004">
        <f t="shared" si="14"/>
        <v>50</v>
      </c>
      <c r="Q76" s="896"/>
      <c r="R76" s="894"/>
    </row>
    <row r="77" spans="1:18" s="711" customFormat="1" x14ac:dyDescent="0.2">
      <c r="A77" s="682" t="s">
        <v>106</v>
      </c>
      <c r="B77" s="684" t="s">
        <v>484</v>
      </c>
      <c r="C77" s="694" t="s">
        <v>100</v>
      </c>
      <c r="D77" s="694" t="s">
        <v>100</v>
      </c>
      <c r="E77" s="786" t="s">
        <v>221</v>
      </c>
      <c r="F77" s="908">
        <f>+F78</f>
        <v>2007.02</v>
      </c>
      <c r="G77" s="908">
        <v>0</v>
      </c>
      <c r="H77" s="908">
        <f t="shared" si="1"/>
        <v>2007.02</v>
      </c>
      <c r="I77" s="1008">
        <v>0</v>
      </c>
      <c r="J77" s="1008">
        <f t="shared" si="2"/>
        <v>2007.02</v>
      </c>
      <c r="K77" s="1008">
        <v>0</v>
      </c>
      <c r="L77" s="1008">
        <f t="shared" si="3"/>
        <v>2007.02</v>
      </c>
      <c r="M77" s="1008">
        <v>0</v>
      </c>
      <c r="N77" s="1008">
        <f t="shared" si="4"/>
        <v>2007.02</v>
      </c>
      <c r="O77" s="1008">
        <v>0</v>
      </c>
      <c r="P77" s="1009">
        <f t="shared" si="14"/>
        <v>2007.02</v>
      </c>
      <c r="Q77" s="896"/>
      <c r="R77" s="894"/>
    </row>
    <row r="78" spans="1:18" s="711" customFormat="1" x14ac:dyDescent="0.2">
      <c r="A78" s="689"/>
      <c r="B78" s="691" t="s">
        <v>474</v>
      </c>
      <c r="C78" s="700">
        <v>3299</v>
      </c>
      <c r="D78" s="685">
        <v>5321</v>
      </c>
      <c r="E78" s="784" t="s">
        <v>258</v>
      </c>
      <c r="F78" s="927">
        <v>2007.02</v>
      </c>
      <c r="G78" s="927">
        <v>0</v>
      </c>
      <c r="H78" s="927">
        <f t="shared" si="1"/>
        <v>2007.02</v>
      </c>
      <c r="I78" s="1003">
        <v>0</v>
      </c>
      <c r="J78" s="1003">
        <f t="shared" si="2"/>
        <v>2007.02</v>
      </c>
      <c r="K78" s="1003">
        <v>0</v>
      </c>
      <c r="L78" s="1003">
        <f t="shared" si="3"/>
        <v>2007.02</v>
      </c>
      <c r="M78" s="1003">
        <v>0</v>
      </c>
      <c r="N78" s="1003">
        <f t="shared" si="4"/>
        <v>2007.02</v>
      </c>
      <c r="O78" s="1003">
        <v>0</v>
      </c>
      <c r="P78" s="1004">
        <f t="shared" si="14"/>
        <v>2007.02</v>
      </c>
      <c r="Q78" s="896"/>
      <c r="R78" s="894"/>
    </row>
    <row r="79" spans="1:18" s="711" customFormat="1" x14ac:dyDescent="0.2">
      <c r="A79" s="682" t="s">
        <v>106</v>
      </c>
      <c r="B79" s="684" t="s">
        <v>485</v>
      </c>
      <c r="C79" s="694" t="s">
        <v>100</v>
      </c>
      <c r="D79" s="694" t="s">
        <v>100</v>
      </c>
      <c r="E79" s="786" t="s">
        <v>458</v>
      </c>
      <c r="F79" s="908">
        <f>+F80</f>
        <v>541.79</v>
      </c>
      <c r="G79" s="908">
        <v>0</v>
      </c>
      <c r="H79" s="908">
        <f t="shared" si="1"/>
        <v>541.79</v>
      </c>
      <c r="I79" s="1008">
        <v>0</v>
      </c>
      <c r="J79" s="1008">
        <f t="shared" si="2"/>
        <v>541.79</v>
      </c>
      <c r="K79" s="1008">
        <v>0</v>
      </c>
      <c r="L79" s="1008">
        <f t="shared" si="3"/>
        <v>541.79</v>
      </c>
      <c r="M79" s="1119">
        <f>+M80</f>
        <v>-541.79</v>
      </c>
      <c r="N79" s="1119">
        <f t="shared" si="4"/>
        <v>0</v>
      </c>
      <c r="O79" s="1008">
        <v>0</v>
      </c>
      <c r="P79" s="1009">
        <f t="shared" si="14"/>
        <v>0</v>
      </c>
      <c r="Q79" s="896"/>
      <c r="R79" s="894"/>
    </row>
    <row r="80" spans="1:18" s="711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541.79</v>
      </c>
      <c r="G80" s="927">
        <v>0</v>
      </c>
      <c r="H80" s="927">
        <f t="shared" si="1"/>
        <v>541.79</v>
      </c>
      <c r="I80" s="1003">
        <v>0</v>
      </c>
      <c r="J80" s="1003">
        <f t="shared" si="2"/>
        <v>541.79</v>
      </c>
      <c r="K80" s="1003">
        <v>0</v>
      </c>
      <c r="L80" s="1003">
        <f t="shared" si="3"/>
        <v>541.79</v>
      </c>
      <c r="M80" s="1114">
        <v>-541.79</v>
      </c>
      <c r="N80" s="1114">
        <f t="shared" si="4"/>
        <v>0</v>
      </c>
      <c r="O80" s="1003">
        <v>0</v>
      </c>
      <c r="P80" s="1004">
        <f t="shared" si="14"/>
        <v>0</v>
      </c>
      <c r="Q80" s="896"/>
      <c r="R80" s="894"/>
    </row>
    <row r="81" spans="1:18" s="711" customFormat="1" ht="31.45" x14ac:dyDescent="0.2">
      <c r="A81" s="682" t="s">
        <v>106</v>
      </c>
      <c r="B81" s="684" t="s">
        <v>607</v>
      </c>
      <c r="C81" s="694" t="s">
        <v>100</v>
      </c>
      <c r="D81" s="694" t="s">
        <v>100</v>
      </c>
      <c r="E81" s="786" t="s">
        <v>610</v>
      </c>
      <c r="F81" s="908">
        <v>0</v>
      </c>
      <c r="G81" s="927"/>
      <c r="H81" s="927"/>
      <c r="I81" s="1003"/>
      <c r="J81" s="1003"/>
      <c r="K81" s="1003"/>
      <c r="L81" s="1003"/>
      <c r="M81" s="1119">
        <f>+M82</f>
        <v>461.79</v>
      </c>
      <c r="N81" s="1119">
        <f t="shared" si="4"/>
        <v>461.79</v>
      </c>
      <c r="O81" s="1008">
        <v>0</v>
      </c>
      <c r="P81" s="1009">
        <f t="shared" si="14"/>
        <v>461.79</v>
      </c>
      <c r="Q81" s="896"/>
      <c r="R81" s="894"/>
    </row>
    <row r="82" spans="1:18" s="711" customFormat="1" x14ac:dyDescent="0.2">
      <c r="A82" s="689"/>
      <c r="B82" s="691" t="s">
        <v>474</v>
      </c>
      <c r="C82" s="700">
        <v>3113</v>
      </c>
      <c r="D82" s="685">
        <v>5321</v>
      </c>
      <c r="E82" s="784" t="s">
        <v>258</v>
      </c>
      <c r="F82" s="927">
        <v>0</v>
      </c>
      <c r="G82" s="927"/>
      <c r="H82" s="927"/>
      <c r="I82" s="1003"/>
      <c r="J82" s="1003"/>
      <c r="K82" s="1003"/>
      <c r="L82" s="1003"/>
      <c r="M82" s="1114">
        <v>461.79</v>
      </c>
      <c r="N82" s="1114">
        <f t="shared" si="4"/>
        <v>461.79</v>
      </c>
      <c r="O82" s="1003">
        <v>0</v>
      </c>
      <c r="P82" s="1004">
        <f t="shared" si="14"/>
        <v>461.79</v>
      </c>
      <c r="Q82" s="896"/>
      <c r="R82" s="894"/>
    </row>
    <row r="83" spans="1:18" s="711" customFormat="1" ht="31.45" x14ac:dyDescent="0.2">
      <c r="A83" s="682" t="s">
        <v>106</v>
      </c>
      <c r="B83" s="684" t="s">
        <v>608</v>
      </c>
      <c r="C83" s="694" t="s">
        <v>100</v>
      </c>
      <c r="D83" s="694" t="s">
        <v>100</v>
      </c>
      <c r="E83" s="786" t="s">
        <v>611</v>
      </c>
      <c r="F83" s="908">
        <v>0</v>
      </c>
      <c r="G83" s="927"/>
      <c r="H83" s="927"/>
      <c r="I83" s="1003"/>
      <c r="J83" s="1003"/>
      <c r="K83" s="1003"/>
      <c r="L83" s="1003"/>
      <c r="M83" s="1119">
        <f>+M84</f>
        <v>80</v>
      </c>
      <c r="N83" s="1119">
        <f t="shared" si="4"/>
        <v>80</v>
      </c>
      <c r="O83" s="1008">
        <v>0</v>
      </c>
      <c r="P83" s="1009">
        <f t="shared" si="14"/>
        <v>80</v>
      </c>
      <c r="Q83" s="896"/>
      <c r="R83" s="894"/>
    </row>
    <row r="84" spans="1:18" s="711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0</v>
      </c>
      <c r="G84" s="927"/>
      <c r="H84" s="927"/>
      <c r="I84" s="1003"/>
      <c r="J84" s="1003"/>
      <c r="K84" s="1003"/>
      <c r="L84" s="1003"/>
      <c r="M84" s="1114">
        <v>80</v>
      </c>
      <c r="N84" s="1114">
        <f t="shared" si="4"/>
        <v>80</v>
      </c>
      <c r="O84" s="1003">
        <v>0</v>
      </c>
      <c r="P84" s="1004">
        <f t="shared" si="14"/>
        <v>80</v>
      </c>
      <c r="Q84" s="896"/>
      <c r="R84" s="894"/>
    </row>
    <row r="85" spans="1:18" s="711" customFormat="1" x14ac:dyDescent="0.2">
      <c r="A85" s="682" t="s">
        <v>106</v>
      </c>
      <c r="B85" s="684" t="s">
        <v>486</v>
      </c>
      <c r="C85" s="694" t="s">
        <v>100</v>
      </c>
      <c r="D85" s="694" t="s">
        <v>100</v>
      </c>
      <c r="E85" s="786" t="s">
        <v>223</v>
      </c>
      <c r="F85" s="908">
        <f>+F86</f>
        <v>541.13</v>
      </c>
      <c r="G85" s="908">
        <f>+G86</f>
        <v>-250</v>
      </c>
      <c r="H85" s="908">
        <f t="shared" si="1"/>
        <v>291.13</v>
      </c>
      <c r="I85" s="1008">
        <v>0</v>
      </c>
      <c r="J85" s="1008">
        <f t="shared" si="2"/>
        <v>291.13</v>
      </c>
      <c r="K85" s="1008">
        <v>0</v>
      </c>
      <c r="L85" s="1008">
        <f t="shared" si="3"/>
        <v>291.13</v>
      </c>
      <c r="M85" s="1119">
        <f>+M86</f>
        <v>-15</v>
      </c>
      <c r="N85" s="1119">
        <f t="shared" si="4"/>
        <v>276.13</v>
      </c>
      <c r="O85" s="1008">
        <v>0</v>
      </c>
      <c r="P85" s="1009">
        <f t="shared" si="14"/>
        <v>276.13</v>
      </c>
      <c r="Q85" s="896"/>
      <c r="R85" s="894"/>
    </row>
    <row r="86" spans="1:18" s="711" customFormat="1" x14ac:dyDescent="0.2">
      <c r="A86" s="746"/>
      <c r="B86" s="748" t="s">
        <v>474</v>
      </c>
      <c r="C86" s="749">
        <v>3299</v>
      </c>
      <c r="D86" s="750">
        <v>5321</v>
      </c>
      <c r="E86" s="784" t="s">
        <v>258</v>
      </c>
      <c r="F86" s="927">
        <v>541.13</v>
      </c>
      <c r="G86" s="927">
        <v>-250</v>
      </c>
      <c r="H86" s="927">
        <f t="shared" si="1"/>
        <v>291.13</v>
      </c>
      <c r="I86" s="1003">
        <v>0</v>
      </c>
      <c r="J86" s="1003">
        <f t="shared" si="2"/>
        <v>291.13</v>
      </c>
      <c r="K86" s="1003">
        <v>0</v>
      </c>
      <c r="L86" s="1003">
        <f t="shared" si="3"/>
        <v>291.13</v>
      </c>
      <c r="M86" s="1114">
        <v>-15</v>
      </c>
      <c r="N86" s="1114">
        <f t="shared" si="4"/>
        <v>276.13</v>
      </c>
      <c r="O86" s="1003">
        <v>0</v>
      </c>
      <c r="P86" s="1004">
        <f t="shared" si="14"/>
        <v>276.13</v>
      </c>
      <c r="Q86" s="896"/>
      <c r="R86" s="894"/>
    </row>
    <row r="87" spans="1:18" s="711" customFormat="1" ht="20.95" x14ac:dyDescent="0.2">
      <c r="A87" s="682" t="s">
        <v>106</v>
      </c>
      <c r="B87" s="902" t="s">
        <v>496</v>
      </c>
      <c r="C87" s="902" t="s">
        <v>100</v>
      </c>
      <c r="D87" s="694" t="s">
        <v>100</v>
      </c>
      <c r="E87" s="783" t="s">
        <v>470</v>
      </c>
      <c r="F87" s="908">
        <v>0</v>
      </c>
      <c r="G87" s="908">
        <f>+G88</f>
        <v>250</v>
      </c>
      <c r="H87" s="908">
        <f t="shared" si="1"/>
        <v>250</v>
      </c>
      <c r="I87" s="1008">
        <v>0</v>
      </c>
      <c r="J87" s="1008">
        <f t="shared" si="2"/>
        <v>250</v>
      </c>
      <c r="K87" s="1008">
        <v>0</v>
      </c>
      <c r="L87" s="1008">
        <f t="shared" si="3"/>
        <v>250</v>
      </c>
      <c r="M87" s="1008">
        <v>0</v>
      </c>
      <c r="N87" s="1008">
        <f t="shared" ref="N87:N154" si="15">+L87+M87</f>
        <v>250</v>
      </c>
      <c r="O87" s="1008">
        <v>0</v>
      </c>
      <c r="P87" s="1009">
        <f t="shared" si="14"/>
        <v>250</v>
      </c>
      <c r="Q87" s="896"/>
      <c r="R87" s="894"/>
    </row>
    <row r="88" spans="1:18" s="711" customFormat="1" ht="13.1" thickBot="1" x14ac:dyDescent="0.25">
      <c r="A88" s="997"/>
      <c r="B88" s="972"/>
      <c r="C88" s="749">
        <v>3299</v>
      </c>
      <c r="D88" s="973">
        <v>5339</v>
      </c>
      <c r="E88" s="974" t="s">
        <v>469</v>
      </c>
      <c r="F88" s="909">
        <v>0</v>
      </c>
      <c r="G88" s="909">
        <v>250</v>
      </c>
      <c r="H88" s="909">
        <f t="shared" si="1"/>
        <v>250</v>
      </c>
      <c r="I88" s="1024">
        <v>0</v>
      </c>
      <c r="J88" s="1024">
        <f t="shared" si="2"/>
        <v>250</v>
      </c>
      <c r="K88" s="1024">
        <v>0</v>
      </c>
      <c r="L88" s="1024">
        <f t="shared" si="3"/>
        <v>250</v>
      </c>
      <c r="M88" s="1024">
        <v>0</v>
      </c>
      <c r="N88" s="1024">
        <f t="shared" si="15"/>
        <v>250</v>
      </c>
      <c r="O88" s="1024">
        <v>0</v>
      </c>
      <c r="P88" s="1025">
        <f t="shared" si="14"/>
        <v>250</v>
      </c>
      <c r="Q88" s="896"/>
      <c r="R88" s="894"/>
    </row>
    <row r="89" spans="1:18" s="711" customFormat="1" ht="13.75" thickBot="1" x14ac:dyDescent="0.25">
      <c r="A89" s="1010" t="s">
        <v>106</v>
      </c>
      <c r="B89" s="1011" t="s">
        <v>100</v>
      </c>
      <c r="C89" s="1012" t="s">
        <v>100</v>
      </c>
      <c r="D89" s="1013" t="s">
        <v>100</v>
      </c>
      <c r="E89" s="1014" t="s">
        <v>433</v>
      </c>
      <c r="F89" s="1015">
        <f>+F90+F165+F178+F199+F224</f>
        <v>13000</v>
      </c>
      <c r="G89" s="1015">
        <f>+G90+G165+G178+G199+G224</f>
        <v>0</v>
      </c>
      <c r="H89" s="1015">
        <f>+H90+H165+H178+H199+H224</f>
        <v>13000</v>
      </c>
      <c r="I89" s="1015">
        <f>+I90+I165+I178+I199+I224</f>
        <v>0</v>
      </c>
      <c r="J89" s="1015">
        <f>+J90+J165+J178+J199+J224</f>
        <v>13000</v>
      </c>
      <c r="K89" s="1022">
        <v>0</v>
      </c>
      <c r="L89" s="1022">
        <f t="shared" ref="L89:L156" si="16">+J89+K89</f>
        <v>13000</v>
      </c>
      <c r="M89" s="1022">
        <f>+M90+M165+M178+M199+M224</f>
        <v>5000</v>
      </c>
      <c r="N89" s="1022">
        <f t="shared" si="15"/>
        <v>18000</v>
      </c>
      <c r="O89" s="1022">
        <v>0</v>
      </c>
      <c r="P89" s="1023">
        <f t="shared" si="14"/>
        <v>18000</v>
      </c>
      <c r="Q89" s="896"/>
      <c r="R89" s="894"/>
    </row>
    <row r="90" spans="1:18" s="711" customFormat="1" ht="13.1" thickBot="1" x14ac:dyDescent="0.25">
      <c r="A90" s="1080" t="s">
        <v>106</v>
      </c>
      <c r="B90" s="1081" t="s">
        <v>100</v>
      </c>
      <c r="C90" s="1082" t="s">
        <v>100</v>
      </c>
      <c r="D90" s="1082" t="s">
        <v>100</v>
      </c>
      <c r="E90" s="1083" t="s">
        <v>225</v>
      </c>
      <c r="F90" s="1084">
        <v>5000</v>
      </c>
      <c r="G90" s="1085">
        <f>+G91+G97+G99+G101+G103+G105+G107+G109+G111+G113+G115+G117+G119+G121+G123+G125+G127+G129+G131+G133+G135+G137+G139+G141+G143+G145+G147+G149+G151+G153+G155+G157+G159+G161+G163</f>
        <v>0</v>
      </c>
      <c r="H90" s="1085">
        <f>+F90+G90</f>
        <v>5000</v>
      </c>
      <c r="I90" s="1087">
        <v>0</v>
      </c>
      <c r="J90" s="1087">
        <f>+H90+I90</f>
        <v>5000</v>
      </c>
      <c r="K90" s="1087">
        <v>0</v>
      </c>
      <c r="L90" s="1087">
        <f t="shared" si="16"/>
        <v>5000</v>
      </c>
      <c r="M90" s="1087">
        <f>+M91+M93+M95</f>
        <v>0</v>
      </c>
      <c r="N90" s="1087">
        <f t="shared" si="15"/>
        <v>5000</v>
      </c>
      <c r="O90" s="1087">
        <v>0</v>
      </c>
      <c r="P90" s="1088">
        <f t="shared" si="14"/>
        <v>5000</v>
      </c>
      <c r="Q90" s="896"/>
      <c r="R90" s="894"/>
    </row>
    <row r="91" spans="1:18" s="711" customFormat="1" x14ac:dyDescent="0.2">
      <c r="A91" s="677" t="s">
        <v>106</v>
      </c>
      <c r="B91" s="679" t="s">
        <v>487</v>
      </c>
      <c r="C91" s="680" t="s">
        <v>100</v>
      </c>
      <c r="D91" s="954" t="s">
        <v>100</v>
      </c>
      <c r="E91" s="786" t="s">
        <v>461</v>
      </c>
      <c r="F91" s="924">
        <f>+F92</f>
        <v>5000</v>
      </c>
      <c r="G91" s="975">
        <f>+G92</f>
        <v>-4700</v>
      </c>
      <c r="H91" s="924">
        <f t="shared" si="1"/>
        <v>300</v>
      </c>
      <c r="I91" s="1020">
        <v>0</v>
      </c>
      <c r="J91" s="1020">
        <f t="shared" ref="J91:J159" si="17">+H91+I91</f>
        <v>300</v>
      </c>
      <c r="K91" s="1020">
        <v>0</v>
      </c>
      <c r="L91" s="1020">
        <f t="shared" si="16"/>
        <v>300</v>
      </c>
      <c r="M91" s="1124">
        <f>+M92</f>
        <v>-200</v>
      </c>
      <c r="N91" s="1124">
        <f t="shared" si="15"/>
        <v>100</v>
      </c>
      <c r="O91" s="1020">
        <v>0</v>
      </c>
      <c r="P91" s="1021">
        <f t="shared" si="14"/>
        <v>100</v>
      </c>
      <c r="Q91" s="896"/>
      <c r="R91" s="894"/>
    </row>
    <row r="92" spans="1:18" s="711" customFormat="1" x14ac:dyDescent="0.2">
      <c r="A92" s="689"/>
      <c r="B92" s="691" t="s">
        <v>474</v>
      </c>
      <c r="C92" s="700">
        <v>3419</v>
      </c>
      <c r="D92" s="686">
        <v>5222</v>
      </c>
      <c r="E92" s="784" t="s">
        <v>296</v>
      </c>
      <c r="F92" s="927">
        <v>5000</v>
      </c>
      <c r="G92" s="916">
        <v>-4700</v>
      </c>
      <c r="H92" s="927">
        <f t="shared" si="1"/>
        <v>300</v>
      </c>
      <c r="I92" s="1003">
        <v>0</v>
      </c>
      <c r="J92" s="1003">
        <f t="shared" si="17"/>
        <v>300</v>
      </c>
      <c r="K92" s="1003">
        <v>0</v>
      </c>
      <c r="L92" s="1003">
        <f t="shared" si="16"/>
        <v>300</v>
      </c>
      <c r="M92" s="1114">
        <v>-200</v>
      </c>
      <c r="N92" s="1114">
        <f t="shared" si="15"/>
        <v>100</v>
      </c>
      <c r="O92" s="1003">
        <v>0</v>
      </c>
      <c r="P92" s="1004">
        <f t="shared" si="14"/>
        <v>100</v>
      </c>
      <c r="Q92" s="896"/>
      <c r="R92" s="894"/>
    </row>
    <row r="93" spans="1:18" s="711" customFormat="1" ht="20.95" x14ac:dyDescent="0.2">
      <c r="A93" s="677" t="s">
        <v>106</v>
      </c>
      <c r="B93" s="679" t="s">
        <v>615</v>
      </c>
      <c r="C93" s="680" t="s">
        <v>100</v>
      </c>
      <c r="D93" s="954" t="s">
        <v>100</v>
      </c>
      <c r="E93" s="786" t="s">
        <v>618</v>
      </c>
      <c r="F93" s="1412">
        <v>0</v>
      </c>
      <c r="G93" s="916"/>
      <c r="H93" s="927"/>
      <c r="I93" s="1003"/>
      <c r="J93" s="1003"/>
      <c r="K93" s="1003"/>
      <c r="L93" s="1003">
        <v>0</v>
      </c>
      <c r="M93" s="1119">
        <f>+M94</f>
        <v>100</v>
      </c>
      <c r="N93" s="1119">
        <f t="shared" si="15"/>
        <v>100</v>
      </c>
      <c r="O93" s="1008">
        <v>0</v>
      </c>
      <c r="P93" s="1009">
        <f t="shared" si="14"/>
        <v>100</v>
      </c>
      <c r="Q93" s="896"/>
      <c r="R93" s="894"/>
    </row>
    <row r="94" spans="1:18" s="711" customFormat="1" ht="20.95" x14ac:dyDescent="0.2">
      <c r="A94" s="689"/>
      <c r="B94" s="691"/>
      <c r="C94" s="700">
        <v>3419</v>
      </c>
      <c r="D94" s="686">
        <v>5213</v>
      </c>
      <c r="E94" s="1406" t="s">
        <v>617</v>
      </c>
      <c r="F94" s="909">
        <v>0</v>
      </c>
      <c r="G94" s="916"/>
      <c r="H94" s="927"/>
      <c r="I94" s="1003"/>
      <c r="J94" s="1003"/>
      <c r="K94" s="1003"/>
      <c r="L94" s="1003">
        <v>0</v>
      </c>
      <c r="M94" s="1114">
        <v>100</v>
      </c>
      <c r="N94" s="1114">
        <f t="shared" si="15"/>
        <v>100</v>
      </c>
      <c r="O94" s="1003">
        <v>0</v>
      </c>
      <c r="P94" s="1004">
        <f t="shared" si="14"/>
        <v>100</v>
      </c>
      <c r="Q94" s="896"/>
      <c r="R94" s="894"/>
    </row>
    <row r="95" spans="1:18" s="711" customFormat="1" ht="31.45" x14ac:dyDescent="0.2">
      <c r="A95" s="677" t="s">
        <v>106</v>
      </c>
      <c r="B95" s="679" t="s">
        <v>616</v>
      </c>
      <c r="C95" s="680" t="s">
        <v>100</v>
      </c>
      <c r="D95" s="954" t="s">
        <v>100</v>
      </c>
      <c r="E95" s="786" t="s">
        <v>619</v>
      </c>
      <c r="F95" s="1412">
        <v>0</v>
      </c>
      <c r="G95" s="916"/>
      <c r="H95" s="927"/>
      <c r="I95" s="1003"/>
      <c r="J95" s="1003"/>
      <c r="K95" s="1003"/>
      <c r="L95" s="1003">
        <v>0</v>
      </c>
      <c r="M95" s="1119">
        <f>+M96</f>
        <v>100</v>
      </c>
      <c r="N95" s="1119">
        <f t="shared" si="15"/>
        <v>100</v>
      </c>
      <c r="O95" s="1008">
        <v>0</v>
      </c>
      <c r="P95" s="1009">
        <f t="shared" si="14"/>
        <v>100</v>
      </c>
      <c r="Q95" s="896"/>
      <c r="R95" s="894"/>
    </row>
    <row r="96" spans="1:18" s="711" customFormat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09">
        <v>0</v>
      </c>
      <c r="G96" s="916"/>
      <c r="H96" s="927"/>
      <c r="I96" s="1003"/>
      <c r="J96" s="1003"/>
      <c r="K96" s="1003"/>
      <c r="L96" s="1003">
        <v>0</v>
      </c>
      <c r="M96" s="1114">
        <v>100</v>
      </c>
      <c r="N96" s="1114">
        <f t="shared" si="15"/>
        <v>100</v>
      </c>
      <c r="O96" s="1003">
        <v>0</v>
      </c>
      <c r="P96" s="1004">
        <f t="shared" si="14"/>
        <v>100</v>
      </c>
      <c r="Q96" s="896"/>
      <c r="R96" s="894"/>
    </row>
    <row r="97" spans="1:18" s="711" customFormat="1" ht="20.95" x14ac:dyDescent="0.2">
      <c r="A97" s="998" t="s">
        <v>298</v>
      </c>
      <c r="B97" s="976" t="s">
        <v>497</v>
      </c>
      <c r="C97" s="977" t="s">
        <v>100</v>
      </c>
      <c r="D97" s="977" t="s">
        <v>100</v>
      </c>
      <c r="E97" s="978" t="s">
        <v>354</v>
      </c>
      <c r="F97" s="911">
        <v>0</v>
      </c>
      <c r="G97" s="959">
        <f t="shared" ref="G97:G159" si="18">+G98</f>
        <v>100</v>
      </c>
      <c r="H97" s="908">
        <f t="shared" si="1"/>
        <v>100</v>
      </c>
      <c r="I97" s="1008">
        <v>0</v>
      </c>
      <c r="J97" s="1008">
        <f t="shared" si="17"/>
        <v>100</v>
      </c>
      <c r="K97" s="1008">
        <v>0</v>
      </c>
      <c r="L97" s="1008">
        <f t="shared" si="16"/>
        <v>100</v>
      </c>
      <c r="M97" s="1008">
        <v>0</v>
      </c>
      <c r="N97" s="1008">
        <f t="shared" si="15"/>
        <v>100</v>
      </c>
      <c r="O97" s="1008">
        <v>0</v>
      </c>
      <c r="P97" s="1009">
        <f t="shared" si="14"/>
        <v>100</v>
      </c>
      <c r="Q97" s="896"/>
      <c r="R97" s="894"/>
    </row>
    <row r="98" spans="1:18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ref="H98:H161" si="19">+F98+G98</f>
        <v>100</v>
      </c>
      <c r="I98" s="1003">
        <v>0</v>
      </c>
      <c r="J98" s="1003">
        <f t="shared" si="17"/>
        <v>100</v>
      </c>
      <c r="K98" s="1003">
        <v>0</v>
      </c>
      <c r="L98" s="1003">
        <f t="shared" si="16"/>
        <v>100</v>
      </c>
      <c r="M98" s="1003">
        <v>0</v>
      </c>
      <c r="N98" s="1003">
        <f t="shared" si="15"/>
        <v>100</v>
      </c>
      <c r="O98" s="1003">
        <v>0</v>
      </c>
      <c r="P98" s="1004">
        <f t="shared" si="14"/>
        <v>100</v>
      </c>
      <c r="Q98" s="896"/>
      <c r="R98" s="894"/>
    </row>
    <row r="99" spans="1:18" s="711" customFormat="1" ht="31.45" x14ac:dyDescent="0.2">
      <c r="A99" s="998" t="s">
        <v>298</v>
      </c>
      <c r="B99" s="976" t="s">
        <v>498</v>
      </c>
      <c r="C99" s="977" t="s">
        <v>100</v>
      </c>
      <c r="D99" s="977" t="s">
        <v>100</v>
      </c>
      <c r="E99" s="978" t="s">
        <v>356</v>
      </c>
      <c r="F99" s="911">
        <v>0</v>
      </c>
      <c r="G99" s="959">
        <f t="shared" si="18"/>
        <v>100</v>
      </c>
      <c r="H99" s="908">
        <f t="shared" si="19"/>
        <v>100</v>
      </c>
      <c r="I99" s="1008">
        <v>0</v>
      </c>
      <c r="J99" s="1008">
        <f t="shared" si="17"/>
        <v>100</v>
      </c>
      <c r="K99" s="1008">
        <v>0</v>
      </c>
      <c r="L99" s="1008">
        <f t="shared" si="16"/>
        <v>100</v>
      </c>
      <c r="M99" s="1008">
        <v>0</v>
      </c>
      <c r="N99" s="1008">
        <f t="shared" si="15"/>
        <v>100</v>
      </c>
      <c r="O99" s="1008">
        <v>0</v>
      </c>
      <c r="P99" s="1009">
        <f t="shared" si="14"/>
        <v>100</v>
      </c>
      <c r="Q99" s="896"/>
      <c r="R99" s="894"/>
    </row>
    <row r="100" spans="1:18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19"/>
        <v>100</v>
      </c>
      <c r="I100" s="1003">
        <v>0</v>
      </c>
      <c r="J100" s="1003">
        <f t="shared" si="17"/>
        <v>100</v>
      </c>
      <c r="K100" s="1003">
        <v>0</v>
      </c>
      <c r="L100" s="1003">
        <f t="shared" si="16"/>
        <v>100</v>
      </c>
      <c r="M100" s="1003">
        <v>0</v>
      </c>
      <c r="N100" s="1003">
        <f t="shared" si="15"/>
        <v>100</v>
      </c>
      <c r="O100" s="1003">
        <v>0</v>
      </c>
      <c r="P100" s="1004">
        <f t="shared" si="14"/>
        <v>100</v>
      </c>
      <c r="Q100" s="896"/>
      <c r="R100" s="894"/>
    </row>
    <row r="101" spans="1:18" s="711" customFormat="1" ht="20.95" x14ac:dyDescent="0.2">
      <c r="A101" s="998" t="s">
        <v>298</v>
      </c>
      <c r="B101" s="976" t="s">
        <v>499</v>
      </c>
      <c r="C101" s="977" t="s">
        <v>100</v>
      </c>
      <c r="D101" s="977" t="s">
        <v>100</v>
      </c>
      <c r="E101" s="978" t="s">
        <v>358</v>
      </c>
      <c r="F101" s="911">
        <v>0</v>
      </c>
      <c r="G101" s="959">
        <f t="shared" si="18"/>
        <v>250</v>
      </c>
      <c r="H101" s="908">
        <f t="shared" si="19"/>
        <v>250</v>
      </c>
      <c r="I101" s="1008">
        <v>0</v>
      </c>
      <c r="J101" s="1008">
        <f t="shared" si="17"/>
        <v>250</v>
      </c>
      <c r="K101" s="1008">
        <v>0</v>
      </c>
      <c r="L101" s="1008">
        <f t="shared" si="16"/>
        <v>250</v>
      </c>
      <c r="M101" s="1008">
        <v>0</v>
      </c>
      <c r="N101" s="1008">
        <f t="shared" si="15"/>
        <v>250</v>
      </c>
      <c r="O101" s="1008">
        <v>0</v>
      </c>
      <c r="P101" s="1009">
        <f t="shared" si="14"/>
        <v>250</v>
      </c>
      <c r="Q101" s="896"/>
      <c r="R101" s="894"/>
    </row>
    <row r="102" spans="1:18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250</v>
      </c>
      <c r="H102" s="927">
        <f t="shared" si="19"/>
        <v>250</v>
      </c>
      <c r="I102" s="1003">
        <v>0</v>
      </c>
      <c r="J102" s="1003">
        <f t="shared" si="17"/>
        <v>250</v>
      </c>
      <c r="K102" s="1003">
        <v>0</v>
      </c>
      <c r="L102" s="1003">
        <f t="shared" si="16"/>
        <v>250</v>
      </c>
      <c r="M102" s="1003">
        <v>0</v>
      </c>
      <c r="N102" s="1003">
        <f t="shared" si="15"/>
        <v>250</v>
      </c>
      <c r="O102" s="1003">
        <v>0</v>
      </c>
      <c r="P102" s="1004">
        <f t="shared" si="14"/>
        <v>250</v>
      </c>
      <c r="Q102" s="896"/>
      <c r="R102" s="894"/>
    </row>
    <row r="103" spans="1:18" s="711" customFormat="1" x14ac:dyDescent="0.2">
      <c r="A103" s="998" t="s">
        <v>298</v>
      </c>
      <c r="B103" s="976" t="s">
        <v>500</v>
      </c>
      <c r="C103" s="977" t="s">
        <v>100</v>
      </c>
      <c r="D103" s="977" t="s">
        <v>100</v>
      </c>
      <c r="E103" s="978" t="s">
        <v>360</v>
      </c>
      <c r="F103" s="911">
        <v>0</v>
      </c>
      <c r="G103" s="959">
        <f t="shared" si="18"/>
        <v>100</v>
      </c>
      <c r="H103" s="908">
        <f t="shared" si="19"/>
        <v>100</v>
      </c>
      <c r="I103" s="1008">
        <v>0</v>
      </c>
      <c r="J103" s="1008">
        <f t="shared" si="17"/>
        <v>100</v>
      </c>
      <c r="K103" s="1008">
        <v>0</v>
      </c>
      <c r="L103" s="1008">
        <f t="shared" si="16"/>
        <v>100</v>
      </c>
      <c r="M103" s="1008">
        <v>0</v>
      </c>
      <c r="N103" s="1008">
        <f t="shared" si="15"/>
        <v>100</v>
      </c>
      <c r="O103" s="1008">
        <v>0</v>
      </c>
      <c r="P103" s="1009">
        <f t="shared" si="14"/>
        <v>100</v>
      </c>
      <c r="Q103" s="896"/>
      <c r="R103" s="894"/>
    </row>
    <row r="104" spans="1:18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19"/>
        <v>100</v>
      </c>
      <c r="I104" s="1003">
        <v>0</v>
      </c>
      <c r="J104" s="1003">
        <f t="shared" si="17"/>
        <v>100</v>
      </c>
      <c r="K104" s="1003">
        <v>0</v>
      </c>
      <c r="L104" s="1003">
        <f t="shared" si="16"/>
        <v>100</v>
      </c>
      <c r="M104" s="1003">
        <v>0</v>
      </c>
      <c r="N104" s="1003">
        <f t="shared" si="15"/>
        <v>100</v>
      </c>
      <c r="O104" s="1003">
        <v>0</v>
      </c>
      <c r="P104" s="1004">
        <f t="shared" si="14"/>
        <v>100</v>
      </c>
      <c r="Q104" s="896"/>
      <c r="R104" s="894"/>
    </row>
    <row r="105" spans="1:18" s="711" customFormat="1" ht="20.95" x14ac:dyDescent="0.2">
      <c r="A105" s="998" t="s">
        <v>298</v>
      </c>
      <c r="B105" s="976" t="s">
        <v>501</v>
      </c>
      <c r="C105" s="977" t="s">
        <v>100</v>
      </c>
      <c r="D105" s="977" t="s">
        <v>100</v>
      </c>
      <c r="E105" s="978" t="s">
        <v>362</v>
      </c>
      <c r="F105" s="911">
        <v>0</v>
      </c>
      <c r="G105" s="959">
        <f t="shared" si="18"/>
        <v>100</v>
      </c>
      <c r="H105" s="908">
        <f t="shared" si="19"/>
        <v>100</v>
      </c>
      <c r="I105" s="1008">
        <v>0</v>
      </c>
      <c r="J105" s="1008">
        <f t="shared" si="17"/>
        <v>100</v>
      </c>
      <c r="K105" s="1008">
        <v>0</v>
      </c>
      <c r="L105" s="1008">
        <f t="shared" si="16"/>
        <v>100</v>
      </c>
      <c r="M105" s="1008">
        <v>0</v>
      </c>
      <c r="N105" s="1008">
        <f t="shared" si="15"/>
        <v>100</v>
      </c>
      <c r="O105" s="1008">
        <v>0</v>
      </c>
      <c r="P105" s="1009">
        <f t="shared" si="14"/>
        <v>100</v>
      </c>
      <c r="Q105" s="896"/>
      <c r="R105" s="894"/>
    </row>
    <row r="106" spans="1:18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100</v>
      </c>
      <c r="H106" s="927">
        <f t="shared" si="19"/>
        <v>100</v>
      </c>
      <c r="I106" s="1003">
        <v>0</v>
      </c>
      <c r="J106" s="1003">
        <f t="shared" si="17"/>
        <v>100</v>
      </c>
      <c r="K106" s="1003">
        <v>0</v>
      </c>
      <c r="L106" s="1003">
        <f t="shared" si="16"/>
        <v>100</v>
      </c>
      <c r="M106" s="1003">
        <v>0</v>
      </c>
      <c r="N106" s="1003">
        <f t="shared" si="15"/>
        <v>100</v>
      </c>
      <c r="O106" s="1003">
        <v>0</v>
      </c>
      <c r="P106" s="1004">
        <f t="shared" si="14"/>
        <v>100</v>
      </c>
      <c r="Q106" s="896"/>
      <c r="R106" s="894"/>
    </row>
    <row r="107" spans="1:18" s="711" customFormat="1" ht="20.95" x14ac:dyDescent="0.2">
      <c r="A107" s="998" t="s">
        <v>298</v>
      </c>
      <c r="B107" s="976" t="s">
        <v>502</v>
      </c>
      <c r="C107" s="977" t="s">
        <v>100</v>
      </c>
      <c r="D107" s="977" t="s">
        <v>100</v>
      </c>
      <c r="E107" s="978" t="s">
        <v>364</v>
      </c>
      <c r="F107" s="911">
        <v>0</v>
      </c>
      <c r="G107" s="959">
        <f t="shared" si="18"/>
        <v>200</v>
      </c>
      <c r="H107" s="908">
        <f t="shared" si="19"/>
        <v>200</v>
      </c>
      <c r="I107" s="1008">
        <v>0</v>
      </c>
      <c r="J107" s="1008">
        <f t="shared" si="17"/>
        <v>200</v>
      </c>
      <c r="K107" s="1008">
        <v>0</v>
      </c>
      <c r="L107" s="1008">
        <f t="shared" si="16"/>
        <v>200</v>
      </c>
      <c r="M107" s="1008">
        <v>0</v>
      </c>
      <c r="N107" s="1008">
        <f t="shared" si="15"/>
        <v>200</v>
      </c>
      <c r="O107" s="1008">
        <v>0</v>
      </c>
      <c r="P107" s="1009">
        <f t="shared" si="14"/>
        <v>200</v>
      </c>
      <c r="Q107" s="896"/>
      <c r="R107" s="894"/>
    </row>
    <row r="108" spans="1:18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200</v>
      </c>
      <c r="H108" s="927">
        <f t="shared" si="19"/>
        <v>200</v>
      </c>
      <c r="I108" s="1003">
        <v>0</v>
      </c>
      <c r="J108" s="1003">
        <f t="shared" si="17"/>
        <v>200</v>
      </c>
      <c r="K108" s="1003">
        <v>0</v>
      </c>
      <c r="L108" s="1003">
        <f t="shared" si="16"/>
        <v>200</v>
      </c>
      <c r="M108" s="1003">
        <v>0</v>
      </c>
      <c r="N108" s="1003">
        <f t="shared" si="15"/>
        <v>200</v>
      </c>
      <c r="O108" s="1003">
        <v>0</v>
      </c>
      <c r="P108" s="1004">
        <f t="shared" si="14"/>
        <v>200</v>
      </c>
      <c r="Q108" s="896"/>
      <c r="R108" s="894"/>
    </row>
    <row r="109" spans="1:18" s="711" customFormat="1" x14ac:dyDescent="0.2">
      <c r="A109" s="998" t="s">
        <v>298</v>
      </c>
      <c r="B109" s="976" t="s">
        <v>503</v>
      </c>
      <c r="C109" s="977" t="s">
        <v>100</v>
      </c>
      <c r="D109" s="977" t="s">
        <v>100</v>
      </c>
      <c r="E109" s="978" t="s">
        <v>366</v>
      </c>
      <c r="F109" s="911">
        <v>0</v>
      </c>
      <c r="G109" s="959">
        <f t="shared" si="18"/>
        <v>100</v>
      </c>
      <c r="H109" s="908">
        <f t="shared" si="19"/>
        <v>100</v>
      </c>
      <c r="I109" s="1008">
        <v>0</v>
      </c>
      <c r="J109" s="1008">
        <f t="shared" si="17"/>
        <v>100</v>
      </c>
      <c r="K109" s="1008">
        <v>0</v>
      </c>
      <c r="L109" s="1008">
        <f t="shared" si="16"/>
        <v>100</v>
      </c>
      <c r="M109" s="1008">
        <v>0</v>
      </c>
      <c r="N109" s="1008">
        <f t="shared" si="15"/>
        <v>100</v>
      </c>
      <c r="O109" s="1008">
        <v>0</v>
      </c>
      <c r="P109" s="1009">
        <f t="shared" si="14"/>
        <v>100</v>
      </c>
      <c r="Q109" s="896"/>
      <c r="R109" s="894"/>
    </row>
    <row r="110" spans="1:18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19"/>
        <v>100</v>
      </c>
      <c r="I110" s="1003">
        <v>0</v>
      </c>
      <c r="J110" s="1003">
        <f t="shared" si="17"/>
        <v>100</v>
      </c>
      <c r="K110" s="1003">
        <v>0</v>
      </c>
      <c r="L110" s="1003">
        <f t="shared" si="16"/>
        <v>100</v>
      </c>
      <c r="M110" s="1003">
        <v>0</v>
      </c>
      <c r="N110" s="1003">
        <f t="shared" si="15"/>
        <v>100</v>
      </c>
      <c r="O110" s="1003">
        <v>0</v>
      </c>
      <c r="P110" s="1004">
        <f t="shared" si="14"/>
        <v>100</v>
      </c>
      <c r="Q110" s="896"/>
      <c r="R110" s="894"/>
    </row>
    <row r="111" spans="1:18" s="711" customFormat="1" x14ac:dyDescent="0.2">
      <c r="A111" s="998" t="s">
        <v>298</v>
      </c>
      <c r="B111" s="976" t="s">
        <v>504</v>
      </c>
      <c r="C111" s="977" t="s">
        <v>100</v>
      </c>
      <c r="D111" s="977" t="s">
        <v>100</v>
      </c>
      <c r="E111" s="978" t="s">
        <v>368</v>
      </c>
      <c r="F111" s="911">
        <v>0</v>
      </c>
      <c r="G111" s="959">
        <f t="shared" si="18"/>
        <v>100</v>
      </c>
      <c r="H111" s="908">
        <f t="shared" si="19"/>
        <v>100</v>
      </c>
      <c r="I111" s="1008">
        <v>0</v>
      </c>
      <c r="J111" s="1008">
        <f t="shared" si="17"/>
        <v>100</v>
      </c>
      <c r="K111" s="1008">
        <v>0</v>
      </c>
      <c r="L111" s="1008">
        <f t="shared" si="16"/>
        <v>100</v>
      </c>
      <c r="M111" s="1008">
        <v>0</v>
      </c>
      <c r="N111" s="1008">
        <f t="shared" si="15"/>
        <v>100</v>
      </c>
      <c r="O111" s="1008">
        <v>0</v>
      </c>
      <c r="P111" s="1009">
        <f t="shared" si="14"/>
        <v>100</v>
      </c>
      <c r="Q111" s="896"/>
      <c r="R111" s="894"/>
    </row>
    <row r="112" spans="1:18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19"/>
        <v>100</v>
      </c>
      <c r="I112" s="1003">
        <v>0</v>
      </c>
      <c r="J112" s="1003">
        <f t="shared" si="17"/>
        <v>100</v>
      </c>
      <c r="K112" s="1003">
        <v>0</v>
      </c>
      <c r="L112" s="1003">
        <f t="shared" si="16"/>
        <v>100</v>
      </c>
      <c r="M112" s="1003">
        <v>0</v>
      </c>
      <c r="N112" s="1003">
        <f t="shared" si="15"/>
        <v>100</v>
      </c>
      <c r="O112" s="1003">
        <v>0</v>
      </c>
      <c r="P112" s="1004">
        <f t="shared" si="14"/>
        <v>100</v>
      </c>
      <c r="Q112" s="896"/>
      <c r="R112" s="894"/>
    </row>
    <row r="113" spans="1:18" s="711" customFormat="1" ht="20.95" x14ac:dyDescent="0.2">
      <c r="A113" s="998" t="s">
        <v>298</v>
      </c>
      <c r="B113" s="976" t="s">
        <v>505</v>
      </c>
      <c r="C113" s="977" t="s">
        <v>100</v>
      </c>
      <c r="D113" s="977" t="s">
        <v>100</v>
      </c>
      <c r="E113" s="978" t="s">
        <v>424</v>
      </c>
      <c r="F113" s="911">
        <v>0</v>
      </c>
      <c r="G113" s="959">
        <f t="shared" si="18"/>
        <v>100</v>
      </c>
      <c r="H113" s="908">
        <f t="shared" si="19"/>
        <v>100</v>
      </c>
      <c r="I113" s="1008">
        <v>0</v>
      </c>
      <c r="J113" s="1008">
        <f t="shared" si="17"/>
        <v>100</v>
      </c>
      <c r="K113" s="1008">
        <v>0</v>
      </c>
      <c r="L113" s="1008">
        <f t="shared" si="16"/>
        <v>100</v>
      </c>
      <c r="M113" s="1008">
        <v>0</v>
      </c>
      <c r="N113" s="1008">
        <f t="shared" si="15"/>
        <v>100</v>
      </c>
      <c r="O113" s="1008">
        <v>0</v>
      </c>
      <c r="P113" s="1009">
        <f t="shared" si="14"/>
        <v>100</v>
      </c>
      <c r="Q113" s="896"/>
      <c r="R113" s="894"/>
    </row>
    <row r="114" spans="1:18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19"/>
        <v>100</v>
      </c>
      <c r="I114" s="1003">
        <v>0</v>
      </c>
      <c r="J114" s="1003">
        <f t="shared" si="17"/>
        <v>100</v>
      </c>
      <c r="K114" s="1003">
        <v>0</v>
      </c>
      <c r="L114" s="1003">
        <f t="shared" si="16"/>
        <v>100</v>
      </c>
      <c r="M114" s="1003">
        <v>0</v>
      </c>
      <c r="N114" s="1003">
        <f t="shared" si="15"/>
        <v>100</v>
      </c>
      <c r="O114" s="1003">
        <v>0</v>
      </c>
      <c r="P114" s="1004">
        <f t="shared" si="14"/>
        <v>100</v>
      </c>
      <c r="Q114" s="896"/>
      <c r="R114" s="894"/>
    </row>
    <row r="115" spans="1:18" s="711" customFormat="1" ht="20.95" x14ac:dyDescent="0.2">
      <c r="A115" s="998" t="s">
        <v>298</v>
      </c>
      <c r="B115" s="976" t="s">
        <v>506</v>
      </c>
      <c r="C115" s="977" t="s">
        <v>100</v>
      </c>
      <c r="D115" s="977" t="s">
        <v>100</v>
      </c>
      <c r="E115" s="978" t="s">
        <v>371</v>
      </c>
      <c r="F115" s="911">
        <v>0</v>
      </c>
      <c r="G115" s="959">
        <f t="shared" si="18"/>
        <v>100</v>
      </c>
      <c r="H115" s="908">
        <f t="shared" si="19"/>
        <v>100</v>
      </c>
      <c r="I115" s="1008">
        <v>0</v>
      </c>
      <c r="J115" s="1008">
        <f t="shared" si="17"/>
        <v>100</v>
      </c>
      <c r="K115" s="1008">
        <v>0</v>
      </c>
      <c r="L115" s="1008">
        <f t="shared" si="16"/>
        <v>100</v>
      </c>
      <c r="M115" s="1008">
        <v>0</v>
      </c>
      <c r="N115" s="1008">
        <f t="shared" si="15"/>
        <v>100</v>
      </c>
      <c r="O115" s="1008">
        <v>0</v>
      </c>
      <c r="P115" s="1009">
        <f t="shared" si="14"/>
        <v>100</v>
      </c>
      <c r="Q115" s="896"/>
      <c r="R115" s="894"/>
    </row>
    <row r="116" spans="1:18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19"/>
        <v>100</v>
      </c>
      <c r="I116" s="1003">
        <v>0</v>
      </c>
      <c r="J116" s="1003">
        <f t="shared" si="17"/>
        <v>100</v>
      </c>
      <c r="K116" s="1003">
        <v>0</v>
      </c>
      <c r="L116" s="1003">
        <f t="shared" si="16"/>
        <v>100</v>
      </c>
      <c r="M116" s="1003">
        <v>0</v>
      </c>
      <c r="N116" s="1003">
        <f t="shared" si="15"/>
        <v>100</v>
      </c>
      <c r="O116" s="1003">
        <v>0</v>
      </c>
      <c r="P116" s="1004">
        <f t="shared" si="14"/>
        <v>100</v>
      </c>
      <c r="Q116" s="896"/>
      <c r="R116" s="894"/>
    </row>
    <row r="117" spans="1:18" s="711" customFormat="1" ht="20.95" x14ac:dyDescent="0.2">
      <c r="A117" s="998" t="s">
        <v>298</v>
      </c>
      <c r="B117" s="976" t="s">
        <v>507</v>
      </c>
      <c r="C117" s="977" t="s">
        <v>100</v>
      </c>
      <c r="D117" s="977" t="s">
        <v>100</v>
      </c>
      <c r="E117" s="978" t="s">
        <v>373</v>
      </c>
      <c r="F117" s="911">
        <v>0</v>
      </c>
      <c r="G117" s="959">
        <f t="shared" si="18"/>
        <v>100</v>
      </c>
      <c r="H117" s="908">
        <f t="shared" si="19"/>
        <v>100</v>
      </c>
      <c r="I117" s="1008">
        <v>0</v>
      </c>
      <c r="J117" s="1008">
        <f t="shared" si="17"/>
        <v>100</v>
      </c>
      <c r="K117" s="1008">
        <v>0</v>
      </c>
      <c r="L117" s="1008">
        <f t="shared" si="16"/>
        <v>100</v>
      </c>
      <c r="M117" s="1008">
        <v>0</v>
      </c>
      <c r="N117" s="1008">
        <f t="shared" si="15"/>
        <v>100</v>
      </c>
      <c r="O117" s="1008">
        <v>0</v>
      </c>
      <c r="P117" s="1009">
        <f t="shared" si="14"/>
        <v>100</v>
      </c>
      <c r="Q117" s="896"/>
      <c r="R117" s="894"/>
    </row>
    <row r="118" spans="1:18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19"/>
        <v>100</v>
      </c>
      <c r="I118" s="1003">
        <v>0</v>
      </c>
      <c r="J118" s="1003">
        <f t="shared" si="17"/>
        <v>100</v>
      </c>
      <c r="K118" s="1003">
        <v>0</v>
      </c>
      <c r="L118" s="1003">
        <f t="shared" si="16"/>
        <v>100</v>
      </c>
      <c r="M118" s="1003">
        <v>0</v>
      </c>
      <c r="N118" s="1003">
        <f t="shared" si="15"/>
        <v>100</v>
      </c>
      <c r="O118" s="1003">
        <v>0</v>
      </c>
      <c r="P118" s="1004">
        <f t="shared" si="14"/>
        <v>100</v>
      </c>
      <c r="Q118" s="896"/>
      <c r="R118" s="894"/>
    </row>
    <row r="119" spans="1:18" s="711" customFormat="1" x14ac:dyDescent="0.2">
      <c r="A119" s="998" t="s">
        <v>298</v>
      </c>
      <c r="B119" s="976" t="s">
        <v>508</v>
      </c>
      <c r="C119" s="977" t="s">
        <v>100</v>
      </c>
      <c r="D119" s="977" t="s">
        <v>100</v>
      </c>
      <c r="E119" s="978" t="s">
        <v>375</v>
      </c>
      <c r="F119" s="911">
        <v>0</v>
      </c>
      <c r="G119" s="959">
        <f t="shared" si="18"/>
        <v>150</v>
      </c>
      <c r="H119" s="908">
        <f t="shared" si="19"/>
        <v>150</v>
      </c>
      <c r="I119" s="1008">
        <v>0</v>
      </c>
      <c r="J119" s="1008">
        <f t="shared" si="17"/>
        <v>150</v>
      </c>
      <c r="K119" s="1008">
        <v>0</v>
      </c>
      <c r="L119" s="1008">
        <f t="shared" si="16"/>
        <v>150</v>
      </c>
      <c r="M119" s="1008">
        <v>0</v>
      </c>
      <c r="N119" s="1008">
        <f t="shared" si="15"/>
        <v>150</v>
      </c>
      <c r="O119" s="1008">
        <v>0</v>
      </c>
      <c r="P119" s="1009">
        <f t="shared" si="14"/>
        <v>150</v>
      </c>
      <c r="Q119" s="896"/>
      <c r="R119" s="894"/>
    </row>
    <row r="120" spans="1:18" s="711" customFormat="1" x14ac:dyDescent="0.2">
      <c r="A120" s="999"/>
      <c r="B120" s="979"/>
      <c r="C120" s="599" t="s">
        <v>294</v>
      </c>
      <c r="D120" s="599" t="s">
        <v>341</v>
      </c>
      <c r="E120" s="980" t="s">
        <v>342</v>
      </c>
      <c r="F120" s="912">
        <v>0</v>
      </c>
      <c r="G120" s="916">
        <v>150</v>
      </c>
      <c r="H120" s="927">
        <f t="shared" si="19"/>
        <v>150</v>
      </c>
      <c r="I120" s="1003">
        <v>0</v>
      </c>
      <c r="J120" s="1003">
        <f t="shared" si="17"/>
        <v>150</v>
      </c>
      <c r="K120" s="1003">
        <v>0</v>
      </c>
      <c r="L120" s="1003">
        <f t="shared" si="16"/>
        <v>150</v>
      </c>
      <c r="M120" s="1003">
        <v>0</v>
      </c>
      <c r="N120" s="1003">
        <f t="shared" si="15"/>
        <v>150</v>
      </c>
      <c r="O120" s="1003">
        <v>0</v>
      </c>
      <c r="P120" s="1004">
        <f t="shared" si="14"/>
        <v>150</v>
      </c>
      <c r="Q120" s="896"/>
      <c r="R120" s="894"/>
    </row>
    <row r="121" spans="1:18" s="711" customFormat="1" ht="20.95" x14ac:dyDescent="0.2">
      <c r="A121" s="998" t="s">
        <v>298</v>
      </c>
      <c r="B121" s="976" t="s">
        <v>509</v>
      </c>
      <c r="C121" s="977" t="s">
        <v>100</v>
      </c>
      <c r="D121" s="977" t="s">
        <v>100</v>
      </c>
      <c r="E121" s="978" t="s">
        <v>425</v>
      </c>
      <c r="F121" s="911">
        <v>0</v>
      </c>
      <c r="G121" s="959">
        <f t="shared" si="18"/>
        <v>150</v>
      </c>
      <c r="H121" s="908">
        <f t="shared" si="19"/>
        <v>150</v>
      </c>
      <c r="I121" s="1008">
        <v>0</v>
      </c>
      <c r="J121" s="1008">
        <f t="shared" si="17"/>
        <v>150</v>
      </c>
      <c r="K121" s="1008">
        <v>0</v>
      </c>
      <c r="L121" s="1008">
        <f t="shared" si="16"/>
        <v>150</v>
      </c>
      <c r="M121" s="1008">
        <v>0</v>
      </c>
      <c r="N121" s="1008">
        <f t="shared" si="15"/>
        <v>150</v>
      </c>
      <c r="O121" s="1008">
        <v>0</v>
      </c>
      <c r="P121" s="1009">
        <f t="shared" si="14"/>
        <v>150</v>
      </c>
      <c r="Q121" s="896"/>
      <c r="R121" s="894"/>
    </row>
    <row r="122" spans="1:18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19"/>
        <v>150</v>
      </c>
      <c r="I122" s="1003">
        <v>0</v>
      </c>
      <c r="J122" s="1003">
        <f t="shared" si="17"/>
        <v>150</v>
      </c>
      <c r="K122" s="1003">
        <v>0</v>
      </c>
      <c r="L122" s="1003">
        <f t="shared" si="16"/>
        <v>150</v>
      </c>
      <c r="M122" s="1003">
        <v>0</v>
      </c>
      <c r="N122" s="1003">
        <f t="shared" si="15"/>
        <v>150</v>
      </c>
      <c r="O122" s="1003">
        <v>0</v>
      </c>
      <c r="P122" s="1004">
        <f t="shared" si="14"/>
        <v>150</v>
      </c>
      <c r="Q122" s="896"/>
      <c r="R122" s="894"/>
    </row>
    <row r="123" spans="1:18" s="711" customFormat="1" ht="20.95" x14ac:dyDescent="0.2">
      <c r="A123" s="998" t="s">
        <v>298</v>
      </c>
      <c r="B123" s="976" t="s">
        <v>510</v>
      </c>
      <c r="C123" s="977" t="s">
        <v>100</v>
      </c>
      <c r="D123" s="977" t="s">
        <v>100</v>
      </c>
      <c r="E123" s="978" t="s">
        <v>420</v>
      </c>
      <c r="F123" s="911">
        <v>0</v>
      </c>
      <c r="G123" s="959">
        <f t="shared" si="18"/>
        <v>150</v>
      </c>
      <c r="H123" s="908">
        <f t="shared" si="19"/>
        <v>150</v>
      </c>
      <c r="I123" s="1008">
        <v>0</v>
      </c>
      <c r="J123" s="1008">
        <f t="shared" si="17"/>
        <v>150</v>
      </c>
      <c r="K123" s="1008">
        <v>0</v>
      </c>
      <c r="L123" s="1008">
        <f t="shared" si="16"/>
        <v>150</v>
      </c>
      <c r="M123" s="1008">
        <v>0</v>
      </c>
      <c r="N123" s="1008">
        <f t="shared" si="15"/>
        <v>150</v>
      </c>
      <c r="O123" s="1008">
        <v>0</v>
      </c>
      <c r="P123" s="1009">
        <f t="shared" si="14"/>
        <v>150</v>
      </c>
      <c r="Q123" s="896"/>
      <c r="R123" s="894"/>
    </row>
    <row r="124" spans="1:18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150</v>
      </c>
      <c r="H124" s="927">
        <f t="shared" si="19"/>
        <v>150</v>
      </c>
      <c r="I124" s="1003">
        <v>0</v>
      </c>
      <c r="J124" s="1003">
        <f t="shared" si="17"/>
        <v>150</v>
      </c>
      <c r="K124" s="1003">
        <v>0</v>
      </c>
      <c r="L124" s="1003">
        <f t="shared" si="16"/>
        <v>150</v>
      </c>
      <c r="M124" s="1003">
        <v>0</v>
      </c>
      <c r="N124" s="1003">
        <f t="shared" si="15"/>
        <v>150</v>
      </c>
      <c r="O124" s="1003">
        <v>0</v>
      </c>
      <c r="P124" s="1004">
        <f t="shared" si="14"/>
        <v>150</v>
      </c>
      <c r="Q124" s="896"/>
      <c r="R124" s="894"/>
    </row>
    <row r="125" spans="1:18" s="711" customFormat="1" ht="20.95" x14ac:dyDescent="0.2">
      <c r="A125" s="998" t="s">
        <v>298</v>
      </c>
      <c r="B125" s="976" t="s">
        <v>511</v>
      </c>
      <c r="C125" s="977" t="s">
        <v>100</v>
      </c>
      <c r="D125" s="977" t="s">
        <v>100</v>
      </c>
      <c r="E125" s="978" t="s">
        <v>421</v>
      </c>
      <c r="F125" s="911">
        <v>0</v>
      </c>
      <c r="G125" s="959">
        <f t="shared" si="18"/>
        <v>100</v>
      </c>
      <c r="H125" s="908">
        <f t="shared" si="19"/>
        <v>100</v>
      </c>
      <c r="I125" s="1008">
        <v>0</v>
      </c>
      <c r="J125" s="1008">
        <f t="shared" si="17"/>
        <v>100</v>
      </c>
      <c r="K125" s="1008">
        <v>0</v>
      </c>
      <c r="L125" s="1008">
        <f t="shared" si="16"/>
        <v>100</v>
      </c>
      <c r="M125" s="1008">
        <v>0</v>
      </c>
      <c r="N125" s="1008">
        <f t="shared" si="15"/>
        <v>100</v>
      </c>
      <c r="O125" s="1008">
        <v>0</v>
      </c>
      <c r="P125" s="1009">
        <f t="shared" si="14"/>
        <v>100</v>
      </c>
      <c r="Q125" s="896"/>
      <c r="R125" s="894"/>
    </row>
    <row r="126" spans="1:18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9"/>
        <v>100</v>
      </c>
      <c r="I126" s="1003">
        <v>0</v>
      </c>
      <c r="J126" s="1003">
        <f t="shared" si="17"/>
        <v>100</v>
      </c>
      <c r="K126" s="1003">
        <v>0</v>
      </c>
      <c r="L126" s="1003">
        <f t="shared" si="16"/>
        <v>100</v>
      </c>
      <c r="M126" s="1003">
        <v>0</v>
      </c>
      <c r="N126" s="1003">
        <f t="shared" si="15"/>
        <v>100</v>
      </c>
      <c r="O126" s="1003">
        <v>0</v>
      </c>
      <c r="P126" s="1004">
        <f t="shared" si="14"/>
        <v>100</v>
      </c>
      <c r="Q126" s="896"/>
      <c r="R126" s="894"/>
    </row>
    <row r="127" spans="1:18" s="711" customFormat="1" x14ac:dyDescent="0.2">
      <c r="A127" s="998" t="s">
        <v>298</v>
      </c>
      <c r="B127" s="976" t="s">
        <v>512</v>
      </c>
      <c r="C127" s="977" t="s">
        <v>100</v>
      </c>
      <c r="D127" s="977" t="s">
        <v>100</v>
      </c>
      <c r="E127" s="978" t="s">
        <v>380</v>
      </c>
      <c r="F127" s="911">
        <v>0</v>
      </c>
      <c r="G127" s="959">
        <f t="shared" si="18"/>
        <v>100</v>
      </c>
      <c r="H127" s="908">
        <f t="shared" si="19"/>
        <v>100</v>
      </c>
      <c r="I127" s="1008">
        <v>0</v>
      </c>
      <c r="J127" s="1008">
        <f t="shared" si="17"/>
        <v>100</v>
      </c>
      <c r="K127" s="1008">
        <v>0</v>
      </c>
      <c r="L127" s="1008">
        <f t="shared" si="16"/>
        <v>100</v>
      </c>
      <c r="M127" s="1008">
        <v>0</v>
      </c>
      <c r="N127" s="1008">
        <f t="shared" si="15"/>
        <v>100</v>
      </c>
      <c r="O127" s="1008">
        <v>0</v>
      </c>
      <c r="P127" s="1009">
        <f t="shared" si="14"/>
        <v>100</v>
      </c>
      <c r="Q127" s="896"/>
      <c r="R127" s="894"/>
    </row>
    <row r="128" spans="1:18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19"/>
        <v>100</v>
      </c>
      <c r="I128" s="1003">
        <v>0</v>
      </c>
      <c r="J128" s="1003">
        <f t="shared" si="17"/>
        <v>100</v>
      </c>
      <c r="K128" s="1003">
        <v>0</v>
      </c>
      <c r="L128" s="1003">
        <f t="shared" si="16"/>
        <v>100</v>
      </c>
      <c r="M128" s="1003">
        <v>0</v>
      </c>
      <c r="N128" s="1003">
        <f t="shared" si="15"/>
        <v>100</v>
      </c>
      <c r="O128" s="1003">
        <v>0</v>
      </c>
      <c r="P128" s="1004">
        <f t="shared" si="14"/>
        <v>100</v>
      </c>
      <c r="Q128" s="896"/>
      <c r="R128" s="894"/>
    </row>
    <row r="129" spans="1:18" s="711" customFormat="1" ht="20.95" x14ac:dyDescent="0.2">
      <c r="A129" s="998" t="s">
        <v>298</v>
      </c>
      <c r="B129" s="976" t="s">
        <v>513</v>
      </c>
      <c r="C129" s="977" t="s">
        <v>100</v>
      </c>
      <c r="D129" s="977" t="s">
        <v>100</v>
      </c>
      <c r="E129" s="978" t="s">
        <v>382</v>
      </c>
      <c r="F129" s="911">
        <v>0</v>
      </c>
      <c r="G129" s="959">
        <f t="shared" si="18"/>
        <v>250</v>
      </c>
      <c r="H129" s="908">
        <f t="shared" si="19"/>
        <v>250</v>
      </c>
      <c r="I129" s="1008">
        <v>0</v>
      </c>
      <c r="J129" s="1008">
        <f t="shared" si="17"/>
        <v>250</v>
      </c>
      <c r="K129" s="1008">
        <v>0</v>
      </c>
      <c r="L129" s="1008">
        <f t="shared" si="16"/>
        <v>250</v>
      </c>
      <c r="M129" s="1008">
        <v>0</v>
      </c>
      <c r="N129" s="1008">
        <f t="shared" si="15"/>
        <v>250</v>
      </c>
      <c r="O129" s="1008">
        <v>0</v>
      </c>
      <c r="P129" s="1009">
        <f t="shared" si="14"/>
        <v>250</v>
      </c>
      <c r="Q129" s="896"/>
      <c r="R129" s="894"/>
    </row>
    <row r="130" spans="1:18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250</v>
      </c>
      <c r="H130" s="927">
        <f t="shared" si="19"/>
        <v>250</v>
      </c>
      <c r="I130" s="1003">
        <v>0</v>
      </c>
      <c r="J130" s="1003">
        <f t="shared" si="17"/>
        <v>250</v>
      </c>
      <c r="K130" s="1003">
        <v>0</v>
      </c>
      <c r="L130" s="1003">
        <f t="shared" si="16"/>
        <v>250</v>
      </c>
      <c r="M130" s="1003">
        <v>0</v>
      </c>
      <c r="N130" s="1003">
        <f t="shared" si="15"/>
        <v>250</v>
      </c>
      <c r="O130" s="1003">
        <v>0</v>
      </c>
      <c r="P130" s="1004">
        <f t="shared" si="14"/>
        <v>250</v>
      </c>
      <c r="Q130" s="896"/>
      <c r="R130" s="894"/>
    </row>
    <row r="131" spans="1:18" s="711" customFormat="1" ht="31.45" x14ac:dyDescent="0.2">
      <c r="A131" s="998" t="s">
        <v>298</v>
      </c>
      <c r="B131" s="976" t="s">
        <v>514</v>
      </c>
      <c r="C131" s="977" t="s">
        <v>100</v>
      </c>
      <c r="D131" s="977" t="s">
        <v>100</v>
      </c>
      <c r="E131" s="978" t="s">
        <v>384</v>
      </c>
      <c r="F131" s="911">
        <v>0</v>
      </c>
      <c r="G131" s="959">
        <f t="shared" si="18"/>
        <v>150</v>
      </c>
      <c r="H131" s="908">
        <f t="shared" si="19"/>
        <v>150</v>
      </c>
      <c r="I131" s="1008">
        <v>0</v>
      </c>
      <c r="J131" s="1008">
        <f t="shared" si="17"/>
        <v>150</v>
      </c>
      <c r="K131" s="1008">
        <v>0</v>
      </c>
      <c r="L131" s="1008">
        <f t="shared" si="16"/>
        <v>150</v>
      </c>
      <c r="M131" s="1008">
        <v>0</v>
      </c>
      <c r="N131" s="1008">
        <f t="shared" si="15"/>
        <v>150</v>
      </c>
      <c r="O131" s="1008">
        <v>0</v>
      </c>
      <c r="P131" s="1009">
        <f t="shared" si="14"/>
        <v>150</v>
      </c>
      <c r="Q131" s="896"/>
      <c r="R131" s="894"/>
    </row>
    <row r="132" spans="1:18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150</v>
      </c>
      <c r="H132" s="927">
        <f t="shared" si="19"/>
        <v>150</v>
      </c>
      <c r="I132" s="1003">
        <v>0</v>
      </c>
      <c r="J132" s="1003">
        <f t="shared" si="17"/>
        <v>150</v>
      </c>
      <c r="K132" s="1003">
        <v>0</v>
      </c>
      <c r="L132" s="1003">
        <f t="shared" si="16"/>
        <v>150</v>
      </c>
      <c r="M132" s="1003">
        <v>0</v>
      </c>
      <c r="N132" s="1003">
        <f t="shared" si="15"/>
        <v>150</v>
      </c>
      <c r="O132" s="1003">
        <v>0</v>
      </c>
      <c r="P132" s="1004">
        <f t="shared" si="14"/>
        <v>150</v>
      </c>
      <c r="Q132" s="896"/>
      <c r="R132" s="894"/>
    </row>
    <row r="133" spans="1:18" s="711" customFormat="1" ht="31.45" x14ac:dyDescent="0.2">
      <c r="A133" s="998" t="s">
        <v>298</v>
      </c>
      <c r="B133" s="976" t="s">
        <v>515</v>
      </c>
      <c r="C133" s="977" t="s">
        <v>100</v>
      </c>
      <c r="D133" s="977" t="s">
        <v>100</v>
      </c>
      <c r="E133" s="978" t="s">
        <v>386</v>
      </c>
      <c r="F133" s="911">
        <v>0</v>
      </c>
      <c r="G133" s="959">
        <f t="shared" si="18"/>
        <v>100</v>
      </c>
      <c r="H133" s="908">
        <f t="shared" si="19"/>
        <v>100</v>
      </c>
      <c r="I133" s="1008">
        <v>0</v>
      </c>
      <c r="J133" s="1008">
        <f t="shared" si="17"/>
        <v>100</v>
      </c>
      <c r="K133" s="1008">
        <v>0</v>
      </c>
      <c r="L133" s="1008">
        <f t="shared" si="16"/>
        <v>100</v>
      </c>
      <c r="M133" s="1008">
        <v>0</v>
      </c>
      <c r="N133" s="1008">
        <f t="shared" si="15"/>
        <v>100</v>
      </c>
      <c r="O133" s="1008">
        <v>0</v>
      </c>
      <c r="P133" s="1009">
        <f t="shared" si="14"/>
        <v>100</v>
      </c>
      <c r="Q133" s="896"/>
      <c r="R133" s="894"/>
    </row>
    <row r="134" spans="1:18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100</v>
      </c>
      <c r="H134" s="927">
        <f t="shared" si="19"/>
        <v>100</v>
      </c>
      <c r="I134" s="1003">
        <v>0</v>
      </c>
      <c r="J134" s="1003">
        <f t="shared" si="17"/>
        <v>100</v>
      </c>
      <c r="K134" s="1003">
        <v>0</v>
      </c>
      <c r="L134" s="1003">
        <f t="shared" si="16"/>
        <v>100</v>
      </c>
      <c r="M134" s="1003">
        <v>0</v>
      </c>
      <c r="N134" s="1003">
        <f t="shared" si="15"/>
        <v>100</v>
      </c>
      <c r="O134" s="1003">
        <v>0</v>
      </c>
      <c r="P134" s="1004">
        <f t="shared" si="14"/>
        <v>100</v>
      </c>
      <c r="Q134" s="896"/>
      <c r="R134" s="894"/>
    </row>
    <row r="135" spans="1:18" s="711" customFormat="1" x14ac:dyDescent="0.2">
      <c r="A135" s="998" t="s">
        <v>298</v>
      </c>
      <c r="B135" s="976" t="s">
        <v>516</v>
      </c>
      <c r="C135" s="977" t="s">
        <v>100</v>
      </c>
      <c r="D135" s="977" t="s">
        <v>100</v>
      </c>
      <c r="E135" s="978" t="s">
        <v>388</v>
      </c>
      <c r="F135" s="911">
        <v>0</v>
      </c>
      <c r="G135" s="959">
        <f t="shared" si="18"/>
        <v>150</v>
      </c>
      <c r="H135" s="908">
        <f t="shared" si="19"/>
        <v>150</v>
      </c>
      <c r="I135" s="1008">
        <v>0</v>
      </c>
      <c r="J135" s="1008">
        <f t="shared" si="17"/>
        <v>150</v>
      </c>
      <c r="K135" s="1008">
        <v>0</v>
      </c>
      <c r="L135" s="1008">
        <f t="shared" si="16"/>
        <v>150</v>
      </c>
      <c r="M135" s="1008">
        <v>0</v>
      </c>
      <c r="N135" s="1008">
        <f t="shared" si="15"/>
        <v>150</v>
      </c>
      <c r="O135" s="1008">
        <v>0</v>
      </c>
      <c r="P135" s="1009">
        <f t="shared" si="14"/>
        <v>150</v>
      </c>
      <c r="Q135" s="896"/>
      <c r="R135" s="894"/>
    </row>
    <row r="136" spans="1:18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19"/>
        <v>150</v>
      </c>
      <c r="I136" s="1003">
        <v>0</v>
      </c>
      <c r="J136" s="1003">
        <f t="shared" si="17"/>
        <v>150</v>
      </c>
      <c r="K136" s="1003">
        <v>0</v>
      </c>
      <c r="L136" s="1003">
        <f t="shared" si="16"/>
        <v>150</v>
      </c>
      <c r="M136" s="1003">
        <v>0</v>
      </c>
      <c r="N136" s="1003">
        <f t="shared" si="15"/>
        <v>150</v>
      </c>
      <c r="O136" s="1003">
        <v>0</v>
      </c>
      <c r="P136" s="1004">
        <f t="shared" si="14"/>
        <v>150</v>
      </c>
      <c r="Q136" s="896"/>
      <c r="R136" s="894"/>
    </row>
    <row r="137" spans="1:18" s="711" customFormat="1" ht="20.95" x14ac:dyDescent="0.2">
      <c r="A137" s="998" t="s">
        <v>298</v>
      </c>
      <c r="B137" s="976" t="s">
        <v>517</v>
      </c>
      <c r="C137" s="977" t="s">
        <v>100</v>
      </c>
      <c r="D137" s="977" t="s">
        <v>100</v>
      </c>
      <c r="E137" s="978" t="s">
        <v>390</v>
      </c>
      <c r="F137" s="911">
        <v>0</v>
      </c>
      <c r="G137" s="959">
        <f t="shared" si="18"/>
        <v>100</v>
      </c>
      <c r="H137" s="908">
        <f t="shared" si="19"/>
        <v>100</v>
      </c>
      <c r="I137" s="1008">
        <v>0</v>
      </c>
      <c r="J137" s="1008">
        <f t="shared" si="17"/>
        <v>100</v>
      </c>
      <c r="K137" s="1008">
        <v>0</v>
      </c>
      <c r="L137" s="1008">
        <f t="shared" si="16"/>
        <v>100</v>
      </c>
      <c r="M137" s="1008">
        <v>0</v>
      </c>
      <c r="N137" s="1008">
        <f t="shared" si="15"/>
        <v>100</v>
      </c>
      <c r="O137" s="1008">
        <v>0</v>
      </c>
      <c r="P137" s="1009">
        <f t="shared" si="14"/>
        <v>100</v>
      </c>
      <c r="Q137" s="896"/>
      <c r="R137" s="894"/>
    </row>
    <row r="138" spans="1:18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19"/>
        <v>100</v>
      </c>
      <c r="I138" s="1003">
        <v>0</v>
      </c>
      <c r="J138" s="1003">
        <f t="shared" si="17"/>
        <v>100</v>
      </c>
      <c r="K138" s="1003">
        <v>0</v>
      </c>
      <c r="L138" s="1003">
        <f t="shared" si="16"/>
        <v>100</v>
      </c>
      <c r="M138" s="1003">
        <v>0</v>
      </c>
      <c r="N138" s="1003">
        <f t="shared" si="15"/>
        <v>100</v>
      </c>
      <c r="O138" s="1003">
        <v>0</v>
      </c>
      <c r="P138" s="1004">
        <f t="shared" si="14"/>
        <v>100</v>
      </c>
      <c r="Q138" s="896"/>
      <c r="R138" s="894"/>
    </row>
    <row r="139" spans="1:18" s="711" customFormat="1" ht="20.95" x14ac:dyDescent="0.2">
      <c r="A139" s="998" t="s">
        <v>298</v>
      </c>
      <c r="B139" s="976" t="s">
        <v>518</v>
      </c>
      <c r="C139" s="977" t="s">
        <v>100</v>
      </c>
      <c r="D139" s="977" t="s">
        <v>100</v>
      </c>
      <c r="E139" s="978" t="s">
        <v>392</v>
      </c>
      <c r="F139" s="911">
        <v>0</v>
      </c>
      <c r="G139" s="959">
        <f t="shared" si="18"/>
        <v>100</v>
      </c>
      <c r="H139" s="908">
        <f t="shared" si="19"/>
        <v>100</v>
      </c>
      <c r="I139" s="1008">
        <v>0</v>
      </c>
      <c r="J139" s="1008">
        <f t="shared" si="17"/>
        <v>100</v>
      </c>
      <c r="K139" s="1008">
        <v>0</v>
      </c>
      <c r="L139" s="1008">
        <f t="shared" si="16"/>
        <v>100</v>
      </c>
      <c r="M139" s="1008">
        <v>0</v>
      </c>
      <c r="N139" s="1008">
        <f t="shared" si="15"/>
        <v>100</v>
      </c>
      <c r="O139" s="1008">
        <v>0</v>
      </c>
      <c r="P139" s="1009">
        <f t="shared" ref="P139:P202" si="20">+N139+O139</f>
        <v>100</v>
      </c>
      <c r="Q139" s="896"/>
      <c r="R139" s="894"/>
    </row>
    <row r="140" spans="1:18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19"/>
        <v>100</v>
      </c>
      <c r="I140" s="1003">
        <v>0</v>
      </c>
      <c r="J140" s="1003">
        <f t="shared" si="17"/>
        <v>100</v>
      </c>
      <c r="K140" s="1003">
        <v>0</v>
      </c>
      <c r="L140" s="1003">
        <f t="shared" si="16"/>
        <v>100</v>
      </c>
      <c r="M140" s="1003">
        <v>0</v>
      </c>
      <c r="N140" s="1003">
        <f t="shared" si="15"/>
        <v>100</v>
      </c>
      <c r="O140" s="1003">
        <v>0</v>
      </c>
      <c r="P140" s="1004">
        <f t="shared" si="20"/>
        <v>100</v>
      </c>
      <c r="Q140" s="896"/>
      <c r="R140" s="894"/>
    </row>
    <row r="141" spans="1:18" s="711" customFormat="1" ht="20.95" x14ac:dyDescent="0.2">
      <c r="A141" s="998" t="s">
        <v>298</v>
      </c>
      <c r="B141" s="976" t="s">
        <v>519</v>
      </c>
      <c r="C141" s="977" t="s">
        <v>100</v>
      </c>
      <c r="D141" s="977" t="s">
        <v>100</v>
      </c>
      <c r="E141" s="978" t="s">
        <v>394</v>
      </c>
      <c r="F141" s="911">
        <v>0</v>
      </c>
      <c r="G141" s="959">
        <f t="shared" si="18"/>
        <v>100</v>
      </c>
      <c r="H141" s="908">
        <f t="shared" si="19"/>
        <v>100</v>
      </c>
      <c r="I141" s="1008">
        <v>0</v>
      </c>
      <c r="J141" s="1008">
        <f t="shared" si="17"/>
        <v>100</v>
      </c>
      <c r="K141" s="1008">
        <v>0</v>
      </c>
      <c r="L141" s="1008">
        <f t="shared" si="16"/>
        <v>100</v>
      </c>
      <c r="M141" s="1008">
        <v>0</v>
      </c>
      <c r="N141" s="1008">
        <f t="shared" si="15"/>
        <v>100</v>
      </c>
      <c r="O141" s="1008">
        <v>0</v>
      </c>
      <c r="P141" s="1009">
        <f t="shared" si="20"/>
        <v>100</v>
      </c>
      <c r="Q141" s="896"/>
      <c r="R141" s="894"/>
    </row>
    <row r="142" spans="1:18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19"/>
        <v>100</v>
      </c>
      <c r="I142" s="1003">
        <v>0</v>
      </c>
      <c r="J142" s="1003">
        <f t="shared" si="17"/>
        <v>100</v>
      </c>
      <c r="K142" s="1003">
        <v>0</v>
      </c>
      <c r="L142" s="1003">
        <f t="shared" si="16"/>
        <v>100</v>
      </c>
      <c r="M142" s="1003">
        <v>0</v>
      </c>
      <c r="N142" s="1003">
        <f t="shared" si="15"/>
        <v>100</v>
      </c>
      <c r="O142" s="1003">
        <v>0</v>
      </c>
      <c r="P142" s="1004">
        <f t="shared" si="20"/>
        <v>100</v>
      </c>
      <c r="Q142" s="896"/>
      <c r="R142" s="894"/>
    </row>
    <row r="143" spans="1:18" s="711" customFormat="1" ht="20.95" x14ac:dyDescent="0.2">
      <c r="A143" s="998" t="s">
        <v>298</v>
      </c>
      <c r="B143" s="976" t="s">
        <v>520</v>
      </c>
      <c r="C143" s="977" t="s">
        <v>100</v>
      </c>
      <c r="D143" s="977" t="s">
        <v>100</v>
      </c>
      <c r="E143" s="978" t="s">
        <v>400</v>
      </c>
      <c r="F143" s="911">
        <v>0</v>
      </c>
      <c r="G143" s="959">
        <f t="shared" si="18"/>
        <v>100</v>
      </c>
      <c r="H143" s="908">
        <f t="shared" si="19"/>
        <v>100</v>
      </c>
      <c r="I143" s="1008">
        <v>0</v>
      </c>
      <c r="J143" s="1008">
        <f t="shared" si="17"/>
        <v>100</v>
      </c>
      <c r="K143" s="1008">
        <v>0</v>
      </c>
      <c r="L143" s="1008">
        <f t="shared" si="16"/>
        <v>100</v>
      </c>
      <c r="M143" s="1008">
        <v>0</v>
      </c>
      <c r="N143" s="1008">
        <f t="shared" si="15"/>
        <v>100</v>
      </c>
      <c r="O143" s="1008">
        <v>0</v>
      </c>
      <c r="P143" s="1009">
        <f t="shared" si="20"/>
        <v>100</v>
      </c>
      <c r="Q143" s="896"/>
      <c r="R143" s="894"/>
    </row>
    <row r="144" spans="1:18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19"/>
        <v>100</v>
      </c>
      <c r="I144" s="1003">
        <v>0</v>
      </c>
      <c r="J144" s="1003">
        <f t="shared" si="17"/>
        <v>100</v>
      </c>
      <c r="K144" s="1003">
        <v>0</v>
      </c>
      <c r="L144" s="1003">
        <f t="shared" si="16"/>
        <v>100</v>
      </c>
      <c r="M144" s="1003">
        <v>0</v>
      </c>
      <c r="N144" s="1003">
        <f t="shared" si="15"/>
        <v>100</v>
      </c>
      <c r="O144" s="1003">
        <v>0</v>
      </c>
      <c r="P144" s="1004">
        <f t="shared" si="20"/>
        <v>100</v>
      </c>
      <c r="Q144" s="896"/>
      <c r="R144" s="894"/>
    </row>
    <row r="145" spans="1:18" s="711" customFormat="1" ht="20.95" x14ac:dyDescent="0.2">
      <c r="A145" s="998" t="s">
        <v>298</v>
      </c>
      <c r="B145" s="976" t="s">
        <v>521</v>
      </c>
      <c r="C145" s="977" t="s">
        <v>100</v>
      </c>
      <c r="D145" s="977" t="s">
        <v>100</v>
      </c>
      <c r="E145" s="978" t="s">
        <v>397</v>
      </c>
      <c r="F145" s="911">
        <v>0</v>
      </c>
      <c r="G145" s="959">
        <f t="shared" si="18"/>
        <v>200</v>
      </c>
      <c r="H145" s="908">
        <f t="shared" si="19"/>
        <v>200</v>
      </c>
      <c r="I145" s="1008">
        <v>0</v>
      </c>
      <c r="J145" s="1008">
        <f t="shared" si="17"/>
        <v>200</v>
      </c>
      <c r="K145" s="1008">
        <v>0</v>
      </c>
      <c r="L145" s="1008">
        <f t="shared" si="16"/>
        <v>200</v>
      </c>
      <c r="M145" s="1008">
        <v>0</v>
      </c>
      <c r="N145" s="1008">
        <f t="shared" si="15"/>
        <v>200</v>
      </c>
      <c r="O145" s="1008">
        <v>0</v>
      </c>
      <c r="P145" s="1009">
        <f t="shared" si="20"/>
        <v>200</v>
      </c>
      <c r="Q145" s="896"/>
      <c r="R145" s="894"/>
    </row>
    <row r="146" spans="1:18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200</v>
      </c>
      <c r="H146" s="927">
        <f t="shared" si="19"/>
        <v>200</v>
      </c>
      <c r="I146" s="1003">
        <v>0</v>
      </c>
      <c r="J146" s="1003">
        <f t="shared" si="17"/>
        <v>200</v>
      </c>
      <c r="K146" s="1003">
        <v>0</v>
      </c>
      <c r="L146" s="1003">
        <f t="shared" si="16"/>
        <v>200</v>
      </c>
      <c r="M146" s="1003">
        <v>0</v>
      </c>
      <c r="N146" s="1003">
        <f t="shared" si="15"/>
        <v>200</v>
      </c>
      <c r="O146" s="1003">
        <v>0</v>
      </c>
      <c r="P146" s="1004">
        <f t="shared" si="20"/>
        <v>200</v>
      </c>
      <c r="Q146" s="896"/>
      <c r="R146" s="894"/>
    </row>
    <row r="147" spans="1:18" s="711" customFormat="1" ht="20.95" x14ac:dyDescent="0.2">
      <c r="A147" s="998" t="s">
        <v>298</v>
      </c>
      <c r="B147" s="976" t="s">
        <v>522</v>
      </c>
      <c r="C147" s="977" t="s">
        <v>100</v>
      </c>
      <c r="D147" s="977" t="s">
        <v>100</v>
      </c>
      <c r="E147" s="978" t="s">
        <v>399</v>
      </c>
      <c r="F147" s="911">
        <v>0</v>
      </c>
      <c r="G147" s="959">
        <f t="shared" si="18"/>
        <v>100</v>
      </c>
      <c r="H147" s="908">
        <f t="shared" si="19"/>
        <v>100</v>
      </c>
      <c r="I147" s="1008">
        <v>0</v>
      </c>
      <c r="J147" s="1008">
        <f t="shared" si="17"/>
        <v>100</v>
      </c>
      <c r="K147" s="1008">
        <v>0</v>
      </c>
      <c r="L147" s="1008">
        <f t="shared" si="16"/>
        <v>100</v>
      </c>
      <c r="M147" s="1008">
        <v>0</v>
      </c>
      <c r="N147" s="1008">
        <f t="shared" si="15"/>
        <v>100</v>
      </c>
      <c r="O147" s="1008">
        <v>0</v>
      </c>
      <c r="P147" s="1009">
        <f t="shared" si="20"/>
        <v>100</v>
      </c>
      <c r="Q147" s="896"/>
      <c r="R147" s="894"/>
    </row>
    <row r="148" spans="1:18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19"/>
        <v>100</v>
      </c>
      <c r="I148" s="1003">
        <v>0</v>
      </c>
      <c r="J148" s="1003">
        <f t="shared" si="17"/>
        <v>100</v>
      </c>
      <c r="K148" s="1003">
        <v>0</v>
      </c>
      <c r="L148" s="1003">
        <f t="shared" si="16"/>
        <v>100</v>
      </c>
      <c r="M148" s="1003">
        <v>0</v>
      </c>
      <c r="N148" s="1003">
        <f t="shared" si="15"/>
        <v>100</v>
      </c>
      <c r="O148" s="1003">
        <v>0</v>
      </c>
      <c r="P148" s="1004">
        <f t="shared" si="20"/>
        <v>100</v>
      </c>
      <c r="Q148" s="896"/>
      <c r="R148" s="894"/>
    </row>
    <row r="149" spans="1:18" s="711" customFormat="1" ht="31.45" x14ac:dyDescent="0.2">
      <c r="A149" s="998" t="s">
        <v>298</v>
      </c>
      <c r="B149" s="976" t="s">
        <v>523</v>
      </c>
      <c r="C149" s="977" t="s">
        <v>100</v>
      </c>
      <c r="D149" s="977" t="s">
        <v>100</v>
      </c>
      <c r="E149" s="978" t="s">
        <v>404</v>
      </c>
      <c r="F149" s="911">
        <v>0</v>
      </c>
      <c r="G149" s="959">
        <f t="shared" si="18"/>
        <v>100</v>
      </c>
      <c r="H149" s="908">
        <f t="shared" si="19"/>
        <v>100</v>
      </c>
      <c r="I149" s="1008">
        <v>0</v>
      </c>
      <c r="J149" s="1008">
        <f t="shared" si="17"/>
        <v>100</v>
      </c>
      <c r="K149" s="1008">
        <v>0</v>
      </c>
      <c r="L149" s="1008">
        <f t="shared" si="16"/>
        <v>100</v>
      </c>
      <c r="M149" s="1008">
        <v>0</v>
      </c>
      <c r="N149" s="1008">
        <f t="shared" si="15"/>
        <v>100</v>
      </c>
      <c r="O149" s="1008">
        <v>0</v>
      </c>
      <c r="P149" s="1009">
        <f t="shared" si="20"/>
        <v>100</v>
      </c>
      <c r="Q149" s="896"/>
      <c r="R149" s="894"/>
    </row>
    <row r="150" spans="1:18" s="711" customFormat="1" x14ac:dyDescent="0.2">
      <c r="A150" s="999"/>
      <c r="B150" s="979"/>
      <c r="C150" s="599" t="s">
        <v>294</v>
      </c>
      <c r="D150" s="599" t="s">
        <v>402</v>
      </c>
      <c r="E150" s="980" t="s">
        <v>403</v>
      </c>
      <c r="F150" s="912">
        <v>0</v>
      </c>
      <c r="G150" s="916">
        <v>100</v>
      </c>
      <c r="H150" s="927">
        <f t="shared" si="19"/>
        <v>100</v>
      </c>
      <c r="I150" s="1003">
        <v>0</v>
      </c>
      <c r="J150" s="1003">
        <f t="shared" si="17"/>
        <v>100</v>
      </c>
      <c r="K150" s="1003">
        <v>0</v>
      </c>
      <c r="L150" s="1003">
        <f t="shared" si="16"/>
        <v>100</v>
      </c>
      <c r="M150" s="1003">
        <v>0</v>
      </c>
      <c r="N150" s="1003">
        <f t="shared" si="15"/>
        <v>100</v>
      </c>
      <c r="O150" s="1003">
        <v>0</v>
      </c>
      <c r="P150" s="1004">
        <f t="shared" si="20"/>
        <v>100</v>
      </c>
      <c r="Q150" s="896"/>
      <c r="R150" s="894"/>
    </row>
    <row r="151" spans="1:18" s="711" customFormat="1" ht="20.95" x14ac:dyDescent="0.2">
      <c r="A151" s="998" t="s">
        <v>298</v>
      </c>
      <c r="B151" s="976" t="s">
        <v>524</v>
      </c>
      <c r="C151" s="977" t="s">
        <v>100</v>
      </c>
      <c r="D151" s="977" t="s">
        <v>100</v>
      </c>
      <c r="E151" s="978" t="s">
        <v>423</v>
      </c>
      <c r="F151" s="911">
        <v>0</v>
      </c>
      <c r="G151" s="959">
        <f t="shared" si="18"/>
        <v>150</v>
      </c>
      <c r="H151" s="908">
        <f t="shared" si="19"/>
        <v>150</v>
      </c>
      <c r="I151" s="1008">
        <v>0</v>
      </c>
      <c r="J151" s="1008">
        <f t="shared" si="17"/>
        <v>150</v>
      </c>
      <c r="K151" s="1008">
        <v>0</v>
      </c>
      <c r="L151" s="1008">
        <f t="shared" si="16"/>
        <v>150</v>
      </c>
      <c r="M151" s="1008">
        <v>0</v>
      </c>
      <c r="N151" s="1008">
        <f t="shared" si="15"/>
        <v>150</v>
      </c>
      <c r="O151" s="1008">
        <v>0</v>
      </c>
      <c r="P151" s="1009">
        <f t="shared" si="20"/>
        <v>150</v>
      </c>
      <c r="Q151" s="896"/>
      <c r="R151" s="894"/>
    </row>
    <row r="152" spans="1:18" s="711" customFormat="1" x14ac:dyDescent="0.2">
      <c r="A152" s="999"/>
      <c r="B152" s="979"/>
      <c r="C152" s="599" t="s">
        <v>294</v>
      </c>
      <c r="D152" s="599" t="s">
        <v>402</v>
      </c>
      <c r="E152" s="980" t="s">
        <v>403</v>
      </c>
      <c r="F152" s="912">
        <v>0</v>
      </c>
      <c r="G152" s="916">
        <v>150</v>
      </c>
      <c r="H152" s="927">
        <f t="shared" si="19"/>
        <v>150</v>
      </c>
      <c r="I152" s="1003">
        <v>0</v>
      </c>
      <c r="J152" s="1003">
        <f t="shared" si="17"/>
        <v>150</v>
      </c>
      <c r="K152" s="1003">
        <v>0</v>
      </c>
      <c r="L152" s="1003">
        <f t="shared" si="16"/>
        <v>150</v>
      </c>
      <c r="M152" s="1003">
        <v>0</v>
      </c>
      <c r="N152" s="1003">
        <f t="shared" si="15"/>
        <v>150</v>
      </c>
      <c r="O152" s="1003">
        <v>0</v>
      </c>
      <c r="P152" s="1004">
        <f t="shared" si="20"/>
        <v>150</v>
      </c>
      <c r="Q152" s="896"/>
      <c r="R152" s="894"/>
    </row>
    <row r="153" spans="1:18" s="711" customFormat="1" x14ac:dyDescent="0.2">
      <c r="A153" s="998" t="s">
        <v>298</v>
      </c>
      <c r="B153" s="976" t="s">
        <v>525</v>
      </c>
      <c r="C153" s="977" t="s">
        <v>100</v>
      </c>
      <c r="D153" s="977" t="s">
        <v>100</v>
      </c>
      <c r="E153" s="978" t="s">
        <v>407</v>
      </c>
      <c r="F153" s="911">
        <v>0</v>
      </c>
      <c r="G153" s="959">
        <f t="shared" si="18"/>
        <v>100</v>
      </c>
      <c r="H153" s="908">
        <f t="shared" si="19"/>
        <v>100</v>
      </c>
      <c r="I153" s="1008">
        <v>0</v>
      </c>
      <c r="J153" s="1008">
        <f t="shared" si="17"/>
        <v>100</v>
      </c>
      <c r="K153" s="1008">
        <v>0</v>
      </c>
      <c r="L153" s="1008">
        <f t="shared" si="16"/>
        <v>100</v>
      </c>
      <c r="M153" s="1008">
        <v>0</v>
      </c>
      <c r="N153" s="1008">
        <f t="shared" si="15"/>
        <v>100</v>
      </c>
      <c r="O153" s="1008">
        <v>0</v>
      </c>
      <c r="P153" s="1009">
        <f t="shared" si="20"/>
        <v>100</v>
      </c>
      <c r="Q153" s="896"/>
      <c r="R153" s="894"/>
    </row>
    <row r="154" spans="1:18" s="711" customFormat="1" x14ac:dyDescent="0.2">
      <c r="A154" s="999"/>
      <c r="B154" s="979"/>
      <c r="C154" s="599" t="s">
        <v>294</v>
      </c>
      <c r="D154" s="599" t="s">
        <v>295</v>
      </c>
      <c r="E154" s="980" t="s">
        <v>296</v>
      </c>
      <c r="F154" s="912">
        <v>0</v>
      </c>
      <c r="G154" s="916">
        <v>100</v>
      </c>
      <c r="H154" s="927">
        <f t="shared" si="19"/>
        <v>100</v>
      </c>
      <c r="I154" s="1003">
        <v>0</v>
      </c>
      <c r="J154" s="1003">
        <f t="shared" si="17"/>
        <v>100</v>
      </c>
      <c r="K154" s="1003">
        <v>0</v>
      </c>
      <c r="L154" s="1003">
        <f t="shared" si="16"/>
        <v>100</v>
      </c>
      <c r="M154" s="1003">
        <v>0</v>
      </c>
      <c r="N154" s="1003">
        <f t="shared" si="15"/>
        <v>100</v>
      </c>
      <c r="O154" s="1003">
        <v>0</v>
      </c>
      <c r="P154" s="1004">
        <f t="shared" si="20"/>
        <v>100</v>
      </c>
      <c r="Q154" s="896"/>
      <c r="R154" s="894"/>
    </row>
    <row r="155" spans="1:18" s="711" customFormat="1" ht="20.95" x14ac:dyDescent="0.2">
      <c r="A155" s="998" t="s">
        <v>298</v>
      </c>
      <c r="B155" s="976" t="s">
        <v>526</v>
      </c>
      <c r="C155" s="977" t="s">
        <v>100</v>
      </c>
      <c r="D155" s="977" t="s">
        <v>100</v>
      </c>
      <c r="E155" s="978" t="s">
        <v>408</v>
      </c>
      <c r="F155" s="911">
        <v>0</v>
      </c>
      <c r="G155" s="959">
        <f t="shared" si="18"/>
        <v>200</v>
      </c>
      <c r="H155" s="908">
        <f t="shared" si="19"/>
        <v>200</v>
      </c>
      <c r="I155" s="1008">
        <v>0</v>
      </c>
      <c r="J155" s="1008">
        <f t="shared" si="17"/>
        <v>200</v>
      </c>
      <c r="K155" s="1008">
        <v>0</v>
      </c>
      <c r="L155" s="1008">
        <f t="shared" si="16"/>
        <v>200</v>
      </c>
      <c r="M155" s="1008">
        <v>0</v>
      </c>
      <c r="N155" s="1008">
        <f t="shared" ref="N155:N218" si="21">+L155+M155</f>
        <v>200</v>
      </c>
      <c r="O155" s="1008">
        <v>0</v>
      </c>
      <c r="P155" s="1009">
        <f t="shared" si="20"/>
        <v>200</v>
      </c>
      <c r="Q155" s="896"/>
      <c r="R155" s="894"/>
    </row>
    <row r="156" spans="1:18" s="711" customFormat="1" x14ac:dyDescent="0.2">
      <c r="A156" s="999"/>
      <c r="B156" s="979"/>
      <c r="C156" s="599" t="s">
        <v>294</v>
      </c>
      <c r="D156" s="599" t="s">
        <v>341</v>
      </c>
      <c r="E156" s="980" t="s">
        <v>342</v>
      </c>
      <c r="F156" s="912">
        <v>0</v>
      </c>
      <c r="G156" s="916">
        <v>200</v>
      </c>
      <c r="H156" s="927">
        <f t="shared" si="19"/>
        <v>200</v>
      </c>
      <c r="I156" s="1003">
        <v>0</v>
      </c>
      <c r="J156" s="1003">
        <f t="shared" si="17"/>
        <v>200</v>
      </c>
      <c r="K156" s="1003">
        <v>0</v>
      </c>
      <c r="L156" s="1003">
        <f t="shared" si="16"/>
        <v>200</v>
      </c>
      <c r="M156" s="1003">
        <v>0</v>
      </c>
      <c r="N156" s="1003">
        <f t="shared" si="21"/>
        <v>200</v>
      </c>
      <c r="O156" s="1003">
        <v>0</v>
      </c>
      <c r="P156" s="1004">
        <f t="shared" si="20"/>
        <v>200</v>
      </c>
      <c r="Q156" s="896"/>
      <c r="R156" s="894"/>
    </row>
    <row r="157" spans="1:18" s="711" customFormat="1" x14ac:dyDescent="0.2">
      <c r="A157" s="998" t="s">
        <v>298</v>
      </c>
      <c r="B157" s="976" t="s">
        <v>527</v>
      </c>
      <c r="C157" s="977" t="s">
        <v>100</v>
      </c>
      <c r="D157" s="977" t="s">
        <v>100</v>
      </c>
      <c r="E157" s="978" t="s">
        <v>410</v>
      </c>
      <c r="F157" s="911">
        <v>0</v>
      </c>
      <c r="G157" s="959">
        <f t="shared" si="18"/>
        <v>100</v>
      </c>
      <c r="H157" s="908">
        <f t="shared" si="19"/>
        <v>100</v>
      </c>
      <c r="I157" s="1008">
        <v>0</v>
      </c>
      <c r="J157" s="1008">
        <f t="shared" si="17"/>
        <v>100</v>
      </c>
      <c r="K157" s="1008">
        <v>0</v>
      </c>
      <c r="L157" s="1008">
        <f t="shared" ref="L157:L222" si="22">+J157+K157</f>
        <v>100</v>
      </c>
      <c r="M157" s="1008">
        <v>0</v>
      </c>
      <c r="N157" s="1008">
        <f t="shared" si="21"/>
        <v>100</v>
      </c>
      <c r="O157" s="1008">
        <v>0</v>
      </c>
      <c r="P157" s="1009">
        <f t="shared" si="20"/>
        <v>100</v>
      </c>
      <c r="Q157" s="896"/>
      <c r="R157" s="894"/>
    </row>
    <row r="158" spans="1:18" s="711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19"/>
        <v>100</v>
      </c>
      <c r="I158" s="1003">
        <v>0</v>
      </c>
      <c r="J158" s="1003">
        <f t="shared" si="17"/>
        <v>100</v>
      </c>
      <c r="K158" s="1003">
        <v>0</v>
      </c>
      <c r="L158" s="1003">
        <f t="shared" si="22"/>
        <v>100</v>
      </c>
      <c r="M158" s="1003">
        <v>0</v>
      </c>
      <c r="N158" s="1003">
        <f t="shared" si="21"/>
        <v>100</v>
      </c>
      <c r="O158" s="1003">
        <v>0</v>
      </c>
      <c r="P158" s="1004">
        <f t="shared" si="20"/>
        <v>100</v>
      </c>
      <c r="Q158" s="896"/>
      <c r="R158" s="894"/>
    </row>
    <row r="159" spans="1:18" s="711" customFormat="1" ht="31.45" x14ac:dyDescent="0.2">
      <c r="A159" s="998" t="s">
        <v>298</v>
      </c>
      <c r="B159" s="976" t="s">
        <v>528</v>
      </c>
      <c r="C159" s="977" t="s">
        <v>100</v>
      </c>
      <c r="D159" s="977" t="s">
        <v>100</v>
      </c>
      <c r="E159" s="978" t="s">
        <v>412</v>
      </c>
      <c r="F159" s="911">
        <v>0</v>
      </c>
      <c r="G159" s="959">
        <f t="shared" si="18"/>
        <v>100</v>
      </c>
      <c r="H159" s="908">
        <f t="shared" si="19"/>
        <v>100</v>
      </c>
      <c r="I159" s="1008">
        <v>0</v>
      </c>
      <c r="J159" s="1008">
        <f t="shared" si="17"/>
        <v>100</v>
      </c>
      <c r="K159" s="1008">
        <v>0</v>
      </c>
      <c r="L159" s="1008">
        <f t="shared" si="22"/>
        <v>100</v>
      </c>
      <c r="M159" s="1008">
        <v>0</v>
      </c>
      <c r="N159" s="1008">
        <f t="shared" si="21"/>
        <v>100</v>
      </c>
      <c r="O159" s="1008">
        <v>0</v>
      </c>
      <c r="P159" s="1009">
        <f t="shared" si="20"/>
        <v>100</v>
      </c>
      <c r="Q159" s="896"/>
      <c r="R159" s="894"/>
    </row>
    <row r="160" spans="1:18" s="711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100</v>
      </c>
      <c r="H160" s="927">
        <f t="shared" si="19"/>
        <v>100</v>
      </c>
      <c r="I160" s="1003">
        <v>0</v>
      </c>
      <c r="J160" s="1003">
        <f t="shared" ref="J160:J242" si="23">+H160+I160</f>
        <v>100</v>
      </c>
      <c r="K160" s="1003">
        <v>0</v>
      </c>
      <c r="L160" s="1003">
        <f t="shared" si="22"/>
        <v>100</v>
      </c>
      <c r="M160" s="1003">
        <v>0</v>
      </c>
      <c r="N160" s="1003">
        <f t="shared" si="21"/>
        <v>100</v>
      </c>
      <c r="O160" s="1003">
        <v>0</v>
      </c>
      <c r="P160" s="1004">
        <f t="shared" si="20"/>
        <v>100</v>
      </c>
      <c r="Q160" s="896"/>
      <c r="R160" s="894"/>
    </row>
    <row r="161" spans="1:18" s="711" customFormat="1" x14ac:dyDescent="0.2">
      <c r="A161" s="998" t="s">
        <v>298</v>
      </c>
      <c r="B161" s="976" t="s">
        <v>529</v>
      </c>
      <c r="C161" s="977" t="s">
        <v>100</v>
      </c>
      <c r="D161" s="977" t="s">
        <v>100</v>
      </c>
      <c r="E161" s="978" t="s">
        <v>414</v>
      </c>
      <c r="F161" s="911">
        <v>0</v>
      </c>
      <c r="G161" s="959">
        <f t="shared" ref="G161:G163" si="24">+G162</f>
        <v>450</v>
      </c>
      <c r="H161" s="908">
        <f t="shared" si="19"/>
        <v>450</v>
      </c>
      <c r="I161" s="1008">
        <v>0</v>
      </c>
      <c r="J161" s="1008">
        <f t="shared" si="23"/>
        <v>450</v>
      </c>
      <c r="K161" s="1008">
        <v>0</v>
      </c>
      <c r="L161" s="1008">
        <f t="shared" si="22"/>
        <v>450</v>
      </c>
      <c r="M161" s="1008">
        <v>0</v>
      </c>
      <c r="N161" s="1008">
        <f t="shared" si="21"/>
        <v>450</v>
      </c>
      <c r="O161" s="1008">
        <v>0</v>
      </c>
      <c r="P161" s="1009">
        <f t="shared" si="20"/>
        <v>450</v>
      </c>
      <c r="Q161" s="896"/>
      <c r="R161" s="894"/>
    </row>
    <row r="162" spans="1:18" s="711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450</v>
      </c>
      <c r="H162" s="927">
        <f t="shared" ref="H162:H242" si="25">+F162+G162</f>
        <v>450</v>
      </c>
      <c r="I162" s="1003">
        <v>0</v>
      </c>
      <c r="J162" s="1003">
        <f t="shared" si="23"/>
        <v>450</v>
      </c>
      <c r="K162" s="1003">
        <v>0</v>
      </c>
      <c r="L162" s="1003">
        <f t="shared" si="22"/>
        <v>450</v>
      </c>
      <c r="M162" s="1003">
        <v>0</v>
      </c>
      <c r="N162" s="1003">
        <f t="shared" si="21"/>
        <v>450</v>
      </c>
      <c r="O162" s="1003">
        <v>0</v>
      </c>
      <c r="P162" s="1004">
        <f t="shared" si="20"/>
        <v>450</v>
      </c>
      <c r="Q162" s="896"/>
      <c r="R162" s="894"/>
    </row>
    <row r="163" spans="1:18" s="711" customFormat="1" ht="20.95" x14ac:dyDescent="0.2">
      <c r="A163" s="998" t="s">
        <v>298</v>
      </c>
      <c r="B163" s="976" t="s">
        <v>530</v>
      </c>
      <c r="C163" s="977" t="s">
        <v>100</v>
      </c>
      <c r="D163" s="977" t="s">
        <v>100</v>
      </c>
      <c r="E163" s="978" t="s">
        <v>416</v>
      </c>
      <c r="F163" s="911">
        <v>0</v>
      </c>
      <c r="G163" s="959">
        <f t="shared" si="24"/>
        <v>150</v>
      </c>
      <c r="H163" s="908">
        <f t="shared" si="25"/>
        <v>150</v>
      </c>
      <c r="I163" s="1008">
        <v>0</v>
      </c>
      <c r="J163" s="1008">
        <f t="shared" si="23"/>
        <v>150</v>
      </c>
      <c r="K163" s="1008">
        <v>0</v>
      </c>
      <c r="L163" s="1008">
        <f t="shared" si="22"/>
        <v>150</v>
      </c>
      <c r="M163" s="1008">
        <v>0</v>
      </c>
      <c r="N163" s="1008">
        <f t="shared" si="21"/>
        <v>150</v>
      </c>
      <c r="O163" s="1008">
        <v>0</v>
      </c>
      <c r="P163" s="1009">
        <f t="shared" si="20"/>
        <v>150</v>
      </c>
      <c r="Q163" s="896"/>
      <c r="R163" s="894"/>
    </row>
    <row r="164" spans="1:18" s="711" customFormat="1" ht="13.1" thickBot="1" x14ac:dyDescent="0.25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1074">
        <v>150</v>
      </c>
      <c r="H164" s="909">
        <f t="shared" si="25"/>
        <v>150</v>
      </c>
      <c r="I164" s="1024">
        <v>0</v>
      </c>
      <c r="J164" s="1024">
        <f t="shared" si="23"/>
        <v>150</v>
      </c>
      <c r="K164" s="1024">
        <v>0</v>
      </c>
      <c r="L164" s="1024">
        <f t="shared" si="22"/>
        <v>150</v>
      </c>
      <c r="M164" s="1024">
        <v>0</v>
      </c>
      <c r="N164" s="1024">
        <f t="shared" si="21"/>
        <v>150</v>
      </c>
      <c r="O164" s="1024">
        <v>0</v>
      </c>
      <c r="P164" s="1025">
        <f t="shared" si="20"/>
        <v>150</v>
      </c>
      <c r="Q164" s="896"/>
      <c r="R164" s="894"/>
    </row>
    <row r="165" spans="1:18" s="711" customFormat="1" ht="13.1" thickBot="1" x14ac:dyDescent="0.25">
      <c r="A165" s="1080" t="s">
        <v>106</v>
      </c>
      <c r="B165" s="1081" t="s">
        <v>100</v>
      </c>
      <c r="C165" s="1082" t="s">
        <v>100</v>
      </c>
      <c r="D165" s="1082" t="s">
        <v>100</v>
      </c>
      <c r="E165" s="1083" t="s">
        <v>226</v>
      </c>
      <c r="F165" s="1084">
        <v>2750</v>
      </c>
      <c r="G165" s="1090">
        <f>+G166+G168+G170+G172+G174+G176</f>
        <v>0</v>
      </c>
      <c r="H165" s="1085">
        <f t="shared" si="25"/>
        <v>2750</v>
      </c>
      <c r="I165" s="1087">
        <v>0</v>
      </c>
      <c r="J165" s="1087">
        <f t="shared" si="23"/>
        <v>2750</v>
      </c>
      <c r="K165" s="1087">
        <v>0</v>
      </c>
      <c r="L165" s="1087">
        <f t="shared" si="22"/>
        <v>2750</v>
      </c>
      <c r="M165" s="1087">
        <v>0</v>
      </c>
      <c r="N165" s="1087">
        <f t="shared" si="21"/>
        <v>2750</v>
      </c>
      <c r="O165" s="1087">
        <v>0</v>
      </c>
      <c r="P165" s="1088">
        <f t="shared" si="20"/>
        <v>2750</v>
      </c>
      <c r="Q165" s="896"/>
      <c r="R165" s="894"/>
    </row>
    <row r="166" spans="1:18" s="711" customFormat="1" x14ac:dyDescent="0.2">
      <c r="A166" s="677" t="s">
        <v>106</v>
      </c>
      <c r="B166" s="679" t="s">
        <v>488</v>
      </c>
      <c r="C166" s="680" t="s">
        <v>100</v>
      </c>
      <c r="D166" s="954" t="s">
        <v>100</v>
      </c>
      <c r="E166" s="786" t="s">
        <v>226</v>
      </c>
      <c r="F166" s="924">
        <f>+F167</f>
        <v>2750</v>
      </c>
      <c r="G166" s="975">
        <f>+G167</f>
        <v>-2750</v>
      </c>
      <c r="H166" s="924">
        <f t="shared" si="25"/>
        <v>0</v>
      </c>
      <c r="I166" s="1020">
        <v>0</v>
      </c>
      <c r="J166" s="1020">
        <f t="shared" si="23"/>
        <v>0</v>
      </c>
      <c r="K166" s="1020">
        <v>0</v>
      </c>
      <c r="L166" s="1020">
        <f t="shared" si="22"/>
        <v>0</v>
      </c>
      <c r="M166" s="1020">
        <v>0</v>
      </c>
      <c r="N166" s="1020">
        <f t="shared" si="21"/>
        <v>0</v>
      </c>
      <c r="O166" s="1020">
        <v>0</v>
      </c>
      <c r="P166" s="1021">
        <f t="shared" si="20"/>
        <v>0</v>
      </c>
      <c r="Q166" s="896"/>
      <c r="R166" s="894"/>
    </row>
    <row r="167" spans="1:18" s="711" customFormat="1" x14ac:dyDescent="0.2">
      <c r="A167" s="689"/>
      <c r="B167" s="691" t="s">
        <v>474</v>
      </c>
      <c r="C167" s="700">
        <v>3419</v>
      </c>
      <c r="D167" s="686">
        <v>5222</v>
      </c>
      <c r="E167" s="784" t="s">
        <v>296</v>
      </c>
      <c r="F167" s="927">
        <v>2750</v>
      </c>
      <c r="G167" s="916">
        <v>-2750</v>
      </c>
      <c r="H167" s="927">
        <f t="shared" si="25"/>
        <v>0</v>
      </c>
      <c r="I167" s="1003">
        <v>0</v>
      </c>
      <c r="J167" s="1003">
        <f t="shared" si="23"/>
        <v>0</v>
      </c>
      <c r="K167" s="1003">
        <v>0</v>
      </c>
      <c r="L167" s="1003">
        <f t="shared" si="22"/>
        <v>0</v>
      </c>
      <c r="M167" s="1003">
        <v>0</v>
      </c>
      <c r="N167" s="1003">
        <f t="shared" si="21"/>
        <v>0</v>
      </c>
      <c r="O167" s="1003">
        <v>0</v>
      </c>
      <c r="P167" s="1004">
        <f t="shared" si="20"/>
        <v>0</v>
      </c>
      <c r="Q167" s="896"/>
      <c r="R167" s="894"/>
    </row>
    <row r="168" spans="1:18" s="711" customFormat="1" ht="20.95" x14ac:dyDescent="0.2">
      <c r="A168" s="998" t="s">
        <v>298</v>
      </c>
      <c r="B168" s="976" t="s">
        <v>531</v>
      </c>
      <c r="C168" s="977" t="s">
        <v>100</v>
      </c>
      <c r="D168" s="977" t="s">
        <v>100</v>
      </c>
      <c r="E168" s="978" t="s">
        <v>322</v>
      </c>
      <c r="F168" s="911">
        <v>0</v>
      </c>
      <c r="G168" s="959">
        <f>+G169</f>
        <v>200</v>
      </c>
      <c r="H168" s="908">
        <f t="shared" si="25"/>
        <v>200</v>
      </c>
      <c r="I168" s="1008">
        <v>0</v>
      </c>
      <c r="J168" s="1008">
        <f t="shared" si="23"/>
        <v>200</v>
      </c>
      <c r="K168" s="1008">
        <v>0</v>
      </c>
      <c r="L168" s="1008">
        <f t="shared" si="22"/>
        <v>200</v>
      </c>
      <c r="M168" s="1008">
        <v>0</v>
      </c>
      <c r="N168" s="1008">
        <f t="shared" si="21"/>
        <v>200</v>
      </c>
      <c r="O168" s="1008">
        <v>0</v>
      </c>
      <c r="P168" s="1009">
        <f t="shared" si="20"/>
        <v>200</v>
      </c>
      <c r="Q168" s="896"/>
      <c r="R168" s="894"/>
    </row>
    <row r="169" spans="1:18" s="711" customFormat="1" x14ac:dyDescent="0.2">
      <c r="A169" s="999"/>
      <c r="B169" s="979"/>
      <c r="C169" s="599" t="s">
        <v>294</v>
      </c>
      <c r="D169" s="599" t="s">
        <v>295</v>
      </c>
      <c r="E169" s="980" t="s">
        <v>296</v>
      </c>
      <c r="F169" s="912">
        <v>0</v>
      </c>
      <c r="G169" s="916">
        <v>200</v>
      </c>
      <c r="H169" s="927">
        <f t="shared" si="25"/>
        <v>200</v>
      </c>
      <c r="I169" s="1003">
        <v>0</v>
      </c>
      <c r="J169" s="1003">
        <f t="shared" si="23"/>
        <v>200</v>
      </c>
      <c r="K169" s="1003">
        <v>0</v>
      </c>
      <c r="L169" s="1003">
        <f t="shared" si="22"/>
        <v>200</v>
      </c>
      <c r="M169" s="1003">
        <v>0</v>
      </c>
      <c r="N169" s="1003">
        <f t="shared" si="21"/>
        <v>200</v>
      </c>
      <c r="O169" s="1003">
        <v>0</v>
      </c>
      <c r="P169" s="1004">
        <f t="shared" si="20"/>
        <v>200</v>
      </c>
      <c r="Q169" s="896"/>
      <c r="R169" s="894"/>
    </row>
    <row r="170" spans="1:18" s="711" customFormat="1" ht="20.95" x14ac:dyDescent="0.2">
      <c r="A170" s="998" t="s">
        <v>298</v>
      </c>
      <c r="B170" s="976" t="s">
        <v>532</v>
      </c>
      <c r="C170" s="977" t="s">
        <v>100</v>
      </c>
      <c r="D170" s="977" t="s">
        <v>100</v>
      </c>
      <c r="E170" s="978" t="s">
        <v>324</v>
      </c>
      <c r="F170" s="911">
        <v>0</v>
      </c>
      <c r="G170" s="959">
        <f t="shared" ref="G170" si="26">+G171</f>
        <v>750</v>
      </c>
      <c r="H170" s="908">
        <f t="shared" si="25"/>
        <v>750</v>
      </c>
      <c r="I170" s="1008">
        <v>0</v>
      </c>
      <c r="J170" s="1008">
        <f t="shared" si="23"/>
        <v>750</v>
      </c>
      <c r="K170" s="1008">
        <v>0</v>
      </c>
      <c r="L170" s="1008">
        <f t="shared" si="22"/>
        <v>750</v>
      </c>
      <c r="M170" s="1008">
        <v>0</v>
      </c>
      <c r="N170" s="1008">
        <f t="shared" si="21"/>
        <v>750</v>
      </c>
      <c r="O170" s="1008">
        <v>0</v>
      </c>
      <c r="P170" s="1009">
        <f t="shared" si="20"/>
        <v>750</v>
      </c>
      <c r="Q170" s="896"/>
      <c r="R170" s="894"/>
    </row>
    <row r="171" spans="1:18" s="711" customFormat="1" x14ac:dyDescent="0.2">
      <c r="A171" s="999"/>
      <c r="B171" s="979"/>
      <c r="C171" s="599" t="s">
        <v>294</v>
      </c>
      <c r="D171" s="599" t="s">
        <v>295</v>
      </c>
      <c r="E171" s="980" t="s">
        <v>296</v>
      </c>
      <c r="F171" s="912">
        <v>0</v>
      </c>
      <c r="G171" s="916">
        <v>750</v>
      </c>
      <c r="H171" s="927">
        <f t="shared" si="25"/>
        <v>750</v>
      </c>
      <c r="I171" s="1003">
        <v>0</v>
      </c>
      <c r="J171" s="1003">
        <f t="shared" si="23"/>
        <v>750</v>
      </c>
      <c r="K171" s="1003">
        <v>0</v>
      </c>
      <c r="L171" s="1003">
        <f t="shared" si="22"/>
        <v>750</v>
      </c>
      <c r="M171" s="1003">
        <v>0</v>
      </c>
      <c r="N171" s="1003">
        <f t="shared" si="21"/>
        <v>750</v>
      </c>
      <c r="O171" s="1003">
        <v>0</v>
      </c>
      <c r="P171" s="1004">
        <f t="shared" si="20"/>
        <v>750</v>
      </c>
      <c r="Q171" s="896"/>
      <c r="R171" s="894"/>
    </row>
    <row r="172" spans="1:18" s="711" customFormat="1" ht="20.95" x14ac:dyDescent="0.2">
      <c r="A172" s="998" t="s">
        <v>298</v>
      </c>
      <c r="B172" s="976" t="s">
        <v>533</v>
      </c>
      <c r="C172" s="977" t="s">
        <v>100</v>
      </c>
      <c r="D172" s="977" t="s">
        <v>100</v>
      </c>
      <c r="E172" s="978" t="s">
        <v>326</v>
      </c>
      <c r="F172" s="911">
        <v>0</v>
      </c>
      <c r="G172" s="959">
        <f t="shared" ref="G172" si="27">+G173</f>
        <v>750</v>
      </c>
      <c r="H172" s="908">
        <f t="shared" si="25"/>
        <v>750</v>
      </c>
      <c r="I172" s="1008">
        <v>0</v>
      </c>
      <c r="J172" s="1008">
        <f t="shared" si="23"/>
        <v>750</v>
      </c>
      <c r="K172" s="1008">
        <v>0</v>
      </c>
      <c r="L172" s="1008">
        <f t="shared" si="22"/>
        <v>750</v>
      </c>
      <c r="M172" s="1008">
        <v>0</v>
      </c>
      <c r="N172" s="1008">
        <f t="shared" si="21"/>
        <v>750</v>
      </c>
      <c r="O172" s="1008">
        <v>0</v>
      </c>
      <c r="P172" s="1009">
        <f t="shared" si="20"/>
        <v>750</v>
      </c>
      <c r="Q172" s="896"/>
      <c r="R172" s="894"/>
    </row>
    <row r="173" spans="1:18" s="711" customFormat="1" x14ac:dyDescent="0.2">
      <c r="A173" s="999"/>
      <c r="B173" s="979"/>
      <c r="C173" s="599" t="s">
        <v>294</v>
      </c>
      <c r="D173" s="599" t="s">
        <v>341</v>
      </c>
      <c r="E173" s="980" t="s">
        <v>342</v>
      </c>
      <c r="F173" s="912">
        <v>0</v>
      </c>
      <c r="G173" s="916">
        <v>750</v>
      </c>
      <c r="H173" s="927">
        <f t="shared" si="25"/>
        <v>750</v>
      </c>
      <c r="I173" s="1003">
        <v>0</v>
      </c>
      <c r="J173" s="1003">
        <f t="shared" si="23"/>
        <v>750</v>
      </c>
      <c r="K173" s="1003">
        <v>0</v>
      </c>
      <c r="L173" s="1003">
        <f t="shared" si="22"/>
        <v>750</v>
      </c>
      <c r="M173" s="1003">
        <v>0</v>
      </c>
      <c r="N173" s="1003">
        <f t="shared" si="21"/>
        <v>750</v>
      </c>
      <c r="O173" s="1003">
        <v>0</v>
      </c>
      <c r="P173" s="1004">
        <f t="shared" si="20"/>
        <v>750</v>
      </c>
      <c r="Q173" s="896"/>
      <c r="R173" s="894"/>
    </row>
    <row r="174" spans="1:18" s="711" customFormat="1" ht="20.95" x14ac:dyDescent="0.2">
      <c r="A174" s="998" t="s">
        <v>298</v>
      </c>
      <c r="B174" s="976" t="s">
        <v>534</v>
      </c>
      <c r="C174" s="977" t="s">
        <v>100</v>
      </c>
      <c r="D174" s="977" t="s">
        <v>100</v>
      </c>
      <c r="E174" s="978" t="s">
        <v>328</v>
      </c>
      <c r="F174" s="911">
        <v>0</v>
      </c>
      <c r="G174" s="959">
        <f t="shared" ref="G174" si="28">+G175</f>
        <v>300</v>
      </c>
      <c r="H174" s="908">
        <f t="shared" si="25"/>
        <v>300</v>
      </c>
      <c r="I174" s="1008">
        <v>0</v>
      </c>
      <c r="J174" s="1008">
        <f t="shared" si="23"/>
        <v>300</v>
      </c>
      <c r="K174" s="1008">
        <v>0</v>
      </c>
      <c r="L174" s="1008">
        <f t="shared" si="22"/>
        <v>300</v>
      </c>
      <c r="M174" s="1008">
        <v>0</v>
      </c>
      <c r="N174" s="1008">
        <f t="shared" si="21"/>
        <v>300</v>
      </c>
      <c r="O174" s="1008">
        <v>0</v>
      </c>
      <c r="P174" s="1009">
        <f t="shared" si="20"/>
        <v>300</v>
      </c>
      <c r="Q174" s="896"/>
      <c r="R174" s="894"/>
    </row>
    <row r="175" spans="1:18" s="711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300</v>
      </c>
      <c r="H175" s="927">
        <f t="shared" si="25"/>
        <v>300</v>
      </c>
      <c r="I175" s="1003">
        <v>0</v>
      </c>
      <c r="J175" s="1003">
        <f t="shared" si="23"/>
        <v>300</v>
      </c>
      <c r="K175" s="1003">
        <v>0</v>
      </c>
      <c r="L175" s="1003">
        <f t="shared" si="22"/>
        <v>300</v>
      </c>
      <c r="M175" s="1003">
        <v>0</v>
      </c>
      <c r="N175" s="1003">
        <f t="shared" si="21"/>
        <v>300</v>
      </c>
      <c r="O175" s="1003">
        <v>0</v>
      </c>
      <c r="P175" s="1004">
        <f t="shared" si="20"/>
        <v>300</v>
      </c>
      <c r="Q175" s="896"/>
      <c r="R175" s="894"/>
    </row>
    <row r="176" spans="1:18" s="711" customFormat="1" ht="20.95" x14ac:dyDescent="0.2">
      <c r="A176" s="998" t="s">
        <v>298</v>
      </c>
      <c r="B176" s="976" t="s">
        <v>535</v>
      </c>
      <c r="C176" s="977" t="s">
        <v>100</v>
      </c>
      <c r="D176" s="977" t="s">
        <v>100</v>
      </c>
      <c r="E176" s="978" t="s">
        <v>330</v>
      </c>
      <c r="F176" s="911">
        <v>0</v>
      </c>
      <c r="G176" s="959">
        <f t="shared" ref="G176" si="29">+G177</f>
        <v>750</v>
      </c>
      <c r="H176" s="908">
        <f t="shared" si="25"/>
        <v>750</v>
      </c>
      <c r="I176" s="1008">
        <v>0</v>
      </c>
      <c r="J176" s="1008">
        <f t="shared" si="23"/>
        <v>750</v>
      </c>
      <c r="K176" s="1008">
        <v>0</v>
      </c>
      <c r="L176" s="1008">
        <f t="shared" si="22"/>
        <v>750</v>
      </c>
      <c r="M176" s="1008">
        <v>0</v>
      </c>
      <c r="N176" s="1008">
        <f t="shared" si="21"/>
        <v>750</v>
      </c>
      <c r="O176" s="1008">
        <v>0</v>
      </c>
      <c r="P176" s="1009">
        <f t="shared" si="20"/>
        <v>750</v>
      </c>
      <c r="Q176" s="896"/>
      <c r="R176" s="894"/>
    </row>
    <row r="177" spans="1:18" s="711" customFormat="1" ht="13.1" thickBot="1" x14ac:dyDescent="0.25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1074">
        <v>750</v>
      </c>
      <c r="H177" s="909">
        <f t="shared" si="25"/>
        <v>750</v>
      </c>
      <c r="I177" s="1024">
        <v>0</v>
      </c>
      <c r="J177" s="1024">
        <f t="shared" si="23"/>
        <v>750</v>
      </c>
      <c r="K177" s="1024">
        <v>0</v>
      </c>
      <c r="L177" s="1024">
        <f t="shared" si="22"/>
        <v>750</v>
      </c>
      <c r="M177" s="1024">
        <v>0</v>
      </c>
      <c r="N177" s="1024">
        <f t="shared" si="21"/>
        <v>750</v>
      </c>
      <c r="O177" s="1024">
        <v>0</v>
      </c>
      <c r="P177" s="1025">
        <f t="shared" si="20"/>
        <v>750</v>
      </c>
      <c r="Q177" s="896"/>
      <c r="R177" s="894"/>
    </row>
    <row r="178" spans="1:18" s="711" customFormat="1" ht="13.1" thickBot="1" x14ac:dyDescent="0.25">
      <c r="A178" s="1080" t="s">
        <v>106</v>
      </c>
      <c r="B178" s="1081" t="s">
        <v>100</v>
      </c>
      <c r="C178" s="1082" t="s">
        <v>100</v>
      </c>
      <c r="D178" s="1082" t="s">
        <v>100</v>
      </c>
      <c r="E178" s="1083" t="s">
        <v>227</v>
      </c>
      <c r="F178" s="1084">
        <v>1750</v>
      </c>
      <c r="G178" s="1090">
        <f>+G179+G181+G183+G185+G187+G189+G191+G193+G195</f>
        <v>0</v>
      </c>
      <c r="H178" s="1085">
        <f t="shared" si="25"/>
        <v>1750</v>
      </c>
      <c r="I178" s="1087">
        <v>0</v>
      </c>
      <c r="J178" s="1087">
        <f t="shared" si="23"/>
        <v>1750</v>
      </c>
      <c r="K178" s="1087">
        <v>0</v>
      </c>
      <c r="L178" s="1087">
        <f t="shared" si="22"/>
        <v>1750</v>
      </c>
      <c r="M178" s="1087">
        <f>+M197</f>
        <v>5000</v>
      </c>
      <c r="N178" s="1087">
        <f t="shared" si="21"/>
        <v>6750</v>
      </c>
      <c r="O178" s="1087">
        <v>0</v>
      </c>
      <c r="P178" s="1088">
        <f t="shared" si="20"/>
        <v>6750</v>
      </c>
      <c r="Q178" s="896"/>
      <c r="R178" s="894"/>
    </row>
    <row r="179" spans="1:18" s="711" customFormat="1" x14ac:dyDescent="0.2">
      <c r="A179" s="677" t="s">
        <v>106</v>
      </c>
      <c r="B179" s="679" t="s">
        <v>489</v>
      </c>
      <c r="C179" s="680" t="s">
        <v>100</v>
      </c>
      <c r="D179" s="954" t="s">
        <v>100</v>
      </c>
      <c r="E179" s="786" t="s">
        <v>227</v>
      </c>
      <c r="F179" s="924">
        <f>+F180</f>
        <v>1750</v>
      </c>
      <c r="G179" s="975">
        <f>+G180</f>
        <v>-1750</v>
      </c>
      <c r="H179" s="924">
        <f t="shared" si="25"/>
        <v>0</v>
      </c>
      <c r="I179" s="1020">
        <v>0</v>
      </c>
      <c r="J179" s="1020">
        <f t="shared" si="23"/>
        <v>0</v>
      </c>
      <c r="K179" s="1020">
        <v>0</v>
      </c>
      <c r="L179" s="1020">
        <f t="shared" si="22"/>
        <v>0</v>
      </c>
      <c r="M179" s="1020">
        <v>0</v>
      </c>
      <c r="N179" s="1020">
        <f t="shared" si="21"/>
        <v>0</v>
      </c>
      <c r="O179" s="1020">
        <v>0</v>
      </c>
      <c r="P179" s="1021">
        <f t="shared" si="20"/>
        <v>0</v>
      </c>
      <c r="Q179" s="896"/>
      <c r="R179" s="894"/>
    </row>
    <row r="180" spans="1:18" s="711" customFormat="1" x14ac:dyDescent="0.2">
      <c r="A180" s="689"/>
      <c r="B180" s="691" t="s">
        <v>474</v>
      </c>
      <c r="C180" s="700">
        <v>3419</v>
      </c>
      <c r="D180" s="686">
        <v>5222</v>
      </c>
      <c r="E180" s="784" t="s">
        <v>296</v>
      </c>
      <c r="F180" s="927">
        <v>1750</v>
      </c>
      <c r="G180" s="916">
        <v>-1750</v>
      </c>
      <c r="H180" s="927">
        <f t="shared" si="25"/>
        <v>0</v>
      </c>
      <c r="I180" s="1003">
        <v>0</v>
      </c>
      <c r="J180" s="1003">
        <f t="shared" si="23"/>
        <v>0</v>
      </c>
      <c r="K180" s="1003">
        <v>0</v>
      </c>
      <c r="L180" s="1003">
        <f t="shared" si="22"/>
        <v>0</v>
      </c>
      <c r="M180" s="1003">
        <v>0</v>
      </c>
      <c r="N180" s="1003">
        <f t="shared" si="21"/>
        <v>0</v>
      </c>
      <c r="O180" s="1003">
        <v>0</v>
      </c>
      <c r="P180" s="1004">
        <f t="shared" si="20"/>
        <v>0</v>
      </c>
      <c r="Q180" s="896"/>
      <c r="R180" s="894"/>
    </row>
    <row r="181" spans="1:18" s="711" customFormat="1" ht="31.45" x14ac:dyDescent="0.2">
      <c r="A181" s="654" t="s">
        <v>298</v>
      </c>
      <c r="B181" s="603" t="s">
        <v>536</v>
      </c>
      <c r="C181" s="604" t="s">
        <v>100</v>
      </c>
      <c r="D181" s="604" t="s">
        <v>100</v>
      </c>
      <c r="E181" s="981" t="s">
        <v>418</v>
      </c>
      <c r="F181" s="913">
        <v>0</v>
      </c>
      <c r="G181" s="959">
        <f t="shared" ref="G181:G195" si="30">+G182</f>
        <v>50</v>
      </c>
      <c r="H181" s="908">
        <f t="shared" si="25"/>
        <v>50</v>
      </c>
      <c r="I181" s="1008">
        <v>0</v>
      </c>
      <c r="J181" s="1008">
        <f t="shared" si="23"/>
        <v>50</v>
      </c>
      <c r="K181" s="1008">
        <v>0</v>
      </c>
      <c r="L181" s="1008">
        <f t="shared" si="22"/>
        <v>50</v>
      </c>
      <c r="M181" s="1008">
        <v>0</v>
      </c>
      <c r="N181" s="1008">
        <f t="shared" si="21"/>
        <v>50</v>
      </c>
      <c r="O181" s="1008">
        <v>0</v>
      </c>
      <c r="P181" s="1009">
        <f t="shared" si="20"/>
        <v>50</v>
      </c>
      <c r="Q181" s="896"/>
      <c r="R181" s="894"/>
    </row>
    <row r="182" spans="1:18" s="711" customFormat="1" x14ac:dyDescent="0.2">
      <c r="A182" s="1000"/>
      <c r="B182" s="982"/>
      <c r="C182" s="595" t="s">
        <v>294</v>
      </c>
      <c r="D182" s="595" t="s">
        <v>295</v>
      </c>
      <c r="E182" s="983" t="s">
        <v>296</v>
      </c>
      <c r="F182" s="914">
        <v>0</v>
      </c>
      <c r="G182" s="916">
        <v>50</v>
      </c>
      <c r="H182" s="927">
        <f t="shared" si="25"/>
        <v>50</v>
      </c>
      <c r="I182" s="1003">
        <v>0</v>
      </c>
      <c r="J182" s="1003">
        <f t="shared" si="23"/>
        <v>50</v>
      </c>
      <c r="K182" s="1003">
        <v>0</v>
      </c>
      <c r="L182" s="1003">
        <f t="shared" si="22"/>
        <v>50</v>
      </c>
      <c r="M182" s="1003">
        <v>0</v>
      </c>
      <c r="N182" s="1003">
        <f t="shared" si="21"/>
        <v>50</v>
      </c>
      <c r="O182" s="1003">
        <v>0</v>
      </c>
      <c r="P182" s="1004">
        <f t="shared" si="20"/>
        <v>50</v>
      </c>
      <c r="Q182" s="896"/>
      <c r="R182" s="894"/>
    </row>
    <row r="183" spans="1:18" s="711" customFormat="1" ht="20.95" x14ac:dyDescent="0.2">
      <c r="A183" s="654" t="s">
        <v>298</v>
      </c>
      <c r="B183" s="603" t="s">
        <v>537</v>
      </c>
      <c r="C183" s="604" t="s">
        <v>100</v>
      </c>
      <c r="D183" s="604" t="s">
        <v>100</v>
      </c>
      <c r="E183" s="981" t="s">
        <v>335</v>
      </c>
      <c r="F183" s="913">
        <v>0</v>
      </c>
      <c r="G183" s="959">
        <f t="shared" si="30"/>
        <v>600</v>
      </c>
      <c r="H183" s="908">
        <f t="shared" si="25"/>
        <v>600</v>
      </c>
      <c r="I183" s="1008">
        <v>0</v>
      </c>
      <c r="J183" s="1008">
        <f t="shared" si="23"/>
        <v>600</v>
      </c>
      <c r="K183" s="1008">
        <v>0</v>
      </c>
      <c r="L183" s="1008">
        <f t="shared" si="22"/>
        <v>600</v>
      </c>
      <c r="M183" s="1008">
        <v>0</v>
      </c>
      <c r="N183" s="1008">
        <f t="shared" si="21"/>
        <v>600</v>
      </c>
      <c r="O183" s="1008">
        <v>0</v>
      </c>
      <c r="P183" s="1009">
        <f t="shared" si="20"/>
        <v>600</v>
      </c>
      <c r="Q183" s="896"/>
      <c r="R183" s="894"/>
    </row>
    <row r="184" spans="1:18" s="711" customFormat="1" ht="20.95" x14ac:dyDescent="0.2">
      <c r="A184" s="1000"/>
      <c r="B184" s="982"/>
      <c r="C184" s="595" t="s">
        <v>294</v>
      </c>
      <c r="D184" s="595" t="s">
        <v>333</v>
      </c>
      <c r="E184" s="983" t="s">
        <v>334</v>
      </c>
      <c r="F184" s="914">
        <v>0</v>
      </c>
      <c r="G184" s="916">
        <v>600</v>
      </c>
      <c r="H184" s="927">
        <f t="shared" si="25"/>
        <v>600</v>
      </c>
      <c r="I184" s="1003">
        <v>0</v>
      </c>
      <c r="J184" s="1003">
        <f t="shared" si="23"/>
        <v>600</v>
      </c>
      <c r="K184" s="1003">
        <v>0</v>
      </c>
      <c r="L184" s="1003">
        <f t="shared" si="22"/>
        <v>600</v>
      </c>
      <c r="M184" s="1003">
        <v>0</v>
      </c>
      <c r="N184" s="1003">
        <f t="shared" si="21"/>
        <v>600</v>
      </c>
      <c r="O184" s="1003">
        <v>0</v>
      </c>
      <c r="P184" s="1004">
        <f t="shared" si="20"/>
        <v>600</v>
      </c>
      <c r="Q184" s="896"/>
      <c r="R184" s="894"/>
    </row>
    <row r="185" spans="1:18" s="711" customFormat="1" ht="31.45" x14ac:dyDescent="0.2">
      <c r="A185" s="654" t="s">
        <v>298</v>
      </c>
      <c r="B185" s="603" t="s">
        <v>538</v>
      </c>
      <c r="C185" s="604" t="s">
        <v>100</v>
      </c>
      <c r="D185" s="604" t="s">
        <v>100</v>
      </c>
      <c r="E185" s="981" t="s">
        <v>337</v>
      </c>
      <c r="F185" s="913">
        <v>0</v>
      </c>
      <c r="G185" s="959">
        <f t="shared" si="30"/>
        <v>450</v>
      </c>
      <c r="H185" s="908">
        <f t="shared" si="25"/>
        <v>450</v>
      </c>
      <c r="I185" s="1008">
        <v>0</v>
      </c>
      <c r="J185" s="1008">
        <f t="shared" si="23"/>
        <v>450</v>
      </c>
      <c r="K185" s="1008">
        <v>0</v>
      </c>
      <c r="L185" s="1008">
        <f t="shared" si="22"/>
        <v>450</v>
      </c>
      <c r="M185" s="1008">
        <v>0</v>
      </c>
      <c r="N185" s="1008">
        <f t="shared" si="21"/>
        <v>450</v>
      </c>
      <c r="O185" s="1008">
        <v>0</v>
      </c>
      <c r="P185" s="1009">
        <f t="shared" si="20"/>
        <v>450</v>
      </c>
      <c r="Q185" s="896"/>
      <c r="R185" s="894"/>
    </row>
    <row r="186" spans="1:18" s="711" customFormat="1" ht="20.95" x14ac:dyDescent="0.2">
      <c r="A186" s="1000"/>
      <c r="B186" s="603" t="s">
        <v>338</v>
      </c>
      <c r="C186" s="595" t="s">
        <v>294</v>
      </c>
      <c r="D186" s="595" t="s">
        <v>339</v>
      </c>
      <c r="E186" s="983" t="s">
        <v>340</v>
      </c>
      <c r="F186" s="914">
        <v>0</v>
      </c>
      <c r="G186" s="916">
        <v>450</v>
      </c>
      <c r="H186" s="927">
        <f t="shared" si="25"/>
        <v>450</v>
      </c>
      <c r="I186" s="1003">
        <v>0</v>
      </c>
      <c r="J186" s="1003">
        <f t="shared" si="23"/>
        <v>450</v>
      </c>
      <c r="K186" s="1003">
        <v>0</v>
      </c>
      <c r="L186" s="1003">
        <f t="shared" si="22"/>
        <v>450</v>
      </c>
      <c r="M186" s="1003">
        <v>0</v>
      </c>
      <c r="N186" s="1003">
        <f t="shared" si="21"/>
        <v>450</v>
      </c>
      <c r="O186" s="1003">
        <v>0</v>
      </c>
      <c r="P186" s="1004">
        <f t="shared" si="20"/>
        <v>450</v>
      </c>
      <c r="Q186" s="896"/>
      <c r="R186" s="894"/>
    </row>
    <row r="187" spans="1:18" s="711" customFormat="1" ht="20.95" x14ac:dyDescent="0.2">
      <c r="A187" s="654" t="s">
        <v>298</v>
      </c>
      <c r="B187" s="603" t="s">
        <v>539</v>
      </c>
      <c r="C187" s="604" t="s">
        <v>100</v>
      </c>
      <c r="D187" s="604" t="s">
        <v>100</v>
      </c>
      <c r="E187" s="981" t="s">
        <v>344</v>
      </c>
      <c r="F187" s="913">
        <v>0</v>
      </c>
      <c r="G187" s="959">
        <f t="shared" si="30"/>
        <v>200</v>
      </c>
      <c r="H187" s="908">
        <f t="shared" si="25"/>
        <v>200</v>
      </c>
      <c r="I187" s="1008">
        <v>0</v>
      </c>
      <c r="J187" s="1008">
        <f t="shared" si="23"/>
        <v>200</v>
      </c>
      <c r="K187" s="1008">
        <v>0</v>
      </c>
      <c r="L187" s="1008">
        <f t="shared" si="22"/>
        <v>200</v>
      </c>
      <c r="M187" s="1008">
        <v>0</v>
      </c>
      <c r="N187" s="1008">
        <f t="shared" si="21"/>
        <v>200</v>
      </c>
      <c r="O187" s="1008">
        <v>0</v>
      </c>
      <c r="P187" s="1009">
        <f t="shared" si="20"/>
        <v>200</v>
      </c>
      <c r="Q187" s="896"/>
      <c r="R187" s="894"/>
    </row>
    <row r="188" spans="1:18" s="711" customFormat="1" x14ac:dyDescent="0.2">
      <c r="A188" s="1000"/>
      <c r="B188" s="982"/>
      <c r="C188" s="595" t="s">
        <v>294</v>
      </c>
      <c r="D188" s="599" t="s">
        <v>341</v>
      </c>
      <c r="E188" s="980" t="s">
        <v>342</v>
      </c>
      <c r="F188" s="914">
        <v>0</v>
      </c>
      <c r="G188" s="916">
        <v>200</v>
      </c>
      <c r="H188" s="927">
        <f t="shared" si="25"/>
        <v>200</v>
      </c>
      <c r="I188" s="1003">
        <v>0</v>
      </c>
      <c r="J188" s="1003">
        <f t="shared" si="23"/>
        <v>200</v>
      </c>
      <c r="K188" s="1003">
        <v>0</v>
      </c>
      <c r="L188" s="1003">
        <f t="shared" si="22"/>
        <v>200</v>
      </c>
      <c r="M188" s="1003">
        <v>0</v>
      </c>
      <c r="N188" s="1003">
        <f t="shared" si="21"/>
        <v>200</v>
      </c>
      <c r="O188" s="1003">
        <v>0</v>
      </c>
      <c r="P188" s="1004">
        <f t="shared" si="20"/>
        <v>200</v>
      </c>
      <c r="Q188" s="896"/>
      <c r="R188" s="894"/>
    </row>
    <row r="189" spans="1:18" s="711" customFormat="1" ht="20.95" x14ac:dyDescent="0.2">
      <c r="A189" s="654" t="s">
        <v>298</v>
      </c>
      <c r="B189" s="603" t="s">
        <v>540</v>
      </c>
      <c r="C189" s="604" t="s">
        <v>100</v>
      </c>
      <c r="D189" s="604" t="s">
        <v>100</v>
      </c>
      <c r="E189" s="981" t="s">
        <v>346</v>
      </c>
      <c r="F189" s="913">
        <v>0</v>
      </c>
      <c r="G189" s="959">
        <f t="shared" si="30"/>
        <v>100</v>
      </c>
      <c r="H189" s="908">
        <f t="shared" si="25"/>
        <v>100</v>
      </c>
      <c r="I189" s="1008">
        <v>0</v>
      </c>
      <c r="J189" s="1008">
        <f t="shared" si="23"/>
        <v>100</v>
      </c>
      <c r="K189" s="1008">
        <v>0</v>
      </c>
      <c r="L189" s="1008">
        <f t="shared" si="22"/>
        <v>100</v>
      </c>
      <c r="M189" s="1008">
        <v>0</v>
      </c>
      <c r="N189" s="1008">
        <f t="shared" si="21"/>
        <v>100</v>
      </c>
      <c r="O189" s="1008">
        <v>0</v>
      </c>
      <c r="P189" s="1009">
        <f t="shared" si="20"/>
        <v>100</v>
      </c>
      <c r="Q189" s="896"/>
      <c r="R189" s="894"/>
    </row>
    <row r="190" spans="1:18" s="711" customFormat="1" x14ac:dyDescent="0.2">
      <c r="A190" s="1000"/>
      <c r="B190" s="982"/>
      <c r="C190" s="595" t="s">
        <v>294</v>
      </c>
      <c r="D190" s="595" t="s">
        <v>295</v>
      </c>
      <c r="E190" s="983" t="s">
        <v>296</v>
      </c>
      <c r="F190" s="914">
        <v>0</v>
      </c>
      <c r="G190" s="916">
        <v>100</v>
      </c>
      <c r="H190" s="927">
        <f t="shared" si="25"/>
        <v>100</v>
      </c>
      <c r="I190" s="1003">
        <v>0</v>
      </c>
      <c r="J190" s="1003">
        <f t="shared" si="23"/>
        <v>100</v>
      </c>
      <c r="K190" s="1003">
        <v>0</v>
      </c>
      <c r="L190" s="1003">
        <f t="shared" si="22"/>
        <v>100</v>
      </c>
      <c r="M190" s="1003">
        <v>0</v>
      </c>
      <c r="N190" s="1003">
        <f t="shared" si="21"/>
        <v>100</v>
      </c>
      <c r="O190" s="1003">
        <v>0</v>
      </c>
      <c r="P190" s="1004">
        <f t="shared" si="20"/>
        <v>100</v>
      </c>
      <c r="Q190" s="896"/>
      <c r="R190" s="894"/>
    </row>
    <row r="191" spans="1:18" s="711" customFormat="1" x14ac:dyDescent="0.2">
      <c r="A191" s="654" t="s">
        <v>298</v>
      </c>
      <c r="B191" s="603" t="s">
        <v>541</v>
      </c>
      <c r="C191" s="604" t="s">
        <v>100</v>
      </c>
      <c r="D191" s="604" t="s">
        <v>100</v>
      </c>
      <c r="E191" s="981" t="s">
        <v>349</v>
      </c>
      <c r="F191" s="913">
        <v>0</v>
      </c>
      <c r="G191" s="959">
        <f t="shared" si="30"/>
        <v>100</v>
      </c>
      <c r="H191" s="908">
        <f t="shared" si="25"/>
        <v>100</v>
      </c>
      <c r="I191" s="1008">
        <v>0</v>
      </c>
      <c r="J191" s="1008">
        <f t="shared" si="23"/>
        <v>100</v>
      </c>
      <c r="K191" s="1008">
        <v>0</v>
      </c>
      <c r="L191" s="1008">
        <f t="shared" si="22"/>
        <v>100</v>
      </c>
      <c r="M191" s="1008">
        <v>0</v>
      </c>
      <c r="N191" s="1008">
        <f t="shared" si="21"/>
        <v>100</v>
      </c>
      <c r="O191" s="1008">
        <v>0</v>
      </c>
      <c r="P191" s="1009">
        <f t="shared" si="20"/>
        <v>100</v>
      </c>
      <c r="Q191" s="896"/>
      <c r="R191" s="894"/>
    </row>
    <row r="192" spans="1:18" s="711" customFormat="1" x14ac:dyDescent="0.2">
      <c r="A192" s="1000"/>
      <c r="B192" s="982"/>
      <c r="C192" s="595" t="s">
        <v>294</v>
      </c>
      <c r="D192" s="595" t="s">
        <v>348</v>
      </c>
      <c r="E192" s="983" t="s">
        <v>258</v>
      </c>
      <c r="F192" s="914">
        <v>0</v>
      </c>
      <c r="G192" s="916">
        <v>100</v>
      </c>
      <c r="H192" s="927">
        <f t="shared" si="25"/>
        <v>100</v>
      </c>
      <c r="I192" s="1003">
        <v>0</v>
      </c>
      <c r="J192" s="1003">
        <f t="shared" si="23"/>
        <v>100</v>
      </c>
      <c r="K192" s="1003">
        <v>0</v>
      </c>
      <c r="L192" s="1003">
        <f t="shared" si="22"/>
        <v>100</v>
      </c>
      <c r="M192" s="1003">
        <v>0</v>
      </c>
      <c r="N192" s="1003">
        <f t="shared" si="21"/>
        <v>100</v>
      </c>
      <c r="O192" s="1003">
        <v>0</v>
      </c>
      <c r="P192" s="1004">
        <f t="shared" si="20"/>
        <v>100</v>
      </c>
      <c r="Q192" s="896"/>
      <c r="R192" s="894"/>
    </row>
    <row r="193" spans="1:18" s="711" customFormat="1" ht="31.45" x14ac:dyDescent="0.2">
      <c r="A193" s="654" t="s">
        <v>298</v>
      </c>
      <c r="B193" s="603" t="s">
        <v>542</v>
      </c>
      <c r="C193" s="604" t="s">
        <v>100</v>
      </c>
      <c r="D193" s="604" t="s">
        <v>100</v>
      </c>
      <c r="E193" s="981" t="s">
        <v>419</v>
      </c>
      <c r="F193" s="913">
        <v>0</v>
      </c>
      <c r="G193" s="959">
        <f t="shared" si="30"/>
        <v>50</v>
      </c>
      <c r="H193" s="908">
        <f t="shared" si="25"/>
        <v>50</v>
      </c>
      <c r="I193" s="1008">
        <v>0</v>
      </c>
      <c r="J193" s="1008">
        <f t="shared" si="23"/>
        <v>50</v>
      </c>
      <c r="K193" s="1008">
        <v>0</v>
      </c>
      <c r="L193" s="1008">
        <f t="shared" si="22"/>
        <v>50</v>
      </c>
      <c r="M193" s="1008">
        <v>0</v>
      </c>
      <c r="N193" s="1008">
        <f t="shared" si="21"/>
        <v>50</v>
      </c>
      <c r="O193" s="1008">
        <v>0</v>
      </c>
      <c r="P193" s="1009">
        <f t="shared" si="20"/>
        <v>50</v>
      </c>
      <c r="Q193" s="896"/>
      <c r="R193" s="894"/>
    </row>
    <row r="194" spans="1:18" s="711" customFormat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50</v>
      </c>
      <c r="H194" s="927">
        <f t="shared" si="25"/>
        <v>50</v>
      </c>
      <c r="I194" s="1003">
        <v>0</v>
      </c>
      <c r="J194" s="1003">
        <f t="shared" si="23"/>
        <v>50</v>
      </c>
      <c r="K194" s="1003">
        <v>0</v>
      </c>
      <c r="L194" s="1003">
        <f t="shared" si="22"/>
        <v>50</v>
      </c>
      <c r="M194" s="1003">
        <v>0</v>
      </c>
      <c r="N194" s="1003">
        <f t="shared" si="21"/>
        <v>50</v>
      </c>
      <c r="O194" s="1003">
        <v>0</v>
      </c>
      <c r="P194" s="1004">
        <f t="shared" si="20"/>
        <v>50</v>
      </c>
      <c r="Q194" s="896"/>
      <c r="R194" s="894"/>
    </row>
    <row r="195" spans="1:18" s="711" customFormat="1" ht="20.95" x14ac:dyDescent="0.2">
      <c r="A195" s="654" t="s">
        <v>298</v>
      </c>
      <c r="B195" s="603" t="s">
        <v>543</v>
      </c>
      <c r="C195" s="604" t="s">
        <v>100</v>
      </c>
      <c r="D195" s="604" t="s">
        <v>100</v>
      </c>
      <c r="E195" s="981" t="s">
        <v>352</v>
      </c>
      <c r="F195" s="913">
        <v>0</v>
      </c>
      <c r="G195" s="959">
        <f t="shared" si="30"/>
        <v>200</v>
      </c>
      <c r="H195" s="908">
        <f t="shared" si="25"/>
        <v>200</v>
      </c>
      <c r="I195" s="1008">
        <v>0</v>
      </c>
      <c r="J195" s="1008">
        <f t="shared" si="23"/>
        <v>200</v>
      </c>
      <c r="K195" s="1008">
        <v>0</v>
      </c>
      <c r="L195" s="1008">
        <f t="shared" si="22"/>
        <v>200</v>
      </c>
      <c r="M195" s="1008">
        <v>0</v>
      </c>
      <c r="N195" s="1008">
        <f t="shared" si="21"/>
        <v>200</v>
      </c>
      <c r="O195" s="1008">
        <v>0</v>
      </c>
      <c r="P195" s="1009">
        <f t="shared" si="20"/>
        <v>200</v>
      </c>
      <c r="Q195" s="896"/>
      <c r="R195" s="894"/>
    </row>
    <row r="196" spans="1:18" s="711" customFormat="1" ht="20.95" x14ac:dyDescent="0.2">
      <c r="A196" s="999"/>
      <c r="B196" s="979"/>
      <c r="C196" s="599" t="s">
        <v>294</v>
      </c>
      <c r="D196" s="599" t="s">
        <v>339</v>
      </c>
      <c r="E196" s="980" t="s">
        <v>340</v>
      </c>
      <c r="F196" s="912">
        <v>0</v>
      </c>
      <c r="G196" s="1074">
        <v>200</v>
      </c>
      <c r="H196" s="909">
        <f t="shared" si="25"/>
        <v>200</v>
      </c>
      <c r="I196" s="1024">
        <v>0</v>
      </c>
      <c r="J196" s="1024">
        <f t="shared" si="23"/>
        <v>200</v>
      </c>
      <c r="K196" s="1024">
        <v>0</v>
      </c>
      <c r="L196" s="1024">
        <f t="shared" si="22"/>
        <v>200</v>
      </c>
      <c r="M196" s="1003">
        <v>0</v>
      </c>
      <c r="N196" s="1003">
        <f t="shared" si="21"/>
        <v>200</v>
      </c>
      <c r="O196" s="1003">
        <v>0</v>
      </c>
      <c r="P196" s="1004">
        <f t="shared" si="20"/>
        <v>200</v>
      </c>
      <c r="Q196" s="896"/>
      <c r="R196" s="894"/>
    </row>
    <row r="197" spans="1:18" s="711" customFormat="1" ht="20.95" x14ac:dyDescent="0.2">
      <c r="A197" s="654" t="s">
        <v>298</v>
      </c>
      <c r="B197" s="603" t="s">
        <v>626</v>
      </c>
      <c r="C197" s="604" t="s">
        <v>100</v>
      </c>
      <c r="D197" s="604" t="s">
        <v>100</v>
      </c>
      <c r="E197" s="981" t="s">
        <v>629</v>
      </c>
      <c r="F197" s="913">
        <v>0</v>
      </c>
      <c r="G197" s="959"/>
      <c r="H197" s="908"/>
      <c r="I197" s="1008"/>
      <c r="J197" s="1008">
        <v>0</v>
      </c>
      <c r="K197" s="1008">
        <v>0</v>
      </c>
      <c r="L197" s="1008">
        <v>0</v>
      </c>
      <c r="M197" s="1008">
        <f>+M198</f>
        <v>5000</v>
      </c>
      <c r="N197" s="1008">
        <f t="shared" si="21"/>
        <v>5000</v>
      </c>
      <c r="O197" s="1008">
        <v>0</v>
      </c>
      <c r="P197" s="1009">
        <f t="shared" si="20"/>
        <v>5000</v>
      </c>
      <c r="Q197" s="896"/>
      <c r="R197" s="894"/>
    </row>
    <row r="198" spans="1:18" s="711" customFormat="1" ht="13.1" thickBot="1" x14ac:dyDescent="0.25">
      <c r="A198" s="1000"/>
      <c r="B198" s="982"/>
      <c r="C198" s="595" t="s">
        <v>294</v>
      </c>
      <c r="D198" s="595" t="s">
        <v>630</v>
      </c>
      <c r="E198" s="983" t="s">
        <v>631</v>
      </c>
      <c r="F198" s="914">
        <v>0</v>
      </c>
      <c r="G198" s="916"/>
      <c r="H198" s="927"/>
      <c r="I198" s="1003"/>
      <c r="J198" s="1003">
        <v>0</v>
      </c>
      <c r="K198" s="1003">
        <v>0</v>
      </c>
      <c r="L198" s="1003">
        <v>0</v>
      </c>
      <c r="M198" s="1024">
        <v>5000</v>
      </c>
      <c r="N198" s="1024">
        <f t="shared" si="21"/>
        <v>5000</v>
      </c>
      <c r="O198" s="1024">
        <v>0</v>
      </c>
      <c r="P198" s="1025">
        <f t="shared" si="20"/>
        <v>5000</v>
      </c>
      <c r="Q198" s="896"/>
      <c r="R198" s="894"/>
    </row>
    <row r="199" spans="1:18" s="711" customFormat="1" ht="13.1" thickBot="1" x14ac:dyDescent="0.25">
      <c r="A199" s="1080" t="s">
        <v>106</v>
      </c>
      <c r="B199" s="1081" t="s">
        <v>100</v>
      </c>
      <c r="C199" s="1082" t="s">
        <v>100</v>
      </c>
      <c r="D199" s="1082" t="s">
        <v>100</v>
      </c>
      <c r="E199" s="1083" t="s">
        <v>228</v>
      </c>
      <c r="F199" s="1084">
        <v>2750</v>
      </c>
      <c r="G199" s="1090">
        <f>+G200+G202+G204+G206</f>
        <v>0</v>
      </c>
      <c r="H199" s="1085">
        <f t="shared" si="25"/>
        <v>2750</v>
      </c>
      <c r="I199" s="1087">
        <v>0</v>
      </c>
      <c r="J199" s="1087">
        <f t="shared" si="23"/>
        <v>2750</v>
      </c>
      <c r="K199" s="1087">
        <f>+K200+K208+K210+K212+K214+K216+K218+K220+K222</f>
        <v>0</v>
      </c>
      <c r="L199" s="1087">
        <f t="shared" si="22"/>
        <v>2750</v>
      </c>
      <c r="M199" s="1087">
        <v>0</v>
      </c>
      <c r="N199" s="1087">
        <f t="shared" si="21"/>
        <v>2750</v>
      </c>
      <c r="O199" s="1087">
        <v>0</v>
      </c>
      <c r="P199" s="1088">
        <f t="shared" si="20"/>
        <v>2750</v>
      </c>
      <c r="Q199" s="896"/>
      <c r="R199" s="894"/>
    </row>
    <row r="200" spans="1:18" s="711" customFormat="1" x14ac:dyDescent="0.2">
      <c r="A200" s="677" t="s">
        <v>106</v>
      </c>
      <c r="B200" s="679" t="s">
        <v>490</v>
      </c>
      <c r="C200" s="680" t="s">
        <v>100</v>
      </c>
      <c r="D200" s="954" t="s">
        <v>100</v>
      </c>
      <c r="E200" s="786" t="s">
        <v>228</v>
      </c>
      <c r="F200" s="924">
        <f>+F201</f>
        <v>2750</v>
      </c>
      <c r="G200" s="975">
        <f>+G201</f>
        <v>-1560</v>
      </c>
      <c r="H200" s="924">
        <f t="shared" si="25"/>
        <v>1190</v>
      </c>
      <c r="I200" s="1020">
        <v>0</v>
      </c>
      <c r="J200" s="1020">
        <f t="shared" si="23"/>
        <v>1190</v>
      </c>
      <c r="K200" s="1020">
        <f>+K201</f>
        <v>-1010</v>
      </c>
      <c r="L200" s="1020">
        <f t="shared" si="22"/>
        <v>180</v>
      </c>
      <c r="M200" s="1020">
        <v>0</v>
      </c>
      <c r="N200" s="1020">
        <f t="shared" si="21"/>
        <v>180</v>
      </c>
      <c r="O200" s="1020">
        <v>0</v>
      </c>
      <c r="P200" s="1021">
        <f t="shared" si="20"/>
        <v>180</v>
      </c>
      <c r="Q200" s="896"/>
      <c r="R200" s="894"/>
    </row>
    <row r="201" spans="1:18" s="711" customFormat="1" x14ac:dyDescent="0.2">
      <c r="A201" s="682"/>
      <c r="B201" s="684" t="s">
        <v>474</v>
      </c>
      <c r="C201" s="700">
        <v>3419</v>
      </c>
      <c r="D201" s="686">
        <v>5222</v>
      </c>
      <c r="E201" s="784" t="s">
        <v>296</v>
      </c>
      <c r="F201" s="927">
        <v>2750</v>
      </c>
      <c r="G201" s="916">
        <v>-1560</v>
      </c>
      <c r="H201" s="927">
        <f t="shared" si="25"/>
        <v>1190</v>
      </c>
      <c r="I201" s="1003">
        <v>0</v>
      </c>
      <c r="J201" s="1003">
        <f t="shared" si="23"/>
        <v>1190</v>
      </c>
      <c r="K201" s="1003">
        <v>-1010</v>
      </c>
      <c r="L201" s="1003">
        <f t="shared" si="22"/>
        <v>180</v>
      </c>
      <c r="M201" s="1003">
        <v>0</v>
      </c>
      <c r="N201" s="1003">
        <f t="shared" si="21"/>
        <v>180</v>
      </c>
      <c r="O201" s="1003">
        <v>0</v>
      </c>
      <c r="P201" s="1004">
        <f t="shared" si="20"/>
        <v>180</v>
      </c>
      <c r="Q201" s="896"/>
      <c r="R201" s="894"/>
    </row>
    <row r="202" spans="1:18" s="711" customFormat="1" ht="20" customHeight="1" x14ac:dyDescent="0.2">
      <c r="A202" s="998" t="s">
        <v>298</v>
      </c>
      <c r="B202" s="976" t="s">
        <v>545</v>
      </c>
      <c r="C202" s="977" t="s">
        <v>100</v>
      </c>
      <c r="D202" s="977" t="s">
        <v>100</v>
      </c>
      <c r="E202" s="978" t="s">
        <v>319</v>
      </c>
      <c r="F202" s="911">
        <v>0</v>
      </c>
      <c r="G202" s="959">
        <f>+G203</f>
        <v>156</v>
      </c>
      <c r="H202" s="908">
        <f t="shared" si="25"/>
        <v>156</v>
      </c>
      <c r="I202" s="1008">
        <v>0</v>
      </c>
      <c r="J202" s="1008">
        <f t="shared" si="23"/>
        <v>156</v>
      </c>
      <c r="K202" s="1008">
        <v>0</v>
      </c>
      <c r="L202" s="1008">
        <f t="shared" si="22"/>
        <v>156</v>
      </c>
      <c r="M202" s="1008">
        <v>0</v>
      </c>
      <c r="N202" s="1008">
        <f t="shared" si="21"/>
        <v>156</v>
      </c>
      <c r="O202" s="1008">
        <v>0</v>
      </c>
      <c r="P202" s="1009">
        <f t="shared" si="20"/>
        <v>156</v>
      </c>
      <c r="Q202" s="896"/>
      <c r="R202" s="894"/>
    </row>
    <row r="203" spans="1:18" s="711" customFormat="1" x14ac:dyDescent="0.2">
      <c r="A203" s="999"/>
      <c r="B203" s="979"/>
      <c r="C203" s="599" t="s">
        <v>294</v>
      </c>
      <c r="D203" s="599" t="s">
        <v>295</v>
      </c>
      <c r="E203" s="980" t="s">
        <v>296</v>
      </c>
      <c r="F203" s="912">
        <v>0</v>
      </c>
      <c r="G203" s="916">
        <v>156</v>
      </c>
      <c r="H203" s="927">
        <f t="shared" si="25"/>
        <v>156</v>
      </c>
      <c r="I203" s="1003">
        <v>0</v>
      </c>
      <c r="J203" s="1003">
        <f t="shared" si="23"/>
        <v>156</v>
      </c>
      <c r="K203" s="1003">
        <v>0</v>
      </c>
      <c r="L203" s="1003">
        <f t="shared" si="22"/>
        <v>156</v>
      </c>
      <c r="M203" s="1003">
        <v>0</v>
      </c>
      <c r="N203" s="1003">
        <f t="shared" si="21"/>
        <v>156</v>
      </c>
      <c r="O203" s="1003">
        <v>0</v>
      </c>
      <c r="P203" s="1004">
        <f t="shared" ref="P203:P242" si="31">+N203+O203</f>
        <v>156</v>
      </c>
      <c r="Q203" s="896"/>
      <c r="R203" s="894"/>
    </row>
    <row r="204" spans="1:18" s="711" customFormat="1" ht="20.95" x14ac:dyDescent="0.2">
      <c r="A204" s="998" t="s">
        <v>298</v>
      </c>
      <c r="B204" s="976" t="s">
        <v>546</v>
      </c>
      <c r="C204" s="977" t="s">
        <v>100</v>
      </c>
      <c r="D204" s="977" t="s">
        <v>100</v>
      </c>
      <c r="E204" s="978" t="s">
        <v>302</v>
      </c>
      <c r="F204" s="911">
        <v>0</v>
      </c>
      <c r="G204" s="959">
        <f t="shared" ref="G204" si="32">+G205</f>
        <v>780</v>
      </c>
      <c r="H204" s="908">
        <f t="shared" si="25"/>
        <v>780</v>
      </c>
      <c r="I204" s="1008">
        <v>0</v>
      </c>
      <c r="J204" s="1008">
        <f t="shared" si="23"/>
        <v>780</v>
      </c>
      <c r="K204" s="1008">
        <v>0</v>
      </c>
      <c r="L204" s="1008">
        <f t="shared" si="22"/>
        <v>780</v>
      </c>
      <c r="M204" s="1008">
        <v>0</v>
      </c>
      <c r="N204" s="1008">
        <f t="shared" si="21"/>
        <v>780</v>
      </c>
      <c r="O204" s="1008">
        <v>0</v>
      </c>
      <c r="P204" s="1009">
        <f t="shared" si="31"/>
        <v>780</v>
      </c>
      <c r="Q204" s="896"/>
      <c r="R204" s="894"/>
    </row>
    <row r="205" spans="1:18" s="711" customFormat="1" x14ac:dyDescent="0.2">
      <c r="A205" s="999"/>
      <c r="B205" s="979"/>
      <c r="C205" s="599" t="s">
        <v>294</v>
      </c>
      <c r="D205" s="599" t="s">
        <v>295</v>
      </c>
      <c r="E205" s="980" t="s">
        <v>296</v>
      </c>
      <c r="F205" s="912">
        <v>0</v>
      </c>
      <c r="G205" s="916">
        <v>780</v>
      </c>
      <c r="H205" s="927">
        <f t="shared" si="25"/>
        <v>780</v>
      </c>
      <c r="I205" s="1003">
        <v>0</v>
      </c>
      <c r="J205" s="1003">
        <f t="shared" si="23"/>
        <v>780</v>
      </c>
      <c r="K205" s="1003">
        <v>0</v>
      </c>
      <c r="L205" s="1003">
        <f t="shared" si="22"/>
        <v>780</v>
      </c>
      <c r="M205" s="1003">
        <v>0</v>
      </c>
      <c r="N205" s="1003">
        <f t="shared" si="21"/>
        <v>780</v>
      </c>
      <c r="O205" s="1003">
        <v>0</v>
      </c>
      <c r="P205" s="1004">
        <f t="shared" si="31"/>
        <v>780</v>
      </c>
      <c r="Q205" s="896"/>
      <c r="R205" s="894"/>
    </row>
    <row r="206" spans="1:18" s="711" customFormat="1" ht="20.95" x14ac:dyDescent="0.2">
      <c r="A206" s="998" t="s">
        <v>298</v>
      </c>
      <c r="B206" s="976" t="s">
        <v>547</v>
      </c>
      <c r="C206" s="977" t="s">
        <v>100</v>
      </c>
      <c r="D206" s="977" t="s">
        <v>100</v>
      </c>
      <c r="E206" s="978" t="s">
        <v>320</v>
      </c>
      <c r="F206" s="911">
        <v>0</v>
      </c>
      <c r="G206" s="959">
        <f t="shared" ref="G206" si="33">+G207</f>
        <v>624</v>
      </c>
      <c r="H206" s="908">
        <f t="shared" si="25"/>
        <v>624</v>
      </c>
      <c r="I206" s="1008">
        <v>0</v>
      </c>
      <c r="J206" s="1008">
        <f t="shared" si="23"/>
        <v>624</v>
      </c>
      <c r="K206" s="1008">
        <v>0</v>
      </c>
      <c r="L206" s="1008">
        <f t="shared" si="22"/>
        <v>624</v>
      </c>
      <c r="M206" s="1008">
        <v>0</v>
      </c>
      <c r="N206" s="1008">
        <f t="shared" si="21"/>
        <v>624</v>
      </c>
      <c r="O206" s="1008">
        <v>0</v>
      </c>
      <c r="P206" s="1009">
        <f t="shared" si="31"/>
        <v>624</v>
      </c>
      <c r="Q206" s="896"/>
      <c r="R206" s="894"/>
    </row>
    <row r="207" spans="1:18" s="711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1074">
        <v>624</v>
      </c>
      <c r="H207" s="909">
        <f t="shared" si="25"/>
        <v>624</v>
      </c>
      <c r="I207" s="1024">
        <v>0</v>
      </c>
      <c r="J207" s="1024">
        <f t="shared" si="23"/>
        <v>624</v>
      </c>
      <c r="K207" s="1003"/>
      <c r="L207" s="1003">
        <f t="shared" si="22"/>
        <v>624</v>
      </c>
      <c r="M207" s="1003">
        <v>0</v>
      </c>
      <c r="N207" s="1003">
        <f t="shared" si="21"/>
        <v>624</v>
      </c>
      <c r="O207" s="1003">
        <v>0</v>
      </c>
      <c r="P207" s="1004">
        <f t="shared" si="31"/>
        <v>624</v>
      </c>
      <c r="Q207" s="896"/>
      <c r="R207" s="894"/>
    </row>
    <row r="208" spans="1:18" s="711" customFormat="1" ht="20.95" x14ac:dyDescent="0.2">
      <c r="A208" s="998" t="s">
        <v>106</v>
      </c>
      <c r="B208" s="1146" t="s">
        <v>581</v>
      </c>
      <c r="C208" s="977" t="s">
        <v>100</v>
      </c>
      <c r="D208" s="976" t="s">
        <v>100</v>
      </c>
      <c r="E208" s="978" t="s">
        <v>591</v>
      </c>
      <c r="F208" s="913">
        <v>0</v>
      </c>
      <c r="G208" s="916"/>
      <c r="H208" s="927"/>
      <c r="I208" s="1003"/>
      <c r="J208" s="913">
        <v>0</v>
      </c>
      <c r="K208" s="1008">
        <f>+K209</f>
        <v>170</v>
      </c>
      <c r="L208" s="1008">
        <f t="shared" si="22"/>
        <v>170</v>
      </c>
      <c r="M208" s="1008">
        <v>0</v>
      </c>
      <c r="N208" s="1008">
        <f t="shared" si="21"/>
        <v>170</v>
      </c>
      <c r="O208" s="1008">
        <v>0</v>
      </c>
      <c r="P208" s="1009">
        <f t="shared" si="31"/>
        <v>170</v>
      </c>
      <c r="Q208" s="896"/>
      <c r="R208" s="894"/>
    </row>
    <row r="209" spans="1:18" s="711" customFormat="1" x14ac:dyDescent="0.2">
      <c r="A209" s="999"/>
      <c r="B209" s="1146"/>
      <c r="C209" s="599" t="s">
        <v>294</v>
      </c>
      <c r="D209" s="598" t="s">
        <v>295</v>
      </c>
      <c r="E209" s="980" t="s">
        <v>296</v>
      </c>
      <c r="F209" s="914">
        <v>0</v>
      </c>
      <c r="G209" s="916"/>
      <c r="H209" s="927"/>
      <c r="I209" s="1003"/>
      <c r="J209" s="914">
        <v>0</v>
      </c>
      <c r="K209" s="1003">
        <v>170</v>
      </c>
      <c r="L209" s="1003">
        <f t="shared" si="22"/>
        <v>170</v>
      </c>
      <c r="M209" s="1003">
        <v>0</v>
      </c>
      <c r="N209" s="1003">
        <f t="shared" si="21"/>
        <v>170</v>
      </c>
      <c r="O209" s="1003">
        <v>0</v>
      </c>
      <c r="P209" s="1004">
        <f t="shared" si="31"/>
        <v>170</v>
      </c>
      <c r="Q209" s="896"/>
      <c r="R209" s="894"/>
    </row>
    <row r="210" spans="1:18" s="711" customFormat="1" ht="20.95" x14ac:dyDescent="0.2">
      <c r="A210" s="998" t="s">
        <v>106</v>
      </c>
      <c r="B210" s="1146" t="s">
        <v>582</v>
      </c>
      <c r="C210" s="977" t="s">
        <v>100</v>
      </c>
      <c r="D210" s="976" t="s">
        <v>100</v>
      </c>
      <c r="E210" s="978" t="s">
        <v>592</v>
      </c>
      <c r="F210" s="913">
        <v>0</v>
      </c>
      <c r="G210" s="916"/>
      <c r="H210" s="927"/>
      <c r="I210" s="1003"/>
      <c r="J210" s="913">
        <v>0</v>
      </c>
      <c r="K210" s="1008">
        <f t="shared" ref="K210" si="34">+K211</f>
        <v>100</v>
      </c>
      <c r="L210" s="1008">
        <f t="shared" si="22"/>
        <v>100</v>
      </c>
      <c r="M210" s="1008">
        <v>0</v>
      </c>
      <c r="N210" s="1008">
        <f t="shared" si="21"/>
        <v>100</v>
      </c>
      <c r="O210" s="1008">
        <v>0</v>
      </c>
      <c r="P210" s="1009">
        <f t="shared" si="31"/>
        <v>100</v>
      </c>
      <c r="Q210" s="896"/>
      <c r="R210" s="894"/>
    </row>
    <row r="211" spans="1:18" s="711" customFormat="1" x14ac:dyDescent="0.2">
      <c r="A211" s="999"/>
      <c r="B211" s="1146"/>
      <c r="C211" s="599" t="s">
        <v>294</v>
      </c>
      <c r="D211" s="598" t="s">
        <v>295</v>
      </c>
      <c r="E211" s="980" t="s">
        <v>296</v>
      </c>
      <c r="F211" s="914">
        <v>0</v>
      </c>
      <c r="G211" s="916"/>
      <c r="H211" s="927"/>
      <c r="I211" s="1003"/>
      <c r="J211" s="914">
        <v>0</v>
      </c>
      <c r="K211" s="1003">
        <v>100</v>
      </c>
      <c r="L211" s="1003">
        <f t="shared" si="22"/>
        <v>100</v>
      </c>
      <c r="M211" s="1003">
        <v>0</v>
      </c>
      <c r="N211" s="1003">
        <f t="shared" si="21"/>
        <v>100</v>
      </c>
      <c r="O211" s="1003">
        <v>0</v>
      </c>
      <c r="P211" s="1004">
        <f t="shared" si="31"/>
        <v>100</v>
      </c>
      <c r="Q211" s="896"/>
      <c r="R211" s="894"/>
    </row>
    <row r="212" spans="1:18" s="711" customFormat="1" ht="20.95" x14ac:dyDescent="0.2">
      <c r="A212" s="998" t="s">
        <v>106</v>
      </c>
      <c r="B212" s="1146" t="s">
        <v>583</v>
      </c>
      <c r="C212" s="977" t="s">
        <v>100</v>
      </c>
      <c r="D212" s="976" t="s">
        <v>100</v>
      </c>
      <c r="E212" s="978" t="s">
        <v>593</v>
      </c>
      <c r="F212" s="913">
        <v>0</v>
      </c>
      <c r="G212" s="916"/>
      <c r="H212" s="927"/>
      <c r="I212" s="1003"/>
      <c r="J212" s="913">
        <v>0</v>
      </c>
      <c r="K212" s="1008">
        <f t="shared" ref="K212" si="35">+K213</f>
        <v>100</v>
      </c>
      <c r="L212" s="1008">
        <f t="shared" si="22"/>
        <v>100</v>
      </c>
      <c r="M212" s="1008">
        <v>0</v>
      </c>
      <c r="N212" s="1008">
        <f t="shared" si="21"/>
        <v>100</v>
      </c>
      <c r="O212" s="1008">
        <v>0</v>
      </c>
      <c r="P212" s="1009">
        <f t="shared" si="31"/>
        <v>100</v>
      </c>
      <c r="Q212" s="896"/>
      <c r="R212" s="894"/>
    </row>
    <row r="213" spans="1:18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100</v>
      </c>
      <c r="L213" s="1003">
        <f t="shared" si="22"/>
        <v>100</v>
      </c>
      <c r="M213" s="1003">
        <v>0</v>
      </c>
      <c r="N213" s="1003">
        <f t="shared" si="21"/>
        <v>100</v>
      </c>
      <c r="O213" s="1003">
        <v>0</v>
      </c>
      <c r="P213" s="1004">
        <f t="shared" si="31"/>
        <v>100</v>
      </c>
      <c r="Q213" s="896"/>
      <c r="R213" s="894"/>
    </row>
    <row r="214" spans="1:18" s="711" customFormat="1" ht="20.95" x14ac:dyDescent="0.2">
      <c r="A214" s="998" t="s">
        <v>106</v>
      </c>
      <c r="B214" s="1146" t="s">
        <v>584</v>
      </c>
      <c r="C214" s="977" t="s">
        <v>100</v>
      </c>
      <c r="D214" s="976" t="s">
        <v>100</v>
      </c>
      <c r="E214" s="978" t="s">
        <v>594</v>
      </c>
      <c r="F214" s="913">
        <v>0</v>
      </c>
      <c r="G214" s="916"/>
      <c r="H214" s="927"/>
      <c r="I214" s="1003"/>
      <c r="J214" s="913">
        <v>0</v>
      </c>
      <c r="K214" s="1008">
        <f t="shared" ref="K214" si="36">+K215</f>
        <v>90</v>
      </c>
      <c r="L214" s="1008">
        <f t="shared" si="22"/>
        <v>90</v>
      </c>
      <c r="M214" s="1008">
        <v>0</v>
      </c>
      <c r="N214" s="1008">
        <f t="shared" si="21"/>
        <v>90</v>
      </c>
      <c r="O214" s="1008">
        <v>0</v>
      </c>
      <c r="P214" s="1009">
        <f t="shared" si="31"/>
        <v>90</v>
      </c>
      <c r="Q214" s="896"/>
      <c r="R214" s="894"/>
    </row>
    <row r="215" spans="1:18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90</v>
      </c>
      <c r="L215" s="1003">
        <f t="shared" si="22"/>
        <v>90</v>
      </c>
      <c r="M215" s="1003">
        <v>0</v>
      </c>
      <c r="N215" s="1003">
        <f t="shared" si="21"/>
        <v>90</v>
      </c>
      <c r="O215" s="1003">
        <v>0</v>
      </c>
      <c r="P215" s="1004">
        <f t="shared" si="31"/>
        <v>90</v>
      </c>
      <c r="Q215" s="896"/>
      <c r="R215" s="894"/>
    </row>
    <row r="216" spans="1:18" s="711" customFormat="1" ht="20.95" x14ac:dyDescent="0.2">
      <c r="A216" s="998" t="s">
        <v>106</v>
      </c>
      <c r="B216" s="1146" t="s">
        <v>585</v>
      </c>
      <c r="C216" s="977" t="s">
        <v>100</v>
      </c>
      <c r="D216" s="976" t="s">
        <v>100</v>
      </c>
      <c r="E216" s="978" t="s">
        <v>598</v>
      </c>
      <c r="F216" s="913">
        <v>0</v>
      </c>
      <c r="G216" s="916"/>
      <c r="H216" s="927"/>
      <c r="I216" s="1003"/>
      <c r="J216" s="913">
        <v>0</v>
      </c>
      <c r="K216" s="1008">
        <f t="shared" ref="K216" si="37">+K217</f>
        <v>300</v>
      </c>
      <c r="L216" s="1008">
        <f t="shared" si="22"/>
        <v>300</v>
      </c>
      <c r="M216" s="1008">
        <v>0</v>
      </c>
      <c r="N216" s="1008">
        <f t="shared" si="21"/>
        <v>300</v>
      </c>
      <c r="O216" s="1008">
        <v>0</v>
      </c>
      <c r="P216" s="1009">
        <f t="shared" si="31"/>
        <v>300</v>
      </c>
      <c r="Q216" s="896"/>
      <c r="R216" s="894"/>
    </row>
    <row r="217" spans="1:18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300</v>
      </c>
      <c r="L217" s="1003">
        <f t="shared" si="22"/>
        <v>300</v>
      </c>
      <c r="M217" s="1003">
        <v>0</v>
      </c>
      <c r="N217" s="1003">
        <f t="shared" si="21"/>
        <v>300</v>
      </c>
      <c r="O217" s="1003">
        <v>0</v>
      </c>
      <c r="P217" s="1004">
        <f t="shared" si="31"/>
        <v>300</v>
      </c>
      <c r="Q217" s="896"/>
      <c r="R217" s="894"/>
    </row>
    <row r="218" spans="1:18" s="711" customFormat="1" ht="20.95" x14ac:dyDescent="0.2">
      <c r="A218" s="998" t="s">
        <v>106</v>
      </c>
      <c r="B218" s="1146" t="s">
        <v>586</v>
      </c>
      <c r="C218" s="977" t="s">
        <v>100</v>
      </c>
      <c r="D218" s="976" t="s">
        <v>100</v>
      </c>
      <c r="E218" s="978" t="s">
        <v>595</v>
      </c>
      <c r="F218" s="913">
        <v>0</v>
      </c>
      <c r="G218" s="916"/>
      <c r="H218" s="927"/>
      <c r="I218" s="1003"/>
      <c r="J218" s="913">
        <v>0</v>
      </c>
      <c r="K218" s="1008">
        <f t="shared" ref="K218" si="38">+K219</f>
        <v>50</v>
      </c>
      <c r="L218" s="1008">
        <f t="shared" si="22"/>
        <v>50</v>
      </c>
      <c r="M218" s="1008">
        <v>0</v>
      </c>
      <c r="N218" s="1008">
        <f t="shared" si="21"/>
        <v>50</v>
      </c>
      <c r="O218" s="1008">
        <v>0</v>
      </c>
      <c r="P218" s="1009">
        <f t="shared" si="31"/>
        <v>50</v>
      </c>
      <c r="Q218" s="896"/>
      <c r="R218" s="894"/>
    </row>
    <row r="219" spans="1:18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50</v>
      </c>
      <c r="L219" s="1003">
        <f t="shared" si="22"/>
        <v>50</v>
      </c>
      <c r="M219" s="1003">
        <v>0</v>
      </c>
      <c r="N219" s="1003">
        <f t="shared" ref="N219:N242" si="39">+L219+M219</f>
        <v>50</v>
      </c>
      <c r="O219" s="1003">
        <v>0</v>
      </c>
      <c r="P219" s="1004">
        <f t="shared" si="31"/>
        <v>50</v>
      </c>
      <c r="Q219" s="896"/>
      <c r="R219" s="894"/>
    </row>
    <row r="220" spans="1:18" s="711" customFormat="1" ht="20.95" x14ac:dyDescent="0.2">
      <c r="A220" s="998" t="s">
        <v>106</v>
      </c>
      <c r="B220" s="1146" t="s">
        <v>587</v>
      </c>
      <c r="C220" s="977" t="s">
        <v>100</v>
      </c>
      <c r="D220" s="976" t="s">
        <v>100</v>
      </c>
      <c r="E220" s="978" t="s">
        <v>596</v>
      </c>
      <c r="F220" s="913">
        <v>0</v>
      </c>
      <c r="G220" s="916"/>
      <c r="H220" s="927"/>
      <c r="I220" s="1003"/>
      <c r="J220" s="913">
        <v>0</v>
      </c>
      <c r="K220" s="1008">
        <f t="shared" ref="K220" si="40">+K221</f>
        <v>100</v>
      </c>
      <c r="L220" s="1008">
        <f t="shared" si="22"/>
        <v>100</v>
      </c>
      <c r="M220" s="1008">
        <v>0</v>
      </c>
      <c r="N220" s="1008">
        <f t="shared" si="39"/>
        <v>100</v>
      </c>
      <c r="O220" s="1008">
        <v>0</v>
      </c>
      <c r="P220" s="1009">
        <f t="shared" si="31"/>
        <v>100</v>
      </c>
      <c r="Q220" s="896"/>
      <c r="R220" s="894"/>
    </row>
    <row r="221" spans="1:18" s="711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003"/>
      <c r="J221" s="914">
        <v>0</v>
      </c>
      <c r="K221" s="1003">
        <v>100</v>
      </c>
      <c r="L221" s="1003">
        <f t="shared" si="22"/>
        <v>100</v>
      </c>
      <c r="M221" s="1003">
        <v>0</v>
      </c>
      <c r="N221" s="1003">
        <f t="shared" si="39"/>
        <v>100</v>
      </c>
      <c r="O221" s="1003">
        <v>0</v>
      </c>
      <c r="P221" s="1004">
        <f t="shared" si="31"/>
        <v>100</v>
      </c>
      <c r="Q221" s="896"/>
      <c r="R221" s="894"/>
    </row>
    <row r="222" spans="1:18" s="711" customFormat="1" ht="20.95" x14ac:dyDescent="0.2">
      <c r="A222" s="998" t="s">
        <v>106</v>
      </c>
      <c r="B222" s="1146" t="s">
        <v>588</v>
      </c>
      <c r="C222" s="977" t="s">
        <v>100</v>
      </c>
      <c r="D222" s="976" t="s">
        <v>100</v>
      </c>
      <c r="E222" s="978" t="s">
        <v>597</v>
      </c>
      <c r="F222" s="913">
        <v>0</v>
      </c>
      <c r="G222" s="916"/>
      <c r="H222" s="927"/>
      <c r="I222" s="1003"/>
      <c r="J222" s="913">
        <v>0</v>
      </c>
      <c r="K222" s="1008">
        <f t="shared" ref="K222" si="41">+K223</f>
        <v>100</v>
      </c>
      <c r="L222" s="1008">
        <f t="shared" si="22"/>
        <v>100</v>
      </c>
      <c r="M222" s="1008">
        <v>0</v>
      </c>
      <c r="N222" s="1008">
        <f t="shared" si="39"/>
        <v>100</v>
      </c>
      <c r="O222" s="1008">
        <v>0</v>
      </c>
      <c r="P222" s="1009">
        <f t="shared" si="31"/>
        <v>100</v>
      </c>
      <c r="Q222" s="896"/>
      <c r="R222" s="894"/>
    </row>
    <row r="223" spans="1:18" s="711" customFormat="1" ht="13.1" thickBot="1" x14ac:dyDescent="0.25">
      <c r="A223" s="999"/>
      <c r="B223" s="1146"/>
      <c r="C223" s="599" t="s">
        <v>294</v>
      </c>
      <c r="D223" s="598" t="s">
        <v>589</v>
      </c>
      <c r="E223" s="980" t="s">
        <v>590</v>
      </c>
      <c r="F223" s="912">
        <v>0</v>
      </c>
      <c r="G223" s="1074"/>
      <c r="H223" s="909"/>
      <c r="I223" s="1024"/>
      <c r="J223" s="912">
        <v>0</v>
      </c>
      <c r="K223" s="1024">
        <v>100</v>
      </c>
      <c r="L223" s="1024">
        <f t="shared" ref="L223:L242" si="42">+J223+K223</f>
        <v>100</v>
      </c>
      <c r="M223" s="1024">
        <v>0</v>
      </c>
      <c r="N223" s="1024">
        <f t="shared" si="39"/>
        <v>100</v>
      </c>
      <c r="O223" s="1024">
        <v>0</v>
      </c>
      <c r="P223" s="1025">
        <f t="shared" si="31"/>
        <v>100</v>
      </c>
      <c r="Q223" s="896"/>
      <c r="R223" s="894"/>
    </row>
    <row r="224" spans="1:18" s="711" customFormat="1" ht="13.1" thickBot="1" x14ac:dyDescent="0.25">
      <c r="A224" s="1080" t="s">
        <v>106</v>
      </c>
      <c r="B224" s="1081" t="s">
        <v>100</v>
      </c>
      <c r="C224" s="1082" t="s">
        <v>100</v>
      </c>
      <c r="D224" s="1082" t="s">
        <v>100</v>
      </c>
      <c r="E224" s="1083" t="s">
        <v>229</v>
      </c>
      <c r="F224" s="1084">
        <v>750</v>
      </c>
      <c r="G224" s="1090">
        <f>+G225+G227+G229+G231+G233+G235+G237+G239+G241</f>
        <v>0</v>
      </c>
      <c r="H224" s="1085">
        <f>+F224+G224</f>
        <v>750</v>
      </c>
      <c r="I224" s="1087">
        <v>0</v>
      </c>
      <c r="J224" s="1087">
        <f t="shared" si="23"/>
        <v>750</v>
      </c>
      <c r="K224" s="1087">
        <v>0</v>
      </c>
      <c r="L224" s="1087">
        <f t="shared" si="42"/>
        <v>750</v>
      </c>
      <c r="M224" s="1087">
        <v>0</v>
      </c>
      <c r="N224" s="1087">
        <f t="shared" si="39"/>
        <v>750</v>
      </c>
      <c r="O224" s="1087">
        <v>0</v>
      </c>
      <c r="P224" s="1088">
        <f t="shared" si="31"/>
        <v>750</v>
      </c>
      <c r="Q224" s="896"/>
      <c r="R224" s="894"/>
    </row>
    <row r="225" spans="1:18" s="711" customFormat="1" x14ac:dyDescent="0.2">
      <c r="A225" s="677" t="s">
        <v>106</v>
      </c>
      <c r="B225" s="679" t="s">
        <v>491</v>
      </c>
      <c r="C225" s="680" t="s">
        <v>100</v>
      </c>
      <c r="D225" s="954" t="s">
        <v>100</v>
      </c>
      <c r="E225" s="1093" t="s">
        <v>229</v>
      </c>
      <c r="F225" s="924">
        <f>+F226</f>
        <v>750</v>
      </c>
      <c r="G225" s="975">
        <f>+G226</f>
        <v>-750</v>
      </c>
      <c r="H225" s="924">
        <f t="shared" si="25"/>
        <v>0</v>
      </c>
      <c r="I225" s="1020">
        <v>0</v>
      </c>
      <c r="J225" s="1020">
        <f t="shared" si="23"/>
        <v>0</v>
      </c>
      <c r="K225" s="1020">
        <v>0</v>
      </c>
      <c r="L225" s="1020">
        <f t="shared" si="42"/>
        <v>0</v>
      </c>
      <c r="M225" s="1020">
        <v>0</v>
      </c>
      <c r="N225" s="1020">
        <f t="shared" si="39"/>
        <v>0</v>
      </c>
      <c r="O225" s="1020">
        <v>0</v>
      </c>
      <c r="P225" s="1021">
        <f t="shared" si="31"/>
        <v>0</v>
      </c>
      <c r="Q225" s="896"/>
      <c r="R225" s="894"/>
    </row>
    <row r="226" spans="1:18" s="711" customFormat="1" x14ac:dyDescent="0.2">
      <c r="A226" s="682"/>
      <c r="B226" s="902" t="s">
        <v>474</v>
      </c>
      <c r="C226" s="700">
        <v>3419</v>
      </c>
      <c r="D226" s="903">
        <v>5222</v>
      </c>
      <c r="E226" s="784" t="s">
        <v>296</v>
      </c>
      <c r="F226" s="927">
        <v>750</v>
      </c>
      <c r="G226" s="916">
        <v>-750</v>
      </c>
      <c r="H226" s="927">
        <f t="shared" si="25"/>
        <v>0</v>
      </c>
      <c r="I226" s="1003">
        <v>0</v>
      </c>
      <c r="J226" s="1003">
        <f t="shared" si="23"/>
        <v>0</v>
      </c>
      <c r="K226" s="1003">
        <v>0</v>
      </c>
      <c r="L226" s="1003">
        <f t="shared" si="42"/>
        <v>0</v>
      </c>
      <c r="M226" s="1003">
        <v>0</v>
      </c>
      <c r="N226" s="1003">
        <f t="shared" si="39"/>
        <v>0</v>
      </c>
      <c r="O226" s="1003">
        <v>0</v>
      </c>
      <c r="P226" s="1004">
        <f t="shared" si="31"/>
        <v>0</v>
      </c>
      <c r="Q226" s="896"/>
      <c r="R226" s="894"/>
    </row>
    <row r="227" spans="1:18" s="711" customFormat="1" ht="31.45" x14ac:dyDescent="0.2">
      <c r="A227" s="1001" t="s">
        <v>298</v>
      </c>
      <c r="B227" s="984" t="s">
        <v>548</v>
      </c>
      <c r="C227" s="985" t="s">
        <v>100</v>
      </c>
      <c r="D227" s="985" t="s">
        <v>100</v>
      </c>
      <c r="E227" s="986" t="s">
        <v>313</v>
      </c>
      <c r="F227" s="915">
        <v>0</v>
      </c>
      <c r="G227" s="975">
        <f t="shared" ref="G227" si="43">+G228</f>
        <v>100</v>
      </c>
      <c r="H227" s="924">
        <f t="shared" si="25"/>
        <v>100</v>
      </c>
      <c r="I227" s="1008">
        <v>0</v>
      </c>
      <c r="J227" s="1008">
        <f t="shared" si="23"/>
        <v>100</v>
      </c>
      <c r="K227" s="1008">
        <v>0</v>
      </c>
      <c r="L227" s="1008">
        <f t="shared" si="42"/>
        <v>100</v>
      </c>
      <c r="M227" s="1008">
        <v>0</v>
      </c>
      <c r="N227" s="1008">
        <f t="shared" si="39"/>
        <v>100</v>
      </c>
      <c r="O227" s="1008">
        <v>0</v>
      </c>
      <c r="P227" s="1009">
        <f t="shared" si="31"/>
        <v>100</v>
      </c>
      <c r="Q227" s="896"/>
      <c r="R227" s="894"/>
    </row>
    <row r="228" spans="1:18" x14ac:dyDescent="0.2">
      <c r="A228" s="1000"/>
      <c r="B228" s="987"/>
      <c r="C228" s="595" t="s">
        <v>294</v>
      </c>
      <c r="D228" s="595" t="s">
        <v>295</v>
      </c>
      <c r="E228" s="983" t="s">
        <v>296</v>
      </c>
      <c r="F228" s="916">
        <v>0</v>
      </c>
      <c r="G228" s="916">
        <v>100</v>
      </c>
      <c r="H228" s="927">
        <f t="shared" si="25"/>
        <v>100</v>
      </c>
      <c r="I228" s="1003">
        <v>0</v>
      </c>
      <c r="J228" s="1003">
        <f t="shared" si="23"/>
        <v>100</v>
      </c>
      <c r="K228" s="1003">
        <v>0</v>
      </c>
      <c r="L228" s="1003">
        <f t="shared" si="42"/>
        <v>100</v>
      </c>
      <c r="M228" s="1003">
        <v>0</v>
      </c>
      <c r="N228" s="1003">
        <f t="shared" si="39"/>
        <v>100</v>
      </c>
      <c r="O228" s="1003">
        <v>0</v>
      </c>
      <c r="P228" s="1004">
        <f t="shared" si="31"/>
        <v>100</v>
      </c>
      <c r="Q228" s="1072"/>
      <c r="R228" s="893"/>
    </row>
    <row r="229" spans="1:18" ht="31.45" x14ac:dyDescent="0.2">
      <c r="A229" s="654" t="s">
        <v>298</v>
      </c>
      <c r="B229" s="603" t="s">
        <v>549</v>
      </c>
      <c r="C229" s="604" t="s">
        <v>100</v>
      </c>
      <c r="D229" s="604" t="s">
        <v>100</v>
      </c>
      <c r="E229" s="981" t="s">
        <v>314</v>
      </c>
      <c r="F229" s="913">
        <v>0</v>
      </c>
      <c r="G229" s="959">
        <f t="shared" ref="G229" si="44">+G230</f>
        <v>60</v>
      </c>
      <c r="H229" s="908">
        <f t="shared" si="25"/>
        <v>60</v>
      </c>
      <c r="I229" s="1008">
        <v>0</v>
      </c>
      <c r="J229" s="1008">
        <f t="shared" si="23"/>
        <v>60</v>
      </c>
      <c r="K229" s="1008">
        <v>0</v>
      </c>
      <c r="L229" s="1008">
        <f t="shared" si="42"/>
        <v>60</v>
      </c>
      <c r="M229" s="1008">
        <v>0</v>
      </c>
      <c r="N229" s="1008">
        <f t="shared" si="39"/>
        <v>60</v>
      </c>
      <c r="O229" s="1008">
        <v>0</v>
      </c>
      <c r="P229" s="1009">
        <f t="shared" si="31"/>
        <v>60</v>
      </c>
      <c r="Q229" s="1072"/>
      <c r="R229" s="893"/>
    </row>
    <row r="230" spans="1:18" x14ac:dyDescent="0.2">
      <c r="A230" s="1000"/>
      <c r="B230" s="987"/>
      <c r="C230" s="595" t="s">
        <v>294</v>
      </c>
      <c r="D230" s="595" t="s">
        <v>295</v>
      </c>
      <c r="E230" s="983" t="s">
        <v>296</v>
      </c>
      <c r="F230" s="916">
        <v>0</v>
      </c>
      <c r="G230" s="916">
        <v>60</v>
      </c>
      <c r="H230" s="927">
        <f t="shared" si="25"/>
        <v>60</v>
      </c>
      <c r="I230" s="1003">
        <v>0</v>
      </c>
      <c r="J230" s="1003">
        <f t="shared" si="23"/>
        <v>60</v>
      </c>
      <c r="K230" s="1003">
        <v>0</v>
      </c>
      <c r="L230" s="1003">
        <f t="shared" si="42"/>
        <v>60</v>
      </c>
      <c r="M230" s="1003">
        <v>0</v>
      </c>
      <c r="N230" s="1003">
        <f t="shared" si="39"/>
        <v>60</v>
      </c>
      <c r="O230" s="1003">
        <v>0</v>
      </c>
      <c r="P230" s="1004">
        <f t="shared" si="31"/>
        <v>60</v>
      </c>
      <c r="Q230" s="1072"/>
      <c r="R230" s="893"/>
    </row>
    <row r="231" spans="1:18" ht="31.45" x14ac:dyDescent="0.2">
      <c r="A231" s="654" t="s">
        <v>298</v>
      </c>
      <c r="B231" s="603" t="s">
        <v>550</v>
      </c>
      <c r="C231" s="604" t="s">
        <v>100</v>
      </c>
      <c r="D231" s="604" t="s">
        <v>100</v>
      </c>
      <c r="E231" s="981" t="s">
        <v>311</v>
      </c>
      <c r="F231" s="913">
        <v>0</v>
      </c>
      <c r="G231" s="959">
        <f t="shared" ref="G231" si="45">+G232</f>
        <v>100</v>
      </c>
      <c r="H231" s="908">
        <f t="shared" si="25"/>
        <v>100</v>
      </c>
      <c r="I231" s="1008">
        <v>0</v>
      </c>
      <c r="J231" s="1008">
        <f t="shared" si="23"/>
        <v>100</v>
      </c>
      <c r="K231" s="1008">
        <v>0</v>
      </c>
      <c r="L231" s="1008">
        <f t="shared" si="42"/>
        <v>100</v>
      </c>
      <c r="M231" s="1008">
        <v>0</v>
      </c>
      <c r="N231" s="1008">
        <f t="shared" si="39"/>
        <v>100</v>
      </c>
      <c r="O231" s="1008">
        <v>0</v>
      </c>
      <c r="P231" s="1009">
        <f t="shared" si="31"/>
        <v>100</v>
      </c>
      <c r="Q231" s="1072"/>
      <c r="R231" s="893"/>
    </row>
    <row r="232" spans="1:18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5"/>
        <v>100</v>
      </c>
      <c r="I232" s="1003">
        <v>0</v>
      </c>
      <c r="J232" s="1003">
        <f t="shared" si="23"/>
        <v>100</v>
      </c>
      <c r="K232" s="1003">
        <v>0</v>
      </c>
      <c r="L232" s="1003">
        <f t="shared" si="42"/>
        <v>100</v>
      </c>
      <c r="M232" s="1003">
        <v>0</v>
      </c>
      <c r="N232" s="1003">
        <f t="shared" si="39"/>
        <v>100</v>
      </c>
      <c r="O232" s="1003">
        <v>0</v>
      </c>
      <c r="P232" s="1004">
        <f t="shared" si="31"/>
        <v>100</v>
      </c>
      <c r="Q232" s="1072"/>
      <c r="R232" s="893"/>
    </row>
    <row r="233" spans="1:18" ht="41.9" x14ac:dyDescent="0.2">
      <c r="A233" s="654" t="s">
        <v>298</v>
      </c>
      <c r="B233" s="603" t="s">
        <v>551</v>
      </c>
      <c r="C233" s="604" t="s">
        <v>100</v>
      </c>
      <c r="D233" s="604" t="s">
        <v>100</v>
      </c>
      <c r="E233" s="981" t="s">
        <v>315</v>
      </c>
      <c r="F233" s="913">
        <v>0</v>
      </c>
      <c r="G233" s="959">
        <f t="shared" ref="G233" si="46">+G234</f>
        <v>100</v>
      </c>
      <c r="H233" s="908">
        <f t="shared" si="25"/>
        <v>100</v>
      </c>
      <c r="I233" s="1008">
        <v>0</v>
      </c>
      <c r="J233" s="1008">
        <f t="shared" si="23"/>
        <v>100</v>
      </c>
      <c r="K233" s="1008">
        <v>0</v>
      </c>
      <c r="L233" s="1008">
        <f t="shared" si="42"/>
        <v>100</v>
      </c>
      <c r="M233" s="1008">
        <v>0</v>
      </c>
      <c r="N233" s="1008">
        <f t="shared" si="39"/>
        <v>100</v>
      </c>
      <c r="O233" s="1008">
        <v>0</v>
      </c>
      <c r="P233" s="1009">
        <f t="shared" si="31"/>
        <v>100</v>
      </c>
      <c r="Q233" s="1072"/>
      <c r="R233" s="893"/>
    </row>
    <row r="234" spans="1:18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100</v>
      </c>
      <c r="H234" s="927">
        <f t="shared" si="25"/>
        <v>100</v>
      </c>
      <c r="I234" s="1003">
        <v>0</v>
      </c>
      <c r="J234" s="1003">
        <f t="shared" si="23"/>
        <v>100</v>
      </c>
      <c r="K234" s="1003">
        <v>0</v>
      </c>
      <c r="L234" s="1003">
        <f t="shared" si="42"/>
        <v>100</v>
      </c>
      <c r="M234" s="1003">
        <v>0</v>
      </c>
      <c r="N234" s="1003">
        <f t="shared" si="39"/>
        <v>100</v>
      </c>
      <c r="O234" s="1003">
        <v>0</v>
      </c>
      <c r="P234" s="1004">
        <f t="shared" si="31"/>
        <v>100</v>
      </c>
      <c r="Q234" s="1072"/>
      <c r="R234" s="893"/>
    </row>
    <row r="235" spans="1:18" ht="31.45" x14ac:dyDescent="0.2">
      <c r="A235" s="654" t="s">
        <v>298</v>
      </c>
      <c r="B235" s="603" t="s">
        <v>552</v>
      </c>
      <c r="C235" s="604" t="s">
        <v>100</v>
      </c>
      <c r="D235" s="604" t="s">
        <v>100</v>
      </c>
      <c r="E235" s="981" t="s">
        <v>316</v>
      </c>
      <c r="F235" s="913">
        <v>0</v>
      </c>
      <c r="G235" s="959">
        <f t="shared" ref="G235" si="47">+G236</f>
        <v>200</v>
      </c>
      <c r="H235" s="908">
        <f t="shared" si="25"/>
        <v>200</v>
      </c>
      <c r="I235" s="1008">
        <v>0</v>
      </c>
      <c r="J235" s="1008">
        <f t="shared" si="23"/>
        <v>200</v>
      </c>
      <c r="K235" s="1008">
        <v>0</v>
      </c>
      <c r="L235" s="1008">
        <f t="shared" si="42"/>
        <v>200</v>
      </c>
      <c r="M235" s="1008">
        <v>0</v>
      </c>
      <c r="N235" s="1008">
        <f t="shared" si="39"/>
        <v>200</v>
      </c>
      <c r="O235" s="1008">
        <v>0</v>
      </c>
      <c r="P235" s="1009">
        <f t="shared" si="31"/>
        <v>200</v>
      </c>
      <c r="Q235" s="1072"/>
      <c r="R235" s="893"/>
    </row>
    <row r="236" spans="1:18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200</v>
      </c>
      <c r="H236" s="927">
        <f t="shared" si="25"/>
        <v>200</v>
      </c>
      <c r="I236" s="1003">
        <v>0</v>
      </c>
      <c r="J236" s="1003">
        <f t="shared" si="23"/>
        <v>200</v>
      </c>
      <c r="K236" s="1003">
        <v>0</v>
      </c>
      <c r="L236" s="1003">
        <f t="shared" si="42"/>
        <v>200</v>
      </c>
      <c r="M236" s="1003">
        <v>0</v>
      </c>
      <c r="N236" s="1003">
        <f t="shared" si="39"/>
        <v>200</v>
      </c>
      <c r="O236" s="1003">
        <v>0</v>
      </c>
      <c r="P236" s="1004">
        <f t="shared" si="31"/>
        <v>200</v>
      </c>
      <c r="Q236" s="1072"/>
      <c r="R236" s="893"/>
    </row>
    <row r="237" spans="1:18" ht="31.45" x14ac:dyDescent="0.2">
      <c r="A237" s="654" t="s">
        <v>298</v>
      </c>
      <c r="B237" s="603" t="s">
        <v>553</v>
      </c>
      <c r="C237" s="604" t="s">
        <v>100</v>
      </c>
      <c r="D237" s="604" t="s">
        <v>100</v>
      </c>
      <c r="E237" s="981" t="s">
        <v>312</v>
      </c>
      <c r="F237" s="913">
        <v>0</v>
      </c>
      <c r="G237" s="959">
        <f t="shared" ref="G237" si="48">+G238</f>
        <v>100</v>
      </c>
      <c r="H237" s="908">
        <f t="shared" si="25"/>
        <v>100</v>
      </c>
      <c r="I237" s="1008">
        <v>0</v>
      </c>
      <c r="J237" s="1008">
        <f t="shared" si="23"/>
        <v>100</v>
      </c>
      <c r="K237" s="1008">
        <v>0</v>
      </c>
      <c r="L237" s="1008">
        <f t="shared" si="42"/>
        <v>100</v>
      </c>
      <c r="M237" s="1008">
        <v>0</v>
      </c>
      <c r="N237" s="1008">
        <f t="shared" si="39"/>
        <v>100</v>
      </c>
      <c r="O237" s="1008">
        <v>0</v>
      </c>
      <c r="P237" s="1009">
        <f t="shared" si="31"/>
        <v>100</v>
      </c>
      <c r="Q237" s="1072"/>
      <c r="R237" s="893"/>
    </row>
    <row r="238" spans="1:18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25"/>
        <v>100</v>
      </c>
      <c r="I238" s="1003">
        <v>0</v>
      </c>
      <c r="J238" s="1003">
        <f t="shared" si="23"/>
        <v>100</v>
      </c>
      <c r="K238" s="1003">
        <v>0</v>
      </c>
      <c r="L238" s="1003">
        <f t="shared" si="42"/>
        <v>100</v>
      </c>
      <c r="M238" s="1003">
        <v>0</v>
      </c>
      <c r="N238" s="1003">
        <f t="shared" si="39"/>
        <v>100</v>
      </c>
      <c r="O238" s="1003">
        <v>0</v>
      </c>
      <c r="P238" s="1004">
        <f t="shared" si="31"/>
        <v>100</v>
      </c>
      <c r="Q238" s="1072"/>
      <c r="R238" s="893"/>
    </row>
    <row r="239" spans="1:18" ht="20.95" x14ac:dyDescent="0.2">
      <c r="A239" s="654" t="s">
        <v>298</v>
      </c>
      <c r="B239" s="603" t="s">
        <v>554</v>
      </c>
      <c r="C239" s="604" t="s">
        <v>100</v>
      </c>
      <c r="D239" s="604" t="s">
        <v>100</v>
      </c>
      <c r="E239" s="981" t="s">
        <v>317</v>
      </c>
      <c r="F239" s="913">
        <v>0</v>
      </c>
      <c r="G239" s="959">
        <f t="shared" ref="G239" si="49">+G240</f>
        <v>30</v>
      </c>
      <c r="H239" s="908">
        <f t="shared" si="25"/>
        <v>30</v>
      </c>
      <c r="I239" s="1008">
        <v>0</v>
      </c>
      <c r="J239" s="1008">
        <f t="shared" si="23"/>
        <v>30</v>
      </c>
      <c r="K239" s="1008">
        <v>0</v>
      </c>
      <c r="L239" s="1008">
        <f t="shared" si="42"/>
        <v>30</v>
      </c>
      <c r="M239" s="1008">
        <v>0</v>
      </c>
      <c r="N239" s="1008">
        <f t="shared" si="39"/>
        <v>30</v>
      </c>
      <c r="O239" s="1008">
        <v>0</v>
      </c>
      <c r="P239" s="1009">
        <f t="shared" si="31"/>
        <v>30</v>
      </c>
      <c r="Q239" s="1072"/>
      <c r="R239" s="893"/>
    </row>
    <row r="240" spans="1:18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30</v>
      </c>
      <c r="H240" s="927">
        <f t="shared" si="25"/>
        <v>30</v>
      </c>
      <c r="I240" s="1003">
        <v>0</v>
      </c>
      <c r="J240" s="1003">
        <f t="shared" si="23"/>
        <v>30</v>
      </c>
      <c r="K240" s="1003">
        <v>0</v>
      </c>
      <c r="L240" s="1003">
        <f t="shared" si="42"/>
        <v>30</v>
      </c>
      <c r="M240" s="1003">
        <v>0</v>
      </c>
      <c r="N240" s="1003">
        <f t="shared" si="39"/>
        <v>30</v>
      </c>
      <c r="O240" s="1003">
        <v>0</v>
      </c>
      <c r="P240" s="1004">
        <f t="shared" si="31"/>
        <v>30</v>
      </c>
      <c r="Q240" s="1072"/>
      <c r="R240" s="893"/>
    </row>
    <row r="241" spans="1:18" ht="20.95" x14ac:dyDescent="0.2">
      <c r="A241" s="654" t="s">
        <v>298</v>
      </c>
      <c r="B241" s="603" t="s">
        <v>555</v>
      </c>
      <c r="C241" s="604" t="s">
        <v>100</v>
      </c>
      <c r="D241" s="604" t="s">
        <v>100</v>
      </c>
      <c r="E241" s="981" t="s">
        <v>318</v>
      </c>
      <c r="F241" s="913">
        <v>0</v>
      </c>
      <c r="G241" s="959">
        <f t="shared" ref="G241" si="50">+G242</f>
        <v>60</v>
      </c>
      <c r="H241" s="908">
        <f t="shared" si="25"/>
        <v>60</v>
      </c>
      <c r="I241" s="1008">
        <v>0</v>
      </c>
      <c r="J241" s="1008">
        <f t="shared" si="23"/>
        <v>60</v>
      </c>
      <c r="K241" s="1008">
        <v>0</v>
      </c>
      <c r="L241" s="1008">
        <f t="shared" si="42"/>
        <v>60</v>
      </c>
      <c r="M241" s="1008">
        <v>0</v>
      </c>
      <c r="N241" s="1008">
        <f t="shared" si="39"/>
        <v>60</v>
      </c>
      <c r="O241" s="1008">
        <v>0</v>
      </c>
      <c r="P241" s="1009">
        <f t="shared" si="31"/>
        <v>60</v>
      </c>
      <c r="Q241" s="1072"/>
      <c r="R241" s="893"/>
    </row>
    <row r="242" spans="1:18" ht="13.1" thickBot="1" x14ac:dyDescent="0.25">
      <c r="A242" s="1002"/>
      <c r="B242" s="988"/>
      <c r="C242" s="989" t="s">
        <v>294</v>
      </c>
      <c r="D242" s="989" t="s">
        <v>295</v>
      </c>
      <c r="E242" s="990" t="s">
        <v>296</v>
      </c>
      <c r="F242" s="917">
        <v>0</v>
      </c>
      <c r="G242" s="917">
        <v>60</v>
      </c>
      <c r="H242" s="1028">
        <f t="shared" si="25"/>
        <v>60</v>
      </c>
      <c r="I242" s="1005">
        <v>0</v>
      </c>
      <c r="J242" s="1005">
        <f t="shared" si="23"/>
        <v>60</v>
      </c>
      <c r="K242" s="1005">
        <v>0</v>
      </c>
      <c r="L242" s="1005">
        <f t="shared" si="42"/>
        <v>60</v>
      </c>
      <c r="M242" s="1005">
        <v>0</v>
      </c>
      <c r="N242" s="1005">
        <f t="shared" si="39"/>
        <v>60</v>
      </c>
      <c r="O242" s="1005">
        <v>0</v>
      </c>
      <c r="P242" s="1006">
        <f t="shared" si="31"/>
        <v>60</v>
      </c>
      <c r="Q242" s="1072"/>
      <c r="R242" s="893"/>
    </row>
    <row r="243" spans="1:18" x14ac:dyDescent="0.2">
      <c r="A243" s="655"/>
      <c r="B243" s="893"/>
      <c r="C243" s="893"/>
      <c r="D243" s="893"/>
      <c r="E243" s="893"/>
      <c r="G243" s="893"/>
      <c r="K243" s="655"/>
      <c r="M243" s="655"/>
    </row>
    <row r="244" spans="1:18" x14ac:dyDescent="0.2">
      <c r="A244" s="655"/>
      <c r="E244" s="872">
        <v>42207</v>
      </c>
      <c r="K244" s="655"/>
      <c r="M244" s="655"/>
    </row>
  </sheetData>
  <mergeCells count="9"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7" orientation="portrait" r:id="rId1"/>
  <colBreaks count="1" manualBreakCount="1">
    <brk id="17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50"/>
  <sheetViews>
    <sheetView topLeftCell="D1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customWidth="1"/>
    <col min="8" max="8" width="8.75" style="655" customWidth="1"/>
    <col min="9" max="9" width="7.875" style="893" customWidth="1"/>
    <col min="10" max="10" width="9.625" style="655" customWidth="1"/>
    <col min="11" max="11" width="7.375" style="1029" customWidth="1"/>
    <col min="12" max="12" width="9.25" style="655" customWidth="1"/>
    <col min="13" max="13" width="9.75" style="1029" customWidth="1"/>
    <col min="14" max="14" width="9.25" style="655" customWidth="1"/>
    <col min="15" max="15" width="8.375" style="655" customWidth="1"/>
    <col min="16" max="252" width="9.25" style="655" customWidth="1"/>
    <col min="253" max="16384" width="3.25" style="655"/>
  </cols>
  <sheetData>
    <row r="1" spans="1:17" x14ac:dyDescent="0.2">
      <c r="G1" s="2277"/>
      <c r="H1" s="2277"/>
      <c r="J1" s="1007"/>
      <c r="L1" s="1007"/>
      <c r="N1" s="1007"/>
      <c r="P1" s="1007" t="s">
        <v>417</v>
      </c>
    </row>
    <row r="2" spans="1:17" ht="17.7" x14ac:dyDescent="0.3">
      <c r="A2" s="2312" t="s">
        <v>654</v>
      </c>
      <c r="B2" s="2312"/>
      <c r="C2" s="2312"/>
      <c r="D2" s="2312"/>
      <c r="E2" s="2312"/>
      <c r="F2" s="2312"/>
      <c r="G2" s="2312"/>
      <c r="H2" s="2312"/>
    </row>
    <row r="3" spans="1:17" x14ac:dyDescent="0.2">
      <c r="A3" s="889"/>
      <c r="B3" s="657"/>
      <c r="C3" s="657"/>
      <c r="D3" s="657"/>
      <c r="E3" s="657"/>
      <c r="F3" s="889"/>
      <c r="G3" s="658"/>
      <c r="H3" s="658"/>
    </row>
    <row r="4" spans="1:17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7" ht="13.1" thickBot="1" x14ac:dyDescent="0.25">
      <c r="A5" s="889"/>
      <c r="B5" s="657"/>
      <c r="C5" s="657"/>
      <c r="D5" s="657"/>
      <c r="E5" s="657"/>
      <c r="F5" s="889"/>
      <c r="G5" s="658"/>
      <c r="H5" s="658"/>
    </row>
    <row r="6" spans="1:17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  <c r="M6" s="2291" t="s">
        <v>646</v>
      </c>
    </row>
    <row r="7" spans="1:17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M7" s="2299"/>
    </row>
    <row r="8" spans="1:17" s="711" customFormat="1" ht="13.75" customHeight="1" thickBot="1" x14ac:dyDescent="0.25">
      <c r="A8" s="948"/>
      <c r="B8" s="948"/>
      <c r="C8" s="948"/>
      <c r="D8" s="948"/>
      <c r="E8" s="948"/>
      <c r="F8" s="891"/>
      <c r="G8" s="2291" t="s">
        <v>544</v>
      </c>
      <c r="H8" s="727"/>
      <c r="I8" s="2291" t="s">
        <v>577</v>
      </c>
      <c r="J8" s="727"/>
      <c r="K8" s="2291" t="s">
        <v>579</v>
      </c>
      <c r="L8" s="727"/>
      <c r="M8" s="2299"/>
      <c r="N8" s="727"/>
      <c r="O8" s="2310" t="s">
        <v>655</v>
      </c>
      <c r="P8" s="727" t="s">
        <v>428</v>
      </c>
    </row>
    <row r="9" spans="1:17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2"/>
      <c r="H9" s="660" t="s">
        <v>255</v>
      </c>
      <c r="I9" s="2292"/>
      <c r="J9" s="660" t="s">
        <v>255</v>
      </c>
      <c r="K9" s="2292"/>
      <c r="L9" s="1405" t="s">
        <v>255</v>
      </c>
      <c r="M9" s="2300"/>
      <c r="N9" s="1405" t="s">
        <v>255</v>
      </c>
      <c r="O9" s="2311"/>
      <c r="P9" s="660" t="s">
        <v>255</v>
      </c>
    </row>
    <row r="10" spans="1:17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+F11+F68+F89</f>
        <v>20428.98</v>
      </c>
      <c r="G10" s="919">
        <f t="shared" si="0"/>
        <v>0</v>
      </c>
      <c r="H10" s="921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9">
        <f t="shared" si="0"/>
        <v>0</v>
      </c>
      <c r="L10" s="1019">
        <f>+J10+K10</f>
        <v>20545.129999999997</v>
      </c>
      <c r="M10" s="1018">
        <f>+M11+M68+M89</f>
        <v>6190</v>
      </c>
      <c r="N10" s="1019">
        <f>+L10+M10</f>
        <v>26735.129999999997</v>
      </c>
      <c r="O10" s="1123">
        <f>+O11+O68+O89</f>
        <v>2178.7640000000001</v>
      </c>
      <c r="P10" s="1123">
        <f>+N10+O10</f>
        <v>28913.893999999997</v>
      </c>
      <c r="Q10" s="896" t="s">
        <v>656</v>
      </c>
    </row>
    <row r="11" spans="1:17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97" si="1">+F11+G11</f>
        <v>2880</v>
      </c>
      <c r="I11" s="1022">
        <f>+I48+I50+I54+I56+I26</f>
        <v>116.15</v>
      </c>
      <c r="J11" s="1023">
        <f t="shared" ref="J11:J88" si="2">+H11+I11</f>
        <v>2996.15</v>
      </c>
      <c r="K11" s="1023">
        <v>0</v>
      </c>
      <c r="L11" s="1023">
        <f t="shared" ref="L11:L88" si="3">+J11+K11</f>
        <v>2996.15</v>
      </c>
      <c r="M11" s="1023">
        <f>+M15+M20+M26+M64+M66</f>
        <v>1190</v>
      </c>
      <c r="N11" s="1023">
        <f t="shared" ref="N11:N86" si="4">+L11+M11</f>
        <v>4186.1499999999996</v>
      </c>
      <c r="O11" s="1127">
        <f>+O60+O62</f>
        <v>0</v>
      </c>
      <c r="P11" s="1127">
        <f t="shared" ref="P11:P74" si="5">+N11+O11</f>
        <v>4186.1499999999996</v>
      </c>
      <c r="Q11" s="896" t="s">
        <v>651</v>
      </c>
    </row>
    <row r="12" spans="1:17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1"/>
        <v>200</v>
      </c>
      <c r="I12" s="1020">
        <v>0</v>
      </c>
      <c r="J12" s="1020">
        <f t="shared" si="2"/>
        <v>200</v>
      </c>
      <c r="K12" s="1020">
        <v>0</v>
      </c>
      <c r="L12" s="1020">
        <f t="shared" si="3"/>
        <v>200</v>
      </c>
      <c r="M12" s="1020">
        <v>0</v>
      </c>
      <c r="N12" s="1020">
        <f t="shared" si="4"/>
        <v>200</v>
      </c>
      <c r="O12" s="1124">
        <v>0</v>
      </c>
      <c r="P12" s="1125">
        <f t="shared" si="5"/>
        <v>200</v>
      </c>
      <c r="Q12" s="896"/>
    </row>
    <row r="13" spans="1:17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1"/>
        <v>180</v>
      </c>
      <c r="I13" s="1003">
        <v>0</v>
      </c>
      <c r="J13" s="1003">
        <f t="shared" si="2"/>
        <v>180</v>
      </c>
      <c r="K13" s="1003">
        <v>0</v>
      </c>
      <c r="L13" s="1003">
        <f t="shared" si="3"/>
        <v>180</v>
      </c>
      <c r="M13" s="1003">
        <v>0</v>
      </c>
      <c r="N13" s="1003">
        <f t="shared" si="4"/>
        <v>180</v>
      </c>
      <c r="O13" s="1114">
        <v>0</v>
      </c>
      <c r="P13" s="1115">
        <f t="shared" si="5"/>
        <v>180</v>
      </c>
      <c r="Q13" s="896"/>
    </row>
    <row r="14" spans="1:17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1"/>
        <v>20</v>
      </c>
      <c r="I14" s="1003">
        <v>0</v>
      </c>
      <c r="J14" s="1003">
        <f t="shared" si="2"/>
        <v>20</v>
      </c>
      <c r="K14" s="1003">
        <v>0</v>
      </c>
      <c r="L14" s="1003">
        <f t="shared" si="3"/>
        <v>20</v>
      </c>
      <c r="M14" s="1003">
        <v>0</v>
      </c>
      <c r="N14" s="1003">
        <f t="shared" si="4"/>
        <v>20</v>
      </c>
      <c r="O14" s="1114">
        <v>0</v>
      </c>
      <c r="P14" s="1115">
        <f t="shared" si="5"/>
        <v>20</v>
      </c>
      <c r="Q14" s="896"/>
    </row>
    <row r="15" spans="1:17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1"/>
        <v>60</v>
      </c>
      <c r="I15" s="1008">
        <v>0</v>
      </c>
      <c r="J15" s="1008">
        <f t="shared" si="2"/>
        <v>60</v>
      </c>
      <c r="K15" s="1008">
        <v>0</v>
      </c>
      <c r="L15" s="1008">
        <f t="shared" si="3"/>
        <v>60</v>
      </c>
      <c r="M15" s="1119">
        <f>SUM(M16:M17)</f>
        <v>-10</v>
      </c>
      <c r="N15" s="1119">
        <f t="shared" si="4"/>
        <v>50</v>
      </c>
      <c r="O15" s="1119">
        <v>0</v>
      </c>
      <c r="P15" s="1120">
        <f t="shared" si="5"/>
        <v>50</v>
      </c>
      <c r="Q15" s="896"/>
    </row>
    <row r="16" spans="1:17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1"/>
        <v>30</v>
      </c>
      <c r="I16" s="1003">
        <v>0</v>
      </c>
      <c r="J16" s="1003">
        <f t="shared" si="2"/>
        <v>30</v>
      </c>
      <c r="K16" s="1003">
        <v>0</v>
      </c>
      <c r="L16" s="1003">
        <f t="shared" si="3"/>
        <v>30</v>
      </c>
      <c r="M16" s="1114">
        <v>0</v>
      </c>
      <c r="N16" s="1114">
        <f t="shared" si="4"/>
        <v>30</v>
      </c>
      <c r="O16" s="1114">
        <v>0</v>
      </c>
      <c r="P16" s="1115">
        <f t="shared" si="5"/>
        <v>30</v>
      </c>
      <c r="Q16" s="896"/>
    </row>
    <row r="17" spans="1:17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1"/>
        <v>30</v>
      </c>
      <c r="I17" s="1003">
        <v>0</v>
      </c>
      <c r="J17" s="1003">
        <f t="shared" si="2"/>
        <v>30</v>
      </c>
      <c r="K17" s="1003">
        <v>0</v>
      </c>
      <c r="L17" s="1003">
        <f t="shared" si="3"/>
        <v>30</v>
      </c>
      <c r="M17" s="1114">
        <v>-10</v>
      </c>
      <c r="N17" s="1114">
        <f t="shared" si="4"/>
        <v>20</v>
      </c>
      <c r="O17" s="1114">
        <v>0</v>
      </c>
      <c r="P17" s="1115">
        <f t="shared" si="5"/>
        <v>20</v>
      </c>
      <c r="Q17" s="896"/>
    </row>
    <row r="18" spans="1:17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1"/>
        <v>10</v>
      </c>
      <c r="I18" s="1008">
        <v>0</v>
      </c>
      <c r="J18" s="1008">
        <f t="shared" si="2"/>
        <v>10</v>
      </c>
      <c r="K18" s="1008">
        <v>0</v>
      </c>
      <c r="L18" s="1008">
        <f t="shared" si="3"/>
        <v>10</v>
      </c>
      <c r="M18" s="1008">
        <v>0</v>
      </c>
      <c r="N18" s="1008">
        <f t="shared" si="4"/>
        <v>10</v>
      </c>
      <c r="O18" s="1119">
        <v>0</v>
      </c>
      <c r="P18" s="1120">
        <f t="shared" si="5"/>
        <v>10</v>
      </c>
      <c r="Q18" s="896"/>
    </row>
    <row r="19" spans="1:17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1"/>
        <v>10</v>
      </c>
      <c r="I19" s="1003">
        <v>0</v>
      </c>
      <c r="J19" s="1003">
        <f t="shared" si="2"/>
        <v>10</v>
      </c>
      <c r="K19" s="1003">
        <v>0</v>
      </c>
      <c r="L19" s="1003">
        <f t="shared" si="3"/>
        <v>10</v>
      </c>
      <c r="M19" s="1003">
        <v>0</v>
      </c>
      <c r="N19" s="1003">
        <f t="shared" si="4"/>
        <v>10</v>
      </c>
      <c r="O19" s="1114">
        <v>0</v>
      </c>
      <c r="P19" s="1115">
        <f t="shared" si="5"/>
        <v>10</v>
      </c>
      <c r="Q19" s="896"/>
    </row>
    <row r="20" spans="1:17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8">
        <v>0</v>
      </c>
      <c r="L20" s="1008">
        <f t="shared" si="3"/>
        <v>30</v>
      </c>
      <c r="M20" s="1119">
        <f>+M21</f>
        <v>10</v>
      </c>
      <c r="N20" s="1119">
        <f t="shared" si="4"/>
        <v>40</v>
      </c>
      <c r="O20" s="1119">
        <v>0</v>
      </c>
      <c r="P20" s="1120">
        <f t="shared" si="5"/>
        <v>40</v>
      </c>
      <c r="Q20" s="896"/>
    </row>
    <row r="21" spans="1:17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3">
        <v>0</v>
      </c>
      <c r="L21" s="1003">
        <f t="shared" si="3"/>
        <v>30</v>
      </c>
      <c r="M21" s="1114">
        <v>10</v>
      </c>
      <c r="N21" s="1114">
        <f t="shared" si="4"/>
        <v>40</v>
      </c>
      <c r="O21" s="1114">
        <v>0</v>
      </c>
      <c r="P21" s="1115">
        <f t="shared" si="5"/>
        <v>40</v>
      </c>
      <c r="Q21" s="896"/>
    </row>
    <row r="22" spans="1:17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8">
        <v>0</v>
      </c>
      <c r="L22" s="1008">
        <f t="shared" si="3"/>
        <v>10</v>
      </c>
      <c r="M22" s="1008">
        <v>0</v>
      </c>
      <c r="N22" s="1008">
        <f t="shared" si="4"/>
        <v>10</v>
      </c>
      <c r="O22" s="1119">
        <v>0</v>
      </c>
      <c r="P22" s="1120">
        <f t="shared" si="5"/>
        <v>10</v>
      </c>
      <c r="Q22" s="896"/>
    </row>
    <row r="23" spans="1:17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3">
        <v>0</v>
      </c>
      <c r="L23" s="1003">
        <f t="shared" si="3"/>
        <v>10</v>
      </c>
      <c r="M23" s="1003">
        <v>0</v>
      </c>
      <c r="N23" s="1003">
        <f t="shared" si="4"/>
        <v>10</v>
      </c>
      <c r="O23" s="1114">
        <v>0</v>
      </c>
      <c r="P23" s="1115">
        <f t="shared" si="5"/>
        <v>10</v>
      </c>
      <c r="Q23" s="896"/>
    </row>
    <row r="24" spans="1:17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8">
        <v>0</v>
      </c>
      <c r="L24" s="1008">
        <f t="shared" si="3"/>
        <v>10</v>
      </c>
      <c r="M24" s="1008">
        <v>0</v>
      </c>
      <c r="N24" s="1008">
        <f t="shared" si="4"/>
        <v>10</v>
      </c>
      <c r="O24" s="1119">
        <v>0</v>
      </c>
      <c r="P24" s="1120">
        <f t="shared" si="5"/>
        <v>10</v>
      </c>
      <c r="Q24" s="896"/>
    </row>
    <row r="25" spans="1:17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3">
        <v>0</v>
      </c>
      <c r="L25" s="1003">
        <f t="shared" si="3"/>
        <v>10</v>
      </c>
      <c r="M25" s="1003">
        <v>0</v>
      </c>
      <c r="N25" s="1003">
        <f t="shared" si="4"/>
        <v>10</v>
      </c>
      <c r="O25" s="1114">
        <v>0</v>
      </c>
      <c r="P25" s="1115">
        <f t="shared" si="5"/>
        <v>10</v>
      </c>
      <c r="Q25" s="896"/>
    </row>
    <row r="26" spans="1:17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8">
        <v>0</v>
      </c>
      <c r="L26" s="1008">
        <f t="shared" si="3"/>
        <v>116.15</v>
      </c>
      <c r="M26" s="1008">
        <f>+M27</f>
        <v>500</v>
      </c>
      <c r="N26" s="1008">
        <f t="shared" si="4"/>
        <v>616.15</v>
      </c>
      <c r="O26" s="1119">
        <v>0</v>
      </c>
      <c r="P26" s="1120">
        <f t="shared" si="5"/>
        <v>616.15</v>
      </c>
      <c r="Q26" s="896"/>
    </row>
    <row r="27" spans="1:17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3">
        <v>0</v>
      </c>
      <c r="L27" s="1003">
        <f t="shared" si="3"/>
        <v>116.15</v>
      </c>
      <c r="M27" s="1003">
        <v>500</v>
      </c>
      <c r="N27" s="1003">
        <f t="shared" si="4"/>
        <v>616.15</v>
      </c>
      <c r="O27" s="1114">
        <v>0</v>
      </c>
      <c r="P27" s="1115">
        <f t="shared" si="5"/>
        <v>616.15</v>
      </c>
      <c r="Q27" s="896"/>
    </row>
    <row r="28" spans="1:17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8">
        <v>0</v>
      </c>
      <c r="L28" s="1008">
        <f t="shared" si="3"/>
        <v>450</v>
      </c>
      <c r="M28" s="1008">
        <v>0</v>
      </c>
      <c r="N28" s="1008">
        <f t="shared" si="4"/>
        <v>450</v>
      </c>
      <c r="O28" s="1119">
        <v>0</v>
      </c>
      <c r="P28" s="1120">
        <f t="shared" si="5"/>
        <v>450</v>
      </c>
      <c r="Q28" s="896"/>
    </row>
    <row r="29" spans="1:17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3">
        <v>0</v>
      </c>
      <c r="L29" s="1003">
        <f t="shared" si="3"/>
        <v>450</v>
      </c>
      <c r="M29" s="1003">
        <v>0</v>
      </c>
      <c r="N29" s="1003">
        <f t="shared" si="4"/>
        <v>450</v>
      </c>
      <c r="O29" s="1114">
        <v>0</v>
      </c>
      <c r="P29" s="1115">
        <f t="shared" si="5"/>
        <v>450</v>
      </c>
      <c r="Q29" s="896"/>
    </row>
    <row r="30" spans="1:17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6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8">
        <v>0</v>
      </c>
      <c r="L30" s="1008">
        <f t="shared" si="3"/>
        <v>490</v>
      </c>
      <c r="M30" s="1008">
        <v>0</v>
      </c>
      <c r="N30" s="1008">
        <f t="shared" si="4"/>
        <v>490</v>
      </c>
      <c r="O30" s="1119">
        <v>0</v>
      </c>
      <c r="P30" s="1120">
        <f t="shared" si="5"/>
        <v>490</v>
      </c>
      <c r="Q30" s="896"/>
    </row>
    <row r="31" spans="1:17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3">
        <v>0</v>
      </c>
      <c r="L31" s="1003">
        <f t="shared" si="3"/>
        <v>490</v>
      </c>
      <c r="M31" s="1003">
        <v>0</v>
      </c>
      <c r="N31" s="1003">
        <f t="shared" si="4"/>
        <v>490</v>
      </c>
      <c r="O31" s="1114">
        <v>0</v>
      </c>
      <c r="P31" s="1115">
        <f t="shared" si="5"/>
        <v>490</v>
      </c>
      <c r="Q31" s="896"/>
    </row>
    <row r="32" spans="1:17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7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8">
        <v>0</v>
      </c>
      <c r="L32" s="1008">
        <f t="shared" si="3"/>
        <v>80</v>
      </c>
      <c r="M32" s="1008">
        <v>0</v>
      </c>
      <c r="N32" s="1008">
        <f t="shared" si="4"/>
        <v>80</v>
      </c>
      <c r="O32" s="1119">
        <v>0</v>
      </c>
      <c r="P32" s="1120">
        <f t="shared" si="5"/>
        <v>80</v>
      </c>
      <c r="Q32" s="896"/>
    </row>
    <row r="33" spans="1:17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3">
        <v>0</v>
      </c>
      <c r="L33" s="1003">
        <f t="shared" si="3"/>
        <v>80</v>
      </c>
      <c r="M33" s="1003">
        <v>0</v>
      </c>
      <c r="N33" s="1003">
        <f t="shared" si="4"/>
        <v>80</v>
      </c>
      <c r="O33" s="1114">
        <v>0</v>
      </c>
      <c r="P33" s="1115">
        <f t="shared" si="5"/>
        <v>80</v>
      </c>
      <c r="Q33" s="896"/>
    </row>
    <row r="34" spans="1:17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8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8">
        <v>0</v>
      </c>
      <c r="L34" s="1008">
        <f t="shared" si="3"/>
        <v>135</v>
      </c>
      <c r="M34" s="1008">
        <v>0</v>
      </c>
      <c r="N34" s="1008">
        <f t="shared" si="4"/>
        <v>135</v>
      </c>
      <c r="O34" s="1119">
        <v>0</v>
      </c>
      <c r="P34" s="1120">
        <f t="shared" si="5"/>
        <v>135</v>
      </c>
      <c r="Q34" s="896"/>
    </row>
    <row r="35" spans="1:17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3">
        <v>0</v>
      </c>
      <c r="L35" s="1003">
        <f t="shared" si="3"/>
        <v>135</v>
      </c>
      <c r="M35" s="1003">
        <v>0</v>
      </c>
      <c r="N35" s="1003">
        <f t="shared" si="4"/>
        <v>135</v>
      </c>
      <c r="O35" s="1114">
        <v>0</v>
      </c>
      <c r="P35" s="1115">
        <f t="shared" si="5"/>
        <v>135</v>
      </c>
      <c r="Q35" s="896"/>
    </row>
    <row r="36" spans="1:17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9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8">
        <v>0</v>
      </c>
      <c r="L36" s="1008">
        <f t="shared" si="3"/>
        <v>400</v>
      </c>
      <c r="M36" s="1008">
        <v>0</v>
      </c>
      <c r="N36" s="1008">
        <f t="shared" si="4"/>
        <v>400</v>
      </c>
      <c r="O36" s="1119">
        <v>0</v>
      </c>
      <c r="P36" s="1120">
        <f t="shared" si="5"/>
        <v>400</v>
      </c>
      <c r="Q36" s="896"/>
    </row>
    <row r="37" spans="1:17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3">
        <v>0</v>
      </c>
      <c r="L37" s="1003">
        <f t="shared" si="3"/>
        <v>400</v>
      </c>
      <c r="M37" s="1003">
        <v>0</v>
      </c>
      <c r="N37" s="1003">
        <f t="shared" si="4"/>
        <v>400</v>
      </c>
      <c r="O37" s="1114">
        <v>0</v>
      </c>
      <c r="P37" s="1115">
        <f t="shared" si="5"/>
        <v>400</v>
      </c>
      <c r="Q37" s="896"/>
    </row>
    <row r="38" spans="1:17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10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8">
        <v>0</v>
      </c>
      <c r="L38" s="1008">
        <f t="shared" si="3"/>
        <v>300</v>
      </c>
      <c r="M38" s="1008">
        <v>0</v>
      </c>
      <c r="N38" s="1008">
        <f t="shared" si="4"/>
        <v>300</v>
      </c>
      <c r="O38" s="1119">
        <v>0</v>
      </c>
      <c r="P38" s="1120">
        <f t="shared" si="5"/>
        <v>300</v>
      </c>
      <c r="Q38" s="896"/>
    </row>
    <row r="39" spans="1:17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3">
        <v>0</v>
      </c>
      <c r="L39" s="1003">
        <f t="shared" si="3"/>
        <v>300</v>
      </c>
      <c r="M39" s="1003">
        <v>0</v>
      </c>
      <c r="N39" s="1003">
        <f t="shared" si="4"/>
        <v>300</v>
      </c>
      <c r="O39" s="1114">
        <v>0</v>
      </c>
      <c r="P39" s="1115">
        <f t="shared" si="5"/>
        <v>300</v>
      </c>
      <c r="Q39" s="896"/>
    </row>
    <row r="40" spans="1:17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1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8">
        <v>0</v>
      </c>
      <c r="L40" s="1008">
        <f t="shared" si="3"/>
        <v>170</v>
      </c>
      <c r="M40" s="1008">
        <v>0</v>
      </c>
      <c r="N40" s="1008">
        <f t="shared" si="4"/>
        <v>170</v>
      </c>
      <c r="O40" s="1119">
        <v>0</v>
      </c>
      <c r="P40" s="1120">
        <f t="shared" si="5"/>
        <v>170</v>
      </c>
      <c r="Q40" s="896"/>
    </row>
    <row r="41" spans="1:17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3">
        <v>0</v>
      </c>
      <c r="L41" s="1003">
        <f t="shared" si="3"/>
        <v>170</v>
      </c>
      <c r="M41" s="1003">
        <v>0</v>
      </c>
      <c r="N41" s="1003">
        <f t="shared" si="4"/>
        <v>170</v>
      </c>
      <c r="O41" s="1114">
        <v>0</v>
      </c>
      <c r="P41" s="1115">
        <f t="shared" si="5"/>
        <v>170</v>
      </c>
      <c r="Q41" s="896"/>
    </row>
    <row r="42" spans="1:17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2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8">
        <v>0</v>
      </c>
      <c r="L42" s="1008">
        <f t="shared" si="3"/>
        <v>240</v>
      </c>
      <c r="M42" s="1008">
        <v>0</v>
      </c>
      <c r="N42" s="1008">
        <f t="shared" si="4"/>
        <v>240</v>
      </c>
      <c r="O42" s="1119">
        <v>0</v>
      </c>
      <c r="P42" s="1120">
        <f t="shared" si="5"/>
        <v>240</v>
      </c>
      <c r="Q42" s="896"/>
    </row>
    <row r="43" spans="1:17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3">
        <v>0</v>
      </c>
      <c r="L43" s="1003">
        <f t="shared" si="3"/>
        <v>240</v>
      </c>
      <c r="M43" s="1003">
        <v>0</v>
      </c>
      <c r="N43" s="1003">
        <f t="shared" si="4"/>
        <v>240</v>
      </c>
      <c r="O43" s="1114">
        <v>0</v>
      </c>
      <c r="P43" s="1115">
        <f t="shared" si="5"/>
        <v>240</v>
      </c>
      <c r="Q43" s="896"/>
    </row>
    <row r="44" spans="1:17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3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8">
        <v>0</v>
      </c>
      <c r="L44" s="1008">
        <f t="shared" si="3"/>
        <v>35</v>
      </c>
      <c r="M44" s="1008">
        <v>0</v>
      </c>
      <c r="N44" s="1008">
        <f t="shared" si="4"/>
        <v>35</v>
      </c>
      <c r="O44" s="1119">
        <v>0</v>
      </c>
      <c r="P44" s="1120">
        <f t="shared" si="5"/>
        <v>35</v>
      </c>
      <c r="Q44" s="896"/>
    </row>
    <row r="45" spans="1:17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3">
        <v>0</v>
      </c>
      <c r="L45" s="1003">
        <f t="shared" si="3"/>
        <v>35</v>
      </c>
      <c r="M45" s="1003">
        <v>0</v>
      </c>
      <c r="N45" s="1003">
        <f t="shared" si="4"/>
        <v>35</v>
      </c>
      <c r="O45" s="1114">
        <v>0</v>
      </c>
      <c r="P45" s="1115">
        <f t="shared" si="5"/>
        <v>35</v>
      </c>
      <c r="Q45" s="896"/>
    </row>
    <row r="46" spans="1:17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8">
        <v>0</v>
      </c>
      <c r="L46" s="1008">
        <f t="shared" si="3"/>
        <v>60</v>
      </c>
      <c r="M46" s="1008">
        <v>0</v>
      </c>
      <c r="N46" s="1008">
        <f t="shared" si="4"/>
        <v>60</v>
      </c>
      <c r="O46" s="1119">
        <v>0</v>
      </c>
      <c r="P46" s="1120">
        <f t="shared" si="5"/>
        <v>60</v>
      </c>
      <c r="Q46" s="896"/>
    </row>
    <row r="47" spans="1:17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3">
        <v>0</v>
      </c>
      <c r="L47" s="1003">
        <f t="shared" si="3"/>
        <v>60</v>
      </c>
      <c r="M47" s="1003">
        <v>0</v>
      </c>
      <c r="N47" s="1003">
        <f t="shared" si="4"/>
        <v>60</v>
      </c>
      <c r="O47" s="1114">
        <v>0</v>
      </c>
      <c r="P47" s="1115">
        <f t="shared" si="5"/>
        <v>60</v>
      </c>
      <c r="Q47" s="896"/>
    </row>
    <row r="48" spans="1:17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8">
        <v>0</v>
      </c>
      <c r="L48" s="1008">
        <f t="shared" si="3"/>
        <v>0</v>
      </c>
      <c r="M48" s="1008">
        <v>0</v>
      </c>
      <c r="N48" s="1008">
        <f t="shared" si="4"/>
        <v>0</v>
      </c>
      <c r="O48" s="1119">
        <v>0</v>
      </c>
      <c r="P48" s="1120">
        <f t="shared" si="5"/>
        <v>0</v>
      </c>
      <c r="Q48" s="896"/>
    </row>
    <row r="49" spans="1:17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3">
        <v>0</v>
      </c>
      <c r="L49" s="1003">
        <f t="shared" si="3"/>
        <v>0</v>
      </c>
      <c r="M49" s="1003">
        <v>0</v>
      </c>
      <c r="N49" s="1003">
        <f t="shared" si="4"/>
        <v>0</v>
      </c>
      <c r="O49" s="1114">
        <v>0</v>
      </c>
      <c r="P49" s="1115">
        <f t="shared" si="5"/>
        <v>0</v>
      </c>
      <c r="Q49" s="896"/>
    </row>
    <row r="50" spans="1:17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8">
        <v>0</v>
      </c>
      <c r="L50" s="1008">
        <f t="shared" si="3"/>
        <v>50</v>
      </c>
      <c r="M50" s="1008">
        <v>0</v>
      </c>
      <c r="N50" s="1008">
        <f t="shared" si="4"/>
        <v>50</v>
      </c>
      <c r="O50" s="1119">
        <v>0</v>
      </c>
      <c r="P50" s="1120">
        <f t="shared" si="5"/>
        <v>50</v>
      </c>
      <c r="Q50" s="896"/>
    </row>
    <row r="51" spans="1:17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3">
        <v>0</v>
      </c>
      <c r="L51" s="1003">
        <f t="shared" si="3"/>
        <v>50</v>
      </c>
      <c r="M51" s="1003">
        <v>0</v>
      </c>
      <c r="N51" s="1003">
        <f t="shared" si="4"/>
        <v>50</v>
      </c>
      <c r="O51" s="1114">
        <v>0</v>
      </c>
      <c r="P51" s="1115">
        <f t="shared" si="5"/>
        <v>50</v>
      </c>
      <c r="Q51" s="896"/>
    </row>
    <row r="52" spans="1:17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8">
        <v>0</v>
      </c>
      <c r="L52" s="1008">
        <f t="shared" si="3"/>
        <v>50</v>
      </c>
      <c r="M52" s="1008">
        <v>0</v>
      </c>
      <c r="N52" s="1008">
        <f t="shared" si="4"/>
        <v>50</v>
      </c>
      <c r="O52" s="1119">
        <v>0</v>
      </c>
      <c r="P52" s="1120">
        <f t="shared" si="5"/>
        <v>50</v>
      </c>
      <c r="Q52" s="896"/>
    </row>
    <row r="53" spans="1:17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3">
        <v>0</v>
      </c>
      <c r="L53" s="1003">
        <f t="shared" si="3"/>
        <v>50</v>
      </c>
      <c r="M53" s="1003">
        <v>0</v>
      </c>
      <c r="N53" s="1003">
        <f t="shared" si="4"/>
        <v>50</v>
      </c>
      <c r="O53" s="1114">
        <v>0</v>
      </c>
      <c r="P53" s="1115">
        <f t="shared" si="5"/>
        <v>50</v>
      </c>
      <c r="Q53" s="896"/>
    </row>
    <row r="54" spans="1:17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8">
        <v>0</v>
      </c>
      <c r="L54" s="1008">
        <f t="shared" si="3"/>
        <v>0</v>
      </c>
      <c r="M54" s="1008">
        <v>0</v>
      </c>
      <c r="N54" s="1008">
        <f t="shared" si="4"/>
        <v>0</v>
      </c>
      <c r="O54" s="1119">
        <v>0</v>
      </c>
      <c r="P54" s="1120">
        <f t="shared" si="5"/>
        <v>0</v>
      </c>
      <c r="Q54" s="896"/>
    </row>
    <row r="55" spans="1:17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3">
        <v>0</v>
      </c>
      <c r="L55" s="1003">
        <f t="shared" si="3"/>
        <v>0</v>
      </c>
      <c r="M55" s="1003">
        <v>0</v>
      </c>
      <c r="N55" s="1003">
        <f t="shared" si="4"/>
        <v>0</v>
      </c>
      <c r="O55" s="1114">
        <v>0</v>
      </c>
      <c r="P55" s="1115">
        <f t="shared" si="5"/>
        <v>0</v>
      </c>
      <c r="Q55" s="896"/>
    </row>
    <row r="56" spans="1:17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8">
        <v>0</v>
      </c>
      <c r="L56" s="1008">
        <f t="shared" si="3"/>
        <v>20</v>
      </c>
      <c r="M56" s="1008">
        <v>0</v>
      </c>
      <c r="N56" s="1008">
        <f t="shared" si="4"/>
        <v>20</v>
      </c>
      <c r="O56" s="1119">
        <v>0</v>
      </c>
      <c r="P56" s="1120">
        <f t="shared" si="5"/>
        <v>20</v>
      </c>
      <c r="Q56" s="896"/>
    </row>
    <row r="57" spans="1:17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3">
        <v>0</v>
      </c>
      <c r="L57" s="1003">
        <f t="shared" si="3"/>
        <v>20</v>
      </c>
      <c r="M57" s="1003">
        <v>0</v>
      </c>
      <c r="N57" s="1003">
        <f t="shared" si="4"/>
        <v>20</v>
      </c>
      <c r="O57" s="1114">
        <v>0</v>
      </c>
      <c r="P57" s="1115">
        <f t="shared" si="5"/>
        <v>20</v>
      </c>
      <c r="Q57" s="896"/>
    </row>
    <row r="58" spans="1:17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8">
        <v>0</v>
      </c>
      <c r="L58" s="1008">
        <f t="shared" si="3"/>
        <v>30</v>
      </c>
      <c r="M58" s="1008">
        <v>0</v>
      </c>
      <c r="N58" s="1008">
        <f t="shared" si="4"/>
        <v>30</v>
      </c>
      <c r="O58" s="1119">
        <v>0</v>
      </c>
      <c r="P58" s="1120">
        <f t="shared" si="5"/>
        <v>30</v>
      </c>
      <c r="Q58" s="896"/>
    </row>
    <row r="59" spans="1:17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3">
        <v>0</v>
      </c>
      <c r="L59" s="1003">
        <f t="shared" si="3"/>
        <v>30</v>
      </c>
      <c r="M59" s="1003">
        <v>0</v>
      </c>
      <c r="N59" s="1003">
        <f t="shared" si="4"/>
        <v>30</v>
      </c>
      <c r="O59" s="1114">
        <v>0</v>
      </c>
      <c r="P59" s="1115">
        <f t="shared" si="5"/>
        <v>30</v>
      </c>
      <c r="Q59" s="896"/>
    </row>
    <row r="60" spans="1:17" s="711" customFormat="1" x14ac:dyDescent="0.2">
      <c r="A60" s="820" t="s">
        <v>106</v>
      </c>
      <c r="B60" s="822" t="s">
        <v>482</v>
      </c>
      <c r="C60" s="823" t="s">
        <v>100</v>
      </c>
      <c r="D60" s="824" t="s">
        <v>100</v>
      </c>
      <c r="E60" s="825" t="s">
        <v>217</v>
      </c>
      <c r="F60" s="932">
        <f>+F61</f>
        <v>50</v>
      </c>
      <c r="G60" s="932">
        <v>0</v>
      </c>
      <c r="H60" s="932">
        <f t="shared" si="1"/>
        <v>50</v>
      </c>
      <c r="I60" s="1055">
        <v>0</v>
      </c>
      <c r="J60" s="1055">
        <f t="shared" si="2"/>
        <v>50</v>
      </c>
      <c r="K60" s="1055">
        <v>0</v>
      </c>
      <c r="L60" s="1055">
        <f t="shared" si="3"/>
        <v>50</v>
      </c>
      <c r="M60" s="1055">
        <v>0</v>
      </c>
      <c r="N60" s="1055">
        <f t="shared" si="4"/>
        <v>50</v>
      </c>
      <c r="O60" s="1121">
        <f>+O61</f>
        <v>-50</v>
      </c>
      <c r="P60" s="1121">
        <f t="shared" si="5"/>
        <v>0</v>
      </c>
      <c r="Q60" s="827" t="s">
        <v>651</v>
      </c>
    </row>
    <row r="61" spans="1:17" s="711" customFormat="1" x14ac:dyDescent="0.2">
      <c r="A61" s="837"/>
      <c r="B61" s="839" t="s">
        <v>474</v>
      </c>
      <c r="C61" s="840">
        <v>3299</v>
      </c>
      <c r="D61" s="841">
        <v>5213</v>
      </c>
      <c r="E61" s="842" t="s">
        <v>342</v>
      </c>
      <c r="F61" s="934">
        <v>50</v>
      </c>
      <c r="G61" s="934">
        <v>0</v>
      </c>
      <c r="H61" s="934">
        <f t="shared" si="1"/>
        <v>50</v>
      </c>
      <c r="I61" s="1105">
        <v>0</v>
      </c>
      <c r="J61" s="1105">
        <f t="shared" si="2"/>
        <v>50</v>
      </c>
      <c r="K61" s="1105">
        <v>0</v>
      </c>
      <c r="L61" s="1105">
        <f t="shared" si="3"/>
        <v>50</v>
      </c>
      <c r="M61" s="1056">
        <v>0</v>
      </c>
      <c r="N61" s="1056">
        <f t="shared" si="4"/>
        <v>50</v>
      </c>
      <c r="O61" s="1116">
        <v>-50</v>
      </c>
      <c r="P61" s="1116">
        <f t="shared" si="5"/>
        <v>0</v>
      </c>
      <c r="Q61" s="827"/>
    </row>
    <row r="62" spans="1:17" s="711" customFormat="1" ht="20.95" x14ac:dyDescent="0.2">
      <c r="A62" s="1488" t="s">
        <v>106</v>
      </c>
      <c r="B62" s="1489" t="s">
        <v>650</v>
      </c>
      <c r="C62" s="1490" t="s">
        <v>100</v>
      </c>
      <c r="D62" s="1491" t="s">
        <v>100</v>
      </c>
      <c r="E62" s="1492" t="s">
        <v>652</v>
      </c>
      <c r="F62" s="1493">
        <v>0</v>
      </c>
      <c r="G62" s="1493"/>
      <c r="H62" s="1493"/>
      <c r="I62" s="1494"/>
      <c r="J62" s="1494"/>
      <c r="K62" s="1494"/>
      <c r="L62" s="1494">
        <v>0</v>
      </c>
      <c r="M62" s="1055">
        <v>0</v>
      </c>
      <c r="N62" s="1055">
        <v>0</v>
      </c>
      <c r="O62" s="1121">
        <f>+O63</f>
        <v>50</v>
      </c>
      <c r="P62" s="1121">
        <f t="shared" si="5"/>
        <v>50</v>
      </c>
      <c r="Q62" s="827" t="s">
        <v>651</v>
      </c>
    </row>
    <row r="63" spans="1:17" s="711" customFormat="1" x14ac:dyDescent="0.2">
      <c r="A63" s="837"/>
      <c r="B63" s="839"/>
      <c r="C63" s="840">
        <v>3299</v>
      </c>
      <c r="D63" s="841">
        <v>5213</v>
      </c>
      <c r="E63" s="842" t="s">
        <v>342</v>
      </c>
      <c r="F63" s="934">
        <v>0</v>
      </c>
      <c r="G63" s="934"/>
      <c r="H63" s="934"/>
      <c r="I63" s="1105"/>
      <c r="J63" s="1105"/>
      <c r="K63" s="1105"/>
      <c r="L63" s="1105">
        <v>0</v>
      </c>
      <c r="M63" s="1056">
        <v>0</v>
      </c>
      <c r="N63" s="1056">
        <v>0</v>
      </c>
      <c r="O63" s="1116">
        <v>50</v>
      </c>
      <c r="P63" s="1116">
        <f t="shared" si="5"/>
        <v>50</v>
      </c>
      <c r="Q63" s="827"/>
    </row>
    <row r="64" spans="1:17" s="711" customFormat="1" ht="20.95" x14ac:dyDescent="0.2">
      <c r="A64" s="682" t="s">
        <v>106</v>
      </c>
      <c r="B64" s="684" t="s">
        <v>622</v>
      </c>
      <c r="C64" s="694" t="s">
        <v>100</v>
      </c>
      <c r="D64" s="695" t="s">
        <v>100</v>
      </c>
      <c r="E64" s="783" t="s">
        <v>623</v>
      </c>
      <c r="F64" s="1412">
        <v>0</v>
      </c>
      <c r="G64" s="909"/>
      <c r="H64" s="909"/>
      <c r="I64" s="1024"/>
      <c r="J64" s="1024"/>
      <c r="K64" s="1024"/>
      <c r="L64" s="1024"/>
      <c r="M64" s="1008">
        <f>+M65</f>
        <v>500</v>
      </c>
      <c r="N64" s="1008">
        <f t="shared" si="4"/>
        <v>500</v>
      </c>
      <c r="O64" s="1119">
        <v>0</v>
      </c>
      <c r="P64" s="1120">
        <f t="shared" si="5"/>
        <v>500</v>
      </c>
      <c r="Q64" s="896"/>
    </row>
    <row r="65" spans="1:17" s="711" customFormat="1" x14ac:dyDescent="0.2">
      <c r="A65" s="746"/>
      <c r="B65" s="748" t="s">
        <v>474</v>
      </c>
      <c r="C65" s="749">
        <v>3299</v>
      </c>
      <c r="D65" s="750">
        <v>5332</v>
      </c>
      <c r="E65" s="785" t="s">
        <v>444</v>
      </c>
      <c r="F65" s="909">
        <v>0</v>
      </c>
      <c r="G65" s="909"/>
      <c r="H65" s="909"/>
      <c r="I65" s="1024"/>
      <c r="J65" s="1024"/>
      <c r="K65" s="1024"/>
      <c r="L65" s="1024"/>
      <c r="M65" s="1024">
        <v>500</v>
      </c>
      <c r="N65" s="1024">
        <f t="shared" si="4"/>
        <v>500</v>
      </c>
      <c r="O65" s="1114">
        <v>0</v>
      </c>
      <c r="P65" s="1115">
        <f t="shared" si="5"/>
        <v>500</v>
      </c>
      <c r="Q65" s="896"/>
    </row>
    <row r="66" spans="1:17" s="711" customFormat="1" ht="31.45" x14ac:dyDescent="0.2">
      <c r="A66" s="682" t="s">
        <v>106</v>
      </c>
      <c r="B66" s="684" t="s">
        <v>627</v>
      </c>
      <c r="C66" s="694" t="s">
        <v>100</v>
      </c>
      <c r="D66" s="695" t="s">
        <v>100</v>
      </c>
      <c r="E66" s="783" t="s">
        <v>628</v>
      </c>
      <c r="F66" s="908">
        <f>+F67</f>
        <v>0</v>
      </c>
      <c r="G66" s="908">
        <v>0</v>
      </c>
      <c r="H66" s="908">
        <f t="shared" si="1"/>
        <v>0</v>
      </c>
      <c r="I66" s="1008">
        <v>0</v>
      </c>
      <c r="J66" s="1008">
        <f t="shared" si="2"/>
        <v>0</v>
      </c>
      <c r="K66" s="1008">
        <v>0</v>
      </c>
      <c r="L66" s="1008">
        <f t="shared" si="3"/>
        <v>0</v>
      </c>
      <c r="M66" s="1008">
        <f>+M67</f>
        <v>190</v>
      </c>
      <c r="N66" s="1008">
        <f t="shared" si="4"/>
        <v>190</v>
      </c>
      <c r="O66" s="1119">
        <v>0</v>
      </c>
      <c r="P66" s="1120">
        <f t="shared" si="5"/>
        <v>190</v>
      </c>
      <c r="Q66" s="896"/>
    </row>
    <row r="67" spans="1:17" s="711" customFormat="1" ht="13.1" thickBot="1" x14ac:dyDescent="0.25">
      <c r="A67" s="746"/>
      <c r="B67" s="748" t="s">
        <v>474</v>
      </c>
      <c r="C67" s="749">
        <v>3299</v>
      </c>
      <c r="D67" s="750">
        <v>5221</v>
      </c>
      <c r="E67" s="785" t="s">
        <v>334</v>
      </c>
      <c r="F67" s="909">
        <v>0</v>
      </c>
      <c r="G67" s="909">
        <v>0</v>
      </c>
      <c r="H67" s="909">
        <f t="shared" si="1"/>
        <v>0</v>
      </c>
      <c r="I67" s="1024">
        <v>0</v>
      </c>
      <c r="J67" s="1024">
        <f t="shared" si="2"/>
        <v>0</v>
      </c>
      <c r="K67" s="1024">
        <v>0</v>
      </c>
      <c r="L67" s="1024">
        <f t="shared" si="3"/>
        <v>0</v>
      </c>
      <c r="M67" s="1024">
        <v>190</v>
      </c>
      <c r="N67" s="1024">
        <f t="shared" si="4"/>
        <v>190</v>
      </c>
      <c r="O67" s="1128">
        <v>0</v>
      </c>
      <c r="P67" s="1129">
        <f t="shared" si="5"/>
        <v>190</v>
      </c>
      <c r="Q67" s="896"/>
    </row>
    <row r="68" spans="1:17" s="711" customFormat="1" ht="13.1" thickBot="1" x14ac:dyDescent="0.25">
      <c r="A68" s="1010" t="s">
        <v>106</v>
      </c>
      <c r="B68" s="1017" t="s">
        <v>100</v>
      </c>
      <c r="C68" s="1012" t="s">
        <v>100</v>
      </c>
      <c r="D68" s="1013" t="s">
        <v>100</v>
      </c>
      <c r="E68" s="1014" t="s">
        <v>218</v>
      </c>
      <c r="F68" s="1015">
        <f>+F69+F71+F77+F79+F85</f>
        <v>4548.9799999999996</v>
      </c>
      <c r="G68" s="1015">
        <f>+G69+G71+G77+G79+G85+G87</f>
        <v>0</v>
      </c>
      <c r="H68" s="1015">
        <f t="shared" si="1"/>
        <v>4548.9799999999996</v>
      </c>
      <c r="I68" s="1022">
        <v>0</v>
      </c>
      <c r="J68" s="1022">
        <f t="shared" si="2"/>
        <v>4548.9799999999996</v>
      </c>
      <c r="K68" s="1022">
        <v>0</v>
      </c>
      <c r="L68" s="1022">
        <f t="shared" si="3"/>
        <v>4548.9799999999996</v>
      </c>
      <c r="M68" s="1022">
        <f>+M71+M73+M75+M79+M81+M83+M85</f>
        <v>5.6843418860808015E-14</v>
      </c>
      <c r="N68" s="1022">
        <f t="shared" si="4"/>
        <v>4548.9799999999996</v>
      </c>
      <c r="O68" s="1126">
        <v>0</v>
      </c>
      <c r="P68" s="1127">
        <f t="shared" si="5"/>
        <v>4548.9799999999996</v>
      </c>
      <c r="Q68" s="896"/>
    </row>
    <row r="69" spans="1:17" s="711" customFormat="1" x14ac:dyDescent="0.2">
      <c r="A69" s="677" t="s">
        <v>106</v>
      </c>
      <c r="B69" s="679" t="s">
        <v>483</v>
      </c>
      <c r="C69" s="680" t="s">
        <v>100</v>
      </c>
      <c r="D69" s="680" t="s">
        <v>100</v>
      </c>
      <c r="E69" s="786" t="s">
        <v>451</v>
      </c>
      <c r="F69" s="924">
        <f>+F70</f>
        <v>1200</v>
      </c>
      <c r="G69" s="924">
        <v>0</v>
      </c>
      <c r="H69" s="924">
        <f t="shared" si="1"/>
        <v>1200</v>
      </c>
      <c r="I69" s="1020">
        <v>0</v>
      </c>
      <c r="J69" s="1020">
        <f t="shared" si="2"/>
        <v>1200</v>
      </c>
      <c r="K69" s="1020">
        <v>0</v>
      </c>
      <c r="L69" s="1020">
        <f t="shared" si="3"/>
        <v>1200</v>
      </c>
      <c r="M69" s="1020">
        <v>0</v>
      </c>
      <c r="N69" s="1020">
        <f t="shared" si="4"/>
        <v>1200</v>
      </c>
      <c r="O69" s="1124">
        <v>0</v>
      </c>
      <c r="P69" s="1125">
        <f t="shared" si="5"/>
        <v>1200</v>
      </c>
      <c r="Q69" s="896"/>
    </row>
    <row r="70" spans="1:17" s="711" customFormat="1" x14ac:dyDescent="0.2">
      <c r="A70" s="689"/>
      <c r="B70" s="691" t="s">
        <v>474</v>
      </c>
      <c r="C70" s="700">
        <v>3299</v>
      </c>
      <c r="D70" s="685">
        <v>5321</v>
      </c>
      <c r="E70" s="784" t="s">
        <v>258</v>
      </c>
      <c r="F70" s="927">
        <v>1200</v>
      </c>
      <c r="G70" s="927">
        <v>0</v>
      </c>
      <c r="H70" s="927">
        <f t="shared" si="1"/>
        <v>1200</v>
      </c>
      <c r="I70" s="1003">
        <v>0</v>
      </c>
      <c r="J70" s="1003">
        <f t="shared" si="2"/>
        <v>1200</v>
      </c>
      <c r="K70" s="1003">
        <v>0</v>
      </c>
      <c r="L70" s="1003">
        <f t="shared" si="3"/>
        <v>1200</v>
      </c>
      <c r="M70" s="1003">
        <v>0</v>
      </c>
      <c r="N70" s="1003">
        <f t="shared" si="4"/>
        <v>1200</v>
      </c>
      <c r="O70" s="1114">
        <v>0</v>
      </c>
      <c r="P70" s="1115">
        <f t="shared" si="5"/>
        <v>1200</v>
      </c>
      <c r="Q70" s="896"/>
    </row>
    <row r="71" spans="1:17" s="711" customFormat="1" ht="20.95" x14ac:dyDescent="0.2">
      <c r="A71" s="682" t="s">
        <v>106</v>
      </c>
      <c r="B71" s="684" t="s">
        <v>557</v>
      </c>
      <c r="C71" s="694" t="s">
        <v>100</v>
      </c>
      <c r="D71" s="694" t="s">
        <v>100</v>
      </c>
      <c r="E71" s="786" t="s">
        <v>453</v>
      </c>
      <c r="F71" s="908">
        <f>+F72</f>
        <v>259.04000000000002</v>
      </c>
      <c r="G71" s="908">
        <v>0</v>
      </c>
      <c r="H71" s="908">
        <f t="shared" si="1"/>
        <v>259.04000000000002</v>
      </c>
      <c r="I71" s="1008">
        <v>0</v>
      </c>
      <c r="J71" s="1008">
        <f t="shared" si="2"/>
        <v>259.04000000000002</v>
      </c>
      <c r="K71" s="1008">
        <v>0</v>
      </c>
      <c r="L71" s="1008">
        <f t="shared" si="3"/>
        <v>259.04000000000002</v>
      </c>
      <c r="M71" s="1119">
        <f>+M72</f>
        <v>-259.03699999999998</v>
      </c>
      <c r="N71" s="1119">
        <f t="shared" si="4"/>
        <v>3.0000000000427463E-3</v>
      </c>
      <c r="O71" s="1119">
        <v>0</v>
      </c>
      <c r="P71" s="1120">
        <f t="shared" si="5"/>
        <v>3.0000000000427463E-3</v>
      </c>
      <c r="Q71" s="896"/>
    </row>
    <row r="72" spans="1:17" s="711" customFormat="1" x14ac:dyDescent="0.2">
      <c r="A72" s="689"/>
      <c r="B72" s="691" t="s">
        <v>474</v>
      </c>
      <c r="C72" s="700">
        <v>3113</v>
      </c>
      <c r="D72" s="685">
        <v>5321</v>
      </c>
      <c r="E72" s="784" t="s">
        <v>258</v>
      </c>
      <c r="F72" s="927">
        <v>259.04000000000002</v>
      </c>
      <c r="G72" s="927">
        <v>0</v>
      </c>
      <c r="H72" s="927">
        <f t="shared" si="1"/>
        <v>259.04000000000002</v>
      </c>
      <c r="I72" s="1003">
        <v>0</v>
      </c>
      <c r="J72" s="1003">
        <f t="shared" si="2"/>
        <v>259.04000000000002</v>
      </c>
      <c r="K72" s="1003">
        <v>0</v>
      </c>
      <c r="L72" s="1003">
        <f t="shared" si="3"/>
        <v>259.04000000000002</v>
      </c>
      <c r="M72" s="1114">
        <v>-259.03699999999998</v>
      </c>
      <c r="N72" s="1114">
        <f t="shared" si="4"/>
        <v>3.0000000000427463E-3</v>
      </c>
      <c r="O72" s="1114">
        <v>0</v>
      </c>
      <c r="P72" s="1115">
        <f t="shared" si="5"/>
        <v>3.0000000000427463E-3</v>
      </c>
      <c r="Q72" s="896"/>
    </row>
    <row r="73" spans="1:17" s="711" customFormat="1" ht="31.45" x14ac:dyDescent="0.2">
      <c r="A73" s="682" t="s">
        <v>106</v>
      </c>
      <c r="B73" s="684" t="s">
        <v>601</v>
      </c>
      <c r="C73" s="694" t="s">
        <v>100</v>
      </c>
      <c r="D73" s="694" t="s">
        <v>100</v>
      </c>
      <c r="E73" s="786" t="s">
        <v>602</v>
      </c>
      <c r="F73" s="908">
        <v>0</v>
      </c>
      <c r="G73" s="927"/>
      <c r="H73" s="927"/>
      <c r="I73" s="1003"/>
      <c r="J73" s="1003"/>
      <c r="K73" s="1003"/>
      <c r="L73" s="1003"/>
      <c r="M73" s="1119">
        <f>+M74</f>
        <v>224.03700000000001</v>
      </c>
      <c r="N73" s="1119">
        <f t="shared" si="4"/>
        <v>224.03700000000001</v>
      </c>
      <c r="O73" s="1119">
        <v>0</v>
      </c>
      <c r="P73" s="1120">
        <f t="shared" si="5"/>
        <v>224.03700000000001</v>
      </c>
      <c r="Q73" s="896"/>
    </row>
    <row r="74" spans="1:17" s="711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0</v>
      </c>
      <c r="G74" s="927"/>
      <c r="H74" s="927"/>
      <c r="I74" s="1003"/>
      <c r="J74" s="1003"/>
      <c r="K74" s="1003"/>
      <c r="L74" s="1003"/>
      <c r="M74" s="1114">
        <v>224.03700000000001</v>
      </c>
      <c r="N74" s="1114">
        <f t="shared" si="4"/>
        <v>224.03700000000001</v>
      </c>
      <c r="O74" s="1114">
        <v>0</v>
      </c>
      <c r="P74" s="1115">
        <f t="shared" si="5"/>
        <v>224.03700000000001</v>
      </c>
      <c r="Q74" s="896"/>
    </row>
    <row r="75" spans="1:17" s="711" customFormat="1" ht="31.45" x14ac:dyDescent="0.2">
      <c r="A75" s="682" t="s">
        <v>106</v>
      </c>
      <c r="B75" s="684" t="s">
        <v>604</v>
      </c>
      <c r="C75" s="694" t="s">
        <v>100</v>
      </c>
      <c r="D75" s="694" t="s">
        <v>100</v>
      </c>
      <c r="E75" s="786" t="s">
        <v>605</v>
      </c>
      <c r="F75" s="908">
        <v>0</v>
      </c>
      <c r="G75" s="927"/>
      <c r="H75" s="927"/>
      <c r="I75" s="1003"/>
      <c r="J75" s="1003"/>
      <c r="K75" s="1003"/>
      <c r="L75" s="1003"/>
      <c r="M75" s="1119">
        <f>+M76</f>
        <v>50</v>
      </c>
      <c r="N75" s="1119">
        <f t="shared" si="4"/>
        <v>50</v>
      </c>
      <c r="O75" s="1119">
        <v>0</v>
      </c>
      <c r="P75" s="1120">
        <f t="shared" ref="P75:P138" si="14">+N75+O75</f>
        <v>50</v>
      </c>
      <c r="Q75" s="896"/>
    </row>
    <row r="76" spans="1:17" s="711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0</v>
      </c>
      <c r="G76" s="927"/>
      <c r="H76" s="927"/>
      <c r="I76" s="1003"/>
      <c r="J76" s="1003"/>
      <c r="K76" s="1003"/>
      <c r="L76" s="1003"/>
      <c r="M76" s="1114">
        <v>50</v>
      </c>
      <c r="N76" s="1114">
        <f t="shared" si="4"/>
        <v>50</v>
      </c>
      <c r="O76" s="1114">
        <v>0</v>
      </c>
      <c r="P76" s="1115">
        <f t="shared" si="14"/>
        <v>50</v>
      </c>
      <c r="Q76" s="896"/>
    </row>
    <row r="77" spans="1:17" s="711" customFormat="1" x14ac:dyDescent="0.2">
      <c r="A77" s="682" t="s">
        <v>106</v>
      </c>
      <c r="B77" s="684" t="s">
        <v>484</v>
      </c>
      <c r="C77" s="694" t="s">
        <v>100</v>
      </c>
      <c r="D77" s="694" t="s">
        <v>100</v>
      </c>
      <c r="E77" s="786" t="s">
        <v>221</v>
      </c>
      <c r="F77" s="908">
        <f>+F78</f>
        <v>2007.02</v>
      </c>
      <c r="G77" s="908">
        <v>0</v>
      </c>
      <c r="H77" s="908">
        <f t="shared" si="1"/>
        <v>2007.02</v>
      </c>
      <c r="I77" s="1008">
        <v>0</v>
      </c>
      <c r="J77" s="1008">
        <f t="shared" si="2"/>
        <v>2007.02</v>
      </c>
      <c r="K77" s="1008">
        <v>0</v>
      </c>
      <c r="L77" s="1008">
        <f t="shared" si="3"/>
        <v>2007.02</v>
      </c>
      <c r="M77" s="1008">
        <v>0</v>
      </c>
      <c r="N77" s="1008">
        <f t="shared" si="4"/>
        <v>2007.02</v>
      </c>
      <c r="O77" s="1119">
        <v>0</v>
      </c>
      <c r="P77" s="1120">
        <f t="shared" si="14"/>
        <v>2007.02</v>
      </c>
      <c r="Q77" s="896"/>
    </row>
    <row r="78" spans="1:17" s="711" customFormat="1" x14ac:dyDescent="0.2">
      <c r="A78" s="689"/>
      <c r="B78" s="691" t="s">
        <v>474</v>
      </c>
      <c r="C78" s="700">
        <v>3299</v>
      </c>
      <c r="D78" s="685">
        <v>5321</v>
      </c>
      <c r="E78" s="784" t="s">
        <v>258</v>
      </c>
      <c r="F78" s="927">
        <v>2007.02</v>
      </c>
      <c r="G78" s="927">
        <v>0</v>
      </c>
      <c r="H78" s="927">
        <f t="shared" si="1"/>
        <v>2007.02</v>
      </c>
      <c r="I78" s="1003">
        <v>0</v>
      </c>
      <c r="J78" s="1003">
        <f t="shared" si="2"/>
        <v>2007.02</v>
      </c>
      <c r="K78" s="1003">
        <v>0</v>
      </c>
      <c r="L78" s="1003">
        <f t="shared" si="3"/>
        <v>2007.02</v>
      </c>
      <c r="M78" s="1003">
        <v>0</v>
      </c>
      <c r="N78" s="1003">
        <f t="shared" si="4"/>
        <v>2007.02</v>
      </c>
      <c r="O78" s="1114">
        <v>0</v>
      </c>
      <c r="P78" s="1115">
        <f t="shared" si="14"/>
        <v>2007.02</v>
      </c>
      <c r="Q78" s="896"/>
    </row>
    <row r="79" spans="1:17" s="711" customFormat="1" x14ac:dyDescent="0.2">
      <c r="A79" s="682" t="s">
        <v>106</v>
      </c>
      <c r="B79" s="684" t="s">
        <v>485</v>
      </c>
      <c r="C79" s="694" t="s">
        <v>100</v>
      </c>
      <c r="D79" s="694" t="s">
        <v>100</v>
      </c>
      <c r="E79" s="786" t="s">
        <v>458</v>
      </c>
      <c r="F79" s="908">
        <f>+F80</f>
        <v>541.79</v>
      </c>
      <c r="G79" s="908">
        <v>0</v>
      </c>
      <c r="H79" s="908">
        <f t="shared" si="1"/>
        <v>541.79</v>
      </c>
      <c r="I79" s="1008">
        <v>0</v>
      </c>
      <c r="J79" s="1008">
        <f t="shared" si="2"/>
        <v>541.79</v>
      </c>
      <c r="K79" s="1008">
        <v>0</v>
      </c>
      <c r="L79" s="1008">
        <f t="shared" si="3"/>
        <v>541.79</v>
      </c>
      <c r="M79" s="1119">
        <f>+M80</f>
        <v>-541.79</v>
      </c>
      <c r="N79" s="1119">
        <f t="shared" si="4"/>
        <v>0</v>
      </c>
      <c r="O79" s="1119">
        <v>0</v>
      </c>
      <c r="P79" s="1120">
        <f t="shared" si="14"/>
        <v>0</v>
      </c>
      <c r="Q79" s="896"/>
    </row>
    <row r="80" spans="1:17" s="711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541.79</v>
      </c>
      <c r="G80" s="927">
        <v>0</v>
      </c>
      <c r="H80" s="927">
        <f t="shared" si="1"/>
        <v>541.79</v>
      </c>
      <c r="I80" s="1003">
        <v>0</v>
      </c>
      <c r="J80" s="1003">
        <f t="shared" si="2"/>
        <v>541.79</v>
      </c>
      <c r="K80" s="1003">
        <v>0</v>
      </c>
      <c r="L80" s="1003">
        <f t="shared" si="3"/>
        <v>541.79</v>
      </c>
      <c r="M80" s="1114">
        <v>-541.79</v>
      </c>
      <c r="N80" s="1114">
        <f t="shared" si="4"/>
        <v>0</v>
      </c>
      <c r="O80" s="1114">
        <v>0</v>
      </c>
      <c r="P80" s="1115">
        <f t="shared" si="14"/>
        <v>0</v>
      </c>
      <c r="Q80" s="896"/>
    </row>
    <row r="81" spans="1:17" s="711" customFormat="1" ht="31.45" x14ac:dyDescent="0.2">
      <c r="A81" s="682" t="s">
        <v>106</v>
      </c>
      <c r="B81" s="684" t="s">
        <v>607</v>
      </c>
      <c r="C81" s="694" t="s">
        <v>100</v>
      </c>
      <c r="D81" s="694" t="s">
        <v>100</v>
      </c>
      <c r="E81" s="786" t="s">
        <v>610</v>
      </c>
      <c r="F81" s="908">
        <v>0</v>
      </c>
      <c r="G81" s="927"/>
      <c r="H81" s="927"/>
      <c r="I81" s="1003"/>
      <c r="J81" s="1003"/>
      <c r="K81" s="1003"/>
      <c r="L81" s="1003"/>
      <c r="M81" s="1119">
        <f>+M82</f>
        <v>461.79</v>
      </c>
      <c r="N81" s="1119">
        <f t="shared" si="4"/>
        <v>461.79</v>
      </c>
      <c r="O81" s="1119">
        <v>0</v>
      </c>
      <c r="P81" s="1120">
        <f t="shared" si="14"/>
        <v>461.79</v>
      </c>
      <c r="Q81" s="896"/>
    </row>
    <row r="82" spans="1:17" s="711" customFormat="1" x14ac:dyDescent="0.2">
      <c r="A82" s="689"/>
      <c r="B82" s="691" t="s">
        <v>474</v>
      </c>
      <c r="C82" s="700">
        <v>3113</v>
      </c>
      <c r="D82" s="685">
        <v>5321</v>
      </c>
      <c r="E82" s="784" t="s">
        <v>258</v>
      </c>
      <c r="F82" s="927">
        <v>0</v>
      </c>
      <c r="G82" s="927"/>
      <c r="H82" s="927"/>
      <c r="I82" s="1003"/>
      <c r="J82" s="1003"/>
      <c r="K82" s="1003"/>
      <c r="L82" s="1003"/>
      <c r="M82" s="1114">
        <v>461.79</v>
      </c>
      <c r="N82" s="1114">
        <f t="shared" si="4"/>
        <v>461.79</v>
      </c>
      <c r="O82" s="1114">
        <v>0</v>
      </c>
      <c r="P82" s="1115">
        <f t="shared" si="14"/>
        <v>461.79</v>
      </c>
      <c r="Q82" s="896"/>
    </row>
    <row r="83" spans="1:17" s="711" customFormat="1" ht="31.45" x14ac:dyDescent="0.2">
      <c r="A83" s="682" t="s">
        <v>106</v>
      </c>
      <c r="B83" s="684" t="s">
        <v>608</v>
      </c>
      <c r="C83" s="694" t="s">
        <v>100</v>
      </c>
      <c r="D83" s="694" t="s">
        <v>100</v>
      </c>
      <c r="E83" s="786" t="s">
        <v>611</v>
      </c>
      <c r="F83" s="908">
        <v>0</v>
      </c>
      <c r="G83" s="927"/>
      <c r="H83" s="927"/>
      <c r="I83" s="1003"/>
      <c r="J83" s="1003"/>
      <c r="K83" s="1003"/>
      <c r="L83" s="1003"/>
      <c r="M83" s="1119">
        <f>+M84</f>
        <v>80</v>
      </c>
      <c r="N83" s="1119">
        <f t="shared" si="4"/>
        <v>80</v>
      </c>
      <c r="O83" s="1119">
        <v>0</v>
      </c>
      <c r="P83" s="1120">
        <f t="shared" si="14"/>
        <v>80</v>
      </c>
      <c r="Q83" s="896"/>
    </row>
    <row r="84" spans="1:17" s="711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0</v>
      </c>
      <c r="G84" s="927"/>
      <c r="H84" s="927"/>
      <c r="I84" s="1003"/>
      <c r="J84" s="1003"/>
      <c r="K84" s="1003"/>
      <c r="L84" s="1003"/>
      <c r="M84" s="1114">
        <v>80</v>
      </c>
      <c r="N84" s="1114">
        <f t="shared" si="4"/>
        <v>80</v>
      </c>
      <c r="O84" s="1114">
        <v>0</v>
      </c>
      <c r="P84" s="1115">
        <f t="shared" si="14"/>
        <v>80</v>
      </c>
      <c r="Q84" s="896"/>
    </row>
    <row r="85" spans="1:17" s="711" customFormat="1" x14ac:dyDescent="0.2">
      <c r="A85" s="682" t="s">
        <v>106</v>
      </c>
      <c r="B85" s="684" t="s">
        <v>486</v>
      </c>
      <c r="C85" s="694" t="s">
        <v>100</v>
      </c>
      <c r="D85" s="694" t="s">
        <v>100</v>
      </c>
      <c r="E85" s="786" t="s">
        <v>223</v>
      </c>
      <c r="F85" s="908">
        <f>+F86</f>
        <v>541.13</v>
      </c>
      <c r="G85" s="908">
        <f>+G86</f>
        <v>-250</v>
      </c>
      <c r="H85" s="908">
        <f t="shared" si="1"/>
        <v>291.13</v>
      </c>
      <c r="I85" s="1008">
        <v>0</v>
      </c>
      <c r="J85" s="1008">
        <f t="shared" si="2"/>
        <v>291.13</v>
      </c>
      <c r="K85" s="1008">
        <v>0</v>
      </c>
      <c r="L85" s="1008">
        <f t="shared" si="3"/>
        <v>291.13</v>
      </c>
      <c r="M85" s="1119">
        <f>+M86</f>
        <v>-15</v>
      </c>
      <c r="N85" s="1119">
        <f t="shared" si="4"/>
        <v>276.13</v>
      </c>
      <c r="O85" s="1119">
        <v>0</v>
      </c>
      <c r="P85" s="1120">
        <f t="shared" si="14"/>
        <v>276.13</v>
      </c>
      <c r="Q85" s="896"/>
    </row>
    <row r="86" spans="1:17" s="711" customFormat="1" x14ac:dyDescent="0.2">
      <c r="A86" s="746"/>
      <c r="B86" s="748" t="s">
        <v>474</v>
      </c>
      <c r="C86" s="749">
        <v>3299</v>
      </c>
      <c r="D86" s="750">
        <v>5321</v>
      </c>
      <c r="E86" s="784" t="s">
        <v>258</v>
      </c>
      <c r="F86" s="927">
        <v>541.13</v>
      </c>
      <c r="G86" s="927">
        <v>-250</v>
      </c>
      <c r="H86" s="927">
        <f t="shared" si="1"/>
        <v>291.13</v>
      </c>
      <c r="I86" s="1003">
        <v>0</v>
      </c>
      <c r="J86" s="1003">
        <f t="shared" si="2"/>
        <v>291.13</v>
      </c>
      <c r="K86" s="1003">
        <v>0</v>
      </c>
      <c r="L86" s="1003">
        <f t="shared" si="3"/>
        <v>291.13</v>
      </c>
      <c r="M86" s="1114">
        <v>-15</v>
      </c>
      <c r="N86" s="1114">
        <f t="shared" si="4"/>
        <v>276.13</v>
      </c>
      <c r="O86" s="1114">
        <v>0</v>
      </c>
      <c r="P86" s="1115">
        <f t="shared" si="14"/>
        <v>276.13</v>
      </c>
      <c r="Q86" s="896"/>
    </row>
    <row r="87" spans="1:17" s="711" customFormat="1" ht="20.95" x14ac:dyDescent="0.2">
      <c r="A87" s="682" t="s">
        <v>106</v>
      </c>
      <c r="B87" s="902" t="s">
        <v>496</v>
      </c>
      <c r="C87" s="902" t="s">
        <v>100</v>
      </c>
      <c r="D87" s="694" t="s">
        <v>100</v>
      </c>
      <c r="E87" s="783" t="s">
        <v>470</v>
      </c>
      <c r="F87" s="908">
        <v>0</v>
      </c>
      <c r="G87" s="908">
        <f>+G88</f>
        <v>250</v>
      </c>
      <c r="H87" s="908">
        <f t="shared" si="1"/>
        <v>250</v>
      </c>
      <c r="I87" s="1008">
        <v>0</v>
      </c>
      <c r="J87" s="1008">
        <f t="shared" si="2"/>
        <v>250</v>
      </c>
      <c r="K87" s="1008">
        <v>0</v>
      </c>
      <c r="L87" s="1008">
        <f t="shared" si="3"/>
        <v>250</v>
      </c>
      <c r="M87" s="1008">
        <v>0</v>
      </c>
      <c r="N87" s="1008">
        <f t="shared" ref="N87:N154" si="15">+L87+M87</f>
        <v>250</v>
      </c>
      <c r="O87" s="1119">
        <v>0</v>
      </c>
      <c r="P87" s="1120">
        <f t="shared" si="14"/>
        <v>250</v>
      </c>
      <c r="Q87" s="896"/>
    </row>
    <row r="88" spans="1:17" s="711" customFormat="1" ht="13.1" thickBot="1" x14ac:dyDescent="0.25">
      <c r="A88" s="997"/>
      <c r="B88" s="972"/>
      <c r="C88" s="749">
        <v>3299</v>
      </c>
      <c r="D88" s="973">
        <v>5339</v>
      </c>
      <c r="E88" s="974" t="s">
        <v>469</v>
      </c>
      <c r="F88" s="909">
        <v>0</v>
      </c>
      <c r="G88" s="909">
        <v>250</v>
      </c>
      <c r="H88" s="909">
        <f t="shared" si="1"/>
        <v>250</v>
      </c>
      <c r="I88" s="1024">
        <v>0</v>
      </c>
      <c r="J88" s="1024">
        <f t="shared" si="2"/>
        <v>250</v>
      </c>
      <c r="K88" s="1024">
        <v>0</v>
      </c>
      <c r="L88" s="1024">
        <f t="shared" si="3"/>
        <v>250</v>
      </c>
      <c r="M88" s="1024">
        <v>0</v>
      </c>
      <c r="N88" s="1024">
        <f t="shared" si="15"/>
        <v>250</v>
      </c>
      <c r="O88" s="1128">
        <v>0</v>
      </c>
      <c r="P88" s="1129">
        <f t="shared" si="14"/>
        <v>250</v>
      </c>
      <c r="Q88" s="896"/>
    </row>
    <row r="89" spans="1:17" s="711" customFormat="1" ht="13.75" thickBot="1" x14ac:dyDescent="0.25">
      <c r="A89" s="1010" t="s">
        <v>106</v>
      </c>
      <c r="B89" s="1011" t="s">
        <v>100</v>
      </c>
      <c r="C89" s="1012" t="s">
        <v>100</v>
      </c>
      <c r="D89" s="1013" t="s">
        <v>100</v>
      </c>
      <c r="E89" s="1014" t="s">
        <v>433</v>
      </c>
      <c r="F89" s="1015">
        <f>+F90+F165+F178+F199+F224</f>
        <v>13000</v>
      </c>
      <c r="G89" s="1015">
        <f>+G90+G165+G178+G199+G224</f>
        <v>0</v>
      </c>
      <c r="H89" s="1015">
        <f>+H90+H165+H178+H199+H224</f>
        <v>13000</v>
      </c>
      <c r="I89" s="1015">
        <f>+I90+I165+I178+I199+I224</f>
        <v>0</v>
      </c>
      <c r="J89" s="1015">
        <f>+J90+J165+J178+J199+J224</f>
        <v>13000</v>
      </c>
      <c r="K89" s="1022">
        <v>0</v>
      </c>
      <c r="L89" s="1022">
        <f t="shared" ref="L89:L156" si="16">+J89+K89</f>
        <v>13000</v>
      </c>
      <c r="M89" s="1022">
        <f>+M90+M165+M178+M199+M224</f>
        <v>5000</v>
      </c>
      <c r="N89" s="1022">
        <f t="shared" si="15"/>
        <v>18000</v>
      </c>
      <c r="O89" s="1126">
        <f>+O90+O165+O178+O199+O224+O243+O246</f>
        <v>2178.7640000000001</v>
      </c>
      <c r="P89" s="1127">
        <f t="shared" si="14"/>
        <v>20178.763999999999</v>
      </c>
      <c r="Q89" s="1485" t="s">
        <v>657</v>
      </c>
    </row>
    <row r="90" spans="1:17" s="711" customFormat="1" ht="13.1" thickBot="1" x14ac:dyDescent="0.25">
      <c r="A90" s="1080" t="s">
        <v>106</v>
      </c>
      <c r="B90" s="1081" t="s">
        <v>100</v>
      </c>
      <c r="C90" s="1082" t="s">
        <v>100</v>
      </c>
      <c r="D90" s="1082" t="s">
        <v>100</v>
      </c>
      <c r="E90" s="1083" t="s">
        <v>225</v>
      </c>
      <c r="F90" s="1084">
        <v>5000</v>
      </c>
      <c r="G90" s="1085">
        <f>+G91+G97+G99+G101+G103+G105+G107+G109+G111+G113+G115+G117+G119+G121+G123+G125+G127+G129+G131+G133+G135+G137+G139+G141+G143+G145+G147+G149+G151+G153+G155+G157+G159+G161+G163</f>
        <v>0</v>
      </c>
      <c r="H90" s="1085">
        <f>+F90+G90</f>
        <v>5000</v>
      </c>
      <c r="I90" s="1087">
        <v>0</v>
      </c>
      <c r="J90" s="1087">
        <f>+H90+I90</f>
        <v>5000</v>
      </c>
      <c r="K90" s="1087">
        <v>0</v>
      </c>
      <c r="L90" s="1087">
        <f t="shared" si="16"/>
        <v>5000</v>
      </c>
      <c r="M90" s="1087">
        <f>+M91+M93+M95</f>
        <v>0</v>
      </c>
      <c r="N90" s="1087">
        <f t="shared" si="15"/>
        <v>5000</v>
      </c>
      <c r="O90" s="1131">
        <f>+O91+O107+O115+O127+O131+O139+O141</f>
        <v>-500</v>
      </c>
      <c r="P90" s="1132">
        <f t="shared" si="14"/>
        <v>4500</v>
      </c>
      <c r="Q90" s="896"/>
    </row>
    <row r="91" spans="1:17" s="711" customFormat="1" x14ac:dyDescent="0.2">
      <c r="A91" s="1419" t="s">
        <v>106</v>
      </c>
      <c r="B91" s="1420" t="s">
        <v>487</v>
      </c>
      <c r="C91" s="1421" t="s">
        <v>100</v>
      </c>
      <c r="D91" s="1422" t="s">
        <v>100</v>
      </c>
      <c r="E91" s="1423" t="s">
        <v>461</v>
      </c>
      <c r="F91" s="1424">
        <f>+F92</f>
        <v>5000</v>
      </c>
      <c r="G91" s="1425">
        <f>+G92</f>
        <v>-4700</v>
      </c>
      <c r="H91" s="1424">
        <f t="shared" si="1"/>
        <v>300</v>
      </c>
      <c r="I91" s="1426">
        <v>0</v>
      </c>
      <c r="J91" s="1426">
        <f t="shared" ref="J91:J159" si="17">+H91+I91</f>
        <v>300</v>
      </c>
      <c r="K91" s="1426">
        <v>0</v>
      </c>
      <c r="L91" s="1426">
        <f t="shared" si="16"/>
        <v>300</v>
      </c>
      <c r="M91" s="1427">
        <f>+M92</f>
        <v>-200</v>
      </c>
      <c r="N91" s="1427">
        <f t="shared" si="15"/>
        <v>100</v>
      </c>
      <c r="O91" s="1427">
        <f>+O92</f>
        <v>250</v>
      </c>
      <c r="P91" s="1427">
        <f t="shared" si="14"/>
        <v>350</v>
      </c>
      <c r="Q91" s="1428"/>
    </row>
    <row r="92" spans="1:17" s="711" customFormat="1" x14ac:dyDescent="0.2">
      <c r="A92" s="1429"/>
      <c r="B92" s="1430" t="s">
        <v>474</v>
      </c>
      <c r="C92" s="1431">
        <v>3419</v>
      </c>
      <c r="D92" s="1432">
        <v>5222</v>
      </c>
      <c r="E92" s="1433" t="s">
        <v>296</v>
      </c>
      <c r="F92" s="1434">
        <v>5000</v>
      </c>
      <c r="G92" s="1435">
        <v>-4700</v>
      </c>
      <c r="H92" s="1434">
        <f t="shared" si="1"/>
        <v>300</v>
      </c>
      <c r="I92" s="1436">
        <v>0</v>
      </c>
      <c r="J92" s="1436">
        <f t="shared" si="17"/>
        <v>300</v>
      </c>
      <c r="K92" s="1436">
        <v>0</v>
      </c>
      <c r="L92" s="1436">
        <f t="shared" si="16"/>
        <v>300</v>
      </c>
      <c r="M92" s="1437">
        <v>-200</v>
      </c>
      <c r="N92" s="1437">
        <f t="shared" si="15"/>
        <v>100</v>
      </c>
      <c r="O92" s="1437">
        <v>250</v>
      </c>
      <c r="P92" s="1437">
        <f t="shared" si="14"/>
        <v>350</v>
      </c>
      <c r="Q92" s="1428" t="s">
        <v>633</v>
      </c>
    </row>
    <row r="93" spans="1:17" s="711" customFormat="1" ht="20.95" x14ac:dyDescent="0.2">
      <c r="A93" s="677" t="s">
        <v>106</v>
      </c>
      <c r="B93" s="679" t="s">
        <v>615</v>
      </c>
      <c r="C93" s="680" t="s">
        <v>100</v>
      </c>
      <c r="D93" s="954" t="s">
        <v>100</v>
      </c>
      <c r="E93" s="786" t="s">
        <v>618</v>
      </c>
      <c r="F93" s="1412">
        <v>0</v>
      </c>
      <c r="G93" s="916"/>
      <c r="H93" s="927"/>
      <c r="I93" s="1003"/>
      <c r="J93" s="1003"/>
      <c r="K93" s="1003"/>
      <c r="L93" s="1003">
        <v>0</v>
      </c>
      <c r="M93" s="1119">
        <f>+M94</f>
        <v>100</v>
      </c>
      <c r="N93" s="1119">
        <f t="shared" si="15"/>
        <v>100</v>
      </c>
      <c r="O93" s="1119">
        <v>0</v>
      </c>
      <c r="P93" s="1120">
        <f t="shared" si="14"/>
        <v>100</v>
      </c>
      <c r="Q93" s="896"/>
    </row>
    <row r="94" spans="1:17" s="711" customFormat="1" ht="20.95" x14ac:dyDescent="0.2">
      <c r="A94" s="689"/>
      <c r="B94" s="691"/>
      <c r="C94" s="700">
        <v>3419</v>
      </c>
      <c r="D94" s="686">
        <v>5213</v>
      </c>
      <c r="E94" s="1406" t="s">
        <v>617</v>
      </c>
      <c r="F94" s="909">
        <v>0</v>
      </c>
      <c r="G94" s="916"/>
      <c r="H94" s="927"/>
      <c r="I94" s="1003"/>
      <c r="J94" s="1003"/>
      <c r="K94" s="1003"/>
      <c r="L94" s="1003">
        <v>0</v>
      </c>
      <c r="M94" s="1114">
        <v>100</v>
      </c>
      <c r="N94" s="1114">
        <f t="shared" si="15"/>
        <v>100</v>
      </c>
      <c r="O94" s="1114">
        <v>0</v>
      </c>
      <c r="P94" s="1115">
        <f t="shared" si="14"/>
        <v>100</v>
      </c>
      <c r="Q94" s="896"/>
    </row>
    <row r="95" spans="1:17" s="711" customFormat="1" ht="31.45" x14ac:dyDescent="0.2">
      <c r="A95" s="677" t="s">
        <v>106</v>
      </c>
      <c r="B95" s="679" t="s">
        <v>616</v>
      </c>
      <c r="C95" s="680" t="s">
        <v>100</v>
      </c>
      <c r="D95" s="954" t="s">
        <v>100</v>
      </c>
      <c r="E95" s="786" t="s">
        <v>619</v>
      </c>
      <c r="F95" s="1412">
        <v>0</v>
      </c>
      <c r="G95" s="916"/>
      <c r="H95" s="927"/>
      <c r="I95" s="1003"/>
      <c r="J95" s="1003"/>
      <c r="K95" s="1003"/>
      <c r="L95" s="1003">
        <v>0</v>
      </c>
      <c r="M95" s="1119">
        <f>+M96</f>
        <v>100</v>
      </c>
      <c r="N95" s="1119">
        <f t="shared" si="15"/>
        <v>100</v>
      </c>
      <c r="O95" s="1119">
        <v>0</v>
      </c>
      <c r="P95" s="1120">
        <f t="shared" si="14"/>
        <v>100</v>
      </c>
      <c r="Q95" s="896"/>
    </row>
    <row r="96" spans="1:17" s="711" customFormat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09">
        <v>0</v>
      </c>
      <c r="G96" s="916"/>
      <c r="H96" s="927"/>
      <c r="I96" s="1003"/>
      <c r="J96" s="1003"/>
      <c r="K96" s="1003"/>
      <c r="L96" s="1003">
        <v>0</v>
      </c>
      <c r="M96" s="1114">
        <v>100</v>
      </c>
      <c r="N96" s="1114">
        <f t="shared" si="15"/>
        <v>100</v>
      </c>
      <c r="O96" s="1114">
        <v>0</v>
      </c>
      <c r="P96" s="1115">
        <f t="shared" si="14"/>
        <v>100</v>
      </c>
      <c r="Q96" s="896"/>
    </row>
    <row r="97" spans="1:17" s="711" customFormat="1" ht="20.95" x14ac:dyDescent="0.2">
      <c r="A97" s="998" t="s">
        <v>298</v>
      </c>
      <c r="B97" s="976" t="s">
        <v>497</v>
      </c>
      <c r="C97" s="977" t="s">
        <v>100</v>
      </c>
      <c r="D97" s="977" t="s">
        <v>100</v>
      </c>
      <c r="E97" s="978" t="s">
        <v>354</v>
      </c>
      <c r="F97" s="911">
        <v>0</v>
      </c>
      <c r="G97" s="959">
        <f t="shared" ref="G97:G159" si="18">+G98</f>
        <v>100</v>
      </c>
      <c r="H97" s="908">
        <f t="shared" si="1"/>
        <v>100</v>
      </c>
      <c r="I97" s="1008">
        <v>0</v>
      </c>
      <c r="J97" s="1008">
        <f t="shared" si="17"/>
        <v>100</v>
      </c>
      <c r="K97" s="1008">
        <v>0</v>
      </c>
      <c r="L97" s="1008">
        <f t="shared" si="16"/>
        <v>100</v>
      </c>
      <c r="M97" s="1008">
        <v>0</v>
      </c>
      <c r="N97" s="1008">
        <f t="shared" si="15"/>
        <v>100</v>
      </c>
      <c r="O97" s="1119">
        <v>0</v>
      </c>
      <c r="P97" s="1120">
        <f t="shared" si="14"/>
        <v>100</v>
      </c>
      <c r="Q97" s="896"/>
    </row>
    <row r="98" spans="1:17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ref="H98:H161" si="19">+F98+G98</f>
        <v>100</v>
      </c>
      <c r="I98" s="1003">
        <v>0</v>
      </c>
      <c r="J98" s="1003">
        <f t="shared" si="17"/>
        <v>100</v>
      </c>
      <c r="K98" s="1003">
        <v>0</v>
      </c>
      <c r="L98" s="1003">
        <f t="shared" si="16"/>
        <v>100</v>
      </c>
      <c r="M98" s="1003">
        <v>0</v>
      </c>
      <c r="N98" s="1003">
        <f t="shared" si="15"/>
        <v>100</v>
      </c>
      <c r="O98" s="1114">
        <v>0</v>
      </c>
      <c r="P98" s="1115">
        <f t="shared" si="14"/>
        <v>100</v>
      </c>
      <c r="Q98" s="896"/>
    </row>
    <row r="99" spans="1:17" s="711" customFormat="1" ht="31.45" x14ac:dyDescent="0.2">
      <c r="A99" s="998" t="s">
        <v>298</v>
      </c>
      <c r="B99" s="976" t="s">
        <v>498</v>
      </c>
      <c r="C99" s="977" t="s">
        <v>100</v>
      </c>
      <c r="D99" s="977" t="s">
        <v>100</v>
      </c>
      <c r="E99" s="978" t="s">
        <v>356</v>
      </c>
      <c r="F99" s="911">
        <v>0</v>
      </c>
      <c r="G99" s="959">
        <f t="shared" si="18"/>
        <v>100</v>
      </c>
      <c r="H99" s="908">
        <f t="shared" si="19"/>
        <v>100</v>
      </c>
      <c r="I99" s="1008">
        <v>0</v>
      </c>
      <c r="J99" s="1008">
        <f t="shared" si="17"/>
        <v>100</v>
      </c>
      <c r="K99" s="1008">
        <v>0</v>
      </c>
      <c r="L99" s="1008">
        <f t="shared" si="16"/>
        <v>100</v>
      </c>
      <c r="M99" s="1008">
        <v>0</v>
      </c>
      <c r="N99" s="1008">
        <f t="shared" si="15"/>
        <v>100</v>
      </c>
      <c r="O99" s="1119">
        <v>0</v>
      </c>
      <c r="P99" s="1120">
        <f t="shared" si="14"/>
        <v>100</v>
      </c>
      <c r="Q99" s="896"/>
    </row>
    <row r="100" spans="1:17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19"/>
        <v>100</v>
      </c>
      <c r="I100" s="1003">
        <v>0</v>
      </c>
      <c r="J100" s="1003">
        <f t="shared" si="17"/>
        <v>100</v>
      </c>
      <c r="K100" s="1003">
        <v>0</v>
      </c>
      <c r="L100" s="1003">
        <f t="shared" si="16"/>
        <v>100</v>
      </c>
      <c r="M100" s="1003">
        <v>0</v>
      </c>
      <c r="N100" s="1003">
        <f t="shared" si="15"/>
        <v>100</v>
      </c>
      <c r="O100" s="1114">
        <v>0</v>
      </c>
      <c r="P100" s="1115">
        <f t="shared" si="14"/>
        <v>100</v>
      </c>
      <c r="Q100" s="896"/>
    </row>
    <row r="101" spans="1:17" s="711" customFormat="1" ht="20.95" x14ac:dyDescent="0.2">
      <c r="A101" s="998" t="s">
        <v>298</v>
      </c>
      <c r="B101" s="976" t="s">
        <v>499</v>
      </c>
      <c r="C101" s="977" t="s">
        <v>100</v>
      </c>
      <c r="D101" s="977" t="s">
        <v>100</v>
      </c>
      <c r="E101" s="978" t="s">
        <v>358</v>
      </c>
      <c r="F101" s="911">
        <v>0</v>
      </c>
      <c r="G101" s="959">
        <f t="shared" si="18"/>
        <v>250</v>
      </c>
      <c r="H101" s="908">
        <f t="shared" si="19"/>
        <v>250</v>
      </c>
      <c r="I101" s="1008">
        <v>0</v>
      </c>
      <c r="J101" s="1008">
        <f t="shared" si="17"/>
        <v>250</v>
      </c>
      <c r="K101" s="1008">
        <v>0</v>
      </c>
      <c r="L101" s="1008">
        <f t="shared" si="16"/>
        <v>250</v>
      </c>
      <c r="M101" s="1008">
        <v>0</v>
      </c>
      <c r="N101" s="1008">
        <f t="shared" si="15"/>
        <v>250</v>
      </c>
      <c r="O101" s="1119">
        <v>0</v>
      </c>
      <c r="P101" s="1120">
        <f t="shared" si="14"/>
        <v>250</v>
      </c>
      <c r="Q101" s="896"/>
    </row>
    <row r="102" spans="1:17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250</v>
      </c>
      <c r="H102" s="927">
        <f t="shared" si="19"/>
        <v>250</v>
      </c>
      <c r="I102" s="1003">
        <v>0</v>
      </c>
      <c r="J102" s="1003">
        <f t="shared" si="17"/>
        <v>250</v>
      </c>
      <c r="K102" s="1003">
        <v>0</v>
      </c>
      <c r="L102" s="1003">
        <f t="shared" si="16"/>
        <v>250</v>
      </c>
      <c r="M102" s="1003">
        <v>0</v>
      </c>
      <c r="N102" s="1003">
        <f t="shared" si="15"/>
        <v>250</v>
      </c>
      <c r="O102" s="1114">
        <v>0</v>
      </c>
      <c r="P102" s="1115">
        <f t="shared" si="14"/>
        <v>250</v>
      </c>
      <c r="Q102" s="896"/>
    </row>
    <row r="103" spans="1:17" s="711" customFormat="1" x14ac:dyDescent="0.2">
      <c r="A103" s="998" t="s">
        <v>298</v>
      </c>
      <c r="B103" s="976" t="s">
        <v>500</v>
      </c>
      <c r="C103" s="977" t="s">
        <v>100</v>
      </c>
      <c r="D103" s="977" t="s">
        <v>100</v>
      </c>
      <c r="E103" s="978" t="s">
        <v>360</v>
      </c>
      <c r="F103" s="911">
        <v>0</v>
      </c>
      <c r="G103" s="959">
        <f t="shared" si="18"/>
        <v>100</v>
      </c>
      <c r="H103" s="908">
        <f t="shared" si="19"/>
        <v>100</v>
      </c>
      <c r="I103" s="1008">
        <v>0</v>
      </c>
      <c r="J103" s="1008">
        <f t="shared" si="17"/>
        <v>100</v>
      </c>
      <c r="K103" s="1008">
        <v>0</v>
      </c>
      <c r="L103" s="1008">
        <f t="shared" si="16"/>
        <v>100</v>
      </c>
      <c r="M103" s="1008">
        <v>0</v>
      </c>
      <c r="N103" s="1008">
        <f t="shared" si="15"/>
        <v>100</v>
      </c>
      <c r="O103" s="1119">
        <v>0</v>
      </c>
      <c r="P103" s="1120">
        <f t="shared" si="14"/>
        <v>100</v>
      </c>
      <c r="Q103" s="896"/>
    </row>
    <row r="104" spans="1:17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19"/>
        <v>100</v>
      </c>
      <c r="I104" s="1003">
        <v>0</v>
      </c>
      <c r="J104" s="1003">
        <f t="shared" si="17"/>
        <v>100</v>
      </c>
      <c r="K104" s="1003">
        <v>0</v>
      </c>
      <c r="L104" s="1003">
        <f t="shared" si="16"/>
        <v>100</v>
      </c>
      <c r="M104" s="1003">
        <v>0</v>
      </c>
      <c r="N104" s="1003">
        <f t="shared" si="15"/>
        <v>100</v>
      </c>
      <c r="O104" s="1114">
        <v>0</v>
      </c>
      <c r="P104" s="1115">
        <f t="shared" si="14"/>
        <v>100</v>
      </c>
      <c r="Q104" s="896"/>
    </row>
    <row r="105" spans="1:17" s="711" customFormat="1" ht="20.95" x14ac:dyDescent="0.2">
      <c r="A105" s="998" t="s">
        <v>298</v>
      </c>
      <c r="B105" s="976" t="s">
        <v>501</v>
      </c>
      <c r="C105" s="977" t="s">
        <v>100</v>
      </c>
      <c r="D105" s="977" t="s">
        <v>100</v>
      </c>
      <c r="E105" s="978" t="s">
        <v>362</v>
      </c>
      <c r="F105" s="911">
        <v>0</v>
      </c>
      <c r="G105" s="959">
        <f t="shared" si="18"/>
        <v>100</v>
      </c>
      <c r="H105" s="908">
        <f t="shared" si="19"/>
        <v>100</v>
      </c>
      <c r="I105" s="1008">
        <v>0</v>
      </c>
      <c r="J105" s="1008">
        <f t="shared" si="17"/>
        <v>100</v>
      </c>
      <c r="K105" s="1008">
        <v>0</v>
      </c>
      <c r="L105" s="1008">
        <f t="shared" si="16"/>
        <v>100</v>
      </c>
      <c r="M105" s="1008">
        <v>0</v>
      </c>
      <c r="N105" s="1008">
        <f t="shared" si="15"/>
        <v>100</v>
      </c>
      <c r="O105" s="1119">
        <v>0</v>
      </c>
      <c r="P105" s="1120">
        <f t="shared" si="14"/>
        <v>100</v>
      </c>
      <c r="Q105" s="896"/>
    </row>
    <row r="106" spans="1:17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100</v>
      </c>
      <c r="H106" s="927">
        <f t="shared" si="19"/>
        <v>100</v>
      </c>
      <c r="I106" s="1003">
        <v>0</v>
      </c>
      <c r="J106" s="1003">
        <f t="shared" si="17"/>
        <v>100</v>
      </c>
      <c r="K106" s="1003">
        <v>0</v>
      </c>
      <c r="L106" s="1003">
        <f t="shared" si="16"/>
        <v>100</v>
      </c>
      <c r="M106" s="1003">
        <v>0</v>
      </c>
      <c r="N106" s="1003">
        <f t="shared" si="15"/>
        <v>100</v>
      </c>
      <c r="O106" s="1114">
        <v>0</v>
      </c>
      <c r="P106" s="1115">
        <f t="shared" si="14"/>
        <v>100</v>
      </c>
      <c r="Q106" s="896"/>
    </row>
    <row r="107" spans="1:17" s="711" customFormat="1" ht="20.95" x14ac:dyDescent="0.2">
      <c r="A107" s="1438" t="s">
        <v>298</v>
      </c>
      <c r="B107" s="1439" t="s">
        <v>502</v>
      </c>
      <c r="C107" s="1440" t="s">
        <v>100</v>
      </c>
      <c r="D107" s="1440" t="s">
        <v>100</v>
      </c>
      <c r="E107" s="1441" t="s">
        <v>364</v>
      </c>
      <c r="F107" s="1442">
        <v>0</v>
      </c>
      <c r="G107" s="1443">
        <f t="shared" si="18"/>
        <v>200</v>
      </c>
      <c r="H107" s="1444">
        <f t="shared" si="19"/>
        <v>200</v>
      </c>
      <c r="I107" s="1445">
        <v>0</v>
      </c>
      <c r="J107" s="1445">
        <f t="shared" si="17"/>
        <v>200</v>
      </c>
      <c r="K107" s="1445">
        <v>0</v>
      </c>
      <c r="L107" s="1445">
        <f t="shared" si="16"/>
        <v>200</v>
      </c>
      <c r="M107" s="1445">
        <v>0</v>
      </c>
      <c r="N107" s="1445">
        <f t="shared" si="15"/>
        <v>200</v>
      </c>
      <c r="O107" s="1452">
        <f>+O108</f>
        <v>-200</v>
      </c>
      <c r="P107" s="1452">
        <f t="shared" si="14"/>
        <v>0</v>
      </c>
      <c r="Q107" s="1428" t="s">
        <v>633</v>
      </c>
    </row>
    <row r="108" spans="1:17" s="711" customFormat="1" x14ac:dyDescent="0.2">
      <c r="A108" s="1446"/>
      <c r="B108" s="1447"/>
      <c r="C108" s="1448" t="s">
        <v>294</v>
      </c>
      <c r="D108" s="1448" t="s">
        <v>295</v>
      </c>
      <c r="E108" s="1449" t="s">
        <v>296</v>
      </c>
      <c r="F108" s="1450">
        <v>0</v>
      </c>
      <c r="G108" s="1435">
        <v>200</v>
      </c>
      <c r="H108" s="1434">
        <f t="shared" si="19"/>
        <v>200</v>
      </c>
      <c r="I108" s="1436">
        <v>0</v>
      </c>
      <c r="J108" s="1436">
        <f t="shared" si="17"/>
        <v>200</v>
      </c>
      <c r="K108" s="1436">
        <v>0</v>
      </c>
      <c r="L108" s="1436">
        <f t="shared" si="16"/>
        <v>200</v>
      </c>
      <c r="M108" s="1436">
        <v>0</v>
      </c>
      <c r="N108" s="1436">
        <f t="shared" si="15"/>
        <v>200</v>
      </c>
      <c r="O108" s="1437">
        <v>-200</v>
      </c>
      <c r="P108" s="1437">
        <f t="shared" si="14"/>
        <v>0</v>
      </c>
      <c r="Q108" s="1428"/>
    </row>
    <row r="109" spans="1:17" s="711" customFormat="1" x14ac:dyDescent="0.2">
      <c r="A109" s="998" t="s">
        <v>298</v>
      </c>
      <c r="B109" s="976" t="s">
        <v>503</v>
      </c>
      <c r="C109" s="977" t="s">
        <v>100</v>
      </c>
      <c r="D109" s="977" t="s">
        <v>100</v>
      </c>
      <c r="E109" s="978" t="s">
        <v>366</v>
      </c>
      <c r="F109" s="911">
        <v>0</v>
      </c>
      <c r="G109" s="959">
        <f t="shared" si="18"/>
        <v>100</v>
      </c>
      <c r="H109" s="908">
        <f t="shared" si="19"/>
        <v>100</v>
      </c>
      <c r="I109" s="1008">
        <v>0</v>
      </c>
      <c r="J109" s="1008">
        <f t="shared" si="17"/>
        <v>100</v>
      </c>
      <c r="K109" s="1008">
        <v>0</v>
      </c>
      <c r="L109" s="1008">
        <f t="shared" si="16"/>
        <v>100</v>
      </c>
      <c r="M109" s="1008">
        <v>0</v>
      </c>
      <c r="N109" s="1008">
        <f t="shared" si="15"/>
        <v>100</v>
      </c>
      <c r="O109" s="1119">
        <v>0</v>
      </c>
      <c r="P109" s="1120">
        <f t="shared" si="14"/>
        <v>100</v>
      </c>
      <c r="Q109" s="896"/>
    </row>
    <row r="110" spans="1:17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19"/>
        <v>100</v>
      </c>
      <c r="I110" s="1003">
        <v>0</v>
      </c>
      <c r="J110" s="1003">
        <f t="shared" si="17"/>
        <v>100</v>
      </c>
      <c r="K110" s="1003">
        <v>0</v>
      </c>
      <c r="L110" s="1003">
        <f t="shared" si="16"/>
        <v>100</v>
      </c>
      <c r="M110" s="1003">
        <v>0</v>
      </c>
      <c r="N110" s="1003">
        <f t="shared" si="15"/>
        <v>100</v>
      </c>
      <c r="O110" s="1114">
        <v>0</v>
      </c>
      <c r="P110" s="1115">
        <f t="shared" si="14"/>
        <v>100</v>
      </c>
      <c r="Q110" s="896"/>
    </row>
    <row r="111" spans="1:17" s="711" customFormat="1" x14ac:dyDescent="0.2">
      <c r="A111" s="998" t="s">
        <v>298</v>
      </c>
      <c r="B111" s="976" t="s">
        <v>504</v>
      </c>
      <c r="C111" s="977" t="s">
        <v>100</v>
      </c>
      <c r="D111" s="977" t="s">
        <v>100</v>
      </c>
      <c r="E111" s="978" t="s">
        <v>368</v>
      </c>
      <c r="F111" s="911">
        <v>0</v>
      </c>
      <c r="G111" s="959">
        <f t="shared" si="18"/>
        <v>100</v>
      </c>
      <c r="H111" s="908">
        <f t="shared" si="19"/>
        <v>100</v>
      </c>
      <c r="I111" s="1008">
        <v>0</v>
      </c>
      <c r="J111" s="1008">
        <f t="shared" si="17"/>
        <v>100</v>
      </c>
      <c r="K111" s="1008">
        <v>0</v>
      </c>
      <c r="L111" s="1008">
        <f t="shared" si="16"/>
        <v>100</v>
      </c>
      <c r="M111" s="1008">
        <v>0</v>
      </c>
      <c r="N111" s="1008">
        <f t="shared" si="15"/>
        <v>100</v>
      </c>
      <c r="O111" s="1119">
        <v>0</v>
      </c>
      <c r="P111" s="1120">
        <f t="shared" si="14"/>
        <v>100</v>
      </c>
      <c r="Q111" s="896"/>
    </row>
    <row r="112" spans="1:17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19"/>
        <v>100</v>
      </c>
      <c r="I112" s="1003">
        <v>0</v>
      </c>
      <c r="J112" s="1003">
        <f t="shared" si="17"/>
        <v>100</v>
      </c>
      <c r="K112" s="1003">
        <v>0</v>
      </c>
      <c r="L112" s="1003">
        <f t="shared" si="16"/>
        <v>100</v>
      </c>
      <c r="M112" s="1003">
        <v>0</v>
      </c>
      <c r="N112" s="1003">
        <f t="shared" si="15"/>
        <v>100</v>
      </c>
      <c r="O112" s="1114">
        <v>0</v>
      </c>
      <c r="P112" s="1115">
        <f t="shared" si="14"/>
        <v>100</v>
      </c>
      <c r="Q112" s="896"/>
    </row>
    <row r="113" spans="1:17" s="711" customFormat="1" ht="20.95" x14ac:dyDescent="0.2">
      <c r="A113" s="998" t="s">
        <v>298</v>
      </c>
      <c r="B113" s="976" t="s">
        <v>505</v>
      </c>
      <c r="C113" s="977" t="s">
        <v>100</v>
      </c>
      <c r="D113" s="977" t="s">
        <v>100</v>
      </c>
      <c r="E113" s="978" t="s">
        <v>424</v>
      </c>
      <c r="F113" s="911">
        <v>0</v>
      </c>
      <c r="G113" s="959">
        <f t="shared" si="18"/>
        <v>100</v>
      </c>
      <c r="H113" s="908">
        <f t="shared" si="19"/>
        <v>100</v>
      </c>
      <c r="I113" s="1008">
        <v>0</v>
      </c>
      <c r="J113" s="1008">
        <f t="shared" si="17"/>
        <v>100</v>
      </c>
      <c r="K113" s="1008">
        <v>0</v>
      </c>
      <c r="L113" s="1008">
        <f t="shared" si="16"/>
        <v>100</v>
      </c>
      <c r="M113" s="1008">
        <v>0</v>
      </c>
      <c r="N113" s="1008">
        <f t="shared" si="15"/>
        <v>100</v>
      </c>
      <c r="O113" s="1119">
        <v>0</v>
      </c>
      <c r="P113" s="1120">
        <f t="shared" si="14"/>
        <v>100</v>
      </c>
      <c r="Q113" s="896"/>
    </row>
    <row r="114" spans="1:17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19"/>
        <v>100</v>
      </c>
      <c r="I114" s="1003">
        <v>0</v>
      </c>
      <c r="J114" s="1003">
        <f t="shared" si="17"/>
        <v>100</v>
      </c>
      <c r="K114" s="1003">
        <v>0</v>
      </c>
      <c r="L114" s="1003">
        <f t="shared" si="16"/>
        <v>100</v>
      </c>
      <c r="M114" s="1003">
        <v>0</v>
      </c>
      <c r="N114" s="1003">
        <f t="shared" si="15"/>
        <v>100</v>
      </c>
      <c r="O114" s="1114">
        <v>0</v>
      </c>
      <c r="P114" s="1115">
        <f t="shared" si="14"/>
        <v>100</v>
      </c>
      <c r="Q114" s="896"/>
    </row>
    <row r="115" spans="1:17" s="711" customFormat="1" ht="20.95" x14ac:dyDescent="0.2">
      <c r="A115" s="1438" t="s">
        <v>298</v>
      </c>
      <c r="B115" s="1439" t="s">
        <v>506</v>
      </c>
      <c r="C115" s="1440" t="s">
        <v>100</v>
      </c>
      <c r="D115" s="1440" t="s">
        <v>100</v>
      </c>
      <c r="E115" s="1441" t="s">
        <v>371</v>
      </c>
      <c r="F115" s="1442">
        <v>0</v>
      </c>
      <c r="G115" s="1443">
        <f t="shared" si="18"/>
        <v>100</v>
      </c>
      <c r="H115" s="1444">
        <f t="shared" si="19"/>
        <v>100</v>
      </c>
      <c r="I115" s="1445">
        <v>0</v>
      </c>
      <c r="J115" s="1445">
        <f t="shared" si="17"/>
        <v>100</v>
      </c>
      <c r="K115" s="1445">
        <v>0</v>
      </c>
      <c r="L115" s="1445">
        <f t="shared" si="16"/>
        <v>100</v>
      </c>
      <c r="M115" s="1445">
        <v>0</v>
      </c>
      <c r="N115" s="1445">
        <f t="shared" si="15"/>
        <v>100</v>
      </c>
      <c r="O115" s="1452">
        <f>+O116</f>
        <v>-100</v>
      </c>
      <c r="P115" s="1452">
        <f t="shared" si="14"/>
        <v>0</v>
      </c>
      <c r="Q115" s="1428" t="s">
        <v>633</v>
      </c>
    </row>
    <row r="116" spans="1:17" s="711" customFormat="1" x14ac:dyDescent="0.2">
      <c r="A116" s="1446"/>
      <c r="B116" s="1447"/>
      <c r="C116" s="1448" t="s">
        <v>294</v>
      </c>
      <c r="D116" s="1448" t="s">
        <v>295</v>
      </c>
      <c r="E116" s="1449" t="s">
        <v>296</v>
      </c>
      <c r="F116" s="1450">
        <v>0</v>
      </c>
      <c r="G116" s="1435">
        <v>100</v>
      </c>
      <c r="H116" s="1434">
        <f t="shared" si="19"/>
        <v>100</v>
      </c>
      <c r="I116" s="1436">
        <v>0</v>
      </c>
      <c r="J116" s="1436">
        <f t="shared" si="17"/>
        <v>100</v>
      </c>
      <c r="K116" s="1436">
        <v>0</v>
      </c>
      <c r="L116" s="1436">
        <f t="shared" si="16"/>
        <v>100</v>
      </c>
      <c r="M116" s="1436">
        <v>0</v>
      </c>
      <c r="N116" s="1436">
        <f t="shared" si="15"/>
        <v>100</v>
      </c>
      <c r="O116" s="1437">
        <v>-100</v>
      </c>
      <c r="P116" s="1437">
        <f t="shared" si="14"/>
        <v>0</v>
      </c>
      <c r="Q116" s="1428"/>
    </row>
    <row r="117" spans="1:17" s="711" customFormat="1" ht="20.95" x14ac:dyDescent="0.2">
      <c r="A117" s="998" t="s">
        <v>298</v>
      </c>
      <c r="B117" s="976" t="s">
        <v>507</v>
      </c>
      <c r="C117" s="977" t="s">
        <v>100</v>
      </c>
      <c r="D117" s="977" t="s">
        <v>100</v>
      </c>
      <c r="E117" s="978" t="s">
        <v>373</v>
      </c>
      <c r="F117" s="911">
        <v>0</v>
      </c>
      <c r="G117" s="959">
        <f t="shared" si="18"/>
        <v>100</v>
      </c>
      <c r="H117" s="908">
        <f t="shared" si="19"/>
        <v>100</v>
      </c>
      <c r="I117" s="1008">
        <v>0</v>
      </c>
      <c r="J117" s="1008">
        <f t="shared" si="17"/>
        <v>100</v>
      </c>
      <c r="K117" s="1008">
        <v>0</v>
      </c>
      <c r="L117" s="1008">
        <f t="shared" si="16"/>
        <v>100</v>
      </c>
      <c r="M117" s="1008">
        <v>0</v>
      </c>
      <c r="N117" s="1008">
        <f t="shared" si="15"/>
        <v>100</v>
      </c>
      <c r="O117" s="1119">
        <v>0</v>
      </c>
      <c r="P117" s="1120">
        <f t="shared" si="14"/>
        <v>100</v>
      </c>
      <c r="Q117" s="896"/>
    </row>
    <row r="118" spans="1:17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19"/>
        <v>100</v>
      </c>
      <c r="I118" s="1003">
        <v>0</v>
      </c>
      <c r="J118" s="1003">
        <f t="shared" si="17"/>
        <v>100</v>
      </c>
      <c r="K118" s="1003">
        <v>0</v>
      </c>
      <c r="L118" s="1003">
        <f t="shared" si="16"/>
        <v>100</v>
      </c>
      <c r="M118" s="1003">
        <v>0</v>
      </c>
      <c r="N118" s="1003">
        <f t="shared" si="15"/>
        <v>100</v>
      </c>
      <c r="O118" s="1114">
        <v>0</v>
      </c>
      <c r="P118" s="1115">
        <f t="shared" si="14"/>
        <v>100</v>
      </c>
      <c r="Q118" s="896"/>
    </row>
    <row r="119" spans="1:17" s="711" customFormat="1" x14ac:dyDescent="0.2">
      <c r="A119" s="998" t="s">
        <v>298</v>
      </c>
      <c r="B119" s="976" t="s">
        <v>508</v>
      </c>
      <c r="C119" s="977" t="s">
        <v>100</v>
      </c>
      <c r="D119" s="977" t="s">
        <v>100</v>
      </c>
      <c r="E119" s="978" t="s">
        <v>375</v>
      </c>
      <c r="F119" s="911">
        <v>0</v>
      </c>
      <c r="G119" s="959">
        <f t="shared" si="18"/>
        <v>150</v>
      </c>
      <c r="H119" s="908">
        <f t="shared" si="19"/>
        <v>150</v>
      </c>
      <c r="I119" s="1008">
        <v>0</v>
      </c>
      <c r="J119" s="1008">
        <f t="shared" si="17"/>
        <v>150</v>
      </c>
      <c r="K119" s="1008">
        <v>0</v>
      </c>
      <c r="L119" s="1008">
        <f t="shared" si="16"/>
        <v>150</v>
      </c>
      <c r="M119" s="1008">
        <v>0</v>
      </c>
      <c r="N119" s="1008">
        <f t="shared" si="15"/>
        <v>150</v>
      </c>
      <c r="O119" s="1119">
        <v>0</v>
      </c>
      <c r="P119" s="1120">
        <f t="shared" si="14"/>
        <v>150</v>
      </c>
      <c r="Q119" s="896"/>
    </row>
    <row r="120" spans="1:17" s="711" customFormat="1" x14ac:dyDescent="0.2">
      <c r="A120" s="999"/>
      <c r="B120" s="979"/>
      <c r="C120" s="599" t="s">
        <v>294</v>
      </c>
      <c r="D120" s="599" t="s">
        <v>341</v>
      </c>
      <c r="E120" s="980" t="s">
        <v>342</v>
      </c>
      <c r="F120" s="912">
        <v>0</v>
      </c>
      <c r="G120" s="916">
        <v>150</v>
      </c>
      <c r="H120" s="927">
        <f t="shared" si="19"/>
        <v>150</v>
      </c>
      <c r="I120" s="1003">
        <v>0</v>
      </c>
      <c r="J120" s="1003">
        <f t="shared" si="17"/>
        <v>150</v>
      </c>
      <c r="K120" s="1003">
        <v>0</v>
      </c>
      <c r="L120" s="1003">
        <f t="shared" si="16"/>
        <v>150</v>
      </c>
      <c r="M120" s="1003">
        <v>0</v>
      </c>
      <c r="N120" s="1003">
        <f t="shared" si="15"/>
        <v>150</v>
      </c>
      <c r="O120" s="1114">
        <v>0</v>
      </c>
      <c r="P120" s="1115">
        <f t="shared" si="14"/>
        <v>150</v>
      </c>
      <c r="Q120" s="896"/>
    </row>
    <row r="121" spans="1:17" s="711" customFormat="1" ht="20.95" x14ac:dyDescent="0.2">
      <c r="A121" s="998" t="s">
        <v>298</v>
      </c>
      <c r="B121" s="976" t="s">
        <v>509</v>
      </c>
      <c r="C121" s="977" t="s">
        <v>100</v>
      </c>
      <c r="D121" s="977" t="s">
        <v>100</v>
      </c>
      <c r="E121" s="978" t="s">
        <v>425</v>
      </c>
      <c r="F121" s="911">
        <v>0</v>
      </c>
      <c r="G121" s="959">
        <f t="shared" si="18"/>
        <v>150</v>
      </c>
      <c r="H121" s="908">
        <f t="shared" si="19"/>
        <v>150</v>
      </c>
      <c r="I121" s="1008">
        <v>0</v>
      </c>
      <c r="J121" s="1008">
        <f t="shared" si="17"/>
        <v>150</v>
      </c>
      <c r="K121" s="1008">
        <v>0</v>
      </c>
      <c r="L121" s="1008">
        <f t="shared" si="16"/>
        <v>150</v>
      </c>
      <c r="M121" s="1008">
        <v>0</v>
      </c>
      <c r="N121" s="1008">
        <f t="shared" si="15"/>
        <v>150</v>
      </c>
      <c r="O121" s="1119">
        <v>0</v>
      </c>
      <c r="P121" s="1120">
        <f t="shared" si="14"/>
        <v>150</v>
      </c>
      <c r="Q121" s="896"/>
    </row>
    <row r="122" spans="1:17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19"/>
        <v>150</v>
      </c>
      <c r="I122" s="1003">
        <v>0</v>
      </c>
      <c r="J122" s="1003">
        <f t="shared" si="17"/>
        <v>150</v>
      </c>
      <c r="K122" s="1003">
        <v>0</v>
      </c>
      <c r="L122" s="1003">
        <f t="shared" si="16"/>
        <v>150</v>
      </c>
      <c r="M122" s="1003">
        <v>0</v>
      </c>
      <c r="N122" s="1003">
        <f t="shared" si="15"/>
        <v>150</v>
      </c>
      <c r="O122" s="1114">
        <v>0</v>
      </c>
      <c r="P122" s="1115">
        <f t="shared" si="14"/>
        <v>150</v>
      </c>
      <c r="Q122" s="896"/>
    </row>
    <row r="123" spans="1:17" s="711" customFormat="1" ht="20.95" x14ac:dyDescent="0.2">
      <c r="A123" s="998" t="s">
        <v>298</v>
      </c>
      <c r="B123" s="976" t="s">
        <v>510</v>
      </c>
      <c r="C123" s="977" t="s">
        <v>100</v>
      </c>
      <c r="D123" s="977" t="s">
        <v>100</v>
      </c>
      <c r="E123" s="978" t="s">
        <v>420</v>
      </c>
      <c r="F123" s="911">
        <v>0</v>
      </c>
      <c r="G123" s="959">
        <f t="shared" si="18"/>
        <v>150</v>
      </c>
      <c r="H123" s="908">
        <f t="shared" si="19"/>
        <v>150</v>
      </c>
      <c r="I123" s="1008">
        <v>0</v>
      </c>
      <c r="J123" s="1008">
        <f t="shared" si="17"/>
        <v>150</v>
      </c>
      <c r="K123" s="1008">
        <v>0</v>
      </c>
      <c r="L123" s="1008">
        <f t="shared" si="16"/>
        <v>150</v>
      </c>
      <c r="M123" s="1008">
        <v>0</v>
      </c>
      <c r="N123" s="1008">
        <f t="shared" si="15"/>
        <v>150</v>
      </c>
      <c r="O123" s="1119">
        <v>0</v>
      </c>
      <c r="P123" s="1120">
        <f t="shared" si="14"/>
        <v>150</v>
      </c>
      <c r="Q123" s="896"/>
    </row>
    <row r="124" spans="1:17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150</v>
      </c>
      <c r="H124" s="927">
        <f t="shared" si="19"/>
        <v>150</v>
      </c>
      <c r="I124" s="1003">
        <v>0</v>
      </c>
      <c r="J124" s="1003">
        <f t="shared" si="17"/>
        <v>150</v>
      </c>
      <c r="K124" s="1003">
        <v>0</v>
      </c>
      <c r="L124" s="1003">
        <f t="shared" si="16"/>
        <v>150</v>
      </c>
      <c r="M124" s="1003">
        <v>0</v>
      </c>
      <c r="N124" s="1003">
        <f t="shared" si="15"/>
        <v>150</v>
      </c>
      <c r="O124" s="1114">
        <v>0</v>
      </c>
      <c r="P124" s="1115">
        <f t="shared" si="14"/>
        <v>150</v>
      </c>
      <c r="Q124" s="896"/>
    </row>
    <row r="125" spans="1:17" s="711" customFormat="1" ht="20.95" x14ac:dyDescent="0.2">
      <c r="A125" s="998" t="s">
        <v>298</v>
      </c>
      <c r="B125" s="976" t="s">
        <v>511</v>
      </c>
      <c r="C125" s="977" t="s">
        <v>100</v>
      </c>
      <c r="D125" s="977" t="s">
        <v>100</v>
      </c>
      <c r="E125" s="978" t="s">
        <v>421</v>
      </c>
      <c r="F125" s="911">
        <v>0</v>
      </c>
      <c r="G125" s="959">
        <f t="shared" si="18"/>
        <v>100</v>
      </c>
      <c r="H125" s="908">
        <f t="shared" si="19"/>
        <v>100</v>
      </c>
      <c r="I125" s="1008">
        <v>0</v>
      </c>
      <c r="J125" s="1008">
        <f t="shared" si="17"/>
        <v>100</v>
      </c>
      <c r="K125" s="1008">
        <v>0</v>
      </c>
      <c r="L125" s="1008">
        <f t="shared" si="16"/>
        <v>100</v>
      </c>
      <c r="M125" s="1008">
        <v>0</v>
      </c>
      <c r="N125" s="1008">
        <f t="shared" si="15"/>
        <v>100</v>
      </c>
      <c r="O125" s="1119">
        <v>0</v>
      </c>
      <c r="P125" s="1120">
        <f t="shared" si="14"/>
        <v>100</v>
      </c>
      <c r="Q125" s="896"/>
    </row>
    <row r="126" spans="1:17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9"/>
        <v>100</v>
      </c>
      <c r="I126" s="1003">
        <v>0</v>
      </c>
      <c r="J126" s="1003">
        <f t="shared" si="17"/>
        <v>100</v>
      </c>
      <c r="K126" s="1003">
        <v>0</v>
      </c>
      <c r="L126" s="1003">
        <f t="shared" si="16"/>
        <v>100</v>
      </c>
      <c r="M126" s="1003">
        <v>0</v>
      </c>
      <c r="N126" s="1003">
        <f t="shared" si="15"/>
        <v>100</v>
      </c>
      <c r="O126" s="1114">
        <v>0</v>
      </c>
      <c r="P126" s="1115">
        <f t="shared" si="14"/>
        <v>100</v>
      </c>
      <c r="Q126" s="896"/>
    </row>
    <row r="127" spans="1:17" s="711" customFormat="1" x14ac:dyDescent="0.2">
      <c r="A127" s="1438" t="s">
        <v>298</v>
      </c>
      <c r="B127" s="1439" t="s">
        <v>512</v>
      </c>
      <c r="C127" s="1440" t="s">
        <v>100</v>
      </c>
      <c r="D127" s="1440" t="s">
        <v>100</v>
      </c>
      <c r="E127" s="1441" t="s">
        <v>380</v>
      </c>
      <c r="F127" s="1442">
        <v>0</v>
      </c>
      <c r="G127" s="1443">
        <f t="shared" si="18"/>
        <v>100</v>
      </c>
      <c r="H127" s="1444">
        <f t="shared" si="19"/>
        <v>100</v>
      </c>
      <c r="I127" s="1445">
        <v>0</v>
      </c>
      <c r="J127" s="1445">
        <f t="shared" si="17"/>
        <v>100</v>
      </c>
      <c r="K127" s="1445">
        <v>0</v>
      </c>
      <c r="L127" s="1445">
        <f t="shared" si="16"/>
        <v>100</v>
      </c>
      <c r="M127" s="1445">
        <v>0</v>
      </c>
      <c r="N127" s="1445">
        <f t="shared" si="15"/>
        <v>100</v>
      </c>
      <c r="O127" s="1452">
        <f>+O128</f>
        <v>-100</v>
      </c>
      <c r="P127" s="1452">
        <f t="shared" si="14"/>
        <v>0</v>
      </c>
      <c r="Q127" s="1428" t="s">
        <v>633</v>
      </c>
    </row>
    <row r="128" spans="1:17" s="711" customFormat="1" x14ac:dyDescent="0.2">
      <c r="A128" s="1446"/>
      <c r="B128" s="1447"/>
      <c r="C128" s="1448" t="s">
        <v>294</v>
      </c>
      <c r="D128" s="1448" t="s">
        <v>295</v>
      </c>
      <c r="E128" s="1449" t="s">
        <v>296</v>
      </c>
      <c r="F128" s="1450">
        <v>0</v>
      </c>
      <c r="G128" s="1435">
        <v>100</v>
      </c>
      <c r="H128" s="1434">
        <f t="shared" si="19"/>
        <v>100</v>
      </c>
      <c r="I128" s="1436">
        <v>0</v>
      </c>
      <c r="J128" s="1436">
        <f t="shared" si="17"/>
        <v>100</v>
      </c>
      <c r="K128" s="1436">
        <v>0</v>
      </c>
      <c r="L128" s="1436">
        <f t="shared" si="16"/>
        <v>100</v>
      </c>
      <c r="M128" s="1436">
        <v>0</v>
      </c>
      <c r="N128" s="1436">
        <f t="shared" si="15"/>
        <v>100</v>
      </c>
      <c r="O128" s="1437">
        <v>-100</v>
      </c>
      <c r="P128" s="1437">
        <f t="shared" si="14"/>
        <v>0</v>
      </c>
      <c r="Q128" s="1428"/>
    </row>
    <row r="129" spans="1:17" s="711" customFormat="1" ht="20.95" x14ac:dyDescent="0.2">
      <c r="A129" s="998" t="s">
        <v>298</v>
      </c>
      <c r="B129" s="976" t="s">
        <v>513</v>
      </c>
      <c r="C129" s="977" t="s">
        <v>100</v>
      </c>
      <c r="D129" s="977" t="s">
        <v>100</v>
      </c>
      <c r="E129" s="978" t="s">
        <v>382</v>
      </c>
      <c r="F129" s="911">
        <v>0</v>
      </c>
      <c r="G129" s="959">
        <f t="shared" si="18"/>
        <v>250</v>
      </c>
      <c r="H129" s="908">
        <f t="shared" si="19"/>
        <v>250</v>
      </c>
      <c r="I129" s="1008">
        <v>0</v>
      </c>
      <c r="J129" s="1008">
        <f t="shared" si="17"/>
        <v>250</v>
      </c>
      <c r="K129" s="1008">
        <v>0</v>
      </c>
      <c r="L129" s="1008">
        <f t="shared" si="16"/>
        <v>250</v>
      </c>
      <c r="M129" s="1008">
        <v>0</v>
      </c>
      <c r="N129" s="1008">
        <f t="shared" si="15"/>
        <v>250</v>
      </c>
      <c r="O129" s="1119">
        <v>0</v>
      </c>
      <c r="P129" s="1120">
        <f t="shared" si="14"/>
        <v>250</v>
      </c>
      <c r="Q129" s="896"/>
    </row>
    <row r="130" spans="1:17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250</v>
      </c>
      <c r="H130" s="927">
        <f t="shared" si="19"/>
        <v>250</v>
      </c>
      <c r="I130" s="1003">
        <v>0</v>
      </c>
      <c r="J130" s="1003">
        <f t="shared" si="17"/>
        <v>250</v>
      </c>
      <c r="K130" s="1003">
        <v>0</v>
      </c>
      <c r="L130" s="1003">
        <f t="shared" si="16"/>
        <v>250</v>
      </c>
      <c r="M130" s="1003">
        <v>0</v>
      </c>
      <c r="N130" s="1003">
        <f t="shared" si="15"/>
        <v>250</v>
      </c>
      <c r="O130" s="1114">
        <v>0</v>
      </c>
      <c r="P130" s="1115">
        <f t="shared" si="14"/>
        <v>250</v>
      </c>
      <c r="Q130" s="896"/>
    </row>
    <row r="131" spans="1:17" s="711" customFormat="1" ht="36" customHeight="1" x14ac:dyDescent="0.2">
      <c r="A131" s="1438" t="s">
        <v>298</v>
      </c>
      <c r="B131" s="1439" t="s">
        <v>514</v>
      </c>
      <c r="C131" s="1440" t="s">
        <v>100</v>
      </c>
      <c r="D131" s="1440" t="s">
        <v>100</v>
      </c>
      <c r="E131" s="1441" t="s">
        <v>384</v>
      </c>
      <c r="F131" s="1442">
        <v>0</v>
      </c>
      <c r="G131" s="1443">
        <f t="shared" si="18"/>
        <v>150</v>
      </c>
      <c r="H131" s="1444">
        <f t="shared" si="19"/>
        <v>150</v>
      </c>
      <c r="I131" s="1445">
        <v>0</v>
      </c>
      <c r="J131" s="1445">
        <f t="shared" si="17"/>
        <v>150</v>
      </c>
      <c r="K131" s="1445">
        <v>0</v>
      </c>
      <c r="L131" s="1445">
        <f t="shared" si="16"/>
        <v>150</v>
      </c>
      <c r="M131" s="1445">
        <v>0</v>
      </c>
      <c r="N131" s="1445">
        <f t="shared" si="15"/>
        <v>150</v>
      </c>
      <c r="O131" s="1452">
        <f>+O132</f>
        <v>-150</v>
      </c>
      <c r="P131" s="1452">
        <f t="shared" si="14"/>
        <v>0</v>
      </c>
      <c r="Q131" s="1428" t="s">
        <v>633</v>
      </c>
    </row>
    <row r="132" spans="1:17" s="711" customFormat="1" x14ac:dyDescent="0.2">
      <c r="A132" s="1446"/>
      <c r="B132" s="1447"/>
      <c r="C132" s="1448" t="s">
        <v>294</v>
      </c>
      <c r="D132" s="1448" t="s">
        <v>295</v>
      </c>
      <c r="E132" s="1449" t="s">
        <v>296</v>
      </c>
      <c r="F132" s="1450">
        <v>0</v>
      </c>
      <c r="G132" s="1435">
        <v>150</v>
      </c>
      <c r="H132" s="1434">
        <f t="shared" si="19"/>
        <v>150</v>
      </c>
      <c r="I132" s="1436">
        <v>0</v>
      </c>
      <c r="J132" s="1436">
        <f t="shared" si="17"/>
        <v>150</v>
      </c>
      <c r="K132" s="1436">
        <v>0</v>
      </c>
      <c r="L132" s="1436">
        <f t="shared" si="16"/>
        <v>150</v>
      </c>
      <c r="M132" s="1436">
        <v>0</v>
      </c>
      <c r="N132" s="1436">
        <f t="shared" si="15"/>
        <v>150</v>
      </c>
      <c r="O132" s="1437">
        <v>-150</v>
      </c>
      <c r="P132" s="1437">
        <f t="shared" si="14"/>
        <v>0</v>
      </c>
      <c r="Q132" s="1428"/>
    </row>
    <row r="133" spans="1:17" s="711" customFormat="1" ht="31.45" x14ac:dyDescent="0.2">
      <c r="A133" s="998" t="s">
        <v>298</v>
      </c>
      <c r="B133" s="976" t="s">
        <v>515</v>
      </c>
      <c r="C133" s="977" t="s">
        <v>100</v>
      </c>
      <c r="D133" s="977" t="s">
        <v>100</v>
      </c>
      <c r="E133" s="978" t="s">
        <v>386</v>
      </c>
      <c r="F133" s="911">
        <v>0</v>
      </c>
      <c r="G133" s="959">
        <f t="shared" si="18"/>
        <v>100</v>
      </c>
      <c r="H133" s="908">
        <f t="shared" si="19"/>
        <v>100</v>
      </c>
      <c r="I133" s="1008">
        <v>0</v>
      </c>
      <c r="J133" s="1008">
        <f t="shared" si="17"/>
        <v>100</v>
      </c>
      <c r="K133" s="1008">
        <v>0</v>
      </c>
      <c r="L133" s="1008">
        <f t="shared" si="16"/>
        <v>100</v>
      </c>
      <c r="M133" s="1008">
        <v>0</v>
      </c>
      <c r="N133" s="1008">
        <f t="shared" si="15"/>
        <v>100</v>
      </c>
      <c r="O133" s="1119">
        <v>0</v>
      </c>
      <c r="P133" s="1120">
        <f t="shared" si="14"/>
        <v>100</v>
      </c>
      <c r="Q133" s="896"/>
    </row>
    <row r="134" spans="1:17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100</v>
      </c>
      <c r="H134" s="927">
        <f t="shared" si="19"/>
        <v>100</v>
      </c>
      <c r="I134" s="1003">
        <v>0</v>
      </c>
      <c r="J134" s="1003">
        <f t="shared" si="17"/>
        <v>100</v>
      </c>
      <c r="K134" s="1003">
        <v>0</v>
      </c>
      <c r="L134" s="1003">
        <f t="shared" si="16"/>
        <v>100</v>
      </c>
      <c r="M134" s="1003">
        <v>0</v>
      </c>
      <c r="N134" s="1003">
        <f t="shared" si="15"/>
        <v>100</v>
      </c>
      <c r="O134" s="1114">
        <v>0</v>
      </c>
      <c r="P134" s="1115">
        <f t="shared" si="14"/>
        <v>100</v>
      </c>
      <c r="Q134" s="896"/>
    </row>
    <row r="135" spans="1:17" s="711" customFormat="1" x14ac:dyDescent="0.2">
      <c r="A135" s="998" t="s">
        <v>298</v>
      </c>
      <c r="B135" s="976" t="s">
        <v>516</v>
      </c>
      <c r="C135" s="977" t="s">
        <v>100</v>
      </c>
      <c r="D135" s="977" t="s">
        <v>100</v>
      </c>
      <c r="E135" s="978" t="s">
        <v>388</v>
      </c>
      <c r="F135" s="911">
        <v>0</v>
      </c>
      <c r="G135" s="959">
        <f t="shared" si="18"/>
        <v>150</v>
      </c>
      <c r="H135" s="908">
        <f t="shared" si="19"/>
        <v>150</v>
      </c>
      <c r="I135" s="1008">
        <v>0</v>
      </c>
      <c r="J135" s="1008">
        <f t="shared" si="17"/>
        <v>150</v>
      </c>
      <c r="K135" s="1008">
        <v>0</v>
      </c>
      <c r="L135" s="1008">
        <f t="shared" si="16"/>
        <v>150</v>
      </c>
      <c r="M135" s="1008">
        <v>0</v>
      </c>
      <c r="N135" s="1008">
        <f t="shared" si="15"/>
        <v>150</v>
      </c>
      <c r="O135" s="1119">
        <v>0</v>
      </c>
      <c r="P135" s="1120">
        <f t="shared" si="14"/>
        <v>150</v>
      </c>
      <c r="Q135" s="896"/>
    </row>
    <row r="136" spans="1:17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19"/>
        <v>150</v>
      </c>
      <c r="I136" s="1003">
        <v>0</v>
      </c>
      <c r="J136" s="1003">
        <f t="shared" si="17"/>
        <v>150</v>
      </c>
      <c r="K136" s="1003">
        <v>0</v>
      </c>
      <c r="L136" s="1003">
        <f t="shared" si="16"/>
        <v>150</v>
      </c>
      <c r="M136" s="1003">
        <v>0</v>
      </c>
      <c r="N136" s="1003">
        <f t="shared" si="15"/>
        <v>150</v>
      </c>
      <c r="O136" s="1114">
        <v>0</v>
      </c>
      <c r="P136" s="1115">
        <f t="shared" si="14"/>
        <v>150</v>
      </c>
      <c r="Q136" s="896"/>
    </row>
    <row r="137" spans="1:17" s="711" customFormat="1" ht="20.95" x14ac:dyDescent="0.2">
      <c r="A137" s="998" t="s">
        <v>298</v>
      </c>
      <c r="B137" s="976" t="s">
        <v>517</v>
      </c>
      <c r="C137" s="977" t="s">
        <v>100</v>
      </c>
      <c r="D137" s="977" t="s">
        <v>100</v>
      </c>
      <c r="E137" s="978" t="s">
        <v>390</v>
      </c>
      <c r="F137" s="911">
        <v>0</v>
      </c>
      <c r="G137" s="959">
        <f t="shared" si="18"/>
        <v>100</v>
      </c>
      <c r="H137" s="908">
        <f t="shared" si="19"/>
        <v>100</v>
      </c>
      <c r="I137" s="1008">
        <v>0</v>
      </c>
      <c r="J137" s="1008">
        <f t="shared" si="17"/>
        <v>100</v>
      </c>
      <c r="K137" s="1008">
        <v>0</v>
      </c>
      <c r="L137" s="1008">
        <f t="shared" si="16"/>
        <v>100</v>
      </c>
      <c r="M137" s="1008">
        <v>0</v>
      </c>
      <c r="N137" s="1008">
        <f t="shared" si="15"/>
        <v>100</v>
      </c>
      <c r="O137" s="1119">
        <v>0</v>
      </c>
      <c r="P137" s="1120">
        <f t="shared" si="14"/>
        <v>100</v>
      </c>
      <c r="Q137" s="896"/>
    </row>
    <row r="138" spans="1:17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19"/>
        <v>100</v>
      </c>
      <c r="I138" s="1003">
        <v>0</v>
      </c>
      <c r="J138" s="1003">
        <f t="shared" si="17"/>
        <v>100</v>
      </c>
      <c r="K138" s="1003">
        <v>0</v>
      </c>
      <c r="L138" s="1003">
        <f t="shared" si="16"/>
        <v>100</v>
      </c>
      <c r="M138" s="1003">
        <v>0</v>
      </c>
      <c r="N138" s="1003">
        <f t="shared" si="15"/>
        <v>100</v>
      </c>
      <c r="O138" s="1114">
        <v>0</v>
      </c>
      <c r="P138" s="1115">
        <f t="shared" si="14"/>
        <v>100</v>
      </c>
      <c r="Q138" s="896"/>
    </row>
    <row r="139" spans="1:17" s="711" customFormat="1" ht="26.35" customHeight="1" x14ac:dyDescent="0.2">
      <c r="A139" s="1438" t="s">
        <v>298</v>
      </c>
      <c r="B139" s="1439" t="s">
        <v>518</v>
      </c>
      <c r="C139" s="1440" t="s">
        <v>100</v>
      </c>
      <c r="D139" s="1440" t="s">
        <v>100</v>
      </c>
      <c r="E139" s="1441" t="s">
        <v>392</v>
      </c>
      <c r="F139" s="1442">
        <v>0</v>
      </c>
      <c r="G139" s="1443">
        <f t="shared" si="18"/>
        <v>100</v>
      </c>
      <c r="H139" s="1444">
        <f t="shared" si="19"/>
        <v>100</v>
      </c>
      <c r="I139" s="1445">
        <v>0</v>
      </c>
      <c r="J139" s="1445">
        <f t="shared" si="17"/>
        <v>100</v>
      </c>
      <c r="K139" s="1445">
        <v>0</v>
      </c>
      <c r="L139" s="1445">
        <f t="shared" si="16"/>
        <v>100</v>
      </c>
      <c r="M139" s="1445">
        <v>0</v>
      </c>
      <c r="N139" s="1445">
        <f t="shared" si="15"/>
        <v>100</v>
      </c>
      <c r="O139" s="1452">
        <f>+O140</f>
        <v>-100</v>
      </c>
      <c r="P139" s="1452">
        <f t="shared" ref="P139:P202" si="20">+N139+O139</f>
        <v>0</v>
      </c>
      <c r="Q139" s="1428" t="s">
        <v>633</v>
      </c>
    </row>
    <row r="140" spans="1:17" s="711" customFormat="1" x14ac:dyDescent="0.2">
      <c r="A140" s="1446"/>
      <c r="B140" s="1447"/>
      <c r="C140" s="1448" t="s">
        <v>294</v>
      </c>
      <c r="D140" s="1448" t="s">
        <v>295</v>
      </c>
      <c r="E140" s="1449" t="s">
        <v>296</v>
      </c>
      <c r="F140" s="1450">
        <v>0</v>
      </c>
      <c r="G140" s="1435">
        <v>100</v>
      </c>
      <c r="H140" s="1434">
        <f t="shared" si="19"/>
        <v>100</v>
      </c>
      <c r="I140" s="1436">
        <v>0</v>
      </c>
      <c r="J140" s="1436">
        <f t="shared" si="17"/>
        <v>100</v>
      </c>
      <c r="K140" s="1436">
        <v>0</v>
      </c>
      <c r="L140" s="1436">
        <f t="shared" si="16"/>
        <v>100</v>
      </c>
      <c r="M140" s="1436">
        <v>0</v>
      </c>
      <c r="N140" s="1436">
        <f t="shared" si="15"/>
        <v>100</v>
      </c>
      <c r="O140" s="1437">
        <v>-100</v>
      </c>
      <c r="P140" s="1437">
        <f t="shared" si="20"/>
        <v>0</v>
      </c>
      <c r="Q140" s="1428"/>
    </row>
    <row r="141" spans="1:17" s="711" customFormat="1" ht="25.85" customHeight="1" x14ac:dyDescent="0.2">
      <c r="A141" s="1438" t="s">
        <v>298</v>
      </c>
      <c r="B141" s="1439" t="s">
        <v>519</v>
      </c>
      <c r="C141" s="1440" t="s">
        <v>100</v>
      </c>
      <c r="D141" s="1440" t="s">
        <v>100</v>
      </c>
      <c r="E141" s="1441" t="s">
        <v>394</v>
      </c>
      <c r="F141" s="1442">
        <v>0</v>
      </c>
      <c r="G141" s="1443">
        <f t="shared" si="18"/>
        <v>100</v>
      </c>
      <c r="H141" s="1444">
        <f t="shared" si="19"/>
        <v>100</v>
      </c>
      <c r="I141" s="1445">
        <v>0</v>
      </c>
      <c r="J141" s="1445">
        <f t="shared" si="17"/>
        <v>100</v>
      </c>
      <c r="K141" s="1445">
        <v>0</v>
      </c>
      <c r="L141" s="1445">
        <f t="shared" si="16"/>
        <v>100</v>
      </c>
      <c r="M141" s="1445">
        <v>0</v>
      </c>
      <c r="N141" s="1445">
        <f t="shared" si="15"/>
        <v>100</v>
      </c>
      <c r="O141" s="1452">
        <f>+O142</f>
        <v>-100</v>
      </c>
      <c r="P141" s="1452">
        <f t="shared" si="20"/>
        <v>0</v>
      </c>
      <c r="Q141" s="1428" t="s">
        <v>633</v>
      </c>
    </row>
    <row r="142" spans="1:17" s="711" customFormat="1" x14ac:dyDescent="0.2">
      <c r="A142" s="1446"/>
      <c r="B142" s="1447"/>
      <c r="C142" s="1448" t="s">
        <v>294</v>
      </c>
      <c r="D142" s="1448" t="s">
        <v>295</v>
      </c>
      <c r="E142" s="1449" t="s">
        <v>296</v>
      </c>
      <c r="F142" s="1450">
        <v>0</v>
      </c>
      <c r="G142" s="1435">
        <v>100</v>
      </c>
      <c r="H142" s="1434">
        <f t="shared" si="19"/>
        <v>100</v>
      </c>
      <c r="I142" s="1436">
        <v>0</v>
      </c>
      <c r="J142" s="1436">
        <f t="shared" si="17"/>
        <v>100</v>
      </c>
      <c r="K142" s="1436">
        <v>0</v>
      </c>
      <c r="L142" s="1436">
        <f t="shared" si="16"/>
        <v>100</v>
      </c>
      <c r="M142" s="1436">
        <v>0</v>
      </c>
      <c r="N142" s="1436">
        <f t="shared" si="15"/>
        <v>100</v>
      </c>
      <c r="O142" s="1437">
        <v>-100</v>
      </c>
      <c r="P142" s="1437">
        <f t="shared" si="20"/>
        <v>0</v>
      </c>
      <c r="Q142" s="1428"/>
    </row>
    <row r="143" spans="1:17" s="711" customFormat="1" ht="20.95" x14ac:dyDescent="0.2">
      <c r="A143" s="998" t="s">
        <v>298</v>
      </c>
      <c r="B143" s="976" t="s">
        <v>520</v>
      </c>
      <c r="C143" s="977" t="s">
        <v>100</v>
      </c>
      <c r="D143" s="977" t="s">
        <v>100</v>
      </c>
      <c r="E143" s="978" t="s">
        <v>400</v>
      </c>
      <c r="F143" s="911">
        <v>0</v>
      </c>
      <c r="G143" s="959">
        <f t="shared" si="18"/>
        <v>100</v>
      </c>
      <c r="H143" s="908">
        <f t="shared" si="19"/>
        <v>100</v>
      </c>
      <c r="I143" s="1008">
        <v>0</v>
      </c>
      <c r="J143" s="1008">
        <f t="shared" si="17"/>
        <v>100</v>
      </c>
      <c r="K143" s="1008">
        <v>0</v>
      </c>
      <c r="L143" s="1008">
        <f t="shared" si="16"/>
        <v>100</v>
      </c>
      <c r="M143" s="1008">
        <v>0</v>
      </c>
      <c r="N143" s="1008">
        <f t="shared" si="15"/>
        <v>100</v>
      </c>
      <c r="O143" s="1119">
        <v>0</v>
      </c>
      <c r="P143" s="1120">
        <f t="shared" si="20"/>
        <v>100</v>
      </c>
      <c r="Q143" s="896"/>
    </row>
    <row r="144" spans="1:17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19"/>
        <v>100</v>
      </c>
      <c r="I144" s="1003">
        <v>0</v>
      </c>
      <c r="J144" s="1003">
        <f t="shared" si="17"/>
        <v>100</v>
      </c>
      <c r="K144" s="1003">
        <v>0</v>
      </c>
      <c r="L144" s="1003">
        <f t="shared" si="16"/>
        <v>100</v>
      </c>
      <c r="M144" s="1003">
        <v>0</v>
      </c>
      <c r="N144" s="1003">
        <f t="shared" si="15"/>
        <v>100</v>
      </c>
      <c r="O144" s="1114">
        <v>0</v>
      </c>
      <c r="P144" s="1115">
        <f t="shared" si="20"/>
        <v>100</v>
      </c>
      <c r="Q144" s="896"/>
    </row>
    <row r="145" spans="1:17" s="711" customFormat="1" ht="20.95" x14ac:dyDescent="0.2">
      <c r="A145" s="998" t="s">
        <v>298</v>
      </c>
      <c r="B145" s="976" t="s">
        <v>521</v>
      </c>
      <c r="C145" s="977" t="s">
        <v>100</v>
      </c>
      <c r="D145" s="977" t="s">
        <v>100</v>
      </c>
      <c r="E145" s="978" t="s">
        <v>397</v>
      </c>
      <c r="F145" s="911">
        <v>0</v>
      </c>
      <c r="G145" s="959">
        <f t="shared" si="18"/>
        <v>200</v>
      </c>
      <c r="H145" s="908">
        <f t="shared" si="19"/>
        <v>200</v>
      </c>
      <c r="I145" s="1008">
        <v>0</v>
      </c>
      <c r="J145" s="1008">
        <f t="shared" si="17"/>
        <v>200</v>
      </c>
      <c r="K145" s="1008">
        <v>0</v>
      </c>
      <c r="L145" s="1008">
        <f t="shared" si="16"/>
        <v>200</v>
      </c>
      <c r="M145" s="1008">
        <v>0</v>
      </c>
      <c r="N145" s="1008">
        <f t="shared" si="15"/>
        <v>200</v>
      </c>
      <c r="O145" s="1119">
        <v>0</v>
      </c>
      <c r="P145" s="1120">
        <f t="shared" si="20"/>
        <v>200</v>
      </c>
      <c r="Q145" s="896"/>
    </row>
    <row r="146" spans="1:17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200</v>
      </c>
      <c r="H146" s="927">
        <f t="shared" si="19"/>
        <v>200</v>
      </c>
      <c r="I146" s="1003">
        <v>0</v>
      </c>
      <c r="J146" s="1003">
        <f t="shared" si="17"/>
        <v>200</v>
      </c>
      <c r="K146" s="1003">
        <v>0</v>
      </c>
      <c r="L146" s="1003">
        <f t="shared" si="16"/>
        <v>200</v>
      </c>
      <c r="M146" s="1003">
        <v>0</v>
      </c>
      <c r="N146" s="1003">
        <f t="shared" si="15"/>
        <v>200</v>
      </c>
      <c r="O146" s="1114">
        <v>0</v>
      </c>
      <c r="P146" s="1115">
        <f t="shared" si="20"/>
        <v>200</v>
      </c>
      <c r="Q146" s="896"/>
    </row>
    <row r="147" spans="1:17" s="711" customFormat="1" ht="20.95" x14ac:dyDescent="0.2">
      <c r="A147" s="998" t="s">
        <v>298</v>
      </c>
      <c r="B147" s="976" t="s">
        <v>522</v>
      </c>
      <c r="C147" s="977" t="s">
        <v>100</v>
      </c>
      <c r="D147" s="977" t="s">
        <v>100</v>
      </c>
      <c r="E147" s="978" t="s">
        <v>399</v>
      </c>
      <c r="F147" s="911">
        <v>0</v>
      </c>
      <c r="G147" s="959">
        <f t="shared" si="18"/>
        <v>100</v>
      </c>
      <c r="H147" s="908">
        <f t="shared" si="19"/>
        <v>100</v>
      </c>
      <c r="I147" s="1008">
        <v>0</v>
      </c>
      <c r="J147" s="1008">
        <f t="shared" si="17"/>
        <v>100</v>
      </c>
      <c r="K147" s="1008">
        <v>0</v>
      </c>
      <c r="L147" s="1008">
        <f t="shared" si="16"/>
        <v>100</v>
      </c>
      <c r="M147" s="1008">
        <v>0</v>
      </c>
      <c r="N147" s="1008">
        <f t="shared" si="15"/>
        <v>100</v>
      </c>
      <c r="O147" s="1119">
        <v>0</v>
      </c>
      <c r="P147" s="1120">
        <f t="shared" si="20"/>
        <v>100</v>
      </c>
      <c r="Q147" s="896"/>
    </row>
    <row r="148" spans="1:17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19"/>
        <v>100</v>
      </c>
      <c r="I148" s="1003">
        <v>0</v>
      </c>
      <c r="J148" s="1003">
        <f t="shared" si="17"/>
        <v>100</v>
      </c>
      <c r="K148" s="1003">
        <v>0</v>
      </c>
      <c r="L148" s="1003">
        <f t="shared" si="16"/>
        <v>100</v>
      </c>
      <c r="M148" s="1003">
        <v>0</v>
      </c>
      <c r="N148" s="1003">
        <f t="shared" si="15"/>
        <v>100</v>
      </c>
      <c r="O148" s="1114">
        <v>0</v>
      </c>
      <c r="P148" s="1115">
        <f t="shared" si="20"/>
        <v>100</v>
      </c>
      <c r="Q148" s="896"/>
    </row>
    <row r="149" spans="1:17" s="711" customFormat="1" ht="31.45" x14ac:dyDescent="0.2">
      <c r="A149" s="998" t="s">
        <v>298</v>
      </c>
      <c r="B149" s="976" t="s">
        <v>523</v>
      </c>
      <c r="C149" s="977" t="s">
        <v>100</v>
      </c>
      <c r="D149" s="977" t="s">
        <v>100</v>
      </c>
      <c r="E149" s="978" t="s">
        <v>404</v>
      </c>
      <c r="F149" s="911">
        <v>0</v>
      </c>
      <c r="G149" s="959">
        <f t="shared" si="18"/>
        <v>100</v>
      </c>
      <c r="H149" s="908">
        <f t="shared" si="19"/>
        <v>100</v>
      </c>
      <c r="I149" s="1008">
        <v>0</v>
      </c>
      <c r="J149" s="1008">
        <f t="shared" si="17"/>
        <v>100</v>
      </c>
      <c r="K149" s="1008">
        <v>0</v>
      </c>
      <c r="L149" s="1008">
        <f t="shared" si="16"/>
        <v>100</v>
      </c>
      <c r="M149" s="1008">
        <v>0</v>
      </c>
      <c r="N149" s="1008">
        <f t="shared" si="15"/>
        <v>100</v>
      </c>
      <c r="O149" s="1119">
        <v>0</v>
      </c>
      <c r="P149" s="1120">
        <f t="shared" si="20"/>
        <v>100</v>
      </c>
      <c r="Q149" s="896"/>
    </row>
    <row r="150" spans="1:17" s="711" customFormat="1" x14ac:dyDescent="0.2">
      <c r="A150" s="999"/>
      <c r="B150" s="979"/>
      <c r="C150" s="599" t="s">
        <v>294</v>
      </c>
      <c r="D150" s="599" t="s">
        <v>402</v>
      </c>
      <c r="E150" s="980" t="s">
        <v>403</v>
      </c>
      <c r="F150" s="912">
        <v>0</v>
      </c>
      <c r="G150" s="916">
        <v>100</v>
      </c>
      <c r="H150" s="927">
        <f t="shared" si="19"/>
        <v>100</v>
      </c>
      <c r="I150" s="1003">
        <v>0</v>
      </c>
      <c r="J150" s="1003">
        <f t="shared" si="17"/>
        <v>100</v>
      </c>
      <c r="K150" s="1003">
        <v>0</v>
      </c>
      <c r="L150" s="1003">
        <f t="shared" si="16"/>
        <v>100</v>
      </c>
      <c r="M150" s="1003">
        <v>0</v>
      </c>
      <c r="N150" s="1003">
        <f t="shared" si="15"/>
        <v>100</v>
      </c>
      <c r="O150" s="1114">
        <v>0</v>
      </c>
      <c r="P150" s="1115">
        <f t="shared" si="20"/>
        <v>100</v>
      </c>
      <c r="Q150" s="896"/>
    </row>
    <row r="151" spans="1:17" s="711" customFormat="1" ht="20.95" x14ac:dyDescent="0.2">
      <c r="A151" s="998" t="s">
        <v>298</v>
      </c>
      <c r="B151" s="976" t="s">
        <v>524</v>
      </c>
      <c r="C151" s="977" t="s">
        <v>100</v>
      </c>
      <c r="D151" s="977" t="s">
        <v>100</v>
      </c>
      <c r="E151" s="978" t="s">
        <v>423</v>
      </c>
      <c r="F151" s="911">
        <v>0</v>
      </c>
      <c r="G151" s="959">
        <f t="shared" si="18"/>
        <v>150</v>
      </c>
      <c r="H151" s="908">
        <f t="shared" si="19"/>
        <v>150</v>
      </c>
      <c r="I151" s="1008">
        <v>0</v>
      </c>
      <c r="J151" s="1008">
        <f t="shared" si="17"/>
        <v>150</v>
      </c>
      <c r="K151" s="1008">
        <v>0</v>
      </c>
      <c r="L151" s="1008">
        <f t="shared" si="16"/>
        <v>150</v>
      </c>
      <c r="M151" s="1008">
        <v>0</v>
      </c>
      <c r="N151" s="1008">
        <f t="shared" si="15"/>
        <v>150</v>
      </c>
      <c r="O151" s="1119">
        <v>0</v>
      </c>
      <c r="P151" s="1120">
        <f t="shared" si="20"/>
        <v>150</v>
      </c>
      <c r="Q151" s="896"/>
    </row>
    <row r="152" spans="1:17" s="711" customFormat="1" x14ac:dyDescent="0.2">
      <c r="A152" s="999"/>
      <c r="B152" s="979"/>
      <c r="C152" s="599" t="s">
        <v>294</v>
      </c>
      <c r="D152" s="599" t="s">
        <v>402</v>
      </c>
      <c r="E152" s="980" t="s">
        <v>403</v>
      </c>
      <c r="F152" s="912">
        <v>0</v>
      </c>
      <c r="G152" s="916">
        <v>150</v>
      </c>
      <c r="H152" s="927">
        <f t="shared" si="19"/>
        <v>150</v>
      </c>
      <c r="I152" s="1003">
        <v>0</v>
      </c>
      <c r="J152" s="1003">
        <f t="shared" si="17"/>
        <v>150</v>
      </c>
      <c r="K152" s="1003">
        <v>0</v>
      </c>
      <c r="L152" s="1003">
        <f t="shared" si="16"/>
        <v>150</v>
      </c>
      <c r="M152" s="1003">
        <v>0</v>
      </c>
      <c r="N152" s="1003">
        <f t="shared" si="15"/>
        <v>150</v>
      </c>
      <c r="O152" s="1114">
        <v>0</v>
      </c>
      <c r="P152" s="1115">
        <f t="shared" si="20"/>
        <v>150</v>
      </c>
      <c r="Q152" s="896"/>
    </row>
    <row r="153" spans="1:17" s="711" customFormat="1" x14ac:dyDescent="0.2">
      <c r="A153" s="998" t="s">
        <v>298</v>
      </c>
      <c r="B153" s="976" t="s">
        <v>525</v>
      </c>
      <c r="C153" s="977" t="s">
        <v>100</v>
      </c>
      <c r="D153" s="977" t="s">
        <v>100</v>
      </c>
      <c r="E153" s="978" t="s">
        <v>407</v>
      </c>
      <c r="F153" s="911">
        <v>0</v>
      </c>
      <c r="G153" s="959">
        <f t="shared" si="18"/>
        <v>100</v>
      </c>
      <c r="H153" s="908">
        <f t="shared" si="19"/>
        <v>100</v>
      </c>
      <c r="I153" s="1008">
        <v>0</v>
      </c>
      <c r="J153" s="1008">
        <f t="shared" si="17"/>
        <v>100</v>
      </c>
      <c r="K153" s="1008">
        <v>0</v>
      </c>
      <c r="L153" s="1008">
        <f t="shared" si="16"/>
        <v>100</v>
      </c>
      <c r="M153" s="1008">
        <v>0</v>
      </c>
      <c r="N153" s="1008">
        <f t="shared" si="15"/>
        <v>100</v>
      </c>
      <c r="O153" s="1119">
        <v>0</v>
      </c>
      <c r="P153" s="1120">
        <f t="shared" si="20"/>
        <v>100</v>
      </c>
      <c r="Q153" s="896"/>
    </row>
    <row r="154" spans="1:17" s="711" customFormat="1" x14ac:dyDescent="0.2">
      <c r="A154" s="999"/>
      <c r="B154" s="979"/>
      <c r="C154" s="599" t="s">
        <v>294</v>
      </c>
      <c r="D154" s="599" t="s">
        <v>295</v>
      </c>
      <c r="E154" s="980" t="s">
        <v>296</v>
      </c>
      <c r="F154" s="912">
        <v>0</v>
      </c>
      <c r="G154" s="916">
        <v>100</v>
      </c>
      <c r="H154" s="927">
        <f t="shared" si="19"/>
        <v>100</v>
      </c>
      <c r="I154" s="1003">
        <v>0</v>
      </c>
      <c r="J154" s="1003">
        <f t="shared" si="17"/>
        <v>100</v>
      </c>
      <c r="K154" s="1003">
        <v>0</v>
      </c>
      <c r="L154" s="1003">
        <f t="shared" si="16"/>
        <v>100</v>
      </c>
      <c r="M154" s="1003">
        <v>0</v>
      </c>
      <c r="N154" s="1003">
        <f t="shared" si="15"/>
        <v>100</v>
      </c>
      <c r="O154" s="1114">
        <v>0</v>
      </c>
      <c r="P154" s="1115">
        <f t="shared" si="20"/>
        <v>100</v>
      </c>
      <c r="Q154" s="896"/>
    </row>
    <row r="155" spans="1:17" s="711" customFormat="1" ht="20.95" x14ac:dyDescent="0.2">
      <c r="A155" s="998" t="s">
        <v>298</v>
      </c>
      <c r="B155" s="976" t="s">
        <v>526</v>
      </c>
      <c r="C155" s="977" t="s">
        <v>100</v>
      </c>
      <c r="D155" s="977" t="s">
        <v>100</v>
      </c>
      <c r="E155" s="978" t="s">
        <v>408</v>
      </c>
      <c r="F155" s="911">
        <v>0</v>
      </c>
      <c r="G155" s="959">
        <f t="shared" si="18"/>
        <v>200</v>
      </c>
      <c r="H155" s="908">
        <f t="shared" si="19"/>
        <v>200</v>
      </c>
      <c r="I155" s="1008">
        <v>0</v>
      </c>
      <c r="J155" s="1008">
        <f t="shared" si="17"/>
        <v>200</v>
      </c>
      <c r="K155" s="1008">
        <v>0</v>
      </c>
      <c r="L155" s="1008">
        <f t="shared" si="16"/>
        <v>200</v>
      </c>
      <c r="M155" s="1008">
        <v>0</v>
      </c>
      <c r="N155" s="1008">
        <f t="shared" ref="N155:N218" si="21">+L155+M155</f>
        <v>200</v>
      </c>
      <c r="O155" s="1119">
        <v>0</v>
      </c>
      <c r="P155" s="1120">
        <f t="shared" si="20"/>
        <v>200</v>
      </c>
      <c r="Q155" s="896"/>
    </row>
    <row r="156" spans="1:17" s="711" customFormat="1" x14ac:dyDescent="0.2">
      <c r="A156" s="999"/>
      <c r="B156" s="979"/>
      <c r="C156" s="599" t="s">
        <v>294</v>
      </c>
      <c r="D156" s="599" t="s">
        <v>341</v>
      </c>
      <c r="E156" s="980" t="s">
        <v>342</v>
      </c>
      <c r="F156" s="912">
        <v>0</v>
      </c>
      <c r="G156" s="916">
        <v>200</v>
      </c>
      <c r="H156" s="927">
        <f t="shared" si="19"/>
        <v>200</v>
      </c>
      <c r="I156" s="1003">
        <v>0</v>
      </c>
      <c r="J156" s="1003">
        <f t="shared" si="17"/>
        <v>200</v>
      </c>
      <c r="K156" s="1003">
        <v>0</v>
      </c>
      <c r="L156" s="1003">
        <f t="shared" si="16"/>
        <v>200</v>
      </c>
      <c r="M156" s="1003">
        <v>0</v>
      </c>
      <c r="N156" s="1003">
        <f t="shared" si="21"/>
        <v>200</v>
      </c>
      <c r="O156" s="1114">
        <v>0</v>
      </c>
      <c r="P156" s="1115">
        <f t="shared" si="20"/>
        <v>200</v>
      </c>
      <c r="Q156" s="896"/>
    </row>
    <row r="157" spans="1:17" s="711" customFormat="1" x14ac:dyDescent="0.2">
      <c r="A157" s="998" t="s">
        <v>298</v>
      </c>
      <c r="B157" s="976" t="s">
        <v>527</v>
      </c>
      <c r="C157" s="977" t="s">
        <v>100</v>
      </c>
      <c r="D157" s="977" t="s">
        <v>100</v>
      </c>
      <c r="E157" s="978" t="s">
        <v>410</v>
      </c>
      <c r="F157" s="911">
        <v>0</v>
      </c>
      <c r="G157" s="959">
        <f t="shared" si="18"/>
        <v>100</v>
      </c>
      <c r="H157" s="908">
        <f t="shared" si="19"/>
        <v>100</v>
      </c>
      <c r="I157" s="1008">
        <v>0</v>
      </c>
      <c r="J157" s="1008">
        <f t="shared" si="17"/>
        <v>100</v>
      </c>
      <c r="K157" s="1008">
        <v>0</v>
      </c>
      <c r="L157" s="1008">
        <f t="shared" ref="L157:L222" si="22">+J157+K157</f>
        <v>100</v>
      </c>
      <c r="M157" s="1008">
        <v>0</v>
      </c>
      <c r="N157" s="1008">
        <f t="shared" si="21"/>
        <v>100</v>
      </c>
      <c r="O157" s="1119">
        <v>0</v>
      </c>
      <c r="P157" s="1120">
        <f t="shared" si="20"/>
        <v>100</v>
      </c>
      <c r="Q157" s="896"/>
    </row>
    <row r="158" spans="1:17" s="711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19"/>
        <v>100</v>
      </c>
      <c r="I158" s="1003">
        <v>0</v>
      </c>
      <c r="J158" s="1003">
        <f t="shared" si="17"/>
        <v>100</v>
      </c>
      <c r="K158" s="1003">
        <v>0</v>
      </c>
      <c r="L158" s="1003">
        <f t="shared" si="22"/>
        <v>100</v>
      </c>
      <c r="M158" s="1003">
        <v>0</v>
      </c>
      <c r="N158" s="1003">
        <f t="shared" si="21"/>
        <v>100</v>
      </c>
      <c r="O158" s="1114">
        <v>0</v>
      </c>
      <c r="P158" s="1115">
        <f t="shared" si="20"/>
        <v>100</v>
      </c>
      <c r="Q158" s="896"/>
    </row>
    <row r="159" spans="1:17" s="711" customFormat="1" ht="31.45" x14ac:dyDescent="0.2">
      <c r="A159" s="998" t="s">
        <v>298</v>
      </c>
      <c r="B159" s="976" t="s">
        <v>528</v>
      </c>
      <c r="C159" s="977" t="s">
        <v>100</v>
      </c>
      <c r="D159" s="977" t="s">
        <v>100</v>
      </c>
      <c r="E159" s="978" t="s">
        <v>412</v>
      </c>
      <c r="F159" s="911">
        <v>0</v>
      </c>
      <c r="G159" s="959">
        <f t="shared" si="18"/>
        <v>100</v>
      </c>
      <c r="H159" s="908">
        <f t="shared" si="19"/>
        <v>100</v>
      </c>
      <c r="I159" s="1008">
        <v>0</v>
      </c>
      <c r="J159" s="1008">
        <f t="shared" si="17"/>
        <v>100</v>
      </c>
      <c r="K159" s="1008">
        <v>0</v>
      </c>
      <c r="L159" s="1008">
        <f t="shared" si="22"/>
        <v>100</v>
      </c>
      <c r="M159" s="1008">
        <v>0</v>
      </c>
      <c r="N159" s="1008">
        <f t="shared" si="21"/>
        <v>100</v>
      </c>
      <c r="O159" s="1119">
        <v>0</v>
      </c>
      <c r="P159" s="1120">
        <f t="shared" si="20"/>
        <v>100</v>
      </c>
      <c r="Q159" s="896"/>
    </row>
    <row r="160" spans="1:17" s="711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100</v>
      </c>
      <c r="H160" s="927">
        <f t="shared" si="19"/>
        <v>100</v>
      </c>
      <c r="I160" s="1003">
        <v>0</v>
      </c>
      <c r="J160" s="1003">
        <f t="shared" ref="J160:J242" si="23">+H160+I160</f>
        <v>100</v>
      </c>
      <c r="K160" s="1003">
        <v>0</v>
      </c>
      <c r="L160" s="1003">
        <f t="shared" si="22"/>
        <v>100</v>
      </c>
      <c r="M160" s="1003">
        <v>0</v>
      </c>
      <c r="N160" s="1003">
        <f t="shared" si="21"/>
        <v>100</v>
      </c>
      <c r="O160" s="1114">
        <v>0</v>
      </c>
      <c r="P160" s="1115">
        <f t="shared" si="20"/>
        <v>100</v>
      </c>
      <c r="Q160" s="896"/>
    </row>
    <row r="161" spans="1:17" s="711" customFormat="1" x14ac:dyDescent="0.2">
      <c r="A161" s="998" t="s">
        <v>298</v>
      </c>
      <c r="B161" s="976" t="s">
        <v>529</v>
      </c>
      <c r="C161" s="977" t="s">
        <v>100</v>
      </c>
      <c r="D161" s="977" t="s">
        <v>100</v>
      </c>
      <c r="E161" s="978" t="s">
        <v>414</v>
      </c>
      <c r="F161" s="911">
        <v>0</v>
      </c>
      <c r="G161" s="959">
        <f t="shared" ref="G161:G163" si="24">+G162</f>
        <v>450</v>
      </c>
      <c r="H161" s="908">
        <f t="shared" si="19"/>
        <v>450</v>
      </c>
      <c r="I161" s="1008">
        <v>0</v>
      </c>
      <c r="J161" s="1008">
        <f t="shared" si="23"/>
        <v>450</v>
      </c>
      <c r="K161" s="1008">
        <v>0</v>
      </c>
      <c r="L161" s="1008">
        <f t="shared" si="22"/>
        <v>450</v>
      </c>
      <c r="M161" s="1008">
        <v>0</v>
      </c>
      <c r="N161" s="1008">
        <f t="shared" si="21"/>
        <v>450</v>
      </c>
      <c r="O161" s="1119">
        <v>0</v>
      </c>
      <c r="P161" s="1120">
        <f t="shared" si="20"/>
        <v>450</v>
      </c>
      <c r="Q161" s="896"/>
    </row>
    <row r="162" spans="1:17" s="711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450</v>
      </c>
      <c r="H162" s="927">
        <f t="shared" ref="H162:H242" si="25">+F162+G162</f>
        <v>450</v>
      </c>
      <c r="I162" s="1003">
        <v>0</v>
      </c>
      <c r="J162" s="1003">
        <f t="shared" si="23"/>
        <v>450</v>
      </c>
      <c r="K162" s="1003">
        <v>0</v>
      </c>
      <c r="L162" s="1003">
        <f t="shared" si="22"/>
        <v>450</v>
      </c>
      <c r="M162" s="1003">
        <v>0</v>
      </c>
      <c r="N162" s="1003">
        <f t="shared" si="21"/>
        <v>450</v>
      </c>
      <c r="O162" s="1114">
        <v>0</v>
      </c>
      <c r="P162" s="1115">
        <f t="shared" si="20"/>
        <v>450</v>
      </c>
      <c r="Q162" s="896"/>
    </row>
    <row r="163" spans="1:17" s="711" customFormat="1" ht="20.95" x14ac:dyDescent="0.2">
      <c r="A163" s="998" t="s">
        <v>298</v>
      </c>
      <c r="B163" s="976" t="s">
        <v>530</v>
      </c>
      <c r="C163" s="977" t="s">
        <v>100</v>
      </c>
      <c r="D163" s="977" t="s">
        <v>100</v>
      </c>
      <c r="E163" s="978" t="s">
        <v>416</v>
      </c>
      <c r="F163" s="911">
        <v>0</v>
      </c>
      <c r="G163" s="959">
        <f t="shared" si="24"/>
        <v>150</v>
      </c>
      <c r="H163" s="908">
        <f t="shared" si="25"/>
        <v>150</v>
      </c>
      <c r="I163" s="1008">
        <v>0</v>
      </c>
      <c r="J163" s="1008">
        <f t="shared" si="23"/>
        <v>150</v>
      </c>
      <c r="K163" s="1008">
        <v>0</v>
      </c>
      <c r="L163" s="1008">
        <f t="shared" si="22"/>
        <v>150</v>
      </c>
      <c r="M163" s="1008">
        <v>0</v>
      </c>
      <c r="N163" s="1008">
        <f t="shared" si="21"/>
        <v>150</v>
      </c>
      <c r="O163" s="1119">
        <v>0</v>
      </c>
      <c r="P163" s="1120">
        <f t="shared" si="20"/>
        <v>150</v>
      </c>
      <c r="Q163" s="896"/>
    </row>
    <row r="164" spans="1:17" s="711" customFormat="1" ht="13.1" thickBot="1" x14ac:dyDescent="0.25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1074">
        <v>150</v>
      </c>
      <c r="H164" s="909">
        <f t="shared" si="25"/>
        <v>150</v>
      </c>
      <c r="I164" s="1024">
        <v>0</v>
      </c>
      <c r="J164" s="1024">
        <f t="shared" si="23"/>
        <v>150</v>
      </c>
      <c r="K164" s="1024">
        <v>0</v>
      </c>
      <c r="L164" s="1024">
        <f t="shared" si="22"/>
        <v>150</v>
      </c>
      <c r="M164" s="1024">
        <v>0</v>
      </c>
      <c r="N164" s="1024">
        <f t="shared" si="21"/>
        <v>150</v>
      </c>
      <c r="O164" s="1128">
        <v>0</v>
      </c>
      <c r="P164" s="1129">
        <f t="shared" si="20"/>
        <v>150</v>
      </c>
      <c r="Q164" s="896"/>
    </row>
    <row r="165" spans="1:17" s="711" customFormat="1" ht="13.1" thickBot="1" x14ac:dyDescent="0.25">
      <c r="A165" s="1080" t="s">
        <v>106</v>
      </c>
      <c r="B165" s="1081" t="s">
        <v>100</v>
      </c>
      <c r="C165" s="1082" t="s">
        <v>100</v>
      </c>
      <c r="D165" s="1082" t="s">
        <v>100</v>
      </c>
      <c r="E165" s="1083" t="s">
        <v>226</v>
      </c>
      <c r="F165" s="1084">
        <v>2750</v>
      </c>
      <c r="G165" s="1090">
        <f>+G166+G168+G170+G172+G174+G176</f>
        <v>0</v>
      </c>
      <c r="H165" s="1085">
        <f t="shared" si="25"/>
        <v>2750</v>
      </c>
      <c r="I165" s="1087">
        <v>0</v>
      </c>
      <c r="J165" s="1087">
        <f t="shared" si="23"/>
        <v>2750</v>
      </c>
      <c r="K165" s="1087">
        <v>0</v>
      </c>
      <c r="L165" s="1087">
        <f t="shared" si="22"/>
        <v>2750</v>
      </c>
      <c r="M165" s="1087">
        <v>0</v>
      </c>
      <c r="N165" s="1087">
        <f t="shared" si="21"/>
        <v>2750</v>
      </c>
      <c r="O165" s="1131">
        <v>0</v>
      </c>
      <c r="P165" s="1132">
        <f t="shared" si="20"/>
        <v>2750</v>
      </c>
      <c r="Q165" s="896"/>
    </row>
    <row r="166" spans="1:17" s="711" customFormat="1" x14ac:dyDescent="0.2">
      <c r="A166" s="677" t="s">
        <v>106</v>
      </c>
      <c r="B166" s="679" t="s">
        <v>488</v>
      </c>
      <c r="C166" s="680" t="s">
        <v>100</v>
      </c>
      <c r="D166" s="954" t="s">
        <v>100</v>
      </c>
      <c r="E166" s="786" t="s">
        <v>226</v>
      </c>
      <c r="F166" s="924">
        <f>+F167</f>
        <v>2750</v>
      </c>
      <c r="G166" s="975">
        <f>+G167</f>
        <v>-2750</v>
      </c>
      <c r="H166" s="924">
        <f t="shared" si="25"/>
        <v>0</v>
      </c>
      <c r="I166" s="1020">
        <v>0</v>
      </c>
      <c r="J166" s="1020">
        <f t="shared" si="23"/>
        <v>0</v>
      </c>
      <c r="K166" s="1020">
        <v>0</v>
      </c>
      <c r="L166" s="1020">
        <f t="shared" si="22"/>
        <v>0</v>
      </c>
      <c r="M166" s="1020">
        <v>0</v>
      </c>
      <c r="N166" s="1020">
        <f t="shared" si="21"/>
        <v>0</v>
      </c>
      <c r="O166" s="1124">
        <v>0</v>
      </c>
      <c r="P166" s="1125">
        <f t="shared" si="20"/>
        <v>0</v>
      </c>
      <c r="Q166" s="896"/>
    </row>
    <row r="167" spans="1:17" s="711" customFormat="1" x14ac:dyDescent="0.2">
      <c r="A167" s="689"/>
      <c r="B167" s="691" t="s">
        <v>474</v>
      </c>
      <c r="C167" s="700">
        <v>3419</v>
      </c>
      <c r="D167" s="686">
        <v>5222</v>
      </c>
      <c r="E167" s="784" t="s">
        <v>296</v>
      </c>
      <c r="F167" s="927">
        <v>2750</v>
      </c>
      <c r="G167" s="916">
        <v>-2750</v>
      </c>
      <c r="H167" s="927">
        <f t="shared" si="25"/>
        <v>0</v>
      </c>
      <c r="I167" s="1003">
        <v>0</v>
      </c>
      <c r="J167" s="1003">
        <f t="shared" si="23"/>
        <v>0</v>
      </c>
      <c r="K167" s="1003">
        <v>0</v>
      </c>
      <c r="L167" s="1003">
        <f t="shared" si="22"/>
        <v>0</v>
      </c>
      <c r="M167" s="1003">
        <v>0</v>
      </c>
      <c r="N167" s="1003">
        <f t="shared" si="21"/>
        <v>0</v>
      </c>
      <c r="O167" s="1114">
        <v>0</v>
      </c>
      <c r="P167" s="1115">
        <f t="shared" si="20"/>
        <v>0</v>
      </c>
      <c r="Q167" s="896"/>
    </row>
    <row r="168" spans="1:17" s="711" customFormat="1" ht="20.95" x14ac:dyDescent="0.2">
      <c r="A168" s="998" t="s">
        <v>298</v>
      </c>
      <c r="B168" s="976" t="s">
        <v>531</v>
      </c>
      <c r="C168" s="977" t="s">
        <v>100</v>
      </c>
      <c r="D168" s="977" t="s">
        <v>100</v>
      </c>
      <c r="E168" s="978" t="s">
        <v>322</v>
      </c>
      <c r="F168" s="911">
        <v>0</v>
      </c>
      <c r="G168" s="959">
        <f>+G169</f>
        <v>200</v>
      </c>
      <c r="H168" s="908">
        <f t="shared" si="25"/>
        <v>200</v>
      </c>
      <c r="I168" s="1008">
        <v>0</v>
      </c>
      <c r="J168" s="1008">
        <f t="shared" si="23"/>
        <v>200</v>
      </c>
      <c r="K168" s="1008">
        <v>0</v>
      </c>
      <c r="L168" s="1008">
        <f t="shared" si="22"/>
        <v>200</v>
      </c>
      <c r="M168" s="1008">
        <v>0</v>
      </c>
      <c r="N168" s="1008">
        <f t="shared" si="21"/>
        <v>200</v>
      </c>
      <c r="O168" s="1119">
        <v>0</v>
      </c>
      <c r="P168" s="1120">
        <f t="shared" si="20"/>
        <v>200</v>
      </c>
      <c r="Q168" s="896"/>
    </row>
    <row r="169" spans="1:17" s="711" customFormat="1" x14ac:dyDescent="0.2">
      <c r="A169" s="999"/>
      <c r="B169" s="979"/>
      <c r="C169" s="599" t="s">
        <v>294</v>
      </c>
      <c r="D169" s="599" t="s">
        <v>295</v>
      </c>
      <c r="E169" s="980" t="s">
        <v>296</v>
      </c>
      <c r="F169" s="912">
        <v>0</v>
      </c>
      <c r="G169" s="916">
        <v>200</v>
      </c>
      <c r="H169" s="927">
        <f t="shared" si="25"/>
        <v>200</v>
      </c>
      <c r="I169" s="1003">
        <v>0</v>
      </c>
      <c r="J169" s="1003">
        <f t="shared" si="23"/>
        <v>200</v>
      </c>
      <c r="K169" s="1003">
        <v>0</v>
      </c>
      <c r="L169" s="1003">
        <f t="shared" si="22"/>
        <v>200</v>
      </c>
      <c r="M169" s="1003">
        <v>0</v>
      </c>
      <c r="N169" s="1003">
        <f t="shared" si="21"/>
        <v>200</v>
      </c>
      <c r="O169" s="1114">
        <v>0</v>
      </c>
      <c r="P169" s="1115">
        <f t="shared" si="20"/>
        <v>200</v>
      </c>
      <c r="Q169" s="896"/>
    </row>
    <row r="170" spans="1:17" s="711" customFormat="1" ht="20.95" x14ac:dyDescent="0.2">
      <c r="A170" s="998" t="s">
        <v>298</v>
      </c>
      <c r="B170" s="976" t="s">
        <v>532</v>
      </c>
      <c r="C170" s="977" t="s">
        <v>100</v>
      </c>
      <c r="D170" s="977" t="s">
        <v>100</v>
      </c>
      <c r="E170" s="978" t="s">
        <v>324</v>
      </c>
      <c r="F170" s="911">
        <v>0</v>
      </c>
      <c r="G170" s="959">
        <f t="shared" ref="G170" si="26">+G171</f>
        <v>750</v>
      </c>
      <c r="H170" s="908">
        <f t="shared" si="25"/>
        <v>750</v>
      </c>
      <c r="I170" s="1008">
        <v>0</v>
      </c>
      <c r="J170" s="1008">
        <f t="shared" si="23"/>
        <v>750</v>
      </c>
      <c r="K170" s="1008">
        <v>0</v>
      </c>
      <c r="L170" s="1008">
        <f t="shared" si="22"/>
        <v>750</v>
      </c>
      <c r="M170" s="1008">
        <v>0</v>
      </c>
      <c r="N170" s="1008">
        <f t="shared" si="21"/>
        <v>750</v>
      </c>
      <c r="O170" s="1119">
        <v>0</v>
      </c>
      <c r="P170" s="1120">
        <f t="shared" si="20"/>
        <v>750</v>
      </c>
      <c r="Q170" s="896"/>
    </row>
    <row r="171" spans="1:17" s="711" customFormat="1" x14ac:dyDescent="0.2">
      <c r="A171" s="999"/>
      <c r="B171" s="979"/>
      <c r="C171" s="599" t="s">
        <v>294</v>
      </c>
      <c r="D171" s="599" t="s">
        <v>295</v>
      </c>
      <c r="E171" s="980" t="s">
        <v>296</v>
      </c>
      <c r="F171" s="912">
        <v>0</v>
      </c>
      <c r="G171" s="916">
        <v>750</v>
      </c>
      <c r="H171" s="927">
        <f t="shared" si="25"/>
        <v>750</v>
      </c>
      <c r="I171" s="1003">
        <v>0</v>
      </c>
      <c r="J171" s="1003">
        <f t="shared" si="23"/>
        <v>750</v>
      </c>
      <c r="K171" s="1003">
        <v>0</v>
      </c>
      <c r="L171" s="1003">
        <f t="shared" si="22"/>
        <v>750</v>
      </c>
      <c r="M171" s="1003">
        <v>0</v>
      </c>
      <c r="N171" s="1003">
        <f t="shared" si="21"/>
        <v>750</v>
      </c>
      <c r="O171" s="1114">
        <v>0</v>
      </c>
      <c r="P171" s="1115">
        <f t="shared" si="20"/>
        <v>750</v>
      </c>
      <c r="Q171" s="896"/>
    </row>
    <row r="172" spans="1:17" s="711" customFormat="1" ht="20.95" x14ac:dyDescent="0.2">
      <c r="A172" s="998" t="s">
        <v>298</v>
      </c>
      <c r="B172" s="976" t="s">
        <v>533</v>
      </c>
      <c r="C172" s="977" t="s">
        <v>100</v>
      </c>
      <c r="D172" s="977" t="s">
        <v>100</v>
      </c>
      <c r="E172" s="978" t="s">
        <v>326</v>
      </c>
      <c r="F172" s="911">
        <v>0</v>
      </c>
      <c r="G172" s="959">
        <f t="shared" ref="G172" si="27">+G173</f>
        <v>750</v>
      </c>
      <c r="H172" s="908">
        <f t="shared" si="25"/>
        <v>750</v>
      </c>
      <c r="I172" s="1008">
        <v>0</v>
      </c>
      <c r="J172" s="1008">
        <f t="shared" si="23"/>
        <v>750</v>
      </c>
      <c r="K172" s="1008">
        <v>0</v>
      </c>
      <c r="L172" s="1008">
        <f t="shared" si="22"/>
        <v>750</v>
      </c>
      <c r="M172" s="1008">
        <v>0</v>
      </c>
      <c r="N172" s="1008">
        <f t="shared" si="21"/>
        <v>750</v>
      </c>
      <c r="O172" s="1119">
        <v>0</v>
      </c>
      <c r="P172" s="1120">
        <f t="shared" si="20"/>
        <v>750</v>
      </c>
      <c r="Q172" s="896"/>
    </row>
    <row r="173" spans="1:17" s="711" customFormat="1" x14ac:dyDescent="0.2">
      <c r="A173" s="999"/>
      <c r="B173" s="979"/>
      <c r="C173" s="599" t="s">
        <v>294</v>
      </c>
      <c r="D173" s="599" t="s">
        <v>341</v>
      </c>
      <c r="E173" s="980" t="s">
        <v>342</v>
      </c>
      <c r="F173" s="912">
        <v>0</v>
      </c>
      <c r="G173" s="916">
        <v>750</v>
      </c>
      <c r="H173" s="927">
        <f t="shared" si="25"/>
        <v>750</v>
      </c>
      <c r="I173" s="1003">
        <v>0</v>
      </c>
      <c r="J173" s="1003">
        <f t="shared" si="23"/>
        <v>750</v>
      </c>
      <c r="K173" s="1003">
        <v>0</v>
      </c>
      <c r="L173" s="1003">
        <f t="shared" si="22"/>
        <v>750</v>
      </c>
      <c r="M173" s="1003">
        <v>0</v>
      </c>
      <c r="N173" s="1003">
        <f t="shared" si="21"/>
        <v>750</v>
      </c>
      <c r="O173" s="1114">
        <v>0</v>
      </c>
      <c r="P173" s="1115">
        <f t="shared" si="20"/>
        <v>750</v>
      </c>
      <c r="Q173" s="896"/>
    </row>
    <row r="174" spans="1:17" s="711" customFormat="1" ht="20.95" x14ac:dyDescent="0.2">
      <c r="A174" s="998" t="s">
        <v>298</v>
      </c>
      <c r="B174" s="976" t="s">
        <v>534</v>
      </c>
      <c r="C174" s="977" t="s">
        <v>100</v>
      </c>
      <c r="D174" s="977" t="s">
        <v>100</v>
      </c>
      <c r="E174" s="978" t="s">
        <v>328</v>
      </c>
      <c r="F174" s="911">
        <v>0</v>
      </c>
      <c r="G174" s="959">
        <f t="shared" ref="G174" si="28">+G175</f>
        <v>300</v>
      </c>
      <c r="H174" s="908">
        <f t="shared" si="25"/>
        <v>300</v>
      </c>
      <c r="I174" s="1008">
        <v>0</v>
      </c>
      <c r="J174" s="1008">
        <f t="shared" si="23"/>
        <v>300</v>
      </c>
      <c r="K174" s="1008">
        <v>0</v>
      </c>
      <c r="L174" s="1008">
        <f t="shared" si="22"/>
        <v>300</v>
      </c>
      <c r="M174" s="1008">
        <v>0</v>
      </c>
      <c r="N174" s="1008">
        <f t="shared" si="21"/>
        <v>300</v>
      </c>
      <c r="O174" s="1119">
        <v>0</v>
      </c>
      <c r="P174" s="1120">
        <f t="shared" si="20"/>
        <v>300</v>
      </c>
      <c r="Q174" s="896"/>
    </row>
    <row r="175" spans="1:17" s="711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300</v>
      </c>
      <c r="H175" s="927">
        <f t="shared" si="25"/>
        <v>300</v>
      </c>
      <c r="I175" s="1003">
        <v>0</v>
      </c>
      <c r="J175" s="1003">
        <f t="shared" si="23"/>
        <v>300</v>
      </c>
      <c r="K175" s="1003">
        <v>0</v>
      </c>
      <c r="L175" s="1003">
        <f t="shared" si="22"/>
        <v>300</v>
      </c>
      <c r="M175" s="1003">
        <v>0</v>
      </c>
      <c r="N175" s="1003">
        <f t="shared" si="21"/>
        <v>300</v>
      </c>
      <c r="O175" s="1114">
        <v>0</v>
      </c>
      <c r="P175" s="1115">
        <f t="shared" si="20"/>
        <v>300</v>
      </c>
      <c r="Q175" s="896"/>
    </row>
    <row r="176" spans="1:17" s="711" customFormat="1" ht="20.95" x14ac:dyDescent="0.2">
      <c r="A176" s="998" t="s">
        <v>298</v>
      </c>
      <c r="B176" s="976" t="s">
        <v>535</v>
      </c>
      <c r="C176" s="977" t="s">
        <v>100</v>
      </c>
      <c r="D176" s="977" t="s">
        <v>100</v>
      </c>
      <c r="E176" s="978" t="s">
        <v>330</v>
      </c>
      <c r="F176" s="911">
        <v>0</v>
      </c>
      <c r="G176" s="959">
        <f t="shared" ref="G176" si="29">+G177</f>
        <v>750</v>
      </c>
      <c r="H176" s="908">
        <f t="shared" si="25"/>
        <v>750</v>
      </c>
      <c r="I176" s="1008">
        <v>0</v>
      </c>
      <c r="J176" s="1008">
        <f t="shared" si="23"/>
        <v>750</v>
      </c>
      <c r="K176" s="1008">
        <v>0</v>
      </c>
      <c r="L176" s="1008">
        <f t="shared" si="22"/>
        <v>750</v>
      </c>
      <c r="M176" s="1008">
        <v>0</v>
      </c>
      <c r="N176" s="1008">
        <f t="shared" si="21"/>
        <v>750</v>
      </c>
      <c r="O176" s="1119">
        <v>0</v>
      </c>
      <c r="P176" s="1120">
        <f t="shared" si="20"/>
        <v>750</v>
      </c>
      <c r="Q176" s="896"/>
    </row>
    <row r="177" spans="1:17" s="711" customFormat="1" ht="13.1" thickBot="1" x14ac:dyDescent="0.25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1074">
        <v>750</v>
      </c>
      <c r="H177" s="909">
        <f t="shared" si="25"/>
        <v>750</v>
      </c>
      <c r="I177" s="1024">
        <v>0</v>
      </c>
      <c r="J177" s="1024">
        <f t="shared" si="23"/>
        <v>750</v>
      </c>
      <c r="K177" s="1024">
        <v>0</v>
      </c>
      <c r="L177" s="1024">
        <f t="shared" si="22"/>
        <v>750</v>
      </c>
      <c r="M177" s="1024">
        <v>0</v>
      </c>
      <c r="N177" s="1024">
        <f t="shared" si="21"/>
        <v>750</v>
      </c>
      <c r="O177" s="1128">
        <v>0</v>
      </c>
      <c r="P177" s="1129">
        <f t="shared" si="20"/>
        <v>750</v>
      </c>
      <c r="Q177" s="896"/>
    </row>
    <row r="178" spans="1:17" s="711" customFormat="1" ht="13.1" thickBot="1" x14ac:dyDescent="0.25">
      <c r="A178" s="1080" t="s">
        <v>106</v>
      </c>
      <c r="B178" s="1081" t="s">
        <v>100</v>
      </c>
      <c r="C178" s="1082" t="s">
        <v>100</v>
      </c>
      <c r="D178" s="1082" t="s">
        <v>100</v>
      </c>
      <c r="E178" s="1083" t="s">
        <v>227</v>
      </c>
      <c r="F178" s="1084">
        <v>1750</v>
      </c>
      <c r="G178" s="1090">
        <f>+G179+G181+G183+G185+G187+G189+G191+G193+G195</f>
        <v>0</v>
      </c>
      <c r="H178" s="1085">
        <f t="shared" si="25"/>
        <v>1750</v>
      </c>
      <c r="I178" s="1087">
        <v>0</v>
      </c>
      <c r="J178" s="1087">
        <f t="shared" si="23"/>
        <v>1750</v>
      </c>
      <c r="K178" s="1087">
        <v>0</v>
      </c>
      <c r="L178" s="1087">
        <f t="shared" si="22"/>
        <v>1750</v>
      </c>
      <c r="M178" s="1087">
        <f>+M197</f>
        <v>5000</v>
      </c>
      <c r="N178" s="1087">
        <f t="shared" si="21"/>
        <v>6750</v>
      </c>
      <c r="O178" s="1131">
        <v>0</v>
      </c>
      <c r="P178" s="1132">
        <f t="shared" si="20"/>
        <v>6750</v>
      </c>
      <c r="Q178" s="896"/>
    </row>
    <row r="179" spans="1:17" s="711" customFormat="1" x14ac:dyDescent="0.2">
      <c r="A179" s="677" t="s">
        <v>106</v>
      </c>
      <c r="B179" s="679" t="s">
        <v>489</v>
      </c>
      <c r="C179" s="680" t="s">
        <v>100</v>
      </c>
      <c r="D179" s="954" t="s">
        <v>100</v>
      </c>
      <c r="E179" s="786" t="s">
        <v>227</v>
      </c>
      <c r="F179" s="924">
        <f>+F180</f>
        <v>1750</v>
      </c>
      <c r="G179" s="975">
        <f>+G180</f>
        <v>-1750</v>
      </c>
      <c r="H179" s="924">
        <f t="shared" si="25"/>
        <v>0</v>
      </c>
      <c r="I179" s="1020">
        <v>0</v>
      </c>
      <c r="J179" s="1020">
        <f t="shared" si="23"/>
        <v>0</v>
      </c>
      <c r="K179" s="1020">
        <v>0</v>
      </c>
      <c r="L179" s="1020">
        <f t="shared" si="22"/>
        <v>0</v>
      </c>
      <c r="M179" s="1020">
        <v>0</v>
      </c>
      <c r="N179" s="1020">
        <f t="shared" si="21"/>
        <v>0</v>
      </c>
      <c r="O179" s="1124">
        <v>0</v>
      </c>
      <c r="P179" s="1125">
        <f t="shared" si="20"/>
        <v>0</v>
      </c>
      <c r="Q179" s="896"/>
    </row>
    <row r="180" spans="1:17" s="711" customFormat="1" x14ac:dyDescent="0.2">
      <c r="A180" s="689"/>
      <c r="B180" s="691" t="s">
        <v>474</v>
      </c>
      <c r="C180" s="700">
        <v>3419</v>
      </c>
      <c r="D180" s="686">
        <v>5222</v>
      </c>
      <c r="E180" s="784" t="s">
        <v>296</v>
      </c>
      <c r="F180" s="927">
        <v>1750</v>
      </c>
      <c r="G180" s="916">
        <v>-1750</v>
      </c>
      <c r="H180" s="927">
        <f t="shared" si="25"/>
        <v>0</v>
      </c>
      <c r="I180" s="1003">
        <v>0</v>
      </c>
      <c r="J180" s="1003">
        <f t="shared" si="23"/>
        <v>0</v>
      </c>
      <c r="K180" s="1003">
        <v>0</v>
      </c>
      <c r="L180" s="1003">
        <f t="shared" si="22"/>
        <v>0</v>
      </c>
      <c r="M180" s="1003">
        <v>0</v>
      </c>
      <c r="N180" s="1003">
        <f t="shared" si="21"/>
        <v>0</v>
      </c>
      <c r="O180" s="1114">
        <v>0</v>
      </c>
      <c r="P180" s="1115">
        <f t="shared" si="20"/>
        <v>0</v>
      </c>
      <c r="Q180" s="896"/>
    </row>
    <row r="181" spans="1:17" s="711" customFormat="1" ht="31.45" x14ac:dyDescent="0.2">
      <c r="A181" s="654" t="s">
        <v>298</v>
      </c>
      <c r="B181" s="603" t="s">
        <v>536</v>
      </c>
      <c r="C181" s="604" t="s">
        <v>100</v>
      </c>
      <c r="D181" s="604" t="s">
        <v>100</v>
      </c>
      <c r="E181" s="981" t="s">
        <v>418</v>
      </c>
      <c r="F181" s="913">
        <v>0</v>
      </c>
      <c r="G181" s="959">
        <f t="shared" ref="G181:G195" si="30">+G182</f>
        <v>50</v>
      </c>
      <c r="H181" s="908">
        <f t="shared" si="25"/>
        <v>50</v>
      </c>
      <c r="I181" s="1008">
        <v>0</v>
      </c>
      <c r="J181" s="1008">
        <f t="shared" si="23"/>
        <v>50</v>
      </c>
      <c r="K181" s="1008">
        <v>0</v>
      </c>
      <c r="L181" s="1008">
        <f t="shared" si="22"/>
        <v>50</v>
      </c>
      <c r="M181" s="1008">
        <v>0</v>
      </c>
      <c r="N181" s="1008">
        <f t="shared" si="21"/>
        <v>50</v>
      </c>
      <c r="O181" s="1119">
        <v>0</v>
      </c>
      <c r="P181" s="1120">
        <f t="shared" si="20"/>
        <v>50</v>
      </c>
      <c r="Q181" s="896"/>
    </row>
    <row r="182" spans="1:17" s="711" customFormat="1" x14ac:dyDescent="0.2">
      <c r="A182" s="1000"/>
      <c r="B182" s="982"/>
      <c r="C182" s="595" t="s">
        <v>294</v>
      </c>
      <c r="D182" s="595" t="s">
        <v>295</v>
      </c>
      <c r="E182" s="983" t="s">
        <v>296</v>
      </c>
      <c r="F182" s="914">
        <v>0</v>
      </c>
      <c r="G182" s="916">
        <v>50</v>
      </c>
      <c r="H182" s="927">
        <f t="shared" si="25"/>
        <v>50</v>
      </c>
      <c r="I182" s="1003">
        <v>0</v>
      </c>
      <c r="J182" s="1003">
        <f t="shared" si="23"/>
        <v>50</v>
      </c>
      <c r="K182" s="1003">
        <v>0</v>
      </c>
      <c r="L182" s="1003">
        <f t="shared" si="22"/>
        <v>50</v>
      </c>
      <c r="M182" s="1003">
        <v>0</v>
      </c>
      <c r="N182" s="1003">
        <f t="shared" si="21"/>
        <v>50</v>
      </c>
      <c r="O182" s="1114">
        <v>0</v>
      </c>
      <c r="P182" s="1115">
        <f t="shared" si="20"/>
        <v>50</v>
      </c>
      <c r="Q182" s="896"/>
    </row>
    <row r="183" spans="1:17" s="711" customFormat="1" ht="20.95" x14ac:dyDescent="0.2">
      <c r="A183" s="654" t="s">
        <v>298</v>
      </c>
      <c r="B183" s="603" t="s">
        <v>537</v>
      </c>
      <c r="C183" s="604" t="s">
        <v>100</v>
      </c>
      <c r="D183" s="604" t="s">
        <v>100</v>
      </c>
      <c r="E183" s="981" t="s">
        <v>335</v>
      </c>
      <c r="F183" s="913">
        <v>0</v>
      </c>
      <c r="G183" s="959">
        <f t="shared" si="30"/>
        <v>600</v>
      </c>
      <c r="H183" s="908">
        <f t="shared" si="25"/>
        <v>600</v>
      </c>
      <c r="I183" s="1008">
        <v>0</v>
      </c>
      <c r="J183" s="1008">
        <f t="shared" si="23"/>
        <v>600</v>
      </c>
      <c r="K183" s="1008">
        <v>0</v>
      </c>
      <c r="L183" s="1008">
        <f t="shared" si="22"/>
        <v>600</v>
      </c>
      <c r="M183" s="1008">
        <v>0</v>
      </c>
      <c r="N183" s="1008">
        <f t="shared" si="21"/>
        <v>600</v>
      </c>
      <c r="O183" s="1119">
        <v>0</v>
      </c>
      <c r="P183" s="1120">
        <f t="shared" si="20"/>
        <v>600</v>
      </c>
      <c r="Q183" s="896"/>
    </row>
    <row r="184" spans="1:17" s="711" customFormat="1" ht="20.95" x14ac:dyDescent="0.2">
      <c r="A184" s="1000"/>
      <c r="B184" s="982"/>
      <c r="C184" s="595" t="s">
        <v>294</v>
      </c>
      <c r="D184" s="595" t="s">
        <v>333</v>
      </c>
      <c r="E184" s="983" t="s">
        <v>334</v>
      </c>
      <c r="F184" s="914">
        <v>0</v>
      </c>
      <c r="G184" s="916">
        <v>600</v>
      </c>
      <c r="H184" s="927">
        <f t="shared" si="25"/>
        <v>600</v>
      </c>
      <c r="I184" s="1003">
        <v>0</v>
      </c>
      <c r="J184" s="1003">
        <f t="shared" si="23"/>
        <v>600</v>
      </c>
      <c r="K184" s="1003">
        <v>0</v>
      </c>
      <c r="L184" s="1003">
        <f t="shared" si="22"/>
        <v>600</v>
      </c>
      <c r="M184" s="1003">
        <v>0</v>
      </c>
      <c r="N184" s="1003">
        <f t="shared" si="21"/>
        <v>600</v>
      </c>
      <c r="O184" s="1114">
        <v>0</v>
      </c>
      <c r="P184" s="1115">
        <f t="shared" si="20"/>
        <v>600</v>
      </c>
      <c r="Q184" s="896"/>
    </row>
    <row r="185" spans="1:17" s="711" customFormat="1" ht="31.45" x14ac:dyDescent="0.2">
      <c r="A185" s="654" t="s">
        <v>298</v>
      </c>
      <c r="B185" s="603" t="s">
        <v>538</v>
      </c>
      <c r="C185" s="604" t="s">
        <v>100</v>
      </c>
      <c r="D185" s="604" t="s">
        <v>100</v>
      </c>
      <c r="E185" s="981" t="s">
        <v>337</v>
      </c>
      <c r="F185" s="913">
        <v>0</v>
      </c>
      <c r="G185" s="959">
        <f t="shared" si="30"/>
        <v>450</v>
      </c>
      <c r="H185" s="908">
        <f t="shared" si="25"/>
        <v>450</v>
      </c>
      <c r="I185" s="1008">
        <v>0</v>
      </c>
      <c r="J185" s="1008">
        <f t="shared" si="23"/>
        <v>450</v>
      </c>
      <c r="K185" s="1008">
        <v>0</v>
      </c>
      <c r="L185" s="1008">
        <f t="shared" si="22"/>
        <v>450</v>
      </c>
      <c r="M185" s="1008">
        <v>0</v>
      </c>
      <c r="N185" s="1008">
        <f t="shared" si="21"/>
        <v>450</v>
      </c>
      <c r="O185" s="1119">
        <v>0</v>
      </c>
      <c r="P185" s="1120">
        <f t="shared" si="20"/>
        <v>450</v>
      </c>
      <c r="Q185" s="896"/>
    </row>
    <row r="186" spans="1:17" s="711" customFormat="1" ht="20.95" x14ac:dyDescent="0.2">
      <c r="A186" s="1000"/>
      <c r="B186" s="603" t="s">
        <v>338</v>
      </c>
      <c r="C186" s="595" t="s">
        <v>294</v>
      </c>
      <c r="D186" s="595" t="s">
        <v>339</v>
      </c>
      <c r="E186" s="983" t="s">
        <v>340</v>
      </c>
      <c r="F186" s="914">
        <v>0</v>
      </c>
      <c r="G186" s="916">
        <v>450</v>
      </c>
      <c r="H186" s="927">
        <f t="shared" si="25"/>
        <v>450</v>
      </c>
      <c r="I186" s="1003">
        <v>0</v>
      </c>
      <c r="J186" s="1003">
        <f t="shared" si="23"/>
        <v>450</v>
      </c>
      <c r="K186" s="1003">
        <v>0</v>
      </c>
      <c r="L186" s="1003">
        <f t="shared" si="22"/>
        <v>450</v>
      </c>
      <c r="M186" s="1003">
        <v>0</v>
      </c>
      <c r="N186" s="1003">
        <f t="shared" si="21"/>
        <v>450</v>
      </c>
      <c r="O186" s="1114">
        <v>0</v>
      </c>
      <c r="P186" s="1115">
        <f t="shared" si="20"/>
        <v>450</v>
      </c>
      <c r="Q186" s="896"/>
    </row>
    <row r="187" spans="1:17" s="711" customFormat="1" ht="20.95" x14ac:dyDescent="0.2">
      <c r="A187" s="654" t="s">
        <v>298</v>
      </c>
      <c r="B187" s="603" t="s">
        <v>539</v>
      </c>
      <c r="C187" s="604" t="s">
        <v>100</v>
      </c>
      <c r="D187" s="604" t="s">
        <v>100</v>
      </c>
      <c r="E187" s="981" t="s">
        <v>344</v>
      </c>
      <c r="F187" s="913">
        <v>0</v>
      </c>
      <c r="G187" s="959">
        <f t="shared" si="30"/>
        <v>200</v>
      </c>
      <c r="H187" s="908">
        <f t="shared" si="25"/>
        <v>200</v>
      </c>
      <c r="I187" s="1008">
        <v>0</v>
      </c>
      <c r="J187" s="1008">
        <f t="shared" si="23"/>
        <v>200</v>
      </c>
      <c r="K187" s="1008">
        <v>0</v>
      </c>
      <c r="L187" s="1008">
        <f t="shared" si="22"/>
        <v>200</v>
      </c>
      <c r="M187" s="1008">
        <v>0</v>
      </c>
      <c r="N187" s="1008">
        <f t="shared" si="21"/>
        <v>200</v>
      </c>
      <c r="O187" s="1119">
        <v>0</v>
      </c>
      <c r="P187" s="1120">
        <f t="shared" si="20"/>
        <v>200</v>
      </c>
      <c r="Q187" s="896"/>
    </row>
    <row r="188" spans="1:17" s="711" customFormat="1" x14ac:dyDescent="0.2">
      <c r="A188" s="1000"/>
      <c r="B188" s="982"/>
      <c r="C188" s="595" t="s">
        <v>294</v>
      </c>
      <c r="D188" s="599" t="s">
        <v>341</v>
      </c>
      <c r="E188" s="980" t="s">
        <v>342</v>
      </c>
      <c r="F188" s="914">
        <v>0</v>
      </c>
      <c r="G188" s="916">
        <v>200</v>
      </c>
      <c r="H188" s="927">
        <f t="shared" si="25"/>
        <v>200</v>
      </c>
      <c r="I188" s="1003">
        <v>0</v>
      </c>
      <c r="J188" s="1003">
        <f t="shared" si="23"/>
        <v>200</v>
      </c>
      <c r="K188" s="1003">
        <v>0</v>
      </c>
      <c r="L188" s="1003">
        <f t="shared" si="22"/>
        <v>200</v>
      </c>
      <c r="M188" s="1003">
        <v>0</v>
      </c>
      <c r="N188" s="1003">
        <f t="shared" si="21"/>
        <v>200</v>
      </c>
      <c r="O188" s="1114">
        <v>0</v>
      </c>
      <c r="P188" s="1115">
        <f t="shared" si="20"/>
        <v>200</v>
      </c>
      <c r="Q188" s="896"/>
    </row>
    <row r="189" spans="1:17" s="711" customFormat="1" ht="20.95" x14ac:dyDescent="0.2">
      <c r="A189" s="654" t="s">
        <v>298</v>
      </c>
      <c r="B189" s="603" t="s">
        <v>540</v>
      </c>
      <c r="C189" s="604" t="s">
        <v>100</v>
      </c>
      <c r="D189" s="604" t="s">
        <v>100</v>
      </c>
      <c r="E189" s="981" t="s">
        <v>346</v>
      </c>
      <c r="F189" s="913">
        <v>0</v>
      </c>
      <c r="G189" s="959">
        <f t="shared" si="30"/>
        <v>100</v>
      </c>
      <c r="H189" s="908">
        <f t="shared" si="25"/>
        <v>100</v>
      </c>
      <c r="I189" s="1008">
        <v>0</v>
      </c>
      <c r="J189" s="1008">
        <f t="shared" si="23"/>
        <v>100</v>
      </c>
      <c r="K189" s="1008">
        <v>0</v>
      </c>
      <c r="L189" s="1008">
        <f t="shared" si="22"/>
        <v>100</v>
      </c>
      <c r="M189" s="1008">
        <v>0</v>
      </c>
      <c r="N189" s="1008">
        <f t="shared" si="21"/>
        <v>100</v>
      </c>
      <c r="O189" s="1119">
        <v>0</v>
      </c>
      <c r="P189" s="1120">
        <f t="shared" si="20"/>
        <v>100</v>
      </c>
      <c r="Q189" s="896"/>
    </row>
    <row r="190" spans="1:17" s="711" customFormat="1" x14ac:dyDescent="0.2">
      <c r="A190" s="1000"/>
      <c r="B190" s="982"/>
      <c r="C190" s="595" t="s">
        <v>294</v>
      </c>
      <c r="D190" s="595" t="s">
        <v>295</v>
      </c>
      <c r="E190" s="983" t="s">
        <v>296</v>
      </c>
      <c r="F190" s="914">
        <v>0</v>
      </c>
      <c r="G190" s="916">
        <v>100</v>
      </c>
      <c r="H190" s="927">
        <f t="shared" si="25"/>
        <v>100</v>
      </c>
      <c r="I190" s="1003">
        <v>0</v>
      </c>
      <c r="J190" s="1003">
        <f t="shared" si="23"/>
        <v>100</v>
      </c>
      <c r="K190" s="1003">
        <v>0</v>
      </c>
      <c r="L190" s="1003">
        <f t="shared" si="22"/>
        <v>100</v>
      </c>
      <c r="M190" s="1003">
        <v>0</v>
      </c>
      <c r="N190" s="1003">
        <f t="shared" si="21"/>
        <v>100</v>
      </c>
      <c r="O190" s="1114">
        <v>0</v>
      </c>
      <c r="P190" s="1115">
        <f t="shared" si="20"/>
        <v>100</v>
      </c>
      <c r="Q190" s="896"/>
    </row>
    <row r="191" spans="1:17" s="711" customFormat="1" x14ac:dyDescent="0.2">
      <c r="A191" s="654" t="s">
        <v>298</v>
      </c>
      <c r="B191" s="603" t="s">
        <v>541</v>
      </c>
      <c r="C191" s="604" t="s">
        <v>100</v>
      </c>
      <c r="D191" s="604" t="s">
        <v>100</v>
      </c>
      <c r="E191" s="981" t="s">
        <v>349</v>
      </c>
      <c r="F191" s="913">
        <v>0</v>
      </c>
      <c r="G191" s="959">
        <f t="shared" si="30"/>
        <v>100</v>
      </c>
      <c r="H191" s="908">
        <f t="shared" si="25"/>
        <v>100</v>
      </c>
      <c r="I191" s="1008">
        <v>0</v>
      </c>
      <c r="J191" s="1008">
        <f t="shared" si="23"/>
        <v>100</v>
      </c>
      <c r="K191" s="1008">
        <v>0</v>
      </c>
      <c r="L191" s="1008">
        <f t="shared" si="22"/>
        <v>100</v>
      </c>
      <c r="M191" s="1008">
        <v>0</v>
      </c>
      <c r="N191" s="1008">
        <f t="shared" si="21"/>
        <v>100</v>
      </c>
      <c r="O191" s="1119">
        <v>0</v>
      </c>
      <c r="P191" s="1120">
        <f t="shared" si="20"/>
        <v>100</v>
      </c>
      <c r="Q191" s="896"/>
    </row>
    <row r="192" spans="1:17" s="711" customFormat="1" x14ac:dyDescent="0.2">
      <c r="A192" s="1000"/>
      <c r="B192" s="982"/>
      <c r="C192" s="595" t="s">
        <v>294</v>
      </c>
      <c r="D192" s="595" t="s">
        <v>348</v>
      </c>
      <c r="E192" s="983" t="s">
        <v>258</v>
      </c>
      <c r="F192" s="914">
        <v>0</v>
      </c>
      <c r="G192" s="916">
        <v>100</v>
      </c>
      <c r="H192" s="927">
        <f t="shared" si="25"/>
        <v>100</v>
      </c>
      <c r="I192" s="1003">
        <v>0</v>
      </c>
      <c r="J192" s="1003">
        <f t="shared" si="23"/>
        <v>100</v>
      </c>
      <c r="K192" s="1003">
        <v>0</v>
      </c>
      <c r="L192" s="1003">
        <f t="shared" si="22"/>
        <v>100</v>
      </c>
      <c r="M192" s="1003">
        <v>0</v>
      </c>
      <c r="N192" s="1003">
        <f t="shared" si="21"/>
        <v>100</v>
      </c>
      <c r="O192" s="1114">
        <v>0</v>
      </c>
      <c r="P192" s="1115">
        <f t="shared" si="20"/>
        <v>100</v>
      </c>
      <c r="Q192" s="896"/>
    </row>
    <row r="193" spans="1:17" s="711" customFormat="1" ht="31.45" x14ac:dyDescent="0.2">
      <c r="A193" s="654" t="s">
        <v>298</v>
      </c>
      <c r="B193" s="603" t="s">
        <v>542</v>
      </c>
      <c r="C193" s="604" t="s">
        <v>100</v>
      </c>
      <c r="D193" s="604" t="s">
        <v>100</v>
      </c>
      <c r="E193" s="981" t="s">
        <v>419</v>
      </c>
      <c r="F193" s="913">
        <v>0</v>
      </c>
      <c r="G193" s="959">
        <f t="shared" si="30"/>
        <v>50</v>
      </c>
      <c r="H193" s="908">
        <f t="shared" si="25"/>
        <v>50</v>
      </c>
      <c r="I193" s="1008">
        <v>0</v>
      </c>
      <c r="J193" s="1008">
        <f t="shared" si="23"/>
        <v>50</v>
      </c>
      <c r="K193" s="1008">
        <v>0</v>
      </c>
      <c r="L193" s="1008">
        <f t="shared" si="22"/>
        <v>50</v>
      </c>
      <c r="M193" s="1008">
        <v>0</v>
      </c>
      <c r="N193" s="1008">
        <f t="shared" si="21"/>
        <v>50</v>
      </c>
      <c r="O193" s="1119">
        <v>0</v>
      </c>
      <c r="P193" s="1120">
        <f t="shared" si="20"/>
        <v>50</v>
      </c>
      <c r="Q193" s="896"/>
    </row>
    <row r="194" spans="1:17" s="711" customFormat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50</v>
      </c>
      <c r="H194" s="927">
        <f t="shared" si="25"/>
        <v>50</v>
      </c>
      <c r="I194" s="1003">
        <v>0</v>
      </c>
      <c r="J194" s="1003">
        <f t="shared" si="23"/>
        <v>50</v>
      </c>
      <c r="K194" s="1003">
        <v>0</v>
      </c>
      <c r="L194" s="1003">
        <f t="shared" si="22"/>
        <v>50</v>
      </c>
      <c r="M194" s="1003">
        <v>0</v>
      </c>
      <c r="N194" s="1003">
        <f t="shared" si="21"/>
        <v>50</v>
      </c>
      <c r="O194" s="1114">
        <v>0</v>
      </c>
      <c r="P194" s="1115">
        <f t="shared" si="20"/>
        <v>50</v>
      </c>
      <c r="Q194" s="896"/>
    </row>
    <row r="195" spans="1:17" s="711" customFormat="1" ht="20.95" x14ac:dyDescent="0.2">
      <c r="A195" s="654" t="s">
        <v>298</v>
      </c>
      <c r="B195" s="603" t="s">
        <v>543</v>
      </c>
      <c r="C195" s="604" t="s">
        <v>100</v>
      </c>
      <c r="D195" s="604" t="s">
        <v>100</v>
      </c>
      <c r="E195" s="981" t="s">
        <v>352</v>
      </c>
      <c r="F195" s="913">
        <v>0</v>
      </c>
      <c r="G195" s="959">
        <f t="shared" si="30"/>
        <v>200</v>
      </c>
      <c r="H195" s="908">
        <f t="shared" si="25"/>
        <v>200</v>
      </c>
      <c r="I195" s="1008">
        <v>0</v>
      </c>
      <c r="J195" s="1008">
        <f t="shared" si="23"/>
        <v>200</v>
      </c>
      <c r="K195" s="1008">
        <v>0</v>
      </c>
      <c r="L195" s="1008">
        <f t="shared" si="22"/>
        <v>200</v>
      </c>
      <c r="M195" s="1008">
        <v>0</v>
      </c>
      <c r="N195" s="1008">
        <f t="shared" si="21"/>
        <v>200</v>
      </c>
      <c r="O195" s="1119">
        <v>0</v>
      </c>
      <c r="P195" s="1120">
        <f t="shared" si="20"/>
        <v>200</v>
      </c>
      <c r="Q195" s="896"/>
    </row>
    <row r="196" spans="1:17" s="711" customFormat="1" ht="20.95" x14ac:dyDescent="0.2">
      <c r="A196" s="999"/>
      <c r="B196" s="979"/>
      <c r="C196" s="599" t="s">
        <v>294</v>
      </c>
      <c r="D196" s="599" t="s">
        <v>339</v>
      </c>
      <c r="E196" s="980" t="s">
        <v>340</v>
      </c>
      <c r="F196" s="912">
        <v>0</v>
      </c>
      <c r="G196" s="1074">
        <v>200</v>
      </c>
      <c r="H196" s="909">
        <f t="shared" si="25"/>
        <v>200</v>
      </c>
      <c r="I196" s="1024">
        <v>0</v>
      </c>
      <c r="J196" s="1024">
        <f t="shared" si="23"/>
        <v>200</v>
      </c>
      <c r="K196" s="1024">
        <v>0</v>
      </c>
      <c r="L196" s="1024">
        <f t="shared" si="22"/>
        <v>200</v>
      </c>
      <c r="M196" s="1003">
        <v>0</v>
      </c>
      <c r="N196" s="1003">
        <f t="shared" si="21"/>
        <v>200</v>
      </c>
      <c r="O196" s="1114">
        <v>0</v>
      </c>
      <c r="P196" s="1115">
        <f t="shared" si="20"/>
        <v>200</v>
      </c>
      <c r="Q196" s="896"/>
    </row>
    <row r="197" spans="1:17" s="711" customFormat="1" ht="20.95" x14ac:dyDescent="0.2">
      <c r="A197" s="654" t="s">
        <v>298</v>
      </c>
      <c r="B197" s="603" t="s">
        <v>626</v>
      </c>
      <c r="C197" s="604" t="s">
        <v>100</v>
      </c>
      <c r="D197" s="604" t="s">
        <v>100</v>
      </c>
      <c r="E197" s="981" t="s">
        <v>629</v>
      </c>
      <c r="F197" s="913">
        <v>0</v>
      </c>
      <c r="G197" s="959"/>
      <c r="H197" s="908"/>
      <c r="I197" s="1008"/>
      <c r="J197" s="1008">
        <v>0</v>
      </c>
      <c r="K197" s="1008">
        <v>0</v>
      </c>
      <c r="L197" s="1008">
        <v>0</v>
      </c>
      <c r="M197" s="1008">
        <f>+M198</f>
        <v>5000</v>
      </c>
      <c r="N197" s="1008">
        <f t="shared" si="21"/>
        <v>5000</v>
      </c>
      <c r="O197" s="1119">
        <v>0</v>
      </c>
      <c r="P197" s="1120">
        <f t="shared" si="20"/>
        <v>5000</v>
      </c>
      <c r="Q197" s="896"/>
    </row>
    <row r="198" spans="1:17" s="711" customFormat="1" ht="13.1" thickBot="1" x14ac:dyDescent="0.25">
      <c r="A198" s="1000"/>
      <c r="B198" s="982"/>
      <c r="C198" s="595" t="s">
        <v>294</v>
      </c>
      <c r="D198" s="595" t="s">
        <v>630</v>
      </c>
      <c r="E198" s="983" t="s">
        <v>631</v>
      </c>
      <c r="F198" s="914">
        <v>0</v>
      </c>
      <c r="G198" s="916"/>
      <c r="H198" s="927"/>
      <c r="I198" s="1003"/>
      <c r="J198" s="1003">
        <v>0</v>
      </c>
      <c r="K198" s="1003">
        <v>0</v>
      </c>
      <c r="L198" s="1003">
        <v>0</v>
      </c>
      <c r="M198" s="1024">
        <v>5000</v>
      </c>
      <c r="N198" s="1024">
        <f t="shared" si="21"/>
        <v>5000</v>
      </c>
      <c r="O198" s="1128">
        <v>0</v>
      </c>
      <c r="P198" s="1129">
        <f t="shared" si="20"/>
        <v>5000</v>
      </c>
      <c r="Q198" s="896"/>
    </row>
    <row r="199" spans="1:17" s="711" customFormat="1" ht="13.1" thickBot="1" x14ac:dyDescent="0.25">
      <c r="A199" s="1080" t="s">
        <v>106</v>
      </c>
      <c r="B199" s="1081" t="s">
        <v>100</v>
      </c>
      <c r="C199" s="1082" t="s">
        <v>100</v>
      </c>
      <c r="D199" s="1082" t="s">
        <v>100</v>
      </c>
      <c r="E199" s="1083" t="s">
        <v>228</v>
      </c>
      <c r="F199" s="1084">
        <v>2750</v>
      </c>
      <c r="G199" s="1090">
        <f>+G200+G202+G204+G206</f>
        <v>0</v>
      </c>
      <c r="H199" s="1085">
        <f t="shared" si="25"/>
        <v>2750</v>
      </c>
      <c r="I199" s="1087">
        <v>0</v>
      </c>
      <c r="J199" s="1087">
        <f t="shared" si="23"/>
        <v>2750</v>
      </c>
      <c r="K199" s="1087">
        <f>+K200+K208+K210+K212+K214+K216+K218+K220+K222</f>
        <v>0</v>
      </c>
      <c r="L199" s="1087">
        <f t="shared" si="22"/>
        <v>2750</v>
      </c>
      <c r="M199" s="1087">
        <v>0</v>
      </c>
      <c r="N199" s="1087">
        <f t="shared" si="21"/>
        <v>2750</v>
      </c>
      <c r="O199" s="1131">
        <v>0</v>
      </c>
      <c r="P199" s="1132">
        <f t="shared" si="20"/>
        <v>2750</v>
      </c>
      <c r="Q199" s="896"/>
    </row>
    <row r="200" spans="1:17" s="711" customFormat="1" x14ac:dyDescent="0.2">
      <c r="A200" s="677" t="s">
        <v>106</v>
      </c>
      <c r="B200" s="679" t="s">
        <v>490</v>
      </c>
      <c r="C200" s="680" t="s">
        <v>100</v>
      </c>
      <c r="D200" s="954" t="s">
        <v>100</v>
      </c>
      <c r="E200" s="786" t="s">
        <v>228</v>
      </c>
      <c r="F200" s="924">
        <f>+F201</f>
        <v>2750</v>
      </c>
      <c r="G200" s="975">
        <f>+G201</f>
        <v>-1560</v>
      </c>
      <c r="H200" s="924">
        <f t="shared" si="25"/>
        <v>1190</v>
      </c>
      <c r="I200" s="1020">
        <v>0</v>
      </c>
      <c r="J200" s="1020">
        <f t="shared" si="23"/>
        <v>1190</v>
      </c>
      <c r="K200" s="1020">
        <f>+K201</f>
        <v>-1010</v>
      </c>
      <c r="L200" s="1020">
        <f t="shared" si="22"/>
        <v>180</v>
      </c>
      <c r="M200" s="1020">
        <v>0</v>
      </c>
      <c r="N200" s="1020">
        <f t="shared" si="21"/>
        <v>180</v>
      </c>
      <c r="O200" s="1124">
        <v>0</v>
      </c>
      <c r="P200" s="1125">
        <f t="shared" si="20"/>
        <v>180</v>
      </c>
      <c r="Q200" s="896"/>
    </row>
    <row r="201" spans="1:17" s="711" customFormat="1" x14ac:dyDescent="0.2">
      <c r="A201" s="682"/>
      <c r="B201" s="684" t="s">
        <v>474</v>
      </c>
      <c r="C201" s="700">
        <v>3419</v>
      </c>
      <c r="D201" s="686">
        <v>5222</v>
      </c>
      <c r="E201" s="784" t="s">
        <v>296</v>
      </c>
      <c r="F201" s="927">
        <v>2750</v>
      </c>
      <c r="G201" s="916">
        <v>-1560</v>
      </c>
      <c r="H201" s="927">
        <f t="shared" si="25"/>
        <v>1190</v>
      </c>
      <c r="I201" s="1003">
        <v>0</v>
      </c>
      <c r="J201" s="1003">
        <f t="shared" si="23"/>
        <v>1190</v>
      </c>
      <c r="K201" s="1003">
        <v>-1010</v>
      </c>
      <c r="L201" s="1003">
        <f t="shared" si="22"/>
        <v>180</v>
      </c>
      <c r="M201" s="1003">
        <v>0</v>
      </c>
      <c r="N201" s="1003">
        <f t="shared" si="21"/>
        <v>180</v>
      </c>
      <c r="O201" s="1114">
        <v>0</v>
      </c>
      <c r="P201" s="1115">
        <f t="shared" si="20"/>
        <v>180</v>
      </c>
      <c r="Q201" s="896"/>
    </row>
    <row r="202" spans="1:17" s="711" customFormat="1" ht="20" customHeight="1" x14ac:dyDescent="0.2">
      <c r="A202" s="998" t="s">
        <v>298</v>
      </c>
      <c r="B202" s="976" t="s">
        <v>545</v>
      </c>
      <c r="C202" s="977" t="s">
        <v>100</v>
      </c>
      <c r="D202" s="977" t="s">
        <v>100</v>
      </c>
      <c r="E202" s="978" t="s">
        <v>319</v>
      </c>
      <c r="F202" s="911">
        <v>0</v>
      </c>
      <c r="G202" s="959">
        <f>+G203</f>
        <v>156</v>
      </c>
      <c r="H202" s="908">
        <f t="shared" si="25"/>
        <v>156</v>
      </c>
      <c r="I202" s="1008">
        <v>0</v>
      </c>
      <c r="J202" s="1008">
        <f t="shared" si="23"/>
        <v>156</v>
      </c>
      <c r="K202" s="1008">
        <v>0</v>
      </c>
      <c r="L202" s="1008">
        <f t="shared" si="22"/>
        <v>156</v>
      </c>
      <c r="M202" s="1008">
        <v>0</v>
      </c>
      <c r="N202" s="1008">
        <f t="shared" si="21"/>
        <v>156</v>
      </c>
      <c r="O202" s="1119">
        <v>0</v>
      </c>
      <c r="P202" s="1120">
        <f t="shared" si="20"/>
        <v>156</v>
      </c>
      <c r="Q202" s="896"/>
    </row>
    <row r="203" spans="1:17" s="711" customFormat="1" x14ac:dyDescent="0.2">
      <c r="A203" s="999"/>
      <c r="B203" s="979"/>
      <c r="C203" s="599" t="s">
        <v>294</v>
      </c>
      <c r="D203" s="599" t="s">
        <v>295</v>
      </c>
      <c r="E203" s="980" t="s">
        <v>296</v>
      </c>
      <c r="F203" s="912">
        <v>0</v>
      </c>
      <c r="G203" s="916">
        <v>156</v>
      </c>
      <c r="H203" s="927">
        <f t="shared" si="25"/>
        <v>156</v>
      </c>
      <c r="I203" s="1003">
        <v>0</v>
      </c>
      <c r="J203" s="1003">
        <f t="shared" si="23"/>
        <v>156</v>
      </c>
      <c r="K203" s="1003">
        <v>0</v>
      </c>
      <c r="L203" s="1003">
        <f t="shared" si="22"/>
        <v>156</v>
      </c>
      <c r="M203" s="1003">
        <v>0</v>
      </c>
      <c r="N203" s="1003">
        <f t="shared" si="21"/>
        <v>156</v>
      </c>
      <c r="O203" s="1114">
        <v>0</v>
      </c>
      <c r="P203" s="1115">
        <f t="shared" ref="P203:P248" si="31">+N203+O203</f>
        <v>156</v>
      </c>
      <c r="Q203" s="896"/>
    </row>
    <row r="204" spans="1:17" s="711" customFormat="1" ht="20.95" x14ac:dyDescent="0.2">
      <c r="A204" s="998" t="s">
        <v>298</v>
      </c>
      <c r="B204" s="976" t="s">
        <v>546</v>
      </c>
      <c r="C204" s="977" t="s">
        <v>100</v>
      </c>
      <c r="D204" s="977" t="s">
        <v>100</v>
      </c>
      <c r="E204" s="978" t="s">
        <v>302</v>
      </c>
      <c r="F204" s="911">
        <v>0</v>
      </c>
      <c r="G204" s="959">
        <f t="shared" ref="G204" si="32">+G205</f>
        <v>780</v>
      </c>
      <c r="H204" s="908">
        <f t="shared" si="25"/>
        <v>780</v>
      </c>
      <c r="I204" s="1008">
        <v>0</v>
      </c>
      <c r="J204" s="1008">
        <f t="shared" si="23"/>
        <v>780</v>
      </c>
      <c r="K204" s="1008">
        <v>0</v>
      </c>
      <c r="L204" s="1008">
        <f t="shared" si="22"/>
        <v>780</v>
      </c>
      <c r="M204" s="1008">
        <v>0</v>
      </c>
      <c r="N204" s="1008">
        <f t="shared" si="21"/>
        <v>780</v>
      </c>
      <c r="O204" s="1119">
        <v>0</v>
      </c>
      <c r="P204" s="1120">
        <f t="shared" si="31"/>
        <v>780</v>
      </c>
      <c r="Q204" s="896"/>
    </row>
    <row r="205" spans="1:17" s="711" customFormat="1" x14ac:dyDescent="0.2">
      <c r="A205" s="999"/>
      <c r="B205" s="979"/>
      <c r="C205" s="599" t="s">
        <v>294</v>
      </c>
      <c r="D205" s="599" t="s">
        <v>295</v>
      </c>
      <c r="E205" s="980" t="s">
        <v>296</v>
      </c>
      <c r="F205" s="912">
        <v>0</v>
      </c>
      <c r="G205" s="916">
        <v>780</v>
      </c>
      <c r="H205" s="927">
        <f t="shared" si="25"/>
        <v>780</v>
      </c>
      <c r="I205" s="1003">
        <v>0</v>
      </c>
      <c r="J205" s="1003">
        <f t="shared" si="23"/>
        <v>780</v>
      </c>
      <c r="K205" s="1003">
        <v>0</v>
      </c>
      <c r="L205" s="1003">
        <f t="shared" si="22"/>
        <v>780</v>
      </c>
      <c r="M205" s="1003">
        <v>0</v>
      </c>
      <c r="N205" s="1003">
        <f t="shared" si="21"/>
        <v>780</v>
      </c>
      <c r="O205" s="1114">
        <v>0</v>
      </c>
      <c r="P205" s="1115">
        <f t="shared" si="31"/>
        <v>780</v>
      </c>
      <c r="Q205" s="896"/>
    </row>
    <row r="206" spans="1:17" s="711" customFormat="1" ht="20.95" x14ac:dyDescent="0.2">
      <c r="A206" s="998" t="s">
        <v>298</v>
      </c>
      <c r="B206" s="976" t="s">
        <v>547</v>
      </c>
      <c r="C206" s="977" t="s">
        <v>100</v>
      </c>
      <c r="D206" s="977" t="s">
        <v>100</v>
      </c>
      <c r="E206" s="978" t="s">
        <v>320</v>
      </c>
      <c r="F206" s="911">
        <v>0</v>
      </c>
      <c r="G206" s="959">
        <f t="shared" ref="G206" si="33">+G207</f>
        <v>624</v>
      </c>
      <c r="H206" s="908">
        <f t="shared" si="25"/>
        <v>624</v>
      </c>
      <c r="I206" s="1008">
        <v>0</v>
      </c>
      <c r="J206" s="1008">
        <f t="shared" si="23"/>
        <v>624</v>
      </c>
      <c r="K206" s="1008">
        <v>0</v>
      </c>
      <c r="L206" s="1008">
        <f t="shared" si="22"/>
        <v>624</v>
      </c>
      <c r="M206" s="1008">
        <v>0</v>
      </c>
      <c r="N206" s="1008">
        <f t="shared" si="21"/>
        <v>624</v>
      </c>
      <c r="O206" s="1119">
        <v>0</v>
      </c>
      <c r="P206" s="1120">
        <f t="shared" si="31"/>
        <v>624</v>
      </c>
      <c r="Q206" s="896"/>
    </row>
    <row r="207" spans="1:17" s="711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1074">
        <v>624</v>
      </c>
      <c r="H207" s="909">
        <f t="shared" si="25"/>
        <v>624</v>
      </c>
      <c r="I207" s="1024">
        <v>0</v>
      </c>
      <c r="J207" s="1024">
        <f t="shared" si="23"/>
        <v>624</v>
      </c>
      <c r="K207" s="1003"/>
      <c r="L207" s="1003">
        <f t="shared" si="22"/>
        <v>624</v>
      </c>
      <c r="M207" s="1003">
        <v>0</v>
      </c>
      <c r="N207" s="1003">
        <f t="shared" si="21"/>
        <v>624</v>
      </c>
      <c r="O207" s="1114">
        <v>0</v>
      </c>
      <c r="P207" s="1115">
        <f t="shared" si="31"/>
        <v>624</v>
      </c>
      <c r="Q207" s="896"/>
    </row>
    <row r="208" spans="1:17" s="711" customFormat="1" ht="20.95" x14ac:dyDescent="0.2">
      <c r="A208" s="998" t="s">
        <v>106</v>
      </c>
      <c r="B208" s="1146" t="s">
        <v>581</v>
      </c>
      <c r="C208" s="977" t="s">
        <v>100</v>
      </c>
      <c r="D208" s="976" t="s">
        <v>100</v>
      </c>
      <c r="E208" s="978" t="s">
        <v>591</v>
      </c>
      <c r="F208" s="913">
        <v>0</v>
      </c>
      <c r="G208" s="916"/>
      <c r="H208" s="927"/>
      <c r="I208" s="1003"/>
      <c r="J208" s="913">
        <v>0</v>
      </c>
      <c r="K208" s="1008">
        <f>+K209</f>
        <v>170</v>
      </c>
      <c r="L208" s="1008">
        <f t="shared" si="22"/>
        <v>170</v>
      </c>
      <c r="M208" s="1008">
        <v>0</v>
      </c>
      <c r="N208" s="1008">
        <f t="shared" si="21"/>
        <v>170</v>
      </c>
      <c r="O208" s="1119">
        <v>0</v>
      </c>
      <c r="P208" s="1120">
        <f t="shared" si="31"/>
        <v>170</v>
      </c>
      <c r="Q208" s="896"/>
    </row>
    <row r="209" spans="1:17" s="711" customFormat="1" x14ac:dyDescent="0.2">
      <c r="A209" s="999"/>
      <c r="B209" s="1146"/>
      <c r="C209" s="599" t="s">
        <v>294</v>
      </c>
      <c r="D209" s="598" t="s">
        <v>295</v>
      </c>
      <c r="E209" s="980" t="s">
        <v>296</v>
      </c>
      <c r="F209" s="914">
        <v>0</v>
      </c>
      <c r="G209" s="916"/>
      <c r="H209" s="927"/>
      <c r="I209" s="1003"/>
      <c r="J209" s="914">
        <v>0</v>
      </c>
      <c r="K209" s="1003">
        <v>170</v>
      </c>
      <c r="L209" s="1003">
        <f t="shared" si="22"/>
        <v>170</v>
      </c>
      <c r="M209" s="1003">
        <v>0</v>
      </c>
      <c r="N209" s="1003">
        <f t="shared" si="21"/>
        <v>170</v>
      </c>
      <c r="O209" s="1114">
        <v>0</v>
      </c>
      <c r="P209" s="1115">
        <f t="shared" si="31"/>
        <v>170</v>
      </c>
      <c r="Q209" s="896"/>
    </row>
    <row r="210" spans="1:17" s="711" customFormat="1" ht="20.95" x14ac:dyDescent="0.2">
      <c r="A210" s="998" t="s">
        <v>106</v>
      </c>
      <c r="B210" s="1146" t="s">
        <v>582</v>
      </c>
      <c r="C210" s="977" t="s">
        <v>100</v>
      </c>
      <c r="D210" s="976" t="s">
        <v>100</v>
      </c>
      <c r="E210" s="978" t="s">
        <v>592</v>
      </c>
      <c r="F210" s="913">
        <v>0</v>
      </c>
      <c r="G210" s="916"/>
      <c r="H210" s="927"/>
      <c r="I210" s="1003"/>
      <c r="J210" s="913">
        <v>0</v>
      </c>
      <c r="K210" s="1008">
        <f t="shared" ref="K210" si="34">+K211</f>
        <v>100</v>
      </c>
      <c r="L210" s="1008">
        <f t="shared" si="22"/>
        <v>100</v>
      </c>
      <c r="M210" s="1008">
        <v>0</v>
      </c>
      <c r="N210" s="1008">
        <f t="shared" si="21"/>
        <v>100</v>
      </c>
      <c r="O210" s="1119">
        <v>0</v>
      </c>
      <c r="P210" s="1120">
        <f t="shared" si="31"/>
        <v>100</v>
      </c>
      <c r="Q210" s="896"/>
    </row>
    <row r="211" spans="1:17" s="711" customFormat="1" x14ac:dyDescent="0.2">
      <c r="A211" s="999"/>
      <c r="B211" s="1146"/>
      <c r="C211" s="599" t="s">
        <v>294</v>
      </c>
      <c r="D211" s="598" t="s">
        <v>295</v>
      </c>
      <c r="E211" s="980" t="s">
        <v>296</v>
      </c>
      <c r="F211" s="914">
        <v>0</v>
      </c>
      <c r="G211" s="916"/>
      <c r="H211" s="927"/>
      <c r="I211" s="1003"/>
      <c r="J211" s="914">
        <v>0</v>
      </c>
      <c r="K211" s="1003">
        <v>100</v>
      </c>
      <c r="L211" s="1003">
        <f t="shared" si="22"/>
        <v>100</v>
      </c>
      <c r="M211" s="1003">
        <v>0</v>
      </c>
      <c r="N211" s="1003">
        <f t="shared" si="21"/>
        <v>100</v>
      </c>
      <c r="O211" s="1114">
        <v>0</v>
      </c>
      <c r="P211" s="1115">
        <f t="shared" si="31"/>
        <v>100</v>
      </c>
      <c r="Q211" s="896"/>
    </row>
    <row r="212" spans="1:17" s="711" customFormat="1" ht="20.95" x14ac:dyDescent="0.2">
      <c r="A212" s="998" t="s">
        <v>106</v>
      </c>
      <c r="B212" s="1146" t="s">
        <v>583</v>
      </c>
      <c r="C212" s="977" t="s">
        <v>100</v>
      </c>
      <c r="D212" s="976" t="s">
        <v>100</v>
      </c>
      <c r="E212" s="978" t="s">
        <v>593</v>
      </c>
      <c r="F212" s="913">
        <v>0</v>
      </c>
      <c r="G212" s="916"/>
      <c r="H212" s="927"/>
      <c r="I212" s="1003"/>
      <c r="J212" s="913">
        <v>0</v>
      </c>
      <c r="K212" s="1008">
        <f t="shared" ref="K212" si="35">+K213</f>
        <v>100</v>
      </c>
      <c r="L212" s="1008">
        <f t="shared" si="22"/>
        <v>100</v>
      </c>
      <c r="M212" s="1008">
        <v>0</v>
      </c>
      <c r="N212" s="1008">
        <f t="shared" si="21"/>
        <v>100</v>
      </c>
      <c r="O212" s="1119">
        <v>0</v>
      </c>
      <c r="P212" s="1120">
        <f t="shared" si="31"/>
        <v>100</v>
      </c>
      <c r="Q212" s="896"/>
    </row>
    <row r="213" spans="1:17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100</v>
      </c>
      <c r="L213" s="1003">
        <f t="shared" si="22"/>
        <v>100</v>
      </c>
      <c r="M213" s="1003">
        <v>0</v>
      </c>
      <c r="N213" s="1003">
        <f t="shared" si="21"/>
        <v>100</v>
      </c>
      <c r="O213" s="1114">
        <v>0</v>
      </c>
      <c r="P213" s="1115">
        <f t="shared" si="31"/>
        <v>100</v>
      </c>
      <c r="Q213" s="896"/>
    </row>
    <row r="214" spans="1:17" s="711" customFormat="1" ht="20.95" x14ac:dyDescent="0.2">
      <c r="A214" s="998" t="s">
        <v>106</v>
      </c>
      <c r="B214" s="1146" t="s">
        <v>584</v>
      </c>
      <c r="C214" s="977" t="s">
        <v>100</v>
      </c>
      <c r="D214" s="976" t="s">
        <v>100</v>
      </c>
      <c r="E214" s="978" t="s">
        <v>594</v>
      </c>
      <c r="F214" s="913">
        <v>0</v>
      </c>
      <c r="G214" s="916"/>
      <c r="H214" s="927"/>
      <c r="I214" s="1003"/>
      <c r="J214" s="913">
        <v>0</v>
      </c>
      <c r="K214" s="1008">
        <f t="shared" ref="K214" si="36">+K215</f>
        <v>90</v>
      </c>
      <c r="L214" s="1008">
        <f t="shared" si="22"/>
        <v>90</v>
      </c>
      <c r="M214" s="1008">
        <v>0</v>
      </c>
      <c r="N214" s="1008">
        <f t="shared" si="21"/>
        <v>90</v>
      </c>
      <c r="O214" s="1119">
        <v>0</v>
      </c>
      <c r="P214" s="1120">
        <f t="shared" si="31"/>
        <v>90</v>
      </c>
      <c r="Q214" s="896"/>
    </row>
    <row r="215" spans="1:17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90</v>
      </c>
      <c r="L215" s="1003">
        <f t="shared" si="22"/>
        <v>90</v>
      </c>
      <c r="M215" s="1003">
        <v>0</v>
      </c>
      <c r="N215" s="1003">
        <f t="shared" si="21"/>
        <v>90</v>
      </c>
      <c r="O215" s="1114">
        <v>0</v>
      </c>
      <c r="P215" s="1115">
        <f t="shared" si="31"/>
        <v>90</v>
      </c>
      <c r="Q215" s="896"/>
    </row>
    <row r="216" spans="1:17" s="711" customFormat="1" ht="20.95" x14ac:dyDescent="0.2">
      <c r="A216" s="998" t="s">
        <v>106</v>
      </c>
      <c r="B216" s="1146" t="s">
        <v>585</v>
      </c>
      <c r="C216" s="977" t="s">
        <v>100</v>
      </c>
      <c r="D216" s="976" t="s">
        <v>100</v>
      </c>
      <c r="E216" s="978" t="s">
        <v>598</v>
      </c>
      <c r="F216" s="913">
        <v>0</v>
      </c>
      <c r="G216" s="916"/>
      <c r="H216" s="927"/>
      <c r="I216" s="1003"/>
      <c r="J216" s="913">
        <v>0</v>
      </c>
      <c r="K216" s="1008">
        <f t="shared" ref="K216" si="37">+K217</f>
        <v>300</v>
      </c>
      <c r="L216" s="1008">
        <f t="shared" si="22"/>
        <v>300</v>
      </c>
      <c r="M216" s="1008">
        <v>0</v>
      </c>
      <c r="N216" s="1008">
        <f t="shared" si="21"/>
        <v>300</v>
      </c>
      <c r="O216" s="1119">
        <v>0</v>
      </c>
      <c r="P216" s="1120">
        <f t="shared" si="31"/>
        <v>300</v>
      </c>
      <c r="Q216" s="896"/>
    </row>
    <row r="217" spans="1:17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300</v>
      </c>
      <c r="L217" s="1003">
        <f t="shared" si="22"/>
        <v>300</v>
      </c>
      <c r="M217" s="1003">
        <v>0</v>
      </c>
      <c r="N217" s="1003">
        <f t="shared" si="21"/>
        <v>300</v>
      </c>
      <c r="O217" s="1114">
        <v>0</v>
      </c>
      <c r="P217" s="1115">
        <f t="shared" si="31"/>
        <v>300</v>
      </c>
      <c r="Q217" s="896"/>
    </row>
    <row r="218" spans="1:17" s="711" customFormat="1" ht="20.95" x14ac:dyDescent="0.2">
      <c r="A218" s="998" t="s">
        <v>106</v>
      </c>
      <c r="B218" s="1146" t="s">
        <v>586</v>
      </c>
      <c r="C218" s="977" t="s">
        <v>100</v>
      </c>
      <c r="D218" s="976" t="s">
        <v>100</v>
      </c>
      <c r="E218" s="978" t="s">
        <v>595</v>
      </c>
      <c r="F218" s="913">
        <v>0</v>
      </c>
      <c r="G218" s="916"/>
      <c r="H218" s="927"/>
      <c r="I218" s="1003"/>
      <c r="J218" s="913">
        <v>0</v>
      </c>
      <c r="K218" s="1008">
        <f t="shared" ref="K218" si="38">+K219</f>
        <v>50</v>
      </c>
      <c r="L218" s="1008">
        <f t="shared" si="22"/>
        <v>50</v>
      </c>
      <c r="M218" s="1008">
        <v>0</v>
      </c>
      <c r="N218" s="1008">
        <f t="shared" si="21"/>
        <v>50</v>
      </c>
      <c r="O218" s="1119">
        <v>0</v>
      </c>
      <c r="P218" s="1120">
        <f t="shared" si="31"/>
        <v>50</v>
      </c>
      <c r="Q218" s="896"/>
    </row>
    <row r="219" spans="1:17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50</v>
      </c>
      <c r="L219" s="1003">
        <f t="shared" si="22"/>
        <v>50</v>
      </c>
      <c r="M219" s="1003">
        <v>0</v>
      </c>
      <c r="N219" s="1003">
        <f t="shared" ref="N219:N242" si="39">+L219+M219</f>
        <v>50</v>
      </c>
      <c r="O219" s="1114">
        <v>0</v>
      </c>
      <c r="P219" s="1115">
        <f t="shared" si="31"/>
        <v>50</v>
      </c>
      <c r="Q219" s="896"/>
    </row>
    <row r="220" spans="1:17" s="711" customFormat="1" ht="20.95" x14ac:dyDescent="0.2">
      <c r="A220" s="998" t="s">
        <v>106</v>
      </c>
      <c r="B220" s="1146" t="s">
        <v>587</v>
      </c>
      <c r="C220" s="977" t="s">
        <v>100</v>
      </c>
      <c r="D220" s="976" t="s">
        <v>100</v>
      </c>
      <c r="E220" s="978" t="s">
        <v>596</v>
      </c>
      <c r="F220" s="913">
        <v>0</v>
      </c>
      <c r="G220" s="916"/>
      <c r="H220" s="927"/>
      <c r="I220" s="1003"/>
      <c r="J220" s="913">
        <v>0</v>
      </c>
      <c r="K220" s="1008">
        <f t="shared" ref="K220" si="40">+K221</f>
        <v>100</v>
      </c>
      <c r="L220" s="1008">
        <f t="shared" si="22"/>
        <v>100</v>
      </c>
      <c r="M220" s="1008">
        <v>0</v>
      </c>
      <c r="N220" s="1008">
        <f t="shared" si="39"/>
        <v>100</v>
      </c>
      <c r="O220" s="1119">
        <v>0</v>
      </c>
      <c r="P220" s="1120">
        <f t="shared" si="31"/>
        <v>100</v>
      </c>
      <c r="Q220" s="896"/>
    </row>
    <row r="221" spans="1:17" s="711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003"/>
      <c r="J221" s="914">
        <v>0</v>
      </c>
      <c r="K221" s="1003">
        <v>100</v>
      </c>
      <c r="L221" s="1003">
        <f t="shared" si="22"/>
        <v>100</v>
      </c>
      <c r="M221" s="1003">
        <v>0</v>
      </c>
      <c r="N221" s="1003">
        <f t="shared" si="39"/>
        <v>100</v>
      </c>
      <c r="O221" s="1114">
        <v>0</v>
      </c>
      <c r="P221" s="1115">
        <f t="shared" si="31"/>
        <v>100</v>
      </c>
      <c r="Q221" s="896"/>
    </row>
    <row r="222" spans="1:17" s="711" customFormat="1" ht="20.95" x14ac:dyDescent="0.2">
      <c r="A222" s="998" t="s">
        <v>106</v>
      </c>
      <c r="B222" s="1146" t="s">
        <v>588</v>
      </c>
      <c r="C222" s="977" t="s">
        <v>100</v>
      </c>
      <c r="D222" s="976" t="s">
        <v>100</v>
      </c>
      <c r="E222" s="978" t="s">
        <v>597</v>
      </c>
      <c r="F222" s="913">
        <v>0</v>
      </c>
      <c r="G222" s="916"/>
      <c r="H222" s="927"/>
      <c r="I222" s="1003"/>
      <c r="J222" s="913">
        <v>0</v>
      </c>
      <c r="K222" s="1008">
        <f t="shared" ref="K222" si="41">+K223</f>
        <v>100</v>
      </c>
      <c r="L222" s="1008">
        <f t="shared" si="22"/>
        <v>100</v>
      </c>
      <c r="M222" s="1008">
        <v>0</v>
      </c>
      <c r="N222" s="1008">
        <f t="shared" si="39"/>
        <v>100</v>
      </c>
      <c r="O222" s="1119">
        <v>0</v>
      </c>
      <c r="P222" s="1120">
        <f t="shared" si="31"/>
        <v>100</v>
      </c>
      <c r="Q222" s="896"/>
    </row>
    <row r="223" spans="1:17" s="711" customFormat="1" ht="13.1" thickBot="1" x14ac:dyDescent="0.25">
      <c r="A223" s="999"/>
      <c r="B223" s="1146"/>
      <c r="C223" s="599" t="s">
        <v>294</v>
      </c>
      <c r="D223" s="598" t="s">
        <v>589</v>
      </c>
      <c r="E223" s="980" t="s">
        <v>590</v>
      </c>
      <c r="F223" s="912">
        <v>0</v>
      </c>
      <c r="G223" s="1074"/>
      <c r="H223" s="909"/>
      <c r="I223" s="1024"/>
      <c r="J223" s="912">
        <v>0</v>
      </c>
      <c r="K223" s="1024">
        <v>100</v>
      </c>
      <c r="L223" s="1024">
        <f t="shared" ref="L223:L242" si="42">+J223+K223</f>
        <v>100</v>
      </c>
      <c r="M223" s="1024">
        <v>0</v>
      </c>
      <c r="N223" s="1024">
        <f t="shared" si="39"/>
        <v>100</v>
      </c>
      <c r="O223" s="1128">
        <v>0</v>
      </c>
      <c r="P223" s="1129">
        <f t="shared" si="31"/>
        <v>100</v>
      </c>
      <c r="Q223" s="896"/>
    </row>
    <row r="224" spans="1:17" s="711" customFormat="1" ht="13.1" thickBot="1" x14ac:dyDescent="0.25">
      <c r="A224" s="1080" t="s">
        <v>106</v>
      </c>
      <c r="B224" s="1081" t="s">
        <v>100</v>
      </c>
      <c r="C224" s="1082" t="s">
        <v>100</v>
      </c>
      <c r="D224" s="1082" t="s">
        <v>100</v>
      </c>
      <c r="E224" s="1083" t="s">
        <v>229</v>
      </c>
      <c r="F224" s="1084">
        <v>750</v>
      </c>
      <c r="G224" s="1090">
        <f>+G225+G227+G229+G231+G233+G235+G237+G239+G241</f>
        <v>0</v>
      </c>
      <c r="H224" s="1085">
        <f>+F224+G224</f>
        <v>750</v>
      </c>
      <c r="I224" s="1087">
        <v>0</v>
      </c>
      <c r="J224" s="1087">
        <f t="shared" si="23"/>
        <v>750</v>
      </c>
      <c r="K224" s="1087">
        <v>0</v>
      </c>
      <c r="L224" s="1087">
        <f t="shared" si="42"/>
        <v>750</v>
      </c>
      <c r="M224" s="1087">
        <v>0</v>
      </c>
      <c r="N224" s="1087">
        <f t="shared" si="39"/>
        <v>750</v>
      </c>
      <c r="O224" s="1131">
        <v>0</v>
      </c>
      <c r="P224" s="1132">
        <f t="shared" si="31"/>
        <v>750</v>
      </c>
      <c r="Q224" s="896"/>
    </row>
    <row r="225" spans="1:17" s="711" customFormat="1" x14ac:dyDescent="0.2">
      <c r="A225" s="677" t="s">
        <v>106</v>
      </c>
      <c r="B225" s="679" t="s">
        <v>491</v>
      </c>
      <c r="C225" s="680" t="s">
        <v>100</v>
      </c>
      <c r="D225" s="954" t="s">
        <v>100</v>
      </c>
      <c r="E225" s="1093" t="s">
        <v>229</v>
      </c>
      <c r="F225" s="924">
        <f>+F226</f>
        <v>750</v>
      </c>
      <c r="G225" s="975">
        <f>+G226</f>
        <v>-750</v>
      </c>
      <c r="H225" s="924">
        <f t="shared" si="25"/>
        <v>0</v>
      </c>
      <c r="I225" s="1020">
        <v>0</v>
      </c>
      <c r="J225" s="1020">
        <f t="shared" si="23"/>
        <v>0</v>
      </c>
      <c r="K225" s="1020">
        <v>0</v>
      </c>
      <c r="L225" s="1020">
        <f t="shared" si="42"/>
        <v>0</v>
      </c>
      <c r="M225" s="1020">
        <v>0</v>
      </c>
      <c r="N225" s="1020">
        <f t="shared" si="39"/>
        <v>0</v>
      </c>
      <c r="O225" s="1124">
        <v>0</v>
      </c>
      <c r="P225" s="1125">
        <f t="shared" si="31"/>
        <v>0</v>
      </c>
      <c r="Q225" s="896"/>
    </row>
    <row r="226" spans="1:17" s="711" customFormat="1" x14ac:dyDescent="0.2">
      <c r="A226" s="682"/>
      <c r="B226" s="902" t="s">
        <v>474</v>
      </c>
      <c r="C226" s="700">
        <v>3419</v>
      </c>
      <c r="D226" s="903">
        <v>5222</v>
      </c>
      <c r="E226" s="784" t="s">
        <v>296</v>
      </c>
      <c r="F226" s="927">
        <v>750</v>
      </c>
      <c r="G226" s="916">
        <v>-750</v>
      </c>
      <c r="H226" s="927">
        <f t="shared" si="25"/>
        <v>0</v>
      </c>
      <c r="I226" s="1003">
        <v>0</v>
      </c>
      <c r="J226" s="1003">
        <f t="shared" si="23"/>
        <v>0</v>
      </c>
      <c r="K226" s="1003">
        <v>0</v>
      </c>
      <c r="L226" s="1003">
        <f t="shared" si="42"/>
        <v>0</v>
      </c>
      <c r="M226" s="1003">
        <v>0</v>
      </c>
      <c r="N226" s="1003">
        <f t="shared" si="39"/>
        <v>0</v>
      </c>
      <c r="O226" s="1114">
        <v>0</v>
      </c>
      <c r="P226" s="1115">
        <f t="shared" si="31"/>
        <v>0</v>
      </c>
      <c r="Q226" s="896"/>
    </row>
    <row r="227" spans="1:17" s="711" customFormat="1" ht="31.45" x14ac:dyDescent="0.2">
      <c r="A227" s="1001" t="s">
        <v>298</v>
      </c>
      <c r="B227" s="984" t="s">
        <v>548</v>
      </c>
      <c r="C227" s="985" t="s">
        <v>100</v>
      </c>
      <c r="D227" s="985" t="s">
        <v>100</v>
      </c>
      <c r="E227" s="986" t="s">
        <v>313</v>
      </c>
      <c r="F227" s="915">
        <v>0</v>
      </c>
      <c r="G227" s="975">
        <f t="shared" ref="G227" si="43">+G228</f>
        <v>100</v>
      </c>
      <c r="H227" s="924">
        <f t="shared" si="25"/>
        <v>100</v>
      </c>
      <c r="I227" s="1008">
        <v>0</v>
      </c>
      <c r="J227" s="1008">
        <f t="shared" si="23"/>
        <v>100</v>
      </c>
      <c r="K227" s="1008">
        <v>0</v>
      </c>
      <c r="L227" s="1008">
        <f t="shared" si="42"/>
        <v>100</v>
      </c>
      <c r="M227" s="1008">
        <v>0</v>
      </c>
      <c r="N227" s="1008">
        <f t="shared" si="39"/>
        <v>100</v>
      </c>
      <c r="O227" s="1119">
        <v>0</v>
      </c>
      <c r="P227" s="1120">
        <f t="shared" si="31"/>
        <v>100</v>
      </c>
      <c r="Q227" s="896"/>
    </row>
    <row r="228" spans="1:17" x14ac:dyDescent="0.2">
      <c r="A228" s="1000"/>
      <c r="B228" s="987"/>
      <c r="C228" s="595" t="s">
        <v>294</v>
      </c>
      <c r="D228" s="595" t="s">
        <v>295</v>
      </c>
      <c r="E228" s="983" t="s">
        <v>296</v>
      </c>
      <c r="F228" s="916">
        <v>0</v>
      </c>
      <c r="G228" s="916">
        <v>100</v>
      </c>
      <c r="H228" s="927">
        <f t="shared" si="25"/>
        <v>100</v>
      </c>
      <c r="I228" s="1003">
        <v>0</v>
      </c>
      <c r="J228" s="1003">
        <f t="shared" si="23"/>
        <v>100</v>
      </c>
      <c r="K228" s="1003">
        <v>0</v>
      </c>
      <c r="L228" s="1003">
        <f t="shared" si="42"/>
        <v>100</v>
      </c>
      <c r="M228" s="1003">
        <v>0</v>
      </c>
      <c r="N228" s="1003">
        <f t="shared" si="39"/>
        <v>100</v>
      </c>
      <c r="O228" s="1114">
        <v>0</v>
      </c>
      <c r="P228" s="1115">
        <f t="shared" si="31"/>
        <v>100</v>
      </c>
      <c r="Q228" s="1072"/>
    </row>
    <row r="229" spans="1:17" ht="31.45" x14ac:dyDescent="0.2">
      <c r="A229" s="654" t="s">
        <v>298</v>
      </c>
      <c r="B229" s="603" t="s">
        <v>549</v>
      </c>
      <c r="C229" s="604" t="s">
        <v>100</v>
      </c>
      <c r="D229" s="604" t="s">
        <v>100</v>
      </c>
      <c r="E229" s="981" t="s">
        <v>314</v>
      </c>
      <c r="F229" s="913">
        <v>0</v>
      </c>
      <c r="G229" s="959">
        <f t="shared" ref="G229" si="44">+G230</f>
        <v>60</v>
      </c>
      <c r="H229" s="908">
        <f t="shared" si="25"/>
        <v>60</v>
      </c>
      <c r="I229" s="1008">
        <v>0</v>
      </c>
      <c r="J229" s="1008">
        <f t="shared" si="23"/>
        <v>60</v>
      </c>
      <c r="K229" s="1008">
        <v>0</v>
      </c>
      <c r="L229" s="1008">
        <f t="shared" si="42"/>
        <v>60</v>
      </c>
      <c r="M229" s="1008">
        <v>0</v>
      </c>
      <c r="N229" s="1008">
        <f t="shared" si="39"/>
        <v>60</v>
      </c>
      <c r="O229" s="1119">
        <v>0</v>
      </c>
      <c r="P229" s="1120">
        <f t="shared" si="31"/>
        <v>60</v>
      </c>
      <c r="Q229" s="1072"/>
    </row>
    <row r="230" spans="1:17" x14ac:dyDescent="0.2">
      <c r="A230" s="1000"/>
      <c r="B230" s="987"/>
      <c r="C230" s="595" t="s">
        <v>294</v>
      </c>
      <c r="D230" s="595" t="s">
        <v>295</v>
      </c>
      <c r="E230" s="983" t="s">
        <v>296</v>
      </c>
      <c r="F230" s="916">
        <v>0</v>
      </c>
      <c r="G230" s="916">
        <v>60</v>
      </c>
      <c r="H230" s="927">
        <f t="shared" si="25"/>
        <v>60</v>
      </c>
      <c r="I230" s="1003">
        <v>0</v>
      </c>
      <c r="J230" s="1003">
        <f t="shared" si="23"/>
        <v>60</v>
      </c>
      <c r="K230" s="1003">
        <v>0</v>
      </c>
      <c r="L230" s="1003">
        <f t="shared" si="42"/>
        <v>60</v>
      </c>
      <c r="M230" s="1003">
        <v>0</v>
      </c>
      <c r="N230" s="1003">
        <f t="shared" si="39"/>
        <v>60</v>
      </c>
      <c r="O230" s="1114">
        <v>0</v>
      </c>
      <c r="P230" s="1115">
        <f t="shared" si="31"/>
        <v>60</v>
      </c>
      <c r="Q230" s="1072"/>
    </row>
    <row r="231" spans="1:17" ht="31.45" x14ac:dyDescent="0.2">
      <c r="A231" s="654" t="s">
        <v>298</v>
      </c>
      <c r="B231" s="603" t="s">
        <v>550</v>
      </c>
      <c r="C231" s="604" t="s">
        <v>100</v>
      </c>
      <c r="D231" s="604" t="s">
        <v>100</v>
      </c>
      <c r="E231" s="981" t="s">
        <v>311</v>
      </c>
      <c r="F231" s="913">
        <v>0</v>
      </c>
      <c r="G231" s="959">
        <f t="shared" ref="G231" si="45">+G232</f>
        <v>100</v>
      </c>
      <c r="H231" s="908">
        <f t="shared" si="25"/>
        <v>100</v>
      </c>
      <c r="I231" s="1008">
        <v>0</v>
      </c>
      <c r="J231" s="1008">
        <f t="shared" si="23"/>
        <v>100</v>
      </c>
      <c r="K231" s="1008">
        <v>0</v>
      </c>
      <c r="L231" s="1008">
        <f t="shared" si="42"/>
        <v>100</v>
      </c>
      <c r="M231" s="1008">
        <v>0</v>
      </c>
      <c r="N231" s="1008">
        <f t="shared" si="39"/>
        <v>100</v>
      </c>
      <c r="O231" s="1119">
        <v>0</v>
      </c>
      <c r="P231" s="1120">
        <f t="shared" si="31"/>
        <v>100</v>
      </c>
      <c r="Q231" s="1072"/>
    </row>
    <row r="232" spans="1:17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5"/>
        <v>100</v>
      </c>
      <c r="I232" s="1003">
        <v>0</v>
      </c>
      <c r="J232" s="1003">
        <f t="shared" si="23"/>
        <v>100</v>
      </c>
      <c r="K232" s="1003">
        <v>0</v>
      </c>
      <c r="L232" s="1003">
        <f t="shared" si="42"/>
        <v>100</v>
      </c>
      <c r="M232" s="1003">
        <v>0</v>
      </c>
      <c r="N232" s="1003">
        <f t="shared" si="39"/>
        <v>100</v>
      </c>
      <c r="O232" s="1114">
        <v>0</v>
      </c>
      <c r="P232" s="1115">
        <f t="shared" si="31"/>
        <v>100</v>
      </c>
      <c r="Q232" s="1072"/>
    </row>
    <row r="233" spans="1:17" ht="41.9" x14ac:dyDescent="0.2">
      <c r="A233" s="654" t="s">
        <v>298</v>
      </c>
      <c r="B233" s="603" t="s">
        <v>551</v>
      </c>
      <c r="C233" s="604" t="s">
        <v>100</v>
      </c>
      <c r="D233" s="604" t="s">
        <v>100</v>
      </c>
      <c r="E233" s="981" t="s">
        <v>315</v>
      </c>
      <c r="F233" s="913">
        <v>0</v>
      </c>
      <c r="G233" s="959">
        <f t="shared" ref="G233" si="46">+G234</f>
        <v>100</v>
      </c>
      <c r="H233" s="908">
        <f t="shared" si="25"/>
        <v>100</v>
      </c>
      <c r="I233" s="1008">
        <v>0</v>
      </c>
      <c r="J233" s="1008">
        <f t="shared" si="23"/>
        <v>100</v>
      </c>
      <c r="K233" s="1008">
        <v>0</v>
      </c>
      <c r="L233" s="1008">
        <f t="shared" si="42"/>
        <v>100</v>
      </c>
      <c r="M233" s="1008">
        <v>0</v>
      </c>
      <c r="N233" s="1008">
        <f t="shared" si="39"/>
        <v>100</v>
      </c>
      <c r="O233" s="1119">
        <v>0</v>
      </c>
      <c r="P233" s="1120">
        <f t="shared" si="31"/>
        <v>100</v>
      </c>
      <c r="Q233" s="1072"/>
    </row>
    <row r="234" spans="1:17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100</v>
      </c>
      <c r="H234" s="927">
        <f t="shared" si="25"/>
        <v>100</v>
      </c>
      <c r="I234" s="1003">
        <v>0</v>
      </c>
      <c r="J234" s="1003">
        <f t="shared" si="23"/>
        <v>100</v>
      </c>
      <c r="K234" s="1003">
        <v>0</v>
      </c>
      <c r="L234" s="1003">
        <f t="shared" si="42"/>
        <v>100</v>
      </c>
      <c r="M234" s="1003">
        <v>0</v>
      </c>
      <c r="N234" s="1003">
        <f t="shared" si="39"/>
        <v>100</v>
      </c>
      <c r="O234" s="1114">
        <v>0</v>
      </c>
      <c r="P234" s="1115">
        <f t="shared" si="31"/>
        <v>100</v>
      </c>
      <c r="Q234" s="1072"/>
    </row>
    <row r="235" spans="1:17" ht="31.45" x14ac:dyDescent="0.2">
      <c r="A235" s="654" t="s">
        <v>298</v>
      </c>
      <c r="B235" s="603" t="s">
        <v>552</v>
      </c>
      <c r="C235" s="604" t="s">
        <v>100</v>
      </c>
      <c r="D235" s="604" t="s">
        <v>100</v>
      </c>
      <c r="E235" s="981" t="s">
        <v>316</v>
      </c>
      <c r="F235" s="913">
        <v>0</v>
      </c>
      <c r="G235" s="959">
        <f t="shared" ref="G235" si="47">+G236</f>
        <v>200</v>
      </c>
      <c r="H235" s="908">
        <f t="shared" si="25"/>
        <v>200</v>
      </c>
      <c r="I235" s="1008">
        <v>0</v>
      </c>
      <c r="J235" s="1008">
        <f t="shared" si="23"/>
        <v>200</v>
      </c>
      <c r="K235" s="1008">
        <v>0</v>
      </c>
      <c r="L235" s="1008">
        <f t="shared" si="42"/>
        <v>200</v>
      </c>
      <c r="M235" s="1008">
        <v>0</v>
      </c>
      <c r="N235" s="1008">
        <f t="shared" si="39"/>
        <v>200</v>
      </c>
      <c r="O235" s="1119">
        <v>0</v>
      </c>
      <c r="P235" s="1120">
        <f t="shared" si="31"/>
        <v>200</v>
      </c>
      <c r="Q235" s="1072"/>
    </row>
    <row r="236" spans="1:17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200</v>
      </c>
      <c r="H236" s="927">
        <f t="shared" si="25"/>
        <v>200</v>
      </c>
      <c r="I236" s="1003">
        <v>0</v>
      </c>
      <c r="J236" s="1003">
        <f t="shared" si="23"/>
        <v>200</v>
      </c>
      <c r="K236" s="1003">
        <v>0</v>
      </c>
      <c r="L236" s="1003">
        <f t="shared" si="42"/>
        <v>200</v>
      </c>
      <c r="M236" s="1003">
        <v>0</v>
      </c>
      <c r="N236" s="1003">
        <f t="shared" si="39"/>
        <v>200</v>
      </c>
      <c r="O236" s="1114">
        <v>0</v>
      </c>
      <c r="P236" s="1115">
        <f t="shared" si="31"/>
        <v>200</v>
      </c>
      <c r="Q236" s="1072"/>
    </row>
    <row r="237" spans="1:17" ht="31.45" x14ac:dyDescent="0.2">
      <c r="A237" s="654" t="s">
        <v>298</v>
      </c>
      <c r="B237" s="603" t="s">
        <v>553</v>
      </c>
      <c r="C237" s="604" t="s">
        <v>100</v>
      </c>
      <c r="D237" s="604" t="s">
        <v>100</v>
      </c>
      <c r="E237" s="981" t="s">
        <v>312</v>
      </c>
      <c r="F237" s="913">
        <v>0</v>
      </c>
      <c r="G237" s="959">
        <f t="shared" ref="G237" si="48">+G238</f>
        <v>100</v>
      </c>
      <c r="H237" s="908">
        <f t="shared" si="25"/>
        <v>100</v>
      </c>
      <c r="I237" s="1008">
        <v>0</v>
      </c>
      <c r="J237" s="1008">
        <f t="shared" si="23"/>
        <v>100</v>
      </c>
      <c r="K237" s="1008">
        <v>0</v>
      </c>
      <c r="L237" s="1008">
        <f t="shared" si="42"/>
        <v>100</v>
      </c>
      <c r="M237" s="1008">
        <v>0</v>
      </c>
      <c r="N237" s="1008">
        <f t="shared" si="39"/>
        <v>100</v>
      </c>
      <c r="O237" s="1119">
        <v>0</v>
      </c>
      <c r="P237" s="1120">
        <f t="shared" si="31"/>
        <v>100</v>
      </c>
      <c r="Q237" s="1072"/>
    </row>
    <row r="238" spans="1:17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25"/>
        <v>100</v>
      </c>
      <c r="I238" s="1003">
        <v>0</v>
      </c>
      <c r="J238" s="1003">
        <f t="shared" si="23"/>
        <v>100</v>
      </c>
      <c r="K238" s="1003">
        <v>0</v>
      </c>
      <c r="L238" s="1003">
        <f t="shared" si="42"/>
        <v>100</v>
      </c>
      <c r="M238" s="1003">
        <v>0</v>
      </c>
      <c r="N238" s="1003">
        <f t="shared" si="39"/>
        <v>100</v>
      </c>
      <c r="O238" s="1114">
        <v>0</v>
      </c>
      <c r="P238" s="1115">
        <f t="shared" si="31"/>
        <v>100</v>
      </c>
      <c r="Q238" s="1072"/>
    </row>
    <row r="239" spans="1:17" ht="20.95" x14ac:dyDescent="0.2">
      <c r="A239" s="654" t="s">
        <v>298</v>
      </c>
      <c r="B239" s="603" t="s">
        <v>554</v>
      </c>
      <c r="C239" s="604" t="s">
        <v>100</v>
      </c>
      <c r="D239" s="604" t="s">
        <v>100</v>
      </c>
      <c r="E239" s="981" t="s">
        <v>317</v>
      </c>
      <c r="F239" s="913">
        <v>0</v>
      </c>
      <c r="G239" s="959">
        <f t="shared" ref="G239" si="49">+G240</f>
        <v>30</v>
      </c>
      <c r="H239" s="908">
        <f t="shared" si="25"/>
        <v>30</v>
      </c>
      <c r="I239" s="1008">
        <v>0</v>
      </c>
      <c r="J239" s="1008">
        <f t="shared" si="23"/>
        <v>30</v>
      </c>
      <c r="K239" s="1008">
        <v>0</v>
      </c>
      <c r="L239" s="1008">
        <f t="shared" si="42"/>
        <v>30</v>
      </c>
      <c r="M239" s="1008">
        <v>0</v>
      </c>
      <c r="N239" s="1008">
        <f t="shared" si="39"/>
        <v>30</v>
      </c>
      <c r="O239" s="1119">
        <v>0</v>
      </c>
      <c r="P239" s="1120">
        <f t="shared" si="31"/>
        <v>30</v>
      </c>
      <c r="Q239" s="1072"/>
    </row>
    <row r="240" spans="1:17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30</v>
      </c>
      <c r="H240" s="927">
        <f t="shared" si="25"/>
        <v>30</v>
      </c>
      <c r="I240" s="1003">
        <v>0</v>
      </c>
      <c r="J240" s="1003">
        <f t="shared" si="23"/>
        <v>30</v>
      </c>
      <c r="K240" s="1003">
        <v>0</v>
      </c>
      <c r="L240" s="1003">
        <f t="shared" si="42"/>
        <v>30</v>
      </c>
      <c r="M240" s="1003">
        <v>0</v>
      </c>
      <c r="N240" s="1003">
        <f t="shared" si="39"/>
        <v>30</v>
      </c>
      <c r="O240" s="1114">
        <v>0</v>
      </c>
      <c r="P240" s="1115">
        <f t="shared" si="31"/>
        <v>30</v>
      </c>
      <c r="Q240" s="1072"/>
    </row>
    <row r="241" spans="1:18" ht="20.95" x14ac:dyDescent="0.2">
      <c r="A241" s="654" t="s">
        <v>298</v>
      </c>
      <c r="B241" s="603" t="s">
        <v>555</v>
      </c>
      <c r="C241" s="604" t="s">
        <v>100</v>
      </c>
      <c r="D241" s="604" t="s">
        <v>100</v>
      </c>
      <c r="E241" s="981" t="s">
        <v>318</v>
      </c>
      <c r="F241" s="913">
        <v>0</v>
      </c>
      <c r="G241" s="959">
        <f t="shared" ref="G241" si="50">+G242</f>
        <v>60</v>
      </c>
      <c r="H241" s="908">
        <f t="shared" si="25"/>
        <v>60</v>
      </c>
      <c r="I241" s="1008">
        <v>0</v>
      </c>
      <c r="J241" s="1008">
        <f t="shared" si="23"/>
        <v>60</v>
      </c>
      <c r="K241" s="1008">
        <v>0</v>
      </c>
      <c r="L241" s="1008">
        <f t="shared" si="42"/>
        <v>60</v>
      </c>
      <c r="M241" s="1008">
        <v>0</v>
      </c>
      <c r="N241" s="1008">
        <f t="shared" si="39"/>
        <v>60</v>
      </c>
      <c r="O241" s="1119">
        <v>0</v>
      </c>
      <c r="P241" s="1120">
        <f t="shared" si="31"/>
        <v>60</v>
      </c>
      <c r="Q241" s="1072"/>
    </row>
    <row r="242" spans="1:18" ht="13.1" thickBot="1" x14ac:dyDescent="0.25">
      <c r="A242" s="1002"/>
      <c r="B242" s="988"/>
      <c r="C242" s="989" t="s">
        <v>294</v>
      </c>
      <c r="D242" s="989" t="s">
        <v>295</v>
      </c>
      <c r="E242" s="990" t="s">
        <v>296</v>
      </c>
      <c r="F242" s="917">
        <v>0</v>
      </c>
      <c r="G242" s="917">
        <v>60</v>
      </c>
      <c r="H242" s="1028">
        <f t="shared" si="25"/>
        <v>60</v>
      </c>
      <c r="I242" s="1005">
        <v>0</v>
      </c>
      <c r="J242" s="1005">
        <f t="shared" si="23"/>
        <v>60</v>
      </c>
      <c r="K242" s="1005">
        <v>0</v>
      </c>
      <c r="L242" s="1005">
        <f t="shared" si="42"/>
        <v>60</v>
      </c>
      <c r="M242" s="1005">
        <v>0</v>
      </c>
      <c r="N242" s="1005">
        <f t="shared" si="39"/>
        <v>60</v>
      </c>
      <c r="O242" s="1117">
        <v>0</v>
      </c>
      <c r="P242" s="1118">
        <f t="shared" si="31"/>
        <v>60</v>
      </c>
      <c r="Q242" s="1072"/>
    </row>
    <row r="243" spans="1:18" ht="27" customHeight="1" thickBot="1" x14ac:dyDescent="0.25">
      <c r="A243" s="1453" t="s">
        <v>106</v>
      </c>
      <c r="B243" s="1454" t="s">
        <v>100</v>
      </c>
      <c r="C243" s="1455" t="s">
        <v>100</v>
      </c>
      <c r="D243" s="1455" t="s">
        <v>100</v>
      </c>
      <c r="E243" s="1456" t="s">
        <v>636</v>
      </c>
      <c r="F243" s="1457">
        <v>0</v>
      </c>
      <c r="G243" s="1458"/>
      <c r="H243" s="1458"/>
      <c r="I243" s="1458"/>
      <c r="J243" s="1458"/>
      <c r="K243" s="1458"/>
      <c r="L243" s="1458"/>
      <c r="M243" s="1458"/>
      <c r="N243" s="1457">
        <v>0</v>
      </c>
      <c r="O243" s="1459">
        <f>+O244</f>
        <v>500</v>
      </c>
      <c r="P243" s="1459">
        <f t="shared" ref="P243:P245" si="51">N243+O243</f>
        <v>500</v>
      </c>
      <c r="Q243" s="1485" t="s">
        <v>635</v>
      </c>
    </row>
    <row r="244" spans="1:18" ht="21.6" thickBot="1" x14ac:dyDescent="0.25">
      <c r="A244" s="1460" t="s">
        <v>106</v>
      </c>
      <c r="B244" s="1461" t="s">
        <v>637</v>
      </c>
      <c r="C244" s="1462" t="s">
        <v>100</v>
      </c>
      <c r="D244" s="1462" t="s">
        <v>100</v>
      </c>
      <c r="E244" s="1463" t="s">
        <v>636</v>
      </c>
      <c r="F244" s="1464">
        <v>0</v>
      </c>
      <c r="G244" s="1465"/>
      <c r="H244" s="1465"/>
      <c r="I244" s="1465"/>
      <c r="J244" s="1465"/>
      <c r="K244" s="1465"/>
      <c r="L244" s="1465"/>
      <c r="M244" s="1465"/>
      <c r="N244" s="1464">
        <v>0</v>
      </c>
      <c r="O244" s="1466">
        <f>O245</f>
        <v>500</v>
      </c>
      <c r="P244" s="1466">
        <f t="shared" si="51"/>
        <v>500</v>
      </c>
      <c r="Q244" s="1485" t="s">
        <v>635</v>
      </c>
    </row>
    <row r="245" spans="1:18" ht="13.1" thickBot="1" x14ac:dyDescent="0.25">
      <c r="A245" s="1453"/>
      <c r="B245" s="1461"/>
      <c r="C245" s="1467" t="s">
        <v>294</v>
      </c>
      <c r="D245" s="1467" t="s">
        <v>295</v>
      </c>
      <c r="E245" s="1468" t="s">
        <v>296</v>
      </c>
      <c r="F245" s="1469">
        <v>0</v>
      </c>
      <c r="G245" s="1470"/>
      <c r="H245" s="1470"/>
      <c r="I245" s="1470"/>
      <c r="J245" s="1470"/>
      <c r="K245" s="1471"/>
      <c r="L245" s="1470"/>
      <c r="M245" s="1471"/>
      <c r="N245" s="1469">
        <v>0</v>
      </c>
      <c r="O245" s="1472">
        <v>500</v>
      </c>
      <c r="P245" s="1472">
        <f t="shared" si="51"/>
        <v>500</v>
      </c>
      <c r="Q245" s="1485"/>
    </row>
    <row r="246" spans="1:18" ht="27" customHeight="1" thickBot="1" x14ac:dyDescent="0.25">
      <c r="A246" s="1453" t="s">
        <v>106</v>
      </c>
      <c r="B246" s="1454" t="s">
        <v>100</v>
      </c>
      <c r="C246" s="1455" t="s">
        <v>100</v>
      </c>
      <c r="D246" s="1455" t="s">
        <v>100</v>
      </c>
      <c r="E246" s="1473" t="s">
        <v>638</v>
      </c>
      <c r="F246" s="1457">
        <v>0</v>
      </c>
      <c r="G246" s="1458"/>
      <c r="H246" s="1458"/>
      <c r="I246" s="1458"/>
      <c r="J246" s="1458"/>
      <c r="K246" s="1458"/>
      <c r="L246" s="1458"/>
      <c r="M246" s="1458"/>
      <c r="N246" s="1457">
        <v>0</v>
      </c>
      <c r="O246" s="1459">
        <f>+O247</f>
        <v>2178.7640000000001</v>
      </c>
      <c r="P246" s="1474">
        <f t="shared" si="31"/>
        <v>2178.7640000000001</v>
      </c>
    </row>
    <row r="247" spans="1:18" ht="20.95" x14ac:dyDescent="0.2">
      <c r="A247" s="1475" t="s">
        <v>106</v>
      </c>
      <c r="B247" s="1476" t="s">
        <v>639</v>
      </c>
      <c r="C247" s="1477"/>
      <c r="D247" s="1477"/>
      <c r="E247" s="1478" t="s">
        <v>638</v>
      </c>
      <c r="F247" s="1464">
        <v>0</v>
      </c>
      <c r="G247" s="1465"/>
      <c r="H247" s="1465"/>
      <c r="I247" s="1465"/>
      <c r="J247" s="1465"/>
      <c r="K247" s="1465"/>
      <c r="L247" s="1465"/>
      <c r="M247" s="1465"/>
      <c r="N247" s="1464">
        <v>0</v>
      </c>
      <c r="O247" s="1479">
        <f>+O248</f>
        <v>2178.7640000000001</v>
      </c>
      <c r="P247" s="1480">
        <f t="shared" si="31"/>
        <v>2178.7640000000001</v>
      </c>
      <c r="Q247" s="1428" t="s">
        <v>633</v>
      </c>
      <c r="R247" s="1451">
        <v>500000</v>
      </c>
    </row>
    <row r="248" spans="1:18" ht="13.1" thickBot="1" x14ac:dyDescent="0.25">
      <c r="A248" s="1481"/>
      <c r="B248" s="1482"/>
      <c r="C248" s="1467" t="s">
        <v>294</v>
      </c>
      <c r="D248" s="1467" t="s">
        <v>295</v>
      </c>
      <c r="E248" s="1483" t="s">
        <v>296</v>
      </c>
      <c r="F248" s="1469">
        <v>0</v>
      </c>
      <c r="G248" s="1470"/>
      <c r="H248" s="1470"/>
      <c r="I248" s="1470"/>
      <c r="J248" s="1470"/>
      <c r="K248" s="1471"/>
      <c r="L248" s="1470"/>
      <c r="M248" s="1471"/>
      <c r="N248" s="1469">
        <v>0</v>
      </c>
      <c r="O248" s="1484">
        <v>2178.7640000000001</v>
      </c>
      <c r="P248" s="1484">
        <f t="shared" si="31"/>
        <v>2178.7640000000001</v>
      </c>
      <c r="Q248" s="1486" t="s">
        <v>635</v>
      </c>
      <c r="R248" s="1487">
        <v>1678764</v>
      </c>
    </row>
    <row r="249" spans="1:18" x14ac:dyDescent="0.2">
      <c r="R249" s="1225">
        <f>SUM(R247:R248)</f>
        <v>2178764</v>
      </c>
    </row>
    <row r="250" spans="1:18" x14ac:dyDescent="0.2">
      <c r="E250" s="872">
        <v>42241</v>
      </c>
    </row>
  </sheetData>
  <mergeCells count="9"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S253"/>
  <sheetViews>
    <sheetView topLeftCell="A7" zoomScale="110" zoomScaleNormal="11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hidden="1" customWidth="1"/>
    <col min="13" max="13" width="9.75" style="1029" hidden="1" customWidth="1"/>
    <col min="14" max="14" width="9.25" style="655" hidden="1" customWidth="1"/>
    <col min="15" max="15" width="8.375" style="655" hidden="1" customWidth="1"/>
    <col min="16" max="18" width="9.25" style="655" customWidth="1"/>
    <col min="19" max="19" width="12" style="1029" customWidth="1"/>
    <col min="20" max="252" width="9.25" style="655" customWidth="1"/>
    <col min="253" max="16384" width="3.25" style="655"/>
  </cols>
  <sheetData>
    <row r="1" spans="1:19" x14ac:dyDescent="0.2">
      <c r="G1" s="2277"/>
      <c r="H1" s="2277"/>
      <c r="J1" s="1007"/>
      <c r="L1" s="1007"/>
      <c r="N1" s="1007"/>
      <c r="P1" s="1029"/>
      <c r="Q1" s="1029" t="s">
        <v>659</v>
      </c>
    </row>
    <row r="2" spans="1:19" ht="17.7" x14ac:dyDescent="0.3">
      <c r="A2" s="2315" t="s">
        <v>658</v>
      </c>
      <c r="B2" s="2315"/>
      <c r="C2" s="2315"/>
      <c r="D2" s="2315"/>
      <c r="E2" s="2315"/>
      <c r="F2" s="2315"/>
      <c r="G2" s="2315"/>
      <c r="H2" s="2315"/>
      <c r="J2" s="893"/>
      <c r="K2" s="1072"/>
      <c r="L2" s="893"/>
      <c r="M2" s="1072"/>
      <c r="N2" s="893"/>
      <c r="O2" s="893"/>
      <c r="P2" s="893"/>
      <c r="Q2" s="893"/>
      <c r="R2" s="893"/>
    </row>
    <row r="3" spans="1:19" x14ac:dyDescent="0.2">
      <c r="A3" s="889"/>
      <c r="B3" s="889"/>
      <c r="C3" s="889"/>
      <c r="D3" s="889"/>
      <c r="E3" s="889"/>
      <c r="F3" s="889"/>
      <c r="G3" s="1495"/>
      <c r="H3" s="1495"/>
      <c r="J3" s="893"/>
      <c r="K3" s="1072"/>
      <c r="L3" s="893"/>
      <c r="M3" s="1072"/>
      <c r="N3" s="893"/>
      <c r="O3" s="893"/>
      <c r="P3" s="893"/>
      <c r="Q3" s="893"/>
      <c r="R3" s="893"/>
    </row>
    <row r="4" spans="1:19" ht="15.05" x14ac:dyDescent="0.25">
      <c r="A4" s="2316" t="s">
        <v>427</v>
      </c>
      <c r="B4" s="2316"/>
      <c r="C4" s="2316"/>
      <c r="D4" s="2316"/>
      <c r="E4" s="2316"/>
      <c r="F4" s="2316"/>
      <c r="G4" s="2316"/>
      <c r="H4" s="2316"/>
      <c r="J4" s="893"/>
      <c r="K4" s="1072"/>
      <c r="L4" s="893"/>
      <c r="M4" s="1072"/>
      <c r="N4" s="893"/>
      <c r="O4" s="893"/>
      <c r="P4" s="893"/>
      <c r="Q4" s="893"/>
      <c r="R4" s="893"/>
    </row>
    <row r="5" spans="1:19" ht="13.1" thickBot="1" x14ac:dyDescent="0.25">
      <c r="A5" s="889"/>
      <c r="B5" s="889"/>
      <c r="C5" s="889"/>
      <c r="D5" s="889"/>
      <c r="E5" s="889"/>
      <c r="F5" s="889"/>
      <c r="G5" s="1495"/>
      <c r="H5" s="1495"/>
      <c r="J5" s="893"/>
      <c r="K5" s="1072"/>
      <c r="L5" s="893"/>
      <c r="M5" s="1072"/>
      <c r="N5" s="893"/>
      <c r="O5" s="893"/>
      <c r="P5" s="893"/>
      <c r="Q5" s="893"/>
      <c r="R5" s="893"/>
    </row>
    <row r="6" spans="1:19" ht="15.05" x14ac:dyDescent="0.25">
      <c r="A6" s="2317" t="s">
        <v>466</v>
      </c>
      <c r="B6" s="2317"/>
      <c r="C6" s="2317"/>
      <c r="D6" s="2317"/>
      <c r="E6" s="2317"/>
      <c r="F6" s="2317"/>
      <c r="G6" s="2317"/>
      <c r="H6" s="2317"/>
      <c r="J6" s="893"/>
      <c r="K6" s="1072"/>
      <c r="L6" s="893"/>
      <c r="M6" s="2293" t="s">
        <v>646</v>
      </c>
      <c r="N6" s="893"/>
      <c r="O6" s="893"/>
      <c r="P6" s="893"/>
      <c r="Q6" s="893"/>
      <c r="R6" s="893"/>
    </row>
    <row r="7" spans="1:19" s="711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I7" s="894"/>
      <c r="J7" s="894"/>
      <c r="K7" s="896"/>
      <c r="L7" s="894"/>
      <c r="M7" s="2318"/>
      <c r="N7" s="894"/>
      <c r="O7" s="894"/>
      <c r="P7" s="894"/>
      <c r="Q7" s="894"/>
      <c r="R7" s="894"/>
      <c r="S7" s="777"/>
    </row>
    <row r="8" spans="1:19" s="711" customFormat="1" ht="13.75" customHeight="1" thickBot="1" x14ac:dyDescent="0.25">
      <c r="A8" s="948"/>
      <c r="B8" s="948"/>
      <c r="C8" s="948"/>
      <c r="D8" s="948"/>
      <c r="E8" s="948"/>
      <c r="F8" s="891"/>
      <c r="G8" s="2293" t="s">
        <v>544</v>
      </c>
      <c r="H8" s="1026"/>
      <c r="I8" s="2293" t="s">
        <v>577</v>
      </c>
      <c r="J8" s="1026"/>
      <c r="K8" s="2293" t="s">
        <v>579</v>
      </c>
      <c r="L8" s="1026"/>
      <c r="M8" s="2318"/>
      <c r="N8" s="1026"/>
      <c r="O8" s="2313" t="s">
        <v>655</v>
      </c>
      <c r="P8" s="1026"/>
      <c r="Q8" s="894"/>
      <c r="R8" s="1026" t="s">
        <v>428</v>
      </c>
      <c r="S8" s="777"/>
    </row>
    <row r="9" spans="1:19" s="711" customFormat="1" ht="24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1027" t="s">
        <v>255</v>
      </c>
      <c r="I9" s="2294"/>
      <c r="J9" s="1027" t="s">
        <v>255</v>
      </c>
      <c r="K9" s="2294"/>
      <c r="L9" s="1496" t="s">
        <v>255</v>
      </c>
      <c r="M9" s="2294"/>
      <c r="N9" s="1496" t="s">
        <v>255</v>
      </c>
      <c r="O9" s="2314"/>
      <c r="P9" s="1027" t="s">
        <v>255</v>
      </c>
      <c r="Q9" s="1513" t="s">
        <v>660</v>
      </c>
      <c r="R9" s="1027" t="s">
        <v>255</v>
      </c>
      <c r="S9" s="777"/>
    </row>
    <row r="10" spans="1:19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+F11+F70+F91</f>
        <v>20428.98</v>
      </c>
      <c r="G10" s="919">
        <f t="shared" si="0"/>
        <v>0</v>
      </c>
      <c r="H10" s="1497">
        <f t="shared" si="0"/>
        <v>20428.98</v>
      </c>
      <c r="I10" s="1514">
        <f t="shared" si="0"/>
        <v>116.15</v>
      </c>
      <c r="J10" s="1514">
        <f t="shared" si="0"/>
        <v>20545.129999999997</v>
      </c>
      <c r="K10" s="1514">
        <f t="shared" si="0"/>
        <v>0</v>
      </c>
      <c r="L10" s="1514">
        <f>+J10+K10</f>
        <v>20545.129999999997</v>
      </c>
      <c r="M10" s="1514">
        <f>+M11+M70+M91</f>
        <v>6190</v>
      </c>
      <c r="N10" s="1514">
        <f>+L10+M10</f>
        <v>26735.129999999997</v>
      </c>
      <c r="O10" s="1515">
        <f>+O11+O70+O91</f>
        <v>2178.7640000000001</v>
      </c>
      <c r="P10" s="1515">
        <f>+N10+O10</f>
        <v>28913.893999999997</v>
      </c>
      <c r="Q10" s="1515">
        <f>+Q11+Q70+Q91</f>
        <v>0</v>
      </c>
      <c r="R10" s="1515">
        <f>+P10+Q10</f>
        <v>28913.893999999997</v>
      </c>
      <c r="S10" s="777" t="s">
        <v>660</v>
      </c>
    </row>
    <row r="11" spans="1:19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+F12+F15+F28+F48+F50+F54+F56+F60+F62</f>
        <v>2880</v>
      </c>
      <c r="G11" s="1015">
        <f>+G12+G15+G20+G22+G24+G26+G28+G30+G32+G34+G36+G38+G40+G42+G44+G46+G48+G50+G54+G56+G60+G62</f>
        <v>0</v>
      </c>
      <c r="H11" s="1015">
        <f t="shared" ref="H11:H99" si="1">+F11+G11</f>
        <v>2880</v>
      </c>
      <c r="I11" s="1516">
        <f>+I50+I52+I56+I58+I28</f>
        <v>116.15</v>
      </c>
      <c r="J11" s="1516">
        <f t="shared" ref="J11:J90" si="2">+H11+I11</f>
        <v>2996.15</v>
      </c>
      <c r="K11" s="1516">
        <v>0</v>
      </c>
      <c r="L11" s="1516">
        <f t="shared" ref="L11:L90" si="3">+J11+K11</f>
        <v>2996.15</v>
      </c>
      <c r="M11" s="1516">
        <f>+M15+M22+M28+M66+M68</f>
        <v>1190</v>
      </c>
      <c r="N11" s="1516">
        <f t="shared" ref="N11:N88" si="4">+L11+M11</f>
        <v>4186.1499999999996</v>
      </c>
      <c r="O11" s="1517">
        <f>+O62+O64</f>
        <v>0</v>
      </c>
      <c r="P11" s="1517">
        <f t="shared" ref="P11:P76" si="5">+N11+O11</f>
        <v>4186.1499999999996</v>
      </c>
      <c r="Q11" s="1517">
        <f>+Q15+Q18</f>
        <v>0</v>
      </c>
      <c r="R11" s="1517">
        <f t="shared" ref="R11:R74" si="6">+P11+Q11</f>
        <v>4186.1499999999996</v>
      </c>
      <c r="S11" s="777" t="s">
        <v>660</v>
      </c>
    </row>
    <row r="12" spans="1:19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1"/>
        <v>200</v>
      </c>
      <c r="I12" s="1518">
        <v>0</v>
      </c>
      <c r="J12" s="1518">
        <f t="shared" si="2"/>
        <v>200</v>
      </c>
      <c r="K12" s="1518">
        <v>0</v>
      </c>
      <c r="L12" s="1518">
        <f t="shared" si="3"/>
        <v>200</v>
      </c>
      <c r="M12" s="1518">
        <v>0</v>
      </c>
      <c r="N12" s="1518">
        <f t="shared" si="4"/>
        <v>200</v>
      </c>
      <c r="O12" s="1519">
        <v>0</v>
      </c>
      <c r="P12" s="1519">
        <f t="shared" si="5"/>
        <v>200</v>
      </c>
      <c r="Q12" s="1519">
        <v>0</v>
      </c>
      <c r="R12" s="1519">
        <f t="shared" si="6"/>
        <v>200</v>
      </c>
      <c r="S12" s="777"/>
    </row>
    <row r="13" spans="1:19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1"/>
        <v>180</v>
      </c>
      <c r="I13" s="1520">
        <v>0</v>
      </c>
      <c r="J13" s="1520">
        <f t="shared" si="2"/>
        <v>180</v>
      </c>
      <c r="K13" s="1520">
        <v>0</v>
      </c>
      <c r="L13" s="1520">
        <f t="shared" si="3"/>
        <v>180</v>
      </c>
      <c r="M13" s="1520">
        <v>0</v>
      </c>
      <c r="N13" s="1520">
        <f t="shared" si="4"/>
        <v>180</v>
      </c>
      <c r="O13" s="1521">
        <v>0</v>
      </c>
      <c r="P13" s="1521">
        <f t="shared" si="5"/>
        <v>180</v>
      </c>
      <c r="Q13" s="1521">
        <v>0</v>
      </c>
      <c r="R13" s="1521">
        <f t="shared" si="6"/>
        <v>180</v>
      </c>
      <c r="S13" s="777"/>
    </row>
    <row r="14" spans="1:19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1"/>
        <v>20</v>
      </c>
      <c r="I14" s="1520">
        <v>0</v>
      </c>
      <c r="J14" s="1520">
        <f t="shared" si="2"/>
        <v>20</v>
      </c>
      <c r="K14" s="1520">
        <v>0</v>
      </c>
      <c r="L14" s="1520">
        <f t="shared" si="3"/>
        <v>20</v>
      </c>
      <c r="M14" s="1520">
        <v>0</v>
      </c>
      <c r="N14" s="1520">
        <f t="shared" si="4"/>
        <v>20</v>
      </c>
      <c r="O14" s="1521">
        <v>0</v>
      </c>
      <c r="P14" s="1521">
        <f t="shared" si="5"/>
        <v>20</v>
      </c>
      <c r="Q14" s="1521">
        <v>0</v>
      </c>
      <c r="R14" s="1521">
        <f t="shared" si="6"/>
        <v>20</v>
      </c>
      <c r="S14" s="777"/>
    </row>
    <row r="15" spans="1:19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1"/>
        <v>60</v>
      </c>
      <c r="I15" s="1522">
        <v>0</v>
      </c>
      <c r="J15" s="1522">
        <f t="shared" si="2"/>
        <v>60</v>
      </c>
      <c r="K15" s="1522">
        <v>0</v>
      </c>
      <c r="L15" s="1522">
        <f t="shared" si="3"/>
        <v>60</v>
      </c>
      <c r="M15" s="1523">
        <f>SUM(M16:M17)</f>
        <v>-10</v>
      </c>
      <c r="N15" s="1523">
        <f t="shared" si="4"/>
        <v>50</v>
      </c>
      <c r="O15" s="1523">
        <v>0</v>
      </c>
      <c r="P15" s="1523">
        <f t="shared" si="5"/>
        <v>50</v>
      </c>
      <c r="Q15" s="1523">
        <f>SUM(Q16:Q17)</f>
        <v>-12</v>
      </c>
      <c r="R15" s="1523">
        <f t="shared" si="6"/>
        <v>38</v>
      </c>
      <c r="S15" s="777" t="s">
        <v>660</v>
      </c>
    </row>
    <row r="16" spans="1:19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1"/>
        <v>30</v>
      </c>
      <c r="I16" s="1520">
        <v>0</v>
      </c>
      <c r="J16" s="1520">
        <f t="shared" si="2"/>
        <v>30</v>
      </c>
      <c r="K16" s="1520">
        <v>0</v>
      </c>
      <c r="L16" s="1520">
        <f t="shared" si="3"/>
        <v>30</v>
      </c>
      <c r="M16" s="1521">
        <v>0</v>
      </c>
      <c r="N16" s="1521">
        <f t="shared" si="4"/>
        <v>30</v>
      </c>
      <c r="O16" s="1521">
        <v>0</v>
      </c>
      <c r="P16" s="1521">
        <f t="shared" si="5"/>
        <v>30</v>
      </c>
      <c r="Q16" s="1521">
        <v>-12</v>
      </c>
      <c r="R16" s="1521">
        <f t="shared" si="6"/>
        <v>18</v>
      </c>
      <c r="S16" s="777" t="s">
        <v>660</v>
      </c>
    </row>
    <row r="17" spans="1:19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1"/>
        <v>30</v>
      </c>
      <c r="I17" s="1520">
        <v>0</v>
      </c>
      <c r="J17" s="1520">
        <f t="shared" si="2"/>
        <v>30</v>
      </c>
      <c r="K17" s="1520">
        <v>0</v>
      </c>
      <c r="L17" s="1520">
        <f t="shared" si="3"/>
        <v>30</v>
      </c>
      <c r="M17" s="1521">
        <v>-10</v>
      </c>
      <c r="N17" s="1521">
        <f t="shared" si="4"/>
        <v>20</v>
      </c>
      <c r="O17" s="1521">
        <v>0</v>
      </c>
      <c r="P17" s="1521">
        <f t="shared" si="5"/>
        <v>20</v>
      </c>
      <c r="Q17" s="1521">
        <v>0</v>
      </c>
      <c r="R17" s="1521">
        <f t="shared" si="6"/>
        <v>20</v>
      </c>
      <c r="S17" s="777"/>
    </row>
    <row r="18" spans="1:19" s="711" customFormat="1" x14ac:dyDescent="0.2">
      <c r="A18" s="682" t="s">
        <v>106</v>
      </c>
      <c r="B18" s="684" t="s">
        <v>661</v>
      </c>
      <c r="C18" s="680" t="s">
        <v>100</v>
      </c>
      <c r="D18" s="954" t="s">
        <v>100</v>
      </c>
      <c r="E18" s="788" t="s">
        <v>662</v>
      </c>
      <c r="F18" s="908">
        <v>0</v>
      </c>
      <c r="G18" s="908"/>
      <c r="H18" s="908"/>
      <c r="I18" s="1522"/>
      <c r="J18" s="1522"/>
      <c r="K18" s="1522"/>
      <c r="L18" s="1522"/>
      <c r="M18" s="1523"/>
      <c r="N18" s="1523"/>
      <c r="O18" s="1523"/>
      <c r="P18" s="1523">
        <v>0</v>
      </c>
      <c r="Q18" s="1523">
        <f>+Q19</f>
        <v>12</v>
      </c>
      <c r="R18" s="1523">
        <f t="shared" si="6"/>
        <v>12</v>
      </c>
      <c r="S18" s="777" t="s">
        <v>660</v>
      </c>
    </row>
    <row r="19" spans="1:19" s="711" customFormat="1" x14ac:dyDescent="0.2">
      <c r="A19" s="689"/>
      <c r="B19" s="691"/>
      <c r="C19" s="700">
        <v>3299</v>
      </c>
      <c r="D19" s="686">
        <v>5222</v>
      </c>
      <c r="E19" s="784" t="s">
        <v>296</v>
      </c>
      <c r="F19" s="927">
        <v>0</v>
      </c>
      <c r="G19" s="927"/>
      <c r="H19" s="927"/>
      <c r="I19" s="1520"/>
      <c r="J19" s="1520"/>
      <c r="K19" s="1520"/>
      <c r="L19" s="1520"/>
      <c r="M19" s="1521"/>
      <c r="N19" s="1521"/>
      <c r="O19" s="1521"/>
      <c r="P19" s="1521">
        <v>0</v>
      </c>
      <c r="Q19" s="1521">
        <v>12</v>
      </c>
      <c r="R19" s="1521">
        <f t="shared" si="6"/>
        <v>12</v>
      </c>
      <c r="S19" s="777"/>
    </row>
    <row r="20" spans="1:19" s="711" customFormat="1" ht="20.95" x14ac:dyDescent="0.2">
      <c r="A20" s="440" t="s">
        <v>106</v>
      </c>
      <c r="B20" s="956" t="s">
        <v>492</v>
      </c>
      <c r="C20" s="957" t="s">
        <v>100</v>
      </c>
      <c r="D20" s="957" t="s">
        <v>100</v>
      </c>
      <c r="E20" s="958" t="s">
        <v>261</v>
      </c>
      <c r="F20" s="904">
        <v>0</v>
      </c>
      <c r="G20" s="959">
        <f>+G21</f>
        <v>10</v>
      </c>
      <c r="H20" s="908">
        <f t="shared" si="1"/>
        <v>10</v>
      </c>
      <c r="I20" s="1522">
        <v>0</v>
      </c>
      <c r="J20" s="1522">
        <f t="shared" si="2"/>
        <v>10</v>
      </c>
      <c r="K20" s="1522">
        <v>0</v>
      </c>
      <c r="L20" s="1522">
        <f t="shared" si="3"/>
        <v>10</v>
      </c>
      <c r="M20" s="1522">
        <v>0</v>
      </c>
      <c r="N20" s="1522">
        <f t="shared" si="4"/>
        <v>10</v>
      </c>
      <c r="O20" s="1523">
        <v>0</v>
      </c>
      <c r="P20" s="1523">
        <f t="shared" si="5"/>
        <v>10</v>
      </c>
      <c r="Q20" s="1523">
        <v>0</v>
      </c>
      <c r="R20" s="1523">
        <f t="shared" si="6"/>
        <v>10</v>
      </c>
      <c r="S20" s="777"/>
    </row>
    <row r="21" spans="1:19" s="711" customFormat="1" x14ac:dyDescent="0.2">
      <c r="A21" s="444"/>
      <c r="B21" s="960"/>
      <c r="C21" s="961">
        <v>3421</v>
      </c>
      <c r="D21" s="962">
        <v>5321</v>
      </c>
      <c r="E21" s="963" t="s">
        <v>258</v>
      </c>
      <c r="F21" s="906">
        <v>0</v>
      </c>
      <c r="G21" s="916">
        <v>10</v>
      </c>
      <c r="H21" s="927">
        <f t="shared" si="1"/>
        <v>10</v>
      </c>
      <c r="I21" s="1520">
        <v>0</v>
      </c>
      <c r="J21" s="1520">
        <f t="shared" si="2"/>
        <v>10</v>
      </c>
      <c r="K21" s="1520">
        <v>0</v>
      </c>
      <c r="L21" s="1520">
        <f t="shared" si="3"/>
        <v>10</v>
      </c>
      <c r="M21" s="1520">
        <v>0</v>
      </c>
      <c r="N21" s="1520">
        <f t="shared" si="4"/>
        <v>10</v>
      </c>
      <c r="O21" s="1521">
        <v>0</v>
      </c>
      <c r="P21" s="1521">
        <f t="shared" si="5"/>
        <v>10</v>
      </c>
      <c r="Q21" s="1521">
        <v>0</v>
      </c>
      <c r="R21" s="1521">
        <f t="shared" si="6"/>
        <v>10</v>
      </c>
      <c r="S21" s="777"/>
    </row>
    <row r="22" spans="1:19" s="711" customFormat="1" ht="20.95" x14ac:dyDescent="0.2">
      <c r="A22" s="440" t="s">
        <v>106</v>
      </c>
      <c r="B22" s="956" t="s">
        <v>493</v>
      </c>
      <c r="C22" s="957" t="s">
        <v>100</v>
      </c>
      <c r="D22" s="957" t="s">
        <v>100</v>
      </c>
      <c r="E22" s="958" t="s">
        <v>262</v>
      </c>
      <c r="F22" s="904">
        <v>0</v>
      </c>
      <c r="G22" s="959">
        <f>+G23</f>
        <v>30</v>
      </c>
      <c r="H22" s="908">
        <f t="shared" si="1"/>
        <v>30</v>
      </c>
      <c r="I22" s="1522">
        <v>0</v>
      </c>
      <c r="J22" s="1522">
        <f t="shared" si="2"/>
        <v>30</v>
      </c>
      <c r="K22" s="1522">
        <v>0</v>
      </c>
      <c r="L22" s="1522">
        <f t="shared" si="3"/>
        <v>30</v>
      </c>
      <c r="M22" s="1523">
        <f>+M23</f>
        <v>10</v>
      </c>
      <c r="N22" s="1523">
        <f t="shared" si="4"/>
        <v>40</v>
      </c>
      <c r="O22" s="1523">
        <v>0</v>
      </c>
      <c r="P22" s="1523">
        <f t="shared" si="5"/>
        <v>40</v>
      </c>
      <c r="Q22" s="1523">
        <v>0</v>
      </c>
      <c r="R22" s="1523">
        <f t="shared" si="6"/>
        <v>40</v>
      </c>
      <c r="S22" s="777"/>
    </row>
    <row r="23" spans="1:19" s="711" customFormat="1" ht="20.95" x14ac:dyDescent="0.2">
      <c r="A23" s="444"/>
      <c r="B23" s="960"/>
      <c r="C23" s="961">
        <v>3421</v>
      </c>
      <c r="D23" s="962">
        <v>5331</v>
      </c>
      <c r="E23" s="963" t="s">
        <v>259</v>
      </c>
      <c r="F23" s="906">
        <v>0</v>
      </c>
      <c r="G23" s="916">
        <v>30</v>
      </c>
      <c r="H23" s="927">
        <f t="shared" si="1"/>
        <v>30</v>
      </c>
      <c r="I23" s="1520">
        <v>0</v>
      </c>
      <c r="J23" s="1520">
        <f t="shared" si="2"/>
        <v>30</v>
      </c>
      <c r="K23" s="1520">
        <v>0</v>
      </c>
      <c r="L23" s="1520">
        <f t="shared" si="3"/>
        <v>30</v>
      </c>
      <c r="M23" s="1521">
        <v>10</v>
      </c>
      <c r="N23" s="1521">
        <f t="shared" si="4"/>
        <v>40</v>
      </c>
      <c r="O23" s="1521">
        <v>0</v>
      </c>
      <c r="P23" s="1521">
        <f t="shared" si="5"/>
        <v>40</v>
      </c>
      <c r="Q23" s="1521">
        <v>0</v>
      </c>
      <c r="R23" s="1521">
        <f t="shared" si="6"/>
        <v>40</v>
      </c>
      <c r="S23" s="777"/>
    </row>
    <row r="24" spans="1:19" s="711" customFormat="1" ht="20.95" x14ac:dyDescent="0.2">
      <c r="A24" s="440" t="s">
        <v>106</v>
      </c>
      <c r="B24" s="956" t="s">
        <v>494</v>
      </c>
      <c r="C24" s="957" t="s">
        <v>100</v>
      </c>
      <c r="D24" s="957" t="s">
        <v>100</v>
      </c>
      <c r="E24" s="958" t="s">
        <v>263</v>
      </c>
      <c r="F24" s="904">
        <v>0</v>
      </c>
      <c r="G24" s="959">
        <f>+G25</f>
        <v>10</v>
      </c>
      <c r="H24" s="908">
        <f t="shared" si="1"/>
        <v>10</v>
      </c>
      <c r="I24" s="1522">
        <v>0</v>
      </c>
      <c r="J24" s="1522">
        <f t="shared" si="2"/>
        <v>10</v>
      </c>
      <c r="K24" s="1522">
        <v>0</v>
      </c>
      <c r="L24" s="1522">
        <f t="shared" si="3"/>
        <v>10</v>
      </c>
      <c r="M24" s="1522">
        <v>0</v>
      </c>
      <c r="N24" s="1522">
        <f t="shared" si="4"/>
        <v>10</v>
      </c>
      <c r="O24" s="1523">
        <v>0</v>
      </c>
      <c r="P24" s="1523">
        <f t="shared" si="5"/>
        <v>10</v>
      </c>
      <c r="Q24" s="1523">
        <v>0</v>
      </c>
      <c r="R24" s="1523">
        <f t="shared" si="6"/>
        <v>10</v>
      </c>
      <c r="S24" s="777"/>
    </row>
    <row r="25" spans="1:19" s="711" customFormat="1" x14ac:dyDescent="0.2">
      <c r="A25" s="444"/>
      <c r="B25" s="964"/>
      <c r="C25" s="961">
        <v>3421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520">
        <v>0</v>
      </c>
      <c r="J25" s="1520">
        <f t="shared" si="2"/>
        <v>10</v>
      </c>
      <c r="K25" s="1520">
        <v>0</v>
      </c>
      <c r="L25" s="1520">
        <f t="shared" si="3"/>
        <v>10</v>
      </c>
      <c r="M25" s="1520">
        <v>0</v>
      </c>
      <c r="N25" s="1520">
        <f t="shared" si="4"/>
        <v>10</v>
      </c>
      <c r="O25" s="1521">
        <v>0</v>
      </c>
      <c r="P25" s="1521">
        <f t="shared" si="5"/>
        <v>10</v>
      </c>
      <c r="Q25" s="1521">
        <v>0</v>
      </c>
      <c r="R25" s="1521">
        <f t="shared" si="6"/>
        <v>10</v>
      </c>
      <c r="S25" s="777"/>
    </row>
    <row r="26" spans="1:19" s="711" customFormat="1" ht="20.95" x14ac:dyDescent="0.2">
      <c r="A26" s="440" t="s">
        <v>106</v>
      </c>
      <c r="B26" s="965" t="s">
        <v>495</v>
      </c>
      <c r="C26" s="957" t="s">
        <v>100</v>
      </c>
      <c r="D26" s="957" t="s">
        <v>100</v>
      </c>
      <c r="E26" s="966" t="s">
        <v>260</v>
      </c>
      <c r="F26" s="904">
        <v>0</v>
      </c>
      <c r="G26" s="959">
        <f>+G27</f>
        <v>10</v>
      </c>
      <c r="H26" s="908">
        <f t="shared" si="1"/>
        <v>10</v>
      </c>
      <c r="I26" s="1522">
        <v>0</v>
      </c>
      <c r="J26" s="1522">
        <f t="shared" si="2"/>
        <v>10</v>
      </c>
      <c r="K26" s="1522">
        <v>0</v>
      </c>
      <c r="L26" s="1522">
        <f t="shared" si="3"/>
        <v>10</v>
      </c>
      <c r="M26" s="1522">
        <v>0</v>
      </c>
      <c r="N26" s="1522">
        <f t="shared" si="4"/>
        <v>10</v>
      </c>
      <c r="O26" s="1523">
        <v>0</v>
      </c>
      <c r="P26" s="1523">
        <f t="shared" si="5"/>
        <v>10</v>
      </c>
      <c r="Q26" s="1523">
        <v>0</v>
      </c>
      <c r="R26" s="1523">
        <f t="shared" si="6"/>
        <v>10</v>
      </c>
      <c r="S26" s="777"/>
    </row>
    <row r="27" spans="1:19" s="711" customFormat="1" x14ac:dyDescent="0.2">
      <c r="A27" s="994"/>
      <c r="B27" s="967"/>
      <c r="C27" s="961">
        <v>3113</v>
      </c>
      <c r="D27" s="962">
        <v>5321</v>
      </c>
      <c r="E27" s="963" t="s">
        <v>258</v>
      </c>
      <c r="F27" s="906">
        <v>0</v>
      </c>
      <c r="G27" s="916">
        <v>10</v>
      </c>
      <c r="H27" s="927">
        <f t="shared" si="1"/>
        <v>10</v>
      </c>
      <c r="I27" s="1520">
        <v>0</v>
      </c>
      <c r="J27" s="1520">
        <f t="shared" si="2"/>
        <v>10</v>
      </c>
      <c r="K27" s="1520">
        <v>0</v>
      </c>
      <c r="L27" s="1520">
        <f t="shared" si="3"/>
        <v>10</v>
      </c>
      <c r="M27" s="1520">
        <v>0</v>
      </c>
      <c r="N27" s="1520">
        <f t="shared" si="4"/>
        <v>10</v>
      </c>
      <c r="O27" s="1521">
        <v>0</v>
      </c>
      <c r="P27" s="1521">
        <f t="shared" si="5"/>
        <v>10</v>
      </c>
      <c r="Q27" s="1521">
        <v>0</v>
      </c>
      <c r="R27" s="1521">
        <f t="shared" si="6"/>
        <v>10</v>
      </c>
      <c r="S27" s="777"/>
    </row>
    <row r="28" spans="1:19" s="711" customFormat="1" x14ac:dyDescent="0.2">
      <c r="A28" s="677" t="s">
        <v>106</v>
      </c>
      <c r="B28" s="679" t="s">
        <v>476</v>
      </c>
      <c r="C28" s="680" t="s">
        <v>100</v>
      </c>
      <c r="D28" s="954" t="s">
        <v>100</v>
      </c>
      <c r="E28" s="786" t="s">
        <v>210</v>
      </c>
      <c r="F28" s="924">
        <f>+F29</f>
        <v>2300</v>
      </c>
      <c r="G28" s="924">
        <f>+G29</f>
        <v>-2300</v>
      </c>
      <c r="H28" s="908">
        <f t="shared" si="1"/>
        <v>0</v>
      </c>
      <c r="I28" s="561">
        <f>+I29</f>
        <v>116.15</v>
      </c>
      <c r="J28" s="1522">
        <f t="shared" si="2"/>
        <v>116.15</v>
      </c>
      <c r="K28" s="1522">
        <v>0</v>
      </c>
      <c r="L28" s="1522">
        <f t="shared" si="3"/>
        <v>116.15</v>
      </c>
      <c r="M28" s="1522">
        <f>+M29</f>
        <v>500</v>
      </c>
      <c r="N28" s="1522">
        <f t="shared" si="4"/>
        <v>616.15</v>
      </c>
      <c r="O28" s="1523">
        <v>0</v>
      </c>
      <c r="P28" s="1523">
        <f t="shared" si="5"/>
        <v>616.15</v>
      </c>
      <c r="Q28" s="1523">
        <v>0</v>
      </c>
      <c r="R28" s="1523">
        <f t="shared" si="6"/>
        <v>616.15</v>
      </c>
      <c r="S28" s="777"/>
    </row>
    <row r="29" spans="1:19" s="711" customFormat="1" x14ac:dyDescent="0.2">
      <c r="A29" s="689"/>
      <c r="B29" s="691" t="s">
        <v>474</v>
      </c>
      <c r="C29" s="700">
        <v>3299</v>
      </c>
      <c r="D29" s="745">
        <v>5331</v>
      </c>
      <c r="E29" s="784" t="s">
        <v>259</v>
      </c>
      <c r="F29" s="927">
        <v>2300</v>
      </c>
      <c r="G29" s="927">
        <v>-2300</v>
      </c>
      <c r="H29" s="927">
        <f t="shared" si="1"/>
        <v>0</v>
      </c>
      <c r="I29" s="632">
        <v>116.15</v>
      </c>
      <c r="J29" s="1520">
        <f t="shared" si="2"/>
        <v>116.15</v>
      </c>
      <c r="K29" s="1520">
        <v>0</v>
      </c>
      <c r="L29" s="1520">
        <f t="shared" si="3"/>
        <v>116.15</v>
      </c>
      <c r="M29" s="1520">
        <v>500</v>
      </c>
      <c r="N29" s="1520">
        <f t="shared" si="4"/>
        <v>616.15</v>
      </c>
      <c r="O29" s="1521">
        <v>0</v>
      </c>
      <c r="P29" s="1521">
        <f t="shared" si="5"/>
        <v>616.15</v>
      </c>
      <c r="Q29" s="1521">
        <v>0</v>
      </c>
      <c r="R29" s="1521">
        <f t="shared" si="6"/>
        <v>616.15</v>
      </c>
      <c r="S29" s="777"/>
    </row>
    <row r="30" spans="1:19" s="711" customFormat="1" ht="20.95" x14ac:dyDescent="0.2">
      <c r="A30" s="995" t="s">
        <v>106</v>
      </c>
      <c r="B30" s="968" t="s">
        <v>565</v>
      </c>
      <c r="C30" s="968" t="s">
        <v>100</v>
      </c>
      <c r="D30" s="968" t="s">
        <v>100</v>
      </c>
      <c r="E30" s="969" t="s">
        <v>274</v>
      </c>
      <c r="F30" s="904">
        <v>0</v>
      </c>
      <c r="G30" s="959">
        <f>+G31</f>
        <v>450</v>
      </c>
      <c r="H30" s="908">
        <f t="shared" si="1"/>
        <v>450</v>
      </c>
      <c r="I30" s="1522">
        <v>0</v>
      </c>
      <c r="J30" s="1522">
        <f t="shared" si="2"/>
        <v>450</v>
      </c>
      <c r="K30" s="1522">
        <v>0</v>
      </c>
      <c r="L30" s="1522">
        <f t="shared" si="3"/>
        <v>450</v>
      </c>
      <c r="M30" s="1522">
        <v>0</v>
      </c>
      <c r="N30" s="1522">
        <f t="shared" si="4"/>
        <v>450</v>
      </c>
      <c r="O30" s="1523">
        <v>0</v>
      </c>
      <c r="P30" s="1523">
        <f t="shared" si="5"/>
        <v>450</v>
      </c>
      <c r="Q30" s="1523">
        <v>0</v>
      </c>
      <c r="R30" s="1523">
        <f t="shared" si="6"/>
        <v>450</v>
      </c>
      <c r="S30" s="777"/>
    </row>
    <row r="31" spans="1:19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450</v>
      </c>
      <c r="H31" s="927">
        <f t="shared" si="1"/>
        <v>450</v>
      </c>
      <c r="I31" s="1520">
        <v>0</v>
      </c>
      <c r="J31" s="1520">
        <f t="shared" si="2"/>
        <v>450</v>
      </c>
      <c r="K31" s="1520">
        <v>0</v>
      </c>
      <c r="L31" s="1520">
        <f t="shared" si="3"/>
        <v>450</v>
      </c>
      <c r="M31" s="1520">
        <v>0</v>
      </c>
      <c r="N31" s="1520">
        <f t="shared" si="4"/>
        <v>450</v>
      </c>
      <c r="O31" s="1521">
        <v>0</v>
      </c>
      <c r="P31" s="1521">
        <f t="shared" si="5"/>
        <v>450</v>
      </c>
      <c r="Q31" s="1521">
        <v>0</v>
      </c>
      <c r="R31" s="1521">
        <f t="shared" si="6"/>
        <v>450</v>
      </c>
      <c r="S31" s="777"/>
    </row>
    <row r="32" spans="1:19" s="711" customFormat="1" ht="20.95" x14ac:dyDescent="0.2">
      <c r="A32" s="995" t="s">
        <v>106</v>
      </c>
      <c r="B32" s="968" t="s">
        <v>566</v>
      </c>
      <c r="C32" s="968" t="s">
        <v>100</v>
      </c>
      <c r="D32" s="968" t="s">
        <v>100</v>
      </c>
      <c r="E32" s="969" t="s">
        <v>275</v>
      </c>
      <c r="F32" s="904">
        <v>0</v>
      </c>
      <c r="G32" s="959">
        <f t="shared" ref="G32" si="7">+G33</f>
        <v>490</v>
      </c>
      <c r="H32" s="908">
        <f t="shared" si="1"/>
        <v>490</v>
      </c>
      <c r="I32" s="1522">
        <v>0</v>
      </c>
      <c r="J32" s="1522">
        <f t="shared" si="2"/>
        <v>490</v>
      </c>
      <c r="K32" s="1522">
        <v>0</v>
      </c>
      <c r="L32" s="1522">
        <f t="shared" si="3"/>
        <v>490</v>
      </c>
      <c r="M32" s="1522">
        <v>0</v>
      </c>
      <c r="N32" s="1522">
        <f t="shared" si="4"/>
        <v>490</v>
      </c>
      <c r="O32" s="1523">
        <v>0</v>
      </c>
      <c r="P32" s="1523">
        <f t="shared" si="5"/>
        <v>490</v>
      </c>
      <c r="Q32" s="1523">
        <v>0</v>
      </c>
      <c r="R32" s="1523">
        <f t="shared" si="6"/>
        <v>490</v>
      </c>
      <c r="S32" s="777"/>
    </row>
    <row r="33" spans="1:19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490</v>
      </c>
      <c r="H33" s="927">
        <f t="shared" si="1"/>
        <v>490</v>
      </c>
      <c r="I33" s="1520">
        <v>0</v>
      </c>
      <c r="J33" s="1520">
        <f t="shared" si="2"/>
        <v>490</v>
      </c>
      <c r="K33" s="1520">
        <v>0</v>
      </c>
      <c r="L33" s="1520">
        <f t="shared" si="3"/>
        <v>490</v>
      </c>
      <c r="M33" s="1520">
        <v>0</v>
      </c>
      <c r="N33" s="1520">
        <f t="shared" si="4"/>
        <v>490</v>
      </c>
      <c r="O33" s="1521">
        <v>0</v>
      </c>
      <c r="P33" s="1521">
        <f t="shared" si="5"/>
        <v>490</v>
      </c>
      <c r="Q33" s="1521">
        <v>0</v>
      </c>
      <c r="R33" s="1521">
        <f t="shared" si="6"/>
        <v>490</v>
      </c>
      <c r="S33" s="777"/>
    </row>
    <row r="34" spans="1:19" s="711" customFormat="1" ht="20.95" x14ac:dyDescent="0.2">
      <c r="A34" s="995" t="s">
        <v>106</v>
      </c>
      <c r="B34" s="968" t="s">
        <v>567</v>
      </c>
      <c r="C34" s="968" t="s">
        <v>100</v>
      </c>
      <c r="D34" s="968" t="s">
        <v>100</v>
      </c>
      <c r="E34" s="969" t="s">
        <v>277</v>
      </c>
      <c r="F34" s="904">
        <v>0</v>
      </c>
      <c r="G34" s="959">
        <f t="shared" ref="G34" si="8">+G35</f>
        <v>80</v>
      </c>
      <c r="H34" s="908">
        <f t="shared" si="1"/>
        <v>80</v>
      </c>
      <c r="I34" s="1522">
        <v>0</v>
      </c>
      <c r="J34" s="1522">
        <f t="shared" si="2"/>
        <v>80</v>
      </c>
      <c r="K34" s="1522">
        <v>0</v>
      </c>
      <c r="L34" s="1522">
        <f t="shared" si="3"/>
        <v>80</v>
      </c>
      <c r="M34" s="1522">
        <v>0</v>
      </c>
      <c r="N34" s="1522">
        <f t="shared" si="4"/>
        <v>80</v>
      </c>
      <c r="O34" s="1523">
        <v>0</v>
      </c>
      <c r="P34" s="1523">
        <f t="shared" si="5"/>
        <v>80</v>
      </c>
      <c r="Q34" s="1523">
        <v>0</v>
      </c>
      <c r="R34" s="1523">
        <f t="shared" si="6"/>
        <v>80</v>
      </c>
      <c r="S34" s="777"/>
    </row>
    <row r="35" spans="1:19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80</v>
      </c>
      <c r="H35" s="927">
        <f t="shared" si="1"/>
        <v>80</v>
      </c>
      <c r="I35" s="1520">
        <v>0</v>
      </c>
      <c r="J35" s="1520">
        <f t="shared" si="2"/>
        <v>80</v>
      </c>
      <c r="K35" s="1520">
        <v>0</v>
      </c>
      <c r="L35" s="1520">
        <f t="shared" si="3"/>
        <v>80</v>
      </c>
      <c r="M35" s="1520">
        <v>0</v>
      </c>
      <c r="N35" s="1520">
        <f t="shared" si="4"/>
        <v>80</v>
      </c>
      <c r="O35" s="1521">
        <v>0</v>
      </c>
      <c r="P35" s="1521">
        <f t="shared" si="5"/>
        <v>80</v>
      </c>
      <c r="Q35" s="1521">
        <v>0</v>
      </c>
      <c r="R35" s="1521">
        <f t="shared" si="6"/>
        <v>80</v>
      </c>
      <c r="S35" s="777"/>
    </row>
    <row r="36" spans="1:19" s="711" customFormat="1" ht="31.45" x14ac:dyDescent="0.2">
      <c r="A36" s="995" t="s">
        <v>106</v>
      </c>
      <c r="B36" s="968" t="s">
        <v>568</v>
      </c>
      <c r="C36" s="968" t="s">
        <v>100</v>
      </c>
      <c r="D36" s="968" t="s">
        <v>100</v>
      </c>
      <c r="E36" s="969" t="s">
        <v>279</v>
      </c>
      <c r="F36" s="904">
        <v>0</v>
      </c>
      <c r="G36" s="959">
        <f t="shared" ref="G36" si="9">+G37</f>
        <v>135</v>
      </c>
      <c r="H36" s="908">
        <f t="shared" si="1"/>
        <v>135</v>
      </c>
      <c r="I36" s="1522">
        <v>0</v>
      </c>
      <c r="J36" s="1522">
        <f t="shared" si="2"/>
        <v>135</v>
      </c>
      <c r="K36" s="1522">
        <v>0</v>
      </c>
      <c r="L36" s="1522">
        <f t="shared" si="3"/>
        <v>135</v>
      </c>
      <c r="M36" s="1522">
        <v>0</v>
      </c>
      <c r="N36" s="1522">
        <f t="shared" si="4"/>
        <v>135</v>
      </c>
      <c r="O36" s="1523">
        <v>0</v>
      </c>
      <c r="P36" s="1523">
        <f t="shared" si="5"/>
        <v>135</v>
      </c>
      <c r="Q36" s="1523">
        <v>0</v>
      </c>
      <c r="R36" s="1523">
        <f t="shared" si="6"/>
        <v>135</v>
      </c>
      <c r="S36" s="777"/>
    </row>
    <row r="37" spans="1:19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135</v>
      </c>
      <c r="H37" s="927">
        <f t="shared" si="1"/>
        <v>135</v>
      </c>
      <c r="I37" s="1520">
        <v>0</v>
      </c>
      <c r="J37" s="1520">
        <f t="shared" si="2"/>
        <v>135</v>
      </c>
      <c r="K37" s="1520">
        <v>0</v>
      </c>
      <c r="L37" s="1520">
        <f t="shared" si="3"/>
        <v>135</v>
      </c>
      <c r="M37" s="1520">
        <v>0</v>
      </c>
      <c r="N37" s="1520">
        <f t="shared" si="4"/>
        <v>135</v>
      </c>
      <c r="O37" s="1521">
        <v>0</v>
      </c>
      <c r="P37" s="1521">
        <f t="shared" si="5"/>
        <v>135</v>
      </c>
      <c r="Q37" s="1521">
        <v>0</v>
      </c>
      <c r="R37" s="1521">
        <f t="shared" si="6"/>
        <v>135</v>
      </c>
      <c r="S37" s="777"/>
    </row>
    <row r="38" spans="1:19" s="711" customFormat="1" ht="20.95" x14ac:dyDescent="0.2">
      <c r="A38" s="995" t="s">
        <v>106</v>
      </c>
      <c r="B38" s="968" t="s">
        <v>569</v>
      </c>
      <c r="C38" s="968" t="s">
        <v>100</v>
      </c>
      <c r="D38" s="968" t="s">
        <v>100</v>
      </c>
      <c r="E38" s="969" t="s">
        <v>281</v>
      </c>
      <c r="F38" s="904">
        <v>0</v>
      </c>
      <c r="G38" s="959">
        <f t="shared" ref="G38" si="10">+G39</f>
        <v>400</v>
      </c>
      <c r="H38" s="908">
        <f t="shared" si="1"/>
        <v>400</v>
      </c>
      <c r="I38" s="1522">
        <v>0</v>
      </c>
      <c r="J38" s="1522">
        <f t="shared" si="2"/>
        <v>400</v>
      </c>
      <c r="K38" s="1522">
        <v>0</v>
      </c>
      <c r="L38" s="1522">
        <f t="shared" si="3"/>
        <v>400</v>
      </c>
      <c r="M38" s="1522">
        <v>0</v>
      </c>
      <c r="N38" s="1522">
        <f t="shared" si="4"/>
        <v>400</v>
      </c>
      <c r="O38" s="1523">
        <v>0</v>
      </c>
      <c r="P38" s="1523">
        <f t="shared" si="5"/>
        <v>400</v>
      </c>
      <c r="Q38" s="1523">
        <v>0</v>
      </c>
      <c r="R38" s="1523">
        <f t="shared" si="6"/>
        <v>400</v>
      </c>
      <c r="S38" s="777"/>
    </row>
    <row r="39" spans="1:19" s="711" customFormat="1" ht="20.95" x14ac:dyDescent="0.2">
      <c r="A39" s="996"/>
      <c r="B39" s="970"/>
      <c r="C39" s="970" t="s">
        <v>273</v>
      </c>
      <c r="D39" s="970" t="s">
        <v>270</v>
      </c>
      <c r="E39" s="971" t="s">
        <v>259</v>
      </c>
      <c r="F39" s="906">
        <v>0</v>
      </c>
      <c r="G39" s="916">
        <v>400</v>
      </c>
      <c r="H39" s="927">
        <f t="shared" si="1"/>
        <v>400</v>
      </c>
      <c r="I39" s="1520">
        <v>0</v>
      </c>
      <c r="J39" s="1520">
        <f t="shared" si="2"/>
        <v>400</v>
      </c>
      <c r="K39" s="1520">
        <v>0</v>
      </c>
      <c r="L39" s="1520">
        <f t="shared" si="3"/>
        <v>400</v>
      </c>
      <c r="M39" s="1520">
        <v>0</v>
      </c>
      <c r="N39" s="1520">
        <f t="shared" si="4"/>
        <v>400</v>
      </c>
      <c r="O39" s="1521">
        <v>0</v>
      </c>
      <c r="P39" s="1521">
        <f t="shared" si="5"/>
        <v>400</v>
      </c>
      <c r="Q39" s="1521">
        <v>0</v>
      </c>
      <c r="R39" s="1521">
        <f t="shared" si="6"/>
        <v>400</v>
      </c>
      <c r="S39" s="777"/>
    </row>
    <row r="40" spans="1:19" s="711" customFormat="1" ht="20.95" x14ac:dyDescent="0.2">
      <c r="A40" s="995" t="s">
        <v>106</v>
      </c>
      <c r="B40" s="968" t="s">
        <v>570</v>
      </c>
      <c r="C40" s="968" t="s">
        <v>100</v>
      </c>
      <c r="D40" s="968" t="s">
        <v>100</v>
      </c>
      <c r="E40" s="969" t="s">
        <v>284</v>
      </c>
      <c r="F40" s="904">
        <v>0</v>
      </c>
      <c r="G40" s="959">
        <f t="shared" ref="G40" si="11">+G41</f>
        <v>300</v>
      </c>
      <c r="H40" s="908">
        <f t="shared" si="1"/>
        <v>300</v>
      </c>
      <c r="I40" s="1522">
        <v>0</v>
      </c>
      <c r="J40" s="1522">
        <f t="shared" si="2"/>
        <v>300</v>
      </c>
      <c r="K40" s="1522">
        <v>0</v>
      </c>
      <c r="L40" s="1522">
        <f t="shared" si="3"/>
        <v>300</v>
      </c>
      <c r="M40" s="1522">
        <v>0</v>
      </c>
      <c r="N40" s="1522">
        <f t="shared" si="4"/>
        <v>300</v>
      </c>
      <c r="O40" s="1523">
        <v>0</v>
      </c>
      <c r="P40" s="1523">
        <f t="shared" si="5"/>
        <v>300</v>
      </c>
      <c r="Q40" s="1523">
        <v>0</v>
      </c>
      <c r="R40" s="1523">
        <f t="shared" si="6"/>
        <v>300</v>
      </c>
      <c r="S40" s="777"/>
    </row>
    <row r="41" spans="1:19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300</v>
      </c>
      <c r="H41" s="927">
        <f t="shared" si="1"/>
        <v>300</v>
      </c>
      <c r="I41" s="1520">
        <v>0</v>
      </c>
      <c r="J41" s="1520">
        <f t="shared" si="2"/>
        <v>300</v>
      </c>
      <c r="K41" s="1520">
        <v>0</v>
      </c>
      <c r="L41" s="1520">
        <f t="shared" si="3"/>
        <v>300</v>
      </c>
      <c r="M41" s="1520">
        <v>0</v>
      </c>
      <c r="N41" s="1520">
        <f t="shared" si="4"/>
        <v>300</v>
      </c>
      <c r="O41" s="1521">
        <v>0</v>
      </c>
      <c r="P41" s="1521">
        <f t="shared" si="5"/>
        <v>300</v>
      </c>
      <c r="Q41" s="1521">
        <v>0</v>
      </c>
      <c r="R41" s="1521">
        <f t="shared" si="6"/>
        <v>300</v>
      </c>
      <c r="S41" s="777"/>
    </row>
    <row r="42" spans="1:19" s="711" customFormat="1" ht="31.45" x14ac:dyDescent="0.2">
      <c r="A42" s="995" t="s">
        <v>106</v>
      </c>
      <c r="B42" s="968" t="s">
        <v>571</v>
      </c>
      <c r="C42" s="968" t="s">
        <v>100</v>
      </c>
      <c r="D42" s="968" t="s">
        <v>100</v>
      </c>
      <c r="E42" s="969" t="s">
        <v>286</v>
      </c>
      <c r="F42" s="904">
        <v>0</v>
      </c>
      <c r="G42" s="959">
        <f t="shared" ref="G42" si="12">+G43</f>
        <v>170</v>
      </c>
      <c r="H42" s="908">
        <f t="shared" si="1"/>
        <v>170</v>
      </c>
      <c r="I42" s="1522">
        <v>0</v>
      </c>
      <c r="J42" s="1522">
        <f t="shared" si="2"/>
        <v>170</v>
      </c>
      <c r="K42" s="1522">
        <v>0</v>
      </c>
      <c r="L42" s="1522">
        <f t="shared" si="3"/>
        <v>170</v>
      </c>
      <c r="M42" s="1522">
        <v>0</v>
      </c>
      <c r="N42" s="1522">
        <f t="shared" si="4"/>
        <v>170</v>
      </c>
      <c r="O42" s="1523">
        <v>0</v>
      </c>
      <c r="P42" s="1523">
        <f t="shared" si="5"/>
        <v>170</v>
      </c>
      <c r="Q42" s="1523">
        <v>0</v>
      </c>
      <c r="R42" s="1523">
        <f t="shared" si="6"/>
        <v>170</v>
      </c>
      <c r="S42" s="777"/>
    </row>
    <row r="43" spans="1:19" s="711" customFormat="1" ht="20.95" x14ac:dyDescent="0.2">
      <c r="A43" s="996"/>
      <c r="B43" s="970"/>
      <c r="C43" s="970" t="s">
        <v>283</v>
      </c>
      <c r="D43" s="970" t="s">
        <v>270</v>
      </c>
      <c r="E43" s="971" t="s">
        <v>259</v>
      </c>
      <c r="F43" s="906">
        <v>0</v>
      </c>
      <c r="G43" s="916">
        <v>170</v>
      </c>
      <c r="H43" s="927">
        <f t="shared" si="1"/>
        <v>170</v>
      </c>
      <c r="I43" s="1520">
        <v>0</v>
      </c>
      <c r="J43" s="1520">
        <f t="shared" si="2"/>
        <v>170</v>
      </c>
      <c r="K43" s="1520">
        <v>0</v>
      </c>
      <c r="L43" s="1520">
        <f t="shared" si="3"/>
        <v>170</v>
      </c>
      <c r="M43" s="1520">
        <v>0</v>
      </c>
      <c r="N43" s="1520">
        <f t="shared" si="4"/>
        <v>170</v>
      </c>
      <c r="O43" s="1521">
        <v>0</v>
      </c>
      <c r="P43" s="1521">
        <f t="shared" si="5"/>
        <v>170</v>
      </c>
      <c r="Q43" s="1521">
        <v>0</v>
      </c>
      <c r="R43" s="1521">
        <f t="shared" si="6"/>
        <v>170</v>
      </c>
      <c r="S43" s="777"/>
    </row>
    <row r="44" spans="1:19" s="711" customFormat="1" ht="20.95" x14ac:dyDescent="0.2">
      <c r="A44" s="995" t="s">
        <v>106</v>
      </c>
      <c r="B44" s="968" t="s">
        <v>572</v>
      </c>
      <c r="C44" s="968" t="s">
        <v>100</v>
      </c>
      <c r="D44" s="968" t="s">
        <v>100</v>
      </c>
      <c r="E44" s="969" t="s">
        <v>288</v>
      </c>
      <c r="F44" s="904">
        <v>0</v>
      </c>
      <c r="G44" s="959">
        <f t="shared" ref="G44" si="13">+G45</f>
        <v>240</v>
      </c>
      <c r="H44" s="908">
        <f t="shared" si="1"/>
        <v>240</v>
      </c>
      <c r="I44" s="1522">
        <v>0</v>
      </c>
      <c r="J44" s="1522">
        <f t="shared" si="2"/>
        <v>240</v>
      </c>
      <c r="K44" s="1522">
        <v>0</v>
      </c>
      <c r="L44" s="1522">
        <f t="shared" si="3"/>
        <v>240</v>
      </c>
      <c r="M44" s="1522">
        <v>0</v>
      </c>
      <c r="N44" s="1522">
        <f t="shared" si="4"/>
        <v>240</v>
      </c>
      <c r="O44" s="1523">
        <v>0</v>
      </c>
      <c r="P44" s="1523">
        <f t="shared" si="5"/>
        <v>240</v>
      </c>
      <c r="Q44" s="1523">
        <v>0</v>
      </c>
      <c r="R44" s="1523">
        <f t="shared" si="6"/>
        <v>240</v>
      </c>
      <c r="S44" s="777"/>
    </row>
    <row r="45" spans="1:19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240</v>
      </c>
      <c r="H45" s="927">
        <f t="shared" si="1"/>
        <v>240</v>
      </c>
      <c r="I45" s="1520">
        <v>0</v>
      </c>
      <c r="J45" s="1520">
        <f t="shared" si="2"/>
        <v>240</v>
      </c>
      <c r="K45" s="1520">
        <v>0</v>
      </c>
      <c r="L45" s="1520">
        <f t="shared" si="3"/>
        <v>240</v>
      </c>
      <c r="M45" s="1520">
        <v>0</v>
      </c>
      <c r="N45" s="1520">
        <f t="shared" si="4"/>
        <v>240</v>
      </c>
      <c r="O45" s="1521">
        <v>0</v>
      </c>
      <c r="P45" s="1521">
        <f t="shared" si="5"/>
        <v>240</v>
      </c>
      <c r="Q45" s="1521">
        <v>0</v>
      </c>
      <c r="R45" s="1521">
        <f t="shared" si="6"/>
        <v>240</v>
      </c>
      <c r="S45" s="777"/>
    </row>
    <row r="46" spans="1:19" s="711" customFormat="1" ht="31.45" x14ac:dyDescent="0.2">
      <c r="A46" s="995" t="s">
        <v>106</v>
      </c>
      <c r="B46" s="968" t="s">
        <v>573</v>
      </c>
      <c r="C46" s="968" t="s">
        <v>100</v>
      </c>
      <c r="D46" s="968" t="s">
        <v>100</v>
      </c>
      <c r="E46" s="969" t="s">
        <v>290</v>
      </c>
      <c r="F46" s="904">
        <v>0</v>
      </c>
      <c r="G46" s="959">
        <f t="shared" ref="G46" si="14">+G47</f>
        <v>35</v>
      </c>
      <c r="H46" s="908">
        <f t="shared" si="1"/>
        <v>35</v>
      </c>
      <c r="I46" s="1522">
        <v>0</v>
      </c>
      <c r="J46" s="1522">
        <f t="shared" si="2"/>
        <v>35</v>
      </c>
      <c r="K46" s="1522">
        <v>0</v>
      </c>
      <c r="L46" s="1522">
        <f t="shared" si="3"/>
        <v>35</v>
      </c>
      <c r="M46" s="1522">
        <v>0</v>
      </c>
      <c r="N46" s="1522">
        <f t="shared" si="4"/>
        <v>35</v>
      </c>
      <c r="O46" s="1523">
        <v>0</v>
      </c>
      <c r="P46" s="1523">
        <f t="shared" si="5"/>
        <v>35</v>
      </c>
      <c r="Q46" s="1523">
        <v>0</v>
      </c>
      <c r="R46" s="1523">
        <f t="shared" si="6"/>
        <v>35</v>
      </c>
      <c r="S46" s="777"/>
    </row>
    <row r="47" spans="1:19" s="711" customFormat="1" ht="20.95" x14ac:dyDescent="0.2">
      <c r="A47" s="996"/>
      <c r="B47" s="970"/>
      <c r="C47" s="970" t="s">
        <v>273</v>
      </c>
      <c r="D47" s="970" t="s">
        <v>270</v>
      </c>
      <c r="E47" s="971" t="s">
        <v>259</v>
      </c>
      <c r="F47" s="906">
        <v>0</v>
      </c>
      <c r="G47" s="916">
        <v>35</v>
      </c>
      <c r="H47" s="927">
        <f t="shared" si="1"/>
        <v>35</v>
      </c>
      <c r="I47" s="1520">
        <v>0</v>
      </c>
      <c r="J47" s="1520">
        <f t="shared" si="2"/>
        <v>35</v>
      </c>
      <c r="K47" s="1520">
        <v>0</v>
      </c>
      <c r="L47" s="1520">
        <f t="shared" si="3"/>
        <v>35</v>
      </c>
      <c r="M47" s="1520">
        <v>0</v>
      </c>
      <c r="N47" s="1520">
        <f t="shared" si="4"/>
        <v>35</v>
      </c>
      <c r="O47" s="1521">
        <v>0</v>
      </c>
      <c r="P47" s="1521">
        <f t="shared" si="5"/>
        <v>35</v>
      </c>
      <c r="Q47" s="1521">
        <v>0</v>
      </c>
      <c r="R47" s="1521">
        <f t="shared" si="6"/>
        <v>35</v>
      </c>
      <c r="S47" s="777"/>
    </row>
    <row r="48" spans="1:19" s="711" customFormat="1" x14ac:dyDescent="0.2">
      <c r="A48" s="682" t="s">
        <v>106</v>
      </c>
      <c r="B48" s="684" t="s">
        <v>477</v>
      </c>
      <c r="C48" s="694" t="s">
        <v>100</v>
      </c>
      <c r="D48" s="695" t="s">
        <v>100</v>
      </c>
      <c r="E48" s="783" t="s">
        <v>441</v>
      </c>
      <c r="F48" s="908">
        <f>+F49</f>
        <v>60</v>
      </c>
      <c r="G48" s="908">
        <v>0</v>
      </c>
      <c r="H48" s="908">
        <f t="shared" si="1"/>
        <v>60</v>
      </c>
      <c r="I48" s="1522">
        <v>0</v>
      </c>
      <c r="J48" s="1522">
        <f t="shared" si="2"/>
        <v>60</v>
      </c>
      <c r="K48" s="1522">
        <v>0</v>
      </c>
      <c r="L48" s="1522">
        <f t="shared" si="3"/>
        <v>60</v>
      </c>
      <c r="M48" s="1522">
        <v>0</v>
      </c>
      <c r="N48" s="1522">
        <f t="shared" si="4"/>
        <v>60</v>
      </c>
      <c r="O48" s="1523">
        <v>0</v>
      </c>
      <c r="P48" s="1523">
        <f t="shared" si="5"/>
        <v>60</v>
      </c>
      <c r="Q48" s="1523">
        <v>0</v>
      </c>
      <c r="R48" s="1523">
        <f t="shared" si="6"/>
        <v>60</v>
      </c>
      <c r="S48" s="777"/>
    </row>
    <row r="49" spans="1:19" s="711" customFormat="1" x14ac:dyDescent="0.2">
      <c r="A49" s="689"/>
      <c r="B49" s="814" t="s">
        <v>474</v>
      </c>
      <c r="C49" s="745">
        <v>3299</v>
      </c>
      <c r="D49" s="745">
        <v>5331</v>
      </c>
      <c r="E49" s="784" t="s">
        <v>259</v>
      </c>
      <c r="F49" s="927">
        <v>60</v>
      </c>
      <c r="G49" s="927">
        <v>0</v>
      </c>
      <c r="H49" s="927">
        <f t="shared" si="1"/>
        <v>60</v>
      </c>
      <c r="I49" s="1520">
        <v>0</v>
      </c>
      <c r="J49" s="1520">
        <f t="shared" si="2"/>
        <v>60</v>
      </c>
      <c r="K49" s="1520">
        <v>0</v>
      </c>
      <c r="L49" s="1520">
        <f t="shared" si="3"/>
        <v>60</v>
      </c>
      <c r="M49" s="1520">
        <v>0</v>
      </c>
      <c r="N49" s="1520">
        <f t="shared" si="4"/>
        <v>60</v>
      </c>
      <c r="O49" s="1521">
        <v>0</v>
      </c>
      <c r="P49" s="1521">
        <f t="shared" si="5"/>
        <v>60</v>
      </c>
      <c r="Q49" s="1521">
        <v>0</v>
      </c>
      <c r="R49" s="1521">
        <f t="shared" si="6"/>
        <v>60</v>
      </c>
      <c r="S49" s="777"/>
    </row>
    <row r="50" spans="1:19" s="711" customFormat="1" x14ac:dyDescent="0.2">
      <c r="A50" s="682" t="s">
        <v>106</v>
      </c>
      <c r="B50" s="684" t="s">
        <v>478</v>
      </c>
      <c r="C50" s="694" t="s">
        <v>100</v>
      </c>
      <c r="D50" s="695" t="s">
        <v>100</v>
      </c>
      <c r="E50" s="783" t="s">
        <v>443</v>
      </c>
      <c r="F50" s="908">
        <f>+F51</f>
        <v>50</v>
      </c>
      <c r="G50" s="908">
        <v>0</v>
      </c>
      <c r="H50" s="908">
        <f t="shared" si="1"/>
        <v>50</v>
      </c>
      <c r="I50" s="1522">
        <f>+I51</f>
        <v>-50</v>
      </c>
      <c r="J50" s="1522">
        <f t="shared" si="2"/>
        <v>0</v>
      </c>
      <c r="K50" s="1522">
        <v>0</v>
      </c>
      <c r="L50" s="1522">
        <f t="shared" si="3"/>
        <v>0</v>
      </c>
      <c r="M50" s="1522">
        <v>0</v>
      </c>
      <c r="N50" s="1522">
        <f t="shared" si="4"/>
        <v>0</v>
      </c>
      <c r="O50" s="1523">
        <v>0</v>
      </c>
      <c r="P50" s="1523">
        <f t="shared" si="5"/>
        <v>0</v>
      </c>
      <c r="Q50" s="1523">
        <v>0</v>
      </c>
      <c r="R50" s="1523">
        <f t="shared" si="6"/>
        <v>0</v>
      </c>
      <c r="S50" s="777"/>
    </row>
    <row r="51" spans="1:19" s="711" customFormat="1" x14ac:dyDescent="0.2">
      <c r="A51" s="689"/>
      <c r="B51" s="691" t="s">
        <v>474</v>
      </c>
      <c r="C51" s="700">
        <v>3299</v>
      </c>
      <c r="D51" s="686">
        <v>5332</v>
      </c>
      <c r="E51" s="784" t="s">
        <v>444</v>
      </c>
      <c r="F51" s="927">
        <v>50</v>
      </c>
      <c r="G51" s="927">
        <v>0</v>
      </c>
      <c r="H51" s="927">
        <f t="shared" si="1"/>
        <v>50</v>
      </c>
      <c r="I51" s="1520">
        <v>-50</v>
      </c>
      <c r="J51" s="1520">
        <f t="shared" si="2"/>
        <v>0</v>
      </c>
      <c r="K51" s="1520">
        <v>0</v>
      </c>
      <c r="L51" s="1520">
        <f t="shared" si="3"/>
        <v>0</v>
      </c>
      <c r="M51" s="1520">
        <v>0</v>
      </c>
      <c r="N51" s="1520">
        <f t="shared" si="4"/>
        <v>0</v>
      </c>
      <c r="O51" s="1521">
        <v>0</v>
      </c>
      <c r="P51" s="1521">
        <f t="shared" si="5"/>
        <v>0</v>
      </c>
      <c r="Q51" s="1521">
        <v>0</v>
      </c>
      <c r="R51" s="1521">
        <f t="shared" si="6"/>
        <v>0</v>
      </c>
      <c r="S51" s="777"/>
    </row>
    <row r="52" spans="1:19" s="711" customFormat="1" ht="20.95" x14ac:dyDescent="0.2">
      <c r="A52" s="682" t="s">
        <v>106</v>
      </c>
      <c r="B52" s="684" t="s">
        <v>562</v>
      </c>
      <c r="C52" s="694" t="s">
        <v>100</v>
      </c>
      <c r="D52" s="695" t="s">
        <v>100</v>
      </c>
      <c r="E52" s="783" t="s">
        <v>574</v>
      </c>
      <c r="F52" s="908">
        <v>0</v>
      </c>
      <c r="G52" s="908">
        <v>0</v>
      </c>
      <c r="H52" s="908">
        <f t="shared" si="1"/>
        <v>0</v>
      </c>
      <c r="I52" s="1522">
        <v>50</v>
      </c>
      <c r="J52" s="1522">
        <f t="shared" si="2"/>
        <v>50</v>
      </c>
      <c r="K52" s="1522">
        <v>0</v>
      </c>
      <c r="L52" s="1522">
        <f t="shared" si="3"/>
        <v>50</v>
      </c>
      <c r="M52" s="1522">
        <v>0</v>
      </c>
      <c r="N52" s="1522">
        <f t="shared" si="4"/>
        <v>50</v>
      </c>
      <c r="O52" s="1523">
        <v>0</v>
      </c>
      <c r="P52" s="1523">
        <f t="shared" si="5"/>
        <v>50</v>
      </c>
      <c r="Q52" s="1523">
        <v>0</v>
      </c>
      <c r="R52" s="1523">
        <f t="shared" si="6"/>
        <v>50</v>
      </c>
      <c r="S52" s="777"/>
    </row>
    <row r="53" spans="1:19" s="711" customFormat="1" x14ac:dyDescent="0.2">
      <c r="A53" s="689"/>
      <c r="B53" s="691"/>
      <c r="C53" s="700">
        <v>3299</v>
      </c>
      <c r="D53" s="686">
        <v>5332</v>
      </c>
      <c r="E53" s="784" t="s">
        <v>444</v>
      </c>
      <c r="F53" s="927">
        <v>0</v>
      </c>
      <c r="G53" s="927">
        <v>0</v>
      </c>
      <c r="H53" s="927">
        <v>0</v>
      </c>
      <c r="I53" s="1520">
        <v>50</v>
      </c>
      <c r="J53" s="1520">
        <f t="shared" si="2"/>
        <v>50</v>
      </c>
      <c r="K53" s="1520">
        <v>0</v>
      </c>
      <c r="L53" s="1520">
        <f t="shared" si="3"/>
        <v>50</v>
      </c>
      <c r="M53" s="1520">
        <v>0</v>
      </c>
      <c r="N53" s="1520">
        <f t="shared" si="4"/>
        <v>50</v>
      </c>
      <c r="O53" s="1521">
        <v>0</v>
      </c>
      <c r="P53" s="1521">
        <f t="shared" si="5"/>
        <v>50</v>
      </c>
      <c r="Q53" s="1521">
        <v>0</v>
      </c>
      <c r="R53" s="1521">
        <f t="shared" si="6"/>
        <v>50</v>
      </c>
      <c r="S53" s="777"/>
    </row>
    <row r="54" spans="1:19" s="711" customFormat="1" x14ac:dyDescent="0.2">
      <c r="A54" s="682" t="s">
        <v>106</v>
      </c>
      <c r="B54" s="684" t="s">
        <v>479</v>
      </c>
      <c r="C54" s="694" t="s">
        <v>100</v>
      </c>
      <c r="D54" s="695" t="s">
        <v>100</v>
      </c>
      <c r="E54" s="783" t="s">
        <v>214</v>
      </c>
      <c r="F54" s="908">
        <f>+F55</f>
        <v>50</v>
      </c>
      <c r="G54" s="908">
        <v>0</v>
      </c>
      <c r="H54" s="908">
        <f t="shared" si="1"/>
        <v>50</v>
      </c>
      <c r="I54" s="1522">
        <v>0</v>
      </c>
      <c r="J54" s="1522">
        <f t="shared" si="2"/>
        <v>50</v>
      </c>
      <c r="K54" s="1522">
        <v>0</v>
      </c>
      <c r="L54" s="1522">
        <f t="shared" si="3"/>
        <v>50</v>
      </c>
      <c r="M54" s="1522">
        <v>0</v>
      </c>
      <c r="N54" s="1522">
        <f t="shared" si="4"/>
        <v>50</v>
      </c>
      <c r="O54" s="1523">
        <v>0</v>
      </c>
      <c r="P54" s="1523">
        <f t="shared" si="5"/>
        <v>50</v>
      </c>
      <c r="Q54" s="1523">
        <v>0</v>
      </c>
      <c r="R54" s="1523">
        <f t="shared" si="6"/>
        <v>50</v>
      </c>
      <c r="S54" s="777"/>
    </row>
    <row r="55" spans="1:19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50</v>
      </c>
      <c r="G55" s="927">
        <v>0</v>
      </c>
      <c r="H55" s="927">
        <f t="shared" si="1"/>
        <v>50</v>
      </c>
      <c r="I55" s="1520">
        <v>0</v>
      </c>
      <c r="J55" s="1520">
        <f t="shared" si="2"/>
        <v>50</v>
      </c>
      <c r="K55" s="1520">
        <v>0</v>
      </c>
      <c r="L55" s="1520">
        <f t="shared" si="3"/>
        <v>50</v>
      </c>
      <c r="M55" s="1520">
        <v>0</v>
      </c>
      <c r="N55" s="1520">
        <f t="shared" si="4"/>
        <v>50</v>
      </c>
      <c r="O55" s="1521">
        <v>0</v>
      </c>
      <c r="P55" s="1521">
        <f t="shared" si="5"/>
        <v>50</v>
      </c>
      <c r="Q55" s="1521">
        <v>0</v>
      </c>
      <c r="R55" s="1521">
        <f t="shared" si="6"/>
        <v>50</v>
      </c>
      <c r="S55" s="777"/>
    </row>
    <row r="56" spans="1:19" s="711" customFormat="1" x14ac:dyDescent="0.2">
      <c r="A56" s="682" t="s">
        <v>106</v>
      </c>
      <c r="B56" s="684" t="s">
        <v>480</v>
      </c>
      <c r="C56" s="694" t="s">
        <v>100</v>
      </c>
      <c r="D56" s="695" t="s">
        <v>100</v>
      </c>
      <c r="E56" s="783" t="s">
        <v>215</v>
      </c>
      <c r="F56" s="908">
        <f>+F57</f>
        <v>20</v>
      </c>
      <c r="G56" s="908">
        <v>0</v>
      </c>
      <c r="H56" s="908">
        <f t="shared" si="1"/>
        <v>20</v>
      </c>
      <c r="I56" s="1522">
        <f>+I57</f>
        <v>-20</v>
      </c>
      <c r="J56" s="1522">
        <f t="shared" si="2"/>
        <v>0</v>
      </c>
      <c r="K56" s="1522">
        <v>0</v>
      </c>
      <c r="L56" s="1522">
        <f t="shared" si="3"/>
        <v>0</v>
      </c>
      <c r="M56" s="1522">
        <v>0</v>
      </c>
      <c r="N56" s="1522">
        <f t="shared" si="4"/>
        <v>0</v>
      </c>
      <c r="O56" s="1523">
        <v>0</v>
      </c>
      <c r="P56" s="1523">
        <f t="shared" si="5"/>
        <v>0</v>
      </c>
      <c r="Q56" s="1523">
        <v>0</v>
      </c>
      <c r="R56" s="1523">
        <f t="shared" si="6"/>
        <v>0</v>
      </c>
      <c r="S56" s="777"/>
    </row>
    <row r="57" spans="1:19" s="711" customFormat="1" x14ac:dyDescent="0.2">
      <c r="A57" s="689"/>
      <c r="B57" s="691" t="s">
        <v>474</v>
      </c>
      <c r="C57" s="700">
        <v>3299</v>
      </c>
      <c r="D57" s="686">
        <v>5321</v>
      </c>
      <c r="E57" s="784" t="s">
        <v>258</v>
      </c>
      <c r="F57" s="927">
        <v>20</v>
      </c>
      <c r="G57" s="927">
        <v>0</v>
      </c>
      <c r="H57" s="927">
        <f t="shared" si="1"/>
        <v>20</v>
      </c>
      <c r="I57" s="1520">
        <v>-20</v>
      </c>
      <c r="J57" s="1520">
        <f t="shared" si="2"/>
        <v>0</v>
      </c>
      <c r="K57" s="1520">
        <v>0</v>
      </c>
      <c r="L57" s="1520">
        <f t="shared" si="3"/>
        <v>0</v>
      </c>
      <c r="M57" s="1520">
        <v>0</v>
      </c>
      <c r="N57" s="1520">
        <f t="shared" si="4"/>
        <v>0</v>
      </c>
      <c r="O57" s="1521">
        <v>0</v>
      </c>
      <c r="P57" s="1521">
        <f t="shared" si="5"/>
        <v>0</v>
      </c>
      <c r="Q57" s="1521">
        <v>0</v>
      </c>
      <c r="R57" s="1521">
        <f t="shared" si="6"/>
        <v>0</v>
      </c>
      <c r="S57" s="777"/>
    </row>
    <row r="58" spans="1:19" s="711" customFormat="1" ht="20.95" x14ac:dyDescent="0.2">
      <c r="A58" s="682" t="s">
        <v>106</v>
      </c>
      <c r="B58" s="684" t="s">
        <v>561</v>
      </c>
      <c r="C58" s="694" t="s">
        <v>100</v>
      </c>
      <c r="D58" s="695" t="s">
        <v>100</v>
      </c>
      <c r="E58" s="783" t="s">
        <v>560</v>
      </c>
      <c r="F58" s="908">
        <v>0</v>
      </c>
      <c r="G58" s="908">
        <v>0</v>
      </c>
      <c r="H58" s="908">
        <v>0</v>
      </c>
      <c r="I58" s="1522">
        <f>+I59</f>
        <v>20</v>
      </c>
      <c r="J58" s="1522">
        <f t="shared" si="2"/>
        <v>20</v>
      </c>
      <c r="K58" s="1522">
        <v>0</v>
      </c>
      <c r="L58" s="1522">
        <f t="shared" si="3"/>
        <v>20</v>
      </c>
      <c r="M58" s="1522">
        <v>0</v>
      </c>
      <c r="N58" s="1522">
        <f t="shared" si="4"/>
        <v>20</v>
      </c>
      <c r="O58" s="1523">
        <v>0</v>
      </c>
      <c r="P58" s="1523">
        <f t="shared" si="5"/>
        <v>20</v>
      </c>
      <c r="Q58" s="1523">
        <v>0</v>
      </c>
      <c r="R58" s="1523">
        <f t="shared" si="6"/>
        <v>20</v>
      </c>
      <c r="S58" s="777"/>
    </row>
    <row r="59" spans="1:19" s="711" customFormat="1" x14ac:dyDescent="0.2">
      <c r="A59" s="689"/>
      <c r="B59" s="691"/>
      <c r="C59" s="700">
        <v>3299</v>
      </c>
      <c r="D59" s="686">
        <v>5321</v>
      </c>
      <c r="E59" s="784" t="s">
        <v>258</v>
      </c>
      <c r="F59" s="927">
        <v>0</v>
      </c>
      <c r="G59" s="927">
        <v>0</v>
      </c>
      <c r="H59" s="927">
        <v>0</v>
      </c>
      <c r="I59" s="1520">
        <v>20</v>
      </c>
      <c r="J59" s="1520">
        <f t="shared" si="2"/>
        <v>20</v>
      </c>
      <c r="K59" s="1520">
        <v>0</v>
      </c>
      <c r="L59" s="1520">
        <f t="shared" si="3"/>
        <v>20</v>
      </c>
      <c r="M59" s="1520">
        <v>0</v>
      </c>
      <c r="N59" s="1520">
        <f t="shared" si="4"/>
        <v>20</v>
      </c>
      <c r="O59" s="1521">
        <v>0</v>
      </c>
      <c r="P59" s="1521">
        <f t="shared" si="5"/>
        <v>20</v>
      </c>
      <c r="Q59" s="1521">
        <v>0</v>
      </c>
      <c r="R59" s="1521">
        <f t="shared" si="6"/>
        <v>20</v>
      </c>
      <c r="S59" s="777"/>
    </row>
    <row r="60" spans="1:19" s="711" customFormat="1" x14ac:dyDescent="0.2">
      <c r="A60" s="682" t="s">
        <v>106</v>
      </c>
      <c r="B60" s="684" t="s">
        <v>481</v>
      </c>
      <c r="C60" s="694" t="s">
        <v>100</v>
      </c>
      <c r="D60" s="695" t="s">
        <v>100</v>
      </c>
      <c r="E60" s="783" t="s">
        <v>216</v>
      </c>
      <c r="F60" s="908">
        <f>+F61</f>
        <v>30</v>
      </c>
      <c r="G60" s="908">
        <v>0</v>
      </c>
      <c r="H60" s="908">
        <f t="shared" si="1"/>
        <v>30</v>
      </c>
      <c r="I60" s="1522">
        <v>0</v>
      </c>
      <c r="J60" s="1522">
        <f t="shared" si="2"/>
        <v>30</v>
      </c>
      <c r="K60" s="1522">
        <v>0</v>
      </c>
      <c r="L60" s="1522">
        <f t="shared" si="3"/>
        <v>30</v>
      </c>
      <c r="M60" s="1522">
        <v>0</v>
      </c>
      <c r="N60" s="1522">
        <f t="shared" si="4"/>
        <v>30</v>
      </c>
      <c r="O60" s="1523">
        <v>0</v>
      </c>
      <c r="P60" s="1523">
        <f t="shared" si="5"/>
        <v>30</v>
      </c>
      <c r="Q60" s="1523">
        <v>0</v>
      </c>
      <c r="R60" s="1523">
        <f t="shared" si="6"/>
        <v>30</v>
      </c>
      <c r="S60" s="777"/>
    </row>
    <row r="61" spans="1:19" s="711" customFormat="1" x14ac:dyDescent="0.2">
      <c r="A61" s="689"/>
      <c r="B61" s="691" t="s">
        <v>474</v>
      </c>
      <c r="C61" s="700">
        <v>3299</v>
      </c>
      <c r="D61" s="686">
        <v>5222</v>
      </c>
      <c r="E61" s="784" t="s">
        <v>296</v>
      </c>
      <c r="F61" s="927">
        <v>30</v>
      </c>
      <c r="G61" s="927">
        <v>0</v>
      </c>
      <c r="H61" s="927">
        <f t="shared" si="1"/>
        <v>30</v>
      </c>
      <c r="I61" s="1520">
        <v>0</v>
      </c>
      <c r="J61" s="1520">
        <f t="shared" si="2"/>
        <v>30</v>
      </c>
      <c r="K61" s="1520">
        <v>0</v>
      </c>
      <c r="L61" s="1520">
        <f t="shared" si="3"/>
        <v>30</v>
      </c>
      <c r="M61" s="1520">
        <v>0</v>
      </c>
      <c r="N61" s="1520">
        <f t="shared" si="4"/>
        <v>30</v>
      </c>
      <c r="O61" s="1521">
        <v>0</v>
      </c>
      <c r="P61" s="1521">
        <f t="shared" si="5"/>
        <v>30</v>
      </c>
      <c r="Q61" s="1521">
        <v>0</v>
      </c>
      <c r="R61" s="1521">
        <f t="shared" si="6"/>
        <v>30</v>
      </c>
      <c r="S61" s="777"/>
    </row>
    <row r="62" spans="1:19" s="711" customFormat="1" x14ac:dyDescent="0.2">
      <c r="A62" s="682" t="s">
        <v>106</v>
      </c>
      <c r="B62" s="684" t="s">
        <v>482</v>
      </c>
      <c r="C62" s="694" t="s">
        <v>100</v>
      </c>
      <c r="D62" s="695" t="s">
        <v>100</v>
      </c>
      <c r="E62" s="783" t="s">
        <v>217</v>
      </c>
      <c r="F62" s="908">
        <f>+F63</f>
        <v>50</v>
      </c>
      <c r="G62" s="908">
        <v>0</v>
      </c>
      <c r="H62" s="908">
        <f t="shared" si="1"/>
        <v>50</v>
      </c>
      <c r="I62" s="1522">
        <v>0</v>
      </c>
      <c r="J62" s="1522">
        <f t="shared" si="2"/>
        <v>50</v>
      </c>
      <c r="K62" s="1522">
        <v>0</v>
      </c>
      <c r="L62" s="1522">
        <f t="shared" si="3"/>
        <v>50</v>
      </c>
      <c r="M62" s="1522">
        <v>0</v>
      </c>
      <c r="N62" s="1522">
        <f t="shared" si="4"/>
        <v>50</v>
      </c>
      <c r="O62" s="1523">
        <f>+O63</f>
        <v>-50</v>
      </c>
      <c r="P62" s="1523">
        <f t="shared" si="5"/>
        <v>0</v>
      </c>
      <c r="Q62" s="1523">
        <v>0</v>
      </c>
      <c r="R62" s="1523">
        <f t="shared" si="6"/>
        <v>0</v>
      </c>
      <c r="S62" s="777"/>
    </row>
    <row r="63" spans="1:19" s="711" customFormat="1" x14ac:dyDescent="0.2">
      <c r="A63" s="746"/>
      <c r="B63" s="748" t="s">
        <v>474</v>
      </c>
      <c r="C63" s="749">
        <v>3299</v>
      </c>
      <c r="D63" s="750">
        <v>5213</v>
      </c>
      <c r="E63" s="785" t="s">
        <v>342</v>
      </c>
      <c r="F63" s="909">
        <v>50</v>
      </c>
      <c r="G63" s="909">
        <v>0</v>
      </c>
      <c r="H63" s="909">
        <f t="shared" si="1"/>
        <v>50</v>
      </c>
      <c r="I63" s="1524">
        <v>0</v>
      </c>
      <c r="J63" s="1524">
        <f t="shared" si="2"/>
        <v>50</v>
      </c>
      <c r="K63" s="1524">
        <v>0</v>
      </c>
      <c r="L63" s="1524">
        <f t="shared" si="3"/>
        <v>50</v>
      </c>
      <c r="M63" s="1520">
        <v>0</v>
      </c>
      <c r="N63" s="1520">
        <f t="shared" si="4"/>
        <v>50</v>
      </c>
      <c r="O63" s="1521">
        <v>-50</v>
      </c>
      <c r="P63" s="1521">
        <f t="shared" si="5"/>
        <v>0</v>
      </c>
      <c r="Q63" s="1521">
        <v>0</v>
      </c>
      <c r="R63" s="1521">
        <f t="shared" si="6"/>
        <v>0</v>
      </c>
      <c r="S63" s="777"/>
    </row>
    <row r="64" spans="1:19" s="711" customFormat="1" ht="20.95" x14ac:dyDescent="0.2">
      <c r="A64" s="1407" t="s">
        <v>106</v>
      </c>
      <c r="B64" s="1408" t="s">
        <v>650</v>
      </c>
      <c r="C64" s="1409" t="s">
        <v>100</v>
      </c>
      <c r="D64" s="1410" t="s">
        <v>100</v>
      </c>
      <c r="E64" s="1411" t="s">
        <v>652</v>
      </c>
      <c r="F64" s="1412">
        <v>0</v>
      </c>
      <c r="G64" s="1412"/>
      <c r="H64" s="1412"/>
      <c r="I64" s="1525"/>
      <c r="J64" s="1525"/>
      <c r="K64" s="1525"/>
      <c r="L64" s="1525">
        <v>0</v>
      </c>
      <c r="M64" s="1522">
        <v>0</v>
      </c>
      <c r="N64" s="1522">
        <v>0</v>
      </c>
      <c r="O64" s="1523">
        <f>+O65</f>
        <v>50</v>
      </c>
      <c r="P64" s="1523">
        <f t="shared" si="5"/>
        <v>50</v>
      </c>
      <c r="Q64" s="1523">
        <v>0</v>
      </c>
      <c r="R64" s="1523">
        <f t="shared" si="6"/>
        <v>50</v>
      </c>
      <c r="S64" s="777"/>
    </row>
    <row r="65" spans="1:19" s="711" customFormat="1" x14ac:dyDescent="0.2">
      <c r="A65" s="746"/>
      <c r="B65" s="748"/>
      <c r="C65" s="749">
        <v>3299</v>
      </c>
      <c r="D65" s="750">
        <v>5213</v>
      </c>
      <c r="E65" s="785" t="s">
        <v>342</v>
      </c>
      <c r="F65" s="909">
        <v>0</v>
      </c>
      <c r="G65" s="909"/>
      <c r="H65" s="909"/>
      <c r="I65" s="1524"/>
      <c r="J65" s="1524"/>
      <c r="K65" s="1524"/>
      <c r="L65" s="1524">
        <v>0</v>
      </c>
      <c r="M65" s="1520">
        <v>0</v>
      </c>
      <c r="N65" s="1520">
        <v>0</v>
      </c>
      <c r="O65" s="1521">
        <v>50</v>
      </c>
      <c r="P65" s="1521">
        <f t="shared" si="5"/>
        <v>50</v>
      </c>
      <c r="Q65" s="1521">
        <v>0</v>
      </c>
      <c r="R65" s="1521">
        <f t="shared" si="6"/>
        <v>50</v>
      </c>
      <c r="S65" s="777"/>
    </row>
    <row r="66" spans="1:19" s="711" customFormat="1" ht="20.95" x14ac:dyDescent="0.2">
      <c r="A66" s="682" t="s">
        <v>106</v>
      </c>
      <c r="B66" s="684" t="s">
        <v>622</v>
      </c>
      <c r="C66" s="694" t="s">
        <v>100</v>
      </c>
      <c r="D66" s="695" t="s">
        <v>100</v>
      </c>
      <c r="E66" s="783" t="s">
        <v>623</v>
      </c>
      <c r="F66" s="909"/>
      <c r="G66" s="909"/>
      <c r="H66" s="909"/>
      <c r="I66" s="1524"/>
      <c r="J66" s="1524"/>
      <c r="K66" s="1524"/>
      <c r="L66" s="1524"/>
      <c r="M66" s="1522">
        <f>+M67</f>
        <v>500</v>
      </c>
      <c r="N66" s="1522">
        <f t="shared" si="4"/>
        <v>500</v>
      </c>
      <c r="O66" s="1523">
        <v>0</v>
      </c>
      <c r="P66" s="1523">
        <f t="shared" si="5"/>
        <v>500</v>
      </c>
      <c r="Q66" s="1523">
        <v>0</v>
      </c>
      <c r="R66" s="1523">
        <f t="shared" si="6"/>
        <v>500</v>
      </c>
      <c r="S66" s="777"/>
    </row>
    <row r="67" spans="1:19" s="711" customFormat="1" x14ac:dyDescent="0.2">
      <c r="A67" s="746"/>
      <c r="B67" s="748" t="s">
        <v>474</v>
      </c>
      <c r="C67" s="749">
        <v>3299</v>
      </c>
      <c r="D67" s="750">
        <v>5332</v>
      </c>
      <c r="E67" s="785" t="s">
        <v>444</v>
      </c>
      <c r="F67" s="909"/>
      <c r="G67" s="909"/>
      <c r="H67" s="909"/>
      <c r="I67" s="1524"/>
      <c r="J67" s="1524"/>
      <c r="K67" s="1524"/>
      <c r="L67" s="1524"/>
      <c r="M67" s="1524">
        <v>500</v>
      </c>
      <c r="N67" s="1524">
        <f t="shared" si="4"/>
        <v>500</v>
      </c>
      <c r="O67" s="1521">
        <v>0</v>
      </c>
      <c r="P67" s="1521">
        <f t="shared" si="5"/>
        <v>500</v>
      </c>
      <c r="Q67" s="1521">
        <v>0</v>
      </c>
      <c r="R67" s="1521">
        <f t="shared" si="6"/>
        <v>500</v>
      </c>
      <c r="S67" s="777"/>
    </row>
    <row r="68" spans="1:19" s="711" customFormat="1" ht="31.45" x14ac:dyDescent="0.2">
      <c r="A68" s="682" t="s">
        <v>106</v>
      </c>
      <c r="B68" s="684" t="s">
        <v>627</v>
      </c>
      <c r="C68" s="694" t="s">
        <v>100</v>
      </c>
      <c r="D68" s="695" t="s">
        <v>100</v>
      </c>
      <c r="E68" s="783" t="s">
        <v>628</v>
      </c>
      <c r="F68" s="908">
        <f>+F69</f>
        <v>0</v>
      </c>
      <c r="G68" s="908">
        <v>0</v>
      </c>
      <c r="H68" s="908">
        <f t="shared" si="1"/>
        <v>0</v>
      </c>
      <c r="I68" s="1522">
        <v>0</v>
      </c>
      <c r="J68" s="1522">
        <f t="shared" si="2"/>
        <v>0</v>
      </c>
      <c r="K68" s="1522">
        <v>0</v>
      </c>
      <c r="L68" s="1522">
        <f t="shared" si="3"/>
        <v>0</v>
      </c>
      <c r="M68" s="1522">
        <f>+M69</f>
        <v>190</v>
      </c>
      <c r="N68" s="1522">
        <f t="shared" si="4"/>
        <v>190</v>
      </c>
      <c r="O68" s="1523">
        <v>0</v>
      </c>
      <c r="P68" s="1523">
        <f t="shared" si="5"/>
        <v>190</v>
      </c>
      <c r="Q68" s="1523">
        <v>0</v>
      </c>
      <c r="R68" s="1523">
        <f t="shared" si="6"/>
        <v>190</v>
      </c>
      <c r="S68" s="777"/>
    </row>
    <row r="69" spans="1:19" s="711" customFormat="1" ht="13.1" thickBot="1" x14ac:dyDescent="0.25">
      <c r="A69" s="746"/>
      <c r="B69" s="748" t="s">
        <v>474</v>
      </c>
      <c r="C69" s="749">
        <v>3299</v>
      </c>
      <c r="D69" s="750">
        <v>5221</v>
      </c>
      <c r="E69" s="785" t="s">
        <v>334</v>
      </c>
      <c r="F69" s="909">
        <v>0</v>
      </c>
      <c r="G69" s="909">
        <v>0</v>
      </c>
      <c r="H69" s="909">
        <f t="shared" si="1"/>
        <v>0</v>
      </c>
      <c r="I69" s="1524">
        <v>0</v>
      </c>
      <c r="J69" s="1524">
        <f t="shared" si="2"/>
        <v>0</v>
      </c>
      <c r="K69" s="1524">
        <v>0</v>
      </c>
      <c r="L69" s="1524">
        <f t="shared" si="3"/>
        <v>0</v>
      </c>
      <c r="M69" s="1524">
        <v>190</v>
      </c>
      <c r="N69" s="1524">
        <f t="shared" si="4"/>
        <v>190</v>
      </c>
      <c r="O69" s="1526">
        <v>0</v>
      </c>
      <c r="P69" s="1526">
        <f t="shared" si="5"/>
        <v>190</v>
      </c>
      <c r="Q69" s="1526">
        <v>0</v>
      </c>
      <c r="R69" s="1526">
        <f t="shared" si="6"/>
        <v>190</v>
      </c>
      <c r="S69" s="777"/>
    </row>
    <row r="70" spans="1:19" s="711" customFormat="1" ht="13.1" thickBot="1" x14ac:dyDescent="0.25">
      <c r="A70" s="1010" t="s">
        <v>106</v>
      </c>
      <c r="B70" s="1017" t="s">
        <v>100</v>
      </c>
      <c r="C70" s="1012" t="s">
        <v>100</v>
      </c>
      <c r="D70" s="1013" t="s">
        <v>100</v>
      </c>
      <c r="E70" s="1014" t="s">
        <v>218</v>
      </c>
      <c r="F70" s="1015">
        <f>+F71+F73+F79+F81+F87</f>
        <v>4548.9799999999996</v>
      </c>
      <c r="G70" s="1015">
        <f>+G71+G73+G79+G81+G87+G89</f>
        <v>0</v>
      </c>
      <c r="H70" s="1015">
        <f t="shared" si="1"/>
        <v>4548.9799999999996</v>
      </c>
      <c r="I70" s="1516">
        <v>0</v>
      </c>
      <c r="J70" s="1516">
        <f t="shared" si="2"/>
        <v>4548.9799999999996</v>
      </c>
      <c r="K70" s="1516">
        <v>0</v>
      </c>
      <c r="L70" s="1516">
        <f t="shared" si="3"/>
        <v>4548.9799999999996</v>
      </c>
      <c r="M70" s="1516">
        <f>+M73+M75+M77+M81+M83+M85+M87</f>
        <v>5.6843418860808015E-14</v>
      </c>
      <c r="N70" s="1516">
        <f t="shared" si="4"/>
        <v>4548.9799999999996</v>
      </c>
      <c r="O70" s="1517">
        <v>0</v>
      </c>
      <c r="P70" s="1517">
        <f t="shared" si="5"/>
        <v>4548.9799999999996</v>
      </c>
      <c r="Q70" s="1517">
        <v>0</v>
      </c>
      <c r="R70" s="1517">
        <f t="shared" si="6"/>
        <v>4548.9799999999996</v>
      </c>
      <c r="S70" s="777"/>
    </row>
    <row r="71" spans="1:19" s="711" customFormat="1" x14ac:dyDescent="0.2">
      <c r="A71" s="677" t="s">
        <v>106</v>
      </c>
      <c r="B71" s="679" t="s">
        <v>483</v>
      </c>
      <c r="C71" s="680" t="s">
        <v>100</v>
      </c>
      <c r="D71" s="680" t="s">
        <v>100</v>
      </c>
      <c r="E71" s="786" t="s">
        <v>451</v>
      </c>
      <c r="F71" s="924">
        <f>+F72</f>
        <v>1200</v>
      </c>
      <c r="G71" s="924">
        <v>0</v>
      </c>
      <c r="H71" s="924">
        <f t="shared" si="1"/>
        <v>1200</v>
      </c>
      <c r="I71" s="1518">
        <v>0</v>
      </c>
      <c r="J71" s="1518">
        <f t="shared" si="2"/>
        <v>1200</v>
      </c>
      <c r="K71" s="1518">
        <v>0</v>
      </c>
      <c r="L71" s="1518">
        <f t="shared" si="3"/>
        <v>1200</v>
      </c>
      <c r="M71" s="1518">
        <v>0</v>
      </c>
      <c r="N71" s="1518">
        <f t="shared" si="4"/>
        <v>1200</v>
      </c>
      <c r="O71" s="1519">
        <v>0</v>
      </c>
      <c r="P71" s="1519">
        <f t="shared" si="5"/>
        <v>1200</v>
      </c>
      <c r="Q71" s="1519">
        <v>0</v>
      </c>
      <c r="R71" s="1519">
        <f t="shared" si="6"/>
        <v>1200</v>
      </c>
      <c r="S71" s="777"/>
    </row>
    <row r="72" spans="1:19" s="711" customFormat="1" x14ac:dyDescent="0.2">
      <c r="A72" s="689"/>
      <c r="B72" s="691" t="s">
        <v>474</v>
      </c>
      <c r="C72" s="700">
        <v>3299</v>
      </c>
      <c r="D72" s="685">
        <v>5321</v>
      </c>
      <c r="E72" s="784" t="s">
        <v>258</v>
      </c>
      <c r="F72" s="927">
        <v>1200</v>
      </c>
      <c r="G72" s="927">
        <v>0</v>
      </c>
      <c r="H72" s="927">
        <f t="shared" si="1"/>
        <v>1200</v>
      </c>
      <c r="I72" s="1520">
        <v>0</v>
      </c>
      <c r="J72" s="1520">
        <f t="shared" si="2"/>
        <v>1200</v>
      </c>
      <c r="K72" s="1520">
        <v>0</v>
      </c>
      <c r="L72" s="1520">
        <f t="shared" si="3"/>
        <v>1200</v>
      </c>
      <c r="M72" s="1520">
        <v>0</v>
      </c>
      <c r="N72" s="1520">
        <f t="shared" si="4"/>
        <v>1200</v>
      </c>
      <c r="O72" s="1521">
        <v>0</v>
      </c>
      <c r="P72" s="1521">
        <f t="shared" si="5"/>
        <v>1200</v>
      </c>
      <c r="Q72" s="1521">
        <v>0</v>
      </c>
      <c r="R72" s="1521">
        <f t="shared" si="6"/>
        <v>1200</v>
      </c>
      <c r="S72" s="777"/>
    </row>
    <row r="73" spans="1:19" s="711" customFormat="1" ht="20.95" x14ac:dyDescent="0.2">
      <c r="A73" s="682" t="s">
        <v>106</v>
      </c>
      <c r="B73" s="684" t="s">
        <v>557</v>
      </c>
      <c r="C73" s="694" t="s">
        <v>100</v>
      </c>
      <c r="D73" s="694" t="s">
        <v>100</v>
      </c>
      <c r="E73" s="786" t="s">
        <v>453</v>
      </c>
      <c r="F73" s="908">
        <f>+F74</f>
        <v>259.04000000000002</v>
      </c>
      <c r="G73" s="908">
        <v>0</v>
      </c>
      <c r="H73" s="908">
        <f t="shared" si="1"/>
        <v>259.04000000000002</v>
      </c>
      <c r="I73" s="1522">
        <v>0</v>
      </c>
      <c r="J73" s="1522">
        <f t="shared" si="2"/>
        <v>259.04000000000002</v>
      </c>
      <c r="K73" s="1522">
        <v>0</v>
      </c>
      <c r="L73" s="1522">
        <f t="shared" si="3"/>
        <v>259.04000000000002</v>
      </c>
      <c r="M73" s="1523">
        <f>+M74</f>
        <v>-259.03699999999998</v>
      </c>
      <c r="N73" s="1523">
        <f t="shared" si="4"/>
        <v>3.0000000000427463E-3</v>
      </c>
      <c r="O73" s="1523">
        <v>0</v>
      </c>
      <c r="P73" s="1523">
        <f t="shared" si="5"/>
        <v>3.0000000000427463E-3</v>
      </c>
      <c r="Q73" s="1523">
        <v>0</v>
      </c>
      <c r="R73" s="1523">
        <f t="shared" si="6"/>
        <v>3.0000000000427463E-3</v>
      </c>
      <c r="S73" s="777"/>
    </row>
    <row r="74" spans="1:19" s="711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259.04000000000002</v>
      </c>
      <c r="G74" s="927">
        <v>0</v>
      </c>
      <c r="H74" s="927">
        <f t="shared" si="1"/>
        <v>259.04000000000002</v>
      </c>
      <c r="I74" s="1520">
        <v>0</v>
      </c>
      <c r="J74" s="1520">
        <f t="shared" si="2"/>
        <v>259.04000000000002</v>
      </c>
      <c r="K74" s="1520">
        <v>0</v>
      </c>
      <c r="L74" s="1520">
        <f t="shared" si="3"/>
        <v>259.04000000000002</v>
      </c>
      <c r="M74" s="1521">
        <v>-259.03699999999998</v>
      </c>
      <c r="N74" s="1521">
        <f t="shared" si="4"/>
        <v>3.0000000000427463E-3</v>
      </c>
      <c r="O74" s="1521">
        <v>0</v>
      </c>
      <c r="P74" s="1521">
        <f t="shared" si="5"/>
        <v>3.0000000000427463E-3</v>
      </c>
      <c r="Q74" s="1521">
        <v>0</v>
      </c>
      <c r="R74" s="1521">
        <f t="shared" si="6"/>
        <v>3.0000000000427463E-3</v>
      </c>
      <c r="S74" s="777"/>
    </row>
    <row r="75" spans="1:19" s="711" customFormat="1" ht="31.45" x14ac:dyDescent="0.2">
      <c r="A75" s="682" t="s">
        <v>106</v>
      </c>
      <c r="B75" s="684" t="s">
        <v>601</v>
      </c>
      <c r="C75" s="694" t="s">
        <v>100</v>
      </c>
      <c r="D75" s="694" t="s">
        <v>100</v>
      </c>
      <c r="E75" s="786" t="s">
        <v>602</v>
      </c>
      <c r="F75" s="908">
        <v>0</v>
      </c>
      <c r="G75" s="927"/>
      <c r="H75" s="927"/>
      <c r="I75" s="1520"/>
      <c r="J75" s="1520"/>
      <c r="K75" s="1520"/>
      <c r="L75" s="1520"/>
      <c r="M75" s="1523">
        <f>+M76</f>
        <v>224.03700000000001</v>
      </c>
      <c r="N75" s="1523">
        <f t="shared" si="4"/>
        <v>224.03700000000001</v>
      </c>
      <c r="O75" s="1523">
        <v>0</v>
      </c>
      <c r="P75" s="1523">
        <f t="shared" si="5"/>
        <v>224.03700000000001</v>
      </c>
      <c r="Q75" s="1523">
        <v>0</v>
      </c>
      <c r="R75" s="1523">
        <f t="shared" ref="R75:R138" si="15">+P75+Q75</f>
        <v>224.03700000000001</v>
      </c>
      <c r="S75" s="777"/>
    </row>
    <row r="76" spans="1:19" s="711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0</v>
      </c>
      <c r="G76" s="927"/>
      <c r="H76" s="927"/>
      <c r="I76" s="1520"/>
      <c r="J76" s="1520"/>
      <c r="K76" s="1520"/>
      <c r="L76" s="1520"/>
      <c r="M76" s="1521">
        <v>224.03700000000001</v>
      </c>
      <c r="N76" s="1521">
        <f t="shared" si="4"/>
        <v>224.03700000000001</v>
      </c>
      <c r="O76" s="1521">
        <v>0</v>
      </c>
      <c r="P76" s="1521">
        <f t="shared" si="5"/>
        <v>224.03700000000001</v>
      </c>
      <c r="Q76" s="1521">
        <v>0</v>
      </c>
      <c r="R76" s="1521">
        <f t="shared" si="15"/>
        <v>224.03700000000001</v>
      </c>
      <c r="S76" s="777"/>
    </row>
    <row r="77" spans="1:19" s="711" customFormat="1" ht="31.45" x14ac:dyDescent="0.2">
      <c r="A77" s="682" t="s">
        <v>106</v>
      </c>
      <c r="B77" s="684" t="s">
        <v>604</v>
      </c>
      <c r="C77" s="694" t="s">
        <v>100</v>
      </c>
      <c r="D77" s="694" t="s">
        <v>100</v>
      </c>
      <c r="E77" s="786" t="s">
        <v>605</v>
      </c>
      <c r="F77" s="908">
        <v>0</v>
      </c>
      <c r="G77" s="927"/>
      <c r="H77" s="927"/>
      <c r="I77" s="1520"/>
      <c r="J77" s="1520"/>
      <c r="K77" s="1520"/>
      <c r="L77" s="1520"/>
      <c r="M77" s="1523">
        <f>+M78</f>
        <v>50</v>
      </c>
      <c r="N77" s="1523">
        <f t="shared" si="4"/>
        <v>50</v>
      </c>
      <c r="O77" s="1523">
        <v>0</v>
      </c>
      <c r="P77" s="1523">
        <f t="shared" ref="P77:P140" si="16">+N77+O77</f>
        <v>50</v>
      </c>
      <c r="Q77" s="1523">
        <v>0</v>
      </c>
      <c r="R77" s="1523">
        <f t="shared" si="15"/>
        <v>50</v>
      </c>
      <c r="S77" s="777"/>
    </row>
    <row r="78" spans="1:19" s="711" customFormat="1" x14ac:dyDescent="0.2">
      <c r="A78" s="689"/>
      <c r="B78" s="691" t="s">
        <v>474</v>
      </c>
      <c r="C78" s="700">
        <v>3113</v>
      </c>
      <c r="D78" s="685">
        <v>5321</v>
      </c>
      <c r="E78" s="784" t="s">
        <v>258</v>
      </c>
      <c r="F78" s="927">
        <v>0</v>
      </c>
      <c r="G78" s="927"/>
      <c r="H78" s="927"/>
      <c r="I78" s="1520"/>
      <c r="J78" s="1520"/>
      <c r="K78" s="1520"/>
      <c r="L78" s="1520"/>
      <c r="M78" s="1521">
        <v>50</v>
      </c>
      <c r="N78" s="1521">
        <f t="shared" si="4"/>
        <v>50</v>
      </c>
      <c r="O78" s="1521">
        <v>0</v>
      </c>
      <c r="P78" s="1521">
        <f t="shared" si="16"/>
        <v>50</v>
      </c>
      <c r="Q78" s="1521">
        <v>0</v>
      </c>
      <c r="R78" s="1521">
        <f t="shared" si="15"/>
        <v>50</v>
      </c>
      <c r="S78" s="777"/>
    </row>
    <row r="79" spans="1:19" s="711" customFormat="1" x14ac:dyDescent="0.2">
      <c r="A79" s="682" t="s">
        <v>106</v>
      </c>
      <c r="B79" s="684" t="s">
        <v>484</v>
      </c>
      <c r="C79" s="694" t="s">
        <v>100</v>
      </c>
      <c r="D79" s="694" t="s">
        <v>100</v>
      </c>
      <c r="E79" s="786" t="s">
        <v>221</v>
      </c>
      <c r="F79" s="908">
        <f>+F80</f>
        <v>2007.02</v>
      </c>
      <c r="G79" s="908">
        <v>0</v>
      </c>
      <c r="H79" s="908">
        <f t="shared" si="1"/>
        <v>2007.02</v>
      </c>
      <c r="I79" s="1522">
        <v>0</v>
      </c>
      <c r="J79" s="1522">
        <f t="shared" si="2"/>
        <v>2007.02</v>
      </c>
      <c r="K79" s="1522">
        <v>0</v>
      </c>
      <c r="L79" s="1522">
        <f t="shared" si="3"/>
        <v>2007.02</v>
      </c>
      <c r="M79" s="1522">
        <v>0</v>
      </c>
      <c r="N79" s="1522">
        <f t="shared" si="4"/>
        <v>2007.02</v>
      </c>
      <c r="O79" s="1523">
        <v>0</v>
      </c>
      <c r="P79" s="1523">
        <f t="shared" si="16"/>
        <v>2007.02</v>
      </c>
      <c r="Q79" s="1523">
        <v>0</v>
      </c>
      <c r="R79" s="1523">
        <f t="shared" si="15"/>
        <v>2007.02</v>
      </c>
      <c r="S79" s="777"/>
    </row>
    <row r="80" spans="1:19" s="711" customFormat="1" x14ac:dyDescent="0.2">
      <c r="A80" s="689"/>
      <c r="B80" s="691" t="s">
        <v>474</v>
      </c>
      <c r="C80" s="700">
        <v>3299</v>
      </c>
      <c r="D80" s="685">
        <v>5321</v>
      </c>
      <c r="E80" s="784" t="s">
        <v>258</v>
      </c>
      <c r="F80" s="927">
        <v>2007.02</v>
      </c>
      <c r="G80" s="927">
        <v>0</v>
      </c>
      <c r="H80" s="927">
        <f t="shared" si="1"/>
        <v>2007.02</v>
      </c>
      <c r="I80" s="1520">
        <v>0</v>
      </c>
      <c r="J80" s="1520">
        <f t="shared" si="2"/>
        <v>2007.02</v>
      </c>
      <c r="K80" s="1520">
        <v>0</v>
      </c>
      <c r="L80" s="1520">
        <f t="shared" si="3"/>
        <v>2007.02</v>
      </c>
      <c r="M80" s="1520">
        <v>0</v>
      </c>
      <c r="N80" s="1520">
        <f t="shared" si="4"/>
        <v>2007.02</v>
      </c>
      <c r="O80" s="1521">
        <v>0</v>
      </c>
      <c r="P80" s="1521">
        <f t="shared" si="16"/>
        <v>2007.02</v>
      </c>
      <c r="Q80" s="1521">
        <v>0</v>
      </c>
      <c r="R80" s="1521">
        <f t="shared" si="15"/>
        <v>2007.02</v>
      </c>
      <c r="S80" s="777"/>
    </row>
    <row r="81" spans="1:19" s="711" customFormat="1" x14ac:dyDescent="0.2">
      <c r="A81" s="682" t="s">
        <v>106</v>
      </c>
      <c r="B81" s="684" t="s">
        <v>485</v>
      </c>
      <c r="C81" s="694" t="s">
        <v>100</v>
      </c>
      <c r="D81" s="694" t="s">
        <v>100</v>
      </c>
      <c r="E81" s="786" t="s">
        <v>458</v>
      </c>
      <c r="F81" s="908">
        <f>+F82</f>
        <v>541.79</v>
      </c>
      <c r="G81" s="908">
        <v>0</v>
      </c>
      <c r="H81" s="908">
        <f t="shared" si="1"/>
        <v>541.79</v>
      </c>
      <c r="I81" s="1522">
        <v>0</v>
      </c>
      <c r="J81" s="1522">
        <f t="shared" si="2"/>
        <v>541.79</v>
      </c>
      <c r="K81" s="1522">
        <v>0</v>
      </c>
      <c r="L81" s="1522">
        <f t="shared" si="3"/>
        <v>541.79</v>
      </c>
      <c r="M81" s="1523">
        <f>+M82</f>
        <v>-541.79</v>
      </c>
      <c r="N81" s="1523">
        <f t="shared" si="4"/>
        <v>0</v>
      </c>
      <c r="O81" s="1523">
        <v>0</v>
      </c>
      <c r="P81" s="1523">
        <f t="shared" si="16"/>
        <v>0</v>
      </c>
      <c r="Q81" s="1523">
        <v>0</v>
      </c>
      <c r="R81" s="1523">
        <f t="shared" si="15"/>
        <v>0</v>
      </c>
      <c r="S81" s="777"/>
    </row>
    <row r="82" spans="1:19" s="711" customFormat="1" x14ac:dyDescent="0.2">
      <c r="A82" s="689"/>
      <c r="B82" s="691" t="s">
        <v>474</v>
      </c>
      <c r="C82" s="700">
        <v>3113</v>
      </c>
      <c r="D82" s="685">
        <v>5321</v>
      </c>
      <c r="E82" s="784" t="s">
        <v>258</v>
      </c>
      <c r="F82" s="927">
        <v>541.79</v>
      </c>
      <c r="G82" s="927">
        <v>0</v>
      </c>
      <c r="H82" s="927">
        <f t="shared" si="1"/>
        <v>541.79</v>
      </c>
      <c r="I82" s="1520">
        <v>0</v>
      </c>
      <c r="J82" s="1520">
        <f t="shared" si="2"/>
        <v>541.79</v>
      </c>
      <c r="K82" s="1520">
        <v>0</v>
      </c>
      <c r="L82" s="1520">
        <f t="shared" si="3"/>
        <v>541.79</v>
      </c>
      <c r="M82" s="1521">
        <v>-541.79</v>
      </c>
      <c r="N82" s="1521">
        <f t="shared" si="4"/>
        <v>0</v>
      </c>
      <c r="O82" s="1521">
        <v>0</v>
      </c>
      <c r="P82" s="1521">
        <f t="shared" si="16"/>
        <v>0</v>
      </c>
      <c r="Q82" s="1521">
        <v>0</v>
      </c>
      <c r="R82" s="1521">
        <f t="shared" si="15"/>
        <v>0</v>
      </c>
      <c r="S82" s="777"/>
    </row>
    <row r="83" spans="1:19" s="711" customFormat="1" ht="31.45" x14ac:dyDescent="0.2">
      <c r="A83" s="682" t="s">
        <v>106</v>
      </c>
      <c r="B83" s="684" t="s">
        <v>607</v>
      </c>
      <c r="C83" s="694" t="s">
        <v>100</v>
      </c>
      <c r="D83" s="694" t="s">
        <v>100</v>
      </c>
      <c r="E83" s="786" t="s">
        <v>610</v>
      </c>
      <c r="F83" s="908">
        <v>0</v>
      </c>
      <c r="G83" s="927"/>
      <c r="H83" s="927"/>
      <c r="I83" s="1520"/>
      <c r="J83" s="1520"/>
      <c r="K83" s="1520"/>
      <c r="L83" s="1520"/>
      <c r="M83" s="1523">
        <f>+M84</f>
        <v>461.79</v>
      </c>
      <c r="N83" s="1523">
        <f t="shared" si="4"/>
        <v>461.79</v>
      </c>
      <c r="O83" s="1523">
        <v>0</v>
      </c>
      <c r="P83" s="1523">
        <f t="shared" si="16"/>
        <v>461.79</v>
      </c>
      <c r="Q83" s="1523">
        <v>0</v>
      </c>
      <c r="R83" s="1523">
        <f t="shared" si="15"/>
        <v>461.79</v>
      </c>
      <c r="S83" s="777"/>
    </row>
    <row r="84" spans="1:19" s="711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0</v>
      </c>
      <c r="G84" s="927"/>
      <c r="H84" s="927"/>
      <c r="I84" s="1520"/>
      <c r="J84" s="1520"/>
      <c r="K84" s="1520"/>
      <c r="L84" s="1520"/>
      <c r="M84" s="1521">
        <v>461.79</v>
      </c>
      <c r="N84" s="1521">
        <f t="shared" si="4"/>
        <v>461.79</v>
      </c>
      <c r="O84" s="1521">
        <v>0</v>
      </c>
      <c r="P84" s="1521">
        <f t="shared" si="16"/>
        <v>461.79</v>
      </c>
      <c r="Q84" s="1521">
        <v>0</v>
      </c>
      <c r="R84" s="1521">
        <f t="shared" si="15"/>
        <v>461.79</v>
      </c>
      <c r="S84" s="777"/>
    </row>
    <row r="85" spans="1:19" s="711" customFormat="1" ht="31.45" x14ac:dyDescent="0.2">
      <c r="A85" s="682" t="s">
        <v>106</v>
      </c>
      <c r="B85" s="684" t="s">
        <v>608</v>
      </c>
      <c r="C85" s="694" t="s">
        <v>100</v>
      </c>
      <c r="D85" s="694" t="s">
        <v>100</v>
      </c>
      <c r="E85" s="786" t="s">
        <v>611</v>
      </c>
      <c r="F85" s="908">
        <v>0</v>
      </c>
      <c r="G85" s="927"/>
      <c r="H85" s="927"/>
      <c r="I85" s="1520"/>
      <c r="J85" s="1520"/>
      <c r="K85" s="1520"/>
      <c r="L85" s="1520"/>
      <c r="M85" s="1523">
        <f>+M86</f>
        <v>80</v>
      </c>
      <c r="N85" s="1523">
        <f t="shared" si="4"/>
        <v>80</v>
      </c>
      <c r="O85" s="1523">
        <v>0</v>
      </c>
      <c r="P85" s="1523">
        <f t="shared" si="16"/>
        <v>80</v>
      </c>
      <c r="Q85" s="1523">
        <v>0</v>
      </c>
      <c r="R85" s="1523">
        <f t="shared" si="15"/>
        <v>80</v>
      </c>
      <c r="S85" s="777"/>
    </row>
    <row r="86" spans="1:19" s="711" customFormat="1" x14ac:dyDescent="0.2">
      <c r="A86" s="689"/>
      <c r="B86" s="691" t="s">
        <v>474</v>
      </c>
      <c r="C86" s="700">
        <v>3113</v>
      </c>
      <c r="D86" s="685">
        <v>5321</v>
      </c>
      <c r="E86" s="784" t="s">
        <v>258</v>
      </c>
      <c r="F86" s="927">
        <v>0</v>
      </c>
      <c r="G86" s="927"/>
      <c r="H86" s="927"/>
      <c r="I86" s="1520"/>
      <c r="J86" s="1520"/>
      <c r="K86" s="1520"/>
      <c r="L86" s="1520"/>
      <c r="M86" s="1521">
        <v>80</v>
      </c>
      <c r="N86" s="1521">
        <f t="shared" si="4"/>
        <v>80</v>
      </c>
      <c r="O86" s="1521">
        <v>0</v>
      </c>
      <c r="P86" s="1521">
        <f t="shared" si="16"/>
        <v>80</v>
      </c>
      <c r="Q86" s="1521">
        <v>0</v>
      </c>
      <c r="R86" s="1521">
        <f t="shared" si="15"/>
        <v>80</v>
      </c>
      <c r="S86" s="777"/>
    </row>
    <row r="87" spans="1:19" s="711" customFormat="1" x14ac:dyDescent="0.2">
      <c r="A87" s="682" t="s">
        <v>106</v>
      </c>
      <c r="B87" s="684" t="s">
        <v>486</v>
      </c>
      <c r="C87" s="694" t="s">
        <v>100</v>
      </c>
      <c r="D87" s="694" t="s">
        <v>100</v>
      </c>
      <c r="E87" s="786" t="s">
        <v>223</v>
      </c>
      <c r="F87" s="908">
        <f>+F88</f>
        <v>541.13</v>
      </c>
      <c r="G87" s="908">
        <f>+G88</f>
        <v>-250</v>
      </c>
      <c r="H87" s="908">
        <f t="shared" si="1"/>
        <v>291.13</v>
      </c>
      <c r="I87" s="1522">
        <v>0</v>
      </c>
      <c r="J87" s="1522">
        <f t="shared" si="2"/>
        <v>291.13</v>
      </c>
      <c r="K87" s="1522">
        <v>0</v>
      </c>
      <c r="L87" s="1522">
        <f t="shared" si="3"/>
        <v>291.13</v>
      </c>
      <c r="M87" s="1523">
        <f>+M88</f>
        <v>-15</v>
      </c>
      <c r="N87" s="1523">
        <f t="shared" si="4"/>
        <v>276.13</v>
      </c>
      <c r="O87" s="1523">
        <v>0</v>
      </c>
      <c r="P87" s="1523">
        <f t="shared" si="16"/>
        <v>276.13</v>
      </c>
      <c r="Q87" s="1523">
        <v>0</v>
      </c>
      <c r="R87" s="1523">
        <f t="shared" si="15"/>
        <v>276.13</v>
      </c>
      <c r="S87" s="777"/>
    </row>
    <row r="88" spans="1:19" s="711" customFormat="1" x14ac:dyDescent="0.2">
      <c r="A88" s="746"/>
      <c r="B88" s="748" t="s">
        <v>474</v>
      </c>
      <c r="C88" s="749">
        <v>3299</v>
      </c>
      <c r="D88" s="750">
        <v>5321</v>
      </c>
      <c r="E88" s="784" t="s">
        <v>258</v>
      </c>
      <c r="F88" s="927">
        <v>541.13</v>
      </c>
      <c r="G88" s="927">
        <v>-250</v>
      </c>
      <c r="H88" s="927">
        <f t="shared" si="1"/>
        <v>291.13</v>
      </c>
      <c r="I88" s="1520">
        <v>0</v>
      </c>
      <c r="J88" s="1520">
        <f t="shared" si="2"/>
        <v>291.13</v>
      </c>
      <c r="K88" s="1520">
        <v>0</v>
      </c>
      <c r="L88" s="1520">
        <f t="shared" si="3"/>
        <v>291.13</v>
      </c>
      <c r="M88" s="1521">
        <v>-15</v>
      </c>
      <c r="N88" s="1521">
        <f t="shared" si="4"/>
        <v>276.13</v>
      </c>
      <c r="O88" s="1521">
        <v>0</v>
      </c>
      <c r="P88" s="1521">
        <f t="shared" si="16"/>
        <v>276.13</v>
      </c>
      <c r="Q88" s="1521">
        <v>0</v>
      </c>
      <c r="R88" s="1521">
        <f t="shared" si="15"/>
        <v>276.13</v>
      </c>
      <c r="S88" s="777"/>
    </row>
    <row r="89" spans="1:19" s="711" customFormat="1" ht="20.95" x14ac:dyDescent="0.2">
      <c r="A89" s="682" t="s">
        <v>106</v>
      </c>
      <c r="B89" s="902" t="s">
        <v>496</v>
      </c>
      <c r="C89" s="902" t="s">
        <v>100</v>
      </c>
      <c r="D89" s="694" t="s">
        <v>100</v>
      </c>
      <c r="E89" s="783" t="s">
        <v>470</v>
      </c>
      <c r="F89" s="908">
        <v>0</v>
      </c>
      <c r="G89" s="908">
        <f>+G90</f>
        <v>250</v>
      </c>
      <c r="H89" s="908">
        <f t="shared" si="1"/>
        <v>250</v>
      </c>
      <c r="I89" s="1522">
        <v>0</v>
      </c>
      <c r="J89" s="1522">
        <f t="shared" si="2"/>
        <v>250</v>
      </c>
      <c r="K89" s="1522">
        <v>0</v>
      </c>
      <c r="L89" s="1522">
        <f t="shared" si="3"/>
        <v>250</v>
      </c>
      <c r="M89" s="1522">
        <v>0</v>
      </c>
      <c r="N89" s="1522">
        <f t="shared" ref="N89:N156" si="17">+L89+M89</f>
        <v>250</v>
      </c>
      <c r="O89" s="1523">
        <v>0</v>
      </c>
      <c r="P89" s="1523">
        <f t="shared" si="16"/>
        <v>250</v>
      </c>
      <c r="Q89" s="1523">
        <v>0</v>
      </c>
      <c r="R89" s="1523">
        <f t="shared" si="15"/>
        <v>250</v>
      </c>
      <c r="S89" s="777"/>
    </row>
    <row r="90" spans="1:19" s="711" customFormat="1" ht="13.1" thickBot="1" x14ac:dyDescent="0.25">
      <c r="A90" s="997"/>
      <c r="B90" s="972"/>
      <c r="C90" s="749">
        <v>3299</v>
      </c>
      <c r="D90" s="973">
        <v>5339</v>
      </c>
      <c r="E90" s="974" t="s">
        <v>469</v>
      </c>
      <c r="F90" s="909">
        <v>0</v>
      </c>
      <c r="G90" s="909">
        <v>250</v>
      </c>
      <c r="H90" s="909">
        <f t="shared" si="1"/>
        <v>250</v>
      </c>
      <c r="I90" s="1524">
        <v>0</v>
      </c>
      <c r="J90" s="1524">
        <f t="shared" si="2"/>
        <v>250</v>
      </c>
      <c r="K90" s="1524">
        <v>0</v>
      </c>
      <c r="L90" s="1524">
        <f t="shared" si="3"/>
        <v>250</v>
      </c>
      <c r="M90" s="1524">
        <v>0</v>
      </c>
      <c r="N90" s="1524">
        <f t="shared" si="17"/>
        <v>250</v>
      </c>
      <c r="O90" s="1526">
        <v>0</v>
      </c>
      <c r="P90" s="1526">
        <f t="shared" si="16"/>
        <v>250</v>
      </c>
      <c r="Q90" s="1526">
        <v>0</v>
      </c>
      <c r="R90" s="1526">
        <f t="shared" si="15"/>
        <v>250</v>
      </c>
      <c r="S90" s="777"/>
    </row>
    <row r="91" spans="1:19" s="711" customFormat="1" ht="13.75" thickBot="1" x14ac:dyDescent="0.25">
      <c r="A91" s="1010" t="s">
        <v>106</v>
      </c>
      <c r="B91" s="1011" t="s">
        <v>100</v>
      </c>
      <c r="C91" s="1012" t="s">
        <v>100</v>
      </c>
      <c r="D91" s="1013" t="s">
        <v>100</v>
      </c>
      <c r="E91" s="1014" t="s">
        <v>433</v>
      </c>
      <c r="F91" s="1015">
        <f>+F92+F167+F180+F201+F226</f>
        <v>13000</v>
      </c>
      <c r="G91" s="1015">
        <f>+G92+G167+G180+G201+G226</f>
        <v>0</v>
      </c>
      <c r="H91" s="1015">
        <f>+H92+H167+H180+H201+H226</f>
        <v>13000</v>
      </c>
      <c r="I91" s="1015">
        <f>+I92+I167+I180+I201+I226</f>
        <v>0</v>
      </c>
      <c r="J91" s="1015">
        <f>+J92+J167+J180+J201+J226</f>
        <v>13000</v>
      </c>
      <c r="K91" s="1516">
        <v>0</v>
      </c>
      <c r="L91" s="1516">
        <f t="shared" ref="L91:L158" si="18">+J91+K91</f>
        <v>13000</v>
      </c>
      <c r="M91" s="1516">
        <f>+M92+M167+M180+M201+M226</f>
        <v>5000</v>
      </c>
      <c r="N91" s="1516">
        <f t="shared" si="17"/>
        <v>18000</v>
      </c>
      <c r="O91" s="1517">
        <f>+O92+O167+O180+O201+O226+O245+O248</f>
        <v>2178.7640000000001</v>
      </c>
      <c r="P91" s="1517">
        <f t="shared" si="16"/>
        <v>20178.763999999999</v>
      </c>
      <c r="Q91" s="1517">
        <v>0</v>
      </c>
      <c r="R91" s="1517">
        <f t="shared" si="15"/>
        <v>20178.763999999999</v>
      </c>
      <c r="S91" s="777"/>
    </row>
    <row r="92" spans="1:19" s="711" customFormat="1" ht="13.1" thickBot="1" x14ac:dyDescent="0.25">
      <c r="A92" s="1080" t="s">
        <v>106</v>
      </c>
      <c r="B92" s="1081" t="s">
        <v>100</v>
      </c>
      <c r="C92" s="1082" t="s">
        <v>100</v>
      </c>
      <c r="D92" s="1082" t="s">
        <v>100</v>
      </c>
      <c r="E92" s="1083" t="s">
        <v>225</v>
      </c>
      <c r="F92" s="1084">
        <v>5000</v>
      </c>
      <c r="G92" s="1085">
        <f>+G93+G99+G101+G103+G105+G107+G109+G111+G113+G115+G117+G119+G121+G123+G125+G127+G129+G131+G133+G135+G137+G139+G141+G143+G145+G147+G149+G151+G153+G155+G157+G159+G161+G163+G165</f>
        <v>0</v>
      </c>
      <c r="H92" s="1085">
        <f>+F92+G92</f>
        <v>5000</v>
      </c>
      <c r="I92" s="1527">
        <v>0</v>
      </c>
      <c r="J92" s="1527">
        <f>+H92+I92</f>
        <v>5000</v>
      </c>
      <c r="K92" s="1527">
        <v>0</v>
      </c>
      <c r="L92" s="1527">
        <f t="shared" si="18"/>
        <v>5000</v>
      </c>
      <c r="M92" s="1527">
        <f>+M93+M95+M97</f>
        <v>0</v>
      </c>
      <c r="N92" s="1527">
        <f t="shared" si="17"/>
        <v>5000</v>
      </c>
      <c r="O92" s="1528">
        <f>+O93+O109+O117+O129+O133+O141+O143</f>
        <v>-500</v>
      </c>
      <c r="P92" s="1528">
        <f t="shared" si="16"/>
        <v>4500</v>
      </c>
      <c r="Q92" s="1528">
        <v>0</v>
      </c>
      <c r="R92" s="1528">
        <f t="shared" si="15"/>
        <v>4500</v>
      </c>
      <c r="S92" s="777"/>
    </row>
    <row r="93" spans="1:19" s="711" customFormat="1" x14ac:dyDescent="0.2">
      <c r="A93" s="677" t="s">
        <v>106</v>
      </c>
      <c r="B93" s="679" t="s">
        <v>487</v>
      </c>
      <c r="C93" s="680" t="s">
        <v>100</v>
      </c>
      <c r="D93" s="954" t="s">
        <v>100</v>
      </c>
      <c r="E93" s="786" t="s">
        <v>461</v>
      </c>
      <c r="F93" s="924">
        <f>+F94</f>
        <v>5000</v>
      </c>
      <c r="G93" s="975">
        <f>+G94</f>
        <v>-4700</v>
      </c>
      <c r="H93" s="924">
        <f t="shared" si="1"/>
        <v>300</v>
      </c>
      <c r="I93" s="1518">
        <v>0</v>
      </c>
      <c r="J93" s="1518">
        <f t="shared" ref="J93:J161" si="19">+H93+I93</f>
        <v>300</v>
      </c>
      <c r="K93" s="1518">
        <v>0</v>
      </c>
      <c r="L93" s="1518">
        <f t="shared" si="18"/>
        <v>300</v>
      </c>
      <c r="M93" s="1519">
        <f>+M94</f>
        <v>-200</v>
      </c>
      <c r="N93" s="1519">
        <f t="shared" si="17"/>
        <v>100</v>
      </c>
      <c r="O93" s="1519">
        <f>+O94</f>
        <v>250</v>
      </c>
      <c r="P93" s="1519">
        <f t="shared" si="16"/>
        <v>350</v>
      </c>
      <c r="Q93" s="1519">
        <v>0</v>
      </c>
      <c r="R93" s="1519">
        <f t="shared" si="15"/>
        <v>350</v>
      </c>
      <c r="S93" s="777"/>
    </row>
    <row r="94" spans="1:19" s="711" customFormat="1" x14ac:dyDescent="0.2">
      <c r="A94" s="689"/>
      <c r="B94" s="691" t="s">
        <v>474</v>
      </c>
      <c r="C94" s="700">
        <v>3419</v>
      </c>
      <c r="D94" s="686">
        <v>5222</v>
      </c>
      <c r="E94" s="784" t="s">
        <v>296</v>
      </c>
      <c r="F94" s="927">
        <v>5000</v>
      </c>
      <c r="G94" s="916">
        <v>-4700</v>
      </c>
      <c r="H94" s="927">
        <f t="shared" si="1"/>
        <v>300</v>
      </c>
      <c r="I94" s="1520">
        <v>0</v>
      </c>
      <c r="J94" s="1520">
        <f t="shared" si="19"/>
        <v>300</v>
      </c>
      <c r="K94" s="1520">
        <v>0</v>
      </c>
      <c r="L94" s="1520">
        <f t="shared" si="18"/>
        <v>300</v>
      </c>
      <c r="M94" s="1521">
        <v>-200</v>
      </c>
      <c r="N94" s="1521">
        <f t="shared" si="17"/>
        <v>100</v>
      </c>
      <c r="O94" s="1521">
        <v>250</v>
      </c>
      <c r="P94" s="1521">
        <f t="shared" si="16"/>
        <v>350</v>
      </c>
      <c r="Q94" s="1521">
        <v>0</v>
      </c>
      <c r="R94" s="1521">
        <f t="shared" si="15"/>
        <v>350</v>
      </c>
      <c r="S94" s="777"/>
    </row>
    <row r="95" spans="1:19" s="711" customFormat="1" ht="20.95" x14ac:dyDescent="0.2">
      <c r="A95" s="677" t="s">
        <v>106</v>
      </c>
      <c r="B95" s="679" t="s">
        <v>615</v>
      </c>
      <c r="C95" s="680" t="s">
        <v>100</v>
      </c>
      <c r="D95" s="954" t="s">
        <v>100</v>
      </c>
      <c r="E95" s="786" t="s">
        <v>618</v>
      </c>
      <c r="F95" s="1412">
        <v>0</v>
      </c>
      <c r="G95" s="916"/>
      <c r="H95" s="927"/>
      <c r="I95" s="1520"/>
      <c r="J95" s="1520"/>
      <c r="K95" s="1520"/>
      <c r="L95" s="1520">
        <v>0</v>
      </c>
      <c r="M95" s="1523">
        <f>+M96</f>
        <v>100</v>
      </c>
      <c r="N95" s="1523">
        <f t="shared" si="17"/>
        <v>100</v>
      </c>
      <c r="O95" s="1523">
        <v>0</v>
      </c>
      <c r="P95" s="1523">
        <f t="shared" si="16"/>
        <v>100</v>
      </c>
      <c r="Q95" s="1523">
        <v>0</v>
      </c>
      <c r="R95" s="1523">
        <f t="shared" si="15"/>
        <v>100</v>
      </c>
      <c r="S95" s="777"/>
    </row>
    <row r="96" spans="1:19" s="711" customFormat="1" ht="20.95" x14ac:dyDescent="0.2">
      <c r="A96" s="689"/>
      <c r="B96" s="691"/>
      <c r="C96" s="700">
        <v>3419</v>
      </c>
      <c r="D96" s="686">
        <v>5213</v>
      </c>
      <c r="E96" s="1406" t="s">
        <v>617</v>
      </c>
      <c r="F96" s="909">
        <v>0</v>
      </c>
      <c r="G96" s="916"/>
      <c r="H96" s="927"/>
      <c r="I96" s="1520"/>
      <c r="J96" s="1520"/>
      <c r="K96" s="1520"/>
      <c r="L96" s="1520">
        <v>0</v>
      </c>
      <c r="M96" s="1521">
        <v>100</v>
      </c>
      <c r="N96" s="1521">
        <f t="shared" si="17"/>
        <v>100</v>
      </c>
      <c r="O96" s="1521">
        <v>0</v>
      </c>
      <c r="P96" s="1521">
        <f t="shared" si="16"/>
        <v>100</v>
      </c>
      <c r="Q96" s="1521">
        <v>0</v>
      </c>
      <c r="R96" s="1521">
        <f t="shared" si="15"/>
        <v>100</v>
      </c>
      <c r="S96" s="777"/>
    </row>
    <row r="97" spans="1:19" s="711" customFormat="1" ht="31.45" x14ac:dyDescent="0.2">
      <c r="A97" s="677" t="s">
        <v>106</v>
      </c>
      <c r="B97" s="679" t="s">
        <v>616</v>
      </c>
      <c r="C97" s="680" t="s">
        <v>100</v>
      </c>
      <c r="D97" s="954" t="s">
        <v>100</v>
      </c>
      <c r="E97" s="786" t="s">
        <v>619</v>
      </c>
      <c r="F97" s="1412">
        <v>0</v>
      </c>
      <c r="G97" s="916"/>
      <c r="H97" s="927"/>
      <c r="I97" s="1520"/>
      <c r="J97" s="1520"/>
      <c r="K97" s="1520"/>
      <c r="L97" s="1520">
        <v>0</v>
      </c>
      <c r="M97" s="1523">
        <f>+M98</f>
        <v>100</v>
      </c>
      <c r="N97" s="1523">
        <f t="shared" si="17"/>
        <v>100</v>
      </c>
      <c r="O97" s="1523">
        <v>0</v>
      </c>
      <c r="P97" s="1523">
        <f t="shared" si="16"/>
        <v>100</v>
      </c>
      <c r="Q97" s="1523">
        <v>0</v>
      </c>
      <c r="R97" s="1523">
        <f t="shared" si="15"/>
        <v>100</v>
      </c>
      <c r="S97" s="777"/>
    </row>
    <row r="98" spans="1:19" s="711" customFormat="1" x14ac:dyDescent="0.2">
      <c r="A98" s="689"/>
      <c r="B98" s="691" t="s">
        <v>474</v>
      </c>
      <c r="C98" s="700">
        <v>3419</v>
      </c>
      <c r="D98" s="686">
        <v>5222</v>
      </c>
      <c r="E98" s="784" t="s">
        <v>296</v>
      </c>
      <c r="F98" s="909">
        <v>0</v>
      </c>
      <c r="G98" s="916"/>
      <c r="H98" s="927"/>
      <c r="I98" s="1520"/>
      <c r="J98" s="1520"/>
      <c r="K98" s="1520"/>
      <c r="L98" s="1520">
        <v>0</v>
      </c>
      <c r="M98" s="1521">
        <v>100</v>
      </c>
      <c r="N98" s="1521">
        <f t="shared" si="17"/>
        <v>100</v>
      </c>
      <c r="O98" s="1521">
        <v>0</v>
      </c>
      <c r="P98" s="1521">
        <f t="shared" si="16"/>
        <v>100</v>
      </c>
      <c r="Q98" s="1521">
        <v>0</v>
      </c>
      <c r="R98" s="1521">
        <f t="shared" si="15"/>
        <v>100</v>
      </c>
      <c r="S98" s="777"/>
    </row>
    <row r="99" spans="1:19" s="711" customFormat="1" ht="20.95" x14ac:dyDescent="0.2">
      <c r="A99" s="998" t="s">
        <v>298</v>
      </c>
      <c r="B99" s="976" t="s">
        <v>497</v>
      </c>
      <c r="C99" s="977" t="s">
        <v>100</v>
      </c>
      <c r="D99" s="977" t="s">
        <v>100</v>
      </c>
      <c r="E99" s="978" t="s">
        <v>354</v>
      </c>
      <c r="F99" s="911">
        <v>0</v>
      </c>
      <c r="G99" s="959">
        <f t="shared" ref="G99:G161" si="20">+G100</f>
        <v>100</v>
      </c>
      <c r="H99" s="908">
        <f t="shared" si="1"/>
        <v>100</v>
      </c>
      <c r="I99" s="1522">
        <v>0</v>
      </c>
      <c r="J99" s="1522">
        <f t="shared" si="19"/>
        <v>100</v>
      </c>
      <c r="K99" s="1522">
        <v>0</v>
      </c>
      <c r="L99" s="1522">
        <f t="shared" si="18"/>
        <v>100</v>
      </c>
      <c r="M99" s="1522">
        <v>0</v>
      </c>
      <c r="N99" s="1522">
        <f t="shared" si="17"/>
        <v>100</v>
      </c>
      <c r="O99" s="1523">
        <v>0</v>
      </c>
      <c r="P99" s="1523">
        <f t="shared" si="16"/>
        <v>100</v>
      </c>
      <c r="Q99" s="1523">
        <v>0</v>
      </c>
      <c r="R99" s="1523">
        <f t="shared" si="15"/>
        <v>100</v>
      </c>
      <c r="S99" s="777"/>
    </row>
    <row r="100" spans="1:19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ref="H100:H163" si="21">+F100+G100</f>
        <v>100</v>
      </c>
      <c r="I100" s="1520">
        <v>0</v>
      </c>
      <c r="J100" s="1520">
        <f t="shared" si="19"/>
        <v>100</v>
      </c>
      <c r="K100" s="1520">
        <v>0</v>
      </c>
      <c r="L100" s="1520">
        <f t="shared" si="18"/>
        <v>100</v>
      </c>
      <c r="M100" s="1520">
        <v>0</v>
      </c>
      <c r="N100" s="1520">
        <f t="shared" si="17"/>
        <v>100</v>
      </c>
      <c r="O100" s="1521">
        <v>0</v>
      </c>
      <c r="P100" s="1521">
        <f t="shared" si="16"/>
        <v>100</v>
      </c>
      <c r="Q100" s="1521">
        <v>0</v>
      </c>
      <c r="R100" s="1521">
        <f t="shared" si="15"/>
        <v>100</v>
      </c>
      <c r="S100" s="777"/>
    </row>
    <row r="101" spans="1:19" s="711" customFormat="1" ht="31.45" x14ac:dyDescent="0.2">
      <c r="A101" s="998" t="s">
        <v>298</v>
      </c>
      <c r="B101" s="976" t="s">
        <v>498</v>
      </c>
      <c r="C101" s="977" t="s">
        <v>100</v>
      </c>
      <c r="D101" s="977" t="s">
        <v>100</v>
      </c>
      <c r="E101" s="978" t="s">
        <v>356</v>
      </c>
      <c r="F101" s="911">
        <v>0</v>
      </c>
      <c r="G101" s="959">
        <f t="shared" si="20"/>
        <v>100</v>
      </c>
      <c r="H101" s="908">
        <f t="shared" si="21"/>
        <v>100</v>
      </c>
      <c r="I101" s="1522">
        <v>0</v>
      </c>
      <c r="J101" s="1522">
        <f t="shared" si="19"/>
        <v>100</v>
      </c>
      <c r="K101" s="1522">
        <v>0</v>
      </c>
      <c r="L101" s="1522">
        <f t="shared" si="18"/>
        <v>100</v>
      </c>
      <c r="M101" s="1522">
        <v>0</v>
      </c>
      <c r="N101" s="1522">
        <f t="shared" si="17"/>
        <v>100</v>
      </c>
      <c r="O101" s="1523">
        <v>0</v>
      </c>
      <c r="P101" s="1523">
        <f t="shared" si="16"/>
        <v>100</v>
      </c>
      <c r="Q101" s="1523">
        <v>0</v>
      </c>
      <c r="R101" s="1523">
        <f t="shared" si="15"/>
        <v>100</v>
      </c>
      <c r="S101" s="777"/>
    </row>
    <row r="102" spans="1:19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21"/>
        <v>100</v>
      </c>
      <c r="I102" s="1520">
        <v>0</v>
      </c>
      <c r="J102" s="1520">
        <f t="shared" si="19"/>
        <v>100</v>
      </c>
      <c r="K102" s="1520">
        <v>0</v>
      </c>
      <c r="L102" s="1520">
        <f t="shared" si="18"/>
        <v>100</v>
      </c>
      <c r="M102" s="1520">
        <v>0</v>
      </c>
      <c r="N102" s="1520">
        <f t="shared" si="17"/>
        <v>100</v>
      </c>
      <c r="O102" s="1521">
        <v>0</v>
      </c>
      <c r="P102" s="1521">
        <f t="shared" si="16"/>
        <v>100</v>
      </c>
      <c r="Q102" s="1521">
        <v>0</v>
      </c>
      <c r="R102" s="1521">
        <f t="shared" si="15"/>
        <v>100</v>
      </c>
      <c r="S102" s="777"/>
    </row>
    <row r="103" spans="1:19" s="711" customFormat="1" ht="20.95" x14ac:dyDescent="0.2">
      <c r="A103" s="998" t="s">
        <v>298</v>
      </c>
      <c r="B103" s="976" t="s">
        <v>499</v>
      </c>
      <c r="C103" s="977" t="s">
        <v>100</v>
      </c>
      <c r="D103" s="977" t="s">
        <v>100</v>
      </c>
      <c r="E103" s="978" t="s">
        <v>358</v>
      </c>
      <c r="F103" s="911">
        <v>0</v>
      </c>
      <c r="G103" s="959">
        <f t="shared" si="20"/>
        <v>250</v>
      </c>
      <c r="H103" s="908">
        <f t="shared" si="21"/>
        <v>250</v>
      </c>
      <c r="I103" s="1522">
        <v>0</v>
      </c>
      <c r="J103" s="1522">
        <f t="shared" si="19"/>
        <v>250</v>
      </c>
      <c r="K103" s="1522">
        <v>0</v>
      </c>
      <c r="L103" s="1522">
        <f t="shared" si="18"/>
        <v>250</v>
      </c>
      <c r="M103" s="1522">
        <v>0</v>
      </c>
      <c r="N103" s="1522">
        <f t="shared" si="17"/>
        <v>250</v>
      </c>
      <c r="O103" s="1523">
        <v>0</v>
      </c>
      <c r="P103" s="1523">
        <f t="shared" si="16"/>
        <v>250</v>
      </c>
      <c r="Q103" s="1523">
        <v>0</v>
      </c>
      <c r="R103" s="1523">
        <f t="shared" si="15"/>
        <v>250</v>
      </c>
      <c r="S103" s="777"/>
    </row>
    <row r="104" spans="1:19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250</v>
      </c>
      <c r="H104" s="927">
        <f t="shared" si="21"/>
        <v>250</v>
      </c>
      <c r="I104" s="1520">
        <v>0</v>
      </c>
      <c r="J104" s="1520">
        <f t="shared" si="19"/>
        <v>250</v>
      </c>
      <c r="K104" s="1520">
        <v>0</v>
      </c>
      <c r="L104" s="1520">
        <f t="shared" si="18"/>
        <v>250</v>
      </c>
      <c r="M104" s="1520">
        <v>0</v>
      </c>
      <c r="N104" s="1520">
        <f t="shared" si="17"/>
        <v>250</v>
      </c>
      <c r="O104" s="1521">
        <v>0</v>
      </c>
      <c r="P104" s="1521">
        <f t="shared" si="16"/>
        <v>250</v>
      </c>
      <c r="Q104" s="1521">
        <v>0</v>
      </c>
      <c r="R104" s="1521">
        <f t="shared" si="15"/>
        <v>250</v>
      </c>
      <c r="S104" s="777"/>
    </row>
    <row r="105" spans="1:19" s="711" customFormat="1" x14ac:dyDescent="0.2">
      <c r="A105" s="998" t="s">
        <v>298</v>
      </c>
      <c r="B105" s="976" t="s">
        <v>500</v>
      </c>
      <c r="C105" s="977" t="s">
        <v>100</v>
      </c>
      <c r="D105" s="977" t="s">
        <v>100</v>
      </c>
      <c r="E105" s="978" t="s">
        <v>360</v>
      </c>
      <c r="F105" s="911">
        <v>0</v>
      </c>
      <c r="G105" s="959">
        <f t="shared" si="20"/>
        <v>100</v>
      </c>
      <c r="H105" s="908">
        <f t="shared" si="21"/>
        <v>100</v>
      </c>
      <c r="I105" s="1522">
        <v>0</v>
      </c>
      <c r="J105" s="1522">
        <f t="shared" si="19"/>
        <v>100</v>
      </c>
      <c r="K105" s="1522">
        <v>0</v>
      </c>
      <c r="L105" s="1522">
        <f t="shared" si="18"/>
        <v>100</v>
      </c>
      <c r="M105" s="1522">
        <v>0</v>
      </c>
      <c r="N105" s="1522">
        <f t="shared" si="17"/>
        <v>100</v>
      </c>
      <c r="O105" s="1523">
        <v>0</v>
      </c>
      <c r="P105" s="1523">
        <f t="shared" si="16"/>
        <v>100</v>
      </c>
      <c r="Q105" s="1523">
        <v>0</v>
      </c>
      <c r="R105" s="1523">
        <f t="shared" si="15"/>
        <v>100</v>
      </c>
      <c r="S105" s="777"/>
    </row>
    <row r="106" spans="1:19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100</v>
      </c>
      <c r="H106" s="927">
        <f t="shared" si="21"/>
        <v>100</v>
      </c>
      <c r="I106" s="1520">
        <v>0</v>
      </c>
      <c r="J106" s="1520">
        <f t="shared" si="19"/>
        <v>100</v>
      </c>
      <c r="K106" s="1520">
        <v>0</v>
      </c>
      <c r="L106" s="1520">
        <f t="shared" si="18"/>
        <v>100</v>
      </c>
      <c r="M106" s="1520">
        <v>0</v>
      </c>
      <c r="N106" s="1520">
        <f t="shared" si="17"/>
        <v>100</v>
      </c>
      <c r="O106" s="1521">
        <v>0</v>
      </c>
      <c r="P106" s="1521">
        <f t="shared" si="16"/>
        <v>100</v>
      </c>
      <c r="Q106" s="1521">
        <v>0</v>
      </c>
      <c r="R106" s="1521">
        <f t="shared" si="15"/>
        <v>100</v>
      </c>
      <c r="S106" s="777"/>
    </row>
    <row r="107" spans="1:19" s="711" customFormat="1" ht="20.95" x14ac:dyDescent="0.2">
      <c r="A107" s="998" t="s">
        <v>298</v>
      </c>
      <c r="B107" s="976" t="s">
        <v>501</v>
      </c>
      <c r="C107" s="977" t="s">
        <v>100</v>
      </c>
      <c r="D107" s="977" t="s">
        <v>100</v>
      </c>
      <c r="E107" s="978" t="s">
        <v>362</v>
      </c>
      <c r="F107" s="911">
        <v>0</v>
      </c>
      <c r="G107" s="959">
        <f t="shared" si="20"/>
        <v>100</v>
      </c>
      <c r="H107" s="908">
        <f t="shared" si="21"/>
        <v>100</v>
      </c>
      <c r="I107" s="1522">
        <v>0</v>
      </c>
      <c r="J107" s="1522">
        <f t="shared" si="19"/>
        <v>100</v>
      </c>
      <c r="K107" s="1522">
        <v>0</v>
      </c>
      <c r="L107" s="1522">
        <f t="shared" si="18"/>
        <v>100</v>
      </c>
      <c r="M107" s="1522">
        <v>0</v>
      </c>
      <c r="N107" s="1522">
        <f t="shared" si="17"/>
        <v>100</v>
      </c>
      <c r="O107" s="1523">
        <v>0</v>
      </c>
      <c r="P107" s="1523">
        <f t="shared" si="16"/>
        <v>100</v>
      </c>
      <c r="Q107" s="1523">
        <v>0</v>
      </c>
      <c r="R107" s="1523">
        <f t="shared" si="15"/>
        <v>100</v>
      </c>
      <c r="S107" s="777"/>
    </row>
    <row r="108" spans="1:19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21"/>
        <v>100</v>
      </c>
      <c r="I108" s="1520">
        <v>0</v>
      </c>
      <c r="J108" s="1520">
        <f t="shared" si="19"/>
        <v>100</v>
      </c>
      <c r="K108" s="1520">
        <v>0</v>
      </c>
      <c r="L108" s="1520">
        <f t="shared" si="18"/>
        <v>100</v>
      </c>
      <c r="M108" s="1520">
        <v>0</v>
      </c>
      <c r="N108" s="1520">
        <f t="shared" si="17"/>
        <v>100</v>
      </c>
      <c r="O108" s="1521">
        <v>0</v>
      </c>
      <c r="P108" s="1521">
        <f t="shared" si="16"/>
        <v>100</v>
      </c>
      <c r="Q108" s="1521">
        <v>0</v>
      </c>
      <c r="R108" s="1521">
        <f t="shared" si="15"/>
        <v>100</v>
      </c>
      <c r="S108" s="777"/>
    </row>
    <row r="109" spans="1:19" s="711" customFormat="1" ht="20.95" x14ac:dyDescent="0.2">
      <c r="A109" s="998" t="s">
        <v>298</v>
      </c>
      <c r="B109" s="976" t="s">
        <v>502</v>
      </c>
      <c r="C109" s="977" t="s">
        <v>100</v>
      </c>
      <c r="D109" s="977" t="s">
        <v>100</v>
      </c>
      <c r="E109" s="978" t="s">
        <v>364</v>
      </c>
      <c r="F109" s="911">
        <v>0</v>
      </c>
      <c r="G109" s="959">
        <f t="shared" si="20"/>
        <v>200</v>
      </c>
      <c r="H109" s="908">
        <f t="shared" si="21"/>
        <v>200</v>
      </c>
      <c r="I109" s="1522">
        <v>0</v>
      </c>
      <c r="J109" s="1522">
        <f t="shared" si="19"/>
        <v>200</v>
      </c>
      <c r="K109" s="1522">
        <v>0</v>
      </c>
      <c r="L109" s="1522">
        <f t="shared" si="18"/>
        <v>200</v>
      </c>
      <c r="M109" s="1522">
        <v>0</v>
      </c>
      <c r="N109" s="1522">
        <f t="shared" si="17"/>
        <v>200</v>
      </c>
      <c r="O109" s="1523">
        <f>+O110</f>
        <v>-200</v>
      </c>
      <c r="P109" s="1523">
        <f t="shared" si="16"/>
        <v>0</v>
      </c>
      <c r="Q109" s="1523">
        <v>0</v>
      </c>
      <c r="R109" s="1523">
        <f t="shared" si="15"/>
        <v>0</v>
      </c>
      <c r="S109" s="777"/>
    </row>
    <row r="110" spans="1:19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200</v>
      </c>
      <c r="H110" s="927">
        <f t="shared" si="21"/>
        <v>200</v>
      </c>
      <c r="I110" s="1520">
        <v>0</v>
      </c>
      <c r="J110" s="1520">
        <f t="shared" si="19"/>
        <v>200</v>
      </c>
      <c r="K110" s="1520">
        <v>0</v>
      </c>
      <c r="L110" s="1520">
        <f t="shared" si="18"/>
        <v>200</v>
      </c>
      <c r="M110" s="1520">
        <v>0</v>
      </c>
      <c r="N110" s="1520">
        <f t="shared" si="17"/>
        <v>200</v>
      </c>
      <c r="O110" s="1521">
        <v>-200</v>
      </c>
      <c r="P110" s="1521">
        <f t="shared" si="16"/>
        <v>0</v>
      </c>
      <c r="Q110" s="1521">
        <v>0</v>
      </c>
      <c r="R110" s="1521">
        <f t="shared" si="15"/>
        <v>0</v>
      </c>
      <c r="S110" s="777"/>
    </row>
    <row r="111" spans="1:19" s="711" customFormat="1" x14ac:dyDescent="0.2">
      <c r="A111" s="998" t="s">
        <v>298</v>
      </c>
      <c r="B111" s="976" t="s">
        <v>503</v>
      </c>
      <c r="C111" s="977" t="s">
        <v>100</v>
      </c>
      <c r="D111" s="977" t="s">
        <v>100</v>
      </c>
      <c r="E111" s="978" t="s">
        <v>366</v>
      </c>
      <c r="F111" s="911">
        <v>0</v>
      </c>
      <c r="G111" s="959">
        <f t="shared" si="20"/>
        <v>100</v>
      </c>
      <c r="H111" s="908">
        <f t="shared" si="21"/>
        <v>100</v>
      </c>
      <c r="I111" s="1522">
        <v>0</v>
      </c>
      <c r="J111" s="1522">
        <f t="shared" si="19"/>
        <v>100</v>
      </c>
      <c r="K111" s="1522">
        <v>0</v>
      </c>
      <c r="L111" s="1522">
        <f t="shared" si="18"/>
        <v>100</v>
      </c>
      <c r="M111" s="1522">
        <v>0</v>
      </c>
      <c r="N111" s="1522">
        <f t="shared" si="17"/>
        <v>100</v>
      </c>
      <c r="O111" s="1523">
        <v>0</v>
      </c>
      <c r="P111" s="1523">
        <f t="shared" si="16"/>
        <v>100</v>
      </c>
      <c r="Q111" s="1523">
        <v>0</v>
      </c>
      <c r="R111" s="1523">
        <f t="shared" si="15"/>
        <v>100</v>
      </c>
      <c r="S111" s="777"/>
    </row>
    <row r="112" spans="1:19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21"/>
        <v>100</v>
      </c>
      <c r="I112" s="1520">
        <v>0</v>
      </c>
      <c r="J112" s="1520">
        <f t="shared" si="19"/>
        <v>100</v>
      </c>
      <c r="K112" s="1520">
        <v>0</v>
      </c>
      <c r="L112" s="1520">
        <f t="shared" si="18"/>
        <v>100</v>
      </c>
      <c r="M112" s="1520">
        <v>0</v>
      </c>
      <c r="N112" s="1520">
        <f t="shared" si="17"/>
        <v>100</v>
      </c>
      <c r="O112" s="1521">
        <v>0</v>
      </c>
      <c r="P112" s="1521">
        <f t="shared" si="16"/>
        <v>100</v>
      </c>
      <c r="Q112" s="1521">
        <v>0</v>
      </c>
      <c r="R112" s="1521">
        <f t="shared" si="15"/>
        <v>100</v>
      </c>
      <c r="S112" s="777"/>
    </row>
    <row r="113" spans="1:19" s="711" customFormat="1" x14ac:dyDescent="0.2">
      <c r="A113" s="998" t="s">
        <v>298</v>
      </c>
      <c r="B113" s="976" t="s">
        <v>504</v>
      </c>
      <c r="C113" s="977" t="s">
        <v>100</v>
      </c>
      <c r="D113" s="977" t="s">
        <v>100</v>
      </c>
      <c r="E113" s="978" t="s">
        <v>368</v>
      </c>
      <c r="F113" s="911">
        <v>0</v>
      </c>
      <c r="G113" s="959">
        <f t="shared" si="20"/>
        <v>100</v>
      </c>
      <c r="H113" s="908">
        <f t="shared" si="21"/>
        <v>100</v>
      </c>
      <c r="I113" s="1522">
        <v>0</v>
      </c>
      <c r="J113" s="1522">
        <f t="shared" si="19"/>
        <v>100</v>
      </c>
      <c r="K113" s="1522">
        <v>0</v>
      </c>
      <c r="L113" s="1522">
        <f t="shared" si="18"/>
        <v>100</v>
      </c>
      <c r="M113" s="1522">
        <v>0</v>
      </c>
      <c r="N113" s="1522">
        <f t="shared" si="17"/>
        <v>100</v>
      </c>
      <c r="O113" s="1523">
        <v>0</v>
      </c>
      <c r="P113" s="1523">
        <f t="shared" si="16"/>
        <v>100</v>
      </c>
      <c r="Q113" s="1523">
        <v>0</v>
      </c>
      <c r="R113" s="1523">
        <f t="shared" si="15"/>
        <v>100</v>
      </c>
      <c r="S113" s="777"/>
    </row>
    <row r="114" spans="1:19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1"/>
        <v>100</v>
      </c>
      <c r="I114" s="1520">
        <v>0</v>
      </c>
      <c r="J114" s="1520">
        <f t="shared" si="19"/>
        <v>100</v>
      </c>
      <c r="K114" s="1520">
        <v>0</v>
      </c>
      <c r="L114" s="1520">
        <f t="shared" si="18"/>
        <v>100</v>
      </c>
      <c r="M114" s="1520">
        <v>0</v>
      </c>
      <c r="N114" s="1520">
        <f t="shared" si="17"/>
        <v>100</v>
      </c>
      <c r="O114" s="1521">
        <v>0</v>
      </c>
      <c r="P114" s="1521">
        <f t="shared" si="16"/>
        <v>100</v>
      </c>
      <c r="Q114" s="1521">
        <v>0</v>
      </c>
      <c r="R114" s="1521">
        <f t="shared" si="15"/>
        <v>100</v>
      </c>
      <c r="S114" s="777"/>
    </row>
    <row r="115" spans="1:19" s="711" customFormat="1" ht="20.95" x14ac:dyDescent="0.2">
      <c r="A115" s="998" t="s">
        <v>298</v>
      </c>
      <c r="B115" s="976" t="s">
        <v>505</v>
      </c>
      <c r="C115" s="977" t="s">
        <v>100</v>
      </c>
      <c r="D115" s="977" t="s">
        <v>100</v>
      </c>
      <c r="E115" s="978" t="s">
        <v>424</v>
      </c>
      <c r="F115" s="911">
        <v>0</v>
      </c>
      <c r="G115" s="959">
        <f t="shared" si="20"/>
        <v>100</v>
      </c>
      <c r="H115" s="908">
        <f t="shared" si="21"/>
        <v>100</v>
      </c>
      <c r="I115" s="1522">
        <v>0</v>
      </c>
      <c r="J115" s="1522">
        <f t="shared" si="19"/>
        <v>100</v>
      </c>
      <c r="K115" s="1522">
        <v>0</v>
      </c>
      <c r="L115" s="1522">
        <f t="shared" si="18"/>
        <v>100</v>
      </c>
      <c r="M115" s="1522">
        <v>0</v>
      </c>
      <c r="N115" s="1522">
        <f t="shared" si="17"/>
        <v>100</v>
      </c>
      <c r="O115" s="1523">
        <v>0</v>
      </c>
      <c r="P115" s="1523">
        <f t="shared" si="16"/>
        <v>100</v>
      </c>
      <c r="Q115" s="1523">
        <v>0</v>
      </c>
      <c r="R115" s="1523">
        <f t="shared" si="15"/>
        <v>100</v>
      </c>
      <c r="S115" s="777"/>
    </row>
    <row r="116" spans="1:19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1"/>
        <v>100</v>
      </c>
      <c r="I116" s="1520">
        <v>0</v>
      </c>
      <c r="J116" s="1520">
        <f t="shared" si="19"/>
        <v>100</v>
      </c>
      <c r="K116" s="1520">
        <v>0</v>
      </c>
      <c r="L116" s="1520">
        <f t="shared" si="18"/>
        <v>100</v>
      </c>
      <c r="M116" s="1520">
        <v>0</v>
      </c>
      <c r="N116" s="1520">
        <f t="shared" si="17"/>
        <v>100</v>
      </c>
      <c r="O116" s="1521">
        <v>0</v>
      </c>
      <c r="P116" s="1521">
        <f t="shared" si="16"/>
        <v>100</v>
      </c>
      <c r="Q116" s="1521">
        <v>0</v>
      </c>
      <c r="R116" s="1521">
        <f t="shared" si="15"/>
        <v>100</v>
      </c>
      <c r="S116" s="777"/>
    </row>
    <row r="117" spans="1:19" s="711" customFormat="1" ht="20.95" x14ac:dyDescent="0.2">
      <c r="A117" s="998" t="s">
        <v>298</v>
      </c>
      <c r="B117" s="976" t="s">
        <v>506</v>
      </c>
      <c r="C117" s="977" t="s">
        <v>100</v>
      </c>
      <c r="D117" s="977" t="s">
        <v>100</v>
      </c>
      <c r="E117" s="978" t="s">
        <v>371</v>
      </c>
      <c r="F117" s="911">
        <v>0</v>
      </c>
      <c r="G117" s="959">
        <f t="shared" si="20"/>
        <v>100</v>
      </c>
      <c r="H117" s="908">
        <f t="shared" si="21"/>
        <v>100</v>
      </c>
      <c r="I117" s="1522">
        <v>0</v>
      </c>
      <c r="J117" s="1522">
        <f t="shared" si="19"/>
        <v>100</v>
      </c>
      <c r="K117" s="1522">
        <v>0</v>
      </c>
      <c r="L117" s="1522">
        <f t="shared" si="18"/>
        <v>100</v>
      </c>
      <c r="M117" s="1522">
        <v>0</v>
      </c>
      <c r="N117" s="1522">
        <f t="shared" si="17"/>
        <v>100</v>
      </c>
      <c r="O117" s="1523">
        <f>+O118</f>
        <v>-100</v>
      </c>
      <c r="P117" s="1523">
        <f t="shared" si="16"/>
        <v>0</v>
      </c>
      <c r="Q117" s="1523">
        <v>0</v>
      </c>
      <c r="R117" s="1523">
        <f t="shared" si="15"/>
        <v>0</v>
      </c>
      <c r="S117" s="777"/>
    </row>
    <row r="118" spans="1:19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1"/>
        <v>100</v>
      </c>
      <c r="I118" s="1520">
        <v>0</v>
      </c>
      <c r="J118" s="1520">
        <f t="shared" si="19"/>
        <v>100</v>
      </c>
      <c r="K118" s="1520">
        <v>0</v>
      </c>
      <c r="L118" s="1520">
        <f t="shared" si="18"/>
        <v>100</v>
      </c>
      <c r="M118" s="1520">
        <v>0</v>
      </c>
      <c r="N118" s="1520">
        <f t="shared" si="17"/>
        <v>100</v>
      </c>
      <c r="O118" s="1521">
        <v>-100</v>
      </c>
      <c r="P118" s="1521">
        <f t="shared" si="16"/>
        <v>0</v>
      </c>
      <c r="Q118" s="1521">
        <v>0</v>
      </c>
      <c r="R118" s="1521">
        <f t="shared" si="15"/>
        <v>0</v>
      </c>
      <c r="S118" s="777"/>
    </row>
    <row r="119" spans="1:19" s="711" customFormat="1" ht="20.95" x14ac:dyDescent="0.2">
      <c r="A119" s="998" t="s">
        <v>298</v>
      </c>
      <c r="B119" s="976" t="s">
        <v>507</v>
      </c>
      <c r="C119" s="977" t="s">
        <v>100</v>
      </c>
      <c r="D119" s="977" t="s">
        <v>100</v>
      </c>
      <c r="E119" s="978" t="s">
        <v>373</v>
      </c>
      <c r="F119" s="911">
        <v>0</v>
      </c>
      <c r="G119" s="959">
        <f t="shared" si="20"/>
        <v>100</v>
      </c>
      <c r="H119" s="908">
        <f t="shared" si="21"/>
        <v>100</v>
      </c>
      <c r="I119" s="1522">
        <v>0</v>
      </c>
      <c r="J119" s="1522">
        <f t="shared" si="19"/>
        <v>100</v>
      </c>
      <c r="K119" s="1522">
        <v>0</v>
      </c>
      <c r="L119" s="1522">
        <f t="shared" si="18"/>
        <v>100</v>
      </c>
      <c r="M119" s="1522">
        <v>0</v>
      </c>
      <c r="N119" s="1522">
        <f t="shared" si="17"/>
        <v>100</v>
      </c>
      <c r="O119" s="1523">
        <v>0</v>
      </c>
      <c r="P119" s="1523">
        <f t="shared" si="16"/>
        <v>100</v>
      </c>
      <c r="Q119" s="1523">
        <v>0</v>
      </c>
      <c r="R119" s="1523">
        <f t="shared" si="15"/>
        <v>100</v>
      </c>
      <c r="S119" s="777"/>
    </row>
    <row r="120" spans="1:19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1"/>
        <v>100</v>
      </c>
      <c r="I120" s="1520">
        <v>0</v>
      </c>
      <c r="J120" s="1520">
        <f t="shared" si="19"/>
        <v>100</v>
      </c>
      <c r="K120" s="1520">
        <v>0</v>
      </c>
      <c r="L120" s="1520">
        <f t="shared" si="18"/>
        <v>100</v>
      </c>
      <c r="M120" s="1520">
        <v>0</v>
      </c>
      <c r="N120" s="1520">
        <f t="shared" si="17"/>
        <v>100</v>
      </c>
      <c r="O120" s="1521">
        <v>0</v>
      </c>
      <c r="P120" s="1521">
        <f t="shared" si="16"/>
        <v>100</v>
      </c>
      <c r="Q120" s="1521">
        <v>0</v>
      </c>
      <c r="R120" s="1521">
        <f t="shared" si="15"/>
        <v>100</v>
      </c>
      <c r="S120" s="777"/>
    </row>
    <row r="121" spans="1:19" s="711" customFormat="1" x14ac:dyDescent="0.2">
      <c r="A121" s="998" t="s">
        <v>298</v>
      </c>
      <c r="B121" s="976" t="s">
        <v>508</v>
      </c>
      <c r="C121" s="977" t="s">
        <v>100</v>
      </c>
      <c r="D121" s="977" t="s">
        <v>100</v>
      </c>
      <c r="E121" s="978" t="s">
        <v>375</v>
      </c>
      <c r="F121" s="911">
        <v>0</v>
      </c>
      <c r="G121" s="959">
        <f t="shared" si="20"/>
        <v>150</v>
      </c>
      <c r="H121" s="908">
        <f t="shared" si="21"/>
        <v>150</v>
      </c>
      <c r="I121" s="1522">
        <v>0</v>
      </c>
      <c r="J121" s="1522">
        <f t="shared" si="19"/>
        <v>150</v>
      </c>
      <c r="K121" s="1522">
        <v>0</v>
      </c>
      <c r="L121" s="1522">
        <f t="shared" si="18"/>
        <v>150</v>
      </c>
      <c r="M121" s="1522">
        <v>0</v>
      </c>
      <c r="N121" s="1522">
        <f t="shared" si="17"/>
        <v>150</v>
      </c>
      <c r="O121" s="1523">
        <v>0</v>
      </c>
      <c r="P121" s="1523">
        <f t="shared" si="16"/>
        <v>150</v>
      </c>
      <c r="Q121" s="1523">
        <v>0</v>
      </c>
      <c r="R121" s="1523">
        <f t="shared" si="15"/>
        <v>150</v>
      </c>
      <c r="S121" s="777"/>
    </row>
    <row r="122" spans="1:19" s="711" customFormat="1" x14ac:dyDescent="0.2">
      <c r="A122" s="999"/>
      <c r="B122" s="979"/>
      <c r="C122" s="599" t="s">
        <v>294</v>
      </c>
      <c r="D122" s="599" t="s">
        <v>341</v>
      </c>
      <c r="E122" s="980" t="s">
        <v>342</v>
      </c>
      <c r="F122" s="912">
        <v>0</v>
      </c>
      <c r="G122" s="916">
        <v>150</v>
      </c>
      <c r="H122" s="927">
        <f t="shared" si="21"/>
        <v>150</v>
      </c>
      <c r="I122" s="1520">
        <v>0</v>
      </c>
      <c r="J122" s="1520">
        <f t="shared" si="19"/>
        <v>150</v>
      </c>
      <c r="K122" s="1520">
        <v>0</v>
      </c>
      <c r="L122" s="1520">
        <f t="shared" si="18"/>
        <v>150</v>
      </c>
      <c r="M122" s="1520">
        <v>0</v>
      </c>
      <c r="N122" s="1520">
        <f t="shared" si="17"/>
        <v>150</v>
      </c>
      <c r="O122" s="1521">
        <v>0</v>
      </c>
      <c r="P122" s="1521">
        <f t="shared" si="16"/>
        <v>150</v>
      </c>
      <c r="Q122" s="1521">
        <v>0</v>
      </c>
      <c r="R122" s="1521">
        <f t="shared" si="15"/>
        <v>150</v>
      </c>
      <c r="S122" s="777"/>
    </row>
    <row r="123" spans="1:19" s="711" customFormat="1" ht="20.95" x14ac:dyDescent="0.2">
      <c r="A123" s="998" t="s">
        <v>298</v>
      </c>
      <c r="B123" s="976" t="s">
        <v>509</v>
      </c>
      <c r="C123" s="977" t="s">
        <v>100</v>
      </c>
      <c r="D123" s="977" t="s">
        <v>100</v>
      </c>
      <c r="E123" s="978" t="s">
        <v>425</v>
      </c>
      <c r="F123" s="911">
        <v>0</v>
      </c>
      <c r="G123" s="959">
        <f t="shared" si="20"/>
        <v>150</v>
      </c>
      <c r="H123" s="908">
        <f t="shared" si="21"/>
        <v>150</v>
      </c>
      <c r="I123" s="1522">
        <v>0</v>
      </c>
      <c r="J123" s="1522">
        <f t="shared" si="19"/>
        <v>150</v>
      </c>
      <c r="K123" s="1522">
        <v>0</v>
      </c>
      <c r="L123" s="1522">
        <f t="shared" si="18"/>
        <v>150</v>
      </c>
      <c r="M123" s="1522">
        <v>0</v>
      </c>
      <c r="N123" s="1522">
        <f t="shared" si="17"/>
        <v>150</v>
      </c>
      <c r="O123" s="1523">
        <v>0</v>
      </c>
      <c r="P123" s="1523">
        <f t="shared" si="16"/>
        <v>150</v>
      </c>
      <c r="Q123" s="1523">
        <v>0</v>
      </c>
      <c r="R123" s="1523">
        <f t="shared" si="15"/>
        <v>150</v>
      </c>
      <c r="S123" s="777"/>
    </row>
    <row r="124" spans="1:19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150</v>
      </c>
      <c r="H124" s="927">
        <f t="shared" si="21"/>
        <v>150</v>
      </c>
      <c r="I124" s="1520">
        <v>0</v>
      </c>
      <c r="J124" s="1520">
        <f t="shared" si="19"/>
        <v>150</v>
      </c>
      <c r="K124" s="1520">
        <v>0</v>
      </c>
      <c r="L124" s="1520">
        <f t="shared" si="18"/>
        <v>150</v>
      </c>
      <c r="M124" s="1520">
        <v>0</v>
      </c>
      <c r="N124" s="1520">
        <f t="shared" si="17"/>
        <v>150</v>
      </c>
      <c r="O124" s="1521">
        <v>0</v>
      </c>
      <c r="P124" s="1521">
        <f t="shared" si="16"/>
        <v>150</v>
      </c>
      <c r="Q124" s="1521">
        <v>0</v>
      </c>
      <c r="R124" s="1521">
        <f t="shared" si="15"/>
        <v>150</v>
      </c>
      <c r="S124" s="777"/>
    </row>
    <row r="125" spans="1:19" s="711" customFormat="1" ht="20.95" x14ac:dyDescent="0.2">
      <c r="A125" s="998" t="s">
        <v>298</v>
      </c>
      <c r="B125" s="976" t="s">
        <v>510</v>
      </c>
      <c r="C125" s="977" t="s">
        <v>100</v>
      </c>
      <c r="D125" s="977" t="s">
        <v>100</v>
      </c>
      <c r="E125" s="978" t="s">
        <v>420</v>
      </c>
      <c r="F125" s="911">
        <v>0</v>
      </c>
      <c r="G125" s="959">
        <f t="shared" si="20"/>
        <v>150</v>
      </c>
      <c r="H125" s="908">
        <f t="shared" si="21"/>
        <v>150</v>
      </c>
      <c r="I125" s="1522">
        <v>0</v>
      </c>
      <c r="J125" s="1522">
        <f t="shared" si="19"/>
        <v>150</v>
      </c>
      <c r="K125" s="1522">
        <v>0</v>
      </c>
      <c r="L125" s="1522">
        <f t="shared" si="18"/>
        <v>150</v>
      </c>
      <c r="M125" s="1522">
        <v>0</v>
      </c>
      <c r="N125" s="1522">
        <f t="shared" si="17"/>
        <v>150</v>
      </c>
      <c r="O125" s="1523">
        <v>0</v>
      </c>
      <c r="P125" s="1523">
        <f t="shared" si="16"/>
        <v>150</v>
      </c>
      <c r="Q125" s="1523">
        <v>0</v>
      </c>
      <c r="R125" s="1523">
        <f t="shared" si="15"/>
        <v>150</v>
      </c>
      <c r="S125" s="777"/>
    </row>
    <row r="126" spans="1:19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150</v>
      </c>
      <c r="H126" s="927">
        <f t="shared" si="21"/>
        <v>150</v>
      </c>
      <c r="I126" s="1520">
        <v>0</v>
      </c>
      <c r="J126" s="1520">
        <f t="shared" si="19"/>
        <v>150</v>
      </c>
      <c r="K126" s="1520">
        <v>0</v>
      </c>
      <c r="L126" s="1520">
        <f t="shared" si="18"/>
        <v>150</v>
      </c>
      <c r="M126" s="1520">
        <v>0</v>
      </c>
      <c r="N126" s="1520">
        <f t="shared" si="17"/>
        <v>150</v>
      </c>
      <c r="O126" s="1521">
        <v>0</v>
      </c>
      <c r="P126" s="1521">
        <f t="shared" si="16"/>
        <v>150</v>
      </c>
      <c r="Q126" s="1521">
        <v>0</v>
      </c>
      <c r="R126" s="1521">
        <f t="shared" si="15"/>
        <v>150</v>
      </c>
      <c r="S126" s="777"/>
    </row>
    <row r="127" spans="1:19" s="711" customFormat="1" ht="20.95" x14ac:dyDescent="0.2">
      <c r="A127" s="998" t="s">
        <v>298</v>
      </c>
      <c r="B127" s="976" t="s">
        <v>511</v>
      </c>
      <c r="C127" s="977" t="s">
        <v>100</v>
      </c>
      <c r="D127" s="977" t="s">
        <v>100</v>
      </c>
      <c r="E127" s="978" t="s">
        <v>421</v>
      </c>
      <c r="F127" s="911">
        <v>0</v>
      </c>
      <c r="G127" s="959">
        <f t="shared" si="20"/>
        <v>100</v>
      </c>
      <c r="H127" s="908">
        <f t="shared" si="21"/>
        <v>100</v>
      </c>
      <c r="I127" s="1522">
        <v>0</v>
      </c>
      <c r="J127" s="1522">
        <f t="shared" si="19"/>
        <v>100</v>
      </c>
      <c r="K127" s="1522">
        <v>0</v>
      </c>
      <c r="L127" s="1522">
        <f t="shared" si="18"/>
        <v>100</v>
      </c>
      <c r="M127" s="1522">
        <v>0</v>
      </c>
      <c r="N127" s="1522">
        <f t="shared" si="17"/>
        <v>100</v>
      </c>
      <c r="O127" s="1523">
        <v>0</v>
      </c>
      <c r="P127" s="1523">
        <f t="shared" si="16"/>
        <v>100</v>
      </c>
      <c r="Q127" s="1523">
        <v>0</v>
      </c>
      <c r="R127" s="1523">
        <f t="shared" si="15"/>
        <v>100</v>
      </c>
      <c r="S127" s="777"/>
    </row>
    <row r="128" spans="1:19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1"/>
        <v>100</v>
      </c>
      <c r="I128" s="1520">
        <v>0</v>
      </c>
      <c r="J128" s="1520">
        <f t="shared" si="19"/>
        <v>100</v>
      </c>
      <c r="K128" s="1520">
        <v>0</v>
      </c>
      <c r="L128" s="1520">
        <f t="shared" si="18"/>
        <v>100</v>
      </c>
      <c r="M128" s="1520">
        <v>0</v>
      </c>
      <c r="N128" s="1520">
        <f t="shared" si="17"/>
        <v>100</v>
      </c>
      <c r="O128" s="1521">
        <v>0</v>
      </c>
      <c r="P128" s="1521">
        <f t="shared" si="16"/>
        <v>100</v>
      </c>
      <c r="Q128" s="1521">
        <v>0</v>
      </c>
      <c r="R128" s="1521">
        <f t="shared" si="15"/>
        <v>100</v>
      </c>
      <c r="S128" s="777"/>
    </row>
    <row r="129" spans="1:19" s="711" customFormat="1" x14ac:dyDescent="0.2">
      <c r="A129" s="998" t="s">
        <v>298</v>
      </c>
      <c r="B129" s="976" t="s">
        <v>512</v>
      </c>
      <c r="C129" s="977" t="s">
        <v>100</v>
      </c>
      <c r="D129" s="977" t="s">
        <v>100</v>
      </c>
      <c r="E129" s="978" t="s">
        <v>380</v>
      </c>
      <c r="F129" s="911">
        <v>0</v>
      </c>
      <c r="G129" s="959">
        <f t="shared" si="20"/>
        <v>100</v>
      </c>
      <c r="H129" s="908">
        <f t="shared" si="21"/>
        <v>100</v>
      </c>
      <c r="I129" s="1522">
        <v>0</v>
      </c>
      <c r="J129" s="1522">
        <f t="shared" si="19"/>
        <v>100</v>
      </c>
      <c r="K129" s="1522">
        <v>0</v>
      </c>
      <c r="L129" s="1522">
        <f t="shared" si="18"/>
        <v>100</v>
      </c>
      <c r="M129" s="1522">
        <v>0</v>
      </c>
      <c r="N129" s="1522">
        <f t="shared" si="17"/>
        <v>100</v>
      </c>
      <c r="O129" s="1523">
        <f>+O130</f>
        <v>-100</v>
      </c>
      <c r="P129" s="1523">
        <f t="shared" si="16"/>
        <v>0</v>
      </c>
      <c r="Q129" s="1523">
        <v>0</v>
      </c>
      <c r="R129" s="1523">
        <f t="shared" si="15"/>
        <v>0</v>
      </c>
      <c r="S129" s="777"/>
    </row>
    <row r="130" spans="1:19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21"/>
        <v>100</v>
      </c>
      <c r="I130" s="1520">
        <v>0</v>
      </c>
      <c r="J130" s="1520">
        <f t="shared" si="19"/>
        <v>100</v>
      </c>
      <c r="K130" s="1520">
        <v>0</v>
      </c>
      <c r="L130" s="1520">
        <f t="shared" si="18"/>
        <v>100</v>
      </c>
      <c r="M130" s="1520">
        <v>0</v>
      </c>
      <c r="N130" s="1520">
        <f t="shared" si="17"/>
        <v>100</v>
      </c>
      <c r="O130" s="1521">
        <v>-100</v>
      </c>
      <c r="P130" s="1521">
        <f t="shared" si="16"/>
        <v>0</v>
      </c>
      <c r="Q130" s="1521">
        <v>0</v>
      </c>
      <c r="R130" s="1521">
        <f t="shared" si="15"/>
        <v>0</v>
      </c>
      <c r="S130" s="777"/>
    </row>
    <row r="131" spans="1:19" s="711" customFormat="1" ht="20.95" x14ac:dyDescent="0.2">
      <c r="A131" s="998" t="s">
        <v>298</v>
      </c>
      <c r="B131" s="976" t="s">
        <v>513</v>
      </c>
      <c r="C131" s="977" t="s">
        <v>100</v>
      </c>
      <c r="D131" s="977" t="s">
        <v>100</v>
      </c>
      <c r="E131" s="978" t="s">
        <v>382</v>
      </c>
      <c r="F131" s="911">
        <v>0</v>
      </c>
      <c r="G131" s="959">
        <f t="shared" si="20"/>
        <v>250</v>
      </c>
      <c r="H131" s="908">
        <f t="shared" si="21"/>
        <v>250</v>
      </c>
      <c r="I131" s="1522">
        <v>0</v>
      </c>
      <c r="J131" s="1522">
        <f t="shared" si="19"/>
        <v>250</v>
      </c>
      <c r="K131" s="1522">
        <v>0</v>
      </c>
      <c r="L131" s="1522">
        <f t="shared" si="18"/>
        <v>250</v>
      </c>
      <c r="M131" s="1522">
        <v>0</v>
      </c>
      <c r="N131" s="1522">
        <f t="shared" si="17"/>
        <v>250</v>
      </c>
      <c r="O131" s="1523">
        <v>0</v>
      </c>
      <c r="P131" s="1523">
        <f t="shared" si="16"/>
        <v>250</v>
      </c>
      <c r="Q131" s="1523">
        <v>0</v>
      </c>
      <c r="R131" s="1523">
        <f t="shared" si="15"/>
        <v>250</v>
      </c>
      <c r="S131" s="777"/>
    </row>
    <row r="132" spans="1:19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250</v>
      </c>
      <c r="H132" s="927">
        <f t="shared" si="21"/>
        <v>250</v>
      </c>
      <c r="I132" s="1520">
        <v>0</v>
      </c>
      <c r="J132" s="1520">
        <f t="shared" si="19"/>
        <v>250</v>
      </c>
      <c r="K132" s="1520">
        <v>0</v>
      </c>
      <c r="L132" s="1520">
        <f t="shared" si="18"/>
        <v>250</v>
      </c>
      <c r="M132" s="1520">
        <v>0</v>
      </c>
      <c r="N132" s="1520">
        <f t="shared" si="17"/>
        <v>250</v>
      </c>
      <c r="O132" s="1521">
        <v>0</v>
      </c>
      <c r="P132" s="1521">
        <f t="shared" si="16"/>
        <v>250</v>
      </c>
      <c r="Q132" s="1521">
        <v>0</v>
      </c>
      <c r="R132" s="1521">
        <f t="shared" si="15"/>
        <v>250</v>
      </c>
      <c r="S132" s="777"/>
    </row>
    <row r="133" spans="1:19" s="711" customFormat="1" ht="36" customHeight="1" x14ac:dyDescent="0.2">
      <c r="A133" s="998" t="s">
        <v>298</v>
      </c>
      <c r="B133" s="976" t="s">
        <v>514</v>
      </c>
      <c r="C133" s="977" t="s">
        <v>100</v>
      </c>
      <c r="D133" s="977" t="s">
        <v>100</v>
      </c>
      <c r="E133" s="978" t="s">
        <v>384</v>
      </c>
      <c r="F133" s="911">
        <v>0</v>
      </c>
      <c r="G133" s="959">
        <f t="shared" si="20"/>
        <v>150</v>
      </c>
      <c r="H133" s="908">
        <f t="shared" si="21"/>
        <v>150</v>
      </c>
      <c r="I133" s="1522">
        <v>0</v>
      </c>
      <c r="J133" s="1522">
        <f t="shared" si="19"/>
        <v>150</v>
      </c>
      <c r="K133" s="1522">
        <v>0</v>
      </c>
      <c r="L133" s="1522">
        <f t="shared" si="18"/>
        <v>150</v>
      </c>
      <c r="M133" s="1522">
        <v>0</v>
      </c>
      <c r="N133" s="1522">
        <f t="shared" si="17"/>
        <v>150</v>
      </c>
      <c r="O133" s="1523">
        <f>+O134</f>
        <v>-150</v>
      </c>
      <c r="P133" s="1523">
        <f t="shared" si="16"/>
        <v>0</v>
      </c>
      <c r="Q133" s="1523">
        <v>0</v>
      </c>
      <c r="R133" s="1523">
        <f t="shared" si="15"/>
        <v>0</v>
      </c>
      <c r="S133" s="777"/>
    </row>
    <row r="134" spans="1:19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150</v>
      </c>
      <c r="H134" s="927">
        <f t="shared" si="21"/>
        <v>150</v>
      </c>
      <c r="I134" s="1520">
        <v>0</v>
      </c>
      <c r="J134" s="1520">
        <f t="shared" si="19"/>
        <v>150</v>
      </c>
      <c r="K134" s="1520">
        <v>0</v>
      </c>
      <c r="L134" s="1520">
        <f t="shared" si="18"/>
        <v>150</v>
      </c>
      <c r="M134" s="1520">
        <v>0</v>
      </c>
      <c r="N134" s="1520">
        <f t="shared" si="17"/>
        <v>150</v>
      </c>
      <c r="O134" s="1521">
        <v>-150</v>
      </c>
      <c r="P134" s="1521">
        <f t="shared" si="16"/>
        <v>0</v>
      </c>
      <c r="Q134" s="1521">
        <v>0</v>
      </c>
      <c r="R134" s="1521">
        <f t="shared" si="15"/>
        <v>0</v>
      </c>
      <c r="S134" s="777"/>
    </row>
    <row r="135" spans="1:19" s="711" customFormat="1" ht="31.45" x14ac:dyDescent="0.2">
      <c r="A135" s="998" t="s">
        <v>298</v>
      </c>
      <c r="B135" s="976" t="s">
        <v>515</v>
      </c>
      <c r="C135" s="977" t="s">
        <v>100</v>
      </c>
      <c r="D135" s="977" t="s">
        <v>100</v>
      </c>
      <c r="E135" s="978" t="s">
        <v>386</v>
      </c>
      <c r="F135" s="911">
        <v>0</v>
      </c>
      <c r="G135" s="959">
        <f t="shared" si="20"/>
        <v>100</v>
      </c>
      <c r="H135" s="908">
        <f t="shared" si="21"/>
        <v>100</v>
      </c>
      <c r="I135" s="1522">
        <v>0</v>
      </c>
      <c r="J135" s="1522">
        <f t="shared" si="19"/>
        <v>100</v>
      </c>
      <c r="K135" s="1522">
        <v>0</v>
      </c>
      <c r="L135" s="1522">
        <f t="shared" si="18"/>
        <v>100</v>
      </c>
      <c r="M135" s="1522">
        <v>0</v>
      </c>
      <c r="N135" s="1522">
        <f t="shared" si="17"/>
        <v>100</v>
      </c>
      <c r="O135" s="1523">
        <v>0</v>
      </c>
      <c r="P135" s="1523">
        <f t="shared" si="16"/>
        <v>100</v>
      </c>
      <c r="Q135" s="1523">
        <v>0</v>
      </c>
      <c r="R135" s="1523">
        <f t="shared" si="15"/>
        <v>100</v>
      </c>
      <c r="S135" s="777"/>
    </row>
    <row r="136" spans="1:19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7">
        <f t="shared" si="21"/>
        <v>100</v>
      </c>
      <c r="I136" s="1520">
        <v>0</v>
      </c>
      <c r="J136" s="1520">
        <f t="shared" si="19"/>
        <v>100</v>
      </c>
      <c r="K136" s="1520">
        <v>0</v>
      </c>
      <c r="L136" s="1520">
        <f t="shared" si="18"/>
        <v>100</v>
      </c>
      <c r="M136" s="1520">
        <v>0</v>
      </c>
      <c r="N136" s="1520">
        <f t="shared" si="17"/>
        <v>100</v>
      </c>
      <c r="O136" s="1521">
        <v>0</v>
      </c>
      <c r="P136" s="1521">
        <f t="shared" si="16"/>
        <v>100</v>
      </c>
      <c r="Q136" s="1521">
        <v>0</v>
      </c>
      <c r="R136" s="1521">
        <f t="shared" si="15"/>
        <v>100</v>
      </c>
      <c r="S136" s="777"/>
    </row>
    <row r="137" spans="1:19" s="711" customFormat="1" x14ac:dyDescent="0.2">
      <c r="A137" s="998" t="s">
        <v>298</v>
      </c>
      <c r="B137" s="976" t="s">
        <v>516</v>
      </c>
      <c r="C137" s="977" t="s">
        <v>100</v>
      </c>
      <c r="D137" s="977" t="s">
        <v>100</v>
      </c>
      <c r="E137" s="978" t="s">
        <v>388</v>
      </c>
      <c r="F137" s="911">
        <v>0</v>
      </c>
      <c r="G137" s="959">
        <f t="shared" si="20"/>
        <v>150</v>
      </c>
      <c r="H137" s="908">
        <f t="shared" si="21"/>
        <v>150</v>
      </c>
      <c r="I137" s="1522">
        <v>0</v>
      </c>
      <c r="J137" s="1522">
        <f t="shared" si="19"/>
        <v>150</v>
      </c>
      <c r="K137" s="1522">
        <v>0</v>
      </c>
      <c r="L137" s="1522">
        <f t="shared" si="18"/>
        <v>150</v>
      </c>
      <c r="M137" s="1522">
        <v>0</v>
      </c>
      <c r="N137" s="1522">
        <f t="shared" si="17"/>
        <v>150</v>
      </c>
      <c r="O137" s="1523">
        <v>0</v>
      </c>
      <c r="P137" s="1523">
        <f t="shared" si="16"/>
        <v>150</v>
      </c>
      <c r="Q137" s="1523">
        <v>0</v>
      </c>
      <c r="R137" s="1523">
        <f t="shared" si="15"/>
        <v>150</v>
      </c>
      <c r="S137" s="777"/>
    </row>
    <row r="138" spans="1:19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150</v>
      </c>
      <c r="H138" s="927">
        <f t="shared" si="21"/>
        <v>150</v>
      </c>
      <c r="I138" s="1520">
        <v>0</v>
      </c>
      <c r="J138" s="1520">
        <f t="shared" si="19"/>
        <v>150</v>
      </c>
      <c r="K138" s="1520">
        <v>0</v>
      </c>
      <c r="L138" s="1520">
        <f t="shared" si="18"/>
        <v>150</v>
      </c>
      <c r="M138" s="1520">
        <v>0</v>
      </c>
      <c r="N138" s="1520">
        <f t="shared" si="17"/>
        <v>150</v>
      </c>
      <c r="O138" s="1521">
        <v>0</v>
      </c>
      <c r="P138" s="1521">
        <f t="shared" si="16"/>
        <v>150</v>
      </c>
      <c r="Q138" s="1521">
        <v>0</v>
      </c>
      <c r="R138" s="1521">
        <f t="shared" si="15"/>
        <v>150</v>
      </c>
      <c r="S138" s="777"/>
    </row>
    <row r="139" spans="1:19" s="711" customFormat="1" ht="20.95" x14ac:dyDescent="0.2">
      <c r="A139" s="998" t="s">
        <v>298</v>
      </c>
      <c r="B139" s="976" t="s">
        <v>517</v>
      </c>
      <c r="C139" s="977" t="s">
        <v>100</v>
      </c>
      <c r="D139" s="977" t="s">
        <v>100</v>
      </c>
      <c r="E139" s="978" t="s">
        <v>390</v>
      </c>
      <c r="F139" s="911">
        <v>0</v>
      </c>
      <c r="G139" s="959">
        <f t="shared" si="20"/>
        <v>100</v>
      </c>
      <c r="H139" s="908">
        <f t="shared" si="21"/>
        <v>100</v>
      </c>
      <c r="I139" s="1522">
        <v>0</v>
      </c>
      <c r="J139" s="1522">
        <f t="shared" si="19"/>
        <v>100</v>
      </c>
      <c r="K139" s="1522">
        <v>0</v>
      </c>
      <c r="L139" s="1522">
        <f t="shared" si="18"/>
        <v>100</v>
      </c>
      <c r="M139" s="1522">
        <v>0</v>
      </c>
      <c r="N139" s="1522">
        <f t="shared" si="17"/>
        <v>100</v>
      </c>
      <c r="O139" s="1523">
        <v>0</v>
      </c>
      <c r="P139" s="1523">
        <f t="shared" si="16"/>
        <v>100</v>
      </c>
      <c r="Q139" s="1523">
        <v>0</v>
      </c>
      <c r="R139" s="1523">
        <f t="shared" ref="R139:R202" si="22">+P139+Q139</f>
        <v>100</v>
      </c>
      <c r="S139" s="777"/>
    </row>
    <row r="140" spans="1:19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21"/>
        <v>100</v>
      </c>
      <c r="I140" s="1520">
        <v>0</v>
      </c>
      <c r="J140" s="1520">
        <f t="shared" si="19"/>
        <v>100</v>
      </c>
      <c r="K140" s="1520">
        <v>0</v>
      </c>
      <c r="L140" s="1520">
        <f t="shared" si="18"/>
        <v>100</v>
      </c>
      <c r="M140" s="1520">
        <v>0</v>
      </c>
      <c r="N140" s="1520">
        <f t="shared" si="17"/>
        <v>100</v>
      </c>
      <c r="O140" s="1521">
        <v>0</v>
      </c>
      <c r="P140" s="1521">
        <f t="shared" si="16"/>
        <v>100</v>
      </c>
      <c r="Q140" s="1521">
        <v>0</v>
      </c>
      <c r="R140" s="1521">
        <f t="shared" si="22"/>
        <v>100</v>
      </c>
      <c r="S140" s="777"/>
    </row>
    <row r="141" spans="1:19" s="711" customFormat="1" ht="26.35" customHeight="1" x14ac:dyDescent="0.2">
      <c r="A141" s="998" t="s">
        <v>298</v>
      </c>
      <c r="B141" s="976" t="s">
        <v>518</v>
      </c>
      <c r="C141" s="977" t="s">
        <v>100</v>
      </c>
      <c r="D141" s="977" t="s">
        <v>100</v>
      </c>
      <c r="E141" s="978" t="s">
        <v>392</v>
      </c>
      <c r="F141" s="911">
        <v>0</v>
      </c>
      <c r="G141" s="959">
        <f t="shared" si="20"/>
        <v>100</v>
      </c>
      <c r="H141" s="908">
        <f t="shared" si="21"/>
        <v>100</v>
      </c>
      <c r="I141" s="1522">
        <v>0</v>
      </c>
      <c r="J141" s="1522">
        <f t="shared" si="19"/>
        <v>100</v>
      </c>
      <c r="K141" s="1522">
        <v>0</v>
      </c>
      <c r="L141" s="1522">
        <f t="shared" si="18"/>
        <v>100</v>
      </c>
      <c r="M141" s="1522">
        <v>0</v>
      </c>
      <c r="N141" s="1522">
        <f t="shared" si="17"/>
        <v>100</v>
      </c>
      <c r="O141" s="1523">
        <f>+O142</f>
        <v>-100</v>
      </c>
      <c r="P141" s="1523">
        <f t="shared" ref="P141:P204" si="23">+N141+O141</f>
        <v>0</v>
      </c>
      <c r="Q141" s="1523">
        <v>0</v>
      </c>
      <c r="R141" s="1523">
        <f t="shared" si="22"/>
        <v>0</v>
      </c>
      <c r="S141" s="777"/>
    </row>
    <row r="142" spans="1:19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1"/>
        <v>100</v>
      </c>
      <c r="I142" s="1520">
        <v>0</v>
      </c>
      <c r="J142" s="1520">
        <f t="shared" si="19"/>
        <v>100</v>
      </c>
      <c r="K142" s="1520">
        <v>0</v>
      </c>
      <c r="L142" s="1520">
        <f t="shared" si="18"/>
        <v>100</v>
      </c>
      <c r="M142" s="1520">
        <v>0</v>
      </c>
      <c r="N142" s="1520">
        <f t="shared" si="17"/>
        <v>100</v>
      </c>
      <c r="O142" s="1521">
        <v>-100</v>
      </c>
      <c r="P142" s="1521">
        <f t="shared" si="23"/>
        <v>0</v>
      </c>
      <c r="Q142" s="1521">
        <v>0</v>
      </c>
      <c r="R142" s="1521">
        <f t="shared" si="22"/>
        <v>0</v>
      </c>
      <c r="S142" s="777"/>
    </row>
    <row r="143" spans="1:19" s="711" customFormat="1" ht="25.85" customHeight="1" x14ac:dyDescent="0.2">
      <c r="A143" s="998" t="s">
        <v>298</v>
      </c>
      <c r="B143" s="976" t="s">
        <v>519</v>
      </c>
      <c r="C143" s="977" t="s">
        <v>100</v>
      </c>
      <c r="D143" s="977" t="s">
        <v>100</v>
      </c>
      <c r="E143" s="978" t="s">
        <v>394</v>
      </c>
      <c r="F143" s="911">
        <v>0</v>
      </c>
      <c r="G143" s="959">
        <f t="shared" si="20"/>
        <v>100</v>
      </c>
      <c r="H143" s="908">
        <f t="shared" si="21"/>
        <v>100</v>
      </c>
      <c r="I143" s="1522">
        <v>0</v>
      </c>
      <c r="J143" s="1522">
        <f t="shared" si="19"/>
        <v>100</v>
      </c>
      <c r="K143" s="1522">
        <v>0</v>
      </c>
      <c r="L143" s="1522">
        <f t="shared" si="18"/>
        <v>100</v>
      </c>
      <c r="M143" s="1522">
        <v>0</v>
      </c>
      <c r="N143" s="1522">
        <f t="shared" si="17"/>
        <v>100</v>
      </c>
      <c r="O143" s="1523">
        <f>+O144</f>
        <v>-100</v>
      </c>
      <c r="P143" s="1523">
        <f t="shared" si="23"/>
        <v>0</v>
      </c>
      <c r="Q143" s="1523">
        <v>0</v>
      </c>
      <c r="R143" s="1523">
        <f t="shared" si="22"/>
        <v>0</v>
      </c>
      <c r="S143" s="777"/>
    </row>
    <row r="144" spans="1:19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1"/>
        <v>100</v>
      </c>
      <c r="I144" s="1520">
        <v>0</v>
      </c>
      <c r="J144" s="1520">
        <f t="shared" si="19"/>
        <v>100</v>
      </c>
      <c r="K144" s="1520">
        <v>0</v>
      </c>
      <c r="L144" s="1520">
        <f t="shared" si="18"/>
        <v>100</v>
      </c>
      <c r="M144" s="1520">
        <v>0</v>
      </c>
      <c r="N144" s="1520">
        <f t="shared" si="17"/>
        <v>100</v>
      </c>
      <c r="O144" s="1521">
        <v>-100</v>
      </c>
      <c r="P144" s="1521">
        <f t="shared" si="23"/>
        <v>0</v>
      </c>
      <c r="Q144" s="1521">
        <v>0</v>
      </c>
      <c r="R144" s="1521">
        <f t="shared" si="22"/>
        <v>0</v>
      </c>
      <c r="S144" s="777"/>
    </row>
    <row r="145" spans="1:19" s="711" customFormat="1" ht="20.95" x14ac:dyDescent="0.2">
      <c r="A145" s="998" t="s">
        <v>298</v>
      </c>
      <c r="B145" s="976" t="s">
        <v>520</v>
      </c>
      <c r="C145" s="977" t="s">
        <v>100</v>
      </c>
      <c r="D145" s="977" t="s">
        <v>100</v>
      </c>
      <c r="E145" s="978" t="s">
        <v>400</v>
      </c>
      <c r="F145" s="911">
        <v>0</v>
      </c>
      <c r="G145" s="959">
        <f t="shared" si="20"/>
        <v>100</v>
      </c>
      <c r="H145" s="908">
        <f t="shared" si="21"/>
        <v>100</v>
      </c>
      <c r="I145" s="1522">
        <v>0</v>
      </c>
      <c r="J145" s="1522">
        <f t="shared" si="19"/>
        <v>100</v>
      </c>
      <c r="K145" s="1522">
        <v>0</v>
      </c>
      <c r="L145" s="1522">
        <f t="shared" si="18"/>
        <v>100</v>
      </c>
      <c r="M145" s="1522">
        <v>0</v>
      </c>
      <c r="N145" s="1522">
        <f t="shared" si="17"/>
        <v>100</v>
      </c>
      <c r="O145" s="1523">
        <v>0</v>
      </c>
      <c r="P145" s="1523">
        <f t="shared" si="23"/>
        <v>100</v>
      </c>
      <c r="Q145" s="1523">
        <v>0</v>
      </c>
      <c r="R145" s="1523">
        <f t="shared" si="22"/>
        <v>100</v>
      </c>
      <c r="S145" s="777"/>
    </row>
    <row r="146" spans="1:19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21"/>
        <v>100</v>
      </c>
      <c r="I146" s="1520">
        <v>0</v>
      </c>
      <c r="J146" s="1520">
        <f t="shared" si="19"/>
        <v>100</v>
      </c>
      <c r="K146" s="1520">
        <v>0</v>
      </c>
      <c r="L146" s="1520">
        <f t="shared" si="18"/>
        <v>100</v>
      </c>
      <c r="M146" s="1520">
        <v>0</v>
      </c>
      <c r="N146" s="1520">
        <f t="shared" si="17"/>
        <v>100</v>
      </c>
      <c r="O146" s="1521">
        <v>0</v>
      </c>
      <c r="P146" s="1521">
        <f t="shared" si="23"/>
        <v>100</v>
      </c>
      <c r="Q146" s="1521">
        <v>0</v>
      </c>
      <c r="R146" s="1521">
        <f t="shared" si="22"/>
        <v>100</v>
      </c>
      <c r="S146" s="777"/>
    </row>
    <row r="147" spans="1:19" s="711" customFormat="1" ht="20.95" x14ac:dyDescent="0.2">
      <c r="A147" s="998" t="s">
        <v>298</v>
      </c>
      <c r="B147" s="976" t="s">
        <v>521</v>
      </c>
      <c r="C147" s="977" t="s">
        <v>100</v>
      </c>
      <c r="D147" s="977" t="s">
        <v>100</v>
      </c>
      <c r="E147" s="978" t="s">
        <v>397</v>
      </c>
      <c r="F147" s="911">
        <v>0</v>
      </c>
      <c r="G147" s="959">
        <f t="shared" si="20"/>
        <v>200</v>
      </c>
      <c r="H147" s="908">
        <f t="shared" si="21"/>
        <v>200</v>
      </c>
      <c r="I147" s="1522">
        <v>0</v>
      </c>
      <c r="J147" s="1522">
        <f t="shared" si="19"/>
        <v>200</v>
      </c>
      <c r="K147" s="1522">
        <v>0</v>
      </c>
      <c r="L147" s="1522">
        <f t="shared" si="18"/>
        <v>200</v>
      </c>
      <c r="M147" s="1522">
        <v>0</v>
      </c>
      <c r="N147" s="1522">
        <f t="shared" si="17"/>
        <v>200</v>
      </c>
      <c r="O147" s="1523">
        <v>0</v>
      </c>
      <c r="P147" s="1523">
        <f t="shared" si="23"/>
        <v>200</v>
      </c>
      <c r="Q147" s="1523">
        <v>0</v>
      </c>
      <c r="R147" s="1523">
        <f t="shared" si="22"/>
        <v>200</v>
      </c>
      <c r="S147" s="777"/>
    </row>
    <row r="148" spans="1:19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200</v>
      </c>
      <c r="H148" s="927">
        <f t="shared" si="21"/>
        <v>200</v>
      </c>
      <c r="I148" s="1520">
        <v>0</v>
      </c>
      <c r="J148" s="1520">
        <f t="shared" si="19"/>
        <v>200</v>
      </c>
      <c r="K148" s="1520">
        <v>0</v>
      </c>
      <c r="L148" s="1520">
        <f t="shared" si="18"/>
        <v>200</v>
      </c>
      <c r="M148" s="1520">
        <v>0</v>
      </c>
      <c r="N148" s="1520">
        <f t="shared" si="17"/>
        <v>200</v>
      </c>
      <c r="O148" s="1521">
        <v>0</v>
      </c>
      <c r="P148" s="1521">
        <f t="shared" si="23"/>
        <v>200</v>
      </c>
      <c r="Q148" s="1521">
        <v>0</v>
      </c>
      <c r="R148" s="1521">
        <f t="shared" si="22"/>
        <v>200</v>
      </c>
      <c r="S148" s="777"/>
    </row>
    <row r="149" spans="1:19" s="711" customFormat="1" ht="20.95" x14ac:dyDescent="0.2">
      <c r="A149" s="998" t="s">
        <v>298</v>
      </c>
      <c r="B149" s="976" t="s">
        <v>522</v>
      </c>
      <c r="C149" s="977" t="s">
        <v>100</v>
      </c>
      <c r="D149" s="977" t="s">
        <v>100</v>
      </c>
      <c r="E149" s="978" t="s">
        <v>399</v>
      </c>
      <c r="F149" s="911">
        <v>0</v>
      </c>
      <c r="G149" s="959">
        <f t="shared" si="20"/>
        <v>100</v>
      </c>
      <c r="H149" s="908">
        <f t="shared" si="21"/>
        <v>100</v>
      </c>
      <c r="I149" s="1522">
        <v>0</v>
      </c>
      <c r="J149" s="1522">
        <f t="shared" si="19"/>
        <v>100</v>
      </c>
      <c r="K149" s="1522">
        <v>0</v>
      </c>
      <c r="L149" s="1522">
        <f t="shared" si="18"/>
        <v>100</v>
      </c>
      <c r="M149" s="1522">
        <v>0</v>
      </c>
      <c r="N149" s="1522">
        <f t="shared" si="17"/>
        <v>100</v>
      </c>
      <c r="O149" s="1523">
        <v>0</v>
      </c>
      <c r="P149" s="1523">
        <f t="shared" si="23"/>
        <v>100</v>
      </c>
      <c r="Q149" s="1523">
        <v>0</v>
      </c>
      <c r="R149" s="1523">
        <f t="shared" si="22"/>
        <v>100</v>
      </c>
      <c r="S149" s="777"/>
    </row>
    <row r="150" spans="1:19" s="711" customFormat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100</v>
      </c>
      <c r="H150" s="927">
        <f t="shared" si="21"/>
        <v>100</v>
      </c>
      <c r="I150" s="1520">
        <v>0</v>
      </c>
      <c r="J150" s="1520">
        <f t="shared" si="19"/>
        <v>100</v>
      </c>
      <c r="K150" s="1520">
        <v>0</v>
      </c>
      <c r="L150" s="1520">
        <f t="shared" si="18"/>
        <v>100</v>
      </c>
      <c r="M150" s="1520">
        <v>0</v>
      </c>
      <c r="N150" s="1520">
        <f t="shared" si="17"/>
        <v>100</v>
      </c>
      <c r="O150" s="1521">
        <v>0</v>
      </c>
      <c r="P150" s="1521">
        <f t="shared" si="23"/>
        <v>100</v>
      </c>
      <c r="Q150" s="1521">
        <v>0</v>
      </c>
      <c r="R150" s="1521">
        <f t="shared" si="22"/>
        <v>100</v>
      </c>
      <c r="S150" s="777"/>
    </row>
    <row r="151" spans="1:19" s="711" customFormat="1" ht="31.45" x14ac:dyDescent="0.2">
      <c r="A151" s="998" t="s">
        <v>298</v>
      </c>
      <c r="B151" s="976" t="s">
        <v>523</v>
      </c>
      <c r="C151" s="977" t="s">
        <v>100</v>
      </c>
      <c r="D151" s="977" t="s">
        <v>100</v>
      </c>
      <c r="E151" s="978" t="s">
        <v>404</v>
      </c>
      <c r="F151" s="911">
        <v>0</v>
      </c>
      <c r="G151" s="959">
        <f t="shared" si="20"/>
        <v>100</v>
      </c>
      <c r="H151" s="908">
        <f t="shared" si="21"/>
        <v>100</v>
      </c>
      <c r="I151" s="1522">
        <v>0</v>
      </c>
      <c r="J151" s="1522">
        <f t="shared" si="19"/>
        <v>100</v>
      </c>
      <c r="K151" s="1522">
        <v>0</v>
      </c>
      <c r="L151" s="1522">
        <f t="shared" si="18"/>
        <v>100</v>
      </c>
      <c r="M151" s="1522">
        <v>0</v>
      </c>
      <c r="N151" s="1522">
        <f t="shared" si="17"/>
        <v>100</v>
      </c>
      <c r="O151" s="1523">
        <v>0</v>
      </c>
      <c r="P151" s="1523">
        <f t="shared" si="23"/>
        <v>100</v>
      </c>
      <c r="Q151" s="1523">
        <v>0</v>
      </c>
      <c r="R151" s="1523">
        <f t="shared" si="22"/>
        <v>100</v>
      </c>
      <c r="S151" s="777"/>
    </row>
    <row r="152" spans="1:19" s="711" customFormat="1" x14ac:dyDescent="0.2">
      <c r="A152" s="999"/>
      <c r="B152" s="979"/>
      <c r="C152" s="599" t="s">
        <v>294</v>
      </c>
      <c r="D152" s="599" t="s">
        <v>402</v>
      </c>
      <c r="E152" s="980" t="s">
        <v>403</v>
      </c>
      <c r="F152" s="912">
        <v>0</v>
      </c>
      <c r="G152" s="916">
        <v>100</v>
      </c>
      <c r="H152" s="927">
        <f t="shared" si="21"/>
        <v>100</v>
      </c>
      <c r="I152" s="1520">
        <v>0</v>
      </c>
      <c r="J152" s="1520">
        <f t="shared" si="19"/>
        <v>100</v>
      </c>
      <c r="K152" s="1520">
        <v>0</v>
      </c>
      <c r="L152" s="1520">
        <f t="shared" si="18"/>
        <v>100</v>
      </c>
      <c r="M152" s="1520">
        <v>0</v>
      </c>
      <c r="N152" s="1520">
        <f t="shared" si="17"/>
        <v>100</v>
      </c>
      <c r="O152" s="1521">
        <v>0</v>
      </c>
      <c r="P152" s="1521">
        <f t="shared" si="23"/>
        <v>100</v>
      </c>
      <c r="Q152" s="1521">
        <v>0</v>
      </c>
      <c r="R152" s="1521">
        <f t="shared" si="22"/>
        <v>100</v>
      </c>
      <c r="S152" s="777"/>
    </row>
    <row r="153" spans="1:19" s="711" customFormat="1" ht="20.95" x14ac:dyDescent="0.2">
      <c r="A153" s="998" t="s">
        <v>298</v>
      </c>
      <c r="B153" s="976" t="s">
        <v>524</v>
      </c>
      <c r="C153" s="977" t="s">
        <v>100</v>
      </c>
      <c r="D153" s="977" t="s">
        <v>100</v>
      </c>
      <c r="E153" s="978" t="s">
        <v>423</v>
      </c>
      <c r="F153" s="911">
        <v>0</v>
      </c>
      <c r="G153" s="959">
        <f t="shared" si="20"/>
        <v>150</v>
      </c>
      <c r="H153" s="908">
        <f t="shared" si="21"/>
        <v>150</v>
      </c>
      <c r="I153" s="1522">
        <v>0</v>
      </c>
      <c r="J153" s="1522">
        <f t="shared" si="19"/>
        <v>150</v>
      </c>
      <c r="K153" s="1522">
        <v>0</v>
      </c>
      <c r="L153" s="1522">
        <f t="shared" si="18"/>
        <v>150</v>
      </c>
      <c r="M153" s="1522">
        <v>0</v>
      </c>
      <c r="N153" s="1522">
        <f t="shared" si="17"/>
        <v>150</v>
      </c>
      <c r="O153" s="1523">
        <v>0</v>
      </c>
      <c r="P153" s="1523">
        <f t="shared" si="23"/>
        <v>150</v>
      </c>
      <c r="Q153" s="1523">
        <v>0</v>
      </c>
      <c r="R153" s="1523">
        <f t="shared" si="22"/>
        <v>150</v>
      </c>
      <c r="S153" s="777"/>
    </row>
    <row r="154" spans="1:19" s="711" customFormat="1" x14ac:dyDescent="0.2">
      <c r="A154" s="999"/>
      <c r="B154" s="979"/>
      <c r="C154" s="599" t="s">
        <v>294</v>
      </c>
      <c r="D154" s="599" t="s">
        <v>402</v>
      </c>
      <c r="E154" s="980" t="s">
        <v>403</v>
      </c>
      <c r="F154" s="912">
        <v>0</v>
      </c>
      <c r="G154" s="916">
        <v>150</v>
      </c>
      <c r="H154" s="927">
        <f t="shared" si="21"/>
        <v>150</v>
      </c>
      <c r="I154" s="1520">
        <v>0</v>
      </c>
      <c r="J154" s="1520">
        <f t="shared" si="19"/>
        <v>150</v>
      </c>
      <c r="K154" s="1520">
        <v>0</v>
      </c>
      <c r="L154" s="1520">
        <f t="shared" si="18"/>
        <v>150</v>
      </c>
      <c r="M154" s="1520">
        <v>0</v>
      </c>
      <c r="N154" s="1520">
        <f t="shared" si="17"/>
        <v>150</v>
      </c>
      <c r="O154" s="1521">
        <v>0</v>
      </c>
      <c r="P154" s="1521">
        <f t="shared" si="23"/>
        <v>150</v>
      </c>
      <c r="Q154" s="1521">
        <v>0</v>
      </c>
      <c r="R154" s="1521">
        <f t="shared" si="22"/>
        <v>150</v>
      </c>
      <c r="S154" s="777"/>
    </row>
    <row r="155" spans="1:19" s="711" customFormat="1" x14ac:dyDescent="0.2">
      <c r="A155" s="998" t="s">
        <v>298</v>
      </c>
      <c r="B155" s="976" t="s">
        <v>525</v>
      </c>
      <c r="C155" s="977" t="s">
        <v>100</v>
      </c>
      <c r="D155" s="977" t="s">
        <v>100</v>
      </c>
      <c r="E155" s="978" t="s">
        <v>407</v>
      </c>
      <c r="F155" s="911">
        <v>0</v>
      </c>
      <c r="G155" s="959">
        <f t="shared" si="20"/>
        <v>100</v>
      </c>
      <c r="H155" s="908">
        <f t="shared" si="21"/>
        <v>100</v>
      </c>
      <c r="I155" s="1522">
        <v>0</v>
      </c>
      <c r="J155" s="1522">
        <f t="shared" si="19"/>
        <v>100</v>
      </c>
      <c r="K155" s="1522">
        <v>0</v>
      </c>
      <c r="L155" s="1522">
        <f t="shared" si="18"/>
        <v>100</v>
      </c>
      <c r="M155" s="1522">
        <v>0</v>
      </c>
      <c r="N155" s="1522">
        <f t="shared" si="17"/>
        <v>100</v>
      </c>
      <c r="O155" s="1523">
        <v>0</v>
      </c>
      <c r="P155" s="1523">
        <f t="shared" si="23"/>
        <v>100</v>
      </c>
      <c r="Q155" s="1523">
        <v>0</v>
      </c>
      <c r="R155" s="1523">
        <f t="shared" si="22"/>
        <v>100</v>
      </c>
      <c r="S155" s="777"/>
    </row>
    <row r="156" spans="1:19" s="711" customFormat="1" x14ac:dyDescent="0.2">
      <c r="A156" s="999"/>
      <c r="B156" s="979"/>
      <c r="C156" s="599" t="s">
        <v>294</v>
      </c>
      <c r="D156" s="599" t="s">
        <v>295</v>
      </c>
      <c r="E156" s="980" t="s">
        <v>296</v>
      </c>
      <c r="F156" s="912">
        <v>0</v>
      </c>
      <c r="G156" s="916">
        <v>100</v>
      </c>
      <c r="H156" s="927">
        <f t="shared" si="21"/>
        <v>100</v>
      </c>
      <c r="I156" s="1520">
        <v>0</v>
      </c>
      <c r="J156" s="1520">
        <f t="shared" si="19"/>
        <v>100</v>
      </c>
      <c r="K156" s="1520">
        <v>0</v>
      </c>
      <c r="L156" s="1520">
        <f t="shared" si="18"/>
        <v>100</v>
      </c>
      <c r="M156" s="1520">
        <v>0</v>
      </c>
      <c r="N156" s="1520">
        <f t="shared" si="17"/>
        <v>100</v>
      </c>
      <c r="O156" s="1521">
        <v>0</v>
      </c>
      <c r="P156" s="1521">
        <f t="shared" si="23"/>
        <v>100</v>
      </c>
      <c r="Q156" s="1521">
        <v>0</v>
      </c>
      <c r="R156" s="1521">
        <f t="shared" si="22"/>
        <v>100</v>
      </c>
      <c r="S156" s="777"/>
    </row>
    <row r="157" spans="1:19" s="711" customFormat="1" ht="20.95" x14ac:dyDescent="0.2">
      <c r="A157" s="998" t="s">
        <v>298</v>
      </c>
      <c r="B157" s="976" t="s">
        <v>526</v>
      </c>
      <c r="C157" s="977" t="s">
        <v>100</v>
      </c>
      <c r="D157" s="977" t="s">
        <v>100</v>
      </c>
      <c r="E157" s="978" t="s">
        <v>408</v>
      </c>
      <c r="F157" s="911">
        <v>0</v>
      </c>
      <c r="G157" s="959">
        <f t="shared" si="20"/>
        <v>200</v>
      </c>
      <c r="H157" s="908">
        <f t="shared" si="21"/>
        <v>200</v>
      </c>
      <c r="I157" s="1522">
        <v>0</v>
      </c>
      <c r="J157" s="1522">
        <f t="shared" si="19"/>
        <v>200</v>
      </c>
      <c r="K157" s="1522">
        <v>0</v>
      </c>
      <c r="L157" s="1522">
        <f t="shared" si="18"/>
        <v>200</v>
      </c>
      <c r="M157" s="1522">
        <v>0</v>
      </c>
      <c r="N157" s="1522">
        <f t="shared" ref="N157:N220" si="24">+L157+M157</f>
        <v>200</v>
      </c>
      <c r="O157" s="1523">
        <v>0</v>
      </c>
      <c r="P157" s="1523">
        <f t="shared" si="23"/>
        <v>200</v>
      </c>
      <c r="Q157" s="1523">
        <v>0</v>
      </c>
      <c r="R157" s="1523">
        <f t="shared" si="22"/>
        <v>200</v>
      </c>
      <c r="S157" s="777"/>
    </row>
    <row r="158" spans="1:19" s="711" customFormat="1" x14ac:dyDescent="0.2">
      <c r="A158" s="999"/>
      <c r="B158" s="979"/>
      <c r="C158" s="599" t="s">
        <v>294</v>
      </c>
      <c r="D158" s="599" t="s">
        <v>341</v>
      </c>
      <c r="E158" s="980" t="s">
        <v>342</v>
      </c>
      <c r="F158" s="912">
        <v>0</v>
      </c>
      <c r="G158" s="916">
        <v>200</v>
      </c>
      <c r="H158" s="927">
        <f t="shared" si="21"/>
        <v>200</v>
      </c>
      <c r="I158" s="1520">
        <v>0</v>
      </c>
      <c r="J158" s="1520">
        <f t="shared" si="19"/>
        <v>200</v>
      </c>
      <c r="K158" s="1520">
        <v>0</v>
      </c>
      <c r="L158" s="1520">
        <f t="shared" si="18"/>
        <v>200</v>
      </c>
      <c r="M158" s="1520">
        <v>0</v>
      </c>
      <c r="N158" s="1520">
        <f t="shared" si="24"/>
        <v>200</v>
      </c>
      <c r="O158" s="1521">
        <v>0</v>
      </c>
      <c r="P158" s="1521">
        <f t="shared" si="23"/>
        <v>200</v>
      </c>
      <c r="Q158" s="1521">
        <v>0</v>
      </c>
      <c r="R158" s="1521">
        <f t="shared" si="22"/>
        <v>200</v>
      </c>
      <c r="S158" s="777"/>
    </row>
    <row r="159" spans="1:19" s="711" customFormat="1" x14ac:dyDescent="0.2">
      <c r="A159" s="998" t="s">
        <v>298</v>
      </c>
      <c r="B159" s="976" t="s">
        <v>527</v>
      </c>
      <c r="C159" s="977" t="s">
        <v>100</v>
      </c>
      <c r="D159" s="977" t="s">
        <v>100</v>
      </c>
      <c r="E159" s="978" t="s">
        <v>410</v>
      </c>
      <c r="F159" s="911">
        <v>0</v>
      </c>
      <c r="G159" s="959">
        <f t="shared" si="20"/>
        <v>100</v>
      </c>
      <c r="H159" s="908">
        <f t="shared" si="21"/>
        <v>100</v>
      </c>
      <c r="I159" s="1522">
        <v>0</v>
      </c>
      <c r="J159" s="1522">
        <f t="shared" si="19"/>
        <v>100</v>
      </c>
      <c r="K159" s="1522">
        <v>0</v>
      </c>
      <c r="L159" s="1522">
        <f t="shared" ref="L159:L224" si="25">+J159+K159</f>
        <v>100</v>
      </c>
      <c r="M159" s="1522">
        <v>0</v>
      </c>
      <c r="N159" s="1522">
        <f t="shared" si="24"/>
        <v>100</v>
      </c>
      <c r="O159" s="1523">
        <v>0</v>
      </c>
      <c r="P159" s="1523">
        <f t="shared" si="23"/>
        <v>100</v>
      </c>
      <c r="Q159" s="1523">
        <v>0</v>
      </c>
      <c r="R159" s="1523">
        <f t="shared" si="22"/>
        <v>100</v>
      </c>
      <c r="S159" s="777"/>
    </row>
    <row r="160" spans="1:19" s="711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100</v>
      </c>
      <c r="H160" s="927">
        <f t="shared" si="21"/>
        <v>100</v>
      </c>
      <c r="I160" s="1520">
        <v>0</v>
      </c>
      <c r="J160" s="1520">
        <f t="shared" si="19"/>
        <v>100</v>
      </c>
      <c r="K160" s="1520">
        <v>0</v>
      </c>
      <c r="L160" s="1520">
        <f t="shared" si="25"/>
        <v>100</v>
      </c>
      <c r="M160" s="1520">
        <v>0</v>
      </c>
      <c r="N160" s="1520">
        <f t="shared" si="24"/>
        <v>100</v>
      </c>
      <c r="O160" s="1521">
        <v>0</v>
      </c>
      <c r="P160" s="1521">
        <f t="shared" si="23"/>
        <v>100</v>
      </c>
      <c r="Q160" s="1521">
        <v>0</v>
      </c>
      <c r="R160" s="1521">
        <f t="shared" si="22"/>
        <v>100</v>
      </c>
      <c r="S160" s="777"/>
    </row>
    <row r="161" spans="1:19" s="711" customFormat="1" ht="31.45" x14ac:dyDescent="0.2">
      <c r="A161" s="998" t="s">
        <v>298</v>
      </c>
      <c r="B161" s="976" t="s">
        <v>528</v>
      </c>
      <c r="C161" s="977" t="s">
        <v>100</v>
      </c>
      <c r="D161" s="977" t="s">
        <v>100</v>
      </c>
      <c r="E161" s="978" t="s">
        <v>412</v>
      </c>
      <c r="F161" s="911">
        <v>0</v>
      </c>
      <c r="G161" s="959">
        <f t="shared" si="20"/>
        <v>100</v>
      </c>
      <c r="H161" s="908">
        <f t="shared" si="21"/>
        <v>100</v>
      </c>
      <c r="I161" s="1522">
        <v>0</v>
      </c>
      <c r="J161" s="1522">
        <f t="shared" si="19"/>
        <v>100</v>
      </c>
      <c r="K161" s="1522">
        <v>0</v>
      </c>
      <c r="L161" s="1522">
        <f t="shared" si="25"/>
        <v>100</v>
      </c>
      <c r="M161" s="1522">
        <v>0</v>
      </c>
      <c r="N161" s="1522">
        <f t="shared" si="24"/>
        <v>100</v>
      </c>
      <c r="O161" s="1523">
        <v>0</v>
      </c>
      <c r="P161" s="1523">
        <f t="shared" si="23"/>
        <v>100</v>
      </c>
      <c r="Q161" s="1523">
        <v>0</v>
      </c>
      <c r="R161" s="1523">
        <f t="shared" si="22"/>
        <v>100</v>
      </c>
      <c r="S161" s="777"/>
    </row>
    <row r="162" spans="1:19" s="711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100</v>
      </c>
      <c r="H162" s="927">
        <f t="shared" si="21"/>
        <v>100</v>
      </c>
      <c r="I162" s="1520">
        <v>0</v>
      </c>
      <c r="J162" s="1520">
        <f t="shared" ref="J162:J244" si="26">+H162+I162</f>
        <v>100</v>
      </c>
      <c r="K162" s="1520">
        <v>0</v>
      </c>
      <c r="L162" s="1520">
        <f t="shared" si="25"/>
        <v>100</v>
      </c>
      <c r="M162" s="1520">
        <v>0</v>
      </c>
      <c r="N162" s="1520">
        <f t="shared" si="24"/>
        <v>100</v>
      </c>
      <c r="O162" s="1521">
        <v>0</v>
      </c>
      <c r="P162" s="1521">
        <f t="shared" si="23"/>
        <v>100</v>
      </c>
      <c r="Q162" s="1521">
        <v>0</v>
      </c>
      <c r="R162" s="1521">
        <f t="shared" si="22"/>
        <v>100</v>
      </c>
      <c r="S162" s="777"/>
    </row>
    <row r="163" spans="1:19" s="711" customFormat="1" x14ac:dyDescent="0.2">
      <c r="A163" s="998" t="s">
        <v>298</v>
      </c>
      <c r="B163" s="976" t="s">
        <v>529</v>
      </c>
      <c r="C163" s="977" t="s">
        <v>100</v>
      </c>
      <c r="D163" s="977" t="s">
        <v>100</v>
      </c>
      <c r="E163" s="978" t="s">
        <v>414</v>
      </c>
      <c r="F163" s="911">
        <v>0</v>
      </c>
      <c r="G163" s="959">
        <f t="shared" ref="G163:G165" si="27">+G164</f>
        <v>450</v>
      </c>
      <c r="H163" s="908">
        <f t="shared" si="21"/>
        <v>450</v>
      </c>
      <c r="I163" s="1522">
        <v>0</v>
      </c>
      <c r="J163" s="1522">
        <f t="shared" si="26"/>
        <v>450</v>
      </c>
      <c r="K163" s="1522">
        <v>0</v>
      </c>
      <c r="L163" s="1522">
        <f t="shared" si="25"/>
        <v>450</v>
      </c>
      <c r="M163" s="1522">
        <v>0</v>
      </c>
      <c r="N163" s="1522">
        <f t="shared" si="24"/>
        <v>450</v>
      </c>
      <c r="O163" s="1523">
        <v>0</v>
      </c>
      <c r="P163" s="1523">
        <f t="shared" si="23"/>
        <v>450</v>
      </c>
      <c r="Q163" s="1523">
        <v>0</v>
      </c>
      <c r="R163" s="1523">
        <f t="shared" si="22"/>
        <v>450</v>
      </c>
      <c r="S163" s="777"/>
    </row>
    <row r="164" spans="1:19" s="711" customFormat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450</v>
      </c>
      <c r="H164" s="927">
        <f t="shared" ref="H164:H244" si="28">+F164+G164</f>
        <v>450</v>
      </c>
      <c r="I164" s="1520">
        <v>0</v>
      </c>
      <c r="J164" s="1520">
        <f t="shared" si="26"/>
        <v>450</v>
      </c>
      <c r="K164" s="1520">
        <v>0</v>
      </c>
      <c r="L164" s="1520">
        <f t="shared" si="25"/>
        <v>450</v>
      </c>
      <c r="M164" s="1520">
        <v>0</v>
      </c>
      <c r="N164" s="1520">
        <f t="shared" si="24"/>
        <v>450</v>
      </c>
      <c r="O164" s="1521">
        <v>0</v>
      </c>
      <c r="P164" s="1521">
        <f t="shared" si="23"/>
        <v>450</v>
      </c>
      <c r="Q164" s="1521">
        <v>0</v>
      </c>
      <c r="R164" s="1521">
        <f t="shared" si="22"/>
        <v>450</v>
      </c>
      <c r="S164" s="777"/>
    </row>
    <row r="165" spans="1:19" s="711" customFormat="1" ht="20.95" x14ac:dyDescent="0.2">
      <c r="A165" s="998" t="s">
        <v>298</v>
      </c>
      <c r="B165" s="976" t="s">
        <v>530</v>
      </c>
      <c r="C165" s="977" t="s">
        <v>100</v>
      </c>
      <c r="D165" s="977" t="s">
        <v>100</v>
      </c>
      <c r="E165" s="978" t="s">
        <v>416</v>
      </c>
      <c r="F165" s="911">
        <v>0</v>
      </c>
      <c r="G165" s="959">
        <f t="shared" si="27"/>
        <v>150</v>
      </c>
      <c r="H165" s="908">
        <f t="shared" si="28"/>
        <v>150</v>
      </c>
      <c r="I165" s="1522">
        <v>0</v>
      </c>
      <c r="J165" s="1522">
        <f t="shared" si="26"/>
        <v>150</v>
      </c>
      <c r="K165" s="1522">
        <v>0</v>
      </c>
      <c r="L165" s="1522">
        <f t="shared" si="25"/>
        <v>150</v>
      </c>
      <c r="M165" s="1522">
        <v>0</v>
      </c>
      <c r="N165" s="1522">
        <f t="shared" si="24"/>
        <v>150</v>
      </c>
      <c r="O165" s="1523">
        <v>0</v>
      </c>
      <c r="P165" s="1523">
        <f t="shared" si="23"/>
        <v>150</v>
      </c>
      <c r="Q165" s="1523">
        <v>0</v>
      </c>
      <c r="R165" s="1523">
        <f t="shared" si="22"/>
        <v>150</v>
      </c>
      <c r="S165" s="777"/>
    </row>
    <row r="166" spans="1:19" s="711" customFormat="1" ht="13.1" thickBot="1" x14ac:dyDescent="0.25">
      <c r="A166" s="999"/>
      <c r="B166" s="979"/>
      <c r="C166" s="599" t="s">
        <v>294</v>
      </c>
      <c r="D166" s="599" t="s">
        <v>295</v>
      </c>
      <c r="E166" s="980" t="s">
        <v>296</v>
      </c>
      <c r="F166" s="912">
        <v>0</v>
      </c>
      <c r="G166" s="1074">
        <v>150</v>
      </c>
      <c r="H166" s="909">
        <f t="shared" si="28"/>
        <v>150</v>
      </c>
      <c r="I166" s="1524">
        <v>0</v>
      </c>
      <c r="J166" s="1524">
        <f t="shared" si="26"/>
        <v>150</v>
      </c>
      <c r="K166" s="1524">
        <v>0</v>
      </c>
      <c r="L166" s="1524">
        <f t="shared" si="25"/>
        <v>150</v>
      </c>
      <c r="M166" s="1524">
        <v>0</v>
      </c>
      <c r="N166" s="1524">
        <f t="shared" si="24"/>
        <v>150</v>
      </c>
      <c r="O166" s="1526">
        <v>0</v>
      </c>
      <c r="P166" s="1526">
        <f t="shared" si="23"/>
        <v>150</v>
      </c>
      <c r="Q166" s="1526">
        <v>0</v>
      </c>
      <c r="R166" s="1526">
        <f t="shared" si="22"/>
        <v>150</v>
      </c>
      <c r="S166" s="777"/>
    </row>
    <row r="167" spans="1:19" s="711" customFormat="1" ht="13.1" thickBot="1" x14ac:dyDescent="0.25">
      <c r="A167" s="1080" t="s">
        <v>106</v>
      </c>
      <c r="B167" s="1081" t="s">
        <v>100</v>
      </c>
      <c r="C167" s="1082" t="s">
        <v>100</v>
      </c>
      <c r="D167" s="1082" t="s">
        <v>100</v>
      </c>
      <c r="E167" s="1083" t="s">
        <v>226</v>
      </c>
      <c r="F167" s="1084">
        <v>2750</v>
      </c>
      <c r="G167" s="1090">
        <f>+G168+G170+G172+G174+G176+G178</f>
        <v>0</v>
      </c>
      <c r="H167" s="1085">
        <f t="shared" si="28"/>
        <v>2750</v>
      </c>
      <c r="I167" s="1527">
        <v>0</v>
      </c>
      <c r="J167" s="1527">
        <f t="shared" si="26"/>
        <v>2750</v>
      </c>
      <c r="K167" s="1527">
        <v>0</v>
      </c>
      <c r="L167" s="1527">
        <f t="shared" si="25"/>
        <v>2750</v>
      </c>
      <c r="M167" s="1527">
        <v>0</v>
      </c>
      <c r="N167" s="1527">
        <f t="shared" si="24"/>
        <v>2750</v>
      </c>
      <c r="O167" s="1528">
        <v>0</v>
      </c>
      <c r="P167" s="1528">
        <f t="shared" si="23"/>
        <v>2750</v>
      </c>
      <c r="Q167" s="1528">
        <v>0</v>
      </c>
      <c r="R167" s="1528">
        <f t="shared" si="22"/>
        <v>2750</v>
      </c>
      <c r="S167" s="777"/>
    </row>
    <row r="168" spans="1:19" s="711" customFormat="1" x14ac:dyDescent="0.2">
      <c r="A168" s="677" t="s">
        <v>106</v>
      </c>
      <c r="B168" s="679" t="s">
        <v>488</v>
      </c>
      <c r="C168" s="680" t="s">
        <v>100</v>
      </c>
      <c r="D168" s="954" t="s">
        <v>100</v>
      </c>
      <c r="E168" s="786" t="s">
        <v>226</v>
      </c>
      <c r="F168" s="924">
        <f>+F169</f>
        <v>2750</v>
      </c>
      <c r="G168" s="975">
        <f>+G169</f>
        <v>-2750</v>
      </c>
      <c r="H168" s="924">
        <f t="shared" si="28"/>
        <v>0</v>
      </c>
      <c r="I168" s="1518">
        <v>0</v>
      </c>
      <c r="J168" s="1518">
        <f t="shared" si="26"/>
        <v>0</v>
      </c>
      <c r="K168" s="1518">
        <v>0</v>
      </c>
      <c r="L168" s="1518">
        <f t="shared" si="25"/>
        <v>0</v>
      </c>
      <c r="M168" s="1518">
        <v>0</v>
      </c>
      <c r="N168" s="1518">
        <f t="shared" si="24"/>
        <v>0</v>
      </c>
      <c r="O168" s="1519">
        <v>0</v>
      </c>
      <c r="P168" s="1519">
        <f t="shared" si="23"/>
        <v>0</v>
      </c>
      <c r="Q168" s="1519">
        <v>0</v>
      </c>
      <c r="R168" s="1519">
        <f t="shared" si="22"/>
        <v>0</v>
      </c>
      <c r="S168" s="777"/>
    </row>
    <row r="169" spans="1:19" s="711" customFormat="1" x14ac:dyDescent="0.2">
      <c r="A169" s="689"/>
      <c r="B169" s="691" t="s">
        <v>474</v>
      </c>
      <c r="C169" s="700">
        <v>3419</v>
      </c>
      <c r="D169" s="686">
        <v>5222</v>
      </c>
      <c r="E169" s="784" t="s">
        <v>296</v>
      </c>
      <c r="F169" s="927">
        <v>2750</v>
      </c>
      <c r="G169" s="916">
        <v>-2750</v>
      </c>
      <c r="H169" s="927">
        <f t="shared" si="28"/>
        <v>0</v>
      </c>
      <c r="I169" s="1520">
        <v>0</v>
      </c>
      <c r="J169" s="1520">
        <f t="shared" si="26"/>
        <v>0</v>
      </c>
      <c r="K169" s="1520">
        <v>0</v>
      </c>
      <c r="L169" s="1520">
        <f t="shared" si="25"/>
        <v>0</v>
      </c>
      <c r="M169" s="1520">
        <v>0</v>
      </c>
      <c r="N169" s="1520">
        <f t="shared" si="24"/>
        <v>0</v>
      </c>
      <c r="O169" s="1521">
        <v>0</v>
      </c>
      <c r="P169" s="1521">
        <f t="shared" si="23"/>
        <v>0</v>
      </c>
      <c r="Q169" s="1521">
        <v>0</v>
      </c>
      <c r="R169" s="1521">
        <f t="shared" si="22"/>
        <v>0</v>
      </c>
      <c r="S169" s="777"/>
    </row>
    <row r="170" spans="1:19" s="711" customFormat="1" ht="20.95" x14ac:dyDescent="0.2">
      <c r="A170" s="998" t="s">
        <v>298</v>
      </c>
      <c r="B170" s="976" t="s">
        <v>531</v>
      </c>
      <c r="C170" s="977" t="s">
        <v>100</v>
      </c>
      <c r="D170" s="977" t="s">
        <v>100</v>
      </c>
      <c r="E170" s="978" t="s">
        <v>322</v>
      </c>
      <c r="F170" s="911">
        <v>0</v>
      </c>
      <c r="G170" s="959">
        <f>+G171</f>
        <v>200</v>
      </c>
      <c r="H170" s="908">
        <f t="shared" si="28"/>
        <v>200</v>
      </c>
      <c r="I170" s="1522">
        <v>0</v>
      </c>
      <c r="J170" s="1522">
        <f t="shared" si="26"/>
        <v>200</v>
      </c>
      <c r="K170" s="1522">
        <v>0</v>
      </c>
      <c r="L170" s="1522">
        <f t="shared" si="25"/>
        <v>200</v>
      </c>
      <c r="M170" s="1522">
        <v>0</v>
      </c>
      <c r="N170" s="1522">
        <f t="shared" si="24"/>
        <v>200</v>
      </c>
      <c r="O170" s="1523">
        <v>0</v>
      </c>
      <c r="P170" s="1523">
        <f t="shared" si="23"/>
        <v>200</v>
      </c>
      <c r="Q170" s="1523">
        <v>0</v>
      </c>
      <c r="R170" s="1523">
        <f t="shared" si="22"/>
        <v>200</v>
      </c>
      <c r="S170" s="777"/>
    </row>
    <row r="171" spans="1:19" s="711" customFormat="1" x14ac:dyDescent="0.2">
      <c r="A171" s="999"/>
      <c r="B171" s="979"/>
      <c r="C171" s="599" t="s">
        <v>294</v>
      </c>
      <c r="D171" s="599" t="s">
        <v>295</v>
      </c>
      <c r="E171" s="980" t="s">
        <v>296</v>
      </c>
      <c r="F171" s="912">
        <v>0</v>
      </c>
      <c r="G171" s="916">
        <v>200</v>
      </c>
      <c r="H171" s="927">
        <f t="shared" si="28"/>
        <v>200</v>
      </c>
      <c r="I171" s="1520">
        <v>0</v>
      </c>
      <c r="J171" s="1520">
        <f t="shared" si="26"/>
        <v>200</v>
      </c>
      <c r="K171" s="1520">
        <v>0</v>
      </c>
      <c r="L171" s="1520">
        <f t="shared" si="25"/>
        <v>200</v>
      </c>
      <c r="M171" s="1520">
        <v>0</v>
      </c>
      <c r="N171" s="1520">
        <f t="shared" si="24"/>
        <v>200</v>
      </c>
      <c r="O171" s="1521">
        <v>0</v>
      </c>
      <c r="P171" s="1521">
        <f t="shared" si="23"/>
        <v>200</v>
      </c>
      <c r="Q171" s="1521">
        <v>0</v>
      </c>
      <c r="R171" s="1521">
        <f t="shared" si="22"/>
        <v>200</v>
      </c>
      <c r="S171" s="777"/>
    </row>
    <row r="172" spans="1:19" s="711" customFormat="1" ht="20.95" x14ac:dyDescent="0.2">
      <c r="A172" s="998" t="s">
        <v>298</v>
      </c>
      <c r="B172" s="976" t="s">
        <v>532</v>
      </c>
      <c r="C172" s="977" t="s">
        <v>100</v>
      </c>
      <c r="D172" s="977" t="s">
        <v>100</v>
      </c>
      <c r="E172" s="978" t="s">
        <v>324</v>
      </c>
      <c r="F172" s="911">
        <v>0</v>
      </c>
      <c r="G172" s="959">
        <f t="shared" ref="G172" si="29">+G173</f>
        <v>750</v>
      </c>
      <c r="H172" s="908">
        <f t="shared" si="28"/>
        <v>750</v>
      </c>
      <c r="I172" s="1522">
        <v>0</v>
      </c>
      <c r="J172" s="1522">
        <f t="shared" si="26"/>
        <v>750</v>
      </c>
      <c r="K172" s="1522">
        <v>0</v>
      </c>
      <c r="L172" s="1522">
        <f t="shared" si="25"/>
        <v>750</v>
      </c>
      <c r="M172" s="1522">
        <v>0</v>
      </c>
      <c r="N172" s="1522">
        <f t="shared" si="24"/>
        <v>750</v>
      </c>
      <c r="O172" s="1523">
        <v>0</v>
      </c>
      <c r="P172" s="1523">
        <f t="shared" si="23"/>
        <v>750</v>
      </c>
      <c r="Q172" s="1523">
        <v>0</v>
      </c>
      <c r="R172" s="1523">
        <f t="shared" si="22"/>
        <v>750</v>
      </c>
      <c r="S172" s="777"/>
    </row>
    <row r="173" spans="1:19" s="711" customFormat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750</v>
      </c>
      <c r="H173" s="927">
        <f t="shared" si="28"/>
        <v>750</v>
      </c>
      <c r="I173" s="1520">
        <v>0</v>
      </c>
      <c r="J173" s="1520">
        <f t="shared" si="26"/>
        <v>750</v>
      </c>
      <c r="K173" s="1520">
        <v>0</v>
      </c>
      <c r="L173" s="1520">
        <f t="shared" si="25"/>
        <v>750</v>
      </c>
      <c r="M173" s="1520">
        <v>0</v>
      </c>
      <c r="N173" s="1520">
        <f t="shared" si="24"/>
        <v>750</v>
      </c>
      <c r="O173" s="1521">
        <v>0</v>
      </c>
      <c r="P173" s="1521">
        <f t="shared" si="23"/>
        <v>750</v>
      </c>
      <c r="Q173" s="1521">
        <v>0</v>
      </c>
      <c r="R173" s="1521">
        <f t="shared" si="22"/>
        <v>750</v>
      </c>
      <c r="S173" s="777"/>
    </row>
    <row r="174" spans="1:19" s="711" customFormat="1" ht="20.95" x14ac:dyDescent="0.2">
      <c r="A174" s="998" t="s">
        <v>298</v>
      </c>
      <c r="B174" s="976" t="s">
        <v>533</v>
      </c>
      <c r="C174" s="977" t="s">
        <v>100</v>
      </c>
      <c r="D174" s="977" t="s">
        <v>100</v>
      </c>
      <c r="E174" s="978" t="s">
        <v>326</v>
      </c>
      <c r="F174" s="911">
        <v>0</v>
      </c>
      <c r="G174" s="959">
        <f t="shared" ref="G174" si="30">+G175</f>
        <v>750</v>
      </c>
      <c r="H174" s="908">
        <f t="shared" si="28"/>
        <v>750</v>
      </c>
      <c r="I174" s="1522">
        <v>0</v>
      </c>
      <c r="J174" s="1522">
        <f t="shared" si="26"/>
        <v>750</v>
      </c>
      <c r="K174" s="1522">
        <v>0</v>
      </c>
      <c r="L174" s="1522">
        <f t="shared" si="25"/>
        <v>750</v>
      </c>
      <c r="M174" s="1522">
        <v>0</v>
      </c>
      <c r="N174" s="1522">
        <f t="shared" si="24"/>
        <v>750</v>
      </c>
      <c r="O174" s="1523">
        <v>0</v>
      </c>
      <c r="P174" s="1523">
        <f t="shared" si="23"/>
        <v>750</v>
      </c>
      <c r="Q174" s="1523">
        <v>0</v>
      </c>
      <c r="R174" s="1523">
        <f t="shared" si="22"/>
        <v>750</v>
      </c>
      <c r="S174" s="777"/>
    </row>
    <row r="175" spans="1:19" s="711" customFormat="1" x14ac:dyDescent="0.2">
      <c r="A175" s="999"/>
      <c r="B175" s="979"/>
      <c r="C175" s="599" t="s">
        <v>294</v>
      </c>
      <c r="D175" s="599" t="s">
        <v>341</v>
      </c>
      <c r="E175" s="980" t="s">
        <v>342</v>
      </c>
      <c r="F175" s="912">
        <v>0</v>
      </c>
      <c r="G175" s="916">
        <v>750</v>
      </c>
      <c r="H175" s="927">
        <f t="shared" si="28"/>
        <v>750</v>
      </c>
      <c r="I175" s="1520">
        <v>0</v>
      </c>
      <c r="J175" s="1520">
        <f t="shared" si="26"/>
        <v>750</v>
      </c>
      <c r="K175" s="1520">
        <v>0</v>
      </c>
      <c r="L175" s="1520">
        <f t="shared" si="25"/>
        <v>750</v>
      </c>
      <c r="M175" s="1520">
        <v>0</v>
      </c>
      <c r="N175" s="1520">
        <f t="shared" si="24"/>
        <v>750</v>
      </c>
      <c r="O175" s="1521">
        <v>0</v>
      </c>
      <c r="P175" s="1521">
        <f t="shared" si="23"/>
        <v>750</v>
      </c>
      <c r="Q175" s="1521">
        <v>0</v>
      </c>
      <c r="R175" s="1521">
        <f t="shared" si="22"/>
        <v>750</v>
      </c>
      <c r="S175" s="777"/>
    </row>
    <row r="176" spans="1:19" s="711" customFormat="1" ht="20.95" x14ac:dyDescent="0.2">
      <c r="A176" s="998" t="s">
        <v>298</v>
      </c>
      <c r="B176" s="976" t="s">
        <v>534</v>
      </c>
      <c r="C176" s="977" t="s">
        <v>100</v>
      </c>
      <c r="D176" s="977" t="s">
        <v>100</v>
      </c>
      <c r="E176" s="978" t="s">
        <v>328</v>
      </c>
      <c r="F176" s="911">
        <v>0</v>
      </c>
      <c r="G176" s="959">
        <f t="shared" ref="G176" si="31">+G177</f>
        <v>300</v>
      </c>
      <c r="H176" s="908">
        <f t="shared" si="28"/>
        <v>300</v>
      </c>
      <c r="I176" s="1522">
        <v>0</v>
      </c>
      <c r="J176" s="1522">
        <f t="shared" si="26"/>
        <v>300</v>
      </c>
      <c r="K176" s="1522">
        <v>0</v>
      </c>
      <c r="L176" s="1522">
        <f t="shared" si="25"/>
        <v>300</v>
      </c>
      <c r="M176" s="1522">
        <v>0</v>
      </c>
      <c r="N176" s="1522">
        <f t="shared" si="24"/>
        <v>300</v>
      </c>
      <c r="O176" s="1523">
        <v>0</v>
      </c>
      <c r="P176" s="1523">
        <f t="shared" si="23"/>
        <v>300</v>
      </c>
      <c r="Q176" s="1523">
        <v>0</v>
      </c>
      <c r="R176" s="1523">
        <f t="shared" si="22"/>
        <v>300</v>
      </c>
      <c r="S176" s="777"/>
    </row>
    <row r="177" spans="1:19" s="711" customFormat="1" x14ac:dyDescent="0.2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916">
        <v>300</v>
      </c>
      <c r="H177" s="927">
        <f t="shared" si="28"/>
        <v>300</v>
      </c>
      <c r="I177" s="1520">
        <v>0</v>
      </c>
      <c r="J177" s="1520">
        <f t="shared" si="26"/>
        <v>300</v>
      </c>
      <c r="K177" s="1520">
        <v>0</v>
      </c>
      <c r="L177" s="1520">
        <f t="shared" si="25"/>
        <v>300</v>
      </c>
      <c r="M177" s="1520">
        <v>0</v>
      </c>
      <c r="N177" s="1520">
        <f t="shared" si="24"/>
        <v>300</v>
      </c>
      <c r="O177" s="1521">
        <v>0</v>
      </c>
      <c r="P177" s="1521">
        <f t="shared" si="23"/>
        <v>300</v>
      </c>
      <c r="Q177" s="1521">
        <v>0</v>
      </c>
      <c r="R177" s="1521">
        <f t="shared" si="22"/>
        <v>300</v>
      </c>
      <c r="S177" s="777"/>
    </row>
    <row r="178" spans="1:19" s="711" customFormat="1" ht="20.95" x14ac:dyDescent="0.2">
      <c r="A178" s="998" t="s">
        <v>298</v>
      </c>
      <c r="B178" s="976" t="s">
        <v>535</v>
      </c>
      <c r="C178" s="977" t="s">
        <v>100</v>
      </c>
      <c r="D178" s="977" t="s">
        <v>100</v>
      </c>
      <c r="E178" s="978" t="s">
        <v>330</v>
      </c>
      <c r="F178" s="911">
        <v>0</v>
      </c>
      <c r="G178" s="959">
        <f t="shared" ref="G178" si="32">+G179</f>
        <v>750</v>
      </c>
      <c r="H178" s="908">
        <f t="shared" si="28"/>
        <v>750</v>
      </c>
      <c r="I178" s="1522">
        <v>0</v>
      </c>
      <c r="J178" s="1522">
        <f t="shared" si="26"/>
        <v>750</v>
      </c>
      <c r="K178" s="1522">
        <v>0</v>
      </c>
      <c r="L178" s="1522">
        <f t="shared" si="25"/>
        <v>750</v>
      </c>
      <c r="M178" s="1522">
        <v>0</v>
      </c>
      <c r="N178" s="1522">
        <f t="shared" si="24"/>
        <v>750</v>
      </c>
      <c r="O178" s="1523">
        <v>0</v>
      </c>
      <c r="P178" s="1523">
        <f t="shared" si="23"/>
        <v>750</v>
      </c>
      <c r="Q178" s="1523">
        <v>0</v>
      </c>
      <c r="R178" s="1523">
        <f t="shared" si="22"/>
        <v>750</v>
      </c>
      <c r="S178" s="777"/>
    </row>
    <row r="179" spans="1:19" s="711" customFormat="1" ht="13.1" thickBot="1" x14ac:dyDescent="0.25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1074">
        <v>750</v>
      </c>
      <c r="H179" s="909">
        <f t="shared" si="28"/>
        <v>750</v>
      </c>
      <c r="I179" s="1524">
        <v>0</v>
      </c>
      <c r="J179" s="1524">
        <f t="shared" si="26"/>
        <v>750</v>
      </c>
      <c r="K179" s="1524">
        <v>0</v>
      </c>
      <c r="L179" s="1524">
        <f t="shared" si="25"/>
        <v>750</v>
      </c>
      <c r="M179" s="1524">
        <v>0</v>
      </c>
      <c r="N179" s="1524">
        <f t="shared" si="24"/>
        <v>750</v>
      </c>
      <c r="O179" s="1526">
        <v>0</v>
      </c>
      <c r="P179" s="1526">
        <f t="shared" si="23"/>
        <v>750</v>
      </c>
      <c r="Q179" s="1526">
        <v>0</v>
      </c>
      <c r="R179" s="1526">
        <f t="shared" si="22"/>
        <v>750</v>
      </c>
      <c r="S179" s="777"/>
    </row>
    <row r="180" spans="1:19" s="711" customFormat="1" ht="13.1" thickBot="1" x14ac:dyDescent="0.25">
      <c r="A180" s="1080" t="s">
        <v>106</v>
      </c>
      <c r="B180" s="1081" t="s">
        <v>100</v>
      </c>
      <c r="C180" s="1082" t="s">
        <v>100</v>
      </c>
      <c r="D180" s="1082" t="s">
        <v>100</v>
      </c>
      <c r="E180" s="1083" t="s">
        <v>227</v>
      </c>
      <c r="F180" s="1084">
        <v>1750</v>
      </c>
      <c r="G180" s="1090">
        <f>+G181+G183+G185+G187+G189+G191+G193+G195+G197</f>
        <v>0</v>
      </c>
      <c r="H180" s="1085">
        <f t="shared" si="28"/>
        <v>1750</v>
      </c>
      <c r="I180" s="1527">
        <v>0</v>
      </c>
      <c r="J180" s="1527">
        <f t="shared" si="26"/>
        <v>1750</v>
      </c>
      <c r="K180" s="1527">
        <v>0</v>
      </c>
      <c r="L180" s="1527">
        <f t="shared" si="25"/>
        <v>1750</v>
      </c>
      <c r="M180" s="1527">
        <f>+M199</f>
        <v>5000</v>
      </c>
      <c r="N180" s="1527">
        <f t="shared" si="24"/>
        <v>6750</v>
      </c>
      <c r="O180" s="1528">
        <v>0</v>
      </c>
      <c r="P180" s="1528">
        <f t="shared" si="23"/>
        <v>6750</v>
      </c>
      <c r="Q180" s="1528">
        <v>0</v>
      </c>
      <c r="R180" s="1528">
        <f t="shared" si="22"/>
        <v>6750</v>
      </c>
      <c r="S180" s="777"/>
    </row>
    <row r="181" spans="1:19" s="711" customFormat="1" x14ac:dyDescent="0.2">
      <c r="A181" s="677" t="s">
        <v>106</v>
      </c>
      <c r="B181" s="679" t="s">
        <v>489</v>
      </c>
      <c r="C181" s="680" t="s">
        <v>100</v>
      </c>
      <c r="D181" s="954" t="s">
        <v>100</v>
      </c>
      <c r="E181" s="786" t="s">
        <v>227</v>
      </c>
      <c r="F181" s="924">
        <f>+F182</f>
        <v>1750</v>
      </c>
      <c r="G181" s="975">
        <f>+G182</f>
        <v>-1750</v>
      </c>
      <c r="H181" s="924">
        <f t="shared" si="28"/>
        <v>0</v>
      </c>
      <c r="I181" s="1518">
        <v>0</v>
      </c>
      <c r="J181" s="1518">
        <f t="shared" si="26"/>
        <v>0</v>
      </c>
      <c r="K181" s="1518">
        <v>0</v>
      </c>
      <c r="L181" s="1518">
        <f t="shared" si="25"/>
        <v>0</v>
      </c>
      <c r="M181" s="1518">
        <v>0</v>
      </c>
      <c r="N181" s="1518">
        <f t="shared" si="24"/>
        <v>0</v>
      </c>
      <c r="O181" s="1519">
        <v>0</v>
      </c>
      <c r="P181" s="1519">
        <f t="shared" si="23"/>
        <v>0</v>
      </c>
      <c r="Q181" s="1519">
        <v>0</v>
      </c>
      <c r="R181" s="1519">
        <f t="shared" si="22"/>
        <v>0</v>
      </c>
      <c r="S181" s="777"/>
    </row>
    <row r="182" spans="1:19" s="711" customFormat="1" x14ac:dyDescent="0.2">
      <c r="A182" s="689"/>
      <c r="B182" s="691" t="s">
        <v>474</v>
      </c>
      <c r="C182" s="700">
        <v>3419</v>
      </c>
      <c r="D182" s="686">
        <v>5222</v>
      </c>
      <c r="E182" s="784" t="s">
        <v>296</v>
      </c>
      <c r="F182" s="927">
        <v>1750</v>
      </c>
      <c r="G182" s="916">
        <v>-1750</v>
      </c>
      <c r="H182" s="927">
        <f t="shared" si="28"/>
        <v>0</v>
      </c>
      <c r="I182" s="1520">
        <v>0</v>
      </c>
      <c r="J182" s="1520">
        <f t="shared" si="26"/>
        <v>0</v>
      </c>
      <c r="K182" s="1520">
        <v>0</v>
      </c>
      <c r="L182" s="1520">
        <f t="shared" si="25"/>
        <v>0</v>
      </c>
      <c r="M182" s="1520">
        <v>0</v>
      </c>
      <c r="N182" s="1520">
        <f t="shared" si="24"/>
        <v>0</v>
      </c>
      <c r="O182" s="1521">
        <v>0</v>
      </c>
      <c r="P182" s="1521">
        <f t="shared" si="23"/>
        <v>0</v>
      </c>
      <c r="Q182" s="1521">
        <v>0</v>
      </c>
      <c r="R182" s="1521">
        <f t="shared" si="22"/>
        <v>0</v>
      </c>
      <c r="S182" s="777"/>
    </row>
    <row r="183" spans="1:19" s="711" customFormat="1" ht="31.45" x14ac:dyDescent="0.2">
      <c r="A183" s="654" t="s">
        <v>298</v>
      </c>
      <c r="B183" s="603" t="s">
        <v>536</v>
      </c>
      <c r="C183" s="604" t="s">
        <v>100</v>
      </c>
      <c r="D183" s="604" t="s">
        <v>100</v>
      </c>
      <c r="E183" s="981" t="s">
        <v>418</v>
      </c>
      <c r="F183" s="913">
        <v>0</v>
      </c>
      <c r="G183" s="959">
        <f t="shared" ref="G183:G197" si="33">+G184</f>
        <v>50</v>
      </c>
      <c r="H183" s="908">
        <f t="shared" si="28"/>
        <v>50</v>
      </c>
      <c r="I183" s="1522">
        <v>0</v>
      </c>
      <c r="J183" s="1522">
        <f t="shared" si="26"/>
        <v>50</v>
      </c>
      <c r="K183" s="1522">
        <v>0</v>
      </c>
      <c r="L183" s="1522">
        <f t="shared" si="25"/>
        <v>50</v>
      </c>
      <c r="M183" s="1522">
        <v>0</v>
      </c>
      <c r="N183" s="1522">
        <f t="shared" si="24"/>
        <v>50</v>
      </c>
      <c r="O183" s="1523">
        <v>0</v>
      </c>
      <c r="P183" s="1523">
        <f t="shared" si="23"/>
        <v>50</v>
      </c>
      <c r="Q183" s="1523">
        <v>0</v>
      </c>
      <c r="R183" s="1523">
        <f t="shared" si="22"/>
        <v>50</v>
      </c>
      <c r="S183" s="777"/>
    </row>
    <row r="184" spans="1:19" s="711" customFormat="1" x14ac:dyDescent="0.2">
      <c r="A184" s="1000"/>
      <c r="B184" s="982"/>
      <c r="C184" s="595" t="s">
        <v>294</v>
      </c>
      <c r="D184" s="595" t="s">
        <v>295</v>
      </c>
      <c r="E184" s="983" t="s">
        <v>296</v>
      </c>
      <c r="F184" s="914">
        <v>0</v>
      </c>
      <c r="G184" s="916">
        <v>50</v>
      </c>
      <c r="H184" s="927">
        <f t="shared" si="28"/>
        <v>50</v>
      </c>
      <c r="I184" s="1520">
        <v>0</v>
      </c>
      <c r="J184" s="1520">
        <f t="shared" si="26"/>
        <v>50</v>
      </c>
      <c r="K184" s="1520">
        <v>0</v>
      </c>
      <c r="L184" s="1520">
        <f t="shared" si="25"/>
        <v>50</v>
      </c>
      <c r="M184" s="1520">
        <v>0</v>
      </c>
      <c r="N184" s="1520">
        <f t="shared" si="24"/>
        <v>50</v>
      </c>
      <c r="O184" s="1521">
        <v>0</v>
      </c>
      <c r="P184" s="1521">
        <f t="shared" si="23"/>
        <v>50</v>
      </c>
      <c r="Q184" s="1521">
        <v>0</v>
      </c>
      <c r="R184" s="1521">
        <f t="shared" si="22"/>
        <v>50</v>
      </c>
      <c r="S184" s="777"/>
    </row>
    <row r="185" spans="1:19" s="711" customFormat="1" ht="20.95" x14ac:dyDescent="0.2">
      <c r="A185" s="654" t="s">
        <v>298</v>
      </c>
      <c r="B185" s="603" t="s">
        <v>537</v>
      </c>
      <c r="C185" s="604" t="s">
        <v>100</v>
      </c>
      <c r="D185" s="604" t="s">
        <v>100</v>
      </c>
      <c r="E185" s="981" t="s">
        <v>335</v>
      </c>
      <c r="F185" s="913">
        <v>0</v>
      </c>
      <c r="G185" s="959">
        <f t="shared" si="33"/>
        <v>600</v>
      </c>
      <c r="H185" s="908">
        <f t="shared" si="28"/>
        <v>600</v>
      </c>
      <c r="I185" s="1522">
        <v>0</v>
      </c>
      <c r="J185" s="1522">
        <f t="shared" si="26"/>
        <v>600</v>
      </c>
      <c r="K185" s="1522">
        <v>0</v>
      </c>
      <c r="L185" s="1522">
        <f t="shared" si="25"/>
        <v>600</v>
      </c>
      <c r="M185" s="1522">
        <v>0</v>
      </c>
      <c r="N185" s="1522">
        <f t="shared" si="24"/>
        <v>600</v>
      </c>
      <c r="O185" s="1523">
        <v>0</v>
      </c>
      <c r="P185" s="1523">
        <f t="shared" si="23"/>
        <v>600</v>
      </c>
      <c r="Q185" s="1523">
        <v>0</v>
      </c>
      <c r="R185" s="1523">
        <f t="shared" si="22"/>
        <v>600</v>
      </c>
      <c r="S185" s="777"/>
    </row>
    <row r="186" spans="1:19" s="711" customFormat="1" ht="20.95" x14ac:dyDescent="0.2">
      <c r="A186" s="1000"/>
      <c r="B186" s="982"/>
      <c r="C186" s="595" t="s">
        <v>294</v>
      </c>
      <c r="D186" s="595" t="s">
        <v>333</v>
      </c>
      <c r="E186" s="983" t="s">
        <v>334</v>
      </c>
      <c r="F186" s="914">
        <v>0</v>
      </c>
      <c r="G186" s="916">
        <v>600</v>
      </c>
      <c r="H186" s="927">
        <f t="shared" si="28"/>
        <v>600</v>
      </c>
      <c r="I186" s="1520">
        <v>0</v>
      </c>
      <c r="J186" s="1520">
        <f t="shared" si="26"/>
        <v>600</v>
      </c>
      <c r="K186" s="1520">
        <v>0</v>
      </c>
      <c r="L186" s="1520">
        <f t="shared" si="25"/>
        <v>600</v>
      </c>
      <c r="M186" s="1520">
        <v>0</v>
      </c>
      <c r="N186" s="1520">
        <f t="shared" si="24"/>
        <v>600</v>
      </c>
      <c r="O186" s="1521">
        <v>0</v>
      </c>
      <c r="P186" s="1521">
        <f t="shared" si="23"/>
        <v>600</v>
      </c>
      <c r="Q186" s="1521">
        <v>0</v>
      </c>
      <c r="R186" s="1521">
        <f t="shared" si="22"/>
        <v>600</v>
      </c>
      <c r="S186" s="777"/>
    </row>
    <row r="187" spans="1:19" s="711" customFormat="1" ht="31.45" x14ac:dyDescent="0.2">
      <c r="A187" s="654" t="s">
        <v>298</v>
      </c>
      <c r="B187" s="603" t="s">
        <v>538</v>
      </c>
      <c r="C187" s="604" t="s">
        <v>100</v>
      </c>
      <c r="D187" s="604" t="s">
        <v>100</v>
      </c>
      <c r="E187" s="981" t="s">
        <v>337</v>
      </c>
      <c r="F187" s="913">
        <v>0</v>
      </c>
      <c r="G187" s="959">
        <f t="shared" si="33"/>
        <v>450</v>
      </c>
      <c r="H187" s="908">
        <f t="shared" si="28"/>
        <v>450</v>
      </c>
      <c r="I187" s="1522">
        <v>0</v>
      </c>
      <c r="J187" s="1522">
        <f t="shared" si="26"/>
        <v>450</v>
      </c>
      <c r="K187" s="1522">
        <v>0</v>
      </c>
      <c r="L187" s="1522">
        <f t="shared" si="25"/>
        <v>450</v>
      </c>
      <c r="M187" s="1522">
        <v>0</v>
      </c>
      <c r="N187" s="1522">
        <f t="shared" si="24"/>
        <v>450</v>
      </c>
      <c r="O187" s="1523">
        <v>0</v>
      </c>
      <c r="P187" s="1523">
        <f t="shared" si="23"/>
        <v>450</v>
      </c>
      <c r="Q187" s="1523">
        <v>0</v>
      </c>
      <c r="R187" s="1523">
        <f t="shared" si="22"/>
        <v>450</v>
      </c>
      <c r="S187" s="777"/>
    </row>
    <row r="188" spans="1:19" s="711" customFormat="1" ht="20.95" x14ac:dyDescent="0.2">
      <c r="A188" s="1000"/>
      <c r="B188" s="603" t="s">
        <v>338</v>
      </c>
      <c r="C188" s="595" t="s">
        <v>294</v>
      </c>
      <c r="D188" s="595" t="s">
        <v>339</v>
      </c>
      <c r="E188" s="983" t="s">
        <v>340</v>
      </c>
      <c r="F188" s="914">
        <v>0</v>
      </c>
      <c r="G188" s="916">
        <v>450</v>
      </c>
      <c r="H188" s="927">
        <f t="shared" si="28"/>
        <v>450</v>
      </c>
      <c r="I188" s="1520">
        <v>0</v>
      </c>
      <c r="J188" s="1520">
        <f t="shared" si="26"/>
        <v>450</v>
      </c>
      <c r="K188" s="1520">
        <v>0</v>
      </c>
      <c r="L188" s="1520">
        <f t="shared" si="25"/>
        <v>450</v>
      </c>
      <c r="M188" s="1520">
        <v>0</v>
      </c>
      <c r="N188" s="1520">
        <f t="shared" si="24"/>
        <v>450</v>
      </c>
      <c r="O188" s="1521">
        <v>0</v>
      </c>
      <c r="P188" s="1521">
        <f t="shared" si="23"/>
        <v>450</v>
      </c>
      <c r="Q188" s="1521">
        <v>0</v>
      </c>
      <c r="R188" s="1521">
        <f t="shared" si="22"/>
        <v>450</v>
      </c>
      <c r="S188" s="777"/>
    </row>
    <row r="189" spans="1:19" s="711" customFormat="1" ht="20.95" x14ac:dyDescent="0.2">
      <c r="A189" s="654" t="s">
        <v>298</v>
      </c>
      <c r="B189" s="603" t="s">
        <v>539</v>
      </c>
      <c r="C189" s="604" t="s">
        <v>100</v>
      </c>
      <c r="D189" s="604" t="s">
        <v>100</v>
      </c>
      <c r="E189" s="981" t="s">
        <v>344</v>
      </c>
      <c r="F189" s="913">
        <v>0</v>
      </c>
      <c r="G189" s="959">
        <f t="shared" si="33"/>
        <v>200</v>
      </c>
      <c r="H189" s="908">
        <f t="shared" si="28"/>
        <v>200</v>
      </c>
      <c r="I189" s="1522">
        <v>0</v>
      </c>
      <c r="J189" s="1522">
        <f t="shared" si="26"/>
        <v>200</v>
      </c>
      <c r="K189" s="1522">
        <v>0</v>
      </c>
      <c r="L189" s="1522">
        <f t="shared" si="25"/>
        <v>200</v>
      </c>
      <c r="M189" s="1522">
        <v>0</v>
      </c>
      <c r="N189" s="1522">
        <f t="shared" si="24"/>
        <v>200</v>
      </c>
      <c r="O189" s="1523">
        <v>0</v>
      </c>
      <c r="P189" s="1523">
        <f t="shared" si="23"/>
        <v>200</v>
      </c>
      <c r="Q189" s="1523">
        <v>0</v>
      </c>
      <c r="R189" s="1523">
        <f t="shared" si="22"/>
        <v>200</v>
      </c>
      <c r="S189" s="777"/>
    </row>
    <row r="190" spans="1:19" s="711" customFormat="1" x14ac:dyDescent="0.2">
      <c r="A190" s="1000"/>
      <c r="B190" s="982"/>
      <c r="C190" s="595" t="s">
        <v>294</v>
      </c>
      <c r="D190" s="599" t="s">
        <v>341</v>
      </c>
      <c r="E190" s="980" t="s">
        <v>342</v>
      </c>
      <c r="F190" s="914">
        <v>0</v>
      </c>
      <c r="G190" s="916">
        <v>200</v>
      </c>
      <c r="H190" s="927">
        <f t="shared" si="28"/>
        <v>200</v>
      </c>
      <c r="I190" s="1520">
        <v>0</v>
      </c>
      <c r="J190" s="1520">
        <f t="shared" si="26"/>
        <v>200</v>
      </c>
      <c r="K190" s="1520">
        <v>0</v>
      </c>
      <c r="L190" s="1520">
        <f t="shared" si="25"/>
        <v>200</v>
      </c>
      <c r="M190" s="1520">
        <v>0</v>
      </c>
      <c r="N190" s="1520">
        <f t="shared" si="24"/>
        <v>200</v>
      </c>
      <c r="O190" s="1521">
        <v>0</v>
      </c>
      <c r="P190" s="1521">
        <f t="shared" si="23"/>
        <v>200</v>
      </c>
      <c r="Q190" s="1521">
        <v>0</v>
      </c>
      <c r="R190" s="1521">
        <f t="shared" si="22"/>
        <v>200</v>
      </c>
      <c r="S190" s="777"/>
    </row>
    <row r="191" spans="1:19" s="711" customFormat="1" ht="20.95" x14ac:dyDescent="0.2">
      <c r="A191" s="654" t="s">
        <v>298</v>
      </c>
      <c r="B191" s="603" t="s">
        <v>540</v>
      </c>
      <c r="C191" s="604" t="s">
        <v>100</v>
      </c>
      <c r="D191" s="604" t="s">
        <v>100</v>
      </c>
      <c r="E191" s="981" t="s">
        <v>346</v>
      </c>
      <c r="F191" s="913">
        <v>0</v>
      </c>
      <c r="G191" s="959">
        <f t="shared" si="33"/>
        <v>100</v>
      </c>
      <c r="H191" s="908">
        <f t="shared" si="28"/>
        <v>100</v>
      </c>
      <c r="I191" s="1522">
        <v>0</v>
      </c>
      <c r="J191" s="1522">
        <f t="shared" si="26"/>
        <v>100</v>
      </c>
      <c r="K191" s="1522">
        <v>0</v>
      </c>
      <c r="L191" s="1522">
        <f t="shared" si="25"/>
        <v>100</v>
      </c>
      <c r="M191" s="1522">
        <v>0</v>
      </c>
      <c r="N191" s="1522">
        <f t="shared" si="24"/>
        <v>100</v>
      </c>
      <c r="O191" s="1523">
        <v>0</v>
      </c>
      <c r="P191" s="1523">
        <f t="shared" si="23"/>
        <v>100</v>
      </c>
      <c r="Q191" s="1523">
        <v>0</v>
      </c>
      <c r="R191" s="1523">
        <f t="shared" si="22"/>
        <v>100</v>
      </c>
      <c r="S191" s="777"/>
    </row>
    <row r="192" spans="1:19" s="711" customFormat="1" x14ac:dyDescent="0.2">
      <c r="A192" s="1000"/>
      <c r="B192" s="982"/>
      <c r="C192" s="595" t="s">
        <v>294</v>
      </c>
      <c r="D192" s="595" t="s">
        <v>295</v>
      </c>
      <c r="E192" s="983" t="s">
        <v>296</v>
      </c>
      <c r="F192" s="914">
        <v>0</v>
      </c>
      <c r="G192" s="916">
        <v>100</v>
      </c>
      <c r="H192" s="927">
        <f t="shared" si="28"/>
        <v>100</v>
      </c>
      <c r="I192" s="1520">
        <v>0</v>
      </c>
      <c r="J192" s="1520">
        <f t="shared" si="26"/>
        <v>100</v>
      </c>
      <c r="K192" s="1520">
        <v>0</v>
      </c>
      <c r="L192" s="1520">
        <f t="shared" si="25"/>
        <v>100</v>
      </c>
      <c r="M192" s="1520">
        <v>0</v>
      </c>
      <c r="N192" s="1520">
        <f t="shared" si="24"/>
        <v>100</v>
      </c>
      <c r="O192" s="1521">
        <v>0</v>
      </c>
      <c r="P192" s="1521">
        <f t="shared" si="23"/>
        <v>100</v>
      </c>
      <c r="Q192" s="1521">
        <v>0</v>
      </c>
      <c r="R192" s="1521">
        <f t="shared" si="22"/>
        <v>100</v>
      </c>
      <c r="S192" s="777"/>
    </row>
    <row r="193" spans="1:19" s="711" customFormat="1" x14ac:dyDescent="0.2">
      <c r="A193" s="654" t="s">
        <v>298</v>
      </c>
      <c r="B193" s="603" t="s">
        <v>541</v>
      </c>
      <c r="C193" s="604" t="s">
        <v>100</v>
      </c>
      <c r="D193" s="604" t="s">
        <v>100</v>
      </c>
      <c r="E193" s="981" t="s">
        <v>349</v>
      </c>
      <c r="F193" s="913">
        <v>0</v>
      </c>
      <c r="G193" s="959">
        <f t="shared" si="33"/>
        <v>100</v>
      </c>
      <c r="H193" s="908">
        <f t="shared" si="28"/>
        <v>100</v>
      </c>
      <c r="I193" s="1522">
        <v>0</v>
      </c>
      <c r="J193" s="1522">
        <f t="shared" si="26"/>
        <v>100</v>
      </c>
      <c r="K193" s="1522">
        <v>0</v>
      </c>
      <c r="L193" s="1522">
        <f t="shared" si="25"/>
        <v>100</v>
      </c>
      <c r="M193" s="1522">
        <v>0</v>
      </c>
      <c r="N193" s="1522">
        <f t="shared" si="24"/>
        <v>100</v>
      </c>
      <c r="O193" s="1523">
        <v>0</v>
      </c>
      <c r="P193" s="1523">
        <f t="shared" si="23"/>
        <v>100</v>
      </c>
      <c r="Q193" s="1523">
        <v>0</v>
      </c>
      <c r="R193" s="1523">
        <f t="shared" si="22"/>
        <v>100</v>
      </c>
      <c r="S193" s="777"/>
    </row>
    <row r="194" spans="1:19" s="711" customFormat="1" x14ac:dyDescent="0.2">
      <c r="A194" s="1000"/>
      <c r="B194" s="982"/>
      <c r="C194" s="595" t="s">
        <v>294</v>
      </c>
      <c r="D194" s="595" t="s">
        <v>348</v>
      </c>
      <c r="E194" s="983" t="s">
        <v>258</v>
      </c>
      <c r="F194" s="914">
        <v>0</v>
      </c>
      <c r="G194" s="916">
        <v>100</v>
      </c>
      <c r="H194" s="927">
        <f t="shared" si="28"/>
        <v>100</v>
      </c>
      <c r="I194" s="1520">
        <v>0</v>
      </c>
      <c r="J194" s="1520">
        <f t="shared" si="26"/>
        <v>100</v>
      </c>
      <c r="K194" s="1520">
        <v>0</v>
      </c>
      <c r="L194" s="1520">
        <f t="shared" si="25"/>
        <v>100</v>
      </c>
      <c r="M194" s="1520">
        <v>0</v>
      </c>
      <c r="N194" s="1520">
        <f t="shared" si="24"/>
        <v>100</v>
      </c>
      <c r="O194" s="1521">
        <v>0</v>
      </c>
      <c r="P194" s="1521">
        <f t="shared" si="23"/>
        <v>100</v>
      </c>
      <c r="Q194" s="1521">
        <v>0</v>
      </c>
      <c r="R194" s="1521">
        <f t="shared" si="22"/>
        <v>100</v>
      </c>
      <c r="S194" s="777"/>
    </row>
    <row r="195" spans="1:19" s="711" customFormat="1" ht="31.45" x14ac:dyDescent="0.2">
      <c r="A195" s="654" t="s">
        <v>298</v>
      </c>
      <c r="B195" s="603" t="s">
        <v>542</v>
      </c>
      <c r="C195" s="604" t="s">
        <v>100</v>
      </c>
      <c r="D195" s="604" t="s">
        <v>100</v>
      </c>
      <c r="E195" s="981" t="s">
        <v>419</v>
      </c>
      <c r="F195" s="913">
        <v>0</v>
      </c>
      <c r="G195" s="959">
        <f t="shared" si="33"/>
        <v>50</v>
      </c>
      <c r="H195" s="908">
        <f t="shared" si="28"/>
        <v>50</v>
      </c>
      <c r="I195" s="1522">
        <v>0</v>
      </c>
      <c r="J195" s="1522">
        <f t="shared" si="26"/>
        <v>50</v>
      </c>
      <c r="K195" s="1522">
        <v>0</v>
      </c>
      <c r="L195" s="1522">
        <f t="shared" si="25"/>
        <v>50</v>
      </c>
      <c r="M195" s="1522">
        <v>0</v>
      </c>
      <c r="N195" s="1522">
        <f t="shared" si="24"/>
        <v>50</v>
      </c>
      <c r="O195" s="1523">
        <v>0</v>
      </c>
      <c r="P195" s="1523">
        <f t="shared" si="23"/>
        <v>50</v>
      </c>
      <c r="Q195" s="1523">
        <v>0</v>
      </c>
      <c r="R195" s="1523">
        <f t="shared" si="22"/>
        <v>50</v>
      </c>
      <c r="S195" s="777"/>
    </row>
    <row r="196" spans="1:19" s="711" customFormat="1" x14ac:dyDescent="0.2">
      <c r="A196" s="1000"/>
      <c r="B196" s="982"/>
      <c r="C196" s="595" t="s">
        <v>294</v>
      </c>
      <c r="D196" s="595" t="s">
        <v>295</v>
      </c>
      <c r="E196" s="983" t="s">
        <v>296</v>
      </c>
      <c r="F196" s="914">
        <v>0</v>
      </c>
      <c r="G196" s="916">
        <v>50</v>
      </c>
      <c r="H196" s="927">
        <f t="shared" si="28"/>
        <v>50</v>
      </c>
      <c r="I196" s="1520">
        <v>0</v>
      </c>
      <c r="J196" s="1520">
        <f t="shared" si="26"/>
        <v>50</v>
      </c>
      <c r="K196" s="1520">
        <v>0</v>
      </c>
      <c r="L196" s="1520">
        <f t="shared" si="25"/>
        <v>50</v>
      </c>
      <c r="M196" s="1520">
        <v>0</v>
      </c>
      <c r="N196" s="1520">
        <f t="shared" si="24"/>
        <v>50</v>
      </c>
      <c r="O196" s="1521">
        <v>0</v>
      </c>
      <c r="P196" s="1521">
        <f t="shared" si="23"/>
        <v>50</v>
      </c>
      <c r="Q196" s="1521">
        <v>0</v>
      </c>
      <c r="R196" s="1521">
        <f t="shared" si="22"/>
        <v>50</v>
      </c>
      <c r="S196" s="777"/>
    </row>
    <row r="197" spans="1:19" s="711" customFormat="1" ht="20.95" x14ac:dyDescent="0.2">
      <c r="A197" s="654" t="s">
        <v>298</v>
      </c>
      <c r="B197" s="603" t="s">
        <v>543</v>
      </c>
      <c r="C197" s="604" t="s">
        <v>100</v>
      </c>
      <c r="D197" s="604" t="s">
        <v>100</v>
      </c>
      <c r="E197" s="981" t="s">
        <v>352</v>
      </c>
      <c r="F197" s="913">
        <v>0</v>
      </c>
      <c r="G197" s="959">
        <f t="shared" si="33"/>
        <v>200</v>
      </c>
      <c r="H197" s="908">
        <f t="shared" si="28"/>
        <v>200</v>
      </c>
      <c r="I197" s="1522">
        <v>0</v>
      </c>
      <c r="J197" s="1522">
        <f t="shared" si="26"/>
        <v>200</v>
      </c>
      <c r="K197" s="1522">
        <v>0</v>
      </c>
      <c r="L197" s="1522">
        <f t="shared" si="25"/>
        <v>200</v>
      </c>
      <c r="M197" s="1522">
        <v>0</v>
      </c>
      <c r="N197" s="1522">
        <f t="shared" si="24"/>
        <v>200</v>
      </c>
      <c r="O197" s="1523">
        <v>0</v>
      </c>
      <c r="P197" s="1523">
        <f t="shared" si="23"/>
        <v>200</v>
      </c>
      <c r="Q197" s="1523">
        <v>0</v>
      </c>
      <c r="R197" s="1523">
        <f t="shared" si="22"/>
        <v>200</v>
      </c>
      <c r="S197" s="777"/>
    </row>
    <row r="198" spans="1:19" s="711" customFormat="1" ht="20.95" x14ac:dyDescent="0.2">
      <c r="A198" s="999"/>
      <c r="B198" s="979"/>
      <c r="C198" s="599" t="s">
        <v>294</v>
      </c>
      <c r="D198" s="599" t="s">
        <v>339</v>
      </c>
      <c r="E198" s="980" t="s">
        <v>340</v>
      </c>
      <c r="F198" s="912">
        <v>0</v>
      </c>
      <c r="G198" s="1074">
        <v>200</v>
      </c>
      <c r="H198" s="909">
        <f t="shared" si="28"/>
        <v>200</v>
      </c>
      <c r="I198" s="1524">
        <v>0</v>
      </c>
      <c r="J198" s="1524">
        <f t="shared" si="26"/>
        <v>200</v>
      </c>
      <c r="K198" s="1524">
        <v>0</v>
      </c>
      <c r="L198" s="1524">
        <f t="shared" si="25"/>
        <v>200</v>
      </c>
      <c r="M198" s="1520">
        <v>0</v>
      </c>
      <c r="N198" s="1520">
        <f t="shared" si="24"/>
        <v>200</v>
      </c>
      <c r="O198" s="1521">
        <v>0</v>
      </c>
      <c r="P198" s="1521">
        <f t="shared" si="23"/>
        <v>200</v>
      </c>
      <c r="Q198" s="1521">
        <v>0</v>
      </c>
      <c r="R198" s="1521">
        <f t="shared" si="22"/>
        <v>200</v>
      </c>
      <c r="S198" s="777"/>
    </row>
    <row r="199" spans="1:19" s="711" customFormat="1" ht="20.95" x14ac:dyDescent="0.2">
      <c r="A199" s="654" t="s">
        <v>298</v>
      </c>
      <c r="B199" s="603" t="s">
        <v>626</v>
      </c>
      <c r="C199" s="604" t="s">
        <v>100</v>
      </c>
      <c r="D199" s="604" t="s">
        <v>100</v>
      </c>
      <c r="E199" s="981" t="s">
        <v>629</v>
      </c>
      <c r="F199" s="913">
        <v>0</v>
      </c>
      <c r="G199" s="959"/>
      <c r="H199" s="908"/>
      <c r="I199" s="1522"/>
      <c r="J199" s="1522">
        <v>0</v>
      </c>
      <c r="K199" s="1522">
        <v>0</v>
      </c>
      <c r="L199" s="1522">
        <v>0</v>
      </c>
      <c r="M199" s="1522">
        <f>+M200</f>
        <v>5000</v>
      </c>
      <c r="N199" s="1522">
        <f t="shared" si="24"/>
        <v>5000</v>
      </c>
      <c r="O199" s="1523">
        <v>0</v>
      </c>
      <c r="P199" s="1523">
        <f t="shared" si="23"/>
        <v>5000</v>
      </c>
      <c r="Q199" s="1523">
        <v>0</v>
      </c>
      <c r="R199" s="1523">
        <f t="shared" si="22"/>
        <v>5000</v>
      </c>
      <c r="S199" s="777"/>
    </row>
    <row r="200" spans="1:19" s="711" customFormat="1" ht="13.1" thickBot="1" x14ac:dyDescent="0.25">
      <c r="A200" s="1000"/>
      <c r="B200" s="982"/>
      <c r="C200" s="595" t="s">
        <v>294</v>
      </c>
      <c r="D200" s="595" t="s">
        <v>630</v>
      </c>
      <c r="E200" s="983" t="s">
        <v>631</v>
      </c>
      <c r="F200" s="914">
        <v>0</v>
      </c>
      <c r="G200" s="916"/>
      <c r="H200" s="927"/>
      <c r="I200" s="1520"/>
      <c r="J200" s="1520">
        <v>0</v>
      </c>
      <c r="K200" s="1520">
        <v>0</v>
      </c>
      <c r="L200" s="1520">
        <v>0</v>
      </c>
      <c r="M200" s="1524">
        <v>5000</v>
      </c>
      <c r="N200" s="1524">
        <f t="shared" si="24"/>
        <v>5000</v>
      </c>
      <c r="O200" s="1526">
        <v>0</v>
      </c>
      <c r="P200" s="1526">
        <f t="shared" si="23"/>
        <v>5000</v>
      </c>
      <c r="Q200" s="1526">
        <v>0</v>
      </c>
      <c r="R200" s="1526">
        <f t="shared" si="22"/>
        <v>5000</v>
      </c>
      <c r="S200" s="777"/>
    </row>
    <row r="201" spans="1:19" s="711" customFormat="1" ht="13.1" thickBot="1" x14ac:dyDescent="0.25">
      <c r="A201" s="1080" t="s">
        <v>106</v>
      </c>
      <c r="B201" s="1081" t="s">
        <v>100</v>
      </c>
      <c r="C201" s="1082" t="s">
        <v>100</v>
      </c>
      <c r="D201" s="1082" t="s">
        <v>100</v>
      </c>
      <c r="E201" s="1083" t="s">
        <v>228</v>
      </c>
      <c r="F201" s="1084">
        <v>2750</v>
      </c>
      <c r="G201" s="1090">
        <f>+G202+G204+G206+G208</f>
        <v>0</v>
      </c>
      <c r="H201" s="1085">
        <f t="shared" si="28"/>
        <v>2750</v>
      </c>
      <c r="I201" s="1527">
        <v>0</v>
      </c>
      <c r="J201" s="1527">
        <f t="shared" si="26"/>
        <v>2750</v>
      </c>
      <c r="K201" s="1527">
        <f>+K202+K210+K212+K214+K216+K218+K220+K222+K224</f>
        <v>0</v>
      </c>
      <c r="L201" s="1527">
        <f t="shared" si="25"/>
        <v>2750</v>
      </c>
      <c r="M201" s="1527">
        <v>0</v>
      </c>
      <c r="N201" s="1527">
        <f t="shared" si="24"/>
        <v>2750</v>
      </c>
      <c r="O201" s="1528">
        <v>0</v>
      </c>
      <c r="P201" s="1528">
        <f t="shared" si="23"/>
        <v>2750</v>
      </c>
      <c r="Q201" s="1528">
        <v>0</v>
      </c>
      <c r="R201" s="1528">
        <f t="shared" si="22"/>
        <v>2750</v>
      </c>
      <c r="S201" s="777"/>
    </row>
    <row r="202" spans="1:19" s="711" customFormat="1" x14ac:dyDescent="0.2">
      <c r="A202" s="677" t="s">
        <v>106</v>
      </c>
      <c r="B202" s="679" t="s">
        <v>490</v>
      </c>
      <c r="C202" s="680" t="s">
        <v>100</v>
      </c>
      <c r="D202" s="954" t="s">
        <v>100</v>
      </c>
      <c r="E202" s="786" t="s">
        <v>228</v>
      </c>
      <c r="F202" s="924">
        <f>+F203</f>
        <v>2750</v>
      </c>
      <c r="G202" s="975">
        <f>+G203</f>
        <v>-1560</v>
      </c>
      <c r="H202" s="924">
        <f t="shared" si="28"/>
        <v>1190</v>
      </c>
      <c r="I202" s="1518">
        <v>0</v>
      </c>
      <c r="J202" s="1518">
        <f t="shared" si="26"/>
        <v>1190</v>
      </c>
      <c r="K202" s="1518">
        <f>+K203</f>
        <v>-1010</v>
      </c>
      <c r="L202" s="1518">
        <f t="shared" si="25"/>
        <v>180</v>
      </c>
      <c r="M202" s="1518">
        <v>0</v>
      </c>
      <c r="N202" s="1518">
        <f t="shared" si="24"/>
        <v>180</v>
      </c>
      <c r="O202" s="1519">
        <v>0</v>
      </c>
      <c r="P202" s="1519">
        <f t="shared" si="23"/>
        <v>180</v>
      </c>
      <c r="Q202" s="1519">
        <v>0</v>
      </c>
      <c r="R202" s="1519">
        <f t="shared" si="22"/>
        <v>180</v>
      </c>
      <c r="S202" s="777"/>
    </row>
    <row r="203" spans="1:19" s="711" customFormat="1" x14ac:dyDescent="0.2">
      <c r="A203" s="682"/>
      <c r="B203" s="684" t="s">
        <v>474</v>
      </c>
      <c r="C203" s="700">
        <v>3419</v>
      </c>
      <c r="D203" s="686">
        <v>5222</v>
      </c>
      <c r="E203" s="784" t="s">
        <v>296</v>
      </c>
      <c r="F203" s="927">
        <v>2750</v>
      </c>
      <c r="G203" s="916">
        <v>-1560</v>
      </c>
      <c r="H203" s="927">
        <f t="shared" si="28"/>
        <v>1190</v>
      </c>
      <c r="I203" s="1520">
        <v>0</v>
      </c>
      <c r="J203" s="1520">
        <f t="shared" si="26"/>
        <v>1190</v>
      </c>
      <c r="K203" s="1520">
        <v>-1010</v>
      </c>
      <c r="L203" s="1520">
        <f t="shared" si="25"/>
        <v>180</v>
      </c>
      <c r="M203" s="1520">
        <v>0</v>
      </c>
      <c r="N203" s="1520">
        <f t="shared" si="24"/>
        <v>180</v>
      </c>
      <c r="O203" s="1521">
        <v>0</v>
      </c>
      <c r="P203" s="1521">
        <f t="shared" si="23"/>
        <v>180</v>
      </c>
      <c r="Q203" s="1521">
        <v>0</v>
      </c>
      <c r="R203" s="1521">
        <f t="shared" ref="R203:R250" si="34">+P203+Q203</f>
        <v>180</v>
      </c>
      <c r="S203" s="777"/>
    </row>
    <row r="204" spans="1:19" s="711" customFormat="1" ht="20" customHeight="1" x14ac:dyDescent="0.2">
      <c r="A204" s="998" t="s">
        <v>298</v>
      </c>
      <c r="B204" s="976" t="s">
        <v>545</v>
      </c>
      <c r="C204" s="977" t="s">
        <v>100</v>
      </c>
      <c r="D204" s="977" t="s">
        <v>100</v>
      </c>
      <c r="E204" s="978" t="s">
        <v>319</v>
      </c>
      <c r="F204" s="911">
        <v>0</v>
      </c>
      <c r="G204" s="959">
        <f>+G205</f>
        <v>156</v>
      </c>
      <c r="H204" s="908">
        <f t="shared" si="28"/>
        <v>156</v>
      </c>
      <c r="I204" s="1522">
        <v>0</v>
      </c>
      <c r="J204" s="1522">
        <f t="shared" si="26"/>
        <v>156</v>
      </c>
      <c r="K204" s="1522">
        <v>0</v>
      </c>
      <c r="L204" s="1522">
        <f t="shared" si="25"/>
        <v>156</v>
      </c>
      <c r="M204" s="1522">
        <v>0</v>
      </c>
      <c r="N204" s="1522">
        <f t="shared" si="24"/>
        <v>156</v>
      </c>
      <c r="O204" s="1523">
        <v>0</v>
      </c>
      <c r="P204" s="1523">
        <f t="shared" si="23"/>
        <v>156</v>
      </c>
      <c r="Q204" s="1523">
        <v>0</v>
      </c>
      <c r="R204" s="1523">
        <f t="shared" si="34"/>
        <v>156</v>
      </c>
      <c r="S204" s="777"/>
    </row>
    <row r="205" spans="1:19" s="711" customFormat="1" x14ac:dyDescent="0.2">
      <c r="A205" s="999"/>
      <c r="B205" s="979"/>
      <c r="C205" s="599" t="s">
        <v>294</v>
      </c>
      <c r="D205" s="599" t="s">
        <v>295</v>
      </c>
      <c r="E205" s="980" t="s">
        <v>296</v>
      </c>
      <c r="F205" s="912">
        <v>0</v>
      </c>
      <c r="G205" s="916">
        <v>156</v>
      </c>
      <c r="H205" s="927">
        <f t="shared" si="28"/>
        <v>156</v>
      </c>
      <c r="I205" s="1520">
        <v>0</v>
      </c>
      <c r="J205" s="1520">
        <f t="shared" si="26"/>
        <v>156</v>
      </c>
      <c r="K205" s="1520">
        <v>0</v>
      </c>
      <c r="L205" s="1520">
        <f t="shared" si="25"/>
        <v>156</v>
      </c>
      <c r="M205" s="1520">
        <v>0</v>
      </c>
      <c r="N205" s="1520">
        <f t="shared" si="24"/>
        <v>156</v>
      </c>
      <c r="O205" s="1521">
        <v>0</v>
      </c>
      <c r="P205" s="1521">
        <f t="shared" ref="P205:P250" si="35">+N205+O205</f>
        <v>156</v>
      </c>
      <c r="Q205" s="1521">
        <v>0</v>
      </c>
      <c r="R205" s="1521">
        <f t="shared" si="34"/>
        <v>156</v>
      </c>
      <c r="S205" s="777"/>
    </row>
    <row r="206" spans="1:19" s="711" customFormat="1" ht="20.95" x14ac:dyDescent="0.2">
      <c r="A206" s="998" t="s">
        <v>298</v>
      </c>
      <c r="B206" s="976" t="s">
        <v>546</v>
      </c>
      <c r="C206" s="977" t="s">
        <v>100</v>
      </c>
      <c r="D206" s="977" t="s">
        <v>100</v>
      </c>
      <c r="E206" s="978" t="s">
        <v>302</v>
      </c>
      <c r="F206" s="911">
        <v>0</v>
      </c>
      <c r="G206" s="959">
        <f t="shared" ref="G206" si="36">+G207</f>
        <v>780</v>
      </c>
      <c r="H206" s="908">
        <f t="shared" si="28"/>
        <v>780</v>
      </c>
      <c r="I206" s="1522">
        <v>0</v>
      </c>
      <c r="J206" s="1522">
        <f t="shared" si="26"/>
        <v>780</v>
      </c>
      <c r="K206" s="1522">
        <v>0</v>
      </c>
      <c r="L206" s="1522">
        <f t="shared" si="25"/>
        <v>780</v>
      </c>
      <c r="M206" s="1522">
        <v>0</v>
      </c>
      <c r="N206" s="1522">
        <f t="shared" si="24"/>
        <v>780</v>
      </c>
      <c r="O206" s="1523">
        <v>0</v>
      </c>
      <c r="P206" s="1523">
        <f t="shared" si="35"/>
        <v>780</v>
      </c>
      <c r="Q206" s="1523">
        <v>0</v>
      </c>
      <c r="R206" s="1523">
        <f t="shared" si="34"/>
        <v>780</v>
      </c>
      <c r="S206" s="777"/>
    </row>
    <row r="207" spans="1:19" s="711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916">
        <v>780</v>
      </c>
      <c r="H207" s="927">
        <f t="shared" si="28"/>
        <v>780</v>
      </c>
      <c r="I207" s="1520">
        <v>0</v>
      </c>
      <c r="J207" s="1520">
        <f t="shared" si="26"/>
        <v>780</v>
      </c>
      <c r="K207" s="1520">
        <v>0</v>
      </c>
      <c r="L207" s="1520">
        <f t="shared" si="25"/>
        <v>780</v>
      </c>
      <c r="M207" s="1520">
        <v>0</v>
      </c>
      <c r="N207" s="1520">
        <f t="shared" si="24"/>
        <v>780</v>
      </c>
      <c r="O207" s="1521">
        <v>0</v>
      </c>
      <c r="P207" s="1521">
        <f t="shared" si="35"/>
        <v>780</v>
      </c>
      <c r="Q207" s="1521">
        <v>0</v>
      </c>
      <c r="R207" s="1521">
        <f t="shared" si="34"/>
        <v>780</v>
      </c>
      <c r="S207" s="777"/>
    </row>
    <row r="208" spans="1:19" s="711" customFormat="1" ht="20.95" x14ac:dyDescent="0.2">
      <c r="A208" s="998" t="s">
        <v>298</v>
      </c>
      <c r="B208" s="976" t="s">
        <v>547</v>
      </c>
      <c r="C208" s="977" t="s">
        <v>100</v>
      </c>
      <c r="D208" s="977" t="s">
        <v>100</v>
      </c>
      <c r="E208" s="978" t="s">
        <v>320</v>
      </c>
      <c r="F208" s="911">
        <v>0</v>
      </c>
      <c r="G208" s="959">
        <f t="shared" ref="G208" si="37">+G209</f>
        <v>624</v>
      </c>
      <c r="H208" s="908">
        <f t="shared" si="28"/>
        <v>624</v>
      </c>
      <c r="I208" s="1522">
        <v>0</v>
      </c>
      <c r="J208" s="1522">
        <f t="shared" si="26"/>
        <v>624</v>
      </c>
      <c r="K208" s="1522">
        <v>0</v>
      </c>
      <c r="L208" s="1522">
        <f t="shared" si="25"/>
        <v>624</v>
      </c>
      <c r="M208" s="1522">
        <v>0</v>
      </c>
      <c r="N208" s="1522">
        <f t="shared" si="24"/>
        <v>624</v>
      </c>
      <c r="O208" s="1523">
        <v>0</v>
      </c>
      <c r="P208" s="1523">
        <f t="shared" si="35"/>
        <v>624</v>
      </c>
      <c r="Q208" s="1523">
        <v>0</v>
      </c>
      <c r="R208" s="1523">
        <f t="shared" si="34"/>
        <v>624</v>
      </c>
      <c r="S208" s="777"/>
    </row>
    <row r="209" spans="1:19" s="711" customFormat="1" x14ac:dyDescent="0.2">
      <c r="A209" s="999"/>
      <c r="B209" s="979"/>
      <c r="C209" s="599" t="s">
        <v>294</v>
      </c>
      <c r="D209" s="599" t="s">
        <v>295</v>
      </c>
      <c r="E209" s="980" t="s">
        <v>296</v>
      </c>
      <c r="F209" s="912">
        <v>0</v>
      </c>
      <c r="G209" s="1074">
        <v>624</v>
      </c>
      <c r="H209" s="909">
        <f t="shared" si="28"/>
        <v>624</v>
      </c>
      <c r="I209" s="1524">
        <v>0</v>
      </c>
      <c r="J209" s="1524">
        <f t="shared" si="26"/>
        <v>624</v>
      </c>
      <c r="K209" s="1520"/>
      <c r="L209" s="1520">
        <f t="shared" si="25"/>
        <v>624</v>
      </c>
      <c r="M209" s="1520">
        <v>0</v>
      </c>
      <c r="N209" s="1520">
        <f t="shared" si="24"/>
        <v>624</v>
      </c>
      <c r="O209" s="1521">
        <v>0</v>
      </c>
      <c r="P209" s="1521">
        <f t="shared" si="35"/>
        <v>624</v>
      </c>
      <c r="Q209" s="1521">
        <v>0</v>
      </c>
      <c r="R209" s="1521">
        <f t="shared" si="34"/>
        <v>624</v>
      </c>
      <c r="S209" s="777"/>
    </row>
    <row r="210" spans="1:19" s="711" customFormat="1" ht="20.95" x14ac:dyDescent="0.2">
      <c r="A210" s="998" t="s">
        <v>106</v>
      </c>
      <c r="B210" s="1146" t="s">
        <v>581</v>
      </c>
      <c r="C210" s="977" t="s">
        <v>100</v>
      </c>
      <c r="D210" s="976" t="s">
        <v>100</v>
      </c>
      <c r="E210" s="978" t="s">
        <v>591</v>
      </c>
      <c r="F210" s="913">
        <v>0</v>
      </c>
      <c r="G210" s="916"/>
      <c r="H210" s="927"/>
      <c r="I210" s="1520"/>
      <c r="J210" s="913">
        <v>0</v>
      </c>
      <c r="K210" s="1522">
        <f>+K211</f>
        <v>170</v>
      </c>
      <c r="L210" s="1522">
        <f t="shared" si="25"/>
        <v>170</v>
      </c>
      <c r="M210" s="1522">
        <v>0</v>
      </c>
      <c r="N210" s="1522">
        <f t="shared" si="24"/>
        <v>170</v>
      </c>
      <c r="O210" s="1523">
        <v>0</v>
      </c>
      <c r="P210" s="1523">
        <f t="shared" si="35"/>
        <v>170</v>
      </c>
      <c r="Q210" s="1523">
        <v>0</v>
      </c>
      <c r="R210" s="1523">
        <f t="shared" si="34"/>
        <v>170</v>
      </c>
      <c r="S210" s="777"/>
    </row>
    <row r="211" spans="1:19" s="711" customFormat="1" x14ac:dyDescent="0.2">
      <c r="A211" s="999"/>
      <c r="B211" s="1146"/>
      <c r="C211" s="599" t="s">
        <v>294</v>
      </c>
      <c r="D211" s="598" t="s">
        <v>295</v>
      </c>
      <c r="E211" s="980" t="s">
        <v>296</v>
      </c>
      <c r="F211" s="914">
        <v>0</v>
      </c>
      <c r="G211" s="916"/>
      <c r="H211" s="927"/>
      <c r="I211" s="1520"/>
      <c r="J211" s="914">
        <v>0</v>
      </c>
      <c r="K211" s="1520">
        <v>170</v>
      </c>
      <c r="L211" s="1520">
        <f t="shared" si="25"/>
        <v>170</v>
      </c>
      <c r="M211" s="1520">
        <v>0</v>
      </c>
      <c r="N211" s="1520">
        <f t="shared" si="24"/>
        <v>170</v>
      </c>
      <c r="O211" s="1521">
        <v>0</v>
      </c>
      <c r="P211" s="1521">
        <f t="shared" si="35"/>
        <v>170</v>
      </c>
      <c r="Q211" s="1521">
        <v>0</v>
      </c>
      <c r="R211" s="1521">
        <f t="shared" si="34"/>
        <v>170</v>
      </c>
      <c r="S211" s="777"/>
    </row>
    <row r="212" spans="1:19" s="711" customFormat="1" ht="20.95" x14ac:dyDescent="0.2">
      <c r="A212" s="998" t="s">
        <v>106</v>
      </c>
      <c r="B212" s="1146" t="s">
        <v>582</v>
      </c>
      <c r="C212" s="977" t="s">
        <v>100</v>
      </c>
      <c r="D212" s="976" t="s">
        <v>100</v>
      </c>
      <c r="E212" s="978" t="s">
        <v>592</v>
      </c>
      <c r="F212" s="913">
        <v>0</v>
      </c>
      <c r="G212" s="916"/>
      <c r="H212" s="927"/>
      <c r="I212" s="1520"/>
      <c r="J212" s="913">
        <v>0</v>
      </c>
      <c r="K212" s="1522">
        <f t="shared" ref="K212" si="38">+K213</f>
        <v>100</v>
      </c>
      <c r="L212" s="1522">
        <f t="shared" si="25"/>
        <v>100</v>
      </c>
      <c r="M212" s="1522">
        <v>0</v>
      </c>
      <c r="N212" s="1522">
        <f t="shared" si="24"/>
        <v>100</v>
      </c>
      <c r="O212" s="1523">
        <v>0</v>
      </c>
      <c r="P212" s="1523">
        <f t="shared" si="35"/>
        <v>100</v>
      </c>
      <c r="Q212" s="1523">
        <v>0</v>
      </c>
      <c r="R212" s="1523">
        <f t="shared" si="34"/>
        <v>100</v>
      </c>
      <c r="S212" s="777"/>
    </row>
    <row r="213" spans="1:19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520"/>
      <c r="J213" s="914">
        <v>0</v>
      </c>
      <c r="K213" s="1520">
        <v>100</v>
      </c>
      <c r="L213" s="1520">
        <f t="shared" si="25"/>
        <v>100</v>
      </c>
      <c r="M213" s="1520">
        <v>0</v>
      </c>
      <c r="N213" s="1520">
        <f t="shared" si="24"/>
        <v>100</v>
      </c>
      <c r="O213" s="1521">
        <v>0</v>
      </c>
      <c r="P213" s="1521">
        <f t="shared" si="35"/>
        <v>100</v>
      </c>
      <c r="Q213" s="1521">
        <v>0</v>
      </c>
      <c r="R213" s="1521">
        <f t="shared" si="34"/>
        <v>100</v>
      </c>
      <c r="S213" s="777"/>
    </row>
    <row r="214" spans="1:19" s="711" customFormat="1" ht="20.95" x14ac:dyDescent="0.2">
      <c r="A214" s="998" t="s">
        <v>106</v>
      </c>
      <c r="B214" s="1146" t="s">
        <v>583</v>
      </c>
      <c r="C214" s="977" t="s">
        <v>100</v>
      </c>
      <c r="D214" s="976" t="s">
        <v>100</v>
      </c>
      <c r="E214" s="978" t="s">
        <v>593</v>
      </c>
      <c r="F214" s="913">
        <v>0</v>
      </c>
      <c r="G214" s="916"/>
      <c r="H214" s="927"/>
      <c r="I214" s="1520"/>
      <c r="J214" s="913">
        <v>0</v>
      </c>
      <c r="K214" s="1522">
        <f t="shared" ref="K214" si="39">+K215</f>
        <v>100</v>
      </c>
      <c r="L214" s="1522">
        <f t="shared" si="25"/>
        <v>100</v>
      </c>
      <c r="M214" s="1522">
        <v>0</v>
      </c>
      <c r="N214" s="1522">
        <f t="shared" si="24"/>
        <v>100</v>
      </c>
      <c r="O214" s="1523">
        <v>0</v>
      </c>
      <c r="P214" s="1523">
        <f t="shared" si="35"/>
        <v>100</v>
      </c>
      <c r="Q214" s="1523">
        <v>0</v>
      </c>
      <c r="R214" s="1523">
        <f t="shared" si="34"/>
        <v>100</v>
      </c>
      <c r="S214" s="777"/>
    </row>
    <row r="215" spans="1:19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520"/>
      <c r="J215" s="914">
        <v>0</v>
      </c>
      <c r="K215" s="1520">
        <v>100</v>
      </c>
      <c r="L215" s="1520">
        <f t="shared" si="25"/>
        <v>100</v>
      </c>
      <c r="M215" s="1520">
        <v>0</v>
      </c>
      <c r="N215" s="1520">
        <f t="shared" si="24"/>
        <v>100</v>
      </c>
      <c r="O215" s="1521">
        <v>0</v>
      </c>
      <c r="P215" s="1521">
        <f t="shared" si="35"/>
        <v>100</v>
      </c>
      <c r="Q215" s="1521">
        <v>0</v>
      </c>
      <c r="R215" s="1521">
        <f t="shared" si="34"/>
        <v>100</v>
      </c>
      <c r="S215" s="777"/>
    </row>
    <row r="216" spans="1:19" s="711" customFormat="1" ht="20.95" x14ac:dyDescent="0.2">
      <c r="A216" s="998" t="s">
        <v>106</v>
      </c>
      <c r="B216" s="1146" t="s">
        <v>584</v>
      </c>
      <c r="C216" s="977" t="s">
        <v>100</v>
      </c>
      <c r="D216" s="976" t="s">
        <v>100</v>
      </c>
      <c r="E216" s="978" t="s">
        <v>594</v>
      </c>
      <c r="F216" s="913">
        <v>0</v>
      </c>
      <c r="G216" s="916"/>
      <c r="H216" s="927"/>
      <c r="I216" s="1520"/>
      <c r="J216" s="913">
        <v>0</v>
      </c>
      <c r="K216" s="1522">
        <f t="shared" ref="K216" si="40">+K217</f>
        <v>90</v>
      </c>
      <c r="L216" s="1522">
        <f t="shared" si="25"/>
        <v>90</v>
      </c>
      <c r="M216" s="1522">
        <v>0</v>
      </c>
      <c r="N216" s="1522">
        <f t="shared" si="24"/>
        <v>90</v>
      </c>
      <c r="O216" s="1523">
        <v>0</v>
      </c>
      <c r="P216" s="1523">
        <f t="shared" si="35"/>
        <v>90</v>
      </c>
      <c r="Q216" s="1523">
        <v>0</v>
      </c>
      <c r="R216" s="1523">
        <f t="shared" si="34"/>
        <v>90</v>
      </c>
      <c r="S216" s="777"/>
    </row>
    <row r="217" spans="1:19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520"/>
      <c r="J217" s="914">
        <v>0</v>
      </c>
      <c r="K217" s="1520">
        <v>90</v>
      </c>
      <c r="L217" s="1520">
        <f t="shared" si="25"/>
        <v>90</v>
      </c>
      <c r="M217" s="1520">
        <v>0</v>
      </c>
      <c r="N217" s="1520">
        <f t="shared" si="24"/>
        <v>90</v>
      </c>
      <c r="O217" s="1521">
        <v>0</v>
      </c>
      <c r="P217" s="1521">
        <f t="shared" si="35"/>
        <v>90</v>
      </c>
      <c r="Q217" s="1521">
        <v>0</v>
      </c>
      <c r="R217" s="1521">
        <f t="shared" si="34"/>
        <v>90</v>
      </c>
      <c r="S217" s="777"/>
    </row>
    <row r="218" spans="1:19" s="711" customFormat="1" ht="20.95" x14ac:dyDescent="0.2">
      <c r="A218" s="998" t="s">
        <v>106</v>
      </c>
      <c r="B218" s="1146" t="s">
        <v>585</v>
      </c>
      <c r="C218" s="977" t="s">
        <v>100</v>
      </c>
      <c r="D218" s="976" t="s">
        <v>100</v>
      </c>
      <c r="E218" s="978" t="s">
        <v>598</v>
      </c>
      <c r="F218" s="913">
        <v>0</v>
      </c>
      <c r="G218" s="916"/>
      <c r="H218" s="927"/>
      <c r="I218" s="1520"/>
      <c r="J218" s="913">
        <v>0</v>
      </c>
      <c r="K218" s="1522">
        <f t="shared" ref="K218" si="41">+K219</f>
        <v>300</v>
      </c>
      <c r="L218" s="1522">
        <f t="shared" si="25"/>
        <v>300</v>
      </c>
      <c r="M218" s="1522">
        <v>0</v>
      </c>
      <c r="N218" s="1522">
        <f t="shared" si="24"/>
        <v>300</v>
      </c>
      <c r="O218" s="1523">
        <v>0</v>
      </c>
      <c r="P218" s="1523">
        <f t="shared" si="35"/>
        <v>300</v>
      </c>
      <c r="Q218" s="1523">
        <v>0</v>
      </c>
      <c r="R218" s="1523">
        <f t="shared" si="34"/>
        <v>300</v>
      </c>
      <c r="S218" s="777"/>
    </row>
    <row r="219" spans="1:19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520"/>
      <c r="J219" s="914">
        <v>0</v>
      </c>
      <c r="K219" s="1520">
        <v>300</v>
      </c>
      <c r="L219" s="1520">
        <f t="shared" si="25"/>
        <v>300</v>
      </c>
      <c r="M219" s="1520">
        <v>0</v>
      </c>
      <c r="N219" s="1520">
        <f t="shared" si="24"/>
        <v>300</v>
      </c>
      <c r="O219" s="1521">
        <v>0</v>
      </c>
      <c r="P219" s="1521">
        <f t="shared" si="35"/>
        <v>300</v>
      </c>
      <c r="Q219" s="1521">
        <v>0</v>
      </c>
      <c r="R219" s="1521">
        <f t="shared" si="34"/>
        <v>300</v>
      </c>
      <c r="S219" s="777"/>
    </row>
    <row r="220" spans="1:19" s="711" customFormat="1" ht="20.95" x14ac:dyDescent="0.2">
      <c r="A220" s="998" t="s">
        <v>106</v>
      </c>
      <c r="B220" s="1146" t="s">
        <v>586</v>
      </c>
      <c r="C220" s="977" t="s">
        <v>100</v>
      </c>
      <c r="D220" s="976" t="s">
        <v>100</v>
      </c>
      <c r="E220" s="978" t="s">
        <v>595</v>
      </c>
      <c r="F220" s="913">
        <v>0</v>
      </c>
      <c r="G220" s="916"/>
      <c r="H220" s="927"/>
      <c r="I220" s="1520"/>
      <c r="J220" s="913">
        <v>0</v>
      </c>
      <c r="K220" s="1522">
        <f t="shared" ref="K220" si="42">+K221</f>
        <v>50</v>
      </c>
      <c r="L220" s="1522">
        <f t="shared" si="25"/>
        <v>50</v>
      </c>
      <c r="M220" s="1522">
        <v>0</v>
      </c>
      <c r="N220" s="1522">
        <f t="shared" si="24"/>
        <v>50</v>
      </c>
      <c r="O220" s="1523">
        <v>0</v>
      </c>
      <c r="P220" s="1523">
        <f t="shared" si="35"/>
        <v>50</v>
      </c>
      <c r="Q220" s="1523">
        <v>0</v>
      </c>
      <c r="R220" s="1523">
        <f t="shared" si="34"/>
        <v>50</v>
      </c>
      <c r="S220" s="777"/>
    </row>
    <row r="221" spans="1:19" s="711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520"/>
      <c r="J221" s="914">
        <v>0</v>
      </c>
      <c r="K221" s="1520">
        <v>50</v>
      </c>
      <c r="L221" s="1520">
        <f t="shared" si="25"/>
        <v>50</v>
      </c>
      <c r="M221" s="1520">
        <v>0</v>
      </c>
      <c r="N221" s="1520">
        <f t="shared" ref="N221:N244" si="43">+L221+M221</f>
        <v>50</v>
      </c>
      <c r="O221" s="1521">
        <v>0</v>
      </c>
      <c r="P221" s="1521">
        <f t="shared" si="35"/>
        <v>50</v>
      </c>
      <c r="Q221" s="1521">
        <v>0</v>
      </c>
      <c r="R221" s="1521">
        <f t="shared" si="34"/>
        <v>50</v>
      </c>
      <c r="S221" s="777"/>
    </row>
    <row r="222" spans="1:19" s="711" customFormat="1" ht="20.95" x14ac:dyDescent="0.2">
      <c r="A222" s="998" t="s">
        <v>106</v>
      </c>
      <c r="B222" s="1146" t="s">
        <v>587</v>
      </c>
      <c r="C222" s="977" t="s">
        <v>100</v>
      </c>
      <c r="D222" s="976" t="s">
        <v>100</v>
      </c>
      <c r="E222" s="978" t="s">
        <v>596</v>
      </c>
      <c r="F222" s="913">
        <v>0</v>
      </c>
      <c r="G222" s="916"/>
      <c r="H222" s="927"/>
      <c r="I222" s="1520"/>
      <c r="J222" s="913">
        <v>0</v>
      </c>
      <c r="K222" s="1522">
        <f t="shared" ref="K222" si="44">+K223</f>
        <v>100</v>
      </c>
      <c r="L222" s="1522">
        <f t="shared" si="25"/>
        <v>100</v>
      </c>
      <c r="M222" s="1522">
        <v>0</v>
      </c>
      <c r="N222" s="1522">
        <f t="shared" si="43"/>
        <v>100</v>
      </c>
      <c r="O222" s="1523">
        <v>0</v>
      </c>
      <c r="P222" s="1523">
        <f t="shared" si="35"/>
        <v>100</v>
      </c>
      <c r="Q222" s="1523">
        <v>0</v>
      </c>
      <c r="R222" s="1523">
        <f t="shared" si="34"/>
        <v>100</v>
      </c>
      <c r="S222" s="777"/>
    </row>
    <row r="223" spans="1:19" s="711" customFormat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520"/>
      <c r="J223" s="914">
        <v>0</v>
      </c>
      <c r="K223" s="1520">
        <v>100</v>
      </c>
      <c r="L223" s="1520">
        <f t="shared" si="25"/>
        <v>100</v>
      </c>
      <c r="M223" s="1520">
        <v>0</v>
      </c>
      <c r="N223" s="1520">
        <f t="shared" si="43"/>
        <v>100</v>
      </c>
      <c r="O223" s="1521">
        <v>0</v>
      </c>
      <c r="P223" s="1521">
        <f t="shared" si="35"/>
        <v>100</v>
      </c>
      <c r="Q223" s="1521">
        <v>0</v>
      </c>
      <c r="R223" s="1521">
        <f t="shared" si="34"/>
        <v>100</v>
      </c>
      <c r="S223" s="777"/>
    </row>
    <row r="224" spans="1:19" s="711" customFormat="1" ht="20.95" x14ac:dyDescent="0.2">
      <c r="A224" s="998" t="s">
        <v>106</v>
      </c>
      <c r="B224" s="1146" t="s">
        <v>588</v>
      </c>
      <c r="C224" s="977" t="s">
        <v>100</v>
      </c>
      <c r="D224" s="976" t="s">
        <v>100</v>
      </c>
      <c r="E224" s="978" t="s">
        <v>597</v>
      </c>
      <c r="F224" s="913">
        <v>0</v>
      </c>
      <c r="G224" s="916"/>
      <c r="H224" s="927"/>
      <c r="I224" s="1520"/>
      <c r="J224" s="913">
        <v>0</v>
      </c>
      <c r="K224" s="1522">
        <f t="shared" ref="K224" si="45">+K225</f>
        <v>100</v>
      </c>
      <c r="L224" s="1522">
        <f t="shared" si="25"/>
        <v>100</v>
      </c>
      <c r="M224" s="1522">
        <v>0</v>
      </c>
      <c r="N224" s="1522">
        <f t="shared" si="43"/>
        <v>100</v>
      </c>
      <c r="O224" s="1523">
        <v>0</v>
      </c>
      <c r="P224" s="1523">
        <f t="shared" si="35"/>
        <v>100</v>
      </c>
      <c r="Q224" s="1523">
        <v>0</v>
      </c>
      <c r="R224" s="1523">
        <f t="shared" si="34"/>
        <v>100</v>
      </c>
      <c r="S224" s="777"/>
    </row>
    <row r="225" spans="1:19" s="711" customFormat="1" ht="13.1" thickBot="1" x14ac:dyDescent="0.25">
      <c r="A225" s="999"/>
      <c r="B225" s="1146"/>
      <c r="C225" s="599" t="s">
        <v>294</v>
      </c>
      <c r="D225" s="598" t="s">
        <v>589</v>
      </c>
      <c r="E225" s="980" t="s">
        <v>590</v>
      </c>
      <c r="F225" s="912">
        <v>0</v>
      </c>
      <c r="G225" s="1074"/>
      <c r="H225" s="909"/>
      <c r="I225" s="1524"/>
      <c r="J225" s="912">
        <v>0</v>
      </c>
      <c r="K225" s="1524">
        <v>100</v>
      </c>
      <c r="L225" s="1524">
        <f t="shared" ref="L225:L244" si="46">+J225+K225</f>
        <v>100</v>
      </c>
      <c r="M225" s="1524">
        <v>0</v>
      </c>
      <c r="N225" s="1524">
        <f t="shared" si="43"/>
        <v>100</v>
      </c>
      <c r="O225" s="1526">
        <v>0</v>
      </c>
      <c r="P225" s="1526">
        <f t="shared" si="35"/>
        <v>100</v>
      </c>
      <c r="Q225" s="1526">
        <v>0</v>
      </c>
      <c r="R225" s="1526">
        <f t="shared" si="34"/>
        <v>100</v>
      </c>
      <c r="S225" s="777"/>
    </row>
    <row r="226" spans="1:19" s="711" customFormat="1" ht="13.1" thickBot="1" x14ac:dyDescent="0.25">
      <c r="A226" s="1080" t="s">
        <v>106</v>
      </c>
      <c r="B226" s="1081" t="s">
        <v>100</v>
      </c>
      <c r="C226" s="1082" t="s">
        <v>100</v>
      </c>
      <c r="D226" s="1082" t="s">
        <v>100</v>
      </c>
      <c r="E226" s="1083" t="s">
        <v>229</v>
      </c>
      <c r="F226" s="1084">
        <v>750</v>
      </c>
      <c r="G226" s="1090">
        <f>+G227+G229+G231+G233+G235+G237+G239+G241+G243</f>
        <v>0</v>
      </c>
      <c r="H226" s="1085">
        <f>+F226+G226</f>
        <v>750</v>
      </c>
      <c r="I226" s="1527">
        <v>0</v>
      </c>
      <c r="J226" s="1527">
        <f t="shared" si="26"/>
        <v>750</v>
      </c>
      <c r="K226" s="1527">
        <v>0</v>
      </c>
      <c r="L226" s="1527">
        <f t="shared" si="46"/>
        <v>750</v>
      </c>
      <c r="M226" s="1527">
        <v>0</v>
      </c>
      <c r="N226" s="1527">
        <f t="shared" si="43"/>
        <v>750</v>
      </c>
      <c r="O226" s="1528">
        <v>0</v>
      </c>
      <c r="P226" s="1528">
        <f t="shared" si="35"/>
        <v>750</v>
      </c>
      <c r="Q226" s="1528">
        <v>0</v>
      </c>
      <c r="R226" s="1528">
        <f t="shared" si="34"/>
        <v>750</v>
      </c>
      <c r="S226" s="777"/>
    </row>
    <row r="227" spans="1:19" s="711" customFormat="1" x14ac:dyDescent="0.2">
      <c r="A227" s="677" t="s">
        <v>106</v>
      </c>
      <c r="B227" s="679" t="s">
        <v>491</v>
      </c>
      <c r="C227" s="680" t="s">
        <v>100</v>
      </c>
      <c r="D227" s="954" t="s">
        <v>100</v>
      </c>
      <c r="E227" s="1093" t="s">
        <v>229</v>
      </c>
      <c r="F227" s="924">
        <f>+F228</f>
        <v>750</v>
      </c>
      <c r="G227" s="975">
        <f>+G228</f>
        <v>-750</v>
      </c>
      <c r="H227" s="924">
        <f t="shared" si="28"/>
        <v>0</v>
      </c>
      <c r="I227" s="1518">
        <v>0</v>
      </c>
      <c r="J227" s="1518">
        <f t="shared" si="26"/>
        <v>0</v>
      </c>
      <c r="K227" s="1518">
        <v>0</v>
      </c>
      <c r="L227" s="1518">
        <f t="shared" si="46"/>
        <v>0</v>
      </c>
      <c r="M227" s="1518">
        <v>0</v>
      </c>
      <c r="N227" s="1518">
        <f t="shared" si="43"/>
        <v>0</v>
      </c>
      <c r="O227" s="1519">
        <v>0</v>
      </c>
      <c r="P227" s="1519">
        <f t="shared" si="35"/>
        <v>0</v>
      </c>
      <c r="Q227" s="1519">
        <v>0</v>
      </c>
      <c r="R227" s="1519">
        <f t="shared" si="34"/>
        <v>0</v>
      </c>
      <c r="S227" s="777"/>
    </row>
    <row r="228" spans="1:19" s="711" customFormat="1" x14ac:dyDescent="0.2">
      <c r="A228" s="682"/>
      <c r="B228" s="902" t="s">
        <v>474</v>
      </c>
      <c r="C228" s="700">
        <v>3419</v>
      </c>
      <c r="D228" s="903">
        <v>5222</v>
      </c>
      <c r="E228" s="784" t="s">
        <v>296</v>
      </c>
      <c r="F228" s="927">
        <v>750</v>
      </c>
      <c r="G228" s="916">
        <v>-750</v>
      </c>
      <c r="H228" s="927">
        <f t="shared" si="28"/>
        <v>0</v>
      </c>
      <c r="I228" s="1520">
        <v>0</v>
      </c>
      <c r="J228" s="1520">
        <f t="shared" si="26"/>
        <v>0</v>
      </c>
      <c r="K228" s="1520">
        <v>0</v>
      </c>
      <c r="L228" s="1520">
        <f t="shared" si="46"/>
        <v>0</v>
      </c>
      <c r="M228" s="1520">
        <v>0</v>
      </c>
      <c r="N228" s="1520">
        <f t="shared" si="43"/>
        <v>0</v>
      </c>
      <c r="O228" s="1521">
        <v>0</v>
      </c>
      <c r="P228" s="1521">
        <f t="shared" si="35"/>
        <v>0</v>
      </c>
      <c r="Q228" s="1521">
        <v>0</v>
      </c>
      <c r="R228" s="1521">
        <f t="shared" si="34"/>
        <v>0</v>
      </c>
      <c r="S228" s="777"/>
    </row>
    <row r="229" spans="1:19" s="711" customFormat="1" ht="31.45" x14ac:dyDescent="0.2">
      <c r="A229" s="1001" t="s">
        <v>298</v>
      </c>
      <c r="B229" s="984" t="s">
        <v>548</v>
      </c>
      <c r="C229" s="985" t="s">
        <v>100</v>
      </c>
      <c r="D229" s="985" t="s">
        <v>100</v>
      </c>
      <c r="E229" s="986" t="s">
        <v>313</v>
      </c>
      <c r="F229" s="915">
        <v>0</v>
      </c>
      <c r="G229" s="975">
        <f t="shared" ref="G229" si="47">+G230</f>
        <v>100</v>
      </c>
      <c r="H229" s="924">
        <f t="shared" si="28"/>
        <v>100</v>
      </c>
      <c r="I229" s="1522">
        <v>0</v>
      </c>
      <c r="J229" s="1522">
        <f t="shared" si="26"/>
        <v>100</v>
      </c>
      <c r="K229" s="1522">
        <v>0</v>
      </c>
      <c r="L229" s="1522">
        <f t="shared" si="46"/>
        <v>100</v>
      </c>
      <c r="M229" s="1522">
        <v>0</v>
      </c>
      <c r="N229" s="1522">
        <f t="shared" si="43"/>
        <v>100</v>
      </c>
      <c r="O229" s="1523">
        <v>0</v>
      </c>
      <c r="P229" s="1523">
        <f t="shared" si="35"/>
        <v>100</v>
      </c>
      <c r="Q229" s="1523">
        <v>0</v>
      </c>
      <c r="R229" s="1523">
        <f t="shared" si="34"/>
        <v>100</v>
      </c>
      <c r="S229" s="777"/>
    </row>
    <row r="230" spans="1:19" x14ac:dyDescent="0.2">
      <c r="A230" s="1000"/>
      <c r="B230" s="987"/>
      <c r="C230" s="595" t="s">
        <v>294</v>
      </c>
      <c r="D230" s="595" t="s">
        <v>295</v>
      </c>
      <c r="E230" s="983" t="s">
        <v>296</v>
      </c>
      <c r="F230" s="916">
        <v>0</v>
      </c>
      <c r="G230" s="916">
        <v>100</v>
      </c>
      <c r="H230" s="927">
        <f t="shared" si="28"/>
        <v>100</v>
      </c>
      <c r="I230" s="1520">
        <v>0</v>
      </c>
      <c r="J230" s="1520">
        <f t="shared" si="26"/>
        <v>100</v>
      </c>
      <c r="K230" s="1520">
        <v>0</v>
      </c>
      <c r="L230" s="1520">
        <f t="shared" si="46"/>
        <v>100</v>
      </c>
      <c r="M230" s="1520">
        <v>0</v>
      </c>
      <c r="N230" s="1520">
        <f t="shared" si="43"/>
        <v>100</v>
      </c>
      <c r="O230" s="1521">
        <v>0</v>
      </c>
      <c r="P230" s="1521">
        <f t="shared" si="35"/>
        <v>100</v>
      </c>
      <c r="Q230" s="1521">
        <v>0</v>
      </c>
      <c r="R230" s="1521">
        <f t="shared" si="34"/>
        <v>100</v>
      </c>
    </row>
    <row r="231" spans="1:19" ht="31.45" x14ac:dyDescent="0.2">
      <c r="A231" s="654" t="s">
        <v>298</v>
      </c>
      <c r="B231" s="603" t="s">
        <v>549</v>
      </c>
      <c r="C231" s="604" t="s">
        <v>100</v>
      </c>
      <c r="D231" s="604" t="s">
        <v>100</v>
      </c>
      <c r="E231" s="981" t="s">
        <v>314</v>
      </c>
      <c r="F231" s="913">
        <v>0</v>
      </c>
      <c r="G231" s="959">
        <f t="shared" ref="G231" si="48">+G232</f>
        <v>60</v>
      </c>
      <c r="H231" s="908">
        <f t="shared" si="28"/>
        <v>60</v>
      </c>
      <c r="I231" s="1522">
        <v>0</v>
      </c>
      <c r="J231" s="1522">
        <f t="shared" si="26"/>
        <v>60</v>
      </c>
      <c r="K231" s="1522">
        <v>0</v>
      </c>
      <c r="L231" s="1522">
        <f t="shared" si="46"/>
        <v>60</v>
      </c>
      <c r="M231" s="1522">
        <v>0</v>
      </c>
      <c r="N231" s="1522">
        <f t="shared" si="43"/>
        <v>60</v>
      </c>
      <c r="O231" s="1523">
        <v>0</v>
      </c>
      <c r="P231" s="1523">
        <f t="shared" si="35"/>
        <v>60</v>
      </c>
      <c r="Q231" s="1523">
        <v>0</v>
      </c>
      <c r="R231" s="1523">
        <f t="shared" si="34"/>
        <v>60</v>
      </c>
    </row>
    <row r="232" spans="1:19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60</v>
      </c>
      <c r="H232" s="927">
        <f t="shared" si="28"/>
        <v>60</v>
      </c>
      <c r="I232" s="1520">
        <v>0</v>
      </c>
      <c r="J232" s="1520">
        <f t="shared" si="26"/>
        <v>60</v>
      </c>
      <c r="K232" s="1520">
        <v>0</v>
      </c>
      <c r="L232" s="1520">
        <f t="shared" si="46"/>
        <v>60</v>
      </c>
      <c r="M232" s="1520">
        <v>0</v>
      </c>
      <c r="N232" s="1520">
        <f t="shared" si="43"/>
        <v>60</v>
      </c>
      <c r="O232" s="1521">
        <v>0</v>
      </c>
      <c r="P232" s="1521">
        <f t="shared" si="35"/>
        <v>60</v>
      </c>
      <c r="Q232" s="1521">
        <v>0</v>
      </c>
      <c r="R232" s="1521">
        <f t="shared" si="34"/>
        <v>60</v>
      </c>
    </row>
    <row r="233" spans="1:19" ht="31.45" x14ac:dyDescent="0.2">
      <c r="A233" s="654" t="s">
        <v>298</v>
      </c>
      <c r="B233" s="603" t="s">
        <v>550</v>
      </c>
      <c r="C233" s="604" t="s">
        <v>100</v>
      </c>
      <c r="D233" s="604" t="s">
        <v>100</v>
      </c>
      <c r="E233" s="981" t="s">
        <v>311</v>
      </c>
      <c r="F233" s="913">
        <v>0</v>
      </c>
      <c r="G233" s="959">
        <f t="shared" ref="G233" si="49">+G234</f>
        <v>100</v>
      </c>
      <c r="H233" s="908">
        <f t="shared" si="28"/>
        <v>100</v>
      </c>
      <c r="I233" s="1522">
        <v>0</v>
      </c>
      <c r="J233" s="1522">
        <f t="shared" si="26"/>
        <v>100</v>
      </c>
      <c r="K233" s="1522">
        <v>0</v>
      </c>
      <c r="L233" s="1522">
        <f t="shared" si="46"/>
        <v>100</v>
      </c>
      <c r="M233" s="1522">
        <v>0</v>
      </c>
      <c r="N233" s="1522">
        <f t="shared" si="43"/>
        <v>100</v>
      </c>
      <c r="O233" s="1523">
        <v>0</v>
      </c>
      <c r="P233" s="1523">
        <f t="shared" si="35"/>
        <v>100</v>
      </c>
      <c r="Q233" s="1523">
        <v>0</v>
      </c>
      <c r="R233" s="1523">
        <f t="shared" si="34"/>
        <v>100</v>
      </c>
    </row>
    <row r="234" spans="1:19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100</v>
      </c>
      <c r="H234" s="927">
        <f t="shared" si="28"/>
        <v>100</v>
      </c>
      <c r="I234" s="1520">
        <v>0</v>
      </c>
      <c r="J234" s="1520">
        <f t="shared" si="26"/>
        <v>100</v>
      </c>
      <c r="K234" s="1520">
        <v>0</v>
      </c>
      <c r="L234" s="1520">
        <f t="shared" si="46"/>
        <v>100</v>
      </c>
      <c r="M234" s="1520">
        <v>0</v>
      </c>
      <c r="N234" s="1520">
        <f t="shared" si="43"/>
        <v>100</v>
      </c>
      <c r="O234" s="1521">
        <v>0</v>
      </c>
      <c r="P234" s="1521">
        <f t="shared" si="35"/>
        <v>100</v>
      </c>
      <c r="Q234" s="1521">
        <v>0</v>
      </c>
      <c r="R234" s="1521">
        <f t="shared" si="34"/>
        <v>100</v>
      </c>
    </row>
    <row r="235" spans="1:19" ht="41.9" x14ac:dyDescent="0.2">
      <c r="A235" s="654" t="s">
        <v>298</v>
      </c>
      <c r="B235" s="603" t="s">
        <v>551</v>
      </c>
      <c r="C235" s="604" t="s">
        <v>100</v>
      </c>
      <c r="D235" s="604" t="s">
        <v>100</v>
      </c>
      <c r="E235" s="981" t="s">
        <v>315</v>
      </c>
      <c r="F235" s="913">
        <v>0</v>
      </c>
      <c r="G235" s="959">
        <f t="shared" ref="G235" si="50">+G236</f>
        <v>100</v>
      </c>
      <c r="H235" s="908">
        <f t="shared" si="28"/>
        <v>100</v>
      </c>
      <c r="I235" s="1522">
        <v>0</v>
      </c>
      <c r="J235" s="1522">
        <f t="shared" si="26"/>
        <v>100</v>
      </c>
      <c r="K235" s="1522">
        <v>0</v>
      </c>
      <c r="L235" s="1522">
        <f t="shared" si="46"/>
        <v>100</v>
      </c>
      <c r="M235" s="1522">
        <v>0</v>
      </c>
      <c r="N235" s="1522">
        <f t="shared" si="43"/>
        <v>100</v>
      </c>
      <c r="O235" s="1523">
        <v>0</v>
      </c>
      <c r="P235" s="1523">
        <f t="shared" si="35"/>
        <v>100</v>
      </c>
      <c r="Q235" s="1523">
        <v>0</v>
      </c>
      <c r="R235" s="1523">
        <f t="shared" si="34"/>
        <v>100</v>
      </c>
    </row>
    <row r="236" spans="1:19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28"/>
        <v>100</v>
      </c>
      <c r="I236" s="1520">
        <v>0</v>
      </c>
      <c r="J236" s="1520">
        <f t="shared" si="26"/>
        <v>100</v>
      </c>
      <c r="K236" s="1520">
        <v>0</v>
      </c>
      <c r="L236" s="1520">
        <f t="shared" si="46"/>
        <v>100</v>
      </c>
      <c r="M236" s="1520">
        <v>0</v>
      </c>
      <c r="N236" s="1520">
        <f t="shared" si="43"/>
        <v>100</v>
      </c>
      <c r="O236" s="1521">
        <v>0</v>
      </c>
      <c r="P236" s="1521">
        <f t="shared" si="35"/>
        <v>100</v>
      </c>
      <c r="Q236" s="1521">
        <v>0</v>
      </c>
      <c r="R236" s="1521">
        <f t="shared" si="34"/>
        <v>100</v>
      </c>
    </row>
    <row r="237" spans="1:19" ht="31.45" x14ac:dyDescent="0.2">
      <c r="A237" s="654" t="s">
        <v>298</v>
      </c>
      <c r="B237" s="603" t="s">
        <v>552</v>
      </c>
      <c r="C237" s="604" t="s">
        <v>100</v>
      </c>
      <c r="D237" s="604" t="s">
        <v>100</v>
      </c>
      <c r="E237" s="981" t="s">
        <v>316</v>
      </c>
      <c r="F237" s="913">
        <v>0</v>
      </c>
      <c r="G237" s="959">
        <f t="shared" ref="G237" si="51">+G238</f>
        <v>200</v>
      </c>
      <c r="H237" s="908">
        <f t="shared" si="28"/>
        <v>200</v>
      </c>
      <c r="I237" s="1522">
        <v>0</v>
      </c>
      <c r="J237" s="1522">
        <f t="shared" si="26"/>
        <v>200</v>
      </c>
      <c r="K237" s="1522">
        <v>0</v>
      </c>
      <c r="L237" s="1522">
        <f t="shared" si="46"/>
        <v>200</v>
      </c>
      <c r="M237" s="1522">
        <v>0</v>
      </c>
      <c r="N237" s="1522">
        <f t="shared" si="43"/>
        <v>200</v>
      </c>
      <c r="O237" s="1523">
        <v>0</v>
      </c>
      <c r="P237" s="1523">
        <f t="shared" si="35"/>
        <v>200</v>
      </c>
      <c r="Q237" s="1523">
        <v>0</v>
      </c>
      <c r="R237" s="1523">
        <f t="shared" si="34"/>
        <v>200</v>
      </c>
    </row>
    <row r="238" spans="1:19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200</v>
      </c>
      <c r="H238" s="927">
        <f t="shared" si="28"/>
        <v>200</v>
      </c>
      <c r="I238" s="1520">
        <v>0</v>
      </c>
      <c r="J238" s="1520">
        <f t="shared" si="26"/>
        <v>200</v>
      </c>
      <c r="K238" s="1520">
        <v>0</v>
      </c>
      <c r="L238" s="1520">
        <f t="shared" si="46"/>
        <v>200</v>
      </c>
      <c r="M238" s="1520">
        <v>0</v>
      </c>
      <c r="N238" s="1520">
        <f t="shared" si="43"/>
        <v>200</v>
      </c>
      <c r="O238" s="1521">
        <v>0</v>
      </c>
      <c r="P238" s="1521">
        <f t="shared" si="35"/>
        <v>200</v>
      </c>
      <c r="Q238" s="1521">
        <v>0</v>
      </c>
      <c r="R238" s="1521">
        <f t="shared" si="34"/>
        <v>200</v>
      </c>
    </row>
    <row r="239" spans="1:19" ht="31.45" x14ac:dyDescent="0.2">
      <c r="A239" s="654" t="s">
        <v>298</v>
      </c>
      <c r="B239" s="603" t="s">
        <v>553</v>
      </c>
      <c r="C239" s="604" t="s">
        <v>100</v>
      </c>
      <c r="D239" s="604" t="s">
        <v>100</v>
      </c>
      <c r="E239" s="981" t="s">
        <v>312</v>
      </c>
      <c r="F239" s="913">
        <v>0</v>
      </c>
      <c r="G239" s="959">
        <f t="shared" ref="G239" si="52">+G240</f>
        <v>100</v>
      </c>
      <c r="H239" s="908">
        <f t="shared" si="28"/>
        <v>100</v>
      </c>
      <c r="I239" s="1522">
        <v>0</v>
      </c>
      <c r="J239" s="1522">
        <f t="shared" si="26"/>
        <v>100</v>
      </c>
      <c r="K239" s="1522">
        <v>0</v>
      </c>
      <c r="L239" s="1522">
        <f t="shared" si="46"/>
        <v>100</v>
      </c>
      <c r="M239" s="1522">
        <v>0</v>
      </c>
      <c r="N239" s="1522">
        <f t="shared" si="43"/>
        <v>100</v>
      </c>
      <c r="O239" s="1523">
        <v>0</v>
      </c>
      <c r="P239" s="1523">
        <f t="shared" si="35"/>
        <v>100</v>
      </c>
      <c r="Q239" s="1523">
        <v>0</v>
      </c>
      <c r="R239" s="1523">
        <f t="shared" si="34"/>
        <v>100</v>
      </c>
    </row>
    <row r="240" spans="1:19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100</v>
      </c>
      <c r="H240" s="927">
        <f t="shared" si="28"/>
        <v>100</v>
      </c>
      <c r="I240" s="1520">
        <v>0</v>
      </c>
      <c r="J240" s="1520">
        <f t="shared" si="26"/>
        <v>100</v>
      </c>
      <c r="K240" s="1520">
        <v>0</v>
      </c>
      <c r="L240" s="1520">
        <f t="shared" si="46"/>
        <v>100</v>
      </c>
      <c r="M240" s="1520">
        <v>0</v>
      </c>
      <c r="N240" s="1520">
        <f t="shared" si="43"/>
        <v>100</v>
      </c>
      <c r="O240" s="1521">
        <v>0</v>
      </c>
      <c r="P240" s="1521">
        <f t="shared" si="35"/>
        <v>100</v>
      </c>
      <c r="Q240" s="1521">
        <v>0</v>
      </c>
      <c r="R240" s="1521">
        <f t="shared" si="34"/>
        <v>100</v>
      </c>
    </row>
    <row r="241" spans="1:18" s="655" customFormat="1" ht="20.95" x14ac:dyDescent="0.2">
      <c r="A241" s="654" t="s">
        <v>298</v>
      </c>
      <c r="B241" s="603" t="s">
        <v>554</v>
      </c>
      <c r="C241" s="604" t="s">
        <v>100</v>
      </c>
      <c r="D241" s="604" t="s">
        <v>100</v>
      </c>
      <c r="E241" s="981" t="s">
        <v>317</v>
      </c>
      <c r="F241" s="913">
        <v>0</v>
      </c>
      <c r="G241" s="959">
        <f t="shared" ref="G241" si="53">+G242</f>
        <v>30</v>
      </c>
      <c r="H241" s="908">
        <f t="shared" si="28"/>
        <v>30</v>
      </c>
      <c r="I241" s="1522">
        <v>0</v>
      </c>
      <c r="J241" s="1522">
        <f t="shared" si="26"/>
        <v>30</v>
      </c>
      <c r="K241" s="1522">
        <v>0</v>
      </c>
      <c r="L241" s="1522">
        <f t="shared" si="46"/>
        <v>30</v>
      </c>
      <c r="M241" s="1522">
        <v>0</v>
      </c>
      <c r="N241" s="1522">
        <f t="shared" si="43"/>
        <v>30</v>
      </c>
      <c r="O241" s="1523">
        <v>0</v>
      </c>
      <c r="P241" s="1523">
        <f t="shared" si="35"/>
        <v>30</v>
      </c>
      <c r="Q241" s="1523">
        <v>0</v>
      </c>
      <c r="R241" s="1523">
        <f t="shared" si="34"/>
        <v>30</v>
      </c>
    </row>
    <row r="242" spans="1:18" s="655" customFormat="1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30</v>
      </c>
      <c r="H242" s="927">
        <f t="shared" si="28"/>
        <v>30</v>
      </c>
      <c r="I242" s="1520">
        <v>0</v>
      </c>
      <c r="J242" s="1520">
        <f t="shared" si="26"/>
        <v>30</v>
      </c>
      <c r="K242" s="1520">
        <v>0</v>
      </c>
      <c r="L242" s="1520">
        <f t="shared" si="46"/>
        <v>30</v>
      </c>
      <c r="M242" s="1520">
        <v>0</v>
      </c>
      <c r="N242" s="1520">
        <f t="shared" si="43"/>
        <v>30</v>
      </c>
      <c r="O242" s="1521">
        <v>0</v>
      </c>
      <c r="P242" s="1521">
        <f t="shared" si="35"/>
        <v>30</v>
      </c>
      <c r="Q242" s="1521">
        <v>0</v>
      </c>
      <c r="R242" s="1521">
        <f t="shared" si="34"/>
        <v>30</v>
      </c>
    </row>
    <row r="243" spans="1:18" s="655" customFormat="1" ht="20.95" x14ac:dyDescent="0.2">
      <c r="A243" s="654" t="s">
        <v>298</v>
      </c>
      <c r="B243" s="603" t="s">
        <v>555</v>
      </c>
      <c r="C243" s="604" t="s">
        <v>100</v>
      </c>
      <c r="D243" s="604" t="s">
        <v>100</v>
      </c>
      <c r="E243" s="981" t="s">
        <v>318</v>
      </c>
      <c r="F243" s="913">
        <v>0</v>
      </c>
      <c r="G243" s="959">
        <f t="shared" ref="G243" si="54">+G244</f>
        <v>60</v>
      </c>
      <c r="H243" s="908">
        <f t="shared" si="28"/>
        <v>60</v>
      </c>
      <c r="I243" s="1522">
        <v>0</v>
      </c>
      <c r="J243" s="1522">
        <f t="shared" si="26"/>
        <v>60</v>
      </c>
      <c r="K243" s="1522">
        <v>0</v>
      </c>
      <c r="L243" s="1522">
        <f t="shared" si="46"/>
        <v>60</v>
      </c>
      <c r="M243" s="1522">
        <v>0</v>
      </c>
      <c r="N243" s="1522">
        <f t="shared" si="43"/>
        <v>60</v>
      </c>
      <c r="O243" s="1523">
        <v>0</v>
      </c>
      <c r="P243" s="1523">
        <f t="shared" si="35"/>
        <v>60</v>
      </c>
      <c r="Q243" s="1523">
        <v>0</v>
      </c>
      <c r="R243" s="1523">
        <f t="shared" si="34"/>
        <v>60</v>
      </c>
    </row>
    <row r="244" spans="1:18" s="655" customFormat="1" ht="13.1" thickBot="1" x14ac:dyDescent="0.25">
      <c r="A244" s="1002"/>
      <c r="B244" s="988"/>
      <c r="C244" s="989" t="s">
        <v>294</v>
      </c>
      <c r="D244" s="989" t="s">
        <v>295</v>
      </c>
      <c r="E244" s="990" t="s">
        <v>296</v>
      </c>
      <c r="F244" s="917">
        <v>0</v>
      </c>
      <c r="G244" s="917">
        <v>60</v>
      </c>
      <c r="H244" s="1028">
        <f t="shared" si="28"/>
        <v>60</v>
      </c>
      <c r="I244" s="1529">
        <v>0</v>
      </c>
      <c r="J244" s="1529">
        <f t="shared" si="26"/>
        <v>60</v>
      </c>
      <c r="K244" s="1529">
        <v>0</v>
      </c>
      <c r="L244" s="1529">
        <f t="shared" si="46"/>
        <v>60</v>
      </c>
      <c r="M244" s="1529">
        <v>0</v>
      </c>
      <c r="N244" s="1529">
        <f t="shared" si="43"/>
        <v>60</v>
      </c>
      <c r="O244" s="1530">
        <v>0</v>
      </c>
      <c r="P244" s="1530">
        <f t="shared" si="35"/>
        <v>60</v>
      </c>
      <c r="Q244" s="1526">
        <v>0</v>
      </c>
      <c r="R244" s="1526">
        <f t="shared" si="34"/>
        <v>60</v>
      </c>
    </row>
    <row r="245" spans="1:18" s="655" customFormat="1" ht="27" customHeight="1" thickBot="1" x14ac:dyDescent="0.25">
      <c r="A245" s="1080" t="s">
        <v>106</v>
      </c>
      <c r="B245" s="1081" t="s">
        <v>100</v>
      </c>
      <c r="C245" s="1082" t="s">
        <v>100</v>
      </c>
      <c r="D245" s="1082" t="s">
        <v>100</v>
      </c>
      <c r="E245" s="1498" t="s">
        <v>636</v>
      </c>
      <c r="F245" s="1527">
        <v>0</v>
      </c>
      <c r="G245" s="1531"/>
      <c r="H245" s="1531"/>
      <c r="I245" s="1531"/>
      <c r="J245" s="1531"/>
      <c r="K245" s="1531"/>
      <c r="L245" s="1531"/>
      <c r="M245" s="1531"/>
      <c r="N245" s="1527">
        <v>0</v>
      </c>
      <c r="O245" s="1528">
        <f>+O246</f>
        <v>500</v>
      </c>
      <c r="P245" s="1528">
        <f t="shared" ref="P245:P247" si="55">N245+O245</f>
        <v>500</v>
      </c>
      <c r="Q245" s="1528">
        <v>0</v>
      </c>
      <c r="R245" s="1528">
        <f t="shared" si="34"/>
        <v>500</v>
      </c>
    </row>
    <row r="246" spans="1:18" s="655" customFormat="1" ht="21.6" thickBot="1" x14ac:dyDescent="0.25">
      <c r="A246" s="1499" t="s">
        <v>106</v>
      </c>
      <c r="B246" s="1500" t="s">
        <v>637</v>
      </c>
      <c r="C246" s="1501" t="s">
        <v>100</v>
      </c>
      <c r="D246" s="1501" t="s">
        <v>100</v>
      </c>
      <c r="E246" s="1502" t="s">
        <v>636</v>
      </c>
      <c r="F246" s="1514">
        <v>0</v>
      </c>
      <c r="G246" s="1532"/>
      <c r="H246" s="1532"/>
      <c r="I246" s="1532"/>
      <c r="J246" s="1532"/>
      <c r="K246" s="1532"/>
      <c r="L246" s="1532"/>
      <c r="M246" s="1532"/>
      <c r="N246" s="1514">
        <v>0</v>
      </c>
      <c r="O246" s="1533">
        <f>O247</f>
        <v>500</v>
      </c>
      <c r="P246" s="1533">
        <f t="shared" si="55"/>
        <v>500</v>
      </c>
      <c r="Q246" s="1519">
        <v>0</v>
      </c>
      <c r="R246" s="1519">
        <f t="shared" si="34"/>
        <v>500</v>
      </c>
    </row>
    <row r="247" spans="1:18" s="655" customFormat="1" ht="13.1" thickBot="1" x14ac:dyDescent="0.25">
      <c r="A247" s="1080"/>
      <c r="B247" s="1500"/>
      <c r="C247" s="989" t="s">
        <v>294</v>
      </c>
      <c r="D247" s="989" t="s">
        <v>295</v>
      </c>
      <c r="E247" s="1503" t="s">
        <v>296</v>
      </c>
      <c r="F247" s="1529">
        <v>0</v>
      </c>
      <c r="G247" s="1534"/>
      <c r="H247" s="1534"/>
      <c r="I247" s="1534"/>
      <c r="J247" s="1534"/>
      <c r="K247" s="1535"/>
      <c r="L247" s="1534"/>
      <c r="M247" s="1535"/>
      <c r="N247" s="1529">
        <v>0</v>
      </c>
      <c r="O247" s="1536">
        <v>500</v>
      </c>
      <c r="P247" s="1536">
        <f t="shared" si="55"/>
        <v>500</v>
      </c>
      <c r="Q247" s="1526">
        <v>0</v>
      </c>
      <c r="R247" s="1526">
        <f t="shared" si="34"/>
        <v>500</v>
      </c>
    </row>
    <row r="248" spans="1:18" s="655" customFormat="1" ht="27" customHeight="1" thickBot="1" x14ac:dyDescent="0.25">
      <c r="A248" s="1080" t="s">
        <v>106</v>
      </c>
      <c r="B248" s="1081" t="s">
        <v>100</v>
      </c>
      <c r="C248" s="1082" t="s">
        <v>100</v>
      </c>
      <c r="D248" s="1082" t="s">
        <v>100</v>
      </c>
      <c r="E248" s="1504" t="s">
        <v>638</v>
      </c>
      <c r="F248" s="1527">
        <v>0</v>
      </c>
      <c r="G248" s="1531"/>
      <c r="H248" s="1531"/>
      <c r="I248" s="1531"/>
      <c r="J248" s="1531"/>
      <c r="K248" s="1531"/>
      <c r="L248" s="1531"/>
      <c r="M248" s="1531"/>
      <c r="N248" s="1527">
        <v>0</v>
      </c>
      <c r="O248" s="1528">
        <f>+O249</f>
        <v>2178.7640000000001</v>
      </c>
      <c r="P248" s="1537">
        <f t="shared" si="35"/>
        <v>2178.7640000000001</v>
      </c>
      <c r="Q248" s="1528">
        <v>0</v>
      </c>
      <c r="R248" s="1528">
        <f t="shared" si="34"/>
        <v>2178.7640000000001</v>
      </c>
    </row>
    <row r="249" spans="1:18" s="655" customFormat="1" ht="20.95" x14ac:dyDescent="0.2">
      <c r="A249" s="1505" t="s">
        <v>106</v>
      </c>
      <c r="B249" s="1506" t="s">
        <v>639</v>
      </c>
      <c r="C249" s="1507"/>
      <c r="D249" s="1507"/>
      <c r="E249" s="1508" t="s">
        <v>638</v>
      </c>
      <c r="F249" s="1514">
        <v>0</v>
      </c>
      <c r="G249" s="1532"/>
      <c r="H249" s="1532"/>
      <c r="I249" s="1532"/>
      <c r="J249" s="1532"/>
      <c r="K249" s="1532"/>
      <c r="L249" s="1532"/>
      <c r="M249" s="1532"/>
      <c r="N249" s="1514">
        <v>0</v>
      </c>
      <c r="O249" s="1515">
        <f>+O250</f>
        <v>2178.7640000000001</v>
      </c>
      <c r="P249" s="1538">
        <f t="shared" si="35"/>
        <v>2178.7640000000001</v>
      </c>
      <c r="Q249" s="1519">
        <v>0</v>
      </c>
      <c r="R249" s="1519">
        <f t="shared" si="34"/>
        <v>2178.7640000000001</v>
      </c>
    </row>
    <row r="250" spans="1:18" s="655" customFormat="1" ht="13.1" thickBot="1" x14ac:dyDescent="0.25">
      <c r="A250" s="1509"/>
      <c r="B250" s="1510"/>
      <c r="C250" s="989" t="s">
        <v>294</v>
      </c>
      <c r="D250" s="989" t="s">
        <v>295</v>
      </c>
      <c r="E250" s="1511" t="s">
        <v>296</v>
      </c>
      <c r="F250" s="1529">
        <v>0</v>
      </c>
      <c r="G250" s="1534"/>
      <c r="H250" s="1534"/>
      <c r="I250" s="1534"/>
      <c r="J250" s="1534"/>
      <c r="K250" s="1535"/>
      <c r="L250" s="1534"/>
      <c r="M250" s="1535"/>
      <c r="N250" s="1529">
        <v>0</v>
      </c>
      <c r="O250" s="1530">
        <v>2178.7640000000001</v>
      </c>
      <c r="P250" s="1530">
        <f t="shared" si="35"/>
        <v>2178.7640000000001</v>
      </c>
      <c r="Q250" s="1530">
        <v>0</v>
      </c>
      <c r="R250" s="1530">
        <f t="shared" si="34"/>
        <v>2178.7640000000001</v>
      </c>
    </row>
    <row r="251" spans="1:18" s="655" customFormat="1" x14ac:dyDescent="0.2">
      <c r="A251" s="893"/>
      <c r="B251" s="893"/>
      <c r="C251" s="893"/>
      <c r="D251" s="893"/>
      <c r="E251" s="893"/>
      <c r="F251" s="888"/>
      <c r="G251" s="893"/>
      <c r="H251" s="893"/>
      <c r="I251" s="893"/>
      <c r="J251" s="893"/>
      <c r="K251" s="1072"/>
      <c r="L251" s="893"/>
      <c r="M251" s="1072"/>
      <c r="N251" s="893"/>
      <c r="O251" s="893"/>
      <c r="P251" s="893"/>
      <c r="Q251" s="893"/>
      <c r="R251" s="1512"/>
    </row>
    <row r="252" spans="1:18" s="655" customFormat="1" x14ac:dyDescent="0.2">
      <c r="A252" s="893"/>
      <c r="B252" s="893"/>
      <c r="C252" s="893"/>
      <c r="D252" s="893"/>
      <c r="E252" s="1539">
        <v>42243</v>
      </c>
      <c r="F252" s="888"/>
      <c r="G252" s="893"/>
      <c r="H252" s="893"/>
      <c r="I252" s="893"/>
      <c r="J252" s="893"/>
      <c r="K252" s="1072"/>
      <c r="L252" s="893"/>
      <c r="M252" s="1072"/>
      <c r="N252" s="893"/>
      <c r="O252" s="893"/>
      <c r="P252" s="893"/>
      <c r="Q252" s="893"/>
      <c r="R252" s="893"/>
    </row>
    <row r="253" spans="1:18" s="655" customFormat="1" x14ac:dyDescent="0.2">
      <c r="A253" s="893"/>
      <c r="B253" s="893"/>
      <c r="C253" s="893"/>
      <c r="D253" s="893"/>
      <c r="E253" s="893"/>
      <c r="F253" s="888"/>
      <c r="G253" s="893"/>
      <c r="H253" s="893"/>
      <c r="I253" s="893"/>
      <c r="J253" s="893"/>
      <c r="K253" s="1072"/>
      <c r="L253" s="893"/>
      <c r="M253" s="1072"/>
      <c r="N253" s="893"/>
      <c r="O253" s="893"/>
      <c r="P253" s="893"/>
      <c r="Q253" s="893"/>
      <c r="R253" s="893"/>
    </row>
  </sheetData>
  <mergeCells count="9"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6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S252"/>
  <sheetViews>
    <sheetView topLeftCell="A7" zoomScale="110" zoomScaleNormal="11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893" customWidth="1"/>
    <col min="3" max="3" width="4.75" style="893" customWidth="1"/>
    <col min="4" max="4" width="7.75" style="893" customWidth="1"/>
    <col min="5" max="5" width="40.75" style="893" customWidth="1"/>
    <col min="6" max="6" width="8.75" style="888" customWidth="1"/>
    <col min="7" max="7" width="7.75" style="893" hidden="1" customWidth="1"/>
    <col min="8" max="8" width="8.75" style="893" hidden="1" customWidth="1"/>
    <col min="9" max="9" width="7.875" style="893" hidden="1" customWidth="1"/>
    <col min="10" max="10" width="9.625" style="893" hidden="1" customWidth="1"/>
    <col min="11" max="11" width="7.375" style="1072" hidden="1" customWidth="1"/>
    <col min="12" max="12" width="9.25" style="893" hidden="1" customWidth="1"/>
    <col min="13" max="13" width="9.75" style="1072" hidden="1" customWidth="1"/>
    <col min="14" max="14" width="9.25" style="893" hidden="1" customWidth="1"/>
    <col min="15" max="15" width="8.375" style="893" hidden="1" customWidth="1"/>
    <col min="16" max="18" width="9.25" style="893" customWidth="1"/>
    <col min="19" max="19" width="12" style="893" customWidth="1"/>
    <col min="20" max="252" width="9.25" style="893" customWidth="1"/>
    <col min="253" max="16384" width="3.25" style="893"/>
  </cols>
  <sheetData>
    <row r="1" spans="1:19" x14ac:dyDescent="0.2">
      <c r="G1" s="2319"/>
      <c r="H1" s="2319"/>
      <c r="J1" s="1540"/>
      <c r="L1" s="1540"/>
      <c r="N1" s="1540"/>
      <c r="P1" s="1072" t="s">
        <v>664</v>
      </c>
    </row>
    <row r="2" spans="1:19" ht="17.7" x14ac:dyDescent="0.3">
      <c r="A2" s="2315" t="s">
        <v>663</v>
      </c>
      <c r="B2" s="2315"/>
      <c r="C2" s="2315"/>
      <c r="D2" s="2315"/>
      <c r="E2" s="2315"/>
      <c r="F2" s="2315"/>
      <c r="G2" s="2315"/>
      <c r="H2" s="2315"/>
    </row>
    <row r="3" spans="1:19" x14ac:dyDescent="0.2">
      <c r="A3" s="889"/>
      <c r="B3" s="889"/>
      <c r="C3" s="889"/>
      <c r="D3" s="889"/>
      <c r="E3" s="889"/>
      <c r="F3" s="889"/>
      <c r="G3" s="1495"/>
      <c r="H3" s="1495"/>
    </row>
    <row r="4" spans="1:19" ht="15.05" x14ac:dyDescent="0.25">
      <c r="A4" s="2316" t="s">
        <v>427</v>
      </c>
      <c r="B4" s="2316"/>
      <c r="C4" s="2316"/>
      <c r="D4" s="2316"/>
      <c r="E4" s="2316"/>
      <c r="F4" s="2316"/>
      <c r="G4" s="2316"/>
      <c r="H4" s="2316"/>
    </row>
    <row r="5" spans="1:19" ht="13.1" thickBot="1" x14ac:dyDescent="0.25">
      <c r="A5" s="889"/>
      <c r="B5" s="889"/>
      <c r="C5" s="889"/>
      <c r="D5" s="889"/>
      <c r="E5" s="889"/>
      <c r="F5" s="889"/>
      <c r="G5" s="1495"/>
      <c r="H5" s="1495"/>
    </row>
    <row r="6" spans="1:19" ht="15.05" x14ac:dyDescent="0.25">
      <c r="A6" s="2317" t="s">
        <v>466</v>
      </c>
      <c r="B6" s="2317"/>
      <c r="C6" s="2317"/>
      <c r="D6" s="2317"/>
      <c r="E6" s="2317"/>
      <c r="F6" s="2317"/>
      <c r="G6" s="2317"/>
      <c r="H6" s="2317"/>
      <c r="M6" s="2293" t="s">
        <v>646</v>
      </c>
    </row>
    <row r="7" spans="1:19" s="894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K7" s="896"/>
      <c r="M7" s="2318"/>
    </row>
    <row r="8" spans="1:19" s="894" customFormat="1" ht="13.75" customHeight="1" thickBot="1" x14ac:dyDescent="0.25">
      <c r="A8" s="948"/>
      <c r="B8" s="948"/>
      <c r="C8" s="948"/>
      <c r="D8" s="948"/>
      <c r="E8" s="948"/>
      <c r="F8" s="891"/>
      <c r="G8" s="2293" t="s">
        <v>544</v>
      </c>
      <c r="H8" s="1026"/>
      <c r="I8" s="2293" t="s">
        <v>577</v>
      </c>
      <c r="J8" s="1026"/>
      <c r="K8" s="2293" t="s">
        <v>579</v>
      </c>
      <c r="L8" s="1026"/>
      <c r="M8" s="2318"/>
      <c r="N8" s="1026"/>
      <c r="O8" s="2313" t="s">
        <v>655</v>
      </c>
      <c r="P8" s="1026"/>
      <c r="Q8" s="2313" t="s">
        <v>665</v>
      </c>
      <c r="R8" s="1026" t="s">
        <v>428</v>
      </c>
    </row>
    <row r="9" spans="1:19" s="894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1027" t="s">
        <v>255</v>
      </c>
      <c r="I9" s="2294"/>
      <c r="J9" s="1027" t="s">
        <v>255</v>
      </c>
      <c r="K9" s="2294"/>
      <c r="L9" s="1496" t="s">
        <v>255</v>
      </c>
      <c r="M9" s="2294"/>
      <c r="N9" s="1496" t="s">
        <v>255</v>
      </c>
      <c r="O9" s="2314"/>
      <c r="P9" s="1027" t="s">
        <v>255</v>
      </c>
      <c r="Q9" s="2314"/>
      <c r="R9" s="1027" t="s">
        <v>255</v>
      </c>
    </row>
    <row r="10" spans="1:19" s="894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+F11+F68+F89</f>
        <v>20428.98</v>
      </c>
      <c r="G10" s="919">
        <f t="shared" si="0"/>
        <v>0</v>
      </c>
      <c r="H10" s="1497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8">
        <f t="shared" si="0"/>
        <v>0</v>
      </c>
      <c r="L10" s="1018">
        <f>+J10+K10</f>
        <v>20545.129999999997</v>
      </c>
      <c r="M10" s="1018">
        <f>+M11+M68+M89</f>
        <v>6190</v>
      </c>
      <c r="N10" s="1018">
        <f>+L10+M10</f>
        <v>26735.129999999997</v>
      </c>
      <c r="O10" s="1541">
        <f>+O11+O68+O89</f>
        <v>2178.7640000000001</v>
      </c>
      <c r="P10" s="1541">
        <f>+N10+O10</f>
        <v>28913.893999999997</v>
      </c>
      <c r="Q10" s="1541">
        <f>+Q11+Q68+Q89</f>
        <v>0</v>
      </c>
      <c r="R10" s="1541">
        <f>+P10+Q10</f>
        <v>28913.893999999997</v>
      </c>
      <c r="S10" s="1072" t="s">
        <v>665</v>
      </c>
    </row>
    <row r="11" spans="1:19" s="894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5">
        <f t="shared" ref="H11:H97" si="1">+F11+G11</f>
        <v>2880</v>
      </c>
      <c r="I11" s="1022">
        <f>+I48+I50+I54+I56+I26</f>
        <v>116.15</v>
      </c>
      <c r="J11" s="1022">
        <f t="shared" ref="J11:J88" si="2">+H11+I11</f>
        <v>2996.15</v>
      </c>
      <c r="K11" s="1022">
        <v>0</v>
      </c>
      <c r="L11" s="1022">
        <f t="shared" ref="L11:L88" si="3">+J11+K11</f>
        <v>2996.15</v>
      </c>
      <c r="M11" s="1022">
        <f>+M15+M20+M26+M64+M66</f>
        <v>1190</v>
      </c>
      <c r="N11" s="1022">
        <f t="shared" ref="N11:N86" si="4">+L11+M11</f>
        <v>4186.1499999999996</v>
      </c>
      <c r="O11" s="1126">
        <f>+O60+O62</f>
        <v>0</v>
      </c>
      <c r="P11" s="1126">
        <f t="shared" ref="P11:P74" si="5">+N11+O11</f>
        <v>4186.1499999999996</v>
      </c>
      <c r="Q11" s="1126">
        <v>0</v>
      </c>
      <c r="R11" s="1126">
        <f t="shared" ref="R11:R74" si="6">+P11+Q11</f>
        <v>4186.1499999999996</v>
      </c>
    </row>
    <row r="12" spans="1:19" s="894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1"/>
        <v>200</v>
      </c>
      <c r="I12" s="1020">
        <v>0</v>
      </c>
      <c r="J12" s="1020">
        <f t="shared" si="2"/>
        <v>200</v>
      </c>
      <c r="K12" s="1020">
        <v>0</v>
      </c>
      <c r="L12" s="1020">
        <f t="shared" si="3"/>
        <v>200</v>
      </c>
      <c r="M12" s="1020">
        <v>0</v>
      </c>
      <c r="N12" s="1020">
        <f t="shared" si="4"/>
        <v>200</v>
      </c>
      <c r="O12" s="1124">
        <v>0</v>
      </c>
      <c r="P12" s="1124">
        <f t="shared" si="5"/>
        <v>200</v>
      </c>
      <c r="Q12" s="1124">
        <v>0</v>
      </c>
      <c r="R12" s="1124">
        <f t="shared" si="6"/>
        <v>200</v>
      </c>
    </row>
    <row r="13" spans="1:19" s="894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1"/>
        <v>180</v>
      </c>
      <c r="I13" s="1003">
        <v>0</v>
      </c>
      <c r="J13" s="1003">
        <f t="shared" si="2"/>
        <v>180</v>
      </c>
      <c r="K13" s="1003">
        <v>0</v>
      </c>
      <c r="L13" s="1003">
        <f t="shared" si="3"/>
        <v>180</v>
      </c>
      <c r="M13" s="1003">
        <v>0</v>
      </c>
      <c r="N13" s="1003">
        <f t="shared" si="4"/>
        <v>180</v>
      </c>
      <c r="O13" s="1114">
        <v>0</v>
      </c>
      <c r="P13" s="1114">
        <f t="shared" si="5"/>
        <v>180</v>
      </c>
      <c r="Q13" s="1114">
        <v>0</v>
      </c>
      <c r="R13" s="1114">
        <f t="shared" si="6"/>
        <v>180</v>
      </c>
    </row>
    <row r="14" spans="1:19" s="894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1"/>
        <v>20</v>
      </c>
      <c r="I14" s="1003">
        <v>0</v>
      </c>
      <c r="J14" s="1003">
        <f t="shared" si="2"/>
        <v>20</v>
      </c>
      <c r="K14" s="1003">
        <v>0</v>
      </c>
      <c r="L14" s="1003">
        <f t="shared" si="3"/>
        <v>20</v>
      </c>
      <c r="M14" s="1003">
        <v>0</v>
      </c>
      <c r="N14" s="1003">
        <f t="shared" si="4"/>
        <v>20</v>
      </c>
      <c r="O14" s="1114">
        <v>0</v>
      </c>
      <c r="P14" s="1114">
        <f t="shared" si="5"/>
        <v>20</v>
      </c>
      <c r="Q14" s="1114">
        <v>0</v>
      </c>
      <c r="R14" s="1114">
        <f t="shared" si="6"/>
        <v>20</v>
      </c>
    </row>
    <row r="15" spans="1:19" s="894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1"/>
        <v>60</v>
      </c>
      <c r="I15" s="1008">
        <v>0</v>
      </c>
      <c r="J15" s="1008">
        <f t="shared" si="2"/>
        <v>60</v>
      </c>
      <c r="K15" s="1008">
        <v>0</v>
      </c>
      <c r="L15" s="1008">
        <f t="shared" si="3"/>
        <v>60</v>
      </c>
      <c r="M15" s="1119">
        <f>SUM(M16:M17)</f>
        <v>-10</v>
      </c>
      <c r="N15" s="1119">
        <f t="shared" si="4"/>
        <v>50</v>
      </c>
      <c r="O15" s="1119">
        <v>0</v>
      </c>
      <c r="P15" s="1119">
        <f t="shared" si="5"/>
        <v>50</v>
      </c>
      <c r="Q15" s="1119">
        <v>0</v>
      </c>
      <c r="R15" s="1119">
        <f t="shared" si="6"/>
        <v>50</v>
      </c>
    </row>
    <row r="16" spans="1:19" s="894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1"/>
        <v>30</v>
      </c>
      <c r="I16" s="1003">
        <v>0</v>
      </c>
      <c r="J16" s="1003">
        <f t="shared" si="2"/>
        <v>30</v>
      </c>
      <c r="K16" s="1003">
        <v>0</v>
      </c>
      <c r="L16" s="1003">
        <f t="shared" si="3"/>
        <v>30</v>
      </c>
      <c r="M16" s="1114">
        <v>0</v>
      </c>
      <c r="N16" s="1114">
        <f t="shared" si="4"/>
        <v>30</v>
      </c>
      <c r="O16" s="1114">
        <v>0</v>
      </c>
      <c r="P16" s="1114">
        <f t="shared" si="5"/>
        <v>30</v>
      </c>
      <c r="Q16" s="1114">
        <v>0</v>
      </c>
      <c r="R16" s="1114">
        <f t="shared" si="6"/>
        <v>30</v>
      </c>
    </row>
    <row r="17" spans="1:18" s="894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1"/>
        <v>30</v>
      </c>
      <c r="I17" s="1003">
        <v>0</v>
      </c>
      <c r="J17" s="1003">
        <f t="shared" si="2"/>
        <v>30</v>
      </c>
      <c r="K17" s="1003">
        <v>0</v>
      </c>
      <c r="L17" s="1003">
        <f t="shared" si="3"/>
        <v>30</v>
      </c>
      <c r="M17" s="1114">
        <v>-10</v>
      </c>
      <c r="N17" s="1114">
        <f t="shared" si="4"/>
        <v>20</v>
      </c>
      <c r="O17" s="1114">
        <v>0</v>
      </c>
      <c r="P17" s="1114">
        <f t="shared" si="5"/>
        <v>20</v>
      </c>
      <c r="Q17" s="1114">
        <v>0</v>
      </c>
      <c r="R17" s="1114">
        <f t="shared" si="6"/>
        <v>20</v>
      </c>
    </row>
    <row r="18" spans="1:18" s="894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1"/>
        <v>10</v>
      </c>
      <c r="I18" s="1008">
        <v>0</v>
      </c>
      <c r="J18" s="1008">
        <f t="shared" si="2"/>
        <v>10</v>
      </c>
      <c r="K18" s="1008">
        <v>0</v>
      </c>
      <c r="L18" s="1008">
        <f t="shared" si="3"/>
        <v>10</v>
      </c>
      <c r="M18" s="1008">
        <v>0</v>
      </c>
      <c r="N18" s="1008">
        <f t="shared" si="4"/>
        <v>10</v>
      </c>
      <c r="O18" s="1119">
        <v>0</v>
      </c>
      <c r="P18" s="1119">
        <f t="shared" si="5"/>
        <v>10</v>
      </c>
      <c r="Q18" s="1119">
        <v>0</v>
      </c>
      <c r="R18" s="1119">
        <f t="shared" si="6"/>
        <v>10</v>
      </c>
    </row>
    <row r="19" spans="1:18" s="894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1"/>
        <v>10</v>
      </c>
      <c r="I19" s="1003">
        <v>0</v>
      </c>
      <c r="J19" s="1003">
        <f t="shared" si="2"/>
        <v>10</v>
      </c>
      <c r="K19" s="1003">
        <v>0</v>
      </c>
      <c r="L19" s="1003">
        <f t="shared" si="3"/>
        <v>10</v>
      </c>
      <c r="M19" s="1003">
        <v>0</v>
      </c>
      <c r="N19" s="1003">
        <f t="shared" si="4"/>
        <v>10</v>
      </c>
      <c r="O19" s="1114">
        <v>0</v>
      </c>
      <c r="P19" s="1114">
        <f t="shared" si="5"/>
        <v>10</v>
      </c>
      <c r="Q19" s="1114">
        <v>0</v>
      </c>
      <c r="R19" s="1114">
        <f t="shared" si="6"/>
        <v>10</v>
      </c>
    </row>
    <row r="20" spans="1:18" s="894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8">
        <v>0</v>
      </c>
      <c r="L20" s="1008">
        <f t="shared" si="3"/>
        <v>30</v>
      </c>
      <c r="M20" s="1119">
        <f>+M21</f>
        <v>10</v>
      </c>
      <c r="N20" s="1119">
        <f t="shared" si="4"/>
        <v>40</v>
      </c>
      <c r="O20" s="1119">
        <v>0</v>
      </c>
      <c r="P20" s="1119">
        <f t="shared" si="5"/>
        <v>40</v>
      </c>
      <c r="Q20" s="1119">
        <v>0</v>
      </c>
      <c r="R20" s="1119">
        <f t="shared" si="6"/>
        <v>40</v>
      </c>
    </row>
    <row r="21" spans="1:18" s="894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3">
        <v>0</v>
      </c>
      <c r="L21" s="1003">
        <f t="shared" si="3"/>
        <v>30</v>
      </c>
      <c r="M21" s="1114">
        <v>10</v>
      </c>
      <c r="N21" s="1114">
        <f t="shared" si="4"/>
        <v>40</v>
      </c>
      <c r="O21" s="1114">
        <v>0</v>
      </c>
      <c r="P21" s="1114">
        <f t="shared" si="5"/>
        <v>40</v>
      </c>
      <c r="Q21" s="1114">
        <v>0</v>
      </c>
      <c r="R21" s="1114">
        <f t="shared" si="6"/>
        <v>40</v>
      </c>
    </row>
    <row r="22" spans="1:18" s="894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8">
        <v>0</v>
      </c>
      <c r="L22" s="1008">
        <f t="shared" si="3"/>
        <v>10</v>
      </c>
      <c r="M22" s="1008">
        <v>0</v>
      </c>
      <c r="N22" s="1008">
        <f t="shared" si="4"/>
        <v>10</v>
      </c>
      <c r="O22" s="1119">
        <v>0</v>
      </c>
      <c r="P22" s="1119">
        <f t="shared" si="5"/>
        <v>10</v>
      </c>
      <c r="Q22" s="1119">
        <v>0</v>
      </c>
      <c r="R22" s="1119">
        <f t="shared" si="6"/>
        <v>10</v>
      </c>
    </row>
    <row r="23" spans="1:18" s="894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3">
        <v>0</v>
      </c>
      <c r="L23" s="1003">
        <f t="shared" si="3"/>
        <v>10</v>
      </c>
      <c r="M23" s="1003">
        <v>0</v>
      </c>
      <c r="N23" s="1003">
        <f t="shared" si="4"/>
        <v>10</v>
      </c>
      <c r="O23" s="1114">
        <v>0</v>
      </c>
      <c r="P23" s="1114">
        <f t="shared" si="5"/>
        <v>10</v>
      </c>
      <c r="Q23" s="1114">
        <v>0</v>
      </c>
      <c r="R23" s="1114">
        <f t="shared" si="6"/>
        <v>10</v>
      </c>
    </row>
    <row r="24" spans="1:18" s="894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8">
        <v>0</v>
      </c>
      <c r="L24" s="1008">
        <f t="shared" si="3"/>
        <v>10</v>
      </c>
      <c r="M24" s="1008">
        <v>0</v>
      </c>
      <c r="N24" s="1008">
        <f t="shared" si="4"/>
        <v>10</v>
      </c>
      <c r="O24" s="1119">
        <v>0</v>
      </c>
      <c r="P24" s="1119">
        <f t="shared" si="5"/>
        <v>10</v>
      </c>
      <c r="Q24" s="1119">
        <v>0</v>
      </c>
      <c r="R24" s="1119">
        <f t="shared" si="6"/>
        <v>10</v>
      </c>
    </row>
    <row r="25" spans="1:18" s="894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3">
        <v>0</v>
      </c>
      <c r="L25" s="1003">
        <f t="shared" si="3"/>
        <v>10</v>
      </c>
      <c r="M25" s="1003">
        <v>0</v>
      </c>
      <c r="N25" s="1003">
        <f t="shared" si="4"/>
        <v>10</v>
      </c>
      <c r="O25" s="1114">
        <v>0</v>
      </c>
      <c r="P25" s="1114">
        <f t="shared" si="5"/>
        <v>10</v>
      </c>
      <c r="Q25" s="1114">
        <v>0</v>
      </c>
      <c r="R25" s="1114">
        <f t="shared" si="6"/>
        <v>10</v>
      </c>
    </row>
    <row r="26" spans="1:18" s="894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8">
        <v>0</v>
      </c>
      <c r="L26" s="1008">
        <f t="shared" si="3"/>
        <v>116.15</v>
      </c>
      <c r="M26" s="1008">
        <f>+M27</f>
        <v>500</v>
      </c>
      <c r="N26" s="1008">
        <f t="shared" si="4"/>
        <v>616.15</v>
      </c>
      <c r="O26" s="1119">
        <v>0</v>
      </c>
      <c r="P26" s="1119">
        <f t="shared" si="5"/>
        <v>616.15</v>
      </c>
      <c r="Q26" s="1119">
        <v>0</v>
      </c>
      <c r="R26" s="1119">
        <f t="shared" si="6"/>
        <v>616.15</v>
      </c>
    </row>
    <row r="27" spans="1:18" s="894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3">
        <v>0</v>
      </c>
      <c r="L27" s="1003">
        <f t="shared" si="3"/>
        <v>116.15</v>
      </c>
      <c r="M27" s="1003">
        <v>500</v>
      </c>
      <c r="N27" s="1003">
        <f t="shared" si="4"/>
        <v>616.15</v>
      </c>
      <c r="O27" s="1114">
        <v>0</v>
      </c>
      <c r="P27" s="1114">
        <f t="shared" si="5"/>
        <v>616.15</v>
      </c>
      <c r="Q27" s="1114">
        <v>0</v>
      </c>
      <c r="R27" s="1114">
        <f t="shared" si="6"/>
        <v>616.15</v>
      </c>
    </row>
    <row r="28" spans="1:18" s="894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8">
        <v>0</v>
      </c>
      <c r="L28" s="1008">
        <f t="shared" si="3"/>
        <v>450</v>
      </c>
      <c r="M28" s="1008">
        <v>0</v>
      </c>
      <c r="N28" s="1008">
        <f t="shared" si="4"/>
        <v>450</v>
      </c>
      <c r="O28" s="1119">
        <v>0</v>
      </c>
      <c r="P28" s="1119">
        <f t="shared" si="5"/>
        <v>450</v>
      </c>
      <c r="Q28" s="1119">
        <v>0</v>
      </c>
      <c r="R28" s="1119">
        <f t="shared" si="6"/>
        <v>450</v>
      </c>
    </row>
    <row r="29" spans="1:18" s="894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3">
        <v>0</v>
      </c>
      <c r="L29" s="1003">
        <f t="shared" si="3"/>
        <v>450</v>
      </c>
      <c r="M29" s="1003">
        <v>0</v>
      </c>
      <c r="N29" s="1003">
        <f t="shared" si="4"/>
        <v>450</v>
      </c>
      <c r="O29" s="1114">
        <v>0</v>
      </c>
      <c r="P29" s="1114">
        <f t="shared" si="5"/>
        <v>450</v>
      </c>
      <c r="Q29" s="1114">
        <v>0</v>
      </c>
      <c r="R29" s="1114">
        <f t="shared" si="6"/>
        <v>450</v>
      </c>
    </row>
    <row r="30" spans="1:18" s="894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7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8">
        <v>0</v>
      </c>
      <c r="L30" s="1008">
        <f t="shared" si="3"/>
        <v>490</v>
      </c>
      <c r="M30" s="1008">
        <v>0</v>
      </c>
      <c r="N30" s="1008">
        <f t="shared" si="4"/>
        <v>490</v>
      </c>
      <c r="O30" s="1119">
        <v>0</v>
      </c>
      <c r="P30" s="1119">
        <f t="shared" si="5"/>
        <v>490</v>
      </c>
      <c r="Q30" s="1119">
        <v>0</v>
      </c>
      <c r="R30" s="1119">
        <f t="shared" si="6"/>
        <v>490</v>
      </c>
    </row>
    <row r="31" spans="1:18" s="894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3">
        <v>0</v>
      </c>
      <c r="L31" s="1003">
        <f t="shared" si="3"/>
        <v>490</v>
      </c>
      <c r="M31" s="1003">
        <v>0</v>
      </c>
      <c r="N31" s="1003">
        <f t="shared" si="4"/>
        <v>490</v>
      </c>
      <c r="O31" s="1114">
        <v>0</v>
      </c>
      <c r="P31" s="1114">
        <f t="shared" si="5"/>
        <v>490</v>
      </c>
      <c r="Q31" s="1114">
        <v>0</v>
      </c>
      <c r="R31" s="1114">
        <f t="shared" si="6"/>
        <v>490</v>
      </c>
    </row>
    <row r="32" spans="1:18" s="894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8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8">
        <v>0</v>
      </c>
      <c r="L32" s="1008">
        <f t="shared" si="3"/>
        <v>80</v>
      </c>
      <c r="M32" s="1008">
        <v>0</v>
      </c>
      <c r="N32" s="1008">
        <f t="shared" si="4"/>
        <v>80</v>
      </c>
      <c r="O32" s="1119">
        <v>0</v>
      </c>
      <c r="P32" s="1119">
        <f t="shared" si="5"/>
        <v>80</v>
      </c>
      <c r="Q32" s="1119">
        <v>0</v>
      </c>
      <c r="R32" s="1119">
        <f t="shared" si="6"/>
        <v>80</v>
      </c>
    </row>
    <row r="33" spans="1:18" s="894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3">
        <v>0</v>
      </c>
      <c r="L33" s="1003">
        <f t="shared" si="3"/>
        <v>80</v>
      </c>
      <c r="M33" s="1003">
        <v>0</v>
      </c>
      <c r="N33" s="1003">
        <f t="shared" si="4"/>
        <v>80</v>
      </c>
      <c r="O33" s="1114">
        <v>0</v>
      </c>
      <c r="P33" s="1114">
        <f t="shared" si="5"/>
        <v>80</v>
      </c>
      <c r="Q33" s="1114">
        <v>0</v>
      </c>
      <c r="R33" s="1114">
        <f t="shared" si="6"/>
        <v>80</v>
      </c>
    </row>
    <row r="34" spans="1:18" s="894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9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8">
        <v>0</v>
      </c>
      <c r="L34" s="1008">
        <f t="shared" si="3"/>
        <v>135</v>
      </c>
      <c r="M34" s="1008">
        <v>0</v>
      </c>
      <c r="N34" s="1008">
        <f t="shared" si="4"/>
        <v>135</v>
      </c>
      <c r="O34" s="1119">
        <v>0</v>
      </c>
      <c r="P34" s="1119">
        <f t="shared" si="5"/>
        <v>135</v>
      </c>
      <c r="Q34" s="1119">
        <v>0</v>
      </c>
      <c r="R34" s="1119">
        <f t="shared" si="6"/>
        <v>135</v>
      </c>
    </row>
    <row r="35" spans="1:18" s="894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3">
        <v>0</v>
      </c>
      <c r="L35" s="1003">
        <f t="shared" si="3"/>
        <v>135</v>
      </c>
      <c r="M35" s="1003">
        <v>0</v>
      </c>
      <c r="N35" s="1003">
        <f t="shared" si="4"/>
        <v>135</v>
      </c>
      <c r="O35" s="1114">
        <v>0</v>
      </c>
      <c r="P35" s="1114">
        <f t="shared" si="5"/>
        <v>135</v>
      </c>
      <c r="Q35" s="1114">
        <v>0</v>
      </c>
      <c r="R35" s="1114">
        <f t="shared" si="6"/>
        <v>135</v>
      </c>
    </row>
    <row r="36" spans="1:18" s="894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10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8">
        <v>0</v>
      </c>
      <c r="L36" s="1008">
        <f t="shared" si="3"/>
        <v>400</v>
      </c>
      <c r="M36" s="1008">
        <v>0</v>
      </c>
      <c r="N36" s="1008">
        <f t="shared" si="4"/>
        <v>400</v>
      </c>
      <c r="O36" s="1119">
        <v>0</v>
      </c>
      <c r="P36" s="1119">
        <f t="shared" si="5"/>
        <v>400</v>
      </c>
      <c r="Q36" s="1119">
        <v>0</v>
      </c>
      <c r="R36" s="1119">
        <f t="shared" si="6"/>
        <v>400</v>
      </c>
    </row>
    <row r="37" spans="1:18" s="894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3">
        <v>0</v>
      </c>
      <c r="L37" s="1003">
        <f t="shared" si="3"/>
        <v>400</v>
      </c>
      <c r="M37" s="1003">
        <v>0</v>
      </c>
      <c r="N37" s="1003">
        <f t="shared" si="4"/>
        <v>400</v>
      </c>
      <c r="O37" s="1114">
        <v>0</v>
      </c>
      <c r="P37" s="1114">
        <f t="shared" si="5"/>
        <v>400</v>
      </c>
      <c r="Q37" s="1114">
        <v>0</v>
      </c>
      <c r="R37" s="1114">
        <f t="shared" si="6"/>
        <v>400</v>
      </c>
    </row>
    <row r="38" spans="1:18" s="894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11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8">
        <v>0</v>
      </c>
      <c r="L38" s="1008">
        <f t="shared" si="3"/>
        <v>300</v>
      </c>
      <c r="M38" s="1008">
        <v>0</v>
      </c>
      <c r="N38" s="1008">
        <f t="shared" si="4"/>
        <v>300</v>
      </c>
      <c r="O38" s="1119">
        <v>0</v>
      </c>
      <c r="P38" s="1119">
        <f t="shared" si="5"/>
        <v>300</v>
      </c>
      <c r="Q38" s="1119">
        <v>0</v>
      </c>
      <c r="R38" s="1119">
        <f t="shared" si="6"/>
        <v>300</v>
      </c>
    </row>
    <row r="39" spans="1:18" s="894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3">
        <v>0</v>
      </c>
      <c r="L39" s="1003">
        <f t="shared" si="3"/>
        <v>300</v>
      </c>
      <c r="M39" s="1003">
        <v>0</v>
      </c>
      <c r="N39" s="1003">
        <f t="shared" si="4"/>
        <v>300</v>
      </c>
      <c r="O39" s="1114">
        <v>0</v>
      </c>
      <c r="P39" s="1114">
        <f t="shared" si="5"/>
        <v>300</v>
      </c>
      <c r="Q39" s="1114">
        <v>0</v>
      </c>
      <c r="R39" s="1114">
        <f t="shared" si="6"/>
        <v>300</v>
      </c>
    </row>
    <row r="40" spans="1:18" s="894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2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8">
        <v>0</v>
      </c>
      <c r="L40" s="1008">
        <f t="shared" si="3"/>
        <v>170</v>
      </c>
      <c r="M40" s="1008">
        <v>0</v>
      </c>
      <c r="N40" s="1008">
        <f t="shared" si="4"/>
        <v>170</v>
      </c>
      <c r="O40" s="1119">
        <v>0</v>
      </c>
      <c r="P40" s="1119">
        <f t="shared" si="5"/>
        <v>170</v>
      </c>
      <c r="Q40" s="1119">
        <v>0</v>
      </c>
      <c r="R40" s="1119">
        <f t="shared" si="6"/>
        <v>170</v>
      </c>
    </row>
    <row r="41" spans="1:18" s="894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3">
        <v>0</v>
      </c>
      <c r="L41" s="1003">
        <f t="shared" si="3"/>
        <v>170</v>
      </c>
      <c r="M41" s="1003">
        <v>0</v>
      </c>
      <c r="N41" s="1003">
        <f t="shared" si="4"/>
        <v>170</v>
      </c>
      <c r="O41" s="1114">
        <v>0</v>
      </c>
      <c r="P41" s="1114">
        <f t="shared" si="5"/>
        <v>170</v>
      </c>
      <c r="Q41" s="1114">
        <v>0</v>
      </c>
      <c r="R41" s="1114">
        <f t="shared" si="6"/>
        <v>170</v>
      </c>
    </row>
    <row r="42" spans="1:18" s="894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3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8">
        <v>0</v>
      </c>
      <c r="L42" s="1008">
        <f t="shared" si="3"/>
        <v>240</v>
      </c>
      <c r="M42" s="1008">
        <v>0</v>
      </c>
      <c r="N42" s="1008">
        <f t="shared" si="4"/>
        <v>240</v>
      </c>
      <c r="O42" s="1119">
        <v>0</v>
      </c>
      <c r="P42" s="1119">
        <f t="shared" si="5"/>
        <v>240</v>
      </c>
      <c r="Q42" s="1119">
        <v>0</v>
      </c>
      <c r="R42" s="1119">
        <f t="shared" si="6"/>
        <v>240</v>
      </c>
    </row>
    <row r="43" spans="1:18" s="894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3">
        <v>0</v>
      </c>
      <c r="L43" s="1003">
        <f t="shared" si="3"/>
        <v>240</v>
      </c>
      <c r="M43" s="1003">
        <v>0</v>
      </c>
      <c r="N43" s="1003">
        <f t="shared" si="4"/>
        <v>240</v>
      </c>
      <c r="O43" s="1114">
        <v>0</v>
      </c>
      <c r="P43" s="1114">
        <f t="shared" si="5"/>
        <v>240</v>
      </c>
      <c r="Q43" s="1114">
        <v>0</v>
      </c>
      <c r="R43" s="1114">
        <f t="shared" si="6"/>
        <v>240</v>
      </c>
    </row>
    <row r="44" spans="1:18" s="894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4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8">
        <v>0</v>
      </c>
      <c r="L44" s="1008">
        <f t="shared" si="3"/>
        <v>35</v>
      </c>
      <c r="M44" s="1008">
        <v>0</v>
      </c>
      <c r="N44" s="1008">
        <f t="shared" si="4"/>
        <v>35</v>
      </c>
      <c r="O44" s="1119">
        <v>0</v>
      </c>
      <c r="P44" s="1119">
        <f t="shared" si="5"/>
        <v>35</v>
      </c>
      <c r="Q44" s="1119">
        <v>0</v>
      </c>
      <c r="R44" s="1119">
        <f t="shared" si="6"/>
        <v>35</v>
      </c>
    </row>
    <row r="45" spans="1:18" s="894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3">
        <v>0</v>
      </c>
      <c r="L45" s="1003">
        <f t="shared" si="3"/>
        <v>35</v>
      </c>
      <c r="M45" s="1003">
        <v>0</v>
      </c>
      <c r="N45" s="1003">
        <f t="shared" si="4"/>
        <v>35</v>
      </c>
      <c r="O45" s="1114">
        <v>0</v>
      </c>
      <c r="P45" s="1114">
        <f t="shared" si="5"/>
        <v>35</v>
      </c>
      <c r="Q45" s="1114">
        <v>0</v>
      </c>
      <c r="R45" s="1114">
        <f t="shared" si="6"/>
        <v>35</v>
      </c>
    </row>
    <row r="46" spans="1:18" s="894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8">
        <v>0</v>
      </c>
      <c r="L46" s="1008">
        <f t="shared" si="3"/>
        <v>60</v>
      </c>
      <c r="M46" s="1008">
        <v>0</v>
      </c>
      <c r="N46" s="1008">
        <f t="shared" si="4"/>
        <v>60</v>
      </c>
      <c r="O46" s="1119">
        <v>0</v>
      </c>
      <c r="P46" s="1119">
        <f t="shared" si="5"/>
        <v>60</v>
      </c>
      <c r="Q46" s="1119">
        <v>0</v>
      </c>
      <c r="R46" s="1119">
        <f t="shared" si="6"/>
        <v>60</v>
      </c>
    </row>
    <row r="47" spans="1:18" s="894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3">
        <v>0</v>
      </c>
      <c r="L47" s="1003">
        <f t="shared" si="3"/>
        <v>60</v>
      </c>
      <c r="M47" s="1003">
        <v>0</v>
      </c>
      <c r="N47" s="1003">
        <f t="shared" si="4"/>
        <v>60</v>
      </c>
      <c r="O47" s="1114">
        <v>0</v>
      </c>
      <c r="P47" s="1114">
        <f t="shared" si="5"/>
        <v>60</v>
      </c>
      <c r="Q47" s="1114">
        <v>0</v>
      </c>
      <c r="R47" s="1114">
        <f t="shared" si="6"/>
        <v>60</v>
      </c>
    </row>
    <row r="48" spans="1:18" s="894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8">
        <v>0</v>
      </c>
      <c r="L48" s="1008">
        <f t="shared" si="3"/>
        <v>0</v>
      </c>
      <c r="M48" s="1008">
        <v>0</v>
      </c>
      <c r="N48" s="1008">
        <f t="shared" si="4"/>
        <v>0</v>
      </c>
      <c r="O48" s="1119">
        <v>0</v>
      </c>
      <c r="P48" s="1119">
        <f t="shared" si="5"/>
        <v>0</v>
      </c>
      <c r="Q48" s="1119">
        <v>0</v>
      </c>
      <c r="R48" s="1119">
        <f t="shared" si="6"/>
        <v>0</v>
      </c>
    </row>
    <row r="49" spans="1:18" s="894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3">
        <v>0</v>
      </c>
      <c r="L49" s="1003">
        <f t="shared" si="3"/>
        <v>0</v>
      </c>
      <c r="M49" s="1003">
        <v>0</v>
      </c>
      <c r="N49" s="1003">
        <f t="shared" si="4"/>
        <v>0</v>
      </c>
      <c r="O49" s="1114">
        <v>0</v>
      </c>
      <c r="P49" s="1114">
        <f t="shared" si="5"/>
        <v>0</v>
      </c>
      <c r="Q49" s="1114">
        <v>0</v>
      </c>
      <c r="R49" s="1114">
        <f t="shared" si="6"/>
        <v>0</v>
      </c>
    </row>
    <row r="50" spans="1:18" s="894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8">
        <v>0</v>
      </c>
      <c r="L50" s="1008">
        <f t="shared" si="3"/>
        <v>50</v>
      </c>
      <c r="M50" s="1008">
        <v>0</v>
      </c>
      <c r="N50" s="1008">
        <f t="shared" si="4"/>
        <v>50</v>
      </c>
      <c r="O50" s="1119">
        <v>0</v>
      </c>
      <c r="P50" s="1119">
        <f t="shared" si="5"/>
        <v>50</v>
      </c>
      <c r="Q50" s="1119">
        <v>0</v>
      </c>
      <c r="R50" s="1119">
        <f t="shared" si="6"/>
        <v>50</v>
      </c>
    </row>
    <row r="51" spans="1:18" s="894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3">
        <v>0</v>
      </c>
      <c r="L51" s="1003">
        <f t="shared" si="3"/>
        <v>50</v>
      </c>
      <c r="M51" s="1003">
        <v>0</v>
      </c>
      <c r="N51" s="1003">
        <f t="shared" si="4"/>
        <v>50</v>
      </c>
      <c r="O51" s="1114">
        <v>0</v>
      </c>
      <c r="P51" s="1114">
        <f t="shared" si="5"/>
        <v>50</v>
      </c>
      <c r="Q51" s="1114">
        <v>0</v>
      </c>
      <c r="R51" s="1114">
        <f t="shared" si="6"/>
        <v>50</v>
      </c>
    </row>
    <row r="52" spans="1:18" s="894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8">
        <v>0</v>
      </c>
      <c r="L52" s="1008">
        <f t="shared" si="3"/>
        <v>50</v>
      </c>
      <c r="M52" s="1008">
        <v>0</v>
      </c>
      <c r="N52" s="1008">
        <f t="shared" si="4"/>
        <v>50</v>
      </c>
      <c r="O52" s="1119">
        <v>0</v>
      </c>
      <c r="P52" s="1119">
        <f t="shared" si="5"/>
        <v>50</v>
      </c>
      <c r="Q52" s="1119">
        <v>0</v>
      </c>
      <c r="R52" s="1119">
        <f t="shared" si="6"/>
        <v>50</v>
      </c>
    </row>
    <row r="53" spans="1:18" s="894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3">
        <v>0</v>
      </c>
      <c r="L53" s="1003">
        <f t="shared" si="3"/>
        <v>50</v>
      </c>
      <c r="M53" s="1003">
        <v>0</v>
      </c>
      <c r="N53" s="1003">
        <f t="shared" si="4"/>
        <v>50</v>
      </c>
      <c r="O53" s="1114">
        <v>0</v>
      </c>
      <c r="P53" s="1114">
        <f t="shared" si="5"/>
        <v>50</v>
      </c>
      <c r="Q53" s="1114">
        <v>0</v>
      </c>
      <c r="R53" s="1114">
        <f t="shared" si="6"/>
        <v>50</v>
      </c>
    </row>
    <row r="54" spans="1:18" s="894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8">
        <v>0</v>
      </c>
      <c r="L54" s="1008">
        <f t="shared" si="3"/>
        <v>0</v>
      </c>
      <c r="M54" s="1008">
        <v>0</v>
      </c>
      <c r="N54" s="1008">
        <f t="shared" si="4"/>
        <v>0</v>
      </c>
      <c r="O54" s="1119">
        <v>0</v>
      </c>
      <c r="P54" s="1119">
        <f t="shared" si="5"/>
        <v>0</v>
      </c>
      <c r="Q54" s="1119">
        <v>0</v>
      </c>
      <c r="R54" s="1119">
        <f t="shared" si="6"/>
        <v>0</v>
      </c>
    </row>
    <row r="55" spans="1:18" s="894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3">
        <v>0</v>
      </c>
      <c r="L55" s="1003">
        <f t="shared" si="3"/>
        <v>0</v>
      </c>
      <c r="M55" s="1003">
        <v>0</v>
      </c>
      <c r="N55" s="1003">
        <f t="shared" si="4"/>
        <v>0</v>
      </c>
      <c r="O55" s="1114">
        <v>0</v>
      </c>
      <c r="P55" s="1114">
        <f t="shared" si="5"/>
        <v>0</v>
      </c>
      <c r="Q55" s="1114">
        <v>0</v>
      </c>
      <c r="R55" s="1114">
        <f t="shared" si="6"/>
        <v>0</v>
      </c>
    </row>
    <row r="56" spans="1:18" s="894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8">
        <v>0</v>
      </c>
      <c r="L56" s="1008">
        <f t="shared" si="3"/>
        <v>20</v>
      </c>
      <c r="M56" s="1008">
        <v>0</v>
      </c>
      <c r="N56" s="1008">
        <f t="shared" si="4"/>
        <v>20</v>
      </c>
      <c r="O56" s="1119">
        <v>0</v>
      </c>
      <c r="P56" s="1119">
        <f t="shared" si="5"/>
        <v>20</v>
      </c>
      <c r="Q56" s="1119">
        <v>0</v>
      </c>
      <c r="R56" s="1119">
        <f t="shared" si="6"/>
        <v>20</v>
      </c>
    </row>
    <row r="57" spans="1:18" s="894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3">
        <v>0</v>
      </c>
      <c r="L57" s="1003">
        <f t="shared" si="3"/>
        <v>20</v>
      </c>
      <c r="M57" s="1003">
        <v>0</v>
      </c>
      <c r="N57" s="1003">
        <f t="shared" si="4"/>
        <v>20</v>
      </c>
      <c r="O57" s="1114">
        <v>0</v>
      </c>
      <c r="P57" s="1114">
        <f t="shared" si="5"/>
        <v>20</v>
      </c>
      <c r="Q57" s="1114">
        <v>0</v>
      </c>
      <c r="R57" s="1114">
        <f t="shared" si="6"/>
        <v>20</v>
      </c>
    </row>
    <row r="58" spans="1:18" s="894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8">
        <v>0</v>
      </c>
      <c r="L58" s="1008">
        <f t="shared" si="3"/>
        <v>30</v>
      </c>
      <c r="M58" s="1008">
        <v>0</v>
      </c>
      <c r="N58" s="1008">
        <f t="shared" si="4"/>
        <v>30</v>
      </c>
      <c r="O58" s="1119">
        <v>0</v>
      </c>
      <c r="P58" s="1119">
        <f t="shared" si="5"/>
        <v>30</v>
      </c>
      <c r="Q58" s="1119">
        <v>0</v>
      </c>
      <c r="R58" s="1119">
        <f t="shared" si="6"/>
        <v>30</v>
      </c>
    </row>
    <row r="59" spans="1:18" s="894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3">
        <v>0</v>
      </c>
      <c r="L59" s="1003">
        <f t="shared" si="3"/>
        <v>30</v>
      </c>
      <c r="M59" s="1003">
        <v>0</v>
      </c>
      <c r="N59" s="1003">
        <f t="shared" si="4"/>
        <v>30</v>
      </c>
      <c r="O59" s="1114">
        <v>0</v>
      </c>
      <c r="P59" s="1114">
        <f t="shared" si="5"/>
        <v>30</v>
      </c>
      <c r="Q59" s="1114">
        <v>0</v>
      </c>
      <c r="R59" s="1114">
        <f t="shared" si="6"/>
        <v>30</v>
      </c>
    </row>
    <row r="60" spans="1:18" s="894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8">
        <v>0</v>
      </c>
      <c r="L60" s="1008">
        <f t="shared" si="3"/>
        <v>50</v>
      </c>
      <c r="M60" s="1008">
        <v>0</v>
      </c>
      <c r="N60" s="1008">
        <f t="shared" si="4"/>
        <v>50</v>
      </c>
      <c r="O60" s="1119">
        <f>+O61</f>
        <v>-50</v>
      </c>
      <c r="P60" s="1119">
        <f t="shared" si="5"/>
        <v>0</v>
      </c>
      <c r="Q60" s="1119">
        <v>0</v>
      </c>
      <c r="R60" s="1119">
        <f t="shared" si="6"/>
        <v>0</v>
      </c>
    </row>
    <row r="61" spans="1:18" s="894" customFormat="1" x14ac:dyDescent="0.2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4">
        <v>0</v>
      </c>
      <c r="L61" s="1024">
        <f t="shared" si="3"/>
        <v>50</v>
      </c>
      <c r="M61" s="1003">
        <v>0</v>
      </c>
      <c r="N61" s="1003">
        <f t="shared" si="4"/>
        <v>50</v>
      </c>
      <c r="O61" s="1114">
        <v>-50</v>
      </c>
      <c r="P61" s="1114">
        <f t="shared" si="5"/>
        <v>0</v>
      </c>
      <c r="Q61" s="1114">
        <v>0</v>
      </c>
      <c r="R61" s="1114">
        <f t="shared" si="6"/>
        <v>0</v>
      </c>
    </row>
    <row r="62" spans="1:18" s="894" customFormat="1" ht="20.95" x14ac:dyDescent="0.2">
      <c r="A62" s="1407" t="s">
        <v>106</v>
      </c>
      <c r="B62" s="1408" t="s">
        <v>650</v>
      </c>
      <c r="C62" s="1409" t="s">
        <v>100</v>
      </c>
      <c r="D62" s="1410" t="s">
        <v>100</v>
      </c>
      <c r="E62" s="1411" t="s">
        <v>652</v>
      </c>
      <c r="F62" s="1412">
        <v>0</v>
      </c>
      <c r="G62" s="1412"/>
      <c r="H62" s="1412"/>
      <c r="I62" s="1413"/>
      <c r="J62" s="1413"/>
      <c r="K62" s="1413"/>
      <c r="L62" s="1413">
        <v>0</v>
      </c>
      <c r="M62" s="1008">
        <v>0</v>
      </c>
      <c r="N62" s="1008">
        <v>0</v>
      </c>
      <c r="O62" s="1119">
        <f>+O63</f>
        <v>50</v>
      </c>
      <c r="P62" s="1119">
        <f t="shared" si="5"/>
        <v>50</v>
      </c>
      <c r="Q62" s="1119">
        <v>0</v>
      </c>
      <c r="R62" s="1119">
        <f t="shared" si="6"/>
        <v>50</v>
      </c>
    </row>
    <row r="63" spans="1:18" s="894" customFormat="1" x14ac:dyDescent="0.2">
      <c r="A63" s="746"/>
      <c r="B63" s="748"/>
      <c r="C63" s="749">
        <v>3299</v>
      </c>
      <c r="D63" s="750">
        <v>5213</v>
      </c>
      <c r="E63" s="785" t="s">
        <v>342</v>
      </c>
      <c r="F63" s="909">
        <v>0</v>
      </c>
      <c r="G63" s="909"/>
      <c r="H63" s="909"/>
      <c r="I63" s="1024"/>
      <c r="J63" s="1024"/>
      <c r="K63" s="1024"/>
      <c r="L63" s="1024">
        <v>0</v>
      </c>
      <c r="M63" s="1003">
        <v>0</v>
      </c>
      <c r="N63" s="1003">
        <v>0</v>
      </c>
      <c r="O63" s="1114">
        <v>50</v>
      </c>
      <c r="P63" s="1114">
        <f t="shared" si="5"/>
        <v>50</v>
      </c>
      <c r="Q63" s="1114">
        <v>0</v>
      </c>
      <c r="R63" s="1114">
        <f t="shared" si="6"/>
        <v>50</v>
      </c>
    </row>
    <row r="64" spans="1:18" s="894" customFormat="1" ht="20.95" x14ac:dyDescent="0.2">
      <c r="A64" s="682" t="s">
        <v>106</v>
      </c>
      <c r="B64" s="684" t="s">
        <v>622</v>
      </c>
      <c r="C64" s="694" t="s">
        <v>100</v>
      </c>
      <c r="D64" s="695" t="s">
        <v>100</v>
      </c>
      <c r="E64" s="783" t="s">
        <v>623</v>
      </c>
      <c r="F64" s="909"/>
      <c r="G64" s="909"/>
      <c r="H64" s="909"/>
      <c r="I64" s="1024"/>
      <c r="J64" s="1024"/>
      <c r="K64" s="1024"/>
      <c r="L64" s="1024"/>
      <c r="M64" s="1008">
        <f>+M65</f>
        <v>500</v>
      </c>
      <c r="N64" s="1008">
        <f t="shared" si="4"/>
        <v>500</v>
      </c>
      <c r="O64" s="1119">
        <v>0</v>
      </c>
      <c r="P64" s="1119">
        <f t="shared" si="5"/>
        <v>500</v>
      </c>
      <c r="Q64" s="1119">
        <v>0</v>
      </c>
      <c r="R64" s="1119">
        <f t="shared" si="6"/>
        <v>500</v>
      </c>
    </row>
    <row r="65" spans="1:18" s="894" customFormat="1" x14ac:dyDescent="0.2">
      <c r="A65" s="746"/>
      <c r="B65" s="748" t="s">
        <v>474</v>
      </c>
      <c r="C65" s="749">
        <v>3299</v>
      </c>
      <c r="D65" s="750">
        <v>5332</v>
      </c>
      <c r="E65" s="785" t="s">
        <v>444</v>
      </c>
      <c r="F65" s="909"/>
      <c r="G65" s="909"/>
      <c r="H65" s="909"/>
      <c r="I65" s="1024"/>
      <c r="J65" s="1024"/>
      <c r="K65" s="1024"/>
      <c r="L65" s="1024"/>
      <c r="M65" s="1024">
        <v>500</v>
      </c>
      <c r="N65" s="1024">
        <f t="shared" si="4"/>
        <v>500</v>
      </c>
      <c r="O65" s="1114">
        <v>0</v>
      </c>
      <c r="P65" s="1114">
        <f t="shared" si="5"/>
        <v>500</v>
      </c>
      <c r="Q65" s="1114">
        <v>0</v>
      </c>
      <c r="R65" s="1114">
        <f t="shared" si="6"/>
        <v>500</v>
      </c>
    </row>
    <row r="66" spans="1:18" s="894" customFormat="1" ht="31.45" x14ac:dyDescent="0.2">
      <c r="A66" s="682" t="s">
        <v>106</v>
      </c>
      <c r="B66" s="684" t="s">
        <v>627</v>
      </c>
      <c r="C66" s="694" t="s">
        <v>100</v>
      </c>
      <c r="D66" s="695" t="s">
        <v>100</v>
      </c>
      <c r="E66" s="783" t="s">
        <v>628</v>
      </c>
      <c r="F66" s="908">
        <f>+F67</f>
        <v>0</v>
      </c>
      <c r="G66" s="908">
        <v>0</v>
      </c>
      <c r="H66" s="908">
        <f t="shared" si="1"/>
        <v>0</v>
      </c>
      <c r="I66" s="1008">
        <v>0</v>
      </c>
      <c r="J66" s="1008">
        <f t="shared" si="2"/>
        <v>0</v>
      </c>
      <c r="K66" s="1008">
        <v>0</v>
      </c>
      <c r="L66" s="1008">
        <f t="shared" si="3"/>
        <v>0</v>
      </c>
      <c r="M66" s="1008">
        <f>+M67</f>
        <v>190</v>
      </c>
      <c r="N66" s="1008">
        <f t="shared" si="4"/>
        <v>190</v>
      </c>
      <c r="O66" s="1119">
        <v>0</v>
      </c>
      <c r="P66" s="1119">
        <f t="shared" si="5"/>
        <v>190</v>
      </c>
      <c r="Q66" s="1119">
        <v>0</v>
      </c>
      <c r="R66" s="1119">
        <f t="shared" si="6"/>
        <v>190</v>
      </c>
    </row>
    <row r="67" spans="1:18" s="894" customFormat="1" ht="13.1" thickBot="1" x14ac:dyDescent="0.25">
      <c r="A67" s="746"/>
      <c r="B67" s="748" t="s">
        <v>474</v>
      </c>
      <c r="C67" s="749">
        <v>3299</v>
      </c>
      <c r="D67" s="750">
        <v>5221</v>
      </c>
      <c r="E67" s="785" t="s">
        <v>334</v>
      </c>
      <c r="F67" s="909">
        <v>0</v>
      </c>
      <c r="G67" s="909">
        <v>0</v>
      </c>
      <c r="H67" s="909">
        <f t="shared" si="1"/>
        <v>0</v>
      </c>
      <c r="I67" s="1024">
        <v>0</v>
      </c>
      <c r="J67" s="1024">
        <f t="shared" si="2"/>
        <v>0</v>
      </c>
      <c r="K67" s="1024">
        <v>0</v>
      </c>
      <c r="L67" s="1024">
        <f t="shared" si="3"/>
        <v>0</v>
      </c>
      <c r="M67" s="1024">
        <v>190</v>
      </c>
      <c r="N67" s="1024">
        <f t="shared" si="4"/>
        <v>190</v>
      </c>
      <c r="O67" s="1128">
        <v>0</v>
      </c>
      <c r="P67" s="1128">
        <f t="shared" si="5"/>
        <v>190</v>
      </c>
      <c r="Q67" s="1128">
        <v>0</v>
      </c>
      <c r="R67" s="1128">
        <f t="shared" si="6"/>
        <v>190</v>
      </c>
    </row>
    <row r="68" spans="1:18" s="894" customFormat="1" ht="13.1" thickBot="1" x14ac:dyDescent="0.25">
      <c r="A68" s="1010" t="s">
        <v>106</v>
      </c>
      <c r="B68" s="1017" t="s">
        <v>100</v>
      </c>
      <c r="C68" s="1012" t="s">
        <v>100</v>
      </c>
      <c r="D68" s="1013" t="s">
        <v>100</v>
      </c>
      <c r="E68" s="1014" t="s">
        <v>218</v>
      </c>
      <c r="F68" s="1015">
        <f>+F69+F71+F77+F79+F85</f>
        <v>4548.9799999999996</v>
      </c>
      <c r="G68" s="1015">
        <f>+G69+G71+G77+G79+G85+G87</f>
        <v>0</v>
      </c>
      <c r="H68" s="1015">
        <f t="shared" si="1"/>
        <v>4548.9799999999996</v>
      </c>
      <c r="I68" s="1022">
        <v>0</v>
      </c>
      <c r="J68" s="1022">
        <f t="shared" si="2"/>
        <v>4548.9799999999996</v>
      </c>
      <c r="K68" s="1022">
        <v>0</v>
      </c>
      <c r="L68" s="1022">
        <f t="shared" si="3"/>
        <v>4548.9799999999996</v>
      </c>
      <c r="M68" s="1022">
        <f>+M71+M73+M75+M79+M81+M83+M85</f>
        <v>5.6843418860808015E-14</v>
      </c>
      <c r="N68" s="1022">
        <f t="shared" si="4"/>
        <v>4548.9799999999996</v>
      </c>
      <c r="O68" s="1126">
        <v>0</v>
      </c>
      <c r="P68" s="1126">
        <f t="shared" si="5"/>
        <v>4548.9799999999996</v>
      </c>
      <c r="Q68" s="1126">
        <v>0</v>
      </c>
      <c r="R68" s="1126">
        <f t="shared" si="6"/>
        <v>4548.9799999999996</v>
      </c>
    </row>
    <row r="69" spans="1:18" s="894" customFormat="1" x14ac:dyDescent="0.2">
      <c r="A69" s="677" t="s">
        <v>106</v>
      </c>
      <c r="B69" s="679" t="s">
        <v>483</v>
      </c>
      <c r="C69" s="680" t="s">
        <v>100</v>
      </c>
      <c r="D69" s="680" t="s">
        <v>100</v>
      </c>
      <c r="E69" s="786" t="s">
        <v>451</v>
      </c>
      <c r="F69" s="924">
        <f>+F70</f>
        <v>1200</v>
      </c>
      <c r="G69" s="924">
        <v>0</v>
      </c>
      <c r="H69" s="924">
        <f t="shared" si="1"/>
        <v>1200</v>
      </c>
      <c r="I69" s="1020">
        <v>0</v>
      </c>
      <c r="J69" s="1020">
        <f t="shared" si="2"/>
        <v>1200</v>
      </c>
      <c r="K69" s="1020">
        <v>0</v>
      </c>
      <c r="L69" s="1020">
        <f t="shared" si="3"/>
        <v>1200</v>
      </c>
      <c r="M69" s="1020">
        <v>0</v>
      </c>
      <c r="N69" s="1020">
        <f t="shared" si="4"/>
        <v>1200</v>
      </c>
      <c r="O69" s="1124">
        <v>0</v>
      </c>
      <c r="P69" s="1124">
        <f t="shared" si="5"/>
        <v>1200</v>
      </c>
      <c r="Q69" s="1124">
        <v>0</v>
      </c>
      <c r="R69" s="1124">
        <f t="shared" si="6"/>
        <v>1200</v>
      </c>
    </row>
    <row r="70" spans="1:18" s="894" customFormat="1" x14ac:dyDescent="0.2">
      <c r="A70" s="689"/>
      <c r="B70" s="691" t="s">
        <v>474</v>
      </c>
      <c r="C70" s="700">
        <v>3299</v>
      </c>
      <c r="D70" s="685">
        <v>5321</v>
      </c>
      <c r="E70" s="784" t="s">
        <v>258</v>
      </c>
      <c r="F70" s="927">
        <v>1200</v>
      </c>
      <c r="G70" s="927">
        <v>0</v>
      </c>
      <c r="H70" s="927">
        <f t="shared" si="1"/>
        <v>1200</v>
      </c>
      <c r="I70" s="1003">
        <v>0</v>
      </c>
      <c r="J70" s="1003">
        <f t="shared" si="2"/>
        <v>1200</v>
      </c>
      <c r="K70" s="1003">
        <v>0</v>
      </c>
      <c r="L70" s="1003">
        <f t="shared" si="3"/>
        <v>1200</v>
      </c>
      <c r="M70" s="1003">
        <v>0</v>
      </c>
      <c r="N70" s="1003">
        <f t="shared" si="4"/>
        <v>1200</v>
      </c>
      <c r="O70" s="1114">
        <v>0</v>
      </c>
      <c r="P70" s="1114">
        <f t="shared" si="5"/>
        <v>1200</v>
      </c>
      <c r="Q70" s="1114">
        <v>0</v>
      </c>
      <c r="R70" s="1114">
        <f t="shared" si="6"/>
        <v>1200</v>
      </c>
    </row>
    <row r="71" spans="1:18" s="894" customFormat="1" ht="20.95" x14ac:dyDescent="0.2">
      <c r="A71" s="682" t="s">
        <v>106</v>
      </c>
      <c r="B71" s="684" t="s">
        <v>557</v>
      </c>
      <c r="C71" s="694" t="s">
        <v>100</v>
      </c>
      <c r="D71" s="694" t="s">
        <v>100</v>
      </c>
      <c r="E71" s="786" t="s">
        <v>453</v>
      </c>
      <c r="F71" s="908">
        <f>+F72</f>
        <v>259.04000000000002</v>
      </c>
      <c r="G71" s="908">
        <v>0</v>
      </c>
      <c r="H71" s="908">
        <f t="shared" si="1"/>
        <v>259.04000000000002</v>
      </c>
      <c r="I71" s="1008">
        <v>0</v>
      </c>
      <c r="J71" s="1008">
        <f t="shared" si="2"/>
        <v>259.04000000000002</v>
      </c>
      <c r="K71" s="1008">
        <v>0</v>
      </c>
      <c r="L71" s="1008">
        <f t="shared" si="3"/>
        <v>259.04000000000002</v>
      </c>
      <c r="M71" s="1119">
        <f>+M72</f>
        <v>-259.03699999999998</v>
      </c>
      <c r="N71" s="1119">
        <f t="shared" si="4"/>
        <v>3.0000000000427463E-3</v>
      </c>
      <c r="O71" s="1119">
        <v>0</v>
      </c>
      <c r="P71" s="1119">
        <f t="shared" si="5"/>
        <v>3.0000000000427463E-3</v>
      </c>
      <c r="Q71" s="1119">
        <v>0</v>
      </c>
      <c r="R71" s="1119">
        <f t="shared" si="6"/>
        <v>3.0000000000427463E-3</v>
      </c>
    </row>
    <row r="72" spans="1:18" s="894" customFormat="1" x14ac:dyDescent="0.2">
      <c r="A72" s="689"/>
      <c r="B72" s="691" t="s">
        <v>474</v>
      </c>
      <c r="C72" s="700">
        <v>3113</v>
      </c>
      <c r="D72" s="685">
        <v>5321</v>
      </c>
      <c r="E72" s="784" t="s">
        <v>258</v>
      </c>
      <c r="F72" s="927">
        <v>259.04000000000002</v>
      </c>
      <c r="G72" s="927">
        <v>0</v>
      </c>
      <c r="H72" s="927">
        <f t="shared" si="1"/>
        <v>259.04000000000002</v>
      </c>
      <c r="I72" s="1003">
        <v>0</v>
      </c>
      <c r="J72" s="1003">
        <f t="shared" si="2"/>
        <v>259.04000000000002</v>
      </c>
      <c r="K72" s="1003">
        <v>0</v>
      </c>
      <c r="L72" s="1003">
        <f t="shared" si="3"/>
        <v>259.04000000000002</v>
      </c>
      <c r="M72" s="1114">
        <v>-259.03699999999998</v>
      </c>
      <c r="N72" s="1114">
        <f t="shared" si="4"/>
        <v>3.0000000000427463E-3</v>
      </c>
      <c r="O72" s="1114">
        <v>0</v>
      </c>
      <c r="P72" s="1114">
        <f t="shared" si="5"/>
        <v>3.0000000000427463E-3</v>
      </c>
      <c r="Q72" s="1114">
        <v>0</v>
      </c>
      <c r="R72" s="1114">
        <f t="shared" si="6"/>
        <v>3.0000000000427463E-3</v>
      </c>
    </row>
    <row r="73" spans="1:18" s="894" customFormat="1" ht="31.45" x14ac:dyDescent="0.2">
      <c r="A73" s="682" t="s">
        <v>106</v>
      </c>
      <c r="B73" s="684" t="s">
        <v>601</v>
      </c>
      <c r="C73" s="694" t="s">
        <v>100</v>
      </c>
      <c r="D73" s="694" t="s">
        <v>100</v>
      </c>
      <c r="E73" s="786" t="s">
        <v>602</v>
      </c>
      <c r="F73" s="908">
        <v>0</v>
      </c>
      <c r="G73" s="927"/>
      <c r="H73" s="927"/>
      <c r="I73" s="1003"/>
      <c r="J73" s="1003"/>
      <c r="K73" s="1003"/>
      <c r="L73" s="1003"/>
      <c r="M73" s="1119">
        <f>+M74</f>
        <v>224.03700000000001</v>
      </c>
      <c r="N73" s="1119">
        <f t="shared" si="4"/>
        <v>224.03700000000001</v>
      </c>
      <c r="O73" s="1119">
        <v>0</v>
      </c>
      <c r="P73" s="1119">
        <f t="shared" si="5"/>
        <v>224.03700000000001</v>
      </c>
      <c r="Q73" s="1119">
        <v>0</v>
      </c>
      <c r="R73" s="1119">
        <f t="shared" si="6"/>
        <v>224.03700000000001</v>
      </c>
    </row>
    <row r="74" spans="1:18" s="894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0</v>
      </c>
      <c r="G74" s="927"/>
      <c r="H74" s="927"/>
      <c r="I74" s="1003"/>
      <c r="J74" s="1003"/>
      <c r="K74" s="1003"/>
      <c r="L74" s="1003"/>
      <c r="M74" s="1114">
        <v>224.03700000000001</v>
      </c>
      <c r="N74" s="1114">
        <f t="shared" si="4"/>
        <v>224.03700000000001</v>
      </c>
      <c r="O74" s="1114">
        <v>0</v>
      </c>
      <c r="P74" s="1114">
        <f t="shared" si="5"/>
        <v>224.03700000000001</v>
      </c>
      <c r="Q74" s="1114">
        <v>0</v>
      </c>
      <c r="R74" s="1114">
        <f t="shared" si="6"/>
        <v>224.03700000000001</v>
      </c>
    </row>
    <row r="75" spans="1:18" s="894" customFormat="1" ht="31.45" x14ac:dyDescent="0.2">
      <c r="A75" s="682" t="s">
        <v>106</v>
      </c>
      <c r="B75" s="684" t="s">
        <v>604</v>
      </c>
      <c r="C75" s="694" t="s">
        <v>100</v>
      </c>
      <c r="D75" s="694" t="s">
        <v>100</v>
      </c>
      <c r="E75" s="786" t="s">
        <v>605</v>
      </c>
      <c r="F75" s="908">
        <v>0</v>
      </c>
      <c r="G75" s="927"/>
      <c r="H75" s="927"/>
      <c r="I75" s="1003"/>
      <c r="J75" s="1003"/>
      <c r="K75" s="1003"/>
      <c r="L75" s="1003"/>
      <c r="M75" s="1119">
        <f>+M76</f>
        <v>50</v>
      </c>
      <c r="N75" s="1119">
        <f t="shared" si="4"/>
        <v>50</v>
      </c>
      <c r="O75" s="1119">
        <v>0</v>
      </c>
      <c r="P75" s="1119">
        <f t="shared" ref="P75:P138" si="15">+N75+O75</f>
        <v>50</v>
      </c>
      <c r="Q75" s="1119">
        <v>0</v>
      </c>
      <c r="R75" s="1119">
        <f t="shared" ref="R75:R138" si="16">+P75+Q75</f>
        <v>50</v>
      </c>
    </row>
    <row r="76" spans="1:18" s="894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0</v>
      </c>
      <c r="G76" s="927"/>
      <c r="H76" s="927"/>
      <c r="I76" s="1003"/>
      <c r="J76" s="1003"/>
      <c r="K76" s="1003"/>
      <c r="L76" s="1003"/>
      <c r="M76" s="1114">
        <v>50</v>
      </c>
      <c r="N76" s="1114">
        <f t="shared" si="4"/>
        <v>50</v>
      </c>
      <c r="O76" s="1114">
        <v>0</v>
      </c>
      <c r="P76" s="1114">
        <f t="shared" si="15"/>
        <v>50</v>
      </c>
      <c r="Q76" s="1114">
        <v>0</v>
      </c>
      <c r="R76" s="1114">
        <f t="shared" si="16"/>
        <v>50</v>
      </c>
    </row>
    <row r="77" spans="1:18" s="894" customFormat="1" x14ac:dyDescent="0.2">
      <c r="A77" s="682" t="s">
        <v>106</v>
      </c>
      <c r="B77" s="684" t="s">
        <v>484</v>
      </c>
      <c r="C77" s="694" t="s">
        <v>100</v>
      </c>
      <c r="D77" s="694" t="s">
        <v>100</v>
      </c>
      <c r="E77" s="786" t="s">
        <v>221</v>
      </c>
      <c r="F77" s="908">
        <f>+F78</f>
        <v>2007.02</v>
      </c>
      <c r="G77" s="908">
        <v>0</v>
      </c>
      <c r="H77" s="908">
        <f t="shared" si="1"/>
        <v>2007.02</v>
      </c>
      <c r="I77" s="1008">
        <v>0</v>
      </c>
      <c r="J77" s="1008">
        <f t="shared" si="2"/>
        <v>2007.02</v>
      </c>
      <c r="K77" s="1008">
        <v>0</v>
      </c>
      <c r="L77" s="1008">
        <f t="shared" si="3"/>
        <v>2007.02</v>
      </c>
      <c r="M77" s="1008">
        <v>0</v>
      </c>
      <c r="N77" s="1008">
        <f t="shared" si="4"/>
        <v>2007.02</v>
      </c>
      <c r="O77" s="1119">
        <v>0</v>
      </c>
      <c r="P77" s="1119">
        <f t="shared" si="15"/>
        <v>2007.02</v>
      </c>
      <c r="Q77" s="1119">
        <v>0</v>
      </c>
      <c r="R77" s="1119">
        <f t="shared" si="16"/>
        <v>2007.02</v>
      </c>
    </row>
    <row r="78" spans="1:18" s="894" customFormat="1" x14ac:dyDescent="0.2">
      <c r="A78" s="689"/>
      <c r="B78" s="691" t="s">
        <v>474</v>
      </c>
      <c r="C78" s="700">
        <v>3299</v>
      </c>
      <c r="D78" s="685">
        <v>5321</v>
      </c>
      <c r="E78" s="784" t="s">
        <v>258</v>
      </c>
      <c r="F78" s="927">
        <v>2007.02</v>
      </c>
      <c r="G78" s="927">
        <v>0</v>
      </c>
      <c r="H78" s="927">
        <f t="shared" si="1"/>
        <v>2007.02</v>
      </c>
      <c r="I78" s="1003">
        <v>0</v>
      </c>
      <c r="J78" s="1003">
        <f t="shared" si="2"/>
        <v>2007.02</v>
      </c>
      <c r="K78" s="1003">
        <v>0</v>
      </c>
      <c r="L78" s="1003">
        <f t="shared" si="3"/>
        <v>2007.02</v>
      </c>
      <c r="M78" s="1003">
        <v>0</v>
      </c>
      <c r="N78" s="1003">
        <f t="shared" si="4"/>
        <v>2007.02</v>
      </c>
      <c r="O78" s="1114">
        <v>0</v>
      </c>
      <c r="P78" s="1114">
        <f t="shared" si="15"/>
        <v>2007.02</v>
      </c>
      <c r="Q78" s="1114">
        <v>0</v>
      </c>
      <c r="R78" s="1114">
        <f t="shared" si="16"/>
        <v>2007.02</v>
      </c>
    </row>
    <row r="79" spans="1:18" s="894" customFormat="1" x14ac:dyDescent="0.2">
      <c r="A79" s="682" t="s">
        <v>106</v>
      </c>
      <c r="B79" s="684" t="s">
        <v>485</v>
      </c>
      <c r="C79" s="694" t="s">
        <v>100</v>
      </c>
      <c r="D79" s="694" t="s">
        <v>100</v>
      </c>
      <c r="E79" s="786" t="s">
        <v>458</v>
      </c>
      <c r="F79" s="908">
        <f>+F80</f>
        <v>541.79</v>
      </c>
      <c r="G79" s="908">
        <v>0</v>
      </c>
      <c r="H79" s="908">
        <f t="shared" si="1"/>
        <v>541.79</v>
      </c>
      <c r="I79" s="1008">
        <v>0</v>
      </c>
      <c r="J79" s="1008">
        <f t="shared" si="2"/>
        <v>541.79</v>
      </c>
      <c r="K79" s="1008">
        <v>0</v>
      </c>
      <c r="L79" s="1008">
        <f t="shared" si="3"/>
        <v>541.79</v>
      </c>
      <c r="M79" s="1119">
        <f>+M80</f>
        <v>-541.79</v>
      </c>
      <c r="N79" s="1119">
        <f t="shared" si="4"/>
        <v>0</v>
      </c>
      <c r="O79" s="1119">
        <v>0</v>
      </c>
      <c r="P79" s="1119">
        <f t="shared" si="15"/>
        <v>0</v>
      </c>
      <c r="Q79" s="1119">
        <v>0</v>
      </c>
      <c r="R79" s="1119">
        <f t="shared" si="16"/>
        <v>0</v>
      </c>
    </row>
    <row r="80" spans="1:18" s="894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541.79</v>
      </c>
      <c r="G80" s="927">
        <v>0</v>
      </c>
      <c r="H80" s="927">
        <f t="shared" si="1"/>
        <v>541.79</v>
      </c>
      <c r="I80" s="1003">
        <v>0</v>
      </c>
      <c r="J80" s="1003">
        <f t="shared" si="2"/>
        <v>541.79</v>
      </c>
      <c r="K80" s="1003">
        <v>0</v>
      </c>
      <c r="L80" s="1003">
        <f t="shared" si="3"/>
        <v>541.79</v>
      </c>
      <c r="M80" s="1114">
        <v>-541.79</v>
      </c>
      <c r="N80" s="1114">
        <f t="shared" si="4"/>
        <v>0</v>
      </c>
      <c r="O80" s="1114">
        <v>0</v>
      </c>
      <c r="P80" s="1114">
        <f t="shared" si="15"/>
        <v>0</v>
      </c>
      <c r="Q80" s="1114">
        <v>0</v>
      </c>
      <c r="R80" s="1114">
        <f t="shared" si="16"/>
        <v>0</v>
      </c>
    </row>
    <row r="81" spans="1:19" s="894" customFormat="1" ht="31.45" x14ac:dyDescent="0.2">
      <c r="A81" s="682" t="s">
        <v>106</v>
      </c>
      <c r="B81" s="684" t="s">
        <v>607</v>
      </c>
      <c r="C81" s="694" t="s">
        <v>100</v>
      </c>
      <c r="D81" s="694" t="s">
        <v>100</v>
      </c>
      <c r="E81" s="786" t="s">
        <v>610</v>
      </c>
      <c r="F81" s="908">
        <v>0</v>
      </c>
      <c r="G81" s="927"/>
      <c r="H81" s="927"/>
      <c r="I81" s="1003"/>
      <c r="J81" s="1003"/>
      <c r="K81" s="1003"/>
      <c r="L81" s="1003"/>
      <c r="M81" s="1119">
        <f>+M82</f>
        <v>461.79</v>
      </c>
      <c r="N81" s="1119">
        <f t="shared" si="4"/>
        <v>461.79</v>
      </c>
      <c r="O81" s="1119">
        <v>0</v>
      </c>
      <c r="P81" s="1119">
        <f t="shared" si="15"/>
        <v>461.79</v>
      </c>
      <c r="Q81" s="1119">
        <v>0</v>
      </c>
      <c r="R81" s="1119">
        <f t="shared" si="16"/>
        <v>461.79</v>
      </c>
    </row>
    <row r="82" spans="1:19" s="894" customFormat="1" x14ac:dyDescent="0.2">
      <c r="A82" s="689"/>
      <c r="B82" s="691" t="s">
        <v>474</v>
      </c>
      <c r="C82" s="700">
        <v>3113</v>
      </c>
      <c r="D82" s="685">
        <v>5321</v>
      </c>
      <c r="E82" s="784" t="s">
        <v>258</v>
      </c>
      <c r="F82" s="927">
        <v>0</v>
      </c>
      <c r="G82" s="927"/>
      <c r="H82" s="927"/>
      <c r="I82" s="1003"/>
      <c r="J82" s="1003"/>
      <c r="K82" s="1003"/>
      <c r="L82" s="1003"/>
      <c r="M82" s="1114">
        <v>461.79</v>
      </c>
      <c r="N82" s="1114">
        <f t="shared" si="4"/>
        <v>461.79</v>
      </c>
      <c r="O82" s="1114">
        <v>0</v>
      </c>
      <c r="P82" s="1114">
        <f t="shared" si="15"/>
        <v>461.79</v>
      </c>
      <c r="Q82" s="1114">
        <v>0</v>
      </c>
      <c r="R82" s="1114">
        <f t="shared" si="16"/>
        <v>461.79</v>
      </c>
    </row>
    <row r="83" spans="1:19" s="894" customFormat="1" ht="31.45" x14ac:dyDescent="0.2">
      <c r="A83" s="682" t="s">
        <v>106</v>
      </c>
      <c r="B83" s="684" t="s">
        <v>608</v>
      </c>
      <c r="C83" s="694" t="s">
        <v>100</v>
      </c>
      <c r="D83" s="694" t="s">
        <v>100</v>
      </c>
      <c r="E83" s="786" t="s">
        <v>611</v>
      </c>
      <c r="F83" s="908">
        <v>0</v>
      </c>
      <c r="G83" s="927"/>
      <c r="H83" s="927"/>
      <c r="I83" s="1003"/>
      <c r="J83" s="1003"/>
      <c r="K83" s="1003"/>
      <c r="L83" s="1003"/>
      <c r="M83" s="1119">
        <f>+M84</f>
        <v>80</v>
      </c>
      <c r="N83" s="1119">
        <f t="shared" si="4"/>
        <v>80</v>
      </c>
      <c r="O83" s="1119">
        <v>0</v>
      </c>
      <c r="P83" s="1119">
        <f t="shared" si="15"/>
        <v>80</v>
      </c>
      <c r="Q83" s="1119">
        <v>0</v>
      </c>
      <c r="R83" s="1119">
        <f t="shared" si="16"/>
        <v>80</v>
      </c>
    </row>
    <row r="84" spans="1:19" s="894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0</v>
      </c>
      <c r="G84" s="927"/>
      <c r="H84" s="927"/>
      <c r="I84" s="1003"/>
      <c r="J84" s="1003"/>
      <c r="K84" s="1003"/>
      <c r="L84" s="1003"/>
      <c r="M84" s="1114">
        <v>80</v>
      </c>
      <c r="N84" s="1114">
        <f t="shared" si="4"/>
        <v>80</v>
      </c>
      <c r="O84" s="1114">
        <v>0</v>
      </c>
      <c r="P84" s="1114">
        <f t="shared" si="15"/>
        <v>80</v>
      </c>
      <c r="Q84" s="1114">
        <v>0</v>
      </c>
      <c r="R84" s="1114">
        <f t="shared" si="16"/>
        <v>80</v>
      </c>
    </row>
    <row r="85" spans="1:19" s="894" customFormat="1" x14ac:dyDescent="0.2">
      <c r="A85" s="682" t="s">
        <v>106</v>
      </c>
      <c r="B85" s="684" t="s">
        <v>486</v>
      </c>
      <c r="C85" s="694" t="s">
        <v>100</v>
      </c>
      <c r="D85" s="694" t="s">
        <v>100</v>
      </c>
      <c r="E85" s="786" t="s">
        <v>223</v>
      </c>
      <c r="F85" s="908">
        <f>+F86</f>
        <v>541.13</v>
      </c>
      <c r="G85" s="908">
        <f>+G86</f>
        <v>-250</v>
      </c>
      <c r="H85" s="908">
        <f t="shared" si="1"/>
        <v>291.13</v>
      </c>
      <c r="I85" s="1008">
        <v>0</v>
      </c>
      <c r="J85" s="1008">
        <f t="shared" si="2"/>
        <v>291.13</v>
      </c>
      <c r="K85" s="1008">
        <v>0</v>
      </c>
      <c r="L85" s="1008">
        <f t="shared" si="3"/>
        <v>291.13</v>
      </c>
      <c r="M85" s="1119">
        <f>+M86</f>
        <v>-15</v>
      </c>
      <c r="N85" s="1119">
        <f t="shared" si="4"/>
        <v>276.13</v>
      </c>
      <c r="O85" s="1119">
        <v>0</v>
      </c>
      <c r="P85" s="1119">
        <f t="shared" si="15"/>
        <v>276.13</v>
      </c>
      <c r="Q85" s="1119">
        <v>0</v>
      </c>
      <c r="R85" s="1119">
        <f t="shared" si="16"/>
        <v>276.13</v>
      </c>
    </row>
    <row r="86" spans="1:19" s="894" customFormat="1" x14ac:dyDescent="0.2">
      <c r="A86" s="746"/>
      <c r="B86" s="748" t="s">
        <v>474</v>
      </c>
      <c r="C86" s="749">
        <v>3299</v>
      </c>
      <c r="D86" s="750">
        <v>5321</v>
      </c>
      <c r="E86" s="784" t="s">
        <v>258</v>
      </c>
      <c r="F86" s="927">
        <v>541.13</v>
      </c>
      <c r="G86" s="927">
        <v>-250</v>
      </c>
      <c r="H86" s="927">
        <f t="shared" si="1"/>
        <v>291.13</v>
      </c>
      <c r="I86" s="1003">
        <v>0</v>
      </c>
      <c r="J86" s="1003">
        <f t="shared" si="2"/>
        <v>291.13</v>
      </c>
      <c r="K86" s="1003">
        <v>0</v>
      </c>
      <c r="L86" s="1003">
        <f t="shared" si="3"/>
        <v>291.13</v>
      </c>
      <c r="M86" s="1114">
        <v>-15</v>
      </c>
      <c r="N86" s="1114">
        <f t="shared" si="4"/>
        <v>276.13</v>
      </c>
      <c r="O86" s="1114">
        <v>0</v>
      </c>
      <c r="P86" s="1114">
        <f t="shared" si="15"/>
        <v>276.13</v>
      </c>
      <c r="Q86" s="1114">
        <v>0</v>
      </c>
      <c r="R86" s="1114">
        <f t="shared" si="16"/>
        <v>276.13</v>
      </c>
    </row>
    <row r="87" spans="1:19" s="894" customFormat="1" ht="20.95" x14ac:dyDescent="0.2">
      <c r="A87" s="682" t="s">
        <v>106</v>
      </c>
      <c r="B87" s="902" t="s">
        <v>496</v>
      </c>
      <c r="C87" s="902" t="s">
        <v>100</v>
      </c>
      <c r="D87" s="694" t="s">
        <v>100</v>
      </c>
      <c r="E87" s="783" t="s">
        <v>470</v>
      </c>
      <c r="F87" s="908">
        <v>0</v>
      </c>
      <c r="G87" s="908">
        <f>+G88</f>
        <v>250</v>
      </c>
      <c r="H87" s="908">
        <f t="shared" si="1"/>
        <v>250</v>
      </c>
      <c r="I87" s="1008">
        <v>0</v>
      </c>
      <c r="J87" s="1008">
        <f t="shared" si="2"/>
        <v>250</v>
      </c>
      <c r="K87" s="1008">
        <v>0</v>
      </c>
      <c r="L87" s="1008">
        <f t="shared" si="3"/>
        <v>250</v>
      </c>
      <c r="M87" s="1008">
        <v>0</v>
      </c>
      <c r="N87" s="1008">
        <f t="shared" ref="N87:N154" si="17">+L87+M87</f>
        <v>250</v>
      </c>
      <c r="O87" s="1119">
        <v>0</v>
      </c>
      <c r="P87" s="1119">
        <f t="shared" si="15"/>
        <v>250</v>
      </c>
      <c r="Q87" s="1119">
        <v>0</v>
      </c>
      <c r="R87" s="1119">
        <f t="shared" si="16"/>
        <v>250</v>
      </c>
    </row>
    <row r="88" spans="1:19" s="894" customFormat="1" ht="13.1" thickBot="1" x14ac:dyDescent="0.25">
      <c r="A88" s="997"/>
      <c r="B88" s="972"/>
      <c r="C88" s="749">
        <v>3299</v>
      </c>
      <c r="D88" s="973">
        <v>5339</v>
      </c>
      <c r="E88" s="974" t="s">
        <v>469</v>
      </c>
      <c r="F88" s="909">
        <v>0</v>
      </c>
      <c r="G88" s="909">
        <v>250</v>
      </c>
      <c r="H88" s="909">
        <f t="shared" si="1"/>
        <v>250</v>
      </c>
      <c r="I88" s="1024">
        <v>0</v>
      </c>
      <c r="J88" s="1024">
        <f t="shared" si="2"/>
        <v>250</v>
      </c>
      <c r="K88" s="1024">
        <v>0</v>
      </c>
      <c r="L88" s="1024">
        <f t="shared" si="3"/>
        <v>250</v>
      </c>
      <c r="M88" s="1024">
        <v>0</v>
      </c>
      <c r="N88" s="1024">
        <f t="shared" si="17"/>
        <v>250</v>
      </c>
      <c r="O88" s="1128">
        <v>0</v>
      </c>
      <c r="P88" s="1128">
        <f t="shared" si="15"/>
        <v>250</v>
      </c>
      <c r="Q88" s="1128">
        <v>0</v>
      </c>
      <c r="R88" s="1128">
        <f t="shared" si="16"/>
        <v>250</v>
      </c>
    </row>
    <row r="89" spans="1:19" s="894" customFormat="1" ht="13.75" thickBot="1" x14ac:dyDescent="0.25">
      <c r="A89" s="1010" t="s">
        <v>106</v>
      </c>
      <c r="B89" s="1011" t="s">
        <v>100</v>
      </c>
      <c r="C89" s="1012" t="s">
        <v>100</v>
      </c>
      <c r="D89" s="1013" t="s">
        <v>100</v>
      </c>
      <c r="E89" s="1014" t="s">
        <v>433</v>
      </c>
      <c r="F89" s="1015">
        <f>+F90+F165+F178+F199+F224</f>
        <v>13000</v>
      </c>
      <c r="G89" s="1015">
        <f>+G90+G165+G178+G199+G224</f>
        <v>0</v>
      </c>
      <c r="H89" s="1015">
        <f>+H90+H165+H178+H199+H224</f>
        <v>13000</v>
      </c>
      <c r="I89" s="1015">
        <f>+I90+I165+I178+I199+I224</f>
        <v>0</v>
      </c>
      <c r="J89" s="1015">
        <f>+J90+J165+J178+J199+J224</f>
        <v>13000</v>
      </c>
      <c r="K89" s="1022">
        <v>0</v>
      </c>
      <c r="L89" s="1022">
        <f t="shared" ref="L89:L156" si="18">+J89+K89</f>
        <v>13000</v>
      </c>
      <c r="M89" s="1022">
        <f>+M90+M165+M178+M199+M224</f>
        <v>5000</v>
      </c>
      <c r="N89" s="1022">
        <f t="shared" si="17"/>
        <v>18000</v>
      </c>
      <c r="O89" s="1126">
        <f>+O90+O165+O178+O199+O224+O243+O248</f>
        <v>2178.7640000000001</v>
      </c>
      <c r="P89" s="1126">
        <f t="shared" si="15"/>
        <v>20178.763999999999</v>
      </c>
      <c r="Q89" s="1126">
        <f>+Q90+Q165+Q178+Q199+Q224+Q243+Q248</f>
        <v>0</v>
      </c>
      <c r="R89" s="1126">
        <f t="shared" si="16"/>
        <v>20178.763999999999</v>
      </c>
      <c r="S89" s="1072" t="s">
        <v>665</v>
      </c>
    </row>
    <row r="90" spans="1:19" s="894" customFormat="1" ht="13.1" thickBot="1" x14ac:dyDescent="0.25">
      <c r="A90" s="1080" t="s">
        <v>106</v>
      </c>
      <c r="B90" s="1081" t="s">
        <v>100</v>
      </c>
      <c r="C90" s="1082" t="s">
        <v>100</v>
      </c>
      <c r="D90" s="1082" t="s">
        <v>100</v>
      </c>
      <c r="E90" s="1083" t="s">
        <v>225</v>
      </c>
      <c r="F90" s="1084">
        <v>5000</v>
      </c>
      <c r="G90" s="1085">
        <f>+G91+G97+G99+G101+G103+G105+G107+G109+G111+G113+G115+G117+G119+G121+G123+G125+G127+G129+G131+G133+G135+G137+G139+G141+G143+G145+G147+G149+G151+G153+G155+G157+G159+G161+G163</f>
        <v>0</v>
      </c>
      <c r="H90" s="1085">
        <f>+F90+G90</f>
        <v>5000</v>
      </c>
      <c r="I90" s="1087">
        <v>0</v>
      </c>
      <c r="J90" s="1087">
        <f>+H90+I90</f>
        <v>5000</v>
      </c>
      <c r="K90" s="1087">
        <v>0</v>
      </c>
      <c r="L90" s="1087">
        <f t="shared" si="18"/>
        <v>5000</v>
      </c>
      <c r="M90" s="1087">
        <f>+M91+M93+M95</f>
        <v>0</v>
      </c>
      <c r="N90" s="1087">
        <f t="shared" si="17"/>
        <v>5000</v>
      </c>
      <c r="O90" s="1131">
        <f>+O91+O107+O115+O127+O131+O139+O141</f>
        <v>-500</v>
      </c>
      <c r="P90" s="1131">
        <f t="shared" si="15"/>
        <v>4500</v>
      </c>
      <c r="Q90" s="1131">
        <v>0</v>
      </c>
      <c r="R90" s="1131">
        <f t="shared" si="16"/>
        <v>4500</v>
      </c>
    </row>
    <row r="91" spans="1:19" s="894" customFormat="1" x14ac:dyDescent="0.2">
      <c r="A91" s="677" t="s">
        <v>106</v>
      </c>
      <c r="B91" s="679" t="s">
        <v>487</v>
      </c>
      <c r="C91" s="680" t="s">
        <v>100</v>
      </c>
      <c r="D91" s="954" t="s">
        <v>100</v>
      </c>
      <c r="E91" s="786" t="s">
        <v>461</v>
      </c>
      <c r="F91" s="924">
        <f>+F92</f>
        <v>5000</v>
      </c>
      <c r="G91" s="975">
        <f>+G92</f>
        <v>-4700</v>
      </c>
      <c r="H91" s="924">
        <f t="shared" si="1"/>
        <v>300</v>
      </c>
      <c r="I91" s="1020">
        <v>0</v>
      </c>
      <c r="J91" s="1020">
        <f t="shared" ref="J91:J159" si="19">+H91+I91</f>
        <v>300</v>
      </c>
      <c r="K91" s="1020">
        <v>0</v>
      </c>
      <c r="L91" s="1020">
        <f t="shared" si="18"/>
        <v>300</v>
      </c>
      <c r="M91" s="1124">
        <f>+M92</f>
        <v>-200</v>
      </c>
      <c r="N91" s="1124">
        <f t="shared" si="17"/>
        <v>100</v>
      </c>
      <c r="O91" s="1124">
        <f>+O92</f>
        <v>250</v>
      </c>
      <c r="P91" s="1124">
        <f t="shared" si="15"/>
        <v>350</v>
      </c>
      <c r="Q91" s="1124">
        <v>0</v>
      </c>
      <c r="R91" s="1124">
        <f t="shared" si="16"/>
        <v>350</v>
      </c>
    </row>
    <row r="92" spans="1:19" s="894" customFormat="1" x14ac:dyDescent="0.2">
      <c r="A92" s="689"/>
      <c r="B92" s="691" t="s">
        <v>474</v>
      </c>
      <c r="C92" s="700">
        <v>3419</v>
      </c>
      <c r="D92" s="686">
        <v>5222</v>
      </c>
      <c r="E92" s="784" t="s">
        <v>296</v>
      </c>
      <c r="F92" s="927">
        <v>5000</v>
      </c>
      <c r="G92" s="916">
        <v>-4700</v>
      </c>
      <c r="H92" s="927">
        <f t="shared" si="1"/>
        <v>300</v>
      </c>
      <c r="I92" s="1003">
        <v>0</v>
      </c>
      <c r="J92" s="1003">
        <f t="shared" si="19"/>
        <v>300</v>
      </c>
      <c r="K92" s="1003">
        <v>0</v>
      </c>
      <c r="L92" s="1003">
        <f t="shared" si="18"/>
        <v>300</v>
      </c>
      <c r="M92" s="1114">
        <v>-200</v>
      </c>
      <c r="N92" s="1114">
        <f t="shared" si="17"/>
        <v>100</v>
      </c>
      <c r="O92" s="1114">
        <v>250</v>
      </c>
      <c r="P92" s="1114">
        <f t="shared" si="15"/>
        <v>350</v>
      </c>
      <c r="Q92" s="1114">
        <v>0</v>
      </c>
      <c r="R92" s="1114">
        <f t="shared" si="16"/>
        <v>350</v>
      </c>
    </row>
    <row r="93" spans="1:19" s="894" customFormat="1" ht="20.95" x14ac:dyDescent="0.2">
      <c r="A93" s="677" t="s">
        <v>106</v>
      </c>
      <c r="B93" s="679" t="s">
        <v>615</v>
      </c>
      <c r="C93" s="680" t="s">
        <v>100</v>
      </c>
      <c r="D93" s="954" t="s">
        <v>100</v>
      </c>
      <c r="E93" s="786" t="s">
        <v>618</v>
      </c>
      <c r="F93" s="1412">
        <v>0</v>
      </c>
      <c r="G93" s="916"/>
      <c r="H93" s="927"/>
      <c r="I93" s="1003"/>
      <c r="J93" s="1003"/>
      <c r="K93" s="1003"/>
      <c r="L93" s="1003">
        <v>0</v>
      </c>
      <c r="M93" s="1119">
        <f>+M94</f>
        <v>100</v>
      </c>
      <c r="N93" s="1119">
        <f t="shared" si="17"/>
        <v>100</v>
      </c>
      <c r="O93" s="1119">
        <v>0</v>
      </c>
      <c r="P93" s="1119">
        <f t="shared" si="15"/>
        <v>100</v>
      </c>
      <c r="Q93" s="1119">
        <v>0</v>
      </c>
      <c r="R93" s="1119">
        <f t="shared" si="16"/>
        <v>100</v>
      </c>
    </row>
    <row r="94" spans="1:19" s="894" customFormat="1" ht="20.95" x14ac:dyDescent="0.2">
      <c r="A94" s="689"/>
      <c r="B94" s="691"/>
      <c r="C94" s="700">
        <v>3419</v>
      </c>
      <c r="D94" s="686">
        <v>5213</v>
      </c>
      <c r="E94" s="1406" t="s">
        <v>617</v>
      </c>
      <c r="F94" s="909">
        <v>0</v>
      </c>
      <c r="G94" s="916"/>
      <c r="H94" s="927"/>
      <c r="I94" s="1003"/>
      <c r="J94" s="1003"/>
      <c r="K94" s="1003"/>
      <c r="L94" s="1003">
        <v>0</v>
      </c>
      <c r="M94" s="1114">
        <v>100</v>
      </c>
      <c r="N94" s="1114">
        <f t="shared" si="17"/>
        <v>100</v>
      </c>
      <c r="O94" s="1114">
        <v>0</v>
      </c>
      <c r="P94" s="1114">
        <f t="shared" si="15"/>
        <v>100</v>
      </c>
      <c r="Q94" s="1114">
        <v>0</v>
      </c>
      <c r="R94" s="1114">
        <f t="shared" si="16"/>
        <v>100</v>
      </c>
    </row>
    <row r="95" spans="1:19" s="894" customFormat="1" ht="31.45" x14ac:dyDescent="0.2">
      <c r="A95" s="677" t="s">
        <v>106</v>
      </c>
      <c r="B95" s="679" t="s">
        <v>616</v>
      </c>
      <c r="C95" s="680" t="s">
        <v>100</v>
      </c>
      <c r="D95" s="954" t="s">
        <v>100</v>
      </c>
      <c r="E95" s="786" t="s">
        <v>619</v>
      </c>
      <c r="F95" s="1412">
        <v>0</v>
      </c>
      <c r="G95" s="916"/>
      <c r="H95" s="927"/>
      <c r="I95" s="1003"/>
      <c r="J95" s="1003"/>
      <c r="K95" s="1003"/>
      <c r="L95" s="1003">
        <v>0</v>
      </c>
      <c r="M95" s="1119">
        <f>+M96</f>
        <v>100</v>
      </c>
      <c r="N95" s="1119">
        <f t="shared" si="17"/>
        <v>100</v>
      </c>
      <c r="O95" s="1119">
        <v>0</v>
      </c>
      <c r="P95" s="1119">
        <f t="shared" si="15"/>
        <v>100</v>
      </c>
      <c r="Q95" s="1119">
        <v>0</v>
      </c>
      <c r="R95" s="1119">
        <f t="shared" si="16"/>
        <v>100</v>
      </c>
    </row>
    <row r="96" spans="1:19" s="894" customFormat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09">
        <v>0</v>
      </c>
      <c r="G96" s="916"/>
      <c r="H96" s="927"/>
      <c r="I96" s="1003"/>
      <c r="J96" s="1003"/>
      <c r="K96" s="1003"/>
      <c r="L96" s="1003">
        <v>0</v>
      </c>
      <c r="M96" s="1114">
        <v>100</v>
      </c>
      <c r="N96" s="1114">
        <f t="shared" si="17"/>
        <v>100</v>
      </c>
      <c r="O96" s="1114">
        <v>0</v>
      </c>
      <c r="P96" s="1114">
        <f t="shared" si="15"/>
        <v>100</v>
      </c>
      <c r="Q96" s="1114">
        <v>0</v>
      </c>
      <c r="R96" s="1114">
        <f t="shared" si="16"/>
        <v>100</v>
      </c>
    </row>
    <row r="97" spans="1:18" s="894" customFormat="1" ht="20.95" x14ac:dyDescent="0.2">
      <c r="A97" s="998" t="s">
        <v>298</v>
      </c>
      <c r="B97" s="976" t="s">
        <v>497</v>
      </c>
      <c r="C97" s="977" t="s">
        <v>100</v>
      </c>
      <c r="D97" s="977" t="s">
        <v>100</v>
      </c>
      <c r="E97" s="978" t="s">
        <v>354</v>
      </c>
      <c r="F97" s="911">
        <v>0</v>
      </c>
      <c r="G97" s="959">
        <f t="shared" ref="G97:G159" si="20">+G98</f>
        <v>100</v>
      </c>
      <c r="H97" s="908">
        <f t="shared" si="1"/>
        <v>100</v>
      </c>
      <c r="I97" s="1008">
        <v>0</v>
      </c>
      <c r="J97" s="1008">
        <f t="shared" si="19"/>
        <v>100</v>
      </c>
      <c r="K97" s="1008">
        <v>0</v>
      </c>
      <c r="L97" s="1008">
        <f t="shared" si="18"/>
        <v>100</v>
      </c>
      <c r="M97" s="1008">
        <v>0</v>
      </c>
      <c r="N97" s="1008">
        <f t="shared" si="17"/>
        <v>100</v>
      </c>
      <c r="O97" s="1119">
        <v>0</v>
      </c>
      <c r="P97" s="1119">
        <f t="shared" si="15"/>
        <v>100</v>
      </c>
      <c r="Q97" s="1119">
        <v>0</v>
      </c>
      <c r="R97" s="1119">
        <f t="shared" si="16"/>
        <v>100</v>
      </c>
    </row>
    <row r="98" spans="1:18" s="894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ref="H98:H161" si="21">+F98+G98</f>
        <v>100</v>
      </c>
      <c r="I98" s="1003">
        <v>0</v>
      </c>
      <c r="J98" s="1003">
        <f t="shared" si="19"/>
        <v>100</v>
      </c>
      <c r="K98" s="1003">
        <v>0</v>
      </c>
      <c r="L98" s="1003">
        <f t="shared" si="18"/>
        <v>100</v>
      </c>
      <c r="M98" s="1003">
        <v>0</v>
      </c>
      <c r="N98" s="1003">
        <f t="shared" si="17"/>
        <v>100</v>
      </c>
      <c r="O98" s="1114">
        <v>0</v>
      </c>
      <c r="P98" s="1114">
        <f t="shared" si="15"/>
        <v>100</v>
      </c>
      <c r="Q98" s="1114">
        <v>0</v>
      </c>
      <c r="R98" s="1114">
        <f t="shared" si="16"/>
        <v>100</v>
      </c>
    </row>
    <row r="99" spans="1:18" s="894" customFormat="1" ht="31.45" x14ac:dyDescent="0.2">
      <c r="A99" s="998" t="s">
        <v>298</v>
      </c>
      <c r="B99" s="976" t="s">
        <v>498</v>
      </c>
      <c r="C99" s="977" t="s">
        <v>100</v>
      </c>
      <c r="D99" s="977" t="s">
        <v>100</v>
      </c>
      <c r="E99" s="978" t="s">
        <v>356</v>
      </c>
      <c r="F99" s="911">
        <v>0</v>
      </c>
      <c r="G99" s="959">
        <f t="shared" si="20"/>
        <v>100</v>
      </c>
      <c r="H99" s="908">
        <f t="shared" si="21"/>
        <v>100</v>
      </c>
      <c r="I99" s="1008">
        <v>0</v>
      </c>
      <c r="J99" s="1008">
        <f t="shared" si="19"/>
        <v>100</v>
      </c>
      <c r="K99" s="1008">
        <v>0</v>
      </c>
      <c r="L99" s="1008">
        <f t="shared" si="18"/>
        <v>100</v>
      </c>
      <c r="M99" s="1008">
        <v>0</v>
      </c>
      <c r="N99" s="1008">
        <f t="shared" si="17"/>
        <v>100</v>
      </c>
      <c r="O99" s="1119">
        <v>0</v>
      </c>
      <c r="P99" s="1119">
        <f t="shared" si="15"/>
        <v>100</v>
      </c>
      <c r="Q99" s="1119">
        <v>0</v>
      </c>
      <c r="R99" s="1119">
        <f t="shared" si="16"/>
        <v>100</v>
      </c>
    </row>
    <row r="100" spans="1:18" s="894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21"/>
        <v>100</v>
      </c>
      <c r="I100" s="1003">
        <v>0</v>
      </c>
      <c r="J100" s="1003">
        <f t="shared" si="19"/>
        <v>100</v>
      </c>
      <c r="K100" s="1003">
        <v>0</v>
      </c>
      <c r="L100" s="1003">
        <f t="shared" si="18"/>
        <v>100</v>
      </c>
      <c r="M100" s="1003">
        <v>0</v>
      </c>
      <c r="N100" s="1003">
        <f t="shared" si="17"/>
        <v>100</v>
      </c>
      <c r="O100" s="1114">
        <v>0</v>
      </c>
      <c r="P100" s="1114">
        <f t="shared" si="15"/>
        <v>100</v>
      </c>
      <c r="Q100" s="1114">
        <v>0</v>
      </c>
      <c r="R100" s="1114">
        <f t="shared" si="16"/>
        <v>100</v>
      </c>
    </row>
    <row r="101" spans="1:18" s="894" customFormat="1" ht="20.95" x14ac:dyDescent="0.2">
      <c r="A101" s="998" t="s">
        <v>298</v>
      </c>
      <c r="B101" s="976" t="s">
        <v>499</v>
      </c>
      <c r="C101" s="977" t="s">
        <v>100</v>
      </c>
      <c r="D101" s="977" t="s">
        <v>100</v>
      </c>
      <c r="E101" s="978" t="s">
        <v>358</v>
      </c>
      <c r="F101" s="911">
        <v>0</v>
      </c>
      <c r="G101" s="959">
        <f t="shared" si="20"/>
        <v>250</v>
      </c>
      <c r="H101" s="908">
        <f t="shared" si="21"/>
        <v>250</v>
      </c>
      <c r="I101" s="1008">
        <v>0</v>
      </c>
      <c r="J101" s="1008">
        <f t="shared" si="19"/>
        <v>250</v>
      </c>
      <c r="K101" s="1008">
        <v>0</v>
      </c>
      <c r="L101" s="1008">
        <f t="shared" si="18"/>
        <v>250</v>
      </c>
      <c r="M101" s="1008">
        <v>0</v>
      </c>
      <c r="N101" s="1008">
        <f t="shared" si="17"/>
        <v>250</v>
      </c>
      <c r="O101" s="1119">
        <v>0</v>
      </c>
      <c r="P101" s="1119">
        <f t="shared" si="15"/>
        <v>250</v>
      </c>
      <c r="Q101" s="1119">
        <v>0</v>
      </c>
      <c r="R101" s="1119">
        <f t="shared" si="16"/>
        <v>250</v>
      </c>
    </row>
    <row r="102" spans="1:18" s="894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250</v>
      </c>
      <c r="H102" s="927">
        <f t="shared" si="21"/>
        <v>250</v>
      </c>
      <c r="I102" s="1003">
        <v>0</v>
      </c>
      <c r="J102" s="1003">
        <f t="shared" si="19"/>
        <v>250</v>
      </c>
      <c r="K102" s="1003">
        <v>0</v>
      </c>
      <c r="L102" s="1003">
        <f t="shared" si="18"/>
        <v>250</v>
      </c>
      <c r="M102" s="1003">
        <v>0</v>
      </c>
      <c r="N102" s="1003">
        <f t="shared" si="17"/>
        <v>250</v>
      </c>
      <c r="O102" s="1114">
        <v>0</v>
      </c>
      <c r="P102" s="1114">
        <f t="shared" si="15"/>
        <v>250</v>
      </c>
      <c r="Q102" s="1114">
        <v>0</v>
      </c>
      <c r="R102" s="1114">
        <f t="shared" si="16"/>
        <v>250</v>
      </c>
    </row>
    <row r="103" spans="1:18" s="894" customFormat="1" x14ac:dyDescent="0.2">
      <c r="A103" s="998" t="s">
        <v>298</v>
      </c>
      <c r="B103" s="976" t="s">
        <v>500</v>
      </c>
      <c r="C103" s="977" t="s">
        <v>100</v>
      </c>
      <c r="D103" s="977" t="s">
        <v>100</v>
      </c>
      <c r="E103" s="978" t="s">
        <v>360</v>
      </c>
      <c r="F103" s="911">
        <v>0</v>
      </c>
      <c r="G103" s="959">
        <f t="shared" si="20"/>
        <v>100</v>
      </c>
      <c r="H103" s="908">
        <f t="shared" si="21"/>
        <v>100</v>
      </c>
      <c r="I103" s="1008">
        <v>0</v>
      </c>
      <c r="J103" s="1008">
        <f t="shared" si="19"/>
        <v>100</v>
      </c>
      <c r="K103" s="1008">
        <v>0</v>
      </c>
      <c r="L103" s="1008">
        <f t="shared" si="18"/>
        <v>100</v>
      </c>
      <c r="M103" s="1008">
        <v>0</v>
      </c>
      <c r="N103" s="1008">
        <f t="shared" si="17"/>
        <v>100</v>
      </c>
      <c r="O103" s="1119">
        <v>0</v>
      </c>
      <c r="P103" s="1119">
        <f t="shared" si="15"/>
        <v>100</v>
      </c>
      <c r="Q103" s="1119">
        <v>0</v>
      </c>
      <c r="R103" s="1119">
        <f t="shared" si="16"/>
        <v>100</v>
      </c>
    </row>
    <row r="104" spans="1:18" s="894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21"/>
        <v>100</v>
      </c>
      <c r="I104" s="1003">
        <v>0</v>
      </c>
      <c r="J104" s="1003">
        <f t="shared" si="19"/>
        <v>100</v>
      </c>
      <c r="K104" s="1003">
        <v>0</v>
      </c>
      <c r="L104" s="1003">
        <f t="shared" si="18"/>
        <v>100</v>
      </c>
      <c r="M104" s="1003">
        <v>0</v>
      </c>
      <c r="N104" s="1003">
        <f t="shared" si="17"/>
        <v>100</v>
      </c>
      <c r="O104" s="1114">
        <v>0</v>
      </c>
      <c r="P104" s="1114">
        <f t="shared" si="15"/>
        <v>100</v>
      </c>
      <c r="Q104" s="1114">
        <v>0</v>
      </c>
      <c r="R104" s="1114">
        <f t="shared" si="16"/>
        <v>100</v>
      </c>
    </row>
    <row r="105" spans="1:18" s="894" customFormat="1" ht="20.95" x14ac:dyDescent="0.2">
      <c r="A105" s="998" t="s">
        <v>298</v>
      </c>
      <c r="B105" s="976" t="s">
        <v>501</v>
      </c>
      <c r="C105" s="977" t="s">
        <v>100</v>
      </c>
      <c r="D105" s="977" t="s">
        <v>100</v>
      </c>
      <c r="E105" s="978" t="s">
        <v>362</v>
      </c>
      <c r="F105" s="911">
        <v>0</v>
      </c>
      <c r="G105" s="959">
        <f t="shared" si="20"/>
        <v>100</v>
      </c>
      <c r="H105" s="908">
        <f t="shared" si="21"/>
        <v>100</v>
      </c>
      <c r="I105" s="1008">
        <v>0</v>
      </c>
      <c r="J105" s="1008">
        <f t="shared" si="19"/>
        <v>100</v>
      </c>
      <c r="K105" s="1008">
        <v>0</v>
      </c>
      <c r="L105" s="1008">
        <f t="shared" si="18"/>
        <v>100</v>
      </c>
      <c r="M105" s="1008">
        <v>0</v>
      </c>
      <c r="N105" s="1008">
        <f t="shared" si="17"/>
        <v>100</v>
      </c>
      <c r="O105" s="1119">
        <v>0</v>
      </c>
      <c r="P105" s="1119">
        <f t="shared" si="15"/>
        <v>100</v>
      </c>
      <c r="Q105" s="1119">
        <v>0</v>
      </c>
      <c r="R105" s="1119">
        <f t="shared" si="16"/>
        <v>100</v>
      </c>
    </row>
    <row r="106" spans="1:18" s="894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100</v>
      </c>
      <c r="H106" s="927">
        <f t="shared" si="21"/>
        <v>100</v>
      </c>
      <c r="I106" s="1003">
        <v>0</v>
      </c>
      <c r="J106" s="1003">
        <f t="shared" si="19"/>
        <v>100</v>
      </c>
      <c r="K106" s="1003">
        <v>0</v>
      </c>
      <c r="L106" s="1003">
        <f t="shared" si="18"/>
        <v>100</v>
      </c>
      <c r="M106" s="1003">
        <v>0</v>
      </c>
      <c r="N106" s="1003">
        <f t="shared" si="17"/>
        <v>100</v>
      </c>
      <c r="O106" s="1114">
        <v>0</v>
      </c>
      <c r="P106" s="1114">
        <f t="shared" si="15"/>
        <v>100</v>
      </c>
      <c r="Q106" s="1114">
        <v>0</v>
      </c>
      <c r="R106" s="1114">
        <f t="shared" si="16"/>
        <v>100</v>
      </c>
    </row>
    <row r="107" spans="1:18" s="894" customFormat="1" ht="20.95" x14ac:dyDescent="0.2">
      <c r="A107" s="998" t="s">
        <v>298</v>
      </c>
      <c r="B107" s="976" t="s">
        <v>502</v>
      </c>
      <c r="C107" s="977" t="s">
        <v>100</v>
      </c>
      <c r="D107" s="977" t="s">
        <v>100</v>
      </c>
      <c r="E107" s="978" t="s">
        <v>364</v>
      </c>
      <c r="F107" s="911">
        <v>0</v>
      </c>
      <c r="G107" s="959">
        <f t="shared" si="20"/>
        <v>200</v>
      </c>
      <c r="H107" s="908">
        <f t="shared" si="21"/>
        <v>200</v>
      </c>
      <c r="I107" s="1008">
        <v>0</v>
      </c>
      <c r="J107" s="1008">
        <f t="shared" si="19"/>
        <v>200</v>
      </c>
      <c r="K107" s="1008">
        <v>0</v>
      </c>
      <c r="L107" s="1008">
        <f t="shared" si="18"/>
        <v>200</v>
      </c>
      <c r="M107" s="1008">
        <v>0</v>
      </c>
      <c r="N107" s="1008">
        <f t="shared" si="17"/>
        <v>200</v>
      </c>
      <c r="O107" s="1119">
        <f>+O108</f>
        <v>-200</v>
      </c>
      <c r="P107" s="1119">
        <f t="shared" si="15"/>
        <v>0</v>
      </c>
      <c r="Q107" s="1119">
        <v>0</v>
      </c>
      <c r="R107" s="1119">
        <f t="shared" si="16"/>
        <v>0</v>
      </c>
    </row>
    <row r="108" spans="1:18" s="894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200</v>
      </c>
      <c r="H108" s="927">
        <f t="shared" si="21"/>
        <v>200</v>
      </c>
      <c r="I108" s="1003">
        <v>0</v>
      </c>
      <c r="J108" s="1003">
        <f t="shared" si="19"/>
        <v>200</v>
      </c>
      <c r="K108" s="1003">
        <v>0</v>
      </c>
      <c r="L108" s="1003">
        <f t="shared" si="18"/>
        <v>200</v>
      </c>
      <c r="M108" s="1003">
        <v>0</v>
      </c>
      <c r="N108" s="1003">
        <f t="shared" si="17"/>
        <v>200</v>
      </c>
      <c r="O108" s="1114">
        <v>-200</v>
      </c>
      <c r="P108" s="1114">
        <f t="shared" si="15"/>
        <v>0</v>
      </c>
      <c r="Q108" s="1114">
        <v>0</v>
      </c>
      <c r="R108" s="1114">
        <f t="shared" si="16"/>
        <v>0</v>
      </c>
    </row>
    <row r="109" spans="1:18" s="894" customFormat="1" x14ac:dyDescent="0.2">
      <c r="A109" s="998" t="s">
        <v>298</v>
      </c>
      <c r="B109" s="976" t="s">
        <v>503</v>
      </c>
      <c r="C109" s="977" t="s">
        <v>100</v>
      </c>
      <c r="D109" s="977" t="s">
        <v>100</v>
      </c>
      <c r="E109" s="978" t="s">
        <v>366</v>
      </c>
      <c r="F109" s="911">
        <v>0</v>
      </c>
      <c r="G109" s="959">
        <f t="shared" si="20"/>
        <v>100</v>
      </c>
      <c r="H109" s="908">
        <f t="shared" si="21"/>
        <v>100</v>
      </c>
      <c r="I109" s="1008">
        <v>0</v>
      </c>
      <c r="J109" s="1008">
        <f t="shared" si="19"/>
        <v>100</v>
      </c>
      <c r="K109" s="1008">
        <v>0</v>
      </c>
      <c r="L109" s="1008">
        <f t="shared" si="18"/>
        <v>100</v>
      </c>
      <c r="M109" s="1008">
        <v>0</v>
      </c>
      <c r="N109" s="1008">
        <f t="shared" si="17"/>
        <v>100</v>
      </c>
      <c r="O109" s="1119">
        <v>0</v>
      </c>
      <c r="P109" s="1119">
        <f t="shared" si="15"/>
        <v>100</v>
      </c>
      <c r="Q109" s="1119">
        <v>0</v>
      </c>
      <c r="R109" s="1119">
        <f t="shared" si="16"/>
        <v>100</v>
      </c>
    </row>
    <row r="110" spans="1:18" s="894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1"/>
        <v>100</v>
      </c>
      <c r="I110" s="1003">
        <v>0</v>
      </c>
      <c r="J110" s="1003">
        <f t="shared" si="19"/>
        <v>100</v>
      </c>
      <c r="K110" s="1003">
        <v>0</v>
      </c>
      <c r="L110" s="1003">
        <f t="shared" si="18"/>
        <v>100</v>
      </c>
      <c r="M110" s="1003">
        <v>0</v>
      </c>
      <c r="N110" s="1003">
        <f t="shared" si="17"/>
        <v>100</v>
      </c>
      <c r="O110" s="1114">
        <v>0</v>
      </c>
      <c r="P110" s="1114">
        <f t="shared" si="15"/>
        <v>100</v>
      </c>
      <c r="Q110" s="1114">
        <v>0</v>
      </c>
      <c r="R110" s="1114">
        <f t="shared" si="16"/>
        <v>100</v>
      </c>
    </row>
    <row r="111" spans="1:18" s="894" customFormat="1" x14ac:dyDescent="0.2">
      <c r="A111" s="998" t="s">
        <v>298</v>
      </c>
      <c r="B111" s="976" t="s">
        <v>504</v>
      </c>
      <c r="C111" s="977" t="s">
        <v>100</v>
      </c>
      <c r="D111" s="977" t="s">
        <v>100</v>
      </c>
      <c r="E111" s="978" t="s">
        <v>368</v>
      </c>
      <c r="F111" s="911">
        <v>0</v>
      </c>
      <c r="G111" s="959">
        <f t="shared" si="20"/>
        <v>100</v>
      </c>
      <c r="H111" s="908">
        <f t="shared" si="21"/>
        <v>100</v>
      </c>
      <c r="I111" s="1008">
        <v>0</v>
      </c>
      <c r="J111" s="1008">
        <f t="shared" si="19"/>
        <v>100</v>
      </c>
      <c r="K111" s="1008">
        <v>0</v>
      </c>
      <c r="L111" s="1008">
        <f t="shared" si="18"/>
        <v>100</v>
      </c>
      <c r="M111" s="1008">
        <v>0</v>
      </c>
      <c r="N111" s="1008">
        <f t="shared" si="17"/>
        <v>100</v>
      </c>
      <c r="O111" s="1119">
        <v>0</v>
      </c>
      <c r="P111" s="1119">
        <f t="shared" si="15"/>
        <v>100</v>
      </c>
      <c r="Q111" s="1119">
        <v>0</v>
      </c>
      <c r="R111" s="1119">
        <f t="shared" si="16"/>
        <v>100</v>
      </c>
    </row>
    <row r="112" spans="1:18" s="894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21"/>
        <v>100</v>
      </c>
      <c r="I112" s="1003">
        <v>0</v>
      </c>
      <c r="J112" s="1003">
        <f t="shared" si="19"/>
        <v>100</v>
      </c>
      <c r="K112" s="1003">
        <v>0</v>
      </c>
      <c r="L112" s="1003">
        <f t="shared" si="18"/>
        <v>100</v>
      </c>
      <c r="M112" s="1003">
        <v>0</v>
      </c>
      <c r="N112" s="1003">
        <f t="shared" si="17"/>
        <v>100</v>
      </c>
      <c r="O112" s="1114">
        <v>0</v>
      </c>
      <c r="P112" s="1114">
        <f t="shared" si="15"/>
        <v>100</v>
      </c>
      <c r="Q112" s="1114">
        <v>0</v>
      </c>
      <c r="R112" s="1114">
        <f t="shared" si="16"/>
        <v>100</v>
      </c>
    </row>
    <row r="113" spans="1:18" s="894" customFormat="1" ht="20.95" x14ac:dyDescent="0.2">
      <c r="A113" s="998" t="s">
        <v>298</v>
      </c>
      <c r="B113" s="976" t="s">
        <v>505</v>
      </c>
      <c r="C113" s="977" t="s">
        <v>100</v>
      </c>
      <c r="D113" s="977" t="s">
        <v>100</v>
      </c>
      <c r="E113" s="978" t="s">
        <v>424</v>
      </c>
      <c r="F113" s="911">
        <v>0</v>
      </c>
      <c r="G113" s="959">
        <f t="shared" si="20"/>
        <v>100</v>
      </c>
      <c r="H113" s="908">
        <f t="shared" si="21"/>
        <v>100</v>
      </c>
      <c r="I113" s="1008">
        <v>0</v>
      </c>
      <c r="J113" s="1008">
        <f t="shared" si="19"/>
        <v>100</v>
      </c>
      <c r="K113" s="1008">
        <v>0</v>
      </c>
      <c r="L113" s="1008">
        <f t="shared" si="18"/>
        <v>100</v>
      </c>
      <c r="M113" s="1008">
        <v>0</v>
      </c>
      <c r="N113" s="1008">
        <f t="shared" si="17"/>
        <v>100</v>
      </c>
      <c r="O113" s="1119">
        <v>0</v>
      </c>
      <c r="P113" s="1119">
        <f t="shared" si="15"/>
        <v>100</v>
      </c>
      <c r="Q113" s="1119">
        <v>0</v>
      </c>
      <c r="R113" s="1119">
        <f t="shared" si="16"/>
        <v>100</v>
      </c>
    </row>
    <row r="114" spans="1:18" s="894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1"/>
        <v>100</v>
      </c>
      <c r="I114" s="1003">
        <v>0</v>
      </c>
      <c r="J114" s="1003">
        <f t="shared" si="19"/>
        <v>100</v>
      </c>
      <c r="K114" s="1003">
        <v>0</v>
      </c>
      <c r="L114" s="1003">
        <f t="shared" si="18"/>
        <v>100</v>
      </c>
      <c r="M114" s="1003">
        <v>0</v>
      </c>
      <c r="N114" s="1003">
        <f t="shared" si="17"/>
        <v>100</v>
      </c>
      <c r="O114" s="1114">
        <v>0</v>
      </c>
      <c r="P114" s="1114">
        <f t="shared" si="15"/>
        <v>100</v>
      </c>
      <c r="Q114" s="1114">
        <v>0</v>
      </c>
      <c r="R114" s="1114">
        <f t="shared" si="16"/>
        <v>100</v>
      </c>
    </row>
    <row r="115" spans="1:18" s="894" customFormat="1" ht="20.95" x14ac:dyDescent="0.2">
      <c r="A115" s="998" t="s">
        <v>298</v>
      </c>
      <c r="B115" s="976" t="s">
        <v>506</v>
      </c>
      <c r="C115" s="977" t="s">
        <v>100</v>
      </c>
      <c r="D115" s="977" t="s">
        <v>100</v>
      </c>
      <c r="E115" s="978" t="s">
        <v>371</v>
      </c>
      <c r="F115" s="911">
        <v>0</v>
      </c>
      <c r="G115" s="959">
        <f t="shared" si="20"/>
        <v>100</v>
      </c>
      <c r="H115" s="908">
        <f t="shared" si="21"/>
        <v>100</v>
      </c>
      <c r="I115" s="1008">
        <v>0</v>
      </c>
      <c r="J115" s="1008">
        <f t="shared" si="19"/>
        <v>100</v>
      </c>
      <c r="K115" s="1008">
        <v>0</v>
      </c>
      <c r="L115" s="1008">
        <f t="shared" si="18"/>
        <v>100</v>
      </c>
      <c r="M115" s="1008">
        <v>0</v>
      </c>
      <c r="N115" s="1008">
        <f t="shared" si="17"/>
        <v>100</v>
      </c>
      <c r="O115" s="1119">
        <f>+O116</f>
        <v>-100</v>
      </c>
      <c r="P115" s="1119">
        <f t="shared" si="15"/>
        <v>0</v>
      </c>
      <c r="Q115" s="1119">
        <v>0</v>
      </c>
      <c r="R115" s="1119">
        <f t="shared" si="16"/>
        <v>0</v>
      </c>
    </row>
    <row r="116" spans="1:18" s="894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1"/>
        <v>100</v>
      </c>
      <c r="I116" s="1003">
        <v>0</v>
      </c>
      <c r="J116" s="1003">
        <f t="shared" si="19"/>
        <v>100</v>
      </c>
      <c r="K116" s="1003">
        <v>0</v>
      </c>
      <c r="L116" s="1003">
        <f t="shared" si="18"/>
        <v>100</v>
      </c>
      <c r="M116" s="1003">
        <v>0</v>
      </c>
      <c r="N116" s="1003">
        <f t="shared" si="17"/>
        <v>100</v>
      </c>
      <c r="O116" s="1114">
        <v>-100</v>
      </c>
      <c r="P116" s="1114">
        <f t="shared" si="15"/>
        <v>0</v>
      </c>
      <c r="Q116" s="1114">
        <v>0</v>
      </c>
      <c r="R116" s="1114">
        <f t="shared" si="16"/>
        <v>0</v>
      </c>
    </row>
    <row r="117" spans="1:18" s="894" customFormat="1" ht="20.95" x14ac:dyDescent="0.2">
      <c r="A117" s="998" t="s">
        <v>298</v>
      </c>
      <c r="B117" s="976" t="s">
        <v>507</v>
      </c>
      <c r="C117" s="977" t="s">
        <v>100</v>
      </c>
      <c r="D117" s="977" t="s">
        <v>100</v>
      </c>
      <c r="E117" s="978" t="s">
        <v>373</v>
      </c>
      <c r="F117" s="911">
        <v>0</v>
      </c>
      <c r="G117" s="959">
        <f t="shared" si="20"/>
        <v>100</v>
      </c>
      <c r="H117" s="908">
        <f t="shared" si="21"/>
        <v>100</v>
      </c>
      <c r="I117" s="1008">
        <v>0</v>
      </c>
      <c r="J117" s="1008">
        <f t="shared" si="19"/>
        <v>100</v>
      </c>
      <c r="K117" s="1008">
        <v>0</v>
      </c>
      <c r="L117" s="1008">
        <f t="shared" si="18"/>
        <v>100</v>
      </c>
      <c r="M117" s="1008">
        <v>0</v>
      </c>
      <c r="N117" s="1008">
        <f t="shared" si="17"/>
        <v>100</v>
      </c>
      <c r="O117" s="1119">
        <v>0</v>
      </c>
      <c r="P117" s="1119">
        <f t="shared" si="15"/>
        <v>100</v>
      </c>
      <c r="Q117" s="1119">
        <v>0</v>
      </c>
      <c r="R117" s="1119">
        <f t="shared" si="16"/>
        <v>100</v>
      </c>
    </row>
    <row r="118" spans="1:18" s="894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1"/>
        <v>100</v>
      </c>
      <c r="I118" s="1003">
        <v>0</v>
      </c>
      <c r="J118" s="1003">
        <f t="shared" si="19"/>
        <v>100</v>
      </c>
      <c r="K118" s="1003">
        <v>0</v>
      </c>
      <c r="L118" s="1003">
        <f t="shared" si="18"/>
        <v>100</v>
      </c>
      <c r="M118" s="1003">
        <v>0</v>
      </c>
      <c r="N118" s="1003">
        <f t="shared" si="17"/>
        <v>100</v>
      </c>
      <c r="O118" s="1114">
        <v>0</v>
      </c>
      <c r="P118" s="1114">
        <f t="shared" si="15"/>
        <v>100</v>
      </c>
      <c r="Q118" s="1114">
        <v>0</v>
      </c>
      <c r="R118" s="1114">
        <f t="shared" si="16"/>
        <v>100</v>
      </c>
    </row>
    <row r="119" spans="1:18" s="894" customFormat="1" x14ac:dyDescent="0.2">
      <c r="A119" s="998" t="s">
        <v>298</v>
      </c>
      <c r="B119" s="976" t="s">
        <v>508</v>
      </c>
      <c r="C119" s="977" t="s">
        <v>100</v>
      </c>
      <c r="D119" s="977" t="s">
        <v>100</v>
      </c>
      <c r="E119" s="978" t="s">
        <v>375</v>
      </c>
      <c r="F119" s="911">
        <v>0</v>
      </c>
      <c r="G119" s="959">
        <f t="shared" si="20"/>
        <v>150</v>
      </c>
      <c r="H119" s="908">
        <f t="shared" si="21"/>
        <v>150</v>
      </c>
      <c r="I119" s="1008">
        <v>0</v>
      </c>
      <c r="J119" s="1008">
        <f t="shared" si="19"/>
        <v>150</v>
      </c>
      <c r="K119" s="1008">
        <v>0</v>
      </c>
      <c r="L119" s="1008">
        <f t="shared" si="18"/>
        <v>150</v>
      </c>
      <c r="M119" s="1008">
        <v>0</v>
      </c>
      <c r="N119" s="1008">
        <f t="shared" si="17"/>
        <v>150</v>
      </c>
      <c r="O119" s="1119">
        <v>0</v>
      </c>
      <c r="P119" s="1119">
        <f t="shared" si="15"/>
        <v>150</v>
      </c>
      <c r="Q119" s="1119">
        <v>0</v>
      </c>
      <c r="R119" s="1119">
        <f t="shared" si="16"/>
        <v>150</v>
      </c>
    </row>
    <row r="120" spans="1:18" s="894" customFormat="1" x14ac:dyDescent="0.2">
      <c r="A120" s="999"/>
      <c r="B120" s="979"/>
      <c r="C120" s="599" t="s">
        <v>294</v>
      </c>
      <c r="D120" s="599" t="s">
        <v>341</v>
      </c>
      <c r="E120" s="980" t="s">
        <v>342</v>
      </c>
      <c r="F120" s="912">
        <v>0</v>
      </c>
      <c r="G120" s="916">
        <v>150</v>
      </c>
      <c r="H120" s="927">
        <f t="shared" si="21"/>
        <v>150</v>
      </c>
      <c r="I120" s="1003">
        <v>0</v>
      </c>
      <c r="J120" s="1003">
        <f t="shared" si="19"/>
        <v>150</v>
      </c>
      <c r="K120" s="1003">
        <v>0</v>
      </c>
      <c r="L120" s="1003">
        <f t="shared" si="18"/>
        <v>150</v>
      </c>
      <c r="M120" s="1003">
        <v>0</v>
      </c>
      <c r="N120" s="1003">
        <f t="shared" si="17"/>
        <v>150</v>
      </c>
      <c r="O120" s="1114">
        <v>0</v>
      </c>
      <c r="P120" s="1114">
        <f t="shared" si="15"/>
        <v>150</v>
      </c>
      <c r="Q120" s="1114">
        <v>0</v>
      </c>
      <c r="R120" s="1114">
        <f t="shared" si="16"/>
        <v>150</v>
      </c>
    </row>
    <row r="121" spans="1:18" s="894" customFormat="1" ht="20.95" x14ac:dyDescent="0.2">
      <c r="A121" s="998" t="s">
        <v>298</v>
      </c>
      <c r="B121" s="976" t="s">
        <v>509</v>
      </c>
      <c r="C121" s="977" t="s">
        <v>100</v>
      </c>
      <c r="D121" s="977" t="s">
        <v>100</v>
      </c>
      <c r="E121" s="978" t="s">
        <v>425</v>
      </c>
      <c r="F121" s="911">
        <v>0</v>
      </c>
      <c r="G121" s="959">
        <f t="shared" si="20"/>
        <v>150</v>
      </c>
      <c r="H121" s="908">
        <f t="shared" si="21"/>
        <v>150</v>
      </c>
      <c r="I121" s="1008">
        <v>0</v>
      </c>
      <c r="J121" s="1008">
        <f t="shared" si="19"/>
        <v>150</v>
      </c>
      <c r="K121" s="1008">
        <v>0</v>
      </c>
      <c r="L121" s="1008">
        <f t="shared" si="18"/>
        <v>150</v>
      </c>
      <c r="M121" s="1008">
        <v>0</v>
      </c>
      <c r="N121" s="1008">
        <f t="shared" si="17"/>
        <v>150</v>
      </c>
      <c r="O121" s="1119">
        <v>0</v>
      </c>
      <c r="P121" s="1119">
        <f t="shared" si="15"/>
        <v>150</v>
      </c>
      <c r="Q121" s="1119">
        <v>0</v>
      </c>
      <c r="R121" s="1119">
        <f t="shared" si="16"/>
        <v>150</v>
      </c>
    </row>
    <row r="122" spans="1:18" s="894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21"/>
        <v>150</v>
      </c>
      <c r="I122" s="1003">
        <v>0</v>
      </c>
      <c r="J122" s="1003">
        <f t="shared" si="19"/>
        <v>150</v>
      </c>
      <c r="K122" s="1003">
        <v>0</v>
      </c>
      <c r="L122" s="1003">
        <f t="shared" si="18"/>
        <v>150</v>
      </c>
      <c r="M122" s="1003">
        <v>0</v>
      </c>
      <c r="N122" s="1003">
        <f t="shared" si="17"/>
        <v>150</v>
      </c>
      <c r="O122" s="1114">
        <v>0</v>
      </c>
      <c r="P122" s="1114">
        <f t="shared" si="15"/>
        <v>150</v>
      </c>
      <c r="Q122" s="1114">
        <v>0</v>
      </c>
      <c r="R122" s="1114">
        <f t="shared" si="16"/>
        <v>150</v>
      </c>
    </row>
    <row r="123" spans="1:18" s="894" customFormat="1" ht="20.95" x14ac:dyDescent="0.2">
      <c r="A123" s="998" t="s">
        <v>298</v>
      </c>
      <c r="B123" s="976" t="s">
        <v>510</v>
      </c>
      <c r="C123" s="977" t="s">
        <v>100</v>
      </c>
      <c r="D123" s="977" t="s">
        <v>100</v>
      </c>
      <c r="E123" s="978" t="s">
        <v>420</v>
      </c>
      <c r="F123" s="911">
        <v>0</v>
      </c>
      <c r="G123" s="959">
        <f t="shared" si="20"/>
        <v>150</v>
      </c>
      <c r="H123" s="908">
        <f t="shared" si="21"/>
        <v>150</v>
      </c>
      <c r="I123" s="1008">
        <v>0</v>
      </c>
      <c r="J123" s="1008">
        <f t="shared" si="19"/>
        <v>150</v>
      </c>
      <c r="K123" s="1008">
        <v>0</v>
      </c>
      <c r="L123" s="1008">
        <f t="shared" si="18"/>
        <v>150</v>
      </c>
      <c r="M123" s="1008">
        <v>0</v>
      </c>
      <c r="N123" s="1008">
        <f t="shared" si="17"/>
        <v>150</v>
      </c>
      <c r="O123" s="1119">
        <v>0</v>
      </c>
      <c r="P123" s="1119">
        <f t="shared" si="15"/>
        <v>150</v>
      </c>
      <c r="Q123" s="1119">
        <v>0</v>
      </c>
      <c r="R123" s="1119">
        <f t="shared" si="16"/>
        <v>150</v>
      </c>
    </row>
    <row r="124" spans="1:18" s="894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150</v>
      </c>
      <c r="H124" s="927">
        <f t="shared" si="21"/>
        <v>150</v>
      </c>
      <c r="I124" s="1003">
        <v>0</v>
      </c>
      <c r="J124" s="1003">
        <f t="shared" si="19"/>
        <v>150</v>
      </c>
      <c r="K124" s="1003">
        <v>0</v>
      </c>
      <c r="L124" s="1003">
        <f t="shared" si="18"/>
        <v>150</v>
      </c>
      <c r="M124" s="1003">
        <v>0</v>
      </c>
      <c r="N124" s="1003">
        <f t="shared" si="17"/>
        <v>150</v>
      </c>
      <c r="O124" s="1114">
        <v>0</v>
      </c>
      <c r="P124" s="1114">
        <f t="shared" si="15"/>
        <v>150</v>
      </c>
      <c r="Q124" s="1114">
        <v>0</v>
      </c>
      <c r="R124" s="1114">
        <f t="shared" si="16"/>
        <v>150</v>
      </c>
    </row>
    <row r="125" spans="1:18" s="894" customFormat="1" ht="20.95" x14ac:dyDescent="0.2">
      <c r="A125" s="998" t="s">
        <v>298</v>
      </c>
      <c r="B125" s="976" t="s">
        <v>511</v>
      </c>
      <c r="C125" s="977" t="s">
        <v>100</v>
      </c>
      <c r="D125" s="977" t="s">
        <v>100</v>
      </c>
      <c r="E125" s="978" t="s">
        <v>421</v>
      </c>
      <c r="F125" s="911">
        <v>0</v>
      </c>
      <c r="G125" s="959">
        <f t="shared" si="20"/>
        <v>100</v>
      </c>
      <c r="H125" s="908">
        <f t="shared" si="21"/>
        <v>100</v>
      </c>
      <c r="I125" s="1008">
        <v>0</v>
      </c>
      <c r="J125" s="1008">
        <f t="shared" si="19"/>
        <v>100</v>
      </c>
      <c r="K125" s="1008">
        <v>0</v>
      </c>
      <c r="L125" s="1008">
        <f t="shared" si="18"/>
        <v>100</v>
      </c>
      <c r="M125" s="1008">
        <v>0</v>
      </c>
      <c r="N125" s="1008">
        <f t="shared" si="17"/>
        <v>100</v>
      </c>
      <c r="O125" s="1119">
        <v>0</v>
      </c>
      <c r="P125" s="1119">
        <f t="shared" si="15"/>
        <v>100</v>
      </c>
      <c r="Q125" s="1119">
        <v>0</v>
      </c>
      <c r="R125" s="1119">
        <f t="shared" si="16"/>
        <v>100</v>
      </c>
    </row>
    <row r="126" spans="1:18" s="894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21"/>
        <v>100</v>
      </c>
      <c r="I126" s="1003">
        <v>0</v>
      </c>
      <c r="J126" s="1003">
        <f t="shared" si="19"/>
        <v>100</v>
      </c>
      <c r="K126" s="1003">
        <v>0</v>
      </c>
      <c r="L126" s="1003">
        <f t="shared" si="18"/>
        <v>100</v>
      </c>
      <c r="M126" s="1003">
        <v>0</v>
      </c>
      <c r="N126" s="1003">
        <f t="shared" si="17"/>
        <v>100</v>
      </c>
      <c r="O126" s="1114">
        <v>0</v>
      </c>
      <c r="P126" s="1114">
        <f t="shared" si="15"/>
        <v>100</v>
      </c>
      <c r="Q126" s="1114">
        <v>0</v>
      </c>
      <c r="R126" s="1114">
        <f t="shared" si="16"/>
        <v>100</v>
      </c>
    </row>
    <row r="127" spans="1:18" s="894" customFormat="1" x14ac:dyDescent="0.2">
      <c r="A127" s="998" t="s">
        <v>298</v>
      </c>
      <c r="B127" s="976" t="s">
        <v>512</v>
      </c>
      <c r="C127" s="977" t="s">
        <v>100</v>
      </c>
      <c r="D127" s="977" t="s">
        <v>100</v>
      </c>
      <c r="E127" s="978" t="s">
        <v>380</v>
      </c>
      <c r="F127" s="911">
        <v>0</v>
      </c>
      <c r="G127" s="959">
        <f t="shared" si="20"/>
        <v>100</v>
      </c>
      <c r="H127" s="908">
        <f t="shared" si="21"/>
        <v>100</v>
      </c>
      <c r="I127" s="1008">
        <v>0</v>
      </c>
      <c r="J127" s="1008">
        <f t="shared" si="19"/>
        <v>100</v>
      </c>
      <c r="K127" s="1008">
        <v>0</v>
      </c>
      <c r="L127" s="1008">
        <f t="shared" si="18"/>
        <v>100</v>
      </c>
      <c r="M127" s="1008">
        <v>0</v>
      </c>
      <c r="N127" s="1008">
        <f t="shared" si="17"/>
        <v>100</v>
      </c>
      <c r="O127" s="1119">
        <f>+O128</f>
        <v>-100</v>
      </c>
      <c r="P127" s="1119">
        <f t="shared" si="15"/>
        <v>0</v>
      </c>
      <c r="Q127" s="1119">
        <v>0</v>
      </c>
      <c r="R127" s="1119">
        <f t="shared" si="16"/>
        <v>0</v>
      </c>
    </row>
    <row r="128" spans="1:18" s="894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1"/>
        <v>100</v>
      </c>
      <c r="I128" s="1003">
        <v>0</v>
      </c>
      <c r="J128" s="1003">
        <f t="shared" si="19"/>
        <v>100</v>
      </c>
      <c r="K128" s="1003">
        <v>0</v>
      </c>
      <c r="L128" s="1003">
        <f t="shared" si="18"/>
        <v>100</v>
      </c>
      <c r="M128" s="1003">
        <v>0</v>
      </c>
      <c r="N128" s="1003">
        <f t="shared" si="17"/>
        <v>100</v>
      </c>
      <c r="O128" s="1114">
        <v>-100</v>
      </c>
      <c r="P128" s="1114">
        <f t="shared" si="15"/>
        <v>0</v>
      </c>
      <c r="Q128" s="1114">
        <v>0</v>
      </c>
      <c r="R128" s="1114">
        <f t="shared" si="16"/>
        <v>0</v>
      </c>
    </row>
    <row r="129" spans="1:18" s="894" customFormat="1" ht="20.95" x14ac:dyDescent="0.2">
      <c r="A129" s="998" t="s">
        <v>298</v>
      </c>
      <c r="B129" s="976" t="s">
        <v>513</v>
      </c>
      <c r="C129" s="977" t="s">
        <v>100</v>
      </c>
      <c r="D129" s="977" t="s">
        <v>100</v>
      </c>
      <c r="E129" s="978" t="s">
        <v>382</v>
      </c>
      <c r="F129" s="911">
        <v>0</v>
      </c>
      <c r="G129" s="959">
        <f t="shared" si="20"/>
        <v>250</v>
      </c>
      <c r="H129" s="908">
        <f t="shared" si="21"/>
        <v>250</v>
      </c>
      <c r="I129" s="1008">
        <v>0</v>
      </c>
      <c r="J129" s="1008">
        <f t="shared" si="19"/>
        <v>250</v>
      </c>
      <c r="K129" s="1008">
        <v>0</v>
      </c>
      <c r="L129" s="1008">
        <f t="shared" si="18"/>
        <v>250</v>
      </c>
      <c r="M129" s="1008">
        <v>0</v>
      </c>
      <c r="N129" s="1008">
        <f t="shared" si="17"/>
        <v>250</v>
      </c>
      <c r="O129" s="1119">
        <v>0</v>
      </c>
      <c r="P129" s="1119">
        <f t="shared" si="15"/>
        <v>250</v>
      </c>
      <c r="Q129" s="1119">
        <v>0</v>
      </c>
      <c r="R129" s="1119">
        <f t="shared" si="16"/>
        <v>250</v>
      </c>
    </row>
    <row r="130" spans="1:18" s="894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250</v>
      </c>
      <c r="H130" s="927">
        <f t="shared" si="21"/>
        <v>250</v>
      </c>
      <c r="I130" s="1003">
        <v>0</v>
      </c>
      <c r="J130" s="1003">
        <f t="shared" si="19"/>
        <v>250</v>
      </c>
      <c r="K130" s="1003">
        <v>0</v>
      </c>
      <c r="L130" s="1003">
        <f t="shared" si="18"/>
        <v>250</v>
      </c>
      <c r="M130" s="1003">
        <v>0</v>
      </c>
      <c r="N130" s="1003">
        <f t="shared" si="17"/>
        <v>250</v>
      </c>
      <c r="O130" s="1114">
        <v>0</v>
      </c>
      <c r="P130" s="1114">
        <f t="shared" si="15"/>
        <v>250</v>
      </c>
      <c r="Q130" s="1114">
        <v>0</v>
      </c>
      <c r="R130" s="1114">
        <f t="shared" si="16"/>
        <v>250</v>
      </c>
    </row>
    <row r="131" spans="1:18" s="894" customFormat="1" ht="36" customHeight="1" x14ac:dyDescent="0.2">
      <c r="A131" s="998" t="s">
        <v>298</v>
      </c>
      <c r="B131" s="976" t="s">
        <v>514</v>
      </c>
      <c r="C131" s="977" t="s">
        <v>100</v>
      </c>
      <c r="D131" s="977" t="s">
        <v>100</v>
      </c>
      <c r="E131" s="978" t="s">
        <v>384</v>
      </c>
      <c r="F131" s="911">
        <v>0</v>
      </c>
      <c r="G131" s="959">
        <f t="shared" si="20"/>
        <v>150</v>
      </c>
      <c r="H131" s="908">
        <f t="shared" si="21"/>
        <v>150</v>
      </c>
      <c r="I131" s="1008">
        <v>0</v>
      </c>
      <c r="J131" s="1008">
        <f t="shared" si="19"/>
        <v>150</v>
      </c>
      <c r="K131" s="1008">
        <v>0</v>
      </c>
      <c r="L131" s="1008">
        <f t="shared" si="18"/>
        <v>150</v>
      </c>
      <c r="M131" s="1008">
        <v>0</v>
      </c>
      <c r="N131" s="1008">
        <f t="shared" si="17"/>
        <v>150</v>
      </c>
      <c r="O131" s="1119">
        <f>+O132</f>
        <v>-150</v>
      </c>
      <c r="P131" s="1119">
        <f t="shared" si="15"/>
        <v>0</v>
      </c>
      <c r="Q131" s="1119">
        <v>0</v>
      </c>
      <c r="R131" s="1119">
        <f t="shared" si="16"/>
        <v>0</v>
      </c>
    </row>
    <row r="132" spans="1:18" s="894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150</v>
      </c>
      <c r="H132" s="927">
        <f t="shared" si="21"/>
        <v>150</v>
      </c>
      <c r="I132" s="1003">
        <v>0</v>
      </c>
      <c r="J132" s="1003">
        <f t="shared" si="19"/>
        <v>150</v>
      </c>
      <c r="K132" s="1003">
        <v>0</v>
      </c>
      <c r="L132" s="1003">
        <f t="shared" si="18"/>
        <v>150</v>
      </c>
      <c r="M132" s="1003">
        <v>0</v>
      </c>
      <c r="N132" s="1003">
        <f t="shared" si="17"/>
        <v>150</v>
      </c>
      <c r="O132" s="1114">
        <v>-150</v>
      </c>
      <c r="P132" s="1114">
        <f t="shared" si="15"/>
        <v>0</v>
      </c>
      <c r="Q132" s="1114">
        <v>0</v>
      </c>
      <c r="R132" s="1114">
        <f t="shared" si="16"/>
        <v>0</v>
      </c>
    </row>
    <row r="133" spans="1:18" s="894" customFormat="1" ht="31.45" x14ac:dyDescent="0.2">
      <c r="A133" s="998" t="s">
        <v>298</v>
      </c>
      <c r="B133" s="976" t="s">
        <v>515</v>
      </c>
      <c r="C133" s="977" t="s">
        <v>100</v>
      </c>
      <c r="D133" s="977" t="s">
        <v>100</v>
      </c>
      <c r="E133" s="978" t="s">
        <v>386</v>
      </c>
      <c r="F133" s="911">
        <v>0</v>
      </c>
      <c r="G133" s="959">
        <f t="shared" si="20"/>
        <v>100</v>
      </c>
      <c r="H133" s="908">
        <f t="shared" si="21"/>
        <v>100</v>
      </c>
      <c r="I133" s="1008">
        <v>0</v>
      </c>
      <c r="J133" s="1008">
        <f t="shared" si="19"/>
        <v>100</v>
      </c>
      <c r="K133" s="1008">
        <v>0</v>
      </c>
      <c r="L133" s="1008">
        <f t="shared" si="18"/>
        <v>100</v>
      </c>
      <c r="M133" s="1008">
        <v>0</v>
      </c>
      <c r="N133" s="1008">
        <f t="shared" si="17"/>
        <v>100</v>
      </c>
      <c r="O133" s="1119">
        <v>0</v>
      </c>
      <c r="P133" s="1119">
        <f t="shared" si="15"/>
        <v>100</v>
      </c>
      <c r="Q133" s="1119">
        <v>0</v>
      </c>
      <c r="R133" s="1119">
        <f t="shared" si="16"/>
        <v>100</v>
      </c>
    </row>
    <row r="134" spans="1:18" s="894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100</v>
      </c>
      <c r="H134" s="927">
        <f t="shared" si="21"/>
        <v>100</v>
      </c>
      <c r="I134" s="1003">
        <v>0</v>
      </c>
      <c r="J134" s="1003">
        <f t="shared" si="19"/>
        <v>100</v>
      </c>
      <c r="K134" s="1003">
        <v>0</v>
      </c>
      <c r="L134" s="1003">
        <f t="shared" si="18"/>
        <v>100</v>
      </c>
      <c r="M134" s="1003">
        <v>0</v>
      </c>
      <c r="N134" s="1003">
        <f t="shared" si="17"/>
        <v>100</v>
      </c>
      <c r="O134" s="1114">
        <v>0</v>
      </c>
      <c r="P134" s="1114">
        <f t="shared" si="15"/>
        <v>100</v>
      </c>
      <c r="Q134" s="1114">
        <v>0</v>
      </c>
      <c r="R134" s="1114">
        <f t="shared" si="16"/>
        <v>100</v>
      </c>
    </row>
    <row r="135" spans="1:18" s="894" customFormat="1" x14ac:dyDescent="0.2">
      <c r="A135" s="998" t="s">
        <v>298</v>
      </c>
      <c r="B135" s="976" t="s">
        <v>516</v>
      </c>
      <c r="C135" s="977" t="s">
        <v>100</v>
      </c>
      <c r="D135" s="977" t="s">
        <v>100</v>
      </c>
      <c r="E135" s="978" t="s">
        <v>388</v>
      </c>
      <c r="F135" s="911">
        <v>0</v>
      </c>
      <c r="G135" s="959">
        <f t="shared" si="20"/>
        <v>150</v>
      </c>
      <c r="H135" s="908">
        <f t="shared" si="21"/>
        <v>150</v>
      </c>
      <c r="I135" s="1008">
        <v>0</v>
      </c>
      <c r="J135" s="1008">
        <f t="shared" si="19"/>
        <v>150</v>
      </c>
      <c r="K135" s="1008">
        <v>0</v>
      </c>
      <c r="L135" s="1008">
        <f t="shared" si="18"/>
        <v>150</v>
      </c>
      <c r="M135" s="1008">
        <v>0</v>
      </c>
      <c r="N135" s="1008">
        <f t="shared" si="17"/>
        <v>150</v>
      </c>
      <c r="O135" s="1119">
        <v>0</v>
      </c>
      <c r="P135" s="1119">
        <f t="shared" si="15"/>
        <v>150</v>
      </c>
      <c r="Q135" s="1119">
        <v>0</v>
      </c>
      <c r="R135" s="1119">
        <f t="shared" si="16"/>
        <v>150</v>
      </c>
    </row>
    <row r="136" spans="1:18" s="894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21"/>
        <v>150</v>
      </c>
      <c r="I136" s="1003">
        <v>0</v>
      </c>
      <c r="J136" s="1003">
        <f t="shared" si="19"/>
        <v>150</v>
      </c>
      <c r="K136" s="1003">
        <v>0</v>
      </c>
      <c r="L136" s="1003">
        <f t="shared" si="18"/>
        <v>150</v>
      </c>
      <c r="M136" s="1003">
        <v>0</v>
      </c>
      <c r="N136" s="1003">
        <f t="shared" si="17"/>
        <v>150</v>
      </c>
      <c r="O136" s="1114">
        <v>0</v>
      </c>
      <c r="P136" s="1114">
        <f t="shared" si="15"/>
        <v>150</v>
      </c>
      <c r="Q136" s="1114">
        <v>0</v>
      </c>
      <c r="R136" s="1114">
        <f t="shared" si="16"/>
        <v>150</v>
      </c>
    </row>
    <row r="137" spans="1:18" s="894" customFormat="1" ht="20.95" x14ac:dyDescent="0.2">
      <c r="A137" s="998" t="s">
        <v>298</v>
      </c>
      <c r="B137" s="976" t="s">
        <v>517</v>
      </c>
      <c r="C137" s="977" t="s">
        <v>100</v>
      </c>
      <c r="D137" s="977" t="s">
        <v>100</v>
      </c>
      <c r="E137" s="978" t="s">
        <v>390</v>
      </c>
      <c r="F137" s="911">
        <v>0</v>
      </c>
      <c r="G137" s="959">
        <f t="shared" si="20"/>
        <v>100</v>
      </c>
      <c r="H137" s="908">
        <f t="shared" si="21"/>
        <v>100</v>
      </c>
      <c r="I137" s="1008">
        <v>0</v>
      </c>
      <c r="J137" s="1008">
        <f t="shared" si="19"/>
        <v>100</v>
      </c>
      <c r="K137" s="1008">
        <v>0</v>
      </c>
      <c r="L137" s="1008">
        <f t="shared" si="18"/>
        <v>100</v>
      </c>
      <c r="M137" s="1008">
        <v>0</v>
      </c>
      <c r="N137" s="1008">
        <f t="shared" si="17"/>
        <v>100</v>
      </c>
      <c r="O137" s="1119">
        <v>0</v>
      </c>
      <c r="P137" s="1119">
        <f t="shared" si="15"/>
        <v>100</v>
      </c>
      <c r="Q137" s="1119">
        <v>0</v>
      </c>
      <c r="R137" s="1119">
        <f t="shared" si="16"/>
        <v>100</v>
      </c>
    </row>
    <row r="138" spans="1:18" s="894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1"/>
        <v>100</v>
      </c>
      <c r="I138" s="1003">
        <v>0</v>
      </c>
      <c r="J138" s="1003">
        <f t="shared" si="19"/>
        <v>100</v>
      </c>
      <c r="K138" s="1003">
        <v>0</v>
      </c>
      <c r="L138" s="1003">
        <f t="shared" si="18"/>
        <v>100</v>
      </c>
      <c r="M138" s="1003">
        <v>0</v>
      </c>
      <c r="N138" s="1003">
        <f t="shared" si="17"/>
        <v>100</v>
      </c>
      <c r="O138" s="1114">
        <v>0</v>
      </c>
      <c r="P138" s="1114">
        <f t="shared" si="15"/>
        <v>100</v>
      </c>
      <c r="Q138" s="1114">
        <v>0</v>
      </c>
      <c r="R138" s="1114">
        <f t="shared" si="16"/>
        <v>100</v>
      </c>
    </row>
    <row r="139" spans="1:18" s="894" customFormat="1" ht="26.35" customHeight="1" x14ac:dyDescent="0.2">
      <c r="A139" s="998" t="s">
        <v>298</v>
      </c>
      <c r="B139" s="976" t="s">
        <v>518</v>
      </c>
      <c r="C139" s="977" t="s">
        <v>100</v>
      </c>
      <c r="D139" s="977" t="s">
        <v>100</v>
      </c>
      <c r="E139" s="978" t="s">
        <v>392</v>
      </c>
      <c r="F139" s="911">
        <v>0</v>
      </c>
      <c r="G139" s="959">
        <f t="shared" si="20"/>
        <v>100</v>
      </c>
      <c r="H139" s="908">
        <f t="shared" si="21"/>
        <v>100</v>
      </c>
      <c r="I139" s="1008">
        <v>0</v>
      </c>
      <c r="J139" s="1008">
        <f t="shared" si="19"/>
        <v>100</v>
      </c>
      <c r="K139" s="1008">
        <v>0</v>
      </c>
      <c r="L139" s="1008">
        <f t="shared" si="18"/>
        <v>100</v>
      </c>
      <c r="M139" s="1008">
        <v>0</v>
      </c>
      <c r="N139" s="1008">
        <f t="shared" si="17"/>
        <v>100</v>
      </c>
      <c r="O139" s="1119">
        <f>+O140</f>
        <v>-100</v>
      </c>
      <c r="P139" s="1119">
        <f t="shared" ref="P139:P202" si="22">+N139+O139</f>
        <v>0</v>
      </c>
      <c r="Q139" s="1119">
        <v>0</v>
      </c>
      <c r="R139" s="1119">
        <f t="shared" ref="R139:R202" si="23">+P139+Q139</f>
        <v>0</v>
      </c>
    </row>
    <row r="140" spans="1:18" s="894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21"/>
        <v>100</v>
      </c>
      <c r="I140" s="1003">
        <v>0</v>
      </c>
      <c r="J140" s="1003">
        <f t="shared" si="19"/>
        <v>100</v>
      </c>
      <c r="K140" s="1003">
        <v>0</v>
      </c>
      <c r="L140" s="1003">
        <f t="shared" si="18"/>
        <v>100</v>
      </c>
      <c r="M140" s="1003">
        <v>0</v>
      </c>
      <c r="N140" s="1003">
        <f t="shared" si="17"/>
        <v>100</v>
      </c>
      <c r="O140" s="1114">
        <v>-100</v>
      </c>
      <c r="P140" s="1114">
        <f t="shared" si="22"/>
        <v>0</v>
      </c>
      <c r="Q140" s="1114">
        <v>0</v>
      </c>
      <c r="R140" s="1114">
        <f t="shared" si="23"/>
        <v>0</v>
      </c>
    </row>
    <row r="141" spans="1:18" s="894" customFormat="1" ht="25.85" customHeight="1" x14ac:dyDescent="0.2">
      <c r="A141" s="998" t="s">
        <v>298</v>
      </c>
      <c r="B141" s="976" t="s">
        <v>519</v>
      </c>
      <c r="C141" s="977" t="s">
        <v>100</v>
      </c>
      <c r="D141" s="977" t="s">
        <v>100</v>
      </c>
      <c r="E141" s="978" t="s">
        <v>394</v>
      </c>
      <c r="F141" s="911">
        <v>0</v>
      </c>
      <c r="G141" s="959">
        <f t="shared" si="20"/>
        <v>100</v>
      </c>
      <c r="H141" s="908">
        <f t="shared" si="21"/>
        <v>100</v>
      </c>
      <c r="I141" s="1008">
        <v>0</v>
      </c>
      <c r="J141" s="1008">
        <f t="shared" si="19"/>
        <v>100</v>
      </c>
      <c r="K141" s="1008">
        <v>0</v>
      </c>
      <c r="L141" s="1008">
        <f t="shared" si="18"/>
        <v>100</v>
      </c>
      <c r="M141" s="1008">
        <v>0</v>
      </c>
      <c r="N141" s="1008">
        <f t="shared" si="17"/>
        <v>100</v>
      </c>
      <c r="O141" s="1119">
        <f>+O142</f>
        <v>-100</v>
      </c>
      <c r="P141" s="1119">
        <f t="shared" si="22"/>
        <v>0</v>
      </c>
      <c r="Q141" s="1119">
        <v>0</v>
      </c>
      <c r="R141" s="1119">
        <f t="shared" si="23"/>
        <v>0</v>
      </c>
    </row>
    <row r="142" spans="1:18" s="894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1"/>
        <v>100</v>
      </c>
      <c r="I142" s="1003">
        <v>0</v>
      </c>
      <c r="J142" s="1003">
        <f t="shared" si="19"/>
        <v>100</v>
      </c>
      <c r="K142" s="1003">
        <v>0</v>
      </c>
      <c r="L142" s="1003">
        <f t="shared" si="18"/>
        <v>100</v>
      </c>
      <c r="M142" s="1003">
        <v>0</v>
      </c>
      <c r="N142" s="1003">
        <f t="shared" si="17"/>
        <v>100</v>
      </c>
      <c r="O142" s="1114">
        <v>-100</v>
      </c>
      <c r="P142" s="1114">
        <f t="shared" si="22"/>
        <v>0</v>
      </c>
      <c r="Q142" s="1114">
        <v>0</v>
      </c>
      <c r="R142" s="1114">
        <f t="shared" si="23"/>
        <v>0</v>
      </c>
    </row>
    <row r="143" spans="1:18" s="894" customFormat="1" ht="20.95" x14ac:dyDescent="0.2">
      <c r="A143" s="998" t="s">
        <v>298</v>
      </c>
      <c r="B143" s="976" t="s">
        <v>520</v>
      </c>
      <c r="C143" s="977" t="s">
        <v>100</v>
      </c>
      <c r="D143" s="977" t="s">
        <v>100</v>
      </c>
      <c r="E143" s="978" t="s">
        <v>400</v>
      </c>
      <c r="F143" s="911">
        <v>0</v>
      </c>
      <c r="G143" s="959">
        <f t="shared" si="20"/>
        <v>100</v>
      </c>
      <c r="H143" s="908">
        <f t="shared" si="21"/>
        <v>100</v>
      </c>
      <c r="I143" s="1008">
        <v>0</v>
      </c>
      <c r="J143" s="1008">
        <f t="shared" si="19"/>
        <v>100</v>
      </c>
      <c r="K143" s="1008">
        <v>0</v>
      </c>
      <c r="L143" s="1008">
        <f t="shared" si="18"/>
        <v>100</v>
      </c>
      <c r="M143" s="1008">
        <v>0</v>
      </c>
      <c r="N143" s="1008">
        <f t="shared" si="17"/>
        <v>100</v>
      </c>
      <c r="O143" s="1119">
        <v>0</v>
      </c>
      <c r="P143" s="1119">
        <f t="shared" si="22"/>
        <v>100</v>
      </c>
      <c r="Q143" s="1119">
        <v>0</v>
      </c>
      <c r="R143" s="1119">
        <f t="shared" si="23"/>
        <v>100</v>
      </c>
    </row>
    <row r="144" spans="1:18" s="894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1"/>
        <v>100</v>
      </c>
      <c r="I144" s="1003">
        <v>0</v>
      </c>
      <c r="J144" s="1003">
        <f t="shared" si="19"/>
        <v>100</v>
      </c>
      <c r="K144" s="1003">
        <v>0</v>
      </c>
      <c r="L144" s="1003">
        <f t="shared" si="18"/>
        <v>100</v>
      </c>
      <c r="M144" s="1003">
        <v>0</v>
      </c>
      <c r="N144" s="1003">
        <f t="shared" si="17"/>
        <v>100</v>
      </c>
      <c r="O144" s="1114">
        <v>0</v>
      </c>
      <c r="P144" s="1114">
        <f t="shared" si="22"/>
        <v>100</v>
      </c>
      <c r="Q144" s="1114">
        <v>0</v>
      </c>
      <c r="R144" s="1114">
        <f t="shared" si="23"/>
        <v>100</v>
      </c>
    </row>
    <row r="145" spans="1:18" s="894" customFormat="1" ht="20.95" x14ac:dyDescent="0.2">
      <c r="A145" s="998" t="s">
        <v>298</v>
      </c>
      <c r="B145" s="976" t="s">
        <v>521</v>
      </c>
      <c r="C145" s="977" t="s">
        <v>100</v>
      </c>
      <c r="D145" s="977" t="s">
        <v>100</v>
      </c>
      <c r="E145" s="978" t="s">
        <v>397</v>
      </c>
      <c r="F145" s="911">
        <v>0</v>
      </c>
      <c r="G145" s="959">
        <f t="shared" si="20"/>
        <v>200</v>
      </c>
      <c r="H145" s="908">
        <f t="shared" si="21"/>
        <v>200</v>
      </c>
      <c r="I145" s="1008">
        <v>0</v>
      </c>
      <c r="J145" s="1008">
        <f t="shared" si="19"/>
        <v>200</v>
      </c>
      <c r="K145" s="1008">
        <v>0</v>
      </c>
      <c r="L145" s="1008">
        <f t="shared" si="18"/>
        <v>200</v>
      </c>
      <c r="M145" s="1008">
        <v>0</v>
      </c>
      <c r="N145" s="1008">
        <f t="shared" si="17"/>
        <v>200</v>
      </c>
      <c r="O145" s="1119">
        <v>0</v>
      </c>
      <c r="P145" s="1119">
        <f t="shared" si="22"/>
        <v>200</v>
      </c>
      <c r="Q145" s="1119">
        <v>0</v>
      </c>
      <c r="R145" s="1119">
        <f t="shared" si="23"/>
        <v>200</v>
      </c>
    </row>
    <row r="146" spans="1:18" s="894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200</v>
      </c>
      <c r="H146" s="927">
        <f t="shared" si="21"/>
        <v>200</v>
      </c>
      <c r="I146" s="1003">
        <v>0</v>
      </c>
      <c r="J146" s="1003">
        <f t="shared" si="19"/>
        <v>200</v>
      </c>
      <c r="K146" s="1003">
        <v>0</v>
      </c>
      <c r="L146" s="1003">
        <f t="shared" si="18"/>
        <v>200</v>
      </c>
      <c r="M146" s="1003">
        <v>0</v>
      </c>
      <c r="N146" s="1003">
        <f t="shared" si="17"/>
        <v>200</v>
      </c>
      <c r="O146" s="1114">
        <v>0</v>
      </c>
      <c r="P146" s="1114">
        <f t="shared" si="22"/>
        <v>200</v>
      </c>
      <c r="Q146" s="1114">
        <v>0</v>
      </c>
      <c r="R146" s="1114">
        <f t="shared" si="23"/>
        <v>200</v>
      </c>
    </row>
    <row r="147" spans="1:18" s="894" customFormat="1" ht="20.95" x14ac:dyDescent="0.2">
      <c r="A147" s="998" t="s">
        <v>298</v>
      </c>
      <c r="B147" s="976" t="s">
        <v>522</v>
      </c>
      <c r="C147" s="977" t="s">
        <v>100</v>
      </c>
      <c r="D147" s="977" t="s">
        <v>100</v>
      </c>
      <c r="E147" s="978" t="s">
        <v>399</v>
      </c>
      <c r="F147" s="911">
        <v>0</v>
      </c>
      <c r="G147" s="959">
        <f t="shared" si="20"/>
        <v>100</v>
      </c>
      <c r="H147" s="908">
        <f t="shared" si="21"/>
        <v>100</v>
      </c>
      <c r="I147" s="1008">
        <v>0</v>
      </c>
      <c r="J147" s="1008">
        <f t="shared" si="19"/>
        <v>100</v>
      </c>
      <c r="K147" s="1008">
        <v>0</v>
      </c>
      <c r="L147" s="1008">
        <f t="shared" si="18"/>
        <v>100</v>
      </c>
      <c r="M147" s="1008">
        <v>0</v>
      </c>
      <c r="N147" s="1008">
        <f t="shared" si="17"/>
        <v>100</v>
      </c>
      <c r="O147" s="1119">
        <v>0</v>
      </c>
      <c r="P147" s="1119">
        <f t="shared" si="22"/>
        <v>100</v>
      </c>
      <c r="Q147" s="1119">
        <v>0</v>
      </c>
      <c r="R147" s="1119">
        <f t="shared" si="23"/>
        <v>100</v>
      </c>
    </row>
    <row r="148" spans="1:18" s="894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21"/>
        <v>100</v>
      </c>
      <c r="I148" s="1003">
        <v>0</v>
      </c>
      <c r="J148" s="1003">
        <f t="shared" si="19"/>
        <v>100</v>
      </c>
      <c r="K148" s="1003">
        <v>0</v>
      </c>
      <c r="L148" s="1003">
        <f t="shared" si="18"/>
        <v>100</v>
      </c>
      <c r="M148" s="1003">
        <v>0</v>
      </c>
      <c r="N148" s="1003">
        <f t="shared" si="17"/>
        <v>100</v>
      </c>
      <c r="O148" s="1114">
        <v>0</v>
      </c>
      <c r="P148" s="1114">
        <f t="shared" si="22"/>
        <v>100</v>
      </c>
      <c r="Q148" s="1114">
        <v>0</v>
      </c>
      <c r="R148" s="1114">
        <f t="shared" si="23"/>
        <v>100</v>
      </c>
    </row>
    <row r="149" spans="1:18" s="894" customFormat="1" ht="31.45" x14ac:dyDescent="0.2">
      <c r="A149" s="998" t="s">
        <v>298</v>
      </c>
      <c r="B149" s="976" t="s">
        <v>523</v>
      </c>
      <c r="C149" s="977" t="s">
        <v>100</v>
      </c>
      <c r="D149" s="977" t="s">
        <v>100</v>
      </c>
      <c r="E149" s="978" t="s">
        <v>404</v>
      </c>
      <c r="F149" s="911">
        <v>0</v>
      </c>
      <c r="G149" s="959">
        <f t="shared" si="20"/>
        <v>100</v>
      </c>
      <c r="H149" s="908">
        <f t="shared" si="21"/>
        <v>100</v>
      </c>
      <c r="I149" s="1008">
        <v>0</v>
      </c>
      <c r="J149" s="1008">
        <f t="shared" si="19"/>
        <v>100</v>
      </c>
      <c r="K149" s="1008">
        <v>0</v>
      </c>
      <c r="L149" s="1008">
        <f t="shared" si="18"/>
        <v>100</v>
      </c>
      <c r="M149" s="1008">
        <v>0</v>
      </c>
      <c r="N149" s="1008">
        <f t="shared" si="17"/>
        <v>100</v>
      </c>
      <c r="O149" s="1119">
        <v>0</v>
      </c>
      <c r="P149" s="1119">
        <f t="shared" si="22"/>
        <v>100</v>
      </c>
      <c r="Q149" s="1119">
        <v>0</v>
      </c>
      <c r="R149" s="1119">
        <f t="shared" si="23"/>
        <v>100</v>
      </c>
    </row>
    <row r="150" spans="1:18" s="894" customFormat="1" x14ac:dyDescent="0.2">
      <c r="A150" s="999"/>
      <c r="B150" s="979"/>
      <c r="C150" s="599" t="s">
        <v>294</v>
      </c>
      <c r="D150" s="599" t="s">
        <v>402</v>
      </c>
      <c r="E150" s="980" t="s">
        <v>403</v>
      </c>
      <c r="F150" s="912">
        <v>0</v>
      </c>
      <c r="G150" s="916">
        <v>100</v>
      </c>
      <c r="H150" s="927">
        <f t="shared" si="21"/>
        <v>100</v>
      </c>
      <c r="I150" s="1003">
        <v>0</v>
      </c>
      <c r="J150" s="1003">
        <f t="shared" si="19"/>
        <v>100</v>
      </c>
      <c r="K150" s="1003">
        <v>0</v>
      </c>
      <c r="L150" s="1003">
        <f t="shared" si="18"/>
        <v>100</v>
      </c>
      <c r="M150" s="1003">
        <v>0</v>
      </c>
      <c r="N150" s="1003">
        <f t="shared" si="17"/>
        <v>100</v>
      </c>
      <c r="O150" s="1114">
        <v>0</v>
      </c>
      <c r="P150" s="1114">
        <f t="shared" si="22"/>
        <v>100</v>
      </c>
      <c r="Q150" s="1114">
        <v>0</v>
      </c>
      <c r="R150" s="1114">
        <f t="shared" si="23"/>
        <v>100</v>
      </c>
    </row>
    <row r="151" spans="1:18" s="894" customFormat="1" ht="20.95" x14ac:dyDescent="0.2">
      <c r="A151" s="998" t="s">
        <v>298</v>
      </c>
      <c r="B151" s="976" t="s">
        <v>524</v>
      </c>
      <c r="C151" s="977" t="s">
        <v>100</v>
      </c>
      <c r="D151" s="977" t="s">
        <v>100</v>
      </c>
      <c r="E151" s="978" t="s">
        <v>423</v>
      </c>
      <c r="F151" s="911">
        <v>0</v>
      </c>
      <c r="G151" s="959">
        <f t="shared" si="20"/>
        <v>150</v>
      </c>
      <c r="H151" s="908">
        <f t="shared" si="21"/>
        <v>150</v>
      </c>
      <c r="I151" s="1008">
        <v>0</v>
      </c>
      <c r="J151" s="1008">
        <f t="shared" si="19"/>
        <v>150</v>
      </c>
      <c r="K151" s="1008">
        <v>0</v>
      </c>
      <c r="L151" s="1008">
        <f t="shared" si="18"/>
        <v>150</v>
      </c>
      <c r="M151" s="1008">
        <v>0</v>
      </c>
      <c r="N151" s="1008">
        <f t="shared" si="17"/>
        <v>150</v>
      </c>
      <c r="O151" s="1119">
        <v>0</v>
      </c>
      <c r="P151" s="1119">
        <f t="shared" si="22"/>
        <v>150</v>
      </c>
      <c r="Q151" s="1119">
        <v>0</v>
      </c>
      <c r="R151" s="1119">
        <f t="shared" si="23"/>
        <v>150</v>
      </c>
    </row>
    <row r="152" spans="1:18" s="894" customFormat="1" x14ac:dyDescent="0.2">
      <c r="A152" s="999"/>
      <c r="B152" s="979"/>
      <c r="C152" s="599" t="s">
        <v>294</v>
      </c>
      <c r="D152" s="599" t="s">
        <v>402</v>
      </c>
      <c r="E152" s="980" t="s">
        <v>403</v>
      </c>
      <c r="F152" s="912">
        <v>0</v>
      </c>
      <c r="G152" s="916">
        <v>150</v>
      </c>
      <c r="H152" s="927">
        <f t="shared" si="21"/>
        <v>150</v>
      </c>
      <c r="I152" s="1003">
        <v>0</v>
      </c>
      <c r="J152" s="1003">
        <f t="shared" si="19"/>
        <v>150</v>
      </c>
      <c r="K152" s="1003">
        <v>0</v>
      </c>
      <c r="L152" s="1003">
        <f t="shared" si="18"/>
        <v>150</v>
      </c>
      <c r="M152" s="1003">
        <v>0</v>
      </c>
      <c r="N152" s="1003">
        <f t="shared" si="17"/>
        <v>150</v>
      </c>
      <c r="O152" s="1114">
        <v>0</v>
      </c>
      <c r="P152" s="1114">
        <f t="shared" si="22"/>
        <v>150</v>
      </c>
      <c r="Q152" s="1114">
        <v>0</v>
      </c>
      <c r="R152" s="1114">
        <f t="shared" si="23"/>
        <v>150</v>
      </c>
    </row>
    <row r="153" spans="1:18" s="894" customFormat="1" x14ac:dyDescent="0.2">
      <c r="A153" s="998" t="s">
        <v>298</v>
      </c>
      <c r="B153" s="976" t="s">
        <v>525</v>
      </c>
      <c r="C153" s="977" t="s">
        <v>100</v>
      </c>
      <c r="D153" s="977" t="s">
        <v>100</v>
      </c>
      <c r="E153" s="978" t="s">
        <v>407</v>
      </c>
      <c r="F153" s="911">
        <v>0</v>
      </c>
      <c r="G153" s="959">
        <f t="shared" si="20"/>
        <v>100</v>
      </c>
      <c r="H153" s="908">
        <f t="shared" si="21"/>
        <v>100</v>
      </c>
      <c r="I153" s="1008">
        <v>0</v>
      </c>
      <c r="J153" s="1008">
        <f t="shared" si="19"/>
        <v>100</v>
      </c>
      <c r="K153" s="1008">
        <v>0</v>
      </c>
      <c r="L153" s="1008">
        <f t="shared" si="18"/>
        <v>100</v>
      </c>
      <c r="M153" s="1008">
        <v>0</v>
      </c>
      <c r="N153" s="1008">
        <f t="shared" si="17"/>
        <v>100</v>
      </c>
      <c r="O153" s="1119">
        <v>0</v>
      </c>
      <c r="P153" s="1119">
        <f t="shared" si="22"/>
        <v>100</v>
      </c>
      <c r="Q153" s="1119">
        <v>0</v>
      </c>
      <c r="R153" s="1119">
        <f t="shared" si="23"/>
        <v>100</v>
      </c>
    </row>
    <row r="154" spans="1:18" s="894" customFormat="1" x14ac:dyDescent="0.2">
      <c r="A154" s="999"/>
      <c r="B154" s="979"/>
      <c r="C154" s="599" t="s">
        <v>294</v>
      </c>
      <c r="D154" s="599" t="s">
        <v>295</v>
      </c>
      <c r="E154" s="980" t="s">
        <v>296</v>
      </c>
      <c r="F154" s="912">
        <v>0</v>
      </c>
      <c r="G154" s="916">
        <v>100</v>
      </c>
      <c r="H154" s="927">
        <f t="shared" si="21"/>
        <v>100</v>
      </c>
      <c r="I154" s="1003">
        <v>0</v>
      </c>
      <c r="J154" s="1003">
        <f t="shared" si="19"/>
        <v>100</v>
      </c>
      <c r="K154" s="1003">
        <v>0</v>
      </c>
      <c r="L154" s="1003">
        <f t="shared" si="18"/>
        <v>100</v>
      </c>
      <c r="M154" s="1003">
        <v>0</v>
      </c>
      <c r="N154" s="1003">
        <f t="shared" si="17"/>
        <v>100</v>
      </c>
      <c r="O154" s="1114">
        <v>0</v>
      </c>
      <c r="P154" s="1114">
        <f t="shared" si="22"/>
        <v>100</v>
      </c>
      <c r="Q154" s="1114">
        <v>0</v>
      </c>
      <c r="R154" s="1114">
        <f t="shared" si="23"/>
        <v>100</v>
      </c>
    </row>
    <row r="155" spans="1:18" s="894" customFormat="1" ht="20.95" x14ac:dyDescent="0.2">
      <c r="A155" s="998" t="s">
        <v>298</v>
      </c>
      <c r="B155" s="976" t="s">
        <v>526</v>
      </c>
      <c r="C155" s="977" t="s">
        <v>100</v>
      </c>
      <c r="D155" s="977" t="s">
        <v>100</v>
      </c>
      <c r="E155" s="978" t="s">
        <v>408</v>
      </c>
      <c r="F155" s="911">
        <v>0</v>
      </c>
      <c r="G155" s="959">
        <f t="shared" si="20"/>
        <v>200</v>
      </c>
      <c r="H155" s="908">
        <f t="shared" si="21"/>
        <v>200</v>
      </c>
      <c r="I155" s="1008">
        <v>0</v>
      </c>
      <c r="J155" s="1008">
        <f t="shared" si="19"/>
        <v>200</v>
      </c>
      <c r="K155" s="1008">
        <v>0</v>
      </c>
      <c r="L155" s="1008">
        <f t="shared" si="18"/>
        <v>200</v>
      </c>
      <c r="M155" s="1008">
        <v>0</v>
      </c>
      <c r="N155" s="1008">
        <f t="shared" ref="N155:N218" si="24">+L155+M155</f>
        <v>200</v>
      </c>
      <c r="O155" s="1119">
        <v>0</v>
      </c>
      <c r="P155" s="1119">
        <f t="shared" si="22"/>
        <v>200</v>
      </c>
      <c r="Q155" s="1119">
        <v>0</v>
      </c>
      <c r="R155" s="1119">
        <f t="shared" si="23"/>
        <v>200</v>
      </c>
    </row>
    <row r="156" spans="1:18" s="894" customFormat="1" x14ac:dyDescent="0.2">
      <c r="A156" s="999"/>
      <c r="B156" s="979"/>
      <c r="C156" s="599" t="s">
        <v>294</v>
      </c>
      <c r="D156" s="599" t="s">
        <v>341</v>
      </c>
      <c r="E156" s="980" t="s">
        <v>342</v>
      </c>
      <c r="F156" s="912">
        <v>0</v>
      </c>
      <c r="G156" s="916">
        <v>200</v>
      </c>
      <c r="H156" s="927">
        <f t="shared" si="21"/>
        <v>200</v>
      </c>
      <c r="I156" s="1003">
        <v>0</v>
      </c>
      <c r="J156" s="1003">
        <f t="shared" si="19"/>
        <v>200</v>
      </c>
      <c r="K156" s="1003">
        <v>0</v>
      </c>
      <c r="L156" s="1003">
        <f t="shared" si="18"/>
        <v>200</v>
      </c>
      <c r="M156" s="1003">
        <v>0</v>
      </c>
      <c r="N156" s="1003">
        <f t="shared" si="24"/>
        <v>200</v>
      </c>
      <c r="O156" s="1114">
        <v>0</v>
      </c>
      <c r="P156" s="1114">
        <f t="shared" si="22"/>
        <v>200</v>
      </c>
      <c r="Q156" s="1114">
        <v>0</v>
      </c>
      <c r="R156" s="1114">
        <f t="shared" si="23"/>
        <v>200</v>
      </c>
    </row>
    <row r="157" spans="1:18" s="894" customFormat="1" x14ac:dyDescent="0.2">
      <c r="A157" s="998" t="s">
        <v>298</v>
      </c>
      <c r="B157" s="976" t="s">
        <v>527</v>
      </c>
      <c r="C157" s="977" t="s">
        <v>100</v>
      </c>
      <c r="D157" s="977" t="s">
        <v>100</v>
      </c>
      <c r="E157" s="978" t="s">
        <v>410</v>
      </c>
      <c r="F157" s="911">
        <v>0</v>
      </c>
      <c r="G157" s="959">
        <f t="shared" si="20"/>
        <v>100</v>
      </c>
      <c r="H157" s="908">
        <f t="shared" si="21"/>
        <v>100</v>
      </c>
      <c r="I157" s="1008">
        <v>0</v>
      </c>
      <c r="J157" s="1008">
        <f t="shared" si="19"/>
        <v>100</v>
      </c>
      <c r="K157" s="1008">
        <v>0</v>
      </c>
      <c r="L157" s="1008">
        <f t="shared" ref="L157:L222" si="25">+J157+K157</f>
        <v>100</v>
      </c>
      <c r="M157" s="1008">
        <v>0</v>
      </c>
      <c r="N157" s="1008">
        <f t="shared" si="24"/>
        <v>100</v>
      </c>
      <c r="O157" s="1119">
        <v>0</v>
      </c>
      <c r="P157" s="1119">
        <f t="shared" si="22"/>
        <v>100</v>
      </c>
      <c r="Q157" s="1119">
        <v>0</v>
      </c>
      <c r="R157" s="1119">
        <f t="shared" si="23"/>
        <v>100</v>
      </c>
    </row>
    <row r="158" spans="1:18" s="894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21"/>
        <v>100</v>
      </c>
      <c r="I158" s="1003">
        <v>0</v>
      </c>
      <c r="J158" s="1003">
        <f t="shared" si="19"/>
        <v>100</v>
      </c>
      <c r="K158" s="1003">
        <v>0</v>
      </c>
      <c r="L158" s="1003">
        <f t="shared" si="25"/>
        <v>100</v>
      </c>
      <c r="M158" s="1003">
        <v>0</v>
      </c>
      <c r="N158" s="1003">
        <f t="shared" si="24"/>
        <v>100</v>
      </c>
      <c r="O158" s="1114">
        <v>0</v>
      </c>
      <c r="P158" s="1114">
        <f t="shared" si="22"/>
        <v>100</v>
      </c>
      <c r="Q158" s="1114">
        <v>0</v>
      </c>
      <c r="R158" s="1114">
        <f t="shared" si="23"/>
        <v>100</v>
      </c>
    </row>
    <row r="159" spans="1:18" s="894" customFormat="1" ht="31.45" x14ac:dyDescent="0.2">
      <c r="A159" s="998" t="s">
        <v>298</v>
      </c>
      <c r="B159" s="976" t="s">
        <v>528</v>
      </c>
      <c r="C159" s="977" t="s">
        <v>100</v>
      </c>
      <c r="D159" s="977" t="s">
        <v>100</v>
      </c>
      <c r="E159" s="978" t="s">
        <v>412</v>
      </c>
      <c r="F159" s="911">
        <v>0</v>
      </c>
      <c r="G159" s="959">
        <f t="shared" si="20"/>
        <v>100</v>
      </c>
      <c r="H159" s="908">
        <f t="shared" si="21"/>
        <v>100</v>
      </c>
      <c r="I159" s="1008">
        <v>0</v>
      </c>
      <c r="J159" s="1008">
        <f t="shared" si="19"/>
        <v>100</v>
      </c>
      <c r="K159" s="1008">
        <v>0</v>
      </c>
      <c r="L159" s="1008">
        <f t="shared" si="25"/>
        <v>100</v>
      </c>
      <c r="M159" s="1008">
        <v>0</v>
      </c>
      <c r="N159" s="1008">
        <f t="shared" si="24"/>
        <v>100</v>
      </c>
      <c r="O159" s="1119">
        <v>0</v>
      </c>
      <c r="P159" s="1119">
        <f t="shared" si="22"/>
        <v>100</v>
      </c>
      <c r="Q159" s="1119">
        <v>0</v>
      </c>
      <c r="R159" s="1119">
        <f t="shared" si="23"/>
        <v>100</v>
      </c>
    </row>
    <row r="160" spans="1:18" s="894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100</v>
      </c>
      <c r="H160" s="927">
        <f t="shared" si="21"/>
        <v>100</v>
      </c>
      <c r="I160" s="1003">
        <v>0</v>
      </c>
      <c r="J160" s="1003">
        <f t="shared" ref="J160:J242" si="26">+H160+I160</f>
        <v>100</v>
      </c>
      <c r="K160" s="1003">
        <v>0</v>
      </c>
      <c r="L160" s="1003">
        <f t="shared" si="25"/>
        <v>100</v>
      </c>
      <c r="M160" s="1003">
        <v>0</v>
      </c>
      <c r="N160" s="1003">
        <f t="shared" si="24"/>
        <v>100</v>
      </c>
      <c r="O160" s="1114">
        <v>0</v>
      </c>
      <c r="P160" s="1114">
        <f t="shared" si="22"/>
        <v>100</v>
      </c>
      <c r="Q160" s="1114">
        <v>0</v>
      </c>
      <c r="R160" s="1114">
        <f t="shared" si="23"/>
        <v>100</v>
      </c>
    </row>
    <row r="161" spans="1:18" s="894" customFormat="1" x14ac:dyDescent="0.2">
      <c r="A161" s="998" t="s">
        <v>298</v>
      </c>
      <c r="B161" s="976" t="s">
        <v>529</v>
      </c>
      <c r="C161" s="977" t="s">
        <v>100</v>
      </c>
      <c r="D161" s="977" t="s">
        <v>100</v>
      </c>
      <c r="E161" s="978" t="s">
        <v>414</v>
      </c>
      <c r="F161" s="911">
        <v>0</v>
      </c>
      <c r="G161" s="959">
        <f t="shared" ref="G161:G163" si="27">+G162</f>
        <v>450</v>
      </c>
      <c r="H161" s="908">
        <f t="shared" si="21"/>
        <v>450</v>
      </c>
      <c r="I161" s="1008">
        <v>0</v>
      </c>
      <c r="J161" s="1008">
        <f t="shared" si="26"/>
        <v>450</v>
      </c>
      <c r="K161" s="1008">
        <v>0</v>
      </c>
      <c r="L161" s="1008">
        <f t="shared" si="25"/>
        <v>450</v>
      </c>
      <c r="M161" s="1008">
        <v>0</v>
      </c>
      <c r="N161" s="1008">
        <f t="shared" si="24"/>
        <v>450</v>
      </c>
      <c r="O161" s="1119">
        <v>0</v>
      </c>
      <c r="P161" s="1119">
        <f t="shared" si="22"/>
        <v>450</v>
      </c>
      <c r="Q161" s="1119">
        <v>0</v>
      </c>
      <c r="R161" s="1119">
        <f t="shared" si="23"/>
        <v>450</v>
      </c>
    </row>
    <row r="162" spans="1:18" s="894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450</v>
      </c>
      <c r="H162" s="927">
        <f t="shared" ref="H162:H242" si="28">+F162+G162</f>
        <v>450</v>
      </c>
      <c r="I162" s="1003">
        <v>0</v>
      </c>
      <c r="J162" s="1003">
        <f t="shared" si="26"/>
        <v>450</v>
      </c>
      <c r="K162" s="1003">
        <v>0</v>
      </c>
      <c r="L162" s="1003">
        <f t="shared" si="25"/>
        <v>450</v>
      </c>
      <c r="M162" s="1003">
        <v>0</v>
      </c>
      <c r="N162" s="1003">
        <f t="shared" si="24"/>
        <v>450</v>
      </c>
      <c r="O162" s="1114">
        <v>0</v>
      </c>
      <c r="P162" s="1114">
        <f t="shared" si="22"/>
        <v>450</v>
      </c>
      <c r="Q162" s="1114">
        <v>0</v>
      </c>
      <c r="R162" s="1114">
        <f t="shared" si="23"/>
        <v>450</v>
      </c>
    </row>
    <row r="163" spans="1:18" s="894" customFormat="1" ht="20.95" x14ac:dyDescent="0.2">
      <c r="A163" s="998" t="s">
        <v>298</v>
      </c>
      <c r="B163" s="976" t="s">
        <v>530</v>
      </c>
      <c r="C163" s="977" t="s">
        <v>100</v>
      </c>
      <c r="D163" s="977" t="s">
        <v>100</v>
      </c>
      <c r="E163" s="978" t="s">
        <v>416</v>
      </c>
      <c r="F163" s="911">
        <v>0</v>
      </c>
      <c r="G163" s="959">
        <f t="shared" si="27"/>
        <v>150</v>
      </c>
      <c r="H163" s="908">
        <f t="shared" si="28"/>
        <v>150</v>
      </c>
      <c r="I163" s="1008">
        <v>0</v>
      </c>
      <c r="J163" s="1008">
        <f t="shared" si="26"/>
        <v>150</v>
      </c>
      <c r="K163" s="1008">
        <v>0</v>
      </c>
      <c r="L163" s="1008">
        <f t="shared" si="25"/>
        <v>150</v>
      </c>
      <c r="M163" s="1008">
        <v>0</v>
      </c>
      <c r="N163" s="1008">
        <f t="shared" si="24"/>
        <v>150</v>
      </c>
      <c r="O163" s="1119">
        <v>0</v>
      </c>
      <c r="P163" s="1119">
        <f t="shared" si="22"/>
        <v>150</v>
      </c>
      <c r="Q163" s="1119">
        <v>0</v>
      </c>
      <c r="R163" s="1119">
        <f t="shared" si="23"/>
        <v>150</v>
      </c>
    </row>
    <row r="164" spans="1:18" s="894" customFormat="1" ht="13.1" thickBot="1" x14ac:dyDescent="0.25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1074">
        <v>150</v>
      </c>
      <c r="H164" s="909">
        <f t="shared" si="28"/>
        <v>150</v>
      </c>
      <c r="I164" s="1024">
        <v>0</v>
      </c>
      <c r="J164" s="1024">
        <f t="shared" si="26"/>
        <v>150</v>
      </c>
      <c r="K164" s="1024">
        <v>0</v>
      </c>
      <c r="L164" s="1024">
        <f t="shared" si="25"/>
        <v>150</v>
      </c>
      <c r="M164" s="1024">
        <v>0</v>
      </c>
      <c r="N164" s="1024">
        <f t="shared" si="24"/>
        <v>150</v>
      </c>
      <c r="O164" s="1128">
        <v>0</v>
      </c>
      <c r="P164" s="1128">
        <f t="shared" si="22"/>
        <v>150</v>
      </c>
      <c r="Q164" s="1128">
        <v>0</v>
      </c>
      <c r="R164" s="1128">
        <f t="shared" si="23"/>
        <v>150</v>
      </c>
    </row>
    <row r="165" spans="1:18" s="894" customFormat="1" ht="13.1" thickBot="1" x14ac:dyDescent="0.25">
      <c r="A165" s="1080" t="s">
        <v>106</v>
      </c>
      <c r="B165" s="1081" t="s">
        <v>100</v>
      </c>
      <c r="C165" s="1082" t="s">
        <v>100</v>
      </c>
      <c r="D165" s="1082" t="s">
        <v>100</v>
      </c>
      <c r="E165" s="1083" t="s">
        <v>226</v>
      </c>
      <c r="F165" s="1084">
        <v>2750</v>
      </c>
      <c r="G165" s="1090">
        <f>+G166+G168+G170+G172+G174+G176</f>
        <v>0</v>
      </c>
      <c r="H165" s="1085">
        <f t="shared" si="28"/>
        <v>2750</v>
      </c>
      <c r="I165" s="1087">
        <v>0</v>
      </c>
      <c r="J165" s="1087">
        <f t="shared" si="26"/>
        <v>2750</v>
      </c>
      <c r="K165" s="1087">
        <v>0</v>
      </c>
      <c r="L165" s="1087">
        <f t="shared" si="25"/>
        <v>2750</v>
      </c>
      <c r="M165" s="1087">
        <v>0</v>
      </c>
      <c r="N165" s="1087">
        <f t="shared" si="24"/>
        <v>2750</v>
      </c>
      <c r="O165" s="1131">
        <v>0</v>
      </c>
      <c r="P165" s="1131">
        <f t="shared" si="22"/>
        <v>2750</v>
      </c>
      <c r="Q165" s="1131">
        <v>0</v>
      </c>
      <c r="R165" s="1131">
        <f t="shared" si="23"/>
        <v>2750</v>
      </c>
    </row>
    <row r="166" spans="1:18" s="894" customFormat="1" x14ac:dyDescent="0.2">
      <c r="A166" s="677" t="s">
        <v>106</v>
      </c>
      <c r="B166" s="679" t="s">
        <v>488</v>
      </c>
      <c r="C166" s="680" t="s">
        <v>100</v>
      </c>
      <c r="D166" s="954" t="s">
        <v>100</v>
      </c>
      <c r="E166" s="786" t="s">
        <v>226</v>
      </c>
      <c r="F166" s="924">
        <f>+F167</f>
        <v>2750</v>
      </c>
      <c r="G166" s="975">
        <f>+G167</f>
        <v>-2750</v>
      </c>
      <c r="H166" s="924">
        <f t="shared" si="28"/>
        <v>0</v>
      </c>
      <c r="I166" s="1020">
        <v>0</v>
      </c>
      <c r="J166" s="1020">
        <f t="shared" si="26"/>
        <v>0</v>
      </c>
      <c r="K166" s="1020">
        <v>0</v>
      </c>
      <c r="L166" s="1020">
        <f t="shared" si="25"/>
        <v>0</v>
      </c>
      <c r="M166" s="1020">
        <v>0</v>
      </c>
      <c r="N166" s="1020">
        <f t="shared" si="24"/>
        <v>0</v>
      </c>
      <c r="O166" s="1124">
        <v>0</v>
      </c>
      <c r="P166" s="1124">
        <f t="shared" si="22"/>
        <v>0</v>
      </c>
      <c r="Q166" s="1124">
        <v>0</v>
      </c>
      <c r="R166" s="1124">
        <f t="shared" si="23"/>
        <v>0</v>
      </c>
    </row>
    <row r="167" spans="1:18" s="894" customFormat="1" x14ac:dyDescent="0.2">
      <c r="A167" s="689"/>
      <c r="B167" s="691" t="s">
        <v>474</v>
      </c>
      <c r="C167" s="700">
        <v>3419</v>
      </c>
      <c r="D167" s="686">
        <v>5222</v>
      </c>
      <c r="E167" s="784" t="s">
        <v>296</v>
      </c>
      <c r="F167" s="927">
        <v>2750</v>
      </c>
      <c r="G167" s="916">
        <v>-2750</v>
      </c>
      <c r="H167" s="927">
        <f t="shared" si="28"/>
        <v>0</v>
      </c>
      <c r="I167" s="1003">
        <v>0</v>
      </c>
      <c r="J167" s="1003">
        <f t="shared" si="26"/>
        <v>0</v>
      </c>
      <c r="K167" s="1003">
        <v>0</v>
      </c>
      <c r="L167" s="1003">
        <f t="shared" si="25"/>
        <v>0</v>
      </c>
      <c r="M167" s="1003">
        <v>0</v>
      </c>
      <c r="N167" s="1003">
        <f t="shared" si="24"/>
        <v>0</v>
      </c>
      <c r="O167" s="1114">
        <v>0</v>
      </c>
      <c r="P167" s="1114">
        <f t="shared" si="22"/>
        <v>0</v>
      </c>
      <c r="Q167" s="1114">
        <v>0</v>
      </c>
      <c r="R167" s="1114">
        <f t="shared" si="23"/>
        <v>0</v>
      </c>
    </row>
    <row r="168" spans="1:18" s="894" customFormat="1" ht="20.95" x14ac:dyDescent="0.2">
      <c r="A168" s="998" t="s">
        <v>298</v>
      </c>
      <c r="B168" s="976" t="s">
        <v>531</v>
      </c>
      <c r="C168" s="977" t="s">
        <v>100</v>
      </c>
      <c r="D168" s="977" t="s">
        <v>100</v>
      </c>
      <c r="E168" s="978" t="s">
        <v>322</v>
      </c>
      <c r="F168" s="911">
        <v>0</v>
      </c>
      <c r="G168" s="959">
        <f>+G169</f>
        <v>200</v>
      </c>
      <c r="H168" s="908">
        <f t="shared" si="28"/>
        <v>200</v>
      </c>
      <c r="I168" s="1008">
        <v>0</v>
      </c>
      <c r="J168" s="1008">
        <f t="shared" si="26"/>
        <v>200</v>
      </c>
      <c r="K168" s="1008">
        <v>0</v>
      </c>
      <c r="L168" s="1008">
        <f t="shared" si="25"/>
        <v>200</v>
      </c>
      <c r="M168" s="1008">
        <v>0</v>
      </c>
      <c r="N168" s="1008">
        <f t="shared" si="24"/>
        <v>200</v>
      </c>
      <c r="O168" s="1119">
        <v>0</v>
      </c>
      <c r="P168" s="1119">
        <f t="shared" si="22"/>
        <v>200</v>
      </c>
      <c r="Q168" s="1119">
        <v>0</v>
      </c>
      <c r="R168" s="1119">
        <f t="shared" si="23"/>
        <v>200</v>
      </c>
    </row>
    <row r="169" spans="1:18" s="894" customFormat="1" x14ac:dyDescent="0.2">
      <c r="A169" s="999"/>
      <c r="B169" s="979"/>
      <c r="C169" s="599" t="s">
        <v>294</v>
      </c>
      <c r="D169" s="599" t="s">
        <v>295</v>
      </c>
      <c r="E169" s="980" t="s">
        <v>296</v>
      </c>
      <c r="F169" s="912">
        <v>0</v>
      </c>
      <c r="G169" s="916">
        <v>200</v>
      </c>
      <c r="H169" s="927">
        <f t="shared" si="28"/>
        <v>200</v>
      </c>
      <c r="I169" s="1003">
        <v>0</v>
      </c>
      <c r="J169" s="1003">
        <f t="shared" si="26"/>
        <v>200</v>
      </c>
      <c r="K169" s="1003">
        <v>0</v>
      </c>
      <c r="L169" s="1003">
        <f t="shared" si="25"/>
        <v>200</v>
      </c>
      <c r="M169" s="1003">
        <v>0</v>
      </c>
      <c r="N169" s="1003">
        <f t="shared" si="24"/>
        <v>200</v>
      </c>
      <c r="O169" s="1114">
        <v>0</v>
      </c>
      <c r="P169" s="1114">
        <f t="shared" si="22"/>
        <v>200</v>
      </c>
      <c r="Q169" s="1114">
        <v>0</v>
      </c>
      <c r="R169" s="1114">
        <f t="shared" si="23"/>
        <v>200</v>
      </c>
    </row>
    <row r="170" spans="1:18" s="894" customFormat="1" ht="20.95" x14ac:dyDescent="0.2">
      <c r="A170" s="998" t="s">
        <v>298</v>
      </c>
      <c r="B170" s="976" t="s">
        <v>532</v>
      </c>
      <c r="C170" s="977" t="s">
        <v>100</v>
      </c>
      <c r="D170" s="977" t="s">
        <v>100</v>
      </c>
      <c r="E170" s="978" t="s">
        <v>324</v>
      </c>
      <c r="F170" s="911">
        <v>0</v>
      </c>
      <c r="G170" s="959">
        <f t="shared" ref="G170" si="29">+G171</f>
        <v>750</v>
      </c>
      <c r="H170" s="908">
        <f t="shared" si="28"/>
        <v>750</v>
      </c>
      <c r="I170" s="1008">
        <v>0</v>
      </c>
      <c r="J170" s="1008">
        <f t="shared" si="26"/>
        <v>750</v>
      </c>
      <c r="K170" s="1008">
        <v>0</v>
      </c>
      <c r="L170" s="1008">
        <f t="shared" si="25"/>
        <v>750</v>
      </c>
      <c r="M170" s="1008">
        <v>0</v>
      </c>
      <c r="N170" s="1008">
        <f t="shared" si="24"/>
        <v>750</v>
      </c>
      <c r="O170" s="1119">
        <v>0</v>
      </c>
      <c r="P170" s="1119">
        <f t="shared" si="22"/>
        <v>750</v>
      </c>
      <c r="Q170" s="1119">
        <v>0</v>
      </c>
      <c r="R170" s="1119">
        <f t="shared" si="23"/>
        <v>750</v>
      </c>
    </row>
    <row r="171" spans="1:18" s="894" customFormat="1" x14ac:dyDescent="0.2">
      <c r="A171" s="999"/>
      <c r="B171" s="979"/>
      <c r="C171" s="599" t="s">
        <v>294</v>
      </c>
      <c r="D171" s="599" t="s">
        <v>295</v>
      </c>
      <c r="E171" s="980" t="s">
        <v>296</v>
      </c>
      <c r="F171" s="912">
        <v>0</v>
      </c>
      <c r="G171" s="916">
        <v>750</v>
      </c>
      <c r="H171" s="927">
        <f t="shared" si="28"/>
        <v>750</v>
      </c>
      <c r="I171" s="1003">
        <v>0</v>
      </c>
      <c r="J171" s="1003">
        <f t="shared" si="26"/>
        <v>750</v>
      </c>
      <c r="K171" s="1003">
        <v>0</v>
      </c>
      <c r="L171" s="1003">
        <f t="shared" si="25"/>
        <v>750</v>
      </c>
      <c r="M171" s="1003">
        <v>0</v>
      </c>
      <c r="N171" s="1003">
        <f t="shared" si="24"/>
        <v>750</v>
      </c>
      <c r="O171" s="1114">
        <v>0</v>
      </c>
      <c r="P171" s="1114">
        <f t="shared" si="22"/>
        <v>750</v>
      </c>
      <c r="Q171" s="1114">
        <v>0</v>
      </c>
      <c r="R171" s="1114">
        <f t="shared" si="23"/>
        <v>750</v>
      </c>
    </row>
    <row r="172" spans="1:18" s="894" customFormat="1" ht="20.95" x14ac:dyDescent="0.2">
      <c r="A172" s="998" t="s">
        <v>298</v>
      </c>
      <c r="B172" s="976" t="s">
        <v>533</v>
      </c>
      <c r="C172" s="977" t="s">
        <v>100</v>
      </c>
      <c r="D172" s="977" t="s">
        <v>100</v>
      </c>
      <c r="E172" s="978" t="s">
        <v>326</v>
      </c>
      <c r="F172" s="911">
        <v>0</v>
      </c>
      <c r="G172" s="959">
        <f t="shared" ref="G172" si="30">+G173</f>
        <v>750</v>
      </c>
      <c r="H172" s="908">
        <f t="shared" si="28"/>
        <v>750</v>
      </c>
      <c r="I172" s="1008">
        <v>0</v>
      </c>
      <c r="J172" s="1008">
        <f t="shared" si="26"/>
        <v>750</v>
      </c>
      <c r="K172" s="1008">
        <v>0</v>
      </c>
      <c r="L172" s="1008">
        <f t="shared" si="25"/>
        <v>750</v>
      </c>
      <c r="M172" s="1008">
        <v>0</v>
      </c>
      <c r="N172" s="1008">
        <f t="shared" si="24"/>
        <v>750</v>
      </c>
      <c r="O172" s="1119">
        <v>0</v>
      </c>
      <c r="P172" s="1119">
        <f t="shared" si="22"/>
        <v>750</v>
      </c>
      <c r="Q172" s="1119">
        <v>0</v>
      </c>
      <c r="R172" s="1119">
        <f t="shared" si="23"/>
        <v>750</v>
      </c>
    </row>
    <row r="173" spans="1:18" s="894" customFormat="1" x14ac:dyDescent="0.2">
      <c r="A173" s="999"/>
      <c r="B173" s="979"/>
      <c r="C173" s="599" t="s">
        <v>294</v>
      </c>
      <c r="D173" s="599" t="s">
        <v>341</v>
      </c>
      <c r="E173" s="980" t="s">
        <v>342</v>
      </c>
      <c r="F173" s="912">
        <v>0</v>
      </c>
      <c r="G173" s="916">
        <v>750</v>
      </c>
      <c r="H173" s="927">
        <f t="shared" si="28"/>
        <v>750</v>
      </c>
      <c r="I173" s="1003">
        <v>0</v>
      </c>
      <c r="J173" s="1003">
        <f t="shared" si="26"/>
        <v>750</v>
      </c>
      <c r="K173" s="1003">
        <v>0</v>
      </c>
      <c r="L173" s="1003">
        <f t="shared" si="25"/>
        <v>750</v>
      </c>
      <c r="M173" s="1003">
        <v>0</v>
      </c>
      <c r="N173" s="1003">
        <f t="shared" si="24"/>
        <v>750</v>
      </c>
      <c r="O173" s="1114">
        <v>0</v>
      </c>
      <c r="P173" s="1114">
        <f t="shared" si="22"/>
        <v>750</v>
      </c>
      <c r="Q173" s="1114">
        <v>0</v>
      </c>
      <c r="R173" s="1114">
        <f t="shared" si="23"/>
        <v>750</v>
      </c>
    </row>
    <row r="174" spans="1:18" s="894" customFormat="1" ht="20.95" x14ac:dyDescent="0.2">
      <c r="A174" s="998" t="s">
        <v>298</v>
      </c>
      <c r="B174" s="976" t="s">
        <v>534</v>
      </c>
      <c r="C174" s="977" t="s">
        <v>100</v>
      </c>
      <c r="D174" s="977" t="s">
        <v>100</v>
      </c>
      <c r="E174" s="978" t="s">
        <v>328</v>
      </c>
      <c r="F174" s="911">
        <v>0</v>
      </c>
      <c r="G174" s="959">
        <f t="shared" ref="G174" si="31">+G175</f>
        <v>300</v>
      </c>
      <c r="H174" s="908">
        <f t="shared" si="28"/>
        <v>300</v>
      </c>
      <c r="I174" s="1008">
        <v>0</v>
      </c>
      <c r="J174" s="1008">
        <f t="shared" si="26"/>
        <v>300</v>
      </c>
      <c r="K174" s="1008">
        <v>0</v>
      </c>
      <c r="L174" s="1008">
        <f t="shared" si="25"/>
        <v>300</v>
      </c>
      <c r="M174" s="1008">
        <v>0</v>
      </c>
      <c r="N174" s="1008">
        <f t="shared" si="24"/>
        <v>300</v>
      </c>
      <c r="O174" s="1119">
        <v>0</v>
      </c>
      <c r="P174" s="1119">
        <f t="shared" si="22"/>
        <v>300</v>
      </c>
      <c r="Q174" s="1119">
        <v>0</v>
      </c>
      <c r="R174" s="1119">
        <f t="shared" si="23"/>
        <v>300</v>
      </c>
    </row>
    <row r="175" spans="1:18" s="894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300</v>
      </c>
      <c r="H175" s="927">
        <f t="shared" si="28"/>
        <v>300</v>
      </c>
      <c r="I175" s="1003">
        <v>0</v>
      </c>
      <c r="J175" s="1003">
        <f t="shared" si="26"/>
        <v>300</v>
      </c>
      <c r="K175" s="1003">
        <v>0</v>
      </c>
      <c r="L175" s="1003">
        <f t="shared" si="25"/>
        <v>300</v>
      </c>
      <c r="M175" s="1003">
        <v>0</v>
      </c>
      <c r="N175" s="1003">
        <f t="shared" si="24"/>
        <v>300</v>
      </c>
      <c r="O175" s="1114">
        <v>0</v>
      </c>
      <c r="P175" s="1114">
        <f t="shared" si="22"/>
        <v>300</v>
      </c>
      <c r="Q175" s="1114">
        <v>0</v>
      </c>
      <c r="R175" s="1114">
        <f t="shared" si="23"/>
        <v>300</v>
      </c>
    </row>
    <row r="176" spans="1:18" s="894" customFormat="1" ht="20.95" x14ac:dyDescent="0.2">
      <c r="A176" s="998" t="s">
        <v>298</v>
      </c>
      <c r="B176" s="976" t="s">
        <v>535</v>
      </c>
      <c r="C176" s="977" t="s">
        <v>100</v>
      </c>
      <c r="D176" s="977" t="s">
        <v>100</v>
      </c>
      <c r="E176" s="978" t="s">
        <v>330</v>
      </c>
      <c r="F176" s="911">
        <v>0</v>
      </c>
      <c r="G176" s="959">
        <f t="shared" ref="G176" si="32">+G177</f>
        <v>750</v>
      </c>
      <c r="H176" s="908">
        <f t="shared" si="28"/>
        <v>750</v>
      </c>
      <c r="I176" s="1008">
        <v>0</v>
      </c>
      <c r="J176" s="1008">
        <f t="shared" si="26"/>
        <v>750</v>
      </c>
      <c r="K176" s="1008">
        <v>0</v>
      </c>
      <c r="L176" s="1008">
        <f t="shared" si="25"/>
        <v>750</v>
      </c>
      <c r="M176" s="1008">
        <v>0</v>
      </c>
      <c r="N176" s="1008">
        <f t="shared" si="24"/>
        <v>750</v>
      </c>
      <c r="O176" s="1119">
        <v>0</v>
      </c>
      <c r="P176" s="1119">
        <f t="shared" si="22"/>
        <v>750</v>
      </c>
      <c r="Q176" s="1119">
        <v>0</v>
      </c>
      <c r="R176" s="1119">
        <f t="shared" si="23"/>
        <v>750</v>
      </c>
    </row>
    <row r="177" spans="1:18" s="894" customFormat="1" ht="13.1" thickBot="1" x14ac:dyDescent="0.25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1074">
        <v>750</v>
      </c>
      <c r="H177" s="909">
        <f t="shared" si="28"/>
        <v>750</v>
      </c>
      <c r="I177" s="1024">
        <v>0</v>
      </c>
      <c r="J177" s="1024">
        <f t="shared" si="26"/>
        <v>750</v>
      </c>
      <c r="K177" s="1024">
        <v>0</v>
      </c>
      <c r="L177" s="1024">
        <f t="shared" si="25"/>
        <v>750</v>
      </c>
      <c r="M177" s="1024">
        <v>0</v>
      </c>
      <c r="N177" s="1024">
        <f t="shared" si="24"/>
        <v>750</v>
      </c>
      <c r="O177" s="1128">
        <v>0</v>
      </c>
      <c r="P177" s="1128">
        <f t="shared" si="22"/>
        <v>750</v>
      </c>
      <c r="Q177" s="1128">
        <v>0</v>
      </c>
      <c r="R177" s="1128">
        <f t="shared" si="23"/>
        <v>750</v>
      </c>
    </row>
    <row r="178" spans="1:18" s="894" customFormat="1" ht="13.1" thickBot="1" x14ac:dyDescent="0.25">
      <c r="A178" s="1080" t="s">
        <v>106</v>
      </c>
      <c r="B178" s="1081" t="s">
        <v>100</v>
      </c>
      <c r="C178" s="1082" t="s">
        <v>100</v>
      </c>
      <c r="D178" s="1082" t="s">
        <v>100</v>
      </c>
      <c r="E178" s="1083" t="s">
        <v>227</v>
      </c>
      <c r="F178" s="1084">
        <v>1750</v>
      </c>
      <c r="G178" s="1090">
        <f>+G179+G181+G183+G185+G187+G189+G191+G193+G195</f>
        <v>0</v>
      </c>
      <c r="H178" s="1085">
        <f t="shared" si="28"/>
        <v>1750</v>
      </c>
      <c r="I178" s="1087">
        <v>0</v>
      </c>
      <c r="J178" s="1087">
        <f t="shared" si="26"/>
        <v>1750</v>
      </c>
      <c r="K178" s="1087">
        <v>0</v>
      </c>
      <c r="L178" s="1087">
        <f t="shared" si="25"/>
        <v>1750</v>
      </c>
      <c r="M178" s="1087">
        <f>+M197</f>
        <v>5000</v>
      </c>
      <c r="N178" s="1087">
        <f t="shared" si="24"/>
        <v>6750</v>
      </c>
      <c r="O178" s="1131">
        <v>0</v>
      </c>
      <c r="P178" s="1131">
        <f t="shared" si="22"/>
        <v>6750</v>
      </c>
      <c r="Q178" s="1131">
        <v>0</v>
      </c>
      <c r="R178" s="1131">
        <f t="shared" si="23"/>
        <v>6750</v>
      </c>
    </row>
    <row r="179" spans="1:18" s="894" customFormat="1" x14ac:dyDescent="0.2">
      <c r="A179" s="677" t="s">
        <v>106</v>
      </c>
      <c r="B179" s="679" t="s">
        <v>489</v>
      </c>
      <c r="C179" s="680" t="s">
        <v>100</v>
      </c>
      <c r="D179" s="954" t="s">
        <v>100</v>
      </c>
      <c r="E179" s="786" t="s">
        <v>227</v>
      </c>
      <c r="F179" s="924">
        <f>+F180</f>
        <v>1750</v>
      </c>
      <c r="G179" s="975">
        <f>+G180</f>
        <v>-1750</v>
      </c>
      <c r="H179" s="924">
        <f t="shared" si="28"/>
        <v>0</v>
      </c>
      <c r="I179" s="1020">
        <v>0</v>
      </c>
      <c r="J179" s="1020">
        <f t="shared" si="26"/>
        <v>0</v>
      </c>
      <c r="K179" s="1020">
        <v>0</v>
      </c>
      <c r="L179" s="1020">
        <f t="shared" si="25"/>
        <v>0</v>
      </c>
      <c r="M179" s="1020">
        <v>0</v>
      </c>
      <c r="N179" s="1020">
        <f t="shared" si="24"/>
        <v>0</v>
      </c>
      <c r="O179" s="1124">
        <v>0</v>
      </c>
      <c r="P179" s="1124">
        <f t="shared" si="22"/>
        <v>0</v>
      </c>
      <c r="Q179" s="1124">
        <v>0</v>
      </c>
      <c r="R179" s="1124">
        <f t="shared" si="23"/>
        <v>0</v>
      </c>
    </row>
    <row r="180" spans="1:18" s="894" customFormat="1" x14ac:dyDescent="0.2">
      <c r="A180" s="689"/>
      <c r="B180" s="691" t="s">
        <v>474</v>
      </c>
      <c r="C180" s="700">
        <v>3419</v>
      </c>
      <c r="D180" s="686">
        <v>5222</v>
      </c>
      <c r="E180" s="784" t="s">
        <v>296</v>
      </c>
      <c r="F180" s="927">
        <v>1750</v>
      </c>
      <c r="G180" s="916">
        <v>-1750</v>
      </c>
      <c r="H180" s="927">
        <f t="shared" si="28"/>
        <v>0</v>
      </c>
      <c r="I180" s="1003">
        <v>0</v>
      </c>
      <c r="J180" s="1003">
        <f t="shared" si="26"/>
        <v>0</v>
      </c>
      <c r="K180" s="1003">
        <v>0</v>
      </c>
      <c r="L180" s="1003">
        <f t="shared" si="25"/>
        <v>0</v>
      </c>
      <c r="M180" s="1003">
        <v>0</v>
      </c>
      <c r="N180" s="1003">
        <f t="shared" si="24"/>
        <v>0</v>
      </c>
      <c r="O180" s="1114">
        <v>0</v>
      </c>
      <c r="P180" s="1114">
        <f t="shared" si="22"/>
        <v>0</v>
      </c>
      <c r="Q180" s="1114">
        <v>0</v>
      </c>
      <c r="R180" s="1114">
        <f t="shared" si="23"/>
        <v>0</v>
      </c>
    </row>
    <row r="181" spans="1:18" s="894" customFormat="1" ht="31.45" x14ac:dyDescent="0.2">
      <c r="A181" s="654" t="s">
        <v>298</v>
      </c>
      <c r="B181" s="603" t="s">
        <v>536</v>
      </c>
      <c r="C181" s="604" t="s">
        <v>100</v>
      </c>
      <c r="D181" s="604" t="s">
        <v>100</v>
      </c>
      <c r="E181" s="981" t="s">
        <v>418</v>
      </c>
      <c r="F181" s="913">
        <v>0</v>
      </c>
      <c r="G181" s="959">
        <f t="shared" ref="G181:G195" si="33">+G182</f>
        <v>50</v>
      </c>
      <c r="H181" s="908">
        <f t="shared" si="28"/>
        <v>50</v>
      </c>
      <c r="I181" s="1008">
        <v>0</v>
      </c>
      <c r="J181" s="1008">
        <f t="shared" si="26"/>
        <v>50</v>
      </c>
      <c r="K181" s="1008">
        <v>0</v>
      </c>
      <c r="L181" s="1008">
        <f t="shared" si="25"/>
        <v>50</v>
      </c>
      <c r="M181" s="1008">
        <v>0</v>
      </c>
      <c r="N181" s="1008">
        <f t="shared" si="24"/>
        <v>50</v>
      </c>
      <c r="O181" s="1119">
        <v>0</v>
      </c>
      <c r="P181" s="1119">
        <f t="shared" si="22"/>
        <v>50</v>
      </c>
      <c r="Q181" s="1119">
        <v>0</v>
      </c>
      <c r="R181" s="1119">
        <f t="shared" si="23"/>
        <v>50</v>
      </c>
    </row>
    <row r="182" spans="1:18" s="894" customFormat="1" x14ac:dyDescent="0.2">
      <c r="A182" s="1000"/>
      <c r="B182" s="982"/>
      <c r="C182" s="595" t="s">
        <v>294</v>
      </c>
      <c r="D182" s="595" t="s">
        <v>295</v>
      </c>
      <c r="E182" s="983" t="s">
        <v>296</v>
      </c>
      <c r="F182" s="914">
        <v>0</v>
      </c>
      <c r="G182" s="916">
        <v>50</v>
      </c>
      <c r="H182" s="927">
        <f t="shared" si="28"/>
        <v>50</v>
      </c>
      <c r="I182" s="1003">
        <v>0</v>
      </c>
      <c r="J182" s="1003">
        <f t="shared" si="26"/>
        <v>50</v>
      </c>
      <c r="K182" s="1003">
        <v>0</v>
      </c>
      <c r="L182" s="1003">
        <f t="shared" si="25"/>
        <v>50</v>
      </c>
      <c r="M182" s="1003">
        <v>0</v>
      </c>
      <c r="N182" s="1003">
        <f t="shared" si="24"/>
        <v>50</v>
      </c>
      <c r="O182" s="1114">
        <v>0</v>
      </c>
      <c r="P182" s="1114">
        <f t="shared" si="22"/>
        <v>50</v>
      </c>
      <c r="Q182" s="1114">
        <v>0</v>
      </c>
      <c r="R182" s="1114">
        <f t="shared" si="23"/>
        <v>50</v>
      </c>
    </row>
    <row r="183" spans="1:18" s="894" customFormat="1" ht="20.95" x14ac:dyDescent="0.2">
      <c r="A183" s="654" t="s">
        <v>298</v>
      </c>
      <c r="B183" s="603" t="s">
        <v>537</v>
      </c>
      <c r="C183" s="604" t="s">
        <v>100</v>
      </c>
      <c r="D183" s="604" t="s">
        <v>100</v>
      </c>
      <c r="E183" s="981" t="s">
        <v>335</v>
      </c>
      <c r="F183" s="913">
        <v>0</v>
      </c>
      <c r="G183" s="959">
        <f t="shared" si="33"/>
        <v>600</v>
      </c>
      <c r="H183" s="908">
        <f t="shared" si="28"/>
        <v>600</v>
      </c>
      <c r="I183" s="1008">
        <v>0</v>
      </c>
      <c r="J183" s="1008">
        <f t="shared" si="26"/>
        <v>600</v>
      </c>
      <c r="K183" s="1008">
        <v>0</v>
      </c>
      <c r="L183" s="1008">
        <f t="shared" si="25"/>
        <v>600</v>
      </c>
      <c r="M183" s="1008">
        <v>0</v>
      </c>
      <c r="N183" s="1008">
        <f t="shared" si="24"/>
        <v>600</v>
      </c>
      <c r="O183" s="1119">
        <v>0</v>
      </c>
      <c r="P183" s="1119">
        <f t="shared" si="22"/>
        <v>600</v>
      </c>
      <c r="Q183" s="1119">
        <v>0</v>
      </c>
      <c r="R183" s="1119">
        <f t="shared" si="23"/>
        <v>600</v>
      </c>
    </row>
    <row r="184" spans="1:18" s="894" customFormat="1" ht="20.95" x14ac:dyDescent="0.2">
      <c r="A184" s="1000"/>
      <c r="B184" s="982"/>
      <c r="C184" s="595" t="s">
        <v>294</v>
      </c>
      <c r="D184" s="595" t="s">
        <v>333</v>
      </c>
      <c r="E184" s="983" t="s">
        <v>334</v>
      </c>
      <c r="F184" s="914">
        <v>0</v>
      </c>
      <c r="G184" s="916">
        <v>600</v>
      </c>
      <c r="H184" s="927">
        <f t="shared" si="28"/>
        <v>600</v>
      </c>
      <c r="I184" s="1003">
        <v>0</v>
      </c>
      <c r="J184" s="1003">
        <f t="shared" si="26"/>
        <v>600</v>
      </c>
      <c r="K184" s="1003">
        <v>0</v>
      </c>
      <c r="L184" s="1003">
        <f t="shared" si="25"/>
        <v>600</v>
      </c>
      <c r="M184" s="1003">
        <v>0</v>
      </c>
      <c r="N184" s="1003">
        <f t="shared" si="24"/>
        <v>600</v>
      </c>
      <c r="O184" s="1114">
        <v>0</v>
      </c>
      <c r="P184" s="1114">
        <f t="shared" si="22"/>
        <v>600</v>
      </c>
      <c r="Q184" s="1114">
        <v>0</v>
      </c>
      <c r="R184" s="1114">
        <f t="shared" si="23"/>
        <v>600</v>
      </c>
    </row>
    <row r="185" spans="1:18" s="894" customFormat="1" ht="31.45" x14ac:dyDescent="0.2">
      <c r="A185" s="654" t="s">
        <v>298</v>
      </c>
      <c r="B185" s="603" t="s">
        <v>538</v>
      </c>
      <c r="C185" s="604" t="s">
        <v>100</v>
      </c>
      <c r="D185" s="604" t="s">
        <v>100</v>
      </c>
      <c r="E185" s="981" t="s">
        <v>337</v>
      </c>
      <c r="F185" s="913">
        <v>0</v>
      </c>
      <c r="G185" s="959">
        <f t="shared" si="33"/>
        <v>450</v>
      </c>
      <c r="H185" s="908">
        <f t="shared" si="28"/>
        <v>450</v>
      </c>
      <c r="I185" s="1008">
        <v>0</v>
      </c>
      <c r="J185" s="1008">
        <f t="shared" si="26"/>
        <v>450</v>
      </c>
      <c r="K185" s="1008">
        <v>0</v>
      </c>
      <c r="L185" s="1008">
        <f t="shared" si="25"/>
        <v>450</v>
      </c>
      <c r="M185" s="1008">
        <v>0</v>
      </c>
      <c r="N185" s="1008">
        <f t="shared" si="24"/>
        <v>450</v>
      </c>
      <c r="O185" s="1119">
        <v>0</v>
      </c>
      <c r="P185" s="1119">
        <f t="shared" si="22"/>
        <v>450</v>
      </c>
      <c r="Q185" s="1119">
        <v>0</v>
      </c>
      <c r="R185" s="1119">
        <f t="shared" si="23"/>
        <v>450</v>
      </c>
    </row>
    <row r="186" spans="1:18" s="894" customFormat="1" ht="20.95" x14ac:dyDescent="0.2">
      <c r="A186" s="1000"/>
      <c r="B186" s="603" t="s">
        <v>338</v>
      </c>
      <c r="C186" s="595" t="s">
        <v>294</v>
      </c>
      <c r="D186" s="595" t="s">
        <v>339</v>
      </c>
      <c r="E186" s="983" t="s">
        <v>340</v>
      </c>
      <c r="F186" s="914">
        <v>0</v>
      </c>
      <c r="G186" s="916">
        <v>450</v>
      </c>
      <c r="H186" s="927">
        <f t="shared" si="28"/>
        <v>450</v>
      </c>
      <c r="I186" s="1003">
        <v>0</v>
      </c>
      <c r="J186" s="1003">
        <f t="shared" si="26"/>
        <v>450</v>
      </c>
      <c r="K186" s="1003">
        <v>0</v>
      </c>
      <c r="L186" s="1003">
        <f t="shared" si="25"/>
        <v>450</v>
      </c>
      <c r="M186" s="1003">
        <v>0</v>
      </c>
      <c r="N186" s="1003">
        <f t="shared" si="24"/>
        <v>450</v>
      </c>
      <c r="O186" s="1114">
        <v>0</v>
      </c>
      <c r="P186" s="1114">
        <f t="shared" si="22"/>
        <v>450</v>
      </c>
      <c r="Q186" s="1114">
        <v>0</v>
      </c>
      <c r="R186" s="1114">
        <f t="shared" si="23"/>
        <v>450</v>
      </c>
    </row>
    <row r="187" spans="1:18" s="894" customFormat="1" ht="20.95" x14ac:dyDescent="0.2">
      <c r="A187" s="654" t="s">
        <v>298</v>
      </c>
      <c r="B187" s="603" t="s">
        <v>539</v>
      </c>
      <c r="C187" s="604" t="s">
        <v>100</v>
      </c>
      <c r="D187" s="604" t="s">
        <v>100</v>
      </c>
      <c r="E187" s="981" t="s">
        <v>344</v>
      </c>
      <c r="F187" s="913">
        <v>0</v>
      </c>
      <c r="G187" s="959">
        <f t="shared" si="33"/>
        <v>200</v>
      </c>
      <c r="H187" s="908">
        <f t="shared" si="28"/>
        <v>200</v>
      </c>
      <c r="I187" s="1008">
        <v>0</v>
      </c>
      <c r="J187" s="1008">
        <f t="shared" si="26"/>
        <v>200</v>
      </c>
      <c r="K187" s="1008">
        <v>0</v>
      </c>
      <c r="L187" s="1008">
        <f t="shared" si="25"/>
        <v>200</v>
      </c>
      <c r="M187" s="1008">
        <v>0</v>
      </c>
      <c r="N187" s="1008">
        <f t="shared" si="24"/>
        <v>200</v>
      </c>
      <c r="O187" s="1119">
        <v>0</v>
      </c>
      <c r="P187" s="1119">
        <f t="shared" si="22"/>
        <v>200</v>
      </c>
      <c r="Q187" s="1119">
        <v>0</v>
      </c>
      <c r="R187" s="1119">
        <f t="shared" si="23"/>
        <v>200</v>
      </c>
    </row>
    <row r="188" spans="1:18" s="894" customFormat="1" x14ac:dyDescent="0.2">
      <c r="A188" s="1000"/>
      <c r="B188" s="982"/>
      <c r="C188" s="595" t="s">
        <v>294</v>
      </c>
      <c r="D188" s="599" t="s">
        <v>341</v>
      </c>
      <c r="E188" s="980" t="s">
        <v>342</v>
      </c>
      <c r="F188" s="914">
        <v>0</v>
      </c>
      <c r="G188" s="916">
        <v>200</v>
      </c>
      <c r="H188" s="927">
        <f t="shared" si="28"/>
        <v>200</v>
      </c>
      <c r="I188" s="1003">
        <v>0</v>
      </c>
      <c r="J188" s="1003">
        <f t="shared" si="26"/>
        <v>200</v>
      </c>
      <c r="K188" s="1003">
        <v>0</v>
      </c>
      <c r="L188" s="1003">
        <f t="shared" si="25"/>
        <v>200</v>
      </c>
      <c r="M188" s="1003">
        <v>0</v>
      </c>
      <c r="N188" s="1003">
        <f t="shared" si="24"/>
        <v>200</v>
      </c>
      <c r="O188" s="1114">
        <v>0</v>
      </c>
      <c r="P188" s="1114">
        <f t="shared" si="22"/>
        <v>200</v>
      </c>
      <c r="Q188" s="1114">
        <v>0</v>
      </c>
      <c r="R188" s="1114">
        <f t="shared" si="23"/>
        <v>200</v>
      </c>
    </row>
    <row r="189" spans="1:18" s="894" customFormat="1" ht="20.95" x14ac:dyDescent="0.2">
      <c r="A189" s="654" t="s">
        <v>298</v>
      </c>
      <c r="B189" s="603" t="s">
        <v>540</v>
      </c>
      <c r="C189" s="604" t="s">
        <v>100</v>
      </c>
      <c r="D189" s="604" t="s">
        <v>100</v>
      </c>
      <c r="E189" s="981" t="s">
        <v>346</v>
      </c>
      <c r="F189" s="913">
        <v>0</v>
      </c>
      <c r="G189" s="959">
        <f t="shared" si="33"/>
        <v>100</v>
      </c>
      <c r="H189" s="908">
        <f t="shared" si="28"/>
        <v>100</v>
      </c>
      <c r="I189" s="1008">
        <v>0</v>
      </c>
      <c r="J189" s="1008">
        <f t="shared" si="26"/>
        <v>100</v>
      </c>
      <c r="K189" s="1008">
        <v>0</v>
      </c>
      <c r="L189" s="1008">
        <f t="shared" si="25"/>
        <v>100</v>
      </c>
      <c r="M189" s="1008">
        <v>0</v>
      </c>
      <c r="N189" s="1008">
        <f t="shared" si="24"/>
        <v>100</v>
      </c>
      <c r="O189" s="1119">
        <v>0</v>
      </c>
      <c r="P189" s="1119">
        <f t="shared" si="22"/>
        <v>100</v>
      </c>
      <c r="Q189" s="1119">
        <v>0</v>
      </c>
      <c r="R189" s="1119">
        <f t="shared" si="23"/>
        <v>100</v>
      </c>
    </row>
    <row r="190" spans="1:18" s="894" customFormat="1" x14ac:dyDescent="0.2">
      <c r="A190" s="1000"/>
      <c r="B190" s="982"/>
      <c r="C190" s="595" t="s">
        <v>294</v>
      </c>
      <c r="D190" s="595" t="s">
        <v>295</v>
      </c>
      <c r="E190" s="983" t="s">
        <v>296</v>
      </c>
      <c r="F190" s="914">
        <v>0</v>
      </c>
      <c r="G190" s="916">
        <v>100</v>
      </c>
      <c r="H190" s="927">
        <f t="shared" si="28"/>
        <v>100</v>
      </c>
      <c r="I190" s="1003">
        <v>0</v>
      </c>
      <c r="J190" s="1003">
        <f t="shared" si="26"/>
        <v>100</v>
      </c>
      <c r="K190" s="1003">
        <v>0</v>
      </c>
      <c r="L190" s="1003">
        <f t="shared" si="25"/>
        <v>100</v>
      </c>
      <c r="M190" s="1003">
        <v>0</v>
      </c>
      <c r="N190" s="1003">
        <f t="shared" si="24"/>
        <v>100</v>
      </c>
      <c r="O190" s="1114">
        <v>0</v>
      </c>
      <c r="P190" s="1114">
        <f t="shared" si="22"/>
        <v>100</v>
      </c>
      <c r="Q190" s="1114">
        <v>0</v>
      </c>
      <c r="R190" s="1114">
        <f t="shared" si="23"/>
        <v>100</v>
      </c>
    </row>
    <row r="191" spans="1:18" s="894" customFormat="1" x14ac:dyDescent="0.2">
      <c r="A191" s="654" t="s">
        <v>298</v>
      </c>
      <c r="B191" s="603" t="s">
        <v>541</v>
      </c>
      <c r="C191" s="604" t="s">
        <v>100</v>
      </c>
      <c r="D191" s="604" t="s">
        <v>100</v>
      </c>
      <c r="E191" s="981" t="s">
        <v>349</v>
      </c>
      <c r="F191" s="913">
        <v>0</v>
      </c>
      <c r="G191" s="959">
        <f t="shared" si="33"/>
        <v>100</v>
      </c>
      <c r="H191" s="908">
        <f t="shared" si="28"/>
        <v>100</v>
      </c>
      <c r="I191" s="1008">
        <v>0</v>
      </c>
      <c r="J191" s="1008">
        <f t="shared" si="26"/>
        <v>100</v>
      </c>
      <c r="K191" s="1008">
        <v>0</v>
      </c>
      <c r="L191" s="1008">
        <f t="shared" si="25"/>
        <v>100</v>
      </c>
      <c r="M191" s="1008">
        <v>0</v>
      </c>
      <c r="N191" s="1008">
        <f t="shared" si="24"/>
        <v>100</v>
      </c>
      <c r="O191" s="1119">
        <v>0</v>
      </c>
      <c r="P191" s="1119">
        <f t="shared" si="22"/>
        <v>100</v>
      </c>
      <c r="Q191" s="1119">
        <v>0</v>
      </c>
      <c r="R191" s="1119">
        <f t="shared" si="23"/>
        <v>100</v>
      </c>
    </row>
    <row r="192" spans="1:18" s="894" customFormat="1" x14ac:dyDescent="0.2">
      <c r="A192" s="1000"/>
      <c r="B192" s="982"/>
      <c r="C192" s="595" t="s">
        <v>294</v>
      </c>
      <c r="D192" s="595" t="s">
        <v>348</v>
      </c>
      <c r="E192" s="983" t="s">
        <v>258</v>
      </c>
      <c r="F192" s="914">
        <v>0</v>
      </c>
      <c r="G192" s="916">
        <v>100</v>
      </c>
      <c r="H192" s="927">
        <f t="shared" si="28"/>
        <v>100</v>
      </c>
      <c r="I192" s="1003">
        <v>0</v>
      </c>
      <c r="J192" s="1003">
        <f t="shared" si="26"/>
        <v>100</v>
      </c>
      <c r="K192" s="1003">
        <v>0</v>
      </c>
      <c r="L192" s="1003">
        <f t="shared" si="25"/>
        <v>100</v>
      </c>
      <c r="M192" s="1003">
        <v>0</v>
      </c>
      <c r="N192" s="1003">
        <f t="shared" si="24"/>
        <v>100</v>
      </c>
      <c r="O192" s="1114">
        <v>0</v>
      </c>
      <c r="P192" s="1114">
        <f t="shared" si="22"/>
        <v>100</v>
      </c>
      <c r="Q192" s="1114">
        <v>0</v>
      </c>
      <c r="R192" s="1114">
        <f t="shared" si="23"/>
        <v>100</v>
      </c>
    </row>
    <row r="193" spans="1:18" s="894" customFormat="1" ht="31.45" x14ac:dyDescent="0.2">
      <c r="A193" s="654" t="s">
        <v>298</v>
      </c>
      <c r="B193" s="603" t="s">
        <v>542</v>
      </c>
      <c r="C193" s="604" t="s">
        <v>100</v>
      </c>
      <c r="D193" s="604" t="s">
        <v>100</v>
      </c>
      <c r="E193" s="981" t="s">
        <v>419</v>
      </c>
      <c r="F193" s="913">
        <v>0</v>
      </c>
      <c r="G193" s="959">
        <f t="shared" si="33"/>
        <v>50</v>
      </c>
      <c r="H193" s="908">
        <f t="shared" si="28"/>
        <v>50</v>
      </c>
      <c r="I193" s="1008">
        <v>0</v>
      </c>
      <c r="J193" s="1008">
        <f t="shared" si="26"/>
        <v>50</v>
      </c>
      <c r="K193" s="1008">
        <v>0</v>
      </c>
      <c r="L193" s="1008">
        <f t="shared" si="25"/>
        <v>50</v>
      </c>
      <c r="M193" s="1008">
        <v>0</v>
      </c>
      <c r="N193" s="1008">
        <f t="shared" si="24"/>
        <v>50</v>
      </c>
      <c r="O193" s="1119">
        <v>0</v>
      </c>
      <c r="P193" s="1119">
        <f t="shared" si="22"/>
        <v>50</v>
      </c>
      <c r="Q193" s="1119">
        <v>0</v>
      </c>
      <c r="R193" s="1119">
        <f t="shared" si="23"/>
        <v>50</v>
      </c>
    </row>
    <row r="194" spans="1:18" s="894" customFormat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50</v>
      </c>
      <c r="H194" s="927">
        <f t="shared" si="28"/>
        <v>50</v>
      </c>
      <c r="I194" s="1003">
        <v>0</v>
      </c>
      <c r="J194" s="1003">
        <f t="shared" si="26"/>
        <v>50</v>
      </c>
      <c r="K194" s="1003">
        <v>0</v>
      </c>
      <c r="L194" s="1003">
        <f t="shared" si="25"/>
        <v>50</v>
      </c>
      <c r="M194" s="1003">
        <v>0</v>
      </c>
      <c r="N194" s="1003">
        <f t="shared" si="24"/>
        <v>50</v>
      </c>
      <c r="O194" s="1114">
        <v>0</v>
      </c>
      <c r="P194" s="1114">
        <f t="shared" si="22"/>
        <v>50</v>
      </c>
      <c r="Q194" s="1114">
        <v>0</v>
      </c>
      <c r="R194" s="1114">
        <f t="shared" si="23"/>
        <v>50</v>
      </c>
    </row>
    <row r="195" spans="1:18" s="894" customFormat="1" ht="20.95" x14ac:dyDescent="0.2">
      <c r="A195" s="654" t="s">
        <v>298</v>
      </c>
      <c r="B195" s="603" t="s">
        <v>543</v>
      </c>
      <c r="C195" s="604" t="s">
        <v>100</v>
      </c>
      <c r="D195" s="604" t="s">
        <v>100</v>
      </c>
      <c r="E195" s="981" t="s">
        <v>352</v>
      </c>
      <c r="F195" s="913">
        <v>0</v>
      </c>
      <c r="G195" s="959">
        <f t="shared" si="33"/>
        <v>200</v>
      </c>
      <c r="H195" s="908">
        <f t="shared" si="28"/>
        <v>200</v>
      </c>
      <c r="I195" s="1008">
        <v>0</v>
      </c>
      <c r="J195" s="1008">
        <f t="shared" si="26"/>
        <v>200</v>
      </c>
      <c r="K195" s="1008">
        <v>0</v>
      </c>
      <c r="L195" s="1008">
        <f t="shared" si="25"/>
        <v>200</v>
      </c>
      <c r="M195" s="1008">
        <v>0</v>
      </c>
      <c r="N195" s="1008">
        <f t="shared" si="24"/>
        <v>200</v>
      </c>
      <c r="O195" s="1119">
        <v>0</v>
      </c>
      <c r="P195" s="1119">
        <f t="shared" si="22"/>
        <v>200</v>
      </c>
      <c r="Q195" s="1119">
        <v>0</v>
      </c>
      <c r="R195" s="1119">
        <f t="shared" si="23"/>
        <v>200</v>
      </c>
    </row>
    <row r="196" spans="1:18" s="894" customFormat="1" ht="20.95" x14ac:dyDescent="0.2">
      <c r="A196" s="999"/>
      <c r="B196" s="979"/>
      <c r="C196" s="599" t="s">
        <v>294</v>
      </c>
      <c r="D196" s="599" t="s">
        <v>339</v>
      </c>
      <c r="E196" s="980" t="s">
        <v>340</v>
      </c>
      <c r="F196" s="912">
        <v>0</v>
      </c>
      <c r="G196" s="1074">
        <v>200</v>
      </c>
      <c r="H196" s="909">
        <f t="shared" si="28"/>
        <v>200</v>
      </c>
      <c r="I196" s="1024">
        <v>0</v>
      </c>
      <c r="J196" s="1024">
        <f t="shared" si="26"/>
        <v>200</v>
      </c>
      <c r="K196" s="1024">
        <v>0</v>
      </c>
      <c r="L196" s="1024">
        <f t="shared" si="25"/>
        <v>200</v>
      </c>
      <c r="M196" s="1003">
        <v>0</v>
      </c>
      <c r="N196" s="1003">
        <f t="shared" si="24"/>
        <v>200</v>
      </c>
      <c r="O196" s="1114">
        <v>0</v>
      </c>
      <c r="P196" s="1114">
        <f t="shared" si="22"/>
        <v>200</v>
      </c>
      <c r="Q196" s="1114">
        <v>0</v>
      </c>
      <c r="R196" s="1114">
        <f t="shared" si="23"/>
        <v>200</v>
      </c>
    </row>
    <row r="197" spans="1:18" s="894" customFormat="1" ht="20.95" x14ac:dyDescent="0.2">
      <c r="A197" s="654" t="s">
        <v>298</v>
      </c>
      <c r="B197" s="603" t="s">
        <v>626</v>
      </c>
      <c r="C197" s="604" t="s">
        <v>100</v>
      </c>
      <c r="D197" s="604" t="s">
        <v>100</v>
      </c>
      <c r="E197" s="981" t="s">
        <v>629</v>
      </c>
      <c r="F197" s="913">
        <v>0</v>
      </c>
      <c r="G197" s="959"/>
      <c r="H197" s="908"/>
      <c r="I197" s="1008"/>
      <c r="J197" s="1008">
        <v>0</v>
      </c>
      <c r="K197" s="1008">
        <v>0</v>
      </c>
      <c r="L197" s="1008">
        <v>0</v>
      </c>
      <c r="M197" s="1008">
        <f>+M198</f>
        <v>5000</v>
      </c>
      <c r="N197" s="1008">
        <f t="shared" si="24"/>
        <v>5000</v>
      </c>
      <c r="O197" s="1119">
        <v>0</v>
      </c>
      <c r="P197" s="1119">
        <f t="shared" si="22"/>
        <v>5000</v>
      </c>
      <c r="Q197" s="1119">
        <v>0</v>
      </c>
      <c r="R197" s="1119">
        <f t="shared" si="23"/>
        <v>5000</v>
      </c>
    </row>
    <row r="198" spans="1:18" s="894" customFormat="1" ht="13.1" thickBot="1" x14ac:dyDescent="0.25">
      <c r="A198" s="1000"/>
      <c r="B198" s="982"/>
      <c r="C198" s="595" t="s">
        <v>294</v>
      </c>
      <c r="D198" s="595" t="s">
        <v>630</v>
      </c>
      <c r="E198" s="983" t="s">
        <v>631</v>
      </c>
      <c r="F198" s="914">
        <v>0</v>
      </c>
      <c r="G198" s="916"/>
      <c r="H198" s="927"/>
      <c r="I198" s="1003"/>
      <c r="J198" s="1003">
        <v>0</v>
      </c>
      <c r="K198" s="1003">
        <v>0</v>
      </c>
      <c r="L198" s="1003">
        <v>0</v>
      </c>
      <c r="M198" s="1024">
        <v>5000</v>
      </c>
      <c r="N198" s="1024">
        <f t="shared" si="24"/>
        <v>5000</v>
      </c>
      <c r="O198" s="1128">
        <v>0</v>
      </c>
      <c r="P198" s="1128">
        <f t="shared" si="22"/>
        <v>5000</v>
      </c>
      <c r="Q198" s="1128">
        <v>0</v>
      </c>
      <c r="R198" s="1128">
        <f t="shared" si="23"/>
        <v>5000</v>
      </c>
    </row>
    <row r="199" spans="1:18" s="894" customFormat="1" ht="13.1" thickBot="1" x14ac:dyDescent="0.25">
      <c r="A199" s="1080" t="s">
        <v>106</v>
      </c>
      <c r="B199" s="1081" t="s">
        <v>100</v>
      </c>
      <c r="C199" s="1082" t="s">
        <v>100</v>
      </c>
      <c r="D199" s="1082" t="s">
        <v>100</v>
      </c>
      <c r="E199" s="1083" t="s">
        <v>228</v>
      </c>
      <c r="F199" s="1084">
        <v>2750</v>
      </c>
      <c r="G199" s="1090">
        <f>+G200+G202+G204+G206</f>
        <v>0</v>
      </c>
      <c r="H199" s="1085">
        <f t="shared" si="28"/>
        <v>2750</v>
      </c>
      <c r="I199" s="1087">
        <v>0</v>
      </c>
      <c r="J199" s="1087">
        <f t="shared" si="26"/>
        <v>2750</v>
      </c>
      <c r="K199" s="1087">
        <f>+K200+K208+K210+K212+K214+K216+K218+K220+K222</f>
        <v>0</v>
      </c>
      <c r="L199" s="1087">
        <f t="shared" si="25"/>
        <v>2750</v>
      </c>
      <c r="M199" s="1087">
        <v>0</v>
      </c>
      <c r="N199" s="1087">
        <f t="shared" si="24"/>
        <v>2750</v>
      </c>
      <c r="O199" s="1131">
        <v>0</v>
      </c>
      <c r="P199" s="1131">
        <f t="shared" si="22"/>
        <v>2750</v>
      </c>
      <c r="Q199" s="1131">
        <v>0</v>
      </c>
      <c r="R199" s="1131">
        <f t="shared" si="23"/>
        <v>2750</v>
      </c>
    </row>
    <row r="200" spans="1:18" s="894" customFormat="1" x14ac:dyDescent="0.2">
      <c r="A200" s="677" t="s">
        <v>106</v>
      </c>
      <c r="B200" s="679" t="s">
        <v>490</v>
      </c>
      <c r="C200" s="680" t="s">
        <v>100</v>
      </c>
      <c r="D200" s="954" t="s">
        <v>100</v>
      </c>
      <c r="E200" s="786" t="s">
        <v>228</v>
      </c>
      <c r="F200" s="924">
        <f>+F201</f>
        <v>2750</v>
      </c>
      <c r="G200" s="975">
        <f>+G201</f>
        <v>-1560</v>
      </c>
      <c r="H200" s="924">
        <f t="shared" si="28"/>
        <v>1190</v>
      </c>
      <c r="I200" s="1020">
        <v>0</v>
      </c>
      <c r="J200" s="1020">
        <f t="shared" si="26"/>
        <v>1190</v>
      </c>
      <c r="K200" s="1020">
        <f>+K201</f>
        <v>-1010</v>
      </c>
      <c r="L200" s="1020">
        <f t="shared" si="25"/>
        <v>180</v>
      </c>
      <c r="M200" s="1020">
        <v>0</v>
      </c>
      <c r="N200" s="1020">
        <f t="shared" si="24"/>
        <v>180</v>
      </c>
      <c r="O200" s="1124">
        <v>0</v>
      </c>
      <c r="P200" s="1124">
        <f t="shared" si="22"/>
        <v>180</v>
      </c>
      <c r="Q200" s="1124">
        <v>0</v>
      </c>
      <c r="R200" s="1124">
        <f t="shared" si="23"/>
        <v>180</v>
      </c>
    </row>
    <row r="201" spans="1:18" s="894" customFormat="1" x14ac:dyDescent="0.2">
      <c r="A201" s="682"/>
      <c r="B201" s="684" t="s">
        <v>474</v>
      </c>
      <c r="C201" s="700">
        <v>3419</v>
      </c>
      <c r="D201" s="686">
        <v>5222</v>
      </c>
      <c r="E201" s="784" t="s">
        <v>296</v>
      </c>
      <c r="F201" s="927">
        <v>2750</v>
      </c>
      <c r="G201" s="916">
        <v>-1560</v>
      </c>
      <c r="H201" s="927">
        <f t="shared" si="28"/>
        <v>1190</v>
      </c>
      <c r="I201" s="1003">
        <v>0</v>
      </c>
      <c r="J201" s="1003">
        <f t="shared" si="26"/>
        <v>1190</v>
      </c>
      <c r="K201" s="1003">
        <v>-1010</v>
      </c>
      <c r="L201" s="1003">
        <f t="shared" si="25"/>
        <v>180</v>
      </c>
      <c r="M201" s="1003">
        <v>0</v>
      </c>
      <c r="N201" s="1003">
        <f t="shared" si="24"/>
        <v>180</v>
      </c>
      <c r="O201" s="1114">
        <v>0</v>
      </c>
      <c r="P201" s="1114">
        <f t="shared" si="22"/>
        <v>180</v>
      </c>
      <c r="Q201" s="1114">
        <v>0</v>
      </c>
      <c r="R201" s="1114">
        <f t="shared" si="23"/>
        <v>180</v>
      </c>
    </row>
    <row r="202" spans="1:18" s="894" customFormat="1" ht="20" customHeight="1" x14ac:dyDescent="0.2">
      <c r="A202" s="998" t="s">
        <v>298</v>
      </c>
      <c r="B202" s="976" t="s">
        <v>545</v>
      </c>
      <c r="C202" s="977" t="s">
        <v>100</v>
      </c>
      <c r="D202" s="977" t="s">
        <v>100</v>
      </c>
      <c r="E202" s="978" t="s">
        <v>319</v>
      </c>
      <c r="F202" s="911">
        <v>0</v>
      </c>
      <c r="G202" s="959">
        <f>+G203</f>
        <v>156</v>
      </c>
      <c r="H202" s="908">
        <f t="shared" si="28"/>
        <v>156</v>
      </c>
      <c r="I202" s="1008">
        <v>0</v>
      </c>
      <c r="J202" s="1008">
        <f t="shared" si="26"/>
        <v>156</v>
      </c>
      <c r="K202" s="1008">
        <v>0</v>
      </c>
      <c r="L202" s="1008">
        <f t="shared" si="25"/>
        <v>156</v>
      </c>
      <c r="M202" s="1008">
        <v>0</v>
      </c>
      <c r="N202" s="1008">
        <f t="shared" si="24"/>
        <v>156</v>
      </c>
      <c r="O202" s="1119">
        <v>0</v>
      </c>
      <c r="P202" s="1119">
        <f t="shared" si="22"/>
        <v>156</v>
      </c>
      <c r="Q202" s="1119">
        <v>0</v>
      </c>
      <c r="R202" s="1119">
        <f t="shared" si="23"/>
        <v>156</v>
      </c>
    </row>
    <row r="203" spans="1:18" s="894" customFormat="1" x14ac:dyDescent="0.2">
      <c r="A203" s="999"/>
      <c r="B203" s="979"/>
      <c r="C203" s="599" t="s">
        <v>294</v>
      </c>
      <c r="D203" s="599" t="s">
        <v>295</v>
      </c>
      <c r="E203" s="980" t="s">
        <v>296</v>
      </c>
      <c r="F203" s="912">
        <v>0</v>
      </c>
      <c r="G203" s="916">
        <v>156</v>
      </c>
      <c r="H203" s="927">
        <f t="shared" si="28"/>
        <v>156</v>
      </c>
      <c r="I203" s="1003">
        <v>0</v>
      </c>
      <c r="J203" s="1003">
        <f t="shared" si="26"/>
        <v>156</v>
      </c>
      <c r="K203" s="1003">
        <v>0</v>
      </c>
      <c r="L203" s="1003">
        <f t="shared" si="25"/>
        <v>156</v>
      </c>
      <c r="M203" s="1003">
        <v>0</v>
      </c>
      <c r="N203" s="1003">
        <f t="shared" si="24"/>
        <v>156</v>
      </c>
      <c r="O203" s="1114">
        <v>0</v>
      </c>
      <c r="P203" s="1114">
        <f t="shared" ref="P203:P250" si="34">+N203+O203</f>
        <v>156</v>
      </c>
      <c r="Q203" s="1114">
        <v>0</v>
      </c>
      <c r="R203" s="1114">
        <f t="shared" ref="R203:R250" si="35">+P203+Q203</f>
        <v>156</v>
      </c>
    </row>
    <row r="204" spans="1:18" s="894" customFormat="1" ht="20.95" x14ac:dyDescent="0.2">
      <c r="A204" s="998" t="s">
        <v>298</v>
      </c>
      <c r="B204" s="976" t="s">
        <v>546</v>
      </c>
      <c r="C204" s="977" t="s">
        <v>100</v>
      </c>
      <c r="D204" s="977" t="s">
        <v>100</v>
      </c>
      <c r="E204" s="978" t="s">
        <v>302</v>
      </c>
      <c r="F204" s="911">
        <v>0</v>
      </c>
      <c r="G204" s="959">
        <f t="shared" ref="G204" si="36">+G205</f>
        <v>780</v>
      </c>
      <c r="H204" s="908">
        <f t="shared" si="28"/>
        <v>780</v>
      </c>
      <c r="I204" s="1008">
        <v>0</v>
      </c>
      <c r="J204" s="1008">
        <f t="shared" si="26"/>
        <v>780</v>
      </c>
      <c r="K204" s="1008">
        <v>0</v>
      </c>
      <c r="L204" s="1008">
        <f t="shared" si="25"/>
        <v>780</v>
      </c>
      <c r="M204" s="1008">
        <v>0</v>
      </c>
      <c r="N204" s="1008">
        <f t="shared" si="24"/>
        <v>780</v>
      </c>
      <c r="O204" s="1119">
        <v>0</v>
      </c>
      <c r="P204" s="1119">
        <f t="shared" si="34"/>
        <v>780</v>
      </c>
      <c r="Q204" s="1119">
        <v>0</v>
      </c>
      <c r="R204" s="1119">
        <f t="shared" si="35"/>
        <v>780</v>
      </c>
    </row>
    <row r="205" spans="1:18" s="894" customFormat="1" x14ac:dyDescent="0.2">
      <c r="A205" s="999"/>
      <c r="B205" s="979"/>
      <c r="C205" s="599" t="s">
        <v>294</v>
      </c>
      <c r="D205" s="599" t="s">
        <v>295</v>
      </c>
      <c r="E205" s="980" t="s">
        <v>296</v>
      </c>
      <c r="F205" s="912">
        <v>0</v>
      </c>
      <c r="G205" s="916">
        <v>780</v>
      </c>
      <c r="H205" s="927">
        <f t="shared" si="28"/>
        <v>780</v>
      </c>
      <c r="I205" s="1003">
        <v>0</v>
      </c>
      <c r="J205" s="1003">
        <f t="shared" si="26"/>
        <v>780</v>
      </c>
      <c r="K205" s="1003">
        <v>0</v>
      </c>
      <c r="L205" s="1003">
        <f t="shared" si="25"/>
        <v>780</v>
      </c>
      <c r="M205" s="1003">
        <v>0</v>
      </c>
      <c r="N205" s="1003">
        <f t="shared" si="24"/>
        <v>780</v>
      </c>
      <c r="O205" s="1114">
        <v>0</v>
      </c>
      <c r="P205" s="1114">
        <f t="shared" si="34"/>
        <v>780</v>
      </c>
      <c r="Q205" s="1114">
        <v>0</v>
      </c>
      <c r="R205" s="1114">
        <f t="shared" si="35"/>
        <v>780</v>
      </c>
    </row>
    <row r="206" spans="1:18" s="894" customFormat="1" ht="20.95" x14ac:dyDescent="0.2">
      <c r="A206" s="998" t="s">
        <v>298</v>
      </c>
      <c r="B206" s="976" t="s">
        <v>547</v>
      </c>
      <c r="C206" s="977" t="s">
        <v>100</v>
      </c>
      <c r="D206" s="977" t="s">
        <v>100</v>
      </c>
      <c r="E206" s="978" t="s">
        <v>320</v>
      </c>
      <c r="F206" s="911">
        <v>0</v>
      </c>
      <c r="G206" s="959">
        <f t="shared" ref="G206" si="37">+G207</f>
        <v>624</v>
      </c>
      <c r="H206" s="908">
        <f t="shared" si="28"/>
        <v>624</v>
      </c>
      <c r="I206" s="1008">
        <v>0</v>
      </c>
      <c r="J206" s="1008">
        <f t="shared" si="26"/>
        <v>624</v>
      </c>
      <c r="K206" s="1008">
        <v>0</v>
      </c>
      <c r="L206" s="1008">
        <f t="shared" si="25"/>
        <v>624</v>
      </c>
      <c r="M206" s="1008">
        <v>0</v>
      </c>
      <c r="N206" s="1008">
        <f t="shared" si="24"/>
        <v>624</v>
      </c>
      <c r="O206" s="1119">
        <v>0</v>
      </c>
      <c r="P206" s="1119">
        <f t="shared" si="34"/>
        <v>624</v>
      </c>
      <c r="Q206" s="1119">
        <v>0</v>
      </c>
      <c r="R206" s="1119">
        <f t="shared" si="35"/>
        <v>624</v>
      </c>
    </row>
    <row r="207" spans="1:18" s="894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1074">
        <v>624</v>
      </c>
      <c r="H207" s="909">
        <f t="shared" si="28"/>
        <v>624</v>
      </c>
      <c r="I207" s="1024">
        <v>0</v>
      </c>
      <c r="J207" s="1024">
        <f t="shared" si="26"/>
        <v>624</v>
      </c>
      <c r="K207" s="1003"/>
      <c r="L207" s="1003">
        <f t="shared" si="25"/>
        <v>624</v>
      </c>
      <c r="M207" s="1003">
        <v>0</v>
      </c>
      <c r="N207" s="1003">
        <f t="shared" si="24"/>
        <v>624</v>
      </c>
      <c r="O207" s="1114">
        <v>0</v>
      </c>
      <c r="P207" s="1114">
        <f t="shared" si="34"/>
        <v>624</v>
      </c>
      <c r="Q207" s="1114">
        <v>0</v>
      </c>
      <c r="R207" s="1114">
        <f t="shared" si="35"/>
        <v>624</v>
      </c>
    </row>
    <row r="208" spans="1:18" s="894" customFormat="1" ht="20.95" x14ac:dyDescent="0.2">
      <c r="A208" s="998" t="s">
        <v>106</v>
      </c>
      <c r="B208" s="1146" t="s">
        <v>581</v>
      </c>
      <c r="C208" s="977" t="s">
        <v>100</v>
      </c>
      <c r="D208" s="976" t="s">
        <v>100</v>
      </c>
      <c r="E208" s="978" t="s">
        <v>591</v>
      </c>
      <c r="F208" s="913">
        <v>0</v>
      </c>
      <c r="G208" s="916"/>
      <c r="H208" s="927"/>
      <c r="I208" s="1003"/>
      <c r="J208" s="913">
        <v>0</v>
      </c>
      <c r="K208" s="1008">
        <f>+K209</f>
        <v>170</v>
      </c>
      <c r="L208" s="1008">
        <f t="shared" si="25"/>
        <v>170</v>
      </c>
      <c r="M208" s="1008">
        <v>0</v>
      </c>
      <c r="N208" s="1008">
        <f t="shared" si="24"/>
        <v>170</v>
      </c>
      <c r="O208" s="1119">
        <v>0</v>
      </c>
      <c r="P208" s="1119">
        <f t="shared" si="34"/>
        <v>170</v>
      </c>
      <c r="Q208" s="1119">
        <v>0</v>
      </c>
      <c r="R208" s="1119">
        <f t="shared" si="35"/>
        <v>170</v>
      </c>
    </row>
    <row r="209" spans="1:18" s="894" customFormat="1" x14ac:dyDescent="0.2">
      <c r="A209" s="999"/>
      <c r="B209" s="1146"/>
      <c r="C209" s="599" t="s">
        <v>294</v>
      </c>
      <c r="D209" s="598" t="s">
        <v>295</v>
      </c>
      <c r="E209" s="980" t="s">
        <v>296</v>
      </c>
      <c r="F209" s="914">
        <v>0</v>
      </c>
      <c r="G209" s="916"/>
      <c r="H209" s="927"/>
      <c r="I209" s="1003"/>
      <c r="J209" s="914">
        <v>0</v>
      </c>
      <c r="K209" s="1003">
        <v>170</v>
      </c>
      <c r="L209" s="1003">
        <f t="shared" si="25"/>
        <v>170</v>
      </c>
      <c r="M209" s="1003">
        <v>0</v>
      </c>
      <c r="N209" s="1003">
        <f t="shared" si="24"/>
        <v>170</v>
      </c>
      <c r="O209" s="1114">
        <v>0</v>
      </c>
      <c r="P209" s="1114">
        <f t="shared" si="34"/>
        <v>170</v>
      </c>
      <c r="Q209" s="1114">
        <v>0</v>
      </c>
      <c r="R209" s="1114">
        <f t="shared" si="35"/>
        <v>170</v>
      </c>
    </row>
    <row r="210" spans="1:18" s="894" customFormat="1" ht="20.95" x14ac:dyDescent="0.2">
      <c r="A210" s="998" t="s">
        <v>106</v>
      </c>
      <c r="B210" s="1146" t="s">
        <v>582</v>
      </c>
      <c r="C210" s="977" t="s">
        <v>100</v>
      </c>
      <c r="D210" s="976" t="s">
        <v>100</v>
      </c>
      <c r="E210" s="978" t="s">
        <v>592</v>
      </c>
      <c r="F210" s="913">
        <v>0</v>
      </c>
      <c r="G210" s="916"/>
      <c r="H210" s="927"/>
      <c r="I210" s="1003"/>
      <c r="J210" s="913">
        <v>0</v>
      </c>
      <c r="K210" s="1008">
        <f t="shared" ref="K210" si="38">+K211</f>
        <v>100</v>
      </c>
      <c r="L210" s="1008">
        <f t="shared" si="25"/>
        <v>100</v>
      </c>
      <c r="M210" s="1008">
        <v>0</v>
      </c>
      <c r="N210" s="1008">
        <f t="shared" si="24"/>
        <v>100</v>
      </c>
      <c r="O210" s="1119">
        <v>0</v>
      </c>
      <c r="P210" s="1119">
        <f t="shared" si="34"/>
        <v>100</v>
      </c>
      <c r="Q210" s="1119">
        <v>0</v>
      </c>
      <c r="R210" s="1119">
        <f t="shared" si="35"/>
        <v>100</v>
      </c>
    </row>
    <row r="211" spans="1:18" s="894" customFormat="1" x14ac:dyDescent="0.2">
      <c r="A211" s="999"/>
      <c r="B211" s="1146"/>
      <c r="C211" s="599" t="s">
        <v>294</v>
      </c>
      <c r="D211" s="598" t="s">
        <v>295</v>
      </c>
      <c r="E211" s="980" t="s">
        <v>296</v>
      </c>
      <c r="F211" s="914">
        <v>0</v>
      </c>
      <c r="G211" s="916"/>
      <c r="H211" s="927"/>
      <c r="I211" s="1003"/>
      <c r="J211" s="914">
        <v>0</v>
      </c>
      <c r="K211" s="1003">
        <v>100</v>
      </c>
      <c r="L211" s="1003">
        <f t="shared" si="25"/>
        <v>100</v>
      </c>
      <c r="M211" s="1003">
        <v>0</v>
      </c>
      <c r="N211" s="1003">
        <f t="shared" si="24"/>
        <v>100</v>
      </c>
      <c r="O211" s="1114">
        <v>0</v>
      </c>
      <c r="P211" s="1114">
        <f t="shared" si="34"/>
        <v>100</v>
      </c>
      <c r="Q211" s="1114">
        <v>0</v>
      </c>
      <c r="R211" s="1114">
        <f t="shared" si="35"/>
        <v>100</v>
      </c>
    </row>
    <row r="212" spans="1:18" s="894" customFormat="1" ht="20.95" x14ac:dyDescent="0.2">
      <c r="A212" s="998" t="s">
        <v>106</v>
      </c>
      <c r="B212" s="1146" t="s">
        <v>583</v>
      </c>
      <c r="C212" s="977" t="s">
        <v>100</v>
      </c>
      <c r="D212" s="976" t="s">
        <v>100</v>
      </c>
      <c r="E212" s="978" t="s">
        <v>593</v>
      </c>
      <c r="F212" s="913">
        <v>0</v>
      </c>
      <c r="G212" s="916"/>
      <c r="H212" s="927"/>
      <c r="I212" s="1003"/>
      <c r="J212" s="913">
        <v>0</v>
      </c>
      <c r="K212" s="1008">
        <f t="shared" ref="K212" si="39">+K213</f>
        <v>100</v>
      </c>
      <c r="L212" s="1008">
        <f t="shared" si="25"/>
        <v>100</v>
      </c>
      <c r="M212" s="1008">
        <v>0</v>
      </c>
      <c r="N212" s="1008">
        <f t="shared" si="24"/>
        <v>100</v>
      </c>
      <c r="O212" s="1119">
        <v>0</v>
      </c>
      <c r="P212" s="1119">
        <f t="shared" si="34"/>
        <v>100</v>
      </c>
      <c r="Q212" s="1119">
        <v>0</v>
      </c>
      <c r="R212" s="1119">
        <f t="shared" si="35"/>
        <v>100</v>
      </c>
    </row>
    <row r="213" spans="1:18" s="894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100</v>
      </c>
      <c r="L213" s="1003">
        <f t="shared" si="25"/>
        <v>100</v>
      </c>
      <c r="M213" s="1003">
        <v>0</v>
      </c>
      <c r="N213" s="1003">
        <f t="shared" si="24"/>
        <v>100</v>
      </c>
      <c r="O213" s="1114">
        <v>0</v>
      </c>
      <c r="P213" s="1114">
        <f t="shared" si="34"/>
        <v>100</v>
      </c>
      <c r="Q213" s="1114">
        <v>0</v>
      </c>
      <c r="R213" s="1114">
        <f t="shared" si="35"/>
        <v>100</v>
      </c>
    </row>
    <row r="214" spans="1:18" s="894" customFormat="1" ht="20.95" x14ac:dyDescent="0.2">
      <c r="A214" s="998" t="s">
        <v>106</v>
      </c>
      <c r="B214" s="1146" t="s">
        <v>584</v>
      </c>
      <c r="C214" s="977" t="s">
        <v>100</v>
      </c>
      <c r="D214" s="976" t="s">
        <v>100</v>
      </c>
      <c r="E214" s="978" t="s">
        <v>594</v>
      </c>
      <c r="F214" s="913">
        <v>0</v>
      </c>
      <c r="G214" s="916"/>
      <c r="H214" s="927"/>
      <c r="I214" s="1003"/>
      <c r="J214" s="913">
        <v>0</v>
      </c>
      <c r="K214" s="1008">
        <f t="shared" ref="K214" si="40">+K215</f>
        <v>90</v>
      </c>
      <c r="L214" s="1008">
        <f t="shared" si="25"/>
        <v>90</v>
      </c>
      <c r="M214" s="1008">
        <v>0</v>
      </c>
      <c r="N214" s="1008">
        <f t="shared" si="24"/>
        <v>90</v>
      </c>
      <c r="O214" s="1119">
        <v>0</v>
      </c>
      <c r="P214" s="1119">
        <f t="shared" si="34"/>
        <v>90</v>
      </c>
      <c r="Q214" s="1119">
        <v>0</v>
      </c>
      <c r="R214" s="1119">
        <f t="shared" si="35"/>
        <v>90</v>
      </c>
    </row>
    <row r="215" spans="1:18" s="894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90</v>
      </c>
      <c r="L215" s="1003">
        <f t="shared" si="25"/>
        <v>90</v>
      </c>
      <c r="M215" s="1003">
        <v>0</v>
      </c>
      <c r="N215" s="1003">
        <f t="shared" si="24"/>
        <v>90</v>
      </c>
      <c r="O215" s="1114">
        <v>0</v>
      </c>
      <c r="P215" s="1114">
        <f t="shared" si="34"/>
        <v>90</v>
      </c>
      <c r="Q215" s="1114">
        <v>0</v>
      </c>
      <c r="R215" s="1114">
        <f t="shared" si="35"/>
        <v>90</v>
      </c>
    </row>
    <row r="216" spans="1:18" s="894" customFormat="1" ht="20.95" x14ac:dyDescent="0.2">
      <c r="A216" s="998" t="s">
        <v>106</v>
      </c>
      <c r="B216" s="1146" t="s">
        <v>585</v>
      </c>
      <c r="C216" s="977" t="s">
        <v>100</v>
      </c>
      <c r="D216" s="976" t="s">
        <v>100</v>
      </c>
      <c r="E216" s="978" t="s">
        <v>598</v>
      </c>
      <c r="F216" s="913">
        <v>0</v>
      </c>
      <c r="G216" s="916"/>
      <c r="H216" s="927"/>
      <c r="I216" s="1003"/>
      <c r="J216" s="913">
        <v>0</v>
      </c>
      <c r="K216" s="1008">
        <f t="shared" ref="K216" si="41">+K217</f>
        <v>300</v>
      </c>
      <c r="L216" s="1008">
        <f t="shared" si="25"/>
        <v>300</v>
      </c>
      <c r="M216" s="1008">
        <v>0</v>
      </c>
      <c r="N216" s="1008">
        <f t="shared" si="24"/>
        <v>300</v>
      </c>
      <c r="O216" s="1119">
        <v>0</v>
      </c>
      <c r="P216" s="1119">
        <f t="shared" si="34"/>
        <v>300</v>
      </c>
      <c r="Q216" s="1119">
        <v>0</v>
      </c>
      <c r="R216" s="1119">
        <f t="shared" si="35"/>
        <v>300</v>
      </c>
    </row>
    <row r="217" spans="1:18" s="894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300</v>
      </c>
      <c r="L217" s="1003">
        <f t="shared" si="25"/>
        <v>300</v>
      </c>
      <c r="M217" s="1003">
        <v>0</v>
      </c>
      <c r="N217" s="1003">
        <f t="shared" si="24"/>
        <v>300</v>
      </c>
      <c r="O217" s="1114">
        <v>0</v>
      </c>
      <c r="P217" s="1114">
        <f t="shared" si="34"/>
        <v>300</v>
      </c>
      <c r="Q217" s="1114">
        <v>0</v>
      </c>
      <c r="R217" s="1114">
        <f t="shared" si="35"/>
        <v>300</v>
      </c>
    </row>
    <row r="218" spans="1:18" s="894" customFormat="1" ht="20.95" x14ac:dyDescent="0.2">
      <c r="A218" s="998" t="s">
        <v>106</v>
      </c>
      <c r="B218" s="1146" t="s">
        <v>586</v>
      </c>
      <c r="C218" s="977" t="s">
        <v>100</v>
      </c>
      <c r="D218" s="976" t="s">
        <v>100</v>
      </c>
      <c r="E218" s="978" t="s">
        <v>595</v>
      </c>
      <c r="F218" s="913">
        <v>0</v>
      </c>
      <c r="G218" s="916"/>
      <c r="H218" s="927"/>
      <c r="I218" s="1003"/>
      <c r="J218" s="913">
        <v>0</v>
      </c>
      <c r="K218" s="1008">
        <f t="shared" ref="K218" si="42">+K219</f>
        <v>50</v>
      </c>
      <c r="L218" s="1008">
        <f t="shared" si="25"/>
        <v>50</v>
      </c>
      <c r="M218" s="1008">
        <v>0</v>
      </c>
      <c r="N218" s="1008">
        <f t="shared" si="24"/>
        <v>50</v>
      </c>
      <c r="O218" s="1119">
        <v>0</v>
      </c>
      <c r="P218" s="1119">
        <f t="shared" si="34"/>
        <v>50</v>
      </c>
      <c r="Q218" s="1119">
        <v>0</v>
      </c>
      <c r="R218" s="1119">
        <f t="shared" si="35"/>
        <v>50</v>
      </c>
    </row>
    <row r="219" spans="1:18" s="894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50</v>
      </c>
      <c r="L219" s="1003">
        <f t="shared" si="25"/>
        <v>50</v>
      </c>
      <c r="M219" s="1003">
        <v>0</v>
      </c>
      <c r="N219" s="1003">
        <f t="shared" ref="N219:N242" si="43">+L219+M219</f>
        <v>50</v>
      </c>
      <c r="O219" s="1114">
        <v>0</v>
      </c>
      <c r="P219" s="1114">
        <f t="shared" si="34"/>
        <v>50</v>
      </c>
      <c r="Q219" s="1114">
        <v>0</v>
      </c>
      <c r="R219" s="1114">
        <f t="shared" si="35"/>
        <v>50</v>
      </c>
    </row>
    <row r="220" spans="1:18" s="894" customFormat="1" ht="20.95" x14ac:dyDescent="0.2">
      <c r="A220" s="998" t="s">
        <v>106</v>
      </c>
      <c r="B220" s="1146" t="s">
        <v>587</v>
      </c>
      <c r="C220" s="977" t="s">
        <v>100</v>
      </c>
      <c r="D220" s="976" t="s">
        <v>100</v>
      </c>
      <c r="E220" s="978" t="s">
        <v>596</v>
      </c>
      <c r="F220" s="913">
        <v>0</v>
      </c>
      <c r="G220" s="916"/>
      <c r="H220" s="927"/>
      <c r="I220" s="1003"/>
      <c r="J220" s="913">
        <v>0</v>
      </c>
      <c r="K220" s="1008">
        <f t="shared" ref="K220" si="44">+K221</f>
        <v>100</v>
      </c>
      <c r="L220" s="1008">
        <f t="shared" si="25"/>
        <v>100</v>
      </c>
      <c r="M220" s="1008">
        <v>0</v>
      </c>
      <c r="N220" s="1008">
        <f t="shared" si="43"/>
        <v>100</v>
      </c>
      <c r="O220" s="1119">
        <v>0</v>
      </c>
      <c r="P220" s="1119">
        <f t="shared" si="34"/>
        <v>100</v>
      </c>
      <c r="Q220" s="1119">
        <v>0</v>
      </c>
      <c r="R220" s="1119">
        <f t="shared" si="35"/>
        <v>100</v>
      </c>
    </row>
    <row r="221" spans="1:18" s="894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003"/>
      <c r="J221" s="914">
        <v>0</v>
      </c>
      <c r="K221" s="1003">
        <v>100</v>
      </c>
      <c r="L221" s="1003">
        <f t="shared" si="25"/>
        <v>100</v>
      </c>
      <c r="M221" s="1003">
        <v>0</v>
      </c>
      <c r="N221" s="1003">
        <f t="shared" si="43"/>
        <v>100</v>
      </c>
      <c r="O221" s="1114">
        <v>0</v>
      </c>
      <c r="P221" s="1114">
        <f t="shared" si="34"/>
        <v>100</v>
      </c>
      <c r="Q221" s="1114">
        <v>0</v>
      </c>
      <c r="R221" s="1114">
        <f t="shared" si="35"/>
        <v>100</v>
      </c>
    </row>
    <row r="222" spans="1:18" s="894" customFormat="1" ht="20.95" x14ac:dyDescent="0.2">
      <c r="A222" s="998" t="s">
        <v>106</v>
      </c>
      <c r="B222" s="1146" t="s">
        <v>588</v>
      </c>
      <c r="C222" s="977" t="s">
        <v>100</v>
      </c>
      <c r="D222" s="976" t="s">
        <v>100</v>
      </c>
      <c r="E222" s="978" t="s">
        <v>597</v>
      </c>
      <c r="F222" s="913">
        <v>0</v>
      </c>
      <c r="G222" s="916"/>
      <c r="H222" s="927"/>
      <c r="I222" s="1003"/>
      <c r="J222" s="913">
        <v>0</v>
      </c>
      <c r="K222" s="1008">
        <f t="shared" ref="K222" si="45">+K223</f>
        <v>100</v>
      </c>
      <c r="L222" s="1008">
        <f t="shared" si="25"/>
        <v>100</v>
      </c>
      <c r="M222" s="1008">
        <v>0</v>
      </c>
      <c r="N222" s="1008">
        <f t="shared" si="43"/>
        <v>100</v>
      </c>
      <c r="O222" s="1119">
        <v>0</v>
      </c>
      <c r="P222" s="1119">
        <f t="shared" si="34"/>
        <v>100</v>
      </c>
      <c r="Q222" s="1119">
        <v>0</v>
      </c>
      <c r="R222" s="1119">
        <f t="shared" si="35"/>
        <v>100</v>
      </c>
    </row>
    <row r="223" spans="1:18" s="894" customFormat="1" ht="13.1" thickBot="1" x14ac:dyDescent="0.25">
      <c r="A223" s="999"/>
      <c r="B223" s="1146"/>
      <c r="C223" s="599" t="s">
        <v>294</v>
      </c>
      <c r="D223" s="598" t="s">
        <v>589</v>
      </c>
      <c r="E223" s="980" t="s">
        <v>590</v>
      </c>
      <c r="F223" s="912">
        <v>0</v>
      </c>
      <c r="G223" s="1074"/>
      <c r="H223" s="909"/>
      <c r="I223" s="1024"/>
      <c r="J223" s="912">
        <v>0</v>
      </c>
      <c r="K223" s="1024">
        <v>100</v>
      </c>
      <c r="L223" s="1024">
        <f t="shared" ref="L223:L242" si="46">+J223+K223</f>
        <v>100</v>
      </c>
      <c r="M223" s="1024">
        <v>0</v>
      </c>
      <c r="N223" s="1024">
        <f t="shared" si="43"/>
        <v>100</v>
      </c>
      <c r="O223" s="1128">
        <v>0</v>
      </c>
      <c r="P223" s="1128">
        <f t="shared" si="34"/>
        <v>100</v>
      </c>
      <c r="Q223" s="1128">
        <v>0</v>
      </c>
      <c r="R223" s="1128">
        <f t="shared" si="35"/>
        <v>100</v>
      </c>
    </row>
    <row r="224" spans="1:18" s="894" customFormat="1" ht="13.1" thickBot="1" x14ac:dyDescent="0.25">
      <c r="A224" s="1080" t="s">
        <v>106</v>
      </c>
      <c r="B224" s="1081" t="s">
        <v>100</v>
      </c>
      <c r="C224" s="1082" t="s">
        <v>100</v>
      </c>
      <c r="D224" s="1082" t="s">
        <v>100</v>
      </c>
      <c r="E224" s="1083" t="s">
        <v>229</v>
      </c>
      <c r="F224" s="1084">
        <v>750</v>
      </c>
      <c r="G224" s="1090">
        <f>+G225+G227+G229+G231+G233+G235+G237+G239+G241</f>
        <v>0</v>
      </c>
      <c r="H224" s="1085">
        <f>+F224+G224</f>
        <v>750</v>
      </c>
      <c r="I224" s="1087">
        <v>0</v>
      </c>
      <c r="J224" s="1087">
        <f t="shared" si="26"/>
        <v>750</v>
      </c>
      <c r="K224" s="1087">
        <v>0</v>
      </c>
      <c r="L224" s="1087">
        <f t="shared" si="46"/>
        <v>750</v>
      </c>
      <c r="M224" s="1087">
        <v>0</v>
      </c>
      <c r="N224" s="1087">
        <f t="shared" si="43"/>
        <v>750</v>
      </c>
      <c r="O224" s="1131">
        <v>0</v>
      </c>
      <c r="P224" s="1131">
        <f t="shared" si="34"/>
        <v>750</v>
      </c>
      <c r="Q224" s="1131">
        <v>0</v>
      </c>
      <c r="R224" s="1131">
        <f t="shared" si="35"/>
        <v>750</v>
      </c>
    </row>
    <row r="225" spans="1:18" s="894" customFormat="1" x14ac:dyDescent="0.2">
      <c r="A225" s="677" t="s">
        <v>106</v>
      </c>
      <c r="B225" s="679" t="s">
        <v>491</v>
      </c>
      <c r="C225" s="680" t="s">
        <v>100</v>
      </c>
      <c r="D225" s="954" t="s">
        <v>100</v>
      </c>
      <c r="E225" s="1093" t="s">
        <v>229</v>
      </c>
      <c r="F225" s="924">
        <f>+F226</f>
        <v>750</v>
      </c>
      <c r="G225" s="975">
        <f>+G226</f>
        <v>-750</v>
      </c>
      <c r="H225" s="924">
        <f t="shared" si="28"/>
        <v>0</v>
      </c>
      <c r="I225" s="1020">
        <v>0</v>
      </c>
      <c r="J225" s="1020">
        <f t="shared" si="26"/>
        <v>0</v>
      </c>
      <c r="K225" s="1020">
        <v>0</v>
      </c>
      <c r="L225" s="1020">
        <f t="shared" si="46"/>
        <v>0</v>
      </c>
      <c r="M225" s="1020">
        <v>0</v>
      </c>
      <c r="N225" s="1020">
        <f t="shared" si="43"/>
        <v>0</v>
      </c>
      <c r="O225" s="1124">
        <v>0</v>
      </c>
      <c r="P225" s="1124">
        <f t="shared" si="34"/>
        <v>0</v>
      </c>
      <c r="Q225" s="1124">
        <v>0</v>
      </c>
      <c r="R225" s="1124">
        <f t="shared" si="35"/>
        <v>0</v>
      </c>
    </row>
    <row r="226" spans="1:18" s="894" customFormat="1" x14ac:dyDescent="0.2">
      <c r="A226" s="682"/>
      <c r="B226" s="902" t="s">
        <v>474</v>
      </c>
      <c r="C226" s="700">
        <v>3419</v>
      </c>
      <c r="D226" s="903">
        <v>5222</v>
      </c>
      <c r="E226" s="784" t="s">
        <v>296</v>
      </c>
      <c r="F226" s="927">
        <v>750</v>
      </c>
      <c r="G226" s="916">
        <v>-750</v>
      </c>
      <c r="H226" s="927">
        <f t="shared" si="28"/>
        <v>0</v>
      </c>
      <c r="I226" s="1003">
        <v>0</v>
      </c>
      <c r="J226" s="1003">
        <f t="shared" si="26"/>
        <v>0</v>
      </c>
      <c r="K226" s="1003">
        <v>0</v>
      </c>
      <c r="L226" s="1003">
        <f t="shared" si="46"/>
        <v>0</v>
      </c>
      <c r="M226" s="1003">
        <v>0</v>
      </c>
      <c r="N226" s="1003">
        <f t="shared" si="43"/>
        <v>0</v>
      </c>
      <c r="O226" s="1114">
        <v>0</v>
      </c>
      <c r="P226" s="1114">
        <f t="shared" si="34"/>
        <v>0</v>
      </c>
      <c r="Q226" s="1114">
        <v>0</v>
      </c>
      <c r="R226" s="1114">
        <f t="shared" si="35"/>
        <v>0</v>
      </c>
    </row>
    <row r="227" spans="1:18" s="894" customFormat="1" ht="31.45" x14ac:dyDescent="0.2">
      <c r="A227" s="1001" t="s">
        <v>298</v>
      </c>
      <c r="B227" s="984" t="s">
        <v>548</v>
      </c>
      <c r="C227" s="985" t="s">
        <v>100</v>
      </c>
      <c r="D227" s="985" t="s">
        <v>100</v>
      </c>
      <c r="E227" s="986" t="s">
        <v>313</v>
      </c>
      <c r="F227" s="915">
        <v>0</v>
      </c>
      <c r="G227" s="975">
        <f t="shared" ref="G227" si="47">+G228</f>
        <v>100</v>
      </c>
      <c r="H227" s="924">
        <f t="shared" si="28"/>
        <v>100</v>
      </c>
      <c r="I227" s="1008">
        <v>0</v>
      </c>
      <c r="J227" s="1008">
        <f t="shared" si="26"/>
        <v>100</v>
      </c>
      <c r="K227" s="1008">
        <v>0</v>
      </c>
      <c r="L227" s="1008">
        <f t="shared" si="46"/>
        <v>100</v>
      </c>
      <c r="M227" s="1008">
        <v>0</v>
      </c>
      <c r="N227" s="1008">
        <f t="shared" si="43"/>
        <v>100</v>
      </c>
      <c r="O227" s="1119">
        <v>0</v>
      </c>
      <c r="P227" s="1119">
        <f t="shared" si="34"/>
        <v>100</v>
      </c>
      <c r="Q227" s="1119">
        <v>0</v>
      </c>
      <c r="R227" s="1119">
        <f t="shared" si="35"/>
        <v>100</v>
      </c>
    </row>
    <row r="228" spans="1:18" x14ac:dyDescent="0.2">
      <c r="A228" s="1000"/>
      <c r="B228" s="987"/>
      <c r="C228" s="595" t="s">
        <v>294</v>
      </c>
      <c r="D228" s="595" t="s">
        <v>295</v>
      </c>
      <c r="E228" s="983" t="s">
        <v>296</v>
      </c>
      <c r="F228" s="916">
        <v>0</v>
      </c>
      <c r="G228" s="916">
        <v>100</v>
      </c>
      <c r="H228" s="927">
        <f t="shared" si="28"/>
        <v>100</v>
      </c>
      <c r="I228" s="1003">
        <v>0</v>
      </c>
      <c r="J228" s="1003">
        <f t="shared" si="26"/>
        <v>100</v>
      </c>
      <c r="K228" s="1003">
        <v>0</v>
      </c>
      <c r="L228" s="1003">
        <f t="shared" si="46"/>
        <v>100</v>
      </c>
      <c r="M228" s="1003">
        <v>0</v>
      </c>
      <c r="N228" s="1003">
        <f t="shared" si="43"/>
        <v>100</v>
      </c>
      <c r="O228" s="1114">
        <v>0</v>
      </c>
      <c r="P228" s="1114">
        <f t="shared" si="34"/>
        <v>100</v>
      </c>
      <c r="Q228" s="1114">
        <v>0</v>
      </c>
      <c r="R228" s="1114">
        <f t="shared" si="35"/>
        <v>100</v>
      </c>
    </row>
    <row r="229" spans="1:18" ht="31.45" x14ac:dyDescent="0.2">
      <c r="A229" s="654" t="s">
        <v>298</v>
      </c>
      <c r="B229" s="603" t="s">
        <v>549</v>
      </c>
      <c r="C229" s="604" t="s">
        <v>100</v>
      </c>
      <c r="D229" s="604" t="s">
        <v>100</v>
      </c>
      <c r="E229" s="981" t="s">
        <v>314</v>
      </c>
      <c r="F229" s="913">
        <v>0</v>
      </c>
      <c r="G229" s="959">
        <f t="shared" ref="G229" si="48">+G230</f>
        <v>60</v>
      </c>
      <c r="H229" s="908">
        <f t="shared" si="28"/>
        <v>60</v>
      </c>
      <c r="I229" s="1008">
        <v>0</v>
      </c>
      <c r="J229" s="1008">
        <f t="shared" si="26"/>
        <v>60</v>
      </c>
      <c r="K229" s="1008">
        <v>0</v>
      </c>
      <c r="L229" s="1008">
        <f t="shared" si="46"/>
        <v>60</v>
      </c>
      <c r="M229" s="1008">
        <v>0</v>
      </c>
      <c r="N229" s="1008">
        <f t="shared" si="43"/>
        <v>60</v>
      </c>
      <c r="O229" s="1119">
        <v>0</v>
      </c>
      <c r="P229" s="1119">
        <f t="shared" si="34"/>
        <v>60</v>
      </c>
      <c r="Q229" s="1119">
        <v>0</v>
      </c>
      <c r="R229" s="1119">
        <f t="shared" si="35"/>
        <v>60</v>
      </c>
    </row>
    <row r="230" spans="1:18" x14ac:dyDescent="0.2">
      <c r="A230" s="1000"/>
      <c r="B230" s="987"/>
      <c r="C230" s="595" t="s">
        <v>294</v>
      </c>
      <c r="D230" s="595" t="s">
        <v>295</v>
      </c>
      <c r="E230" s="983" t="s">
        <v>296</v>
      </c>
      <c r="F230" s="916">
        <v>0</v>
      </c>
      <c r="G230" s="916">
        <v>60</v>
      </c>
      <c r="H230" s="927">
        <f t="shared" si="28"/>
        <v>60</v>
      </c>
      <c r="I230" s="1003">
        <v>0</v>
      </c>
      <c r="J230" s="1003">
        <f t="shared" si="26"/>
        <v>60</v>
      </c>
      <c r="K230" s="1003">
        <v>0</v>
      </c>
      <c r="L230" s="1003">
        <f t="shared" si="46"/>
        <v>60</v>
      </c>
      <c r="M230" s="1003">
        <v>0</v>
      </c>
      <c r="N230" s="1003">
        <f t="shared" si="43"/>
        <v>60</v>
      </c>
      <c r="O230" s="1114">
        <v>0</v>
      </c>
      <c r="P230" s="1114">
        <f t="shared" si="34"/>
        <v>60</v>
      </c>
      <c r="Q230" s="1114">
        <v>0</v>
      </c>
      <c r="R230" s="1114">
        <f t="shared" si="35"/>
        <v>60</v>
      </c>
    </row>
    <row r="231" spans="1:18" ht="31.45" x14ac:dyDescent="0.2">
      <c r="A231" s="654" t="s">
        <v>298</v>
      </c>
      <c r="B231" s="603" t="s">
        <v>550</v>
      </c>
      <c r="C231" s="604" t="s">
        <v>100</v>
      </c>
      <c r="D231" s="604" t="s">
        <v>100</v>
      </c>
      <c r="E231" s="981" t="s">
        <v>311</v>
      </c>
      <c r="F231" s="913">
        <v>0</v>
      </c>
      <c r="G231" s="959">
        <f t="shared" ref="G231" si="49">+G232</f>
        <v>100</v>
      </c>
      <c r="H231" s="908">
        <f t="shared" si="28"/>
        <v>100</v>
      </c>
      <c r="I231" s="1008">
        <v>0</v>
      </c>
      <c r="J231" s="1008">
        <f t="shared" si="26"/>
        <v>100</v>
      </c>
      <c r="K231" s="1008">
        <v>0</v>
      </c>
      <c r="L231" s="1008">
        <f t="shared" si="46"/>
        <v>100</v>
      </c>
      <c r="M231" s="1008">
        <v>0</v>
      </c>
      <c r="N231" s="1008">
        <f t="shared" si="43"/>
        <v>100</v>
      </c>
      <c r="O231" s="1119">
        <v>0</v>
      </c>
      <c r="P231" s="1119">
        <f t="shared" si="34"/>
        <v>100</v>
      </c>
      <c r="Q231" s="1119">
        <v>0</v>
      </c>
      <c r="R231" s="1119">
        <f t="shared" si="35"/>
        <v>100</v>
      </c>
    </row>
    <row r="232" spans="1:18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8"/>
        <v>100</v>
      </c>
      <c r="I232" s="1003">
        <v>0</v>
      </c>
      <c r="J232" s="1003">
        <f t="shared" si="26"/>
        <v>100</v>
      </c>
      <c r="K232" s="1003">
        <v>0</v>
      </c>
      <c r="L232" s="1003">
        <f t="shared" si="46"/>
        <v>100</v>
      </c>
      <c r="M232" s="1003">
        <v>0</v>
      </c>
      <c r="N232" s="1003">
        <f t="shared" si="43"/>
        <v>100</v>
      </c>
      <c r="O232" s="1114">
        <v>0</v>
      </c>
      <c r="P232" s="1114">
        <f t="shared" si="34"/>
        <v>100</v>
      </c>
      <c r="Q232" s="1114">
        <v>0</v>
      </c>
      <c r="R232" s="1114">
        <f t="shared" si="35"/>
        <v>100</v>
      </c>
    </row>
    <row r="233" spans="1:18" ht="41.9" x14ac:dyDescent="0.2">
      <c r="A233" s="654" t="s">
        <v>298</v>
      </c>
      <c r="B233" s="603" t="s">
        <v>551</v>
      </c>
      <c r="C233" s="604" t="s">
        <v>100</v>
      </c>
      <c r="D233" s="604" t="s">
        <v>100</v>
      </c>
      <c r="E233" s="981" t="s">
        <v>315</v>
      </c>
      <c r="F233" s="913">
        <v>0</v>
      </c>
      <c r="G233" s="959">
        <f t="shared" ref="G233" si="50">+G234</f>
        <v>100</v>
      </c>
      <c r="H233" s="908">
        <f t="shared" si="28"/>
        <v>100</v>
      </c>
      <c r="I233" s="1008">
        <v>0</v>
      </c>
      <c r="J233" s="1008">
        <f t="shared" si="26"/>
        <v>100</v>
      </c>
      <c r="K233" s="1008">
        <v>0</v>
      </c>
      <c r="L233" s="1008">
        <f t="shared" si="46"/>
        <v>100</v>
      </c>
      <c r="M233" s="1008">
        <v>0</v>
      </c>
      <c r="N233" s="1008">
        <f t="shared" si="43"/>
        <v>100</v>
      </c>
      <c r="O233" s="1119">
        <v>0</v>
      </c>
      <c r="P233" s="1119">
        <f t="shared" si="34"/>
        <v>100</v>
      </c>
      <c r="Q233" s="1119">
        <v>0</v>
      </c>
      <c r="R233" s="1119">
        <f t="shared" si="35"/>
        <v>100</v>
      </c>
    </row>
    <row r="234" spans="1:18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100</v>
      </c>
      <c r="H234" s="927">
        <f t="shared" si="28"/>
        <v>100</v>
      </c>
      <c r="I234" s="1003">
        <v>0</v>
      </c>
      <c r="J234" s="1003">
        <f t="shared" si="26"/>
        <v>100</v>
      </c>
      <c r="K234" s="1003">
        <v>0</v>
      </c>
      <c r="L234" s="1003">
        <f t="shared" si="46"/>
        <v>100</v>
      </c>
      <c r="M234" s="1003">
        <v>0</v>
      </c>
      <c r="N234" s="1003">
        <f t="shared" si="43"/>
        <v>100</v>
      </c>
      <c r="O234" s="1114">
        <v>0</v>
      </c>
      <c r="P234" s="1114">
        <f t="shared" si="34"/>
        <v>100</v>
      </c>
      <c r="Q234" s="1114">
        <v>0</v>
      </c>
      <c r="R234" s="1114">
        <f t="shared" si="35"/>
        <v>100</v>
      </c>
    </row>
    <row r="235" spans="1:18" ht="31.45" x14ac:dyDescent="0.2">
      <c r="A235" s="654" t="s">
        <v>298</v>
      </c>
      <c r="B235" s="603" t="s">
        <v>552</v>
      </c>
      <c r="C235" s="604" t="s">
        <v>100</v>
      </c>
      <c r="D235" s="604" t="s">
        <v>100</v>
      </c>
      <c r="E235" s="981" t="s">
        <v>316</v>
      </c>
      <c r="F235" s="913">
        <v>0</v>
      </c>
      <c r="G235" s="959">
        <f t="shared" ref="G235" si="51">+G236</f>
        <v>200</v>
      </c>
      <c r="H235" s="908">
        <f t="shared" si="28"/>
        <v>200</v>
      </c>
      <c r="I235" s="1008">
        <v>0</v>
      </c>
      <c r="J235" s="1008">
        <f t="shared" si="26"/>
        <v>200</v>
      </c>
      <c r="K235" s="1008">
        <v>0</v>
      </c>
      <c r="L235" s="1008">
        <f t="shared" si="46"/>
        <v>200</v>
      </c>
      <c r="M235" s="1008">
        <v>0</v>
      </c>
      <c r="N235" s="1008">
        <f t="shared" si="43"/>
        <v>200</v>
      </c>
      <c r="O235" s="1119">
        <v>0</v>
      </c>
      <c r="P235" s="1119">
        <f t="shared" si="34"/>
        <v>200</v>
      </c>
      <c r="Q235" s="1119">
        <v>0</v>
      </c>
      <c r="R235" s="1119">
        <f t="shared" si="35"/>
        <v>200</v>
      </c>
    </row>
    <row r="236" spans="1:18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200</v>
      </c>
      <c r="H236" s="927">
        <f t="shared" si="28"/>
        <v>200</v>
      </c>
      <c r="I236" s="1003">
        <v>0</v>
      </c>
      <c r="J236" s="1003">
        <f t="shared" si="26"/>
        <v>200</v>
      </c>
      <c r="K236" s="1003">
        <v>0</v>
      </c>
      <c r="L236" s="1003">
        <f t="shared" si="46"/>
        <v>200</v>
      </c>
      <c r="M236" s="1003">
        <v>0</v>
      </c>
      <c r="N236" s="1003">
        <f t="shared" si="43"/>
        <v>200</v>
      </c>
      <c r="O236" s="1114">
        <v>0</v>
      </c>
      <c r="P236" s="1114">
        <f t="shared" si="34"/>
        <v>200</v>
      </c>
      <c r="Q236" s="1114">
        <v>0</v>
      </c>
      <c r="R236" s="1114">
        <f t="shared" si="35"/>
        <v>200</v>
      </c>
    </row>
    <row r="237" spans="1:18" ht="31.45" x14ac:dyDescent="0.2">
      <c r="A237" s="654" t="s">
        <v>298</v>
      </c>
      <c r="B237" s="603" t="s">
        <v>553</v>
      </c>
      <c r="C237" s="604" t="s">
        <v>100</v>
      </c>
      <c r="D237" s="604" t="s">
        <v>100</v>
      </c>
      <c r="E237" s="981" t="s">
        <v>312</v>
      </c>
      <c r="F237" s="913">
        <v>0</v>
      </c>
      <c r="G237" s="959">
        <f t="shared" ref="G237" si="52">+G238</f>
        <v>100</v>
      </c>
      <c r="H237" s="908">
        <f t="shared" si="28"/>
        <v>100</v>
      </c>
      <c r="I237" s="1008">
        <v>0</v>
      </c>
      <c r="J237" s="1008">
        <f t="shared" si="26"/>
        <v>100</v>
      </c>
      <c r="K237" s="1008">
        <v>0</v>
      </c>
      <c r="L237" s="1008">
        <f t="shared" si="46"/>
        <v>100</v>
      </c>
      <c r="M237" s="1008">
        <v>0</v>
      </c>
      <c r="N237" s="1008">
        <f t="shared" si="43"/>
        <v>100</v>
      </c>
      <c r="O237" s="1119">
        <v>0</v>
      </c>
      <c r="P237" s="1119">
        <f t="shared" si="34"/>
        <v>100</v>
      </c>
      <c r="Q237" s="1119">
        <v>0</v>
      </c>
      <c r="R237" s="1119">
        <f t="shared" si="35"/>
        <v>100</v>
      </c>
    </row>
    <row r="238" spans="1:18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28"/>
        <v>100</v>
      </c>
      <c r="I238" s="1003">
        <v>0</v>
      </c>
      <c r="J238" s="1003">
        <f t="shared" si="26"/>
        <v>100</v>
      </c>
      <c r="K238" s="1003">
        <v>0</v>
      </c>
      <c r="L238" s="1003">
        <f t="shared" si="46"/>
        <v>100</v>
      </c>
      <c r="M238" s="1003">
        <v>0</v>
      </c>
      <c r="N238" s="1003">
        <f t="shared" si="43"/>
        <v>100</v>
      </c>
      <c r="O238" s="1114">
        <v>0</v>
      </c>
      <c r="P238" s="1114">
        <f t="shared" si="34"/>
        <v>100</v>
      </c>
      <c r="Q238" s="1114">
        <v>0</v>
      </c>
      <c r="R238" s="1114">
        <f t="shared" si="35"/>
        <v>100</v>
      </c>
    </row>
    <row r="239" spans="1:18" ht="20.95" x14ac:dyDescent="0.2">
      <c r="A239" s="654" t="s">
        <v>298</v>
      </c>
      <c r="B239" s="603" t="s">
        <v>554</v>
      </c>
      <c r="C239" s="604" t="s">
        <v>100</v>
      </c>
      <c r="D239" s="604" t="s">
        <v>100</v>
      </c>
      <c r="E239" s="981" t="s">
        <v>317</v>
      </c>
      <c r="F239" s="913">
        <v>0</v>
      </c>
      <c r="G239" s="959">
        <f t="shared" ref="G239" si="53">+G240</f>
        <v>30</v>
      </c>
      <c r="H239" s="908">
        <f t="shared" si="28"/>
        <v>30</v>
      </c>
      <c r="I239" s="1008">
        <v>0</v>
      </c>
      <c r="J239" s="1008">
        <f t="shared" si="26"/>
        <v>30</v>
      </c>
      <c r="K239" s="1008">
        <v>0</v>
      </c>
      <c r="L239" s="1008">
        <f t="shared" si="46"/>
        <v>30</v>
      </c>
      <c r="M239" s="1008">
        <v>0</v>
      </c>
      <c r="N239" s="1008">
        <f t="shared" si="43"/>
        <v>30</v>
      </c>
      <c r="O239" s="1119">
        <v>0</v>
      </c>
      <c r="P239" s="1119">
        <f t="shared" si="34"/>
        <v>30</v>
      </c>
      <c r="Q239" s="1119">
        <v>0</v>
      </c>
      <c r="R239" s="1119">
        <f t="shared" si="35"/>
        <v>30</v>
      </c>
    </row>
    <row r="240" spans="1:18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30</v>
      </c>
      <c r="H240" s="927">
        <f t="shared" si="28"/>
        <v>30</v>
      </c>
      <c r="I240" s="1003">
        <v>0</v>
      </c>
      <c r="J240" s="1003">
        <f t="shared" si="26"/>
        <v>30</v>
      </c>
      <c r="K240" s="1003">
        <v>0</v>
      </c>
      <c r="L240" s="1003">
        <f t="shared" si="46"/>
        <v>30</v>
      </c>
      <c r="M240" s="1003">
        <v>0</v>
      </c>
      <c r="N240" s="1003">
        <f t="shared" si="43"/>
        <v>30</v>
      </c>
      <c r="O240" s="1114">
        <v>0</v>
      </c>
      <c r="P240" s="1114">
        <f t="shared" si="34"/>
        <v>30</v>
      </c>
      <c r="Q240" s="1114">
        <v>0</v>
      </c>
      <c r="R240" s="1114">
        <f t="shared" si="35"/>
        <v>30</v>
      </c>
    </row>
    <row r="241" spans="1:19" ht="20.95" x14ac:dyDescent="0.2">
      <c r="A241" s="654" t="s">
        <v>298</v>
      </c>
      <c r="B241" s="603" t="s">
        <v>555</v>
      </c>
      <c r="C241" s="604" t="s">
        <v>100</v>
      </c>
      <c r="D241" s="604" t="s">
        <v>100</v>
      </c>
      <c r="E241" s="981" t="s">
        <v>318</v>
      </c>
      <c r="F241" s="913">
        <v>0</v>
      </c>
      <c r="G241" s="959">
        <f t="shared" ref="G241" si="54">+G242</f>
        <v>60</v>
      </c>
      <c r="H241" s="908">
        <f t="shared" si="28"/>
        <v>60</v>
      </c>
      <c r="I241" s="1008">
        <v>0</v>
      </c>
      <c r="J241" s="1008">
        <f t="shared" si="26"/>
        <v>60</v>
      </c>
      <c r="K241" s="1008">
        <v>0</v>
      </c>
      <c r="L241" s="1008">
        <f t="shared" si="46"/>
        <v>60</v>
      </c>
      <c r="M241" s="1008">
        <v>0</v>
      </c>
      <c r="N241" s="1008">
        <f t="shared" si="43"/>
        <v>60</v>
      </c>
      <c r="O241" s="1119">
        <v>0</v>
      </c>
      <c r="P241" s="1119">
        <f t="shared" si="34"/>
        <v>60</v>
      </c>
      <c r="Q241" s="1119">
        <v>0</v>
      </c>
      <c r="R241" s="1119">
        <f t="shared" si="35"/>
        <v>60</v>
      </c>
    </row>
    <row r="242" spans="1:19" ht="13.1" thickBot="1" x14ac:dyDescent="0.25">
      <c r="A242" s="1002"/>
      <c r="B242" s="988"/>
      <c r="C242" s="989" t="s">
        <v>294</v>
      </c>
      <c r="D242" s="989" t="s">
        <v>295</v>
      </c>
      <c r="E242" s="990" t="s">
        <v>296</v>
      </c>
      <c r="F242" s="917">
        <v>0</v>
      </c>
      <c r="G242" s="917">
        <v>60</v>
      </c>
      <c r="H242" s="1028">
        <f t="shared" si="28"/>
        <v>60</v>
      </c>
      <c r="I242" s="1005">
        <v>0</v>
      </c>
      <c r="J242" s="1005">
        <f t="shared" si="26"/>
        <v>60</v>
      </c>
      <c r="K242" s="1005">
        <v>0</v>
      </c>
      <c r="L242" s="1005">
        <f t="shared" si="46"/>
        <v>60</v>
      </c>
      <c r="M242" s="1005">
        <v>0</v>
      </c>
      <c r="N242" s="1005">
        <f t="shared" si="43"/>
        <v>60</v>
      </c>
      <c r="O242" s="1117">
        <v>0</v>
      </c>
      <c r="P242" s="1117">
        <f t="shared" si="34"/>
        <v>60</v>
      </c>
      <c r="Q242" s="1128">
        <v>0</v>
      </c>
      <c r="R242" s="1128">
        <f t="shared" si="35"/>
        <v>60</v>
      </c>
    </row>
    <row r="243" spans="1:19" ht="27" customHeight="1" thickBot="1" x14ac:dyDescent="0.25">
      <c r="A243" s="1080" t="s">
        <v>106</v>
      </c>
      <c r="B243" s="1081" t="s">
        <v>100</v>
      </c>
      <c r="C243" s="1082" t="s">
        <v>100</v>
      </c>
      <c r="D243" s="1082" t="s">
        <v>100</v>
      </c>
      <c r="E243" s="1498" t="s">
        <v>636</v>
      </c>
      <c r="F243" s="1087">
        <v>0</v>
      </c>
      <c r="G243" s="1542"/>
      <c r="H243" s="1542"/>
      <c r="I243" s="1542"/>
      <c r="J243" s="1542"/>
      <c r="K243" s="1542"/>
      <c r="L243" s="1542"/>
      <c r="M243" s="1542"/>
      <c r="N243" s="1087">
        <v>0</v>
      </c>
      <c r="O243" s="1131">
        <f>+O244</f>
        <v>500</v>
      </c>
      <c r="P243" s="1131">
        <f t="shared" ref="P243:P245" si="55">N243+O243</f>
        <v>500</v>
      </c>
      <c r="Q243" s="1131">
        <f>+Q244+Q246</f>
        <v>0</v>
      </c>
      <c r="R243" s="1131">
        <f t="shared" si="35"/>
        <v>500</v>
      </c>
    </row>
    <row r="244" spans="1:19" ht="21.6" thickBot="1" x14ac:dyDescent="0.25">
      <c r="A244" s="1499" t="s">
        <v>106</v>
      </c>
      <c r="B244" s="1500" t="s">
        <v>637</v>
      </c>
      <c r="C244" s="1501" t="s">
        <v>100</v>
      </c>
      <c r="D244" s="1501" t="s">
        <v>100</v>
      </c>
      <c r="E244" s="1502" t="s">
        <v>636</v>
      </c>
      <c r="F244" s="1018">
        <v>0</v>
      </c>
      <c r="G244" s="1543"/>
      <c r="H244" s="1543"/>
      <c r="I244" s="1543"/>
      <c r="J244" s="1543"/>
      <c r="K244" s="1543"/>
      <c r="L244" s="1543"/>
      <c r="M244" s="1543"/>
      <c r="N244" s="1018">
        <v>0</v>
      </c>
      <c r="O244" s="1544">
        <f>O245</f>
        <v>500</v>
      </c>
      <c r="P244" s="1544">
        <f t="shared" si="55"/>
        <v>500</v>
      </c>
      <c r="Q244" s="1124">
        <f>+Q245</f>
        <v>-500</v>
      </c>
      <c r="R244" s="1124">
        <f t="shared" si="35"/>
        <v>0</v>
      </c>
      <c r="S244" s="1072" t="s">
        <v>665</v>
      </c>
    </row>
    <row r="245" spans="1:19" ht="13.1" thickBot="1" x14ac:dyDescent="0.25">
      <c r="A245" s="1080"/>
      <c r="B245" s="1500"/>
      <c r="C245" s="989" t="s">
        <v>294</v>
      </c>
      <c r="D245" s="989" t="s">
        <v>295</v>
      </c>
      <c r="E245" s="1503" t="s">
        <v>296</v>
      </c>
      <c r="F245" s="1005">
        <v>0</v>
      </c>
      <c r="G245" s="1545"/>
      <c r="H245" s="1545"/>
      <c r="I245" s="1545"/>
      <c r="J245" s="1545"/>
      <c r="K245" s="1546"/>
      <c r="L245" s="1545"/>
      <c r="M245" s="1546"/>
      <c r="N245" s="1005">
        <v>0</v>
      </c>
      <c r="O245" s="1547">
        <v>500</v>
      </c>
      <c r="P245" s="1547">
        <f t="shared" si="55"/>
        <v>500</v>
      </c>
      <c r="Q245" s="1128">
        <v>-500</v>
      </c>
      <c r="R245" s="1128">
        <f t="shared" si="35"/>
        <v>0</v>
      </c>
    </row>
    <row r="246" spans="1:19" ht="37.799999999999997" customHeight="1" thickBot="1" x14ac:dyDescent="0.3">
      <c r="A246" s="1499" t="s">
        <v>106</v>
      </c>
      <c r="B246" s="1500" t="s">
        <v>666</v>
      </c>
      <c r="C246" s="1501" t="s">
        <v>100</v>
      </c>
      <c r="D246" s="1501" t="s">
        <v>100</v>
      </c>
      <c r="E246" s="1502" t="s">
        <v>667</v>
      </c>
      <c r="F246" s="1552">
        <v>0</v>
      </c>
      <c r="G246" s="1553"/>
      <c r="H246" s="1553"/>
      <c r="I246" s="1553"/>
      <c r="J246" s="1553"/>
      <c r="K246" s="1554"/>
      <c r="L246" s="1553"/>
      <c r="M246" s="1554"/>
      <c r="N246" s="1552"/>
      <c r="O246" s="1555"/>
      <c r="P246" s="1555">
        <v>0</v>
      </c>
      <c r="Q246" s="1557">
        <f>+Q247</f>
        <v>500</v>
      </c>
      <c r="R246" s="1557">
        <f t="shared" si="35"/>
        <v>500</v>
      </c>
      <c r="S246" s="1072" t="s">
        <v>665</v>
      </c>
    </row>
    <row r="247" spans="1:19" ht="21.6" thickBot="1" x14ac:dyDescent="0.25">
      <c r="A247" s="1080"/>
      <c r="B247" s="1500"/>
      <c r="C247" s="989" t="s">
        <v>294</v>
      </c>
      <c r="D247" s="989" t="s">
        <v>341</v>
      </c>
      <c r="E247" s="1503" t="s">
        <v>617</v>
      </c>
      <c r="F247" s="1549">
        <v>0</v>
      </c>
      <c r="G247" s="1550"/>
      <c r="H247" s="1550"/>
      <c r="I247" s="1550"/>
      <c r="J247" s="1550"/>
      <c r="K247" s="1551"/>
      <c r="L247" s="1550"/>
      <c r="M247" s="1551"/>
      <c r="N247" s="1549"/>
      <c r="O247" s="1547"/>
      <c r="P247" s="1547">
        <v>0</v>
      </c>
      <c r="Q247" s="1556">
        <v>500</v>
      </c>
      <c r="R247" s="1556">
        <f t="shared" si="35"/>
        <v>500</v>
      </c>
    </row>
    <row r="248" spans="1:19" ht="27" customHeight="1" thickBot="1" x14ac:dyDescent="0.25">
      <c r="A248" s="1080" t="s">
        <v>106</v>
      </c>
      <c r="B248" s="1081" t="s">
        <v>100</v>
      </c>
      <c r="C248" s="1082" t="s">
        <v>100</v>
      </c>
      <c r="D248" s="1082" t="s">
        <v>100</v>
      </c>
      <c r="E248" s="1504" t="s">
        <v>638</v>
      </c>
      <c r="F248" s="1087">
        <v>0</v>
      </c>
      <c r="G248" s="1542"/>
      <c r="H248" s="1542"/>
      <c r="I248" s="1542"/>
      <c r="J248" s="1542"/>
      <c r="K248" s="1542"/>
      <c r="L248" s="1542"/>
      <c r="M248" s="1542"/>
      <c r="N248" s="1087">
        <v>0</v>
      </c>
      <c r="O248" s="1131">
        <f>+O249</f>
        <v>2178.7640000000001</v>
      </c>
      <c r="P248" s="1135">
        <f t="shared" si="34"/>
        <v>2178.7640000000001</v>
      </c>
      <c r="Q248" s="1131">
        <v>0</v>
      </c>
      <c r="R248" s="1131">
        <f t="shared" si="35"/>
        <v>2178.7640000000001</v>
      </c>
    </row>
    <row r="249" spans="1:19" ht="20.95" x14ac:dyDescent="0.2">
      <c r="A249" s="1505" t="s">
        <v>106</v>
      </c>
      <c r="B249" s="1506" t="s">
        <v>639</v>
      </c>
      <c r="C249" s="1507"/>
      <c r="D249" s="1507"/>
      <c r="E249" s="1508" t="s">
        <v>638</v>
      </c>
      <c r="F249" s="1018">
        <v>0</v>
      </c>
      <c r="G249" s="1543"/>
      <c r="H249" s="1543"/>
      <c r="I249" s="1543"/>
      <c r="J249" s="1543"/>
      <c r="K249" s="1543"/>
      <c r="L249" s="1543"/>
      <c r="M249" s="1543"/>
      <c r="N249" s="1018">
        <v>0</v>
      </c>
      <c r="O249" s="1541">
        <f>+O250</f>
        <v>2178.7640000000001</v>
      </c>
      <c r="P249" s="1548">
        <f t="shared" si="34"/>
        <v>2178.7640000000001</v>
      </c>
      <c r="Q249" s="1124">
        <v>0</v>
      </c>
      <c r="R249" s="1124">
        <f t="shared" si="35"/>
        <v>2178.7640000000001</v>
      </c>
    </row>
    <row r="250" spans="1:19" ht="13.1" thickBot="1" x14ac:dyDescent="0.25">
      <c r="A250" s="1509"/>
      <c r="B250" s="1510"/>
      <c r="C250" s="989" t="s">
        <v>294</v>
      </c>
      <c r="D250" s="989" t="s">
        <v>295</v>
      </c>
      <c r="E250" s="1511" t="s">
        <v>296</v>
      </c>
      <c r="F250" s="1005">
        <v>0</v>
      </c>
      <c r="G250" s="1545"/>
      <c r="H250" s="1545"/>
      <c r="I250" s="1545"/>
      <c r="J250" s="1545"/>
      <c r="K250" s="1546"/>
      <c r="L250" s="1545"/>
      <c r="M250" s="1546"/>
      <c r="N250" s="1005">
        <v>0</v>
      </c>
      <c r="O250" s="1117">
        <v>2178.7640000000001</v>
      </c>
      <c r="P250" s="1117">
        <f t="shared" si="34"/>
        <v>2178.7640000000001</v>
      </c>
      <c r="Q250" s="1117">
        <v>0</v>
      </c>
      <c r="R250" s="1117">
        <f t="shared" si="35"/>
        <v>2178.7640000000001</v>
      </c>
    </row>
    <row r="251" spans="1:19" x14ac:dyDescent="0.2">
      <c r="R251" s="1512"/>
    </row>
    <row r="252" spans="1:19" x14ac:dyDescent="0.2">
      <c r="E252" s="1539">
        <v>42244</v>
      </c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6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T252"/>
  <sheetViews>
    <sheetView topLeftCell="A4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893" customWidth="1"/>
    <col min="3" max="3" width="4.75" style="893" customWidth="1"/>
    <col min="4" max="4" width="7.75" style="893" customWidth="1"/>
    <col min="5" max="5" width="40.75" style="893" customWidth="1"/>
    <col min="6" max="6" width="8.75" style="888" customWidth="1"/>
    <col min="7" max="7" width="7.75" style="893" hidden="1" customWidth="1"/>
    <col min="8" max="8" width="8.75" style="893" hidden="1" customWidth="1"/>
    <col min="9" max="9" width="7.875" style="893" hidden="1" customWidth="1"/>
    <col min="10" max="10" width="9.625" style="893" hidden="1" customWidth="1"/>
    <col min="11" max="11" width="7.375" style="1072" hidden="1" customWidth="1"/>
    <col min="12" max="12" width="9.25" style="893" hidden="1" customWidth="1"/>
    <col min="13" max="13" width="9.75" style="1072" hidden="1" customWidth="1"/>
    <col min="14" max="14" width="9.25" style="893" hidden="1" customWidth="1"/>
    <col min="15" max="15" width="8.375" style="893" hidden="1" customWidth="1"/>
    <col min="16" max="17" width="9.25" style="893" customWidth="1"/>
    <col min="18" max="18" width="9.375" style="893" customWidth="1"/>
    <col min="19" max="19" width="9.25" style="893" customWidth="1"/>
    <col min="20" max="20" width="10" style="893" customWidth="1"/>
    <col min="21" max="252" width="9.25" style="893" customWidth="1"/>
    <col min="253" max="16384" width="3.25" style="893"/>
  </cols>
  <sheetData>
    <row r="1" spans="1:20" x14ac:dyDescent="0.2">
      <c r="G1" s="2319"/>
      <c r="H1" s="2319"/>
      <c r="J1" s="1540"/>
      <c r="L1" s="1540"/>
      <c r="N1" s="1540"/>
      <c r="P1" s="1540"/>
      <c r="Q1" s="1072" t="s">
        <v>743</v>
      </c>
    </row>
    <row r="2" spans="1:20" ht="17.7" x14ac:dyDescent="0.3">
      <c r="A2" s="2315" t="s">
        <v>742</v>
      </c>
      <c r="B2" s="2315"/>
      <c r="C2" s="2315"/>
      <c r="D2" s="2315"/>
      <c r="E2" s="2315"/>
      <c r="F2" s="2315"/>
      <c r="G2" s="2315"/>
      <c r="H2" s="2315"/>
    </row>
    <row r="3" spans="1:20" x14ac:dyDescent="0.2">
      <c r="A3" s="889"/>
      <c r="B3" s="889"/>
      <c r="C3" s="889"/>
      <c r="D3" s="889"/>
      <c r="E3" s="889"/>
      <c r="F3" s="889"/>
      <c r="G3" s="1495"/>
      <c r="H3" s="1495"/>
    </row>
    <row r="4" spans="1:20" ht="15.05" x14ac:dyDescent="0.25">
      <c r="A4" s="2316" t="s">
        <v>427</v>
      </c>
      <c r="B4" s="2316"/>
      <c r="C4" s="2316"/>
      <c r="D4" s="2316"/>
      <c r="E4" s="2316"/>
      <c r="F4" s="2316"/>
      <c r="G4" s="2316"/>
      <c r="H4" s="2316"/>
    </row>
    <row r="5" spans="1:20" ht="13.1" thickBot="1" x14ac:dyDescent="0.25">
      <c r="A5" s="889"/>
      <c r="B5" s="889"/>
      <c r="C5" s="889"/>
      <c r="D5" s="889"/>
      <c r="E5" s="889"/>
      <c r="F5" s="889"/>
      <c r="G5" s="1495"/>
      <c r="H5" s="1495"/>
    </row>
    <row r="6" spans="1:20" ht="15.05" x14ac:dyDescent="0.25">
      <c r="A6" s="2317" t="s">
        <v>466</v>
      </c>
      <c r="B6" s="2317"/>
      <c r="C6" s="2317"/>
      <c r="D6" s="2317"/>
      <c r="E6" s="2317"/>
      <c r="F6" s="2317"/>
      <c r="G6" s="2317"/>
      <c r="H6" s="2317"/>
      <c r="M6" s="2293" t="s">
        <v>646</v>
      </c>
    </row>
    <row r="7" spans="1:20" s="894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K7" s="896"/>
      <c r="M7" s="2318"/>
    </row>
    <row r="8" spans="1:20" s="894" customFormat="1" ht="13.75" customHeight="1" thickBot="1" x14ac:dyDescent="0.25">
      <c r="A8" s="948"/>
      <c r="B8" s="948"/>
      <c r="C8" s="948"/>
      <c r="D8" s="948"/>
      <c r="E8" s="948"/>
      <c r="F8" s="891"/>
      <c r="G8" s="2293" t="s">
        <v>544</v>
      </c>
      <c r="H8" s="1026"/>
      <c r="I8" s="2293" t="s">
        <v>577</v>
      </c>
      <c r="J8" s="1026"/>
      <c r="K8" s="2293" t="s">
        <v>579</v>
      </c>
      <c r="L8" s="1026"/>
      <c r="M8" s="2318"/>
      <c r="N8" s="1026"/>
      <c r="O8" s="2313" t="s">
        <v>655</v>
      </c>
      <c r="P8" s="1026"/>
      <c r="Q8" s="2313" t="s">
        <v>744</v>
      </c>
      <c r="R8" s="1026" t="s">
        <v>428</v>
      </c>
    </row>
    <row r="9" spans="1:20" s="894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1027" t="s">
        <v>255</v>
      </c>
      <c r="I9" s="2294"/>
      <c r="J9" s="1027" t="s">
        <v>255</v>
      </c>
      <c r="K9" s="2294"/>
      <c r="L9" s="1496" t="s">
        <v>255</v>
      </c>
      <c r="M9" s="2294"/>
      <c r="N9" s="1496" t="s">
        <v>255</v>
      </c>
      <c r="O9" s="2314"/>
      <c r="P9" s="1027" t="s">
        <v>255</v>
      </c>
      <c r="Q9" s="2314"/>
      <c r="R9" s="1027" t="s">
        <v>255</v>
      </c>
    </row>
    <row r="10" spans="1:20" s="894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+F11+F70+F91</f>
        <v>20428.98</v>
      </c>
      <c r="G10" s="919">
        <f t="shared" si="0"/>
        <v>0</v>
      </c>
      <c r="H10" s="1497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8">
        <f t="shared" si="0"/>
        <v>0</v>
      </c>
      <c r="L10" s="1018">
        <f>+J10+K10</f>
        <v>20545.129999999997</v>
      </c>
      <c r="M10" s="1018">
        <f>+M11+M70+M91</f>
        <v>6190</v>
      </c>
      <c r="N10" s="1018">
        <f>+L10+M10</f>
        <v>26735.129999999997</v>
      </c>
      <c r="O10" s="1541">
        <f>+O11+O70+O91</f>
        <v>2178.7640000000001</v>
      </c>
      <c r="P10" s="1541">
        <f>+N10+O10</f>
        <v>28913.893999999997</v>
      </c>
      <c r="Q10" s="1541">
        <f>+Q11+Q70+Q91</f>
        <v>50</v>
      </c>
      <c r="R10" s="1541">
        <f>+P10+Q10</f>
        <v>28963.893999999997</v>
      </c>
      <c r="S10" s="896" t="s">
        <v>746</v>
      </c>
    </row>
    <row r="11" spans="1:20" s="894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+F14+F17+F28+F48+F50+F54+F56+F60+F62</f>
        <v>2880</v>
      </c>
      <c r="G11" s="1015">
        <f>+G14+G17+G20+G22+G24+G26+G28+G30+G32+G34+G36+G38+G40+G42+G44+G46+G48+G50+G54+G56+G60+G62</f>
        <v>0</v>
      </c>
      <c r="H11" s="1015">
        <f t="shared" ref="H11:H99" si="1">+F11+G11</f>
        <v>2880</v>
      </c>
      <c r="I11" s="1022">
        <f>+I50+I52+I56+I58+I28</f>
        <v>116.15</v>
      </c>
      <c r="J11" s="1022">
        <f t="shared" ref="J11:J90" si="2">+H11+I11</f>
        <v>2996.15</v>
      </c>
      <c r="K11" s="1022">
        <v>0</v>
      </c>
      <c r="L11" s="1022">
        <f t="shared" ref="L11:L90" si="3">+J11+K11</f>
        <v>2996.15</v>
      </c>
      <c r="M11" s="1022">
        <f>+M17+M22+M28+M66+M68</f>
        <v>1190</v>
      </c>
      <c r="N11" s="1022">
        <f t="shared" ref="N11:N88" si="4">+L11+M11</f>
        <v>4186.1499999999996</v>
      </c>
      <c r="O11" s="1126">
        <f>+O62+O64</f>
        <v>0</v>
      </c>
      <c r="P11" s="1126">
        <f t="shared" ref="P11:P76" si="5">+N11+O11</f>
        <v>4186.1499999999996</v>
      </c>
      <c r="Q11" s="1126">
        <f>+Q12</f>
        <v>50</v>
      </c>
      <c r="R11" s="1126">
        <f t="shared" ref="R11:R73" si="6">+P11+Q11</f>
        <v>4236.1499999999996</v>
      </c>
      <c r="S11" s="896" t="s">
        <v>746</v>
      </c>
    </row>
    <row r="12" spans="1:20" s="894" customFormat="1" ht="20.95" x14ac:dyDescent="0.2">
      <c r="A12" s="763" t="s">
        <v>106</v>
      </c>
      <c r="B12" s="765" t="s">
        <v>747</v>
      </c>
      <c r="C12" s="766" t="s">
        <v>100</v>
      </c>
      <c r="D12" s="767" t="s">
        <v>100</v>
      </c>
      <c r="E12" s="787" t="s">
        <v>745</v>
      </c>
      <c r="F12" s="930">
        <v>0</v>
      </c>
      <c r="G12" s="930"/>
      <c r="H12" s="930"/>
      <c r="I12" s="1560"/>
      <c r="J12" s="1560"/>
      <c r="K12" s="1560"/>
      <c r="L12" s="1560"/>
      <c r="M12" s="1560"/>
      <c r="N12" s="1560"/>
      <c r="O12" s="1544"/>
      <c r="P12" s="1544">
        <v>0</v>
      </c>
      <c r="Q12" s="1544">
        <f>+Q13</f>
        <v>50</v>
      </c>
      <c r="R12" s="1544">
        <f t="shared" si="6"/>
        <v>50</v>
      </c>
      <c r="S12" s="896" t="s">
        <v>746</v>
      </c>
      <c r="T12" s="1565"/>
    </row>
    <row r="13" spans="1:20" s="894" customFormat="1" ht="13.1" thickBot="1" x14ac:dyDescent="0.25">
      <c r="A13" s="1561"/>
      <c r="B13" s="1562"/>
      <c r="C13" s="1563">
        <v>3299</v>
      </c>
      <c r="D13" s="989" t="s">
        <v>295</v>
      </c>
      <c r="E13" s="990" t="s">
        <v>296</v>
      </c>
      <c r="F13" s="1028">
        <v>0</v>
      </c>
      <c r="G13" s="1028"/>
      <c r="H13" s="1028"/>
      <c r="I13" s="1005"/>
      <c r="J13" s="1005"/>
      <c r="K13" s="1005"/>
      <c r="L13" s="1005"/>
      <c r="M13" s="1005"/>
      <c r="N13" s="1005"/>
      <c r="O13" s="1117"/>
      <c r="P13" s="1117">
        <v>0</v>
      </c>
      <c r="Q13" s="1117">
        <v>50</v>
      </c>
      <c r="R13" s="1117">
        <f t="shared" si="6"/>
        <v>50</v>
      </c>
      <c r="S13" s="1565"/>
      <c r="T13" s="1565"/>
    </row>
    <row r="14" spans="1:20" s="894" customFormat="1" x14ac:dyDescent="0.2">
      <c r="A14" s="677" t="s">
        <v>106</v>
      </c>
      <c r="B14" s="679" t="s">
        <v>473</v>
      </c>
      <c r="C14" s="680" t="s">
        <v>100</v>
      </c>
      <c r="D14" s="954" t="s">
        <v>100</v>
      </c>
      <c r="E14" s="786" t="s">
        <v>432</v>
      </c>
      <c r="F14" s="924">
        <f>SUM(F15:F16)</f>
        <v>200</v>
      </c>
      <c r="G14" s="924">
        <v>0</v>
      </c>
      <c r="H14" s="924">
        <f t="shared" si="1"/>
        <v>200</v>
      </c>
      <c r="I14" s="1020">
        <v>0</v>
      </c>
      <c r="J14" s="1020">
        <f t="shared" si="2"/>
        <v>200</v>
      </c>
      <c r="K14" s="1020">
        <v>0</v>
      </c>
      <c r="L14" s="1020">
        <f t="shared" si="3"/>
        <v>200</v>
      </c>
      <c r="M14" s="1020">
        <v>0</v>
      </c>
      <c r="N14" s="1020">
        <f t="shared" si="4"/>
        <v>200</v>
      </c>
      <c r="O14" s="1124">
        <v>0</v>
      </c>
      <c r="P14" s="1124">
        <f t="shared" si="5"/>
        <v>200</v>
      </c>
      <c r="Q14" s="1124">
        <v>0</v>
      </c>
      <c r="R14" s="1124">
        <f t="shared" si="6"/>
        <v>200</v>
      </c>
    </row>
    <row r="15" spans="1:20" s="894" customFormat="1" x14ac:dyDescent="0.2">
      <c r="A15" s="689"/>
      <c r="B15" s="691" t="s">
        <v>474</v>
      </c>
      <c r="C15" s="700">
        <v>3299</v>
      </c>
      <c r="D15" s="686">
        <v>5321</v>
      </c>
      <c r="E15" s="784" t="s">
        <v>258</v>
      </c>
      <c r="F15" s="909">
        <v>180</v>
      </c>
      <c r="G15" s="909">
        <v>0</v>
      </c>
      <c r="H15" s="927">
        <f t="shared" si="1"/>
        <v>180</v>
      </c>
      <c r="I15" s="1003">
        <v>0</v>
      </c>
      <c r="J15" s="1003">
        <f t="shared" si="2"/>
        <v>180</v>
      </c>
      <c r="K15" s="1003">
        <v>0</v>
      </c>
      <c r="L15" s="1003">
        <f t="shared" si="3"/>
        <v>180</v>
      </c>
      <c r="M15" s="1003">
        <v>0</v>
      </c>
      <c r="N15" s="1003">
        <f t="shared" si="4"/>
        <v>180</v>
      </c>
      <c r="O15" s="1114">
        <v>0</v>
      </c>
      <c r="P15" s="1114">
        <f t="shared" si="5"/>
        <v>180</v>
      </c>
      <c r="Q15" s="1114">
        <v>0</v>
      </c>
      <c r="R15" s="1114">
        <f t="shared" si="6"/>
        <v>180</v>
      </c>
    </row>
    <row r="16" spans="1:20" s="894" customFormat="1" x14ac:dyDescent="0.2">
      <c r="A16" s="689"/>
      <c r="B16" s="691" t="s">
        <v>474</v>
      </c>
      <c r="C16" s="700">
        <v>3299</v>
      </c>
      <c r="D16" s="686">
        <v>5331</v>
      </c>
      <c r="E16" s="784" t="s">
        <v>259</v>
      </c>
      <c r="F16" s="927">
        <v>20</v>
      </c>
      <c r="G16" s="927">
        <v>0</v>
      </c>
      <c r="H16" s="927">
        <f t="shared" si="1"/>
        <v>20</v>
      </c>
      <c r="I16" s="1003">
        <v>0</v>
      </c>
      <c r="J16" s="1003">
        <f t="shared" si="2"/>
        <v>20</v>
      </c>
      <c r="K16" s="1003">
        <v>0</v>
      </c>
      <c r="L16" s="1003">
        <f t="shared" si="3"/>
        <v>20</v>
      </c>
      <c r="M16" s="1003">
        <v>0</v>
      </c>
      <c r="N16" s="1003">
        <f t="shared" si="4"/>
        <v>20</v>
      </c>
      <c r="O16" s="1114">
        <v>0</v>
      </c>
      <c r="P16" s="1114">
        <f t="shared" si="5"/>
        <v>20</v>
      </c>
      <c r="Q16" s="1114">
        <v>0</v>
      </c>
      <c r="R16" s="1114">
        <f t="shared" si="6"/>
        <v>20</v>
      </c>
    </row>
    <row r="17" spans="1:18" s="894" customFormat="1" x14ac:dyDescent="0.2">
      <c r="A17" s="677" t="s">
        <v>106</v>
      </c>
      <c r="B17" s="679" t="s">
        <v>475</v>
      </c>
      <c r="C17" s="680" t="s">
        <v>100</v>
      </c>
      <c r="D17" s="954" t="s">
        <v>100</v>
      </c>
      <c r="E17" s="786" t="s">
        <v>438</v>
      </c>
      <c r="F17" s="924">
        <f>SUM(F18:F19)</f>
        <v>120</v>
      </c>
      <c r="G17" s="924">
        <f>SUM(G18:G19)</f>
        <v>-60</v>
      </c>
      <c r="H17" s="908">
        <f t="shared" si="1"/>
        <v>60</v>
      </c>
      <c r="I17" s="1008">
        <v>0</v>
      </c>
      <c r="J17" s="1008">
        <f t="shared" si="2"/>
        <v>60</v>
      </c>
      <c r="K17" s="1008">
        <v>0</v>
      </c>
      <c r="L17" s="1008">
        <f t="shared" si="3"/>
        <v>60</v>
      </c>
      <c r="M17" s="1119">
        <f>SUM(M18:M19)</f>
        <v>-10</v>
      </c>
      <c r="N17" s="1119">
        <f t="shared" si="4"/>
        <v>50</v>
      </c>
      <c r="O17" s="1119">
        <v>0</v>
      </c>
      <c r="P17" s="1119">
        <f t="shared" si="5"/>
        <v>50</v>
      </c>
      <c r="Q17" s="1119">
        <v>0</v>
      </c>
      <c r="R17" s="1119">
        <f t="shared" si="6"/>
        <v>50</v>
      </c>
    </row>
    <row r="18" spans="1:18" s="894" customFormat="1" x14ac:dyDescent="0.2">
      <c r="A18" s="689"/>
      <c r="B18" s="691" t="s">
        <v>474</v>
      </c>
      <c r="C18" s="700">
        <v>3299</v>
      </c>
      <c r="D18" s="903">
        <v>5321</v>
      </c>
      <c r="E18" s="955" t="s">
        <v>258</v>
      </c>
      <c r="F18" s="927">
        <v>60</v>
      </c>
      <c r="G18" s="927">
        <v>-30</v>
      </c>
      <c r="H18" s="927">
        <f t="shared" si="1"/>
        <v>30</v>
      </c>
      <c r="I18" s="1003">
        <v>0</v>
      </c>
      <c r="J18" s="1003">
        <f t="shared" si="2"/>
        <v>30</v>
      </c>
      <c r="K18" s="1003">
        <v>0</v>
      </c>
      <c r="L18" s="1003">
        <f t="shared" si="3"/>
        <v>30</v>
      </c>
      <c r="M18" s="1114">
        <v>0</v>
      </c>
      <c r="N18" s="1114">
        <f t="shared" si="4"/>
        <v>30</v>
      </c>
      <c r="O18" s="1114">
        <v>0</v>
      </c>
      <c r="P18" s="1114">
        <f t="shared" si="5"/>
        <v>30</v>
      </c>
      <c r="Q18" s="1114">
        <v>0</v>
      </c>
      <c r="R18" s="1114">
        <f t="shared" si="6"/>
        <v>30</v>
      </c>
    </row>
    <row r="19" spans="1:18" s="894" customFormat="1" x14ac:dyDescent="0.2">
      <c r="A19" s="689"/>
      <c r="B19" s="691" t="s">
        <v>474</v>
      </c>
      <c r="C19" s="700">
        <v>3299</v>
      </c>
      <c r="D19" s="686">
        <v>5331</v>
      </c>
      <c r="E19" s="784" t="s">
        <v>259</v>
      </c>
      <c r="F19" s="927">
        <v>60</v>
      </c>
      <c r="G19" s="927">
        <v>-30</v>
      </c>
      <c r="H19" s="927">
        <f t="shared" si="1"/>
        <v>30</v>
      </c>
      <c r="I19" s="1003">
        <v>0</v>
      </c>
      <c r="J19" s="1003">
        <f t="shared" si="2"/>
        <v>30</v>
      </c>
      <c r="K19" s="1003">
        <v>0</v>
      </c>
      <c r="L19" s="1003">
        <f t="shared" si="3"/>
        <v>30</v>
      </c>
      <c r="M19" s="1114">
        <v>-10</v>
      </c>
      <c r="N19" s="1114">
        <f t="shared" si="4"/>
        <v>20</v>
      </c>
      <c r="O19" s="1114">
        <v>0</v>
      </c>
      <c r="P19" s="1114">
        <f t="shared" si="5"/>
        <v>20</v>
      </c>
      <c r="Q19" s="1114">
        <v>0</v>
      </c>
      <c r="R19" s="1114">
        <f t="shared" si="6"/>
        <v>20</v>
      </c>
    </row>
    <row r="20" spans="1:18" s="894" customFormat="1" ht="20.95" x14ac:dyDescent="0.2">
      <c r="A20" s="440" t="s">
        <v>106</v>
      </c>
      <c r="B20" s="956" t="s">
        <v>492</v>
      </c>
      <c r="C20" s="957" t="s">
        <v>100</v>
      </c>
      <c r="D20" s="957" t="s">
        <v>100</v>
      </c>
      <c r="E20" s="958" t="s">
        <v>261</v>
      </c>
      <c r="F20" s="904">
        <v>0</v>
      </c>
      <c r="G20" s="959">
        <f>+G21</f>
        <v>10</v>
      </c>
      <c r="H20" s="908">
        <f t="shared" si="1"/>
        <v>10</v>
      </c>
      <c r="I20" s="1008">
        <v>0</v>
      </c>
      <c r="J20" s="1008">
        <f t="shared" si="2"/>
        <v>10</v>
      </c>
      <c r="K20" s="1008">
        <v>0</v>
      </c>
      <c r="L20" s="1008">
        <f t="shared" si="3"/>
        <v>10</v>
      </c>
      <c r="M20" s="1008">
        <v>0</v>
      </c>
      <c r="N20" s="1008">
        <f t="shared" si="4"/>
        <v>10</v>
      </c>
      <c r="O20" s="1119">
        <v>0</v>
      </c>
      <c r="P20" s="1119">
        <f t="shared" si="5"/>
        <v>10</v>
      </c>
      <c r="Q20" s="1119">
        <v>0</v>
      </c>
      <c r="R20" s="1119">
        <f t="shared" si="6"/>
        <v>10</v>
      </c>
    </row>
    <row r="21" spans="1:18" s="894" customFormat="1" x14ac:dyDescent="0.2">
      <c r="A21" s="444"/>
      <c r="B21" s="960"/>
      <c r="C21" s="961">
        <v>3421</v>
      </c>
      <c r="D21" s="962">
        <v>5321</v>
      </c>
      <c r="E21" s="963" t="s">
        <v>258</v>
      </c>
      <c r="F21" s="906">
        <v>0</v>
      </c>
      <c r="G21" s="916">
        <v>10</v>
      </c>
      <c r="H21" s="927">
        <f t="shared" si="1"/>
        <v>10</v>
      </c>
      <c r="I21" s="1003">
        <v>0</v>
      </c>
      <c r="J21" s="1003">
        <f t="shared" si="2"/>
        <v>10</v>
      </c>
      <c r="K21" s="1003">
        <v>0</v>
      </c>
      <c r="L21" s="1003">
        <f t="shared" si="3"/>
        <v>10</v>
      </c>
      <c r="M21" s="1003">
        <v>0</v>
      </c>
      <c r="N21" s="1003">
        <f t="shared" si="4"/>
        <v>10</v>
      </c>
      <c r="O21" s="1114">
        <v>0</v>
      </c>
      <c r="P21" s="1114">
        <f t="shared" si="5"/>
        <v>10</v>
      </c>
      <c r="Q21" s="1114">
        <v>0</v>
      </c>
      <c r="R21" s="1114">
        <f t="shared" si="6"/>
        <v>10</v>
      </c>
    </row>
    <row r="22" spans="1:18" s="894" customFormat="1" ht="20.95" x14ac:dyDescent="0.2">
      <c r="A22" s="440" t="s">
        <v>106</v>
      </c>
      <c r="B22" s="956" t="s">
        <v>493</v>
      </c>
      <c r="C22" s="957" t="s">
        <v>100</v>
      </c>
      <c r="D22" s="957" t="s">
        <v>100</v>
      </c>
      <c r="E22" s="958" t="s">
        <v>262</v>
      </c>
      <c r="F22" s="904">
        <v>0</v>
      </c>
      <c r="G22" s="959">
        <f>+G23</f>
        <v>30</v>
      </c>
      <c r="H22" s="908">
        <f t="shared" si="1"/>
        <v>30</v>
      </c>
      <c r="I22" s="1008">
        <v>0</v>
      </c>
      <c r="J22" s="1008">
        <f t="shared" si="2"/>
        <v>30</v>
      </c>
      <c r="K22" s="1008">
        <v>0</v>
      </c>
      <c r="L22" s="1008">
        <f t="shared" si="3"/>
        <v>30</v>
      </c>
      <c r="M22" s="1119">
        <f>+M23</f>
        <v>10</v>
      </c>
      <c r="N22" s="1119">
        <f t="shared" si="4"/>
        <v>40</v>
      </c>
      <c r="O22" s="1119">
        <v>0</v>
      </c>
      <c r="P22" s="1119">
        <f t="shared" si="5"/>
        <v>40</v>
      </c>
      <c r="Q22" s="1119">
        <v>0</v>
      </c>
      <c r="R22" s="1119">
        <f t="shared" si="6"/>
        <v>40</v>
      </c>
    </row>
    <row r="23" spans="1:18" s="894" customFormat="1" ht="20.95" x14ac:dyDescent="0.2">
      <c r="A23" s="444"/>
      <c r="B23" s="960"/>
      <c r="C23" s="961">
        <v>3421</v>
      </c>
      <c r="D23" s="962">
        <v>5331</v>
      </c>
      <c r="E23" s="963" t="s">
        <v>259</v>
      </c>
      <c r="F23" s="906">
        <v>0</v>
      </c>
      <c r="G23" s="916">
        <v>30</v>
      </c>
      <c r="H23" s="927">
        <f t="shared" si="1"/>
        <v>30</v>
      </c>
      <c r="I23" s="1003">
        <v>0</v>
      </c>
      <c r="J23" s="1003">
        <f t="shared" si="2"/>
        <v>30</v>
      </c>
      <c r="K23" s="1003">
        <v>0</v>
      </c>
      <c r="L23" s="1003">
        <f t="shared" si="3"/>
        <v>30</v>
      </c>
      <c r="M23" s="1114">
        <v>10</v>
      </c>
      <c r="N23" s="1114">
        <f t="shared" si="4"/>
        <v>40</v>
      </c>
      <c r="O23" s="1114">
        <v>0</v>
      </c>
      <c r="P23" s="1114">
        <f t="shared" si="5"/>
        <v>40</v>
      </c>
      <c r="Q23" s="1114">
        <v>0</v>
      </c>
      <c r="R23" s="1114">
        <f t="shared" si="6"/>
        <v>40</v>
      </c>
    </row>
    <row r="24" spans="1:18" s="894" customFormat="1" ht="20.95" x14ac:dyDescent="0.2">
      <c r="A24" s="440" t="s">
        <v>106</v>
      </c>
      <c r="B24" s="956" t="s">
        <v>494</v>
      </c>
      <c r="C24" s="957" t="s">
        <v>100</v>
      </c>
      <c r="D24" s="957" t="s">
        <v>100</v>
      </c>
      <c r="E24" s="958" t="s">
        <v>263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8">
        <v>0</v>
      </c>
      <c r="L24" s="1008">
        <f t="shared" si="3"/>
        <v>10</v>
      </c>
      <c r="M24" s="1008">
        <v>0</v>
      </c>
      <c r="N24" s="1008">
        <f t="shared" si="4"/>
        <v>10</v>
      </c>
      <c r="O24" s="1119">
        <v>0</v>
      </c>
      <c r="P24" s="1119">
        <f t="shared" si="5"/>
        <v>10</v>
      </c>
      <c r="Q24" s="1119">
        <v>0</v>
      </c>
      <c r="R24" s="1119">
        <f t="shared" si="6"/>
        <v>10</v>
      </c>
    </row>
    <row r="25" spans="1:18" s="894" customFormat="1" x14ac:dyDescent="0.2">
      <c r="A25" s="444"/>
      <c r="B25" s="964"/>
      <c r="C25" s="961">
        <v>3421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3">
        <v>0</v>
      </c>
      <c r="L25" s="1003">
        <f t="shared" si="3"/>
        <v>10</v>
      </c>
      <c r="M25" s="1003">
        <v>0</v>
      </c>
      <c r="N25" s="1003">
        <f t="shared" si="4"/>
        <v>10</v>
      </c>
      <c r="O25" s="1114">
        <v>0</v>
      </c>
      <c r="P25" s="1114">
        <f t="shared" si="5"/>
        <v>10</v>
      </c>
      <c r="Q25" s="1114">
        <v>0</v>
      </c>
      <c r="R25" s="1114">
        <f t="shared" si="6"/>
        <v>10</v>
      </c>
    </row>
    <row r="26" spans="1:18" s="894" customFormat="1" ht="20.95" x14ac:dyDescent="0.2">
      <c r="A26" s="440" t="s">
        <v>106</v>
      </c>
      <c r="B26" s="965" t="s">
        <v>495</v>
      </c>
      <c r="C26" s="957" t="s">
        <v>100</v>
      </c>
      <c r="D26" s="957" t="s">
        <v>100</v>
      </c>
      <c r="E26" s="966" t="s">
        <v>260</v>
      </c>
      <c r="F26" s="904">
        <v>0</v>
      </c>
      <c r="G26" s="959">
        <f>+G27</f>
        <v>10</v>
      </c>
      <c r="H26" s="908">
        <f t="shared" si="1"/>
        <v>10</v>
      </c>
      <c r="I26" s="1008">
        <v>0</v>
      </c>
      <c r="J26" s="1008">
        <f t="shared" si="2"/>
        <v>10</v>
      </c>
      <c r="K26" s="1008">
        <v>0</v>
      </c>
      <c r="L26" s="1008">
        <f t="shared" si="3"/>
        <v>10</v>
      </c>
      <c r="M26" s="1008">
        <v>0</v>
      </c>
      <c r="N26" s="1008">
        <f t="shared" si="4"/>
        <v>10</v>
      </c>
      <c r="O26" s="1119">
        <v>0</v>
      </c>
      <c r="P26" s="1119">
        <f t="shared" si="5"/>
        <v>10</v>
      </c>
      <c r="Q26" s="1119">
        <v>0</v>
      </c>
      <c r="R26" s="1119">
        <f t="shared" si="6"/>
        <v>10</v>
      </c>
    </row>
    <row r="27" spans="1:18" s="894" customFormat="1" x14ac:dyDescent="0.2">
      <c r="A27" s="994"/>
      <c r="B27" s="967"/>
      <c r="C27" s="961">
        <v>3113</v>
      </c>
      <c r="D27" s="962">
        <v>5321</v>
      </c>
      <c r="E27" s="963" t="s">
        <v>258</v>
      </c>
      <c r="F27" s="906">
        <v>0</v>
      </c>
      <c r="G27" s="916">
        <v>10</v>
      </c>
      <c r="H27" s="927">
        <f t="shared" si="1"/>
        <v>10</v>
      </c>
      <c r="I27" s="1003">
        <v>0</v>
      </c>
      <c r="J27" s="1003">
        <f t="shared" si="2"/>
        <v>10</v>
      </c>
      <c r="K27" s="1003">
        <v>0</v>
      </c>
      <c r="L27" s="1003">
        <f t="shared" si="3"/>
        <v>10</v>
      </c>
      <c r="M27" s="1003">
        <v>0</v>
      </c>
      <c r="N27" s="1003">
        <f t="shared" si="4"/>
        <v>10</v>
      </c>
      <c r="O27" s="1114">
        <v>0</v>
      </c>
      <c r="P27" s="1114">
        <f t="shared" si="5"/>
        <v>10</v>
      </c>
      <c r="Q27" s="1114">
        <v>0</v>
      </c>
      <c r="R27" s="1114">
        <f t="shared" si="6"/>
        <v>10</v>
      </c>
    </row>
    <row r="28" spans="1:18" s="894" customFormat="1" x14ac:dyDescent="0.2">
      <c r="A28" s="677" t="s">
        <v>106</v>
      </c>
      <c r="B28" s="679" t="s">
        <v>476</v>
      </c>
      <c r="C28" s="680" t="s">
        <v>100</v>
      </c>
      <c r="D28" s="954" t="s">
        <v>100</v>
      </c>
      <c r="E28" s="786" t="s">
        <v>210</v>
      </c>
      <c r="F28" s="924">
        <f>+F29</f>
        <v>2300</v>
      </c>
      <c r="G28" s="924">
        <f>+G29</f>
        <v>-2300</v>
      </c>
      <c r="H28" s="908">
        <f t="shared" si="1"/>
        <v>0</v>
      </c>
      <c r="I28" s="473">
        <f>+I29</f>
        <v>116.15</v>
      </c>
      <c r="J28" s="1008">
        <f t="shared" si="2"/>
        <v>116.15</v>
      </c>
      <c r="K28" s="1008">
        <v>0</v>
      </c>
      <c r="L28" s="1008">
        <f t="shared" si="3"/>
        <v>116.15</v>
      </c>
      <c r="M28" s="1008">
        <f>+M29</f>
        <v>500</v>
      </c>
      <c r="N28" s="1008">
        <f t="shared" si="4"/>
        <v>616.15</v>
      </c>
      <c r="O28" s="1119">
        <v>0</v>
      </c>
      <c r="P28" s="1119">
        <f t="shared" si="5"/>
        <v>616.15</v>
      </c>
      <c r="Q28" s="1119">
        <v>0</v>
      </c>
      <c r="R28" s="1119">
        <f t="shared" si="6"/>
        <v>616.15</v>
      </c>
    </row>
    <row r="29" spans="1:18" s="894" customFormat="1" x14ac:dyDescent="0.2">
      <c r="A29" s="689"/>
      <c r="B29" s="691" t="s">
        <v>474</v>
      </c>
      <c r="C29" s="700">
        <v>3299</v>
      </c>
      <c r="D29" s="745">
        <v>5331</v>
      </c>
      <c r="E29" s="784" t="s">
        <v>259</v>
      </c>
      <c r="F29" s="927">
        <v>2300</v>
      </c>
      <c r="G29" s="927">
        <v>-2300</v>
      </c>
      <c r="H29" s="927">
        <f t="shared" si="1"/>
        <v>0</v>
      </c>
      <c r="I29" s="450">
        <v>116.15</v>
      </c>
      <c r="J29" s="1003">
        <f t="shared" si="2"/>
        <v>116.15</v>
      </c>
      <c r="K29" s="1003">
        <v>0</v>
      </c>
      <c r="L29" s="1003">
        <f t="shared" si="3"/>
        <v>116.15</v>
      </c>
      <c r="M29" s="1003">
        <v>500</v>
      </c>
      <c r="N29" s="1003">
        <f t="shared" si="4"/>
        <v>616.15</v>
      </c>
      <c r="O29" s="1114">
        <v>0</v>
      </c>
      <c r="P29" s="1114">
        <f t="shared" si="5"/>
        <v>616.15</v>
      </c>
      <c r="Q29" s="1114">
        <v>0</v>
      </c>
      <c r="R29" s="1114">
        <f t="shared" si="6"/>
        <v>616.15</v>
      </c>
    </row>
    <row r="30" spans="1:18" s="894" customFormat="1" ht="20.95" x14ac:dyDescent="0.2">
      <c r="A30" s="995" t="s">
        <v>106</v>
      </c>
      <c r="B30" s="968" t="s">
        <v>565</v>
      </c>
      <c r="C30" s="968" t="s">
        <v>100</v>
      </c>
      <c r="D30" s="968" t="s">
        <v>100</v>
      </c>
      <c r="E30" s="969" t="s">
        <v>274</v>
      </c>
      <c r="F30" s="904">
        <v>0</v>
      </c>
      <c r="G30" s="959">
        <f>+G31</f>
        <v>450</v>
      </c>
      <c r="H30" s="908">
        <f t="shared" si="1"/>
        <v>450</v>
      </c>
      <c r="I30" s="1008">
        <v>0</v>
      </c>
      <c r="J30" s="1008">
        <f t="shared" si="2"/>
        <v>450</v>
      </c>
      <c r="K30" s="1008">
        <v>0</v>
      </c>
      <c r="L30" s="1008">
        <f t="shared" si="3"/>
        <v>450</v>
      </c>
      <c r="M30" s="1008">
        <v>0</v>
      </c>
      <c r="N30" s="1008">
        <f t="shared" si="4"/>
        <v>450</v>
      </c>
      <c r="O30" s="1119">
        <v>0</v>
      </c>
      <c r="P30" s="1119">
        <f t="shared" si="5"/>
        <v>450</v>
      </c>
      <c r="Q30" s="1119">
        <v>0</v>
      </c>
      <c r="R30" s="1119">
        <f t="shared" si="6"/>
        <v>450</v>
      </c>
    </row>
    <row r="31" spans="1:18" s="894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450</v>
      </c>
      <c r="H31" s="927">
        <f t="shared" si="1"/>
        <v>450</v>
      </c>
      <c r="I31" s="1003">
        <v>0</v>
      </c>
      <c r="J31" s="1003">
        <f t="shared" si="2"/>
        <v>450</v>
      </c>
      <c r="K31" s="1003">
        <v>0</v>
      </c>
      <c r="L31" s="1003">
        <f t="shared" si="3"/>
        <v>450</v>
      </c>
      <c r="M31" s="1003">
        <v>0</v>
      </c>
      <c r="N31" s="1003">
        <f t="shared" si="4"/>
        <v>450</v>
      </c>
      <c r="O31" s="1114">
        <v>0</v>
      </c>
      <c r="P31" s="1114">
        <f t="shared" si="5"/>
        <v>450</v>
      </c>
      <c r="Q31" s="1114">
        <v>0</v>
      </c>
      <c r="R31" s="1114">
        <f t="shared" si="6"/>
        <v>450</v>
      </c>
    </row>
    <row r="32" spans="1:18" s="894" customFormat="1" ht="20.95" x14ac:dyDescent="0.2">
      <c r="A32" s="995" t="s">
        <v>106</v>
      </c>
      <c r="B32" s="968" t="s">
        <v>566</v>
      </c>
      <c r="C32" s="968" t="s">
        <v>100</v>
      </c>
      <c r="D32" s="968" t="s">
        <v>100</v>
      </c>
      <c r="E32" s="969" t="s">
        <v>275</v>
      </c>
      <c r="F32" s="904">
        <v>0</v>
      </c>
      <c r="G32" s="959">
        <f t="shared" ref="G32" si="7">+G33</f>
        <v>490</v>
      </c>
      <c r="H32" s="908">
        <f t="shared" si="1"/>
        <v>490</v>
      </c>
      <c r="I32" s="1008">
        <v>0</v>
      </c>
      <c r="J32" s="1008">
        <f t="shared" si="2"/>
        <v>490</v>
      </c>
      <c r="K32" s="1008">
        <v>0</v>
      </c>
      <c r="L32" s="1008">
        <f t="shared" si="3"/>
        <v>490</v>
      </c>
      <c r="M32" s="1008">
        <v>0</v>
      </c>
      <c r="N32" s="1008">
        <f t="shared" si="4"/>
        <v>490</v>
      </c>
      <c r="O32" s="1119">
        <v>0</v>
      </c>
      <c r="P32" s="1119">
        <f t="shared" si="5"/>
        <v>490</v>
      </c>
      <c r="Q32" s="1119">
        <v>0</v>
      </c>
      <c r="R32" s="1119">
        <f t="shared" si="6"/>
        <v>490</v>
      </c>
    </row>
    <row r="33" spans="1:18" s="894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490</v>
      </c>
      <c r="H33" s="927">
        <f t="shared" si="1"/>
        <v>490</v>
      </c>
      <c r="I33" s="1003">
        <v>0</v>
      </c>
      <c r="J33" s="1003">
        <f t="shared" si="2"/>
        <v>490</v>
      </c>
      <c r="K33" s="1003">
        <v>0</v>
      </c>
      <c r="L33" s="1003">
        <f t="shared" si="3"/>
        <v>490</v>
      </c>
      <c r="M33" s="1003">
        <v>0</v>
      </c>
      <c r="N33" s="1003">
        <f t="shared" si="4"/>
        <v>490</v>
      </c>
      <c r="O33" s="1114">
        <v>0</v>
      </c>
      <c r="P33" s="1114">
        <f t="shared" si="5"/>
        <v>490</v>
      </c>
      <c r="Q33" s="1114">
        <v>0</v>
      </c>
      <c r="R33" s="1114">
        <f t="shared" si="6"/>
        <v>490</v>
      </c>
    </row>
    <row r="34" spans="1:18" s="894" customFormat="1" ht="20.95" x14ac:dyDescent="0.2">
      <c r="A34" s="995" t="s">
        <v>106</v>
      </c>
      <c r="B34" s="968" t="s">
        <v>567</v>
      </c>
      <c r="C34" s="968" t="s">
        <v>100</v>
      </c>
      <c r="D34" s="968" t="s">
        <v>100</v>
      </c>
      <c r="E34" s="969" t="s">
        <v>277</v>
      </c>
      <c r="F34" s="904">
        <v>0</v>
      </c>
      <c r="G34" s="959">
        <f t="shared" ref="G34" si="8">+G35</f>
        <v>80</v>
      </c>
      <c r="H34" s="908">
        <f t="shared" si="1"/>
        <v>80</v>
      </c>
      <c r="I34" s="1008">
        <v>0</v>
      </c>
      <c r="J34" s="1008">
        <f t="shared" si="2"/>
        <v>80</v>
      </c>
      <c r="K34" s="1008">
        <v>0</v>
      </c>
      <c r="L34" s="1008">
        <f t="shared" si="3"/>
        <v>80</v>
      </c>
      <c r="M34" s="1008">
        <v>0</v>
      </c>
      <c r="N34" s="1008">
        <f t="shared" si="4"/>
        <v>80</v>
      </c>
      <c r="O34" s="1119">
        <v>0</v>
      </c>
      <c r="P34" s="1119">
        <f t="shared" si="5"/>
        <v>80</v>
      </c>
      <c r="Q34" s="1119">
        <v>0</v>
      </c>
      <c r="R34" s="1119">
        <f t="shared" si="6"/>
        <v>80</v>
      </c>
    </row>
    <row r="35" spans="1:18" s="894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80</v>
      </c>
      <c r="H35" s="927">
        <f t="shared" si="1"/>
        <v>80</v>
      </c>
      <c r="I35" s="1003">
        <v>0</v>
      </c>
      <c r="J35" s="1003">
        <f t="shared" si="2"/>
        <v>80</v>
      </c>
      <c r="K35" s="1003">
        <v>0</v>
      </c>
      <c r="L35" s="1003">
        <f t="shared" si="3"/>
        <v>80</v>
      </c>
      <c r="M35" s="1003">
        <v>0</v>
      </c>
      <c r="N35" s="1003">
        <f t="shared" si="4"/>
        <v>80</v>
      </c>
      <c r="O35" s="1114">
        <v>0</v>
      </c>
      <c r="P35" s="1114">
        <f t="shared" si="5"/>
        <v>80</v>
      </c>
      <c r="Q35" s="1114">
        <v>0</v>
      </c>
      <c r="R35" s="1114">
        <f t="shared" si="6"/>
        <v>80</v>
      </c>
    </row>
    <row r="36" spans="1:18" s="894" customFormat="1" ht="31.45" x14ac:dyDescent="0.2">
      <c r="A36" s="995" t="s">
        <v>106</v>
      </c>
      <c r="B36" s="968" t="s">
        <v>568</v>
      </c>
      <c r="C36" s="968" t="s">
        <v>100</v>
      </c>
      <c r="D36" s="968" t="s">
        <v>100</v>
      </c>
      <c r="E36" s="969" t="s">
        <v>279</v>
      </c>
      <c r="F36" s="904">
        <v>0</v>
      </c>
      <c r="G36" s="959">
        <f t="shared" ref="G36" si="9">+G37</f>
        <v>135</v>
      </c>
      <c r="H36" s="908">
        <f t="shared" si="1"/>
        <v>135</v>
      </c>
      <c r="I36" s="1008">
        <v>0</v>
      </c>
      <c r="J36" s="1008">
        <f t="shared" si="2"/>
        <v>135</v>
      </c>
      <c r="K36" s="1008">
        <v>0</v>
      </c>
      <c r="L36" s="1008">
        <f t="shared" si="3"/>
        <v>135</v>
      </c>
      <c r="M36" s="1008">
        <v>0</v>
      </c>
      <c r="N36" s="1008">
        <f t="shared" si="4"/>
        <v>135</v>
      </c>
      <c r="O36" s="1119">
        <v>0</v>
      </c>
      <c r="P36" s="1119">
        <f t="shared" si="5"/>
        <v>135</v>
      </c>
      <c r="Q36" s="1119">
        <v>0</v>
      </c>
      <c r="R36" s="1119">
        <f t="shared" si="6"/>
        <v>135</v>
      </c>
    </row>
    <row r="37" spans="1:18" s="894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135</v>
      </c>
      <c r="H37" s="927">
        <f t="shared" si="1"/>
        <v>135</v>
      </c>
      <c r="I37" s="1003">
        <v>0</v>
      </c>
      <c r="J37" s="1003">
        <f t="shared" si="2"/>
        <v>135</v>
      </c>
      <c r="K37" s="1003">
        <v>0</v>
      </c>
      <c r="L37" s="1003">
        <f t="shared" si="3"/>
        <v>135</v>
      </c>
      <c r="M37" s="1003">
        <v>0</v>
      </c>
      <c r="N37" s="1003">
        <f t="shared" si="4"/>
        <v>135</v>
      </c>
      <c r="O37" s="1114">
        <v>0</v>
      </c>
      <c r="P37" s="1114">
        <f t="shared" si="5"/>
        <v>135</v>
      </c>
      <c r="Q37" s="1114">
        <v>0</v>
      </c>
      <c r="R37" s="1114">
        <f t="shared" si="6"/>
        <v>135</v>
      </c>
    </row>
    <row r="38" spans="1:18" s="894" customFormat="1" ht="20.95" x14ac:dyDescent="0.2">
      <c r="A38" s="995" t="s">
        <v>106</v>
      </c>
      <c r="B38" s="968" t="s">
        <v>569</v>
      </c>
      <c r="C38" s="968" t="s">
        <v>100</v>
      </c>
      <c r="D38" s="968" t="s">
        <v>100</v>
      </c>
      <c r="E38" s="969" t="s">
        <v>281</v>
      </c>
      <c r="F38" s="904">
        <v>0</v>
      </c>
      <c r="G38" s="959">
        <f t="shared" ref="G38" si="10">+G39</f>
        <v>400</v>
      </c>
      <c r="H38" s="908">
        <f t="shared" si="1"/>
        <v>400</v>
      </c>
      <c r="I38" s="1008">
        <v>0</v>
      </c>
      <c r="J38" s="1008">
        <f t="shared" si="2"/>
        <v>400</v>
      </c>
      <c r="K38" s="1008">
        <v>0</v>
      </c>
      <c r="L38" s="1008">
        <f t="shared" si="3"/>
        <v>400</v>
      </c>
      <c r="M38" s="1008">
        <v>0</v>
      </c>
      <c r="N38" s="1008">
        <f t="shared" si="4"/>
        <v>400</v>
      </c>
      <c r="O38" s="1119">
        <v>0</v>
      </c>
      <c r="P38" s="1119">
        <f t="shared" si="5"/>
        <v>400</v>
      </c>
      <c r="Q38" s="1119">
        <v>0</v>
      </c>
      <c r="R38" s="1119">
        <f t="shared" si="6"/>
        <v>400</v>
      </c>
    </row>
    <row r="39" spans="1:18" s="894" customFormat="1" ht="20.95" x14ac:dyDescent="0.2">
      <c r="A39" s="996"/>
      <c r="B39" s="970"/>
      <c r="C39" s="970" t="s">
        <v>273</v>
      </c>
      <c r="D39" s="970" t="s">
        <v>270</v>
      </c>
      <c r="E39" s="971" t="s">
        <v>259</v>
      </c>
      <c r="F39" s="906">
        <v>0</v>
      </c>
      <c r="G39" s="916">
        <v>400</v>
      </c>
      <c r="H39" s="927">
        <f t="shared" si="1"/>
        <v>400</v>
      </c>
      <c r="I39" s="1003">
        <v>0</v>
      </c>
      <c r="J39" s="1003">
        <f t="shared" si="2"/>
        <v>400</v>
      </c>
      <c r="K39" s="1003">
        <v>0</v>
      </c>
      <c r="L39" s="1003">
        <f t="shared" si="3"/>
        <v>400</v>
      </c>
      <c r="M39" s="1003">
        <v>0</v>
      </c>
      <c r="N39" s="1003">
        <f t="shared" si="4"/>
        <v>400</v>
      </c>
      <c r="O39" s="1114">
        <v>0</v>
      </c>
      <c r="P39" s="1114">
        <f t="shared" si="5"/>
        <v>400</v>
      </c>
      <c r="Q39" s="1114">
        <v>0</v>
      </c>
      <c r="R39" s="1114">
        <f t="shared" si="6"/>
        <v>400</v>
      </c>
    </row>
    <row r="40" spans="1:18" s="894" customFormat="1" ht="20.95" x14ac:dyDescent="0.2">
      <c r="A40" s="995" t="s">
        <v>106</v>
      </c>
      <c r="B40" s="968" t="s">
        <v>570</v>
      </c>
      <c r="C40" s="968" t="s">
        <v>100</v>
      </c>
      <c r="D40" s="968" t="s">
        <v>100</v>
      </c>
      <c r="E40" s="969" t="s">
        <v>284</v>
      </c>
      <c r="F40" s="904">
        <v>0</v>
      </c>
      <c r="G40" s="959">
        <f t="shared" ref="G40" si="11">+G41</f>
        <v>300</v>
      </c>
      <c r="H40" s="908">
        <f t="shared" si="1"/>
        <v>300</v>
      </c>
      <c r="I40" s="1008">
        <v>0</v>
      </c>
      <c r="J40" s="1008">
        <f t="shared" si="2"/>
        <v>300</v>
      </c>
      <c r="K40" s="1008">
        <v>0</v>
      </c>
      <c r="L40" s="1008">
        <f t="shared" si="3"/>
        <v>300</v>
      </c>
      <c r="M40" s="1008">
        <v>0</v>
      </c>
      <c r="N40" s="1008">
        <f t="shared" si="4"/>
        <v>300</v>
      </c>
      <c r="O40" s="1119">
        <v>0</v>
      </c>
      <c r="P40" s="1119">
        <f t="shared" si="5"/>
        <v>300</v>
      </c>
      <c r="Q40" s="1119">
        <v>0</v>
      </c>
      <c r="R40" s="1119">
        <f t="shared" si="6"/>
        <v>300</v>
      </c>
    </row>
    <row r="41" spans="1:18" s="894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300</v>
      </c>
      <c r="H41" s="927">
        <f t="shared" si="1"/>
        <v>300</v>
      </c>
      <c r="I41" s="1003">
        <v>0</v>
      </c>
      <c r="J41" s="1003">
        <f t="shared" si="2"/>
        <v>300</v>
      </c>
      <c r="K41" s="1003">
        <v>0</v>
      </c>
      <c r="L41" s="1003">
        <f t="shared" si="3"/>
        <v>300</v>
      </c>
      <c r="M41" s="1003">
        <v>0</v>
      </c>
      <c r="N41" s="1003">
        <f t="shared" si="4"/>
        <v>300</v>
      </c>
      <c r="O41" s="1114">
        <v>0</v>
      </c>
      <c r="P41" s="1114">
        <f t="shared" si="5"/>
        <v>300</v>
      </c>
      <c r="Q41" s="1114">
        <v>0</v>
      </c>
      <c r="R41" s="1114">
        <f t="shared" si="6"/>
        <v>300</v>
      </c>
    </row>
    <row r="42" spans="1:18" s="894" customFormat="1" ht="31.45" x14ac:dyDescent="0.2">
      <c r="A42" s="995" t="s">
        <v>106</v>
      </c>
      <c r="B42" s="968" t="s">
        <v>571</v>
      </c>
      <c r="C42" s="968" t="s">
        <v>100</v>
      </c>
      <c r="D42" s="968" t="s">
        <v>100</v>
      </c>
      <c r="E42" s="969" t="s">
        <v>286</v>
      </c>
      <c r="F42" s="904">
        <v>0</v>
      </c>
      <c r="G42" s="959">
        <f t="shared" ref="G42" si="12">+G43</f>
        <v>170</v>
      </c>
      <c r="H42" s="908">
        <f t="shared" si="1"/>
        <v>170</v>
      </c>
      <c r="I42" s="1008">
        <v>0</v>
      </c>
      <c r="J42" s="1008">
        <f t="shared" si="2"/>
        <v>170</v>
      </c>
      <c r="K42" s="1008">
        <v>0</v>
      </c>
      <c r="L42" s="1008">
        <f t="shared" si="3"/>
        <v>170</v>
      </c>
      <c r="M42" s="1008">
        <v>0</v>
      </c>
      <c r="N42" s="1008">
        <f t="shared" si="4"/>
        <v>170</v>
      </c>
      <c r="O42" s="1119">
        <v>0</v>
      </c>
      <c r="P42" s="1119">
        <f t="shared" si="5"/>
        <v>170</v>
      </c>
      <c r="Q42" s="1119">
        <v>0</v>
      </c>
      <c r="R42" s="1119">
        <f t="shared" si="6"/>
        <v>170</v>
      </c>
    </row>
    <row r="43" spans="1:18" s="894" customFormat="1" ht="20.95" x14ac:dyDescent="0.2">
      <c r="A43" s="996"/>
      <c r="B43" s="970"/>
      <c r="C43" s="970" t="s">
        <v>283</v>
      </c>
      <c r="D43" s="970" t="s">
        <v>270</v>
      </c>
      <c r="E43" s="971" t="s">
        <v>259</v>
      </c>
      <c r="F43" s="906">
        <v>0</v>
      </c>
      <c r="G43" s="916">
        <v>170</v>
      </c>
      <c r="H43" s="927">
        <f t="shared" si="1"/>
        <v>170</v>
      </c>
      <c r="I43" s="1003">
        <v>0</v>
      </c>
      <c r="J43" s="1003">
        <f t="shared" si="2"/>
        <v>170</v>
      </c>
      <c r="K43" s="1003">
        <v>0</v>
      </c>
      <c r="L43" s="1003">
        <f t="shared" si="3"/>
        <v>170</v>
      </c>
      <c r="M43" s="1003">
        <v>0</v>
      </c>
      <c r="N43" s="1003">
        <f t="shared" si="4"/>
        <v>170</v>
      </c>
      <c r="O43" s="1114">
        <v>0</v>
      </c>
      <c r="P43" s="1114">
        <f t="shared" si="5"/>
        <v>170</v>
      </c>
      <c r="Q43" s="1114">
        <v>0</v>
      </c>
      <c r="R43" s="1114">
        <f t="shared" si="6"/>
        <v>170</v>
      </c>
    </row>
    <row r="44" spans="1:18" s="894" customFormat="1" ht="20.95" x14ac:dyDescent="0.2">
      <c r="A44" s="995" t="s">
        <v>106</v>
      </c>
      <c r="B44" s="968" t="s">
        <v>572</v>
      </c>
      <c r="C44" s="968" t="s">
        <v>100</v>
      </c>
      <c r="D44" s="968" t="s">
        <v>100</v>
      </c>
      <c r="E44" s="969" t="s">
        <v>288</v>
      </c>
      <c r="F44" s="904">
        <v>0</v>
      </c>
      <c r="G44" s="959">
        <f t="shared" ref="G44" si="13">+G45</f>
        <v>240</v>
      </c>
      <c r="H44" s="908">
        <f t="shared" si="1"/>
        <v>240</v>
      </c>
      <c r="I44" s="1008">
        <v>0</v>
      </c>
      <c r="J44" s="1008">
        <f t="shared" si="2"/>
        <v>240</v>
      </c>
      <c r="K44" s="1008">
        <v>0</v>
      </c>
      <c r="L44" s="1008">
        <f t="shared" si="3"/>
        <v>240</v>
      </c>
      <c r="M44" s="1008">
        <v>0</v>
      </c>
      <c r="N44" s="1008">
        <f t="shared" si="4"/>
        <v>240</v>
      </c>
      <c r="O44" s="1119">
        <v>0</v>
      </c>
      <c r="P44" s="1119">
        <f t="shared" si="5"/>
        <v>240</v>
      </c>
      <c r="Q44" s="1119">
        <v>0</v>
      </c>
      <c r="R44" s="1119">
        <f t="shared" si="6"/>
        <v>240</v>
      </c>
    </row>
    <row r="45" spans="1:18" s="894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240</v>
      </c>
      <c r="H45" s="927">
        <f t="shared" si="1"/>
        <v>240</v>
      </c>
      <c r="I45" s="1003">
        <v>0</v>
      </c>
      <c r="J45" s="1003">
        <f t="shared" si="2"/>
        <v>240</v>
      </c>
      <c r="K45" s="1003">
        <v>0</v>
      </c>
      <c r="L45" s="1003">
        <f t="shared" si="3"/>
        <v>240</v>
      </c>
      <c r="M45" s="1003">
        <v>0</v>
      </c>
      <c r="N45" s="1003">
        <f t="shared" si="4"/>
        <v>240</v>
      </c>
      <c r="O45" s="1114">
        <v>0</v>
      </c>
      <c r="P45" s="1114">
        <f t="shared" si="5"/>
        <v>240</v>
      </c>
      <c r="Q45" s="1114">
        <v>0</v>
      </c>
      <c r="R45" s="1114">
        <f t="shared" si="6"/>
        <v>240</v>
      </c>
    </row>
    <row r="46" spans="1:18" s="894" customFormat="1" ht="31.45" x14ac:dyDescent="0.2">
      <c r="A46" s="995" t="s">
        <v>106</v>
      </c>
      <c r="B46" s="968" t="s">
        <v>573</v>
      </c>
      <c r="C46" s="968" t="s">
        <v>100</v>
      </c>
      <c r="D46" s="968" t="s">
        <v>100</v>
      </c>
      <c r="E46" s="969" t="s">
        <v>290</v>
      </c>
      <c r="F46" s="904">
        <v>0</v>
      </c>
      <c r="G46" s="959">
        <f t="shared" ref="G46" si="14">+G47</f>
        <v>35</v>
      </c>
      <c r="H46" s="908">
        <f t="shared" si="1"/>
        <v>35</v>
      </c>
      <c r="I46" s="1008">
        <v>0</v>
      </c>
      <c r="J46" s="1008">
        <f t="shared" si="2"/>
        <v>35</v>
      </c>
      <c r="K46" s="1008">
        <v>0</v>
      </c>
      <c r="L46" s="1008">
        <f t="shared" si="3"/>
        <v>35</v>
      </c>
      <c r="M46" s="1008">
        <v>0</v>
      </c>
      <c r="N46" s="1008">
        <f t="shared" si="4"/>
        <v>35</v>
      </c>
      <c r="O46" s="1119">
        <v>0</v>
      </c>
      <c r="P46" s="1119">
        <f t="shared" si="5"/>
        <v>35</v>
      </c>
      <c r="Q46" s="1119">
        <v>0</v>
      </c>
      <c r="R46" s="1119">
        <f t="shared" si="6"/>
        <v>35</v>
      </c>
    </row>
    <row r="47" spans="1:18" s="894" customFormat="1" ht="20.95" x14ac:dyDescent="0.2">
      <c r="A47" s="996"/>
      <c r="B47" s="970"/>
      <c r="C47" s="970" t="s">
        <v>273</v>
      </c>
      <c r="D47" s="970" t="s">
        <v>270</v>
      </c>
      <c r="E47" s="971" t="s">
        <v>259</v>
      </c>
      <c r="F47" s="906">
        <v>0</v>
      </c>
      <c r="G47" s="916">
        <v>35</v>
      </c>
      <c r="H47" s="927">
        <f t="shared" si="1"/>
        <v>35</v>
      </c>
      <c r="I47" s="1003">
        <v>0</v>
      </c>
      <c r="J47" s="1003">
        <f t="shared" si="2"/>
        <v>35</v>
      </c>
      <c r="K47" s="1003">
        <v>0</v>
      </c>
      <c r="L47" s="1003">
        <f t="shared" si="3"/>
        <v>35</v>
      </c>
      <c r="M47" s="1003">
        <v>0</v>
      </c>
      <c r="N47" s="1003">
        <f t="shared" si="4"/>
        <v>35</v>
      </c>
      <c r="O47" s="1114">
        <v>0</v>
      </c>
      <c r="P47" s="1114">
        <f t="shared" si="5"/>
        <v>35</v>
      </c>
      <c r="Q47" s="1114">
        <v>0</v>
      </c>
      <c r="R47" s="1114">
        <f t="shared" si="6"/>
        <v>35</v>
      </c>
    </row>
    <row r="48" spans="1:18" s="894" customFormat="1" x14ac:dyDescent="0.2">
      <c r="A48" s="682" t="s">
        <v>106</v>
      </c>
      <c r="B48" s="684" t="s">
        <v>477</v>
      </c>
      <c r="C48" s="694" t="s">
        <v>100</v>
      </c>
      <c r="D48" s="695" t="s">
        <v>100</v>
      </c>
      <c r="E48" s="783" t="s">
        <v>441</v>
      </c>
      <c r="F48" s="908">
        <f>+F49</f>
        <v>60</v>
      </c>
      <c r="G48" s="908">
        <v>0</v>
      </c>
      <c r="H48" s="908">
        <f t="shared" si="1"/>
        <v>60</v>
      </c>
      <c r="I48" s="1008">
        <v>0</v>
      </c>
      <c r="J48" s="1008">
        <f t="shared" si="2"/>
        <v>60</v>
      </c>
      <c r="K48" s="1008">
        <v>0</v>
      </c>
      <c r="L48" s="1008">
        <f t="shared" si="3"/>
        <v>60</v>
      </c>
      <c r="M48" s="1008">
        <v>0</v>
      </c>
      <c r="N48" s="1008">
        <f t="shared" si="4"/>
        <v>60</v>
      </c>
      <c r="O48" s="1119">
        <v>0</v>
      </c>
      <c r="P48" s="1119">
        <f t="shared" si="5"/>
        <v>60</v>
      </c>
      <c r="Q48" s="1119">
        <v>0</v>
      </c>
      <c r="R48" s="1119">
        <f t="shared" si="6"/>
        <v>60</v>
      </c>
    </row>
    <row r="49" spans="1:18" s="894" customFormat="1" x14ac:dyDescent="0.2">
      <c r="A49" s="689"/>
      <c r="B49" s="814" t="s">
        <v>474</v>
      </c>
      <c r="C49" s="745">
        <v>3299</v>
      </c>
      <c r="D49" s="745">
        <v>5331</v>
      </c>
      <c r="E49" s="784" t="s">
        <v>259</v>
      </c>
      <c r="F49" s="927">
        <v>60</v>
      </c>
      <c r="G49" s="927">
        <v>0</v>
      </c>
      <c r="H49" s="927">
        <f t="shared" si="1"/>
        <v>60</v>
      </c>
      <c r="I49" s="1003">
        <v>0</v>
      </c>
      <c r="J49" s="1003">
        <f t="shared" si="2"/>
        <v>60</v>
      </c>
      <c r="K49" s="1003">
        <v>0</v>
      </c>
      <c r="L49" s="1003">
        <f t="shared" si="3"/>
        <v>60</v>
      </c>
      <c r="M49" s="1003">
        <v>0</v>
      </c>
      <c r="N49" s="1003">
        <f t="shared" si="4"/>
        <v>60</v>
      </c>
      <c r="O49" s="1114">
        <v>0</v>
      </c>
      <c r="P49" s="1114">
        <f t="shared" si="5"/>
        <v>60</v>
      </c>
      <c r="Q49" s="1114">
        <v>0</v>
      </c>
      <c r="R49" s="1114">
        <f t="shared" si="6"/>
        <v>60</v>
      </c>
    </row>
    <row r="50" spans="1:18" s="894" customFormat="1" x14ac:dyDescent="0.2">
      <c r="A50" s="682" t="s">
        <v>106</v>
      </c>
      <c r="B50" s="684" t="s">
        <v>478</v>
      </c>
      <c r="C50" s="694" t="s">
        <v>100</v>
      </c>
      <c r="D50" s="695" t="s">
        <v>100</v>
      </c>
      <c r="E50" s="783" t="s">
        <v>443</v>
      </c>
      <c r="F50" s="908">
        <f>+F51</f>
        <v>50</v>
      </c>
      <c r="G50" s="908">
        <v>0</v>
      </c>
      <c r="H50" s="908">
        <f t="shared" si="1"/>
        <v>50</v>
      </c>
      <c r="I50" s="1008">
        <f>+I51</f>
        <v>-50</v>
      </c>
      <c r="J50" s="1008">
        <f t="shared" si="2"/>
        <v>0</v>
      </c>
      <c r="K50" s="1008">
        <v>0</v>
      </c>
      <c r="L50" s="1008">
        <f t="shared" si="3"/>
        <v>0</v>
      </c>
      <c r="M50" s="1008">
        <v>0</v>
      </c>
      <c r="N50" s="1008">
        <f t="shared" si="4"/>
        <v>0</v>
      </c>
      <c r="O50" s="1119">
        <v>0</v>
      </c>
      <c r="P50" s="1119">
        <f t="shared" si="5"/>
        <v>0</v>
      </c>
      <c r="Q50" s="1119">
        <v>0</v>
      </c>
      <c r="R50" s="1119">
        <f t="shared" si="6"/>
        <v>0</v>
      </c>
    </row>
    <row r="51" spans="1:18" s="894" customFormat="1" x14ac:dyDescent="0.2">
      <c r="A51" s="689"/>
      <c r="B51" s="691" t="s">
        <v>474</v>
      </c>
      <c r="C51" s="700">
        <v>3299</v>
      </c>
      <c r="D51" s="686">
        <v>5332</v>
      </c>
      <c r="E51" s="784" t="s">
        <v>444</v>
      </c>
      <c r="F51" s="927">
        <v>50</v>
      </c>
      <c r="G51" s="927">
        <v>0</v>
      </c>
      <c r="H51" s="927">
        <f t="shared" si="1"/>
        <v>50</v>
      </c>
      <c r="I51" s="1003">
        <v>-50</v>
      </c>
      <c r="J51" s="1003">
        <f t="shared" si="2"/>
        <v>0</v>
      </c>
      <c r="K51" s="1003">
        <v>0</v>
      </c>
      <c r="L51" s="1003">
        <f t="shared" si="3"/>
        <v>0</v>
      </c>
      <c r="M51" s="1003">
        <v>0</v>
      </c>
      <c r="N51" s="1003">
        <f t="shared" si="4"/>
        <v>0</v>
      </c>
      <c r="O51" s="1114">
        <v>0</v>
      </c>
      <c r="P51" s="1114">
        <f t="shared" si="5"/>
        <v>0</v>
      </c>
      <c r="Q51" s="1114">
        <v>0</v>
      </c>
      <c r="R51" s="1114">
        <f t="shared" si="6"/>
        <v>0</v>
      </c>
    </row>
    <row r="52" spans="1:18" s="894" customFormat="1" ht="20.95" x14ac:dyDescent="0.2">
      <c r="A52" s="682" t="s">
        <v>106</v>
      </c>
      <c r="B52" s="684" t="s">
        <v>562</v>
      </c>
      <c r="C52" s="694" t="s">
        <v>100</v>
      </c>
      <c r="D52" s="695" t="s">
        <v>100</v>
      </c>
      <c r="E52" s="783" t="s">
        <v>574</v>
      </c>
      <c r="F52" s="908">
        <v>0</v>
      </c>
      <c r="G52" s="908">
        <v>0</v>
      </c>
      <c r="H52" s="908">
        <f t="shared" si="1"/>
        <v>0</v>
      </c>
      <c r="I52" s="1008">
        <v>50</v>
      </c>
      <c r="J52" s="1008">
        <f t="shared" si="2"/>
        <v>50</v>
      </c>
      <c r="K52" s="1008">
        <v>0</v>
      </c>
      <c r="L52" s="1008">
        <f t="shared" si="3"/>
        <v>50</v>
      </c>
      <c r="M52" s="1008">
        <v>0</v>
      </c>
      <c r="N52" s="1008">
        <f t="shared" si="4"/>
        <v>50</v>
      </c>
      <c r="O52" s="1119">
        <v>0</v>
      </c>
      <c r="P52" s="1119">
        <f t="shared" si="5"/>
        <v>50</v>
      </c>
      <c r="Q52" s="1119">
        <v>0</v>
      </c>
      <c r="R52" s="1119">
        <f t="shared" si="6"/>
        <v>50</v>
      </c>
    </row>
    <row r="53" spans="1:18" s="894" customFormat="1" x14ac:dyDescent="0.2">
      <c r="A53" s="689"/>
      <c r="B53" s="691"/>
      <c r="C53" s="700">
        <v>3299</v>
      </c>
      <c r="D53" s="686">
        <v>5332</v>
      </c>
      <c r="E53" s="784" t="s">
        <v>444</v>
      </c>
      <c r="F53" s="927">
        <v>0</v>
      </c>
      <c r="G53" s="927">
        <v>0</v>
      </c>
      <c r="H53" s="927">
        <v>0</v>
      </c>
      <c r="I53" s="1003">
        <v>50</v>
      </c>
      <c r="J53" s="1003">
        <f t="shared" si="2"/>
        <v>50</v>
      </c>
      <c r="K53" s="1003">
        <v>0</v>
      </c>
      <c r="L53" s="1003">
        <f t="shared" si="3"/>
        <v>50</v>
      </c>
      <c r="M53" s="1003">
        <v>0</v>
      </c>
      <c r="N53" s="1003">
        <f t="shared" si="4"/>
        <v>50</v>
      </c>
      <c r="O53" s="1114">
        <v>0</v>
      </c>
      <c r="P53" s="1114">
        <f t="shared" si="5"/>
        <v>50</v>
      </c>
      <c r="Q53" s="1114">
        <v>0</v>
      </c>
      <c r="R53" s="1114">
        <f t="shared" si="6"/>
        <v>50</v>
      </c>
    </row>
    <row r="54" spans="1:18" s="894" customFormat="1" x14ac:dyDescent="0.2">
      <c r="A54" s="682" t="s">
        <v>106</v>
      </c>
      <c r="B54" s="684" t="s">
        <v>479</v>
      </c>
      <c r="C54" s="694" t="s">
        <v>100</v>
      </c>
      <c r="D54" s="695" t="s">
        <v>100</v>
      </c>
      <c r="E54" s="783" t="s">
        <v>214</v>
      </c>
      <c r="F54" s="908">
        <f>+F55</f>
        <v>50</v>
      </c>
      <c r="G54" s="908">
        <v>0</v>
      </c>
      <c r="H54" s="908">
        <f t="shared" si="1"/>
        <v>50</v>
      </c>
      <c r="I54" s="1008">
        <v>0</v>
      </c>
      <c r="J54" s="1008">
        <f t="shared" si="2"/>
        <v>50</v>
      </c>
      <c r="K54" s="1008">
        <v>0</v>
      </c>
      <c r="L54" s="1008">
        <f t="shared" si="3"/>
        <v>50</v>
      </c>
      <c r="M54" s="1008">
        <v>0</v>
      </c>
      <c r="N54" s="1008">
        <f t="shared" si="4"/>
        <v>50</v>
      </c>
      <c r="O54" s="1119">
        <v>0</v>
      </c>
      <c r="P54" s="1119">
        <f t="shared" si="5"/>
        <v>50</v>
      </c>
      <c r="Q54" s="1119">
        <v>0</v>
      </c>
      <c r="R54" s="1119">
        <f t="shared" si="6"/>
        <v>50</v>
      </c>
    </row>
    <row r="55" spans="1:18" s="894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50</v>
      </c>
      <c r="G55" s="927">
        <v>0</v>
      </c>
      <c r="H55" s="927">
        <f t="shared" si="1"/>
        <v>50</v>
      </c>
      <c r="I55" s="1003">
        <v>0</v>
      </c>
      <c r="J55" s="1003">
        <f t="shared" si="2"/>
        <v>50</v>
      </c>
      <c r="K55" s="1003">
        <v>0</v>
      </c>
      <c r="L55" s="1003">
        <f t="shared" si="3"/>
        <v>50</v>
      </c>
      <c r="M55" s="1003">
        <v>0</v>
      </c>
      <c r="N55" s="1003">
        <f t="shared" si="4"/>
        <v>50</v>
      </c>
      <c r="O55" s="1114">
        <v>0</v>
      </c>
      <c r="P55" s="1114">
        <f t="shared" si="5"/>
        <v>50</v>
      </c>
      <c r="Q55" s="1114">
        <v>0</v>
      </c>
      <c r="R55" s="1114">
        <f t="shared" si="6"/>
        <v>50</v>
      </c>
    </row>
    <row r="56" spans="1:18" s="894" customFormat="1" x14ac:dyDescent="0.2">
      <c r="A56" s="682" t="s">
        <v>106</v>
      </c>
      <c r="B56" s="684" t="s">
        <v>480</v>
      </c>
      <c r="C56" s="694" t="s">
        <v>100</v>
      </c>
      <c r="D56" s="695" t="s">
        <v>100</v>
      </c>
      <c r="E56" s="783" t="s">
        <v>215</v>
      </c>
      <c r="F56" s="908">
        <f>+F57</f>
        <v>20</v>
      </c>
      <c r="G56" s="908">
        <v>0</v>
      </c>
      <c r="H56" s="908">
        <f t="shared" si="1"/>
        <v>20</v>
      </c>
      <c r="I56" s="1008">
        <f>+I57</f>
        <v>-20</v>
      </c>
      <c r="J56" s="1008">
        <f t="shared" si="2"/>
        <v>0</v>
      </c>
      <c r="K56" s="1008">
        <v>0</v>
      </c>
      <c r="L56" s="1008">
        <f t="shared" si="3"/>
        <v>0</v>
      </c>
      <c r="M56" s="1008">
        <v>0</v>
      </c>
      <c r="N56" s="1008">
        <f t="shared" si="4"/>
        <v>0</v>
      </c>
      <c r="O56" s="1119">
        <v>0</v>
      </c>
      <c r="P56" s="1119">
        <f t="shared" si="5"/>
        <v>0</v>
      </c>
      <c r="Q56" s="1119">
        <v>0</v>
      </c>
      <c r="R56" s="1119">
        <f t="shared" si="6"/>
        <v>0</v>
      </c>
    </row>
    <row r="57" spans="1:18" s="894" customFormat="1" x14ac:dyDescent="0.2">
      <c r="A57" s="689"/>
      <c r="B57" s="691" t="s">
        <v>474</v>
      </c>
      <c r="C57" s="700">
        <v>3299</v>
      </c>
      <c r="D57" s="686">
        <v>5321</v>
      </c>
      <c r="E57" s="784" t="s">
        <v>258</v>
      </c>
      <c r="F57" s="927">
        <v>20</v>
      </c>
      <c r="G57" s="927">
        <v>0</v>
      </c>
      <c r="H57" s="927">
        <f t="shared" si="1"/>
        <v>20</v>
      </c>
      <c r="I57" s="1003">
        <v>-20</v>
      </c>
      <c r="J57" s="1003">
        <f t="shared" si="2"/>
        <v>0</v>
      </c>
      <c r="K57" s="1003">
        <v>0</v>
      </c>
      <c r="L57" s="1003">
        <f t="shared" si="3"/>
        <v>0</v>
      </c>
      <c r="M57" s="1003">
        <v>0</v>
      </c>
      <c r="N57" s="1003">
        <f t="shared" si="4"/>
        <v>0</v>
      </c>
      <c r="O57" s="1114">
        <v>0</v>
      </c>
      <c r="P57" s="1114">
        <f t="shared" si="5"/>
        <v>0</v>
      </c>
      <c r="Q57" s="1114">
        <v>0</v>
      </c>
      <c r="R57" s="1114">
        <f t="shared" si="6"/>
        <v>0</v>
      </c>
    </row>
    <row r="58" spans="1:18" s="894" customFormat="1" ht="20.95" x14ac:dyDescent="0.2">
      <c r="A58" s="682" t="s">
        <v>106</v>
      </c>
      <c r="B58" s="684" t="s">
        <v>561</v>
      </c>
      <c r="C58" s="694" t="s">
        <v>100</v>
      </c>
      <c r="D58" s="695" t="s">
        <v>100</v>
      </c>
      <c r="E58" s="783" t="s">
        <v>560</v>
      </c>
      <c r="F58" s="908">
        <v>0</v>
      </c>
      <c r="G58" s="908">
        <v>0</v>
      </c>
      <c r="H58" s="908">
        <v>0</v>
      </c>
      <c r="I58" s="1008">
        <f>+I59</f>
        <v>20</v>
      </c>
      <c r="J58" s="1008">
        <f t="shared" si="2"/>
        <v>20</v>
      </c>
      <c r="K58" s="1008">
        <v>0</v>
      </c>
      <c r="L58" s="1008">
        <f t="shared" si="3"/>
        <v>20</v>
      </c>
      <c r="M58" s="1008">
        <v>0</v>
      </c>
      <c r="N58" s="1008">
        <f t="shared" si="4"/>
        <v>20</v>
      </c>
      <c r="O58" s="1119">
        <v>0</v>
      </c>
      <c r="P58" s="1119">
        <f t="shared" si="5"/>
        <v>20</v>
      </c>
      <c r="Q58" s="1119">
        <v>0</v>
      </c>
      <c r="R58" s="1119">
        <f t="shared" si="6"/>
        <v>20</v>
      </c>
    </row>
    <row r="59" spans="1:18" s="894" customFormat="1" x14ac:dyDescent="0.2">
      <c r="A59" s="689"/>
      <c r="B59" s="691"/>
      <c r="C59" s="700">
        <v>3299</v>
      </c>
      <c r="D59" s="686">
        <v>5321</v>
      </c>
      <c r="E59" s="784" t="s">
        <v>258</v>
      </c>
      <c r="F59" s="927">
        <v>0</v>
      </c>
      <c r="G59" s="927">
        <v>0</v>
      </c>
      <c r="H59" s="927">
        <v>0</v>
      </c>
      <c r="I59" s="1003">
        <v>20</v>
      </c>
      <c r="J59" s="1003">
        <f t="shared" si="2"/>
        <v>20</v>
      </c>
      <c r="K59" s="1003">
        <v>0</v>
      </c>
      <c r="L59" s="1003">
        <f t="shared" si="3"/>
        <v>20</v>
      </c>
      <c r="M59" s="1003">
        <v>0</v>
      </c>
      <c r="N59" s="1003">
        <f t="shared" si="4"/>
        <v>20</v>
      </c>
      <c r="O59" s="1114">
        <v>0</v>
      </c>
      <c r="P59" s="1114">
        <f t="shared" si="5"/>
        <v>20</v>
      </c>
      <c r="Q59" s="1114">
        <v>0</v>
      </c>
      <c r="R59" s="1114">
        <f t="shared" si="6"/>
        <v>20</v>
      </c>
    </row>
    <row r="60" spans="1:18" s="894" customFormat="1" x14ac:dyDescent="0.2">
      <c r="A60" s="682" t="s">
        <v>106</v>
      </c>
      <c r="B60" s="684" t="s">
        <v>481</v>
      </c>
      <c r="C60" s="694" t="s">
        <v>100</v>
      </c>
      <c r="D60" s="695" t="s">
        <v>100</v>
      </c>
      <c r="E60" s="783" t="s">
        <v>216</v>
      </c>
      <c r="F60" s="908">
        <f>+F61</f>
        <v>30</v>
      </c>
      <c r="G60" s="908">
        <v>0</v>
      </c>
      <c r="H60" s="908">
        <f t="shared" si="1"/>
        <v>30</v>
      </c>
      <c r="I60" s="1008">
        <v>0</v>
      </c>
      <c r="J60" s="1008">
        <f t="shared" si="2"/>
        <v>30</v>
      </c>
      <c r="K60" s="1008">
        <v>0</v>
      </c>
      <c r="L60" s="1008">
        <f t="shared" si="3"/>
        <v>30</v>
      </c>
      <c r="M60" s="1008">
        <v>0</v>
      </c>
      <c r="N60" s="1008">
        <f t="shared" si="4"/>
        <v>30</v>
      </c>
      <c r="O60" s="1119">
        <v>0</v>
      </c>
      <c r="P60" s="1119">
        <f t="shared" si="5"/>
        <v>30</v>
      </c>
      <c r="Q60" s="1119">
        <v>0</v>
      </c>
      <c r="R60" s="1119">
        <f t="shared" si="6"/>
        <v>30</v>
      </c>
    </row>
    <row r="61" spans="1:18" s="894" customFormat="1" x14ac:dyDescent="0.2">
      <c r="A61" s="689"/>
      <c r="B61" s="691" t="s">
        <v>474</v>
      </c>
      <c r="C61" s="700">
        <v>3299</v>
      </c>
      <c r="D61" s="686">
        <v>5222</v>
      </c>
      <c r="E61" s="784" t="s">
        <v>296</v>
      </c>
      <c r="F61" s="927">
        <v>30</v>
      </c>
      <c r="G61" s="927">
        <v>0</v>
      </c>
      <c r="H61" s="927">
        <f t="shared" si="1"/>
        <v>30</v>
      </c>
      <c r="I61" s="1003">
        <v>0</v>
      </c>
      <c r="J61" s="1003">
        <f t="shared" si="2"/>
        <v>30</v>
      </c>
      <c r="K61" s="1003">
        <v>0</v>
      </c>
      <c r="L61" s="1003">
        <f t="shared" si="3"/>
        <v>30</v>
      </c>
      <c r="M61" s="1003">
        <v>0</v>
      </c>
      <c r="N61" s="1003">
        <f t="shared" si="4"/>
        <v>30</v>
      </c>
      <c r="O61" s="1114">
        <v>0</v>
      </c>
      <c r="P61" s="1114">
        <f t="shared" si="5"/>
        <v>30</v>
      </c>
      <c r="Q61" s="1114">
        <v>0</v>
      </c>
      <c r="R61" s="1114">
        <f t="shared" si="6"/>
        <v>30</v>
      </c>
    </row>
    <row r="62" spans="1:18" s="894" customFormat="1" x14ac:dyDescent="0.2">
      <c r="A62" s="682" t="s">
        <v>106</v>
      </c>
      <c r="B62" s="684" t="s">
        <v>482</v>
      </c>
      <c r="C62" s="694" t="s">
        <v>100</v>
      </c>
      <c r="D62" s="695" t="s">
        <v>100</v>
      </c>
      <c r="E62" s="783" t="s">
        <v>217</v>
      </c>
      <c r="F62" s="908">
        <f>+F63</f>
        <v>50</v>
      </c>
      <c r="G62" s="908">
        <v>0</v>
      </c>
      <c r="H62" s="908">
        <f t="shared" si="1"/>
        <v>50</v>
      </c>
      <c r="I62" s="1008">
        <v>0</v>
      </c>
      <c r="J62" s="1008">
        <f t="shared" si="2"/>
        <v>50</v>
      </c>
      <c r="K62" s="1008">
        <v>0</v>
      </c>
      <c r="L62" s="1008">
        <f t="shared" si="3"/>
        <v>50</v>
      </c>
      <c r="M62" s="1008">
        <v>0</v>
      </c>
      <c r="N62" s="1008">
        <f t="shared" si="4"/>
        <v>50</v>
      </c>
      <c r="O62" s="1119">
        <f>+O63</f>
        <v>-50</v>
      </c>
      <c r="P62" s="1119">
        <f t="shared" si="5"/>
        <v>0</v>
      </c>
      <c r="Q62" s="1119">
        <v>0</v>
      </c>
      <c r="R62" s="1119">
        <f t="shared" si="6"/>
        <v>0</v>
      </c>
    </row>
    <row r="63" spans="1:18" s="894" customFormat="1" x14ac:dyDescent="0.2">
      <c r="A63" s="746"/>
      <c r="B63" s="748" t="s">
        <v>474</v>
      </c>
      <c r="C63" s="749">
        <v>3299</v>
      </c>
      <c r="D63" s="750">
        <v>5213</v>
      </c>
      <c r="E63" s="785" t="s">
        <v>342</v>
      </c>
      <c r="F63" s="909">
        <v>50</v>
      </c>
      <c r="G63" s="909">
        <v>0</v>
      </c>
      <c r="H63" s="909">
        <f t="shared" si="1"/>
        <v>50</v>
      </c>
      <c r="I63" s="1024">
        <v>0</v>
      </c>
      <c r="J63" s="1024">
        <f t="shared" si="2"/>
        <v>50</v>
      </c>
      <c r="K63" s="1024">
        <v>0</v>
      </c>
      <c r="L63" s="1024">
        <f t="shared" si="3"/>
        <v>50</v>
      </c>
      <c r="M63" s="1003">
        <v>0</v>
      </c>
      <c r="N63" s="1003">
        <f t="shared" si="4"/>
        <v>50</v>
      </c>
      <c r="O63" s="1114">
        <v>-50</v>
      </c>
      <c r="P63" s="1114">
        <f t="shared" si="5"/>
        <v>0</v>
      </c>
      <c r="Q63" s="1114">
        <v>0</v>
      </c>
      <c r="R63" s="1114">
        <f t="shared" si="6"/>
        <v>0</v>
      </c>
    </row>
    <row r="64" spans="1:18" s="894" customFormat="1" ht="20.95" x14ac:dyDescent="0.2">
      <c r="A64" s="1407" t="s">
        <v>106</v>
      </c>
      <c r="B64" s="1408" t="s">
        <v>650</v>
      </c>
      <c r="C64" s="1409" t="s">
        <v>100</v>
      </c>
      <c r="D64" s="1410" t="s">
        <v>100</v>
      </c>
      <c r="E64" s="1411" t="s">
        <v>652</v>
      </c>
      <c r="F64" s="1412">
        <v>0</v>
      </c>
      <c r="G64" s="1412"/>
      <c r="H64" s="1412"/>
      <c r="I64" s="1413"/>
      <c r="J64" s="1413"/>
      <c r="K64" s="1413"/>
      <c r="L64" s="1413">
        <v>0</v>
      </c>
      <c r="M64" s="1008">
        <v>0</v>
      </c>
      <c r="N64" s="1008">
        <v>0</v>
      </c>
      <c r="O64" s="1119">
        <f>+O65</f>
        <v>50</v>
      </c>
      <c r="P64" s="1119">
        <f t="shared" si="5"/>
        <v>50</v>
      </c>
      <c r="Q64" s="1119">
        <v>0</v>
      </c>
      <c r="R64" s="1119">
        <f t="shared" si="6"/>
        <v>50</v>
      </c>
    </row>
    <row r="65" spans="1:18" s="894" customFormat="1" x14ac:dyDescent="0.2">
      <c r="A65" s="746"/>
      <c r="B65" s="748"/>
      <c r="C65" s="749">
        <v>3299</v>
      </c>
      <c r="D65" s="750">
        <v>5213</v>
      </c>
      <c r="E65" s="785" t="s">
        <v>342</v>
      </c>
      <c r="F65" s="909">
        <v>0</v>
      </c>
      <c r="G65" s="909"/>
      <c r="H65" s="909"/>
      <c r="I65" s="1024"/>
      <c r="J65" s="1024"/>
      <c r="K65" s="1024"/>
      <c r="L65" s="1024">
        <v>0</v>
      </c>
      <c r="M65" s="1003">
        <v>0</v>
      </c>
      <c r="N65" s="1003">
        <v>0</v>
      </c>
      <c r="O65" s="1114">
        <v>50</v>
      </c>
      <c r="P65" s="1114">
        <f t="shared" si="5"/>
        <v>50</v>
      </c>
      <c r="Q65" s="1114">
        <v>0</v>
      </c>
      <c r="R65" s="1114">
        <f t="shared" si="6"/>
        <v>50</v>
      </c>
    </row>
    <row r="66" spans="1:18" s="894" customFormat="1" ht="20.95" x14ac:dyDescent="0.2">
      <c r="A66" s="682" t="s">
        <v>106</v>
      </c>
      <c r="B66" s="684" t="s">
        <v>622</v>
      </c>
      <c r="C66" s="694" t="s">
        <v>100</v>
      </c>
      <c r="D66" s="695" t="s">
        <v>100</v>
      </c>
      <c r="E66" s="783" t="s">
        <v>623</v>
      </c>
      <c r="F66" s="909"/>
      <c r="G66" s="909"/>
      <c r="H66" s="909"/>
      <c r="I66" s="1024"/>
      <c r="J66" s="1024"/>
      <c r="K66" s="1024"/>
      <c r="L66" s="1024"/>
      <c r="M66" s="1008">
        <f>+M67</f>
        <v>500</v>
      </c>
      <c r="N66" s="1008">
        <f t="shared" si="4"/>
        <v>500</v>
      </c>
      <c r="O66" s="1119">
        <v>0</v>
      </c>
      <c r="P66" s="1119">
        <f t="shared" si="5"/>
        <v>500</v>
      </c>
      <c r="Q66" s="1119">
        <v>0</v>
      </c>
      <c r="R66" s="1119">
        <f t="shared" si="6"/>
        <v>500</v>
      </c>
    </row>
    <row r="67" spans="1:18" s="894" customFormat="1" x14ac:dyDescent="0.2">
      <c r="A67" s="746"/>
      <c r="B67" s="748" t="s">
        <v>474</v>
      </c>
      <c r="C67" s="749">
        <v>3299</v>
      </c>
      <c r="D67" s="750">
        <v>5332</v>
      </c>
      <c r="E67" s="785" t="s">
        <v>444</v>
      </c>
      <c r="F67" s="909"/>
      <c r="G67" s="909"/>
      <c r="H67" s="909"/>
      <c r="I67" s="1024"/>
      <c r="J67" s="1024"/>
      <c r="K67" s="1024"/>
      <c r="L67" s="1024"/>
      <c r="M67" s="1024">
        <v>500</v>
      </c>
      <c r="N67" s="1024">
        <f t="shared" si="4"/>
        <v>500</v>
      </c>
      <c r="O67" s="1114">
        <v>0</v>
      </c>
      <c r="P67" s="1114">
        <f t="shared" si="5"/>
        <v>500</v>
      </c>
      <c r="Q67" s="1114">
        <v>0</v>
      </c>
      <c r="R67" s="1114">
        <f t="shared" si="6"/>
        <v>500</v>
      </c>
    </row>
    <row r="68" spans="1:18" s="894" customFormat="1" ht="31.45" x14ac:dyDescent="0.2">
      <c r="A68" s="682" t="s">
        <v>106</v>
      </c>
      <c r="B68" s="684" t="s">
        <v>627</v>
      </c>
      <c r="C68" s="694" t="s">
        <v>100</v>
      </c>
      <c r="D68" s="695" t="s">
        <v>100</v>
      </c>
      <c r="E68" s="783" t="s">
        <v>628</v>
      </c>
      <c r="F68" s="908">
        <f>+F69</f>
        <v>0</v>
      </c>
      <c r="G68" s="908">
        <v>0</v>
      </c>
      <c r="H68" s="908">
        <f t="shared" si="1"/>
        <v>0</v>
      </c>
      <c r="I68" s="1008">
        <v>0</v>
      </c>
      <c r="J68" s="1008">
        <f t="shared" si="2"/>
        <v>0</v>
      </c>
      <c r="K68" s="1008">
        <v>0</v>
      </c>
      <c r="L68" s="1008">
        <f t="shared" si="3"/>
        <v>0</v>
      </c>
      <c r="M68" s="1008">
        <f>+M69</f>
        <v>190</v>
      </c>
      <c r="N68" s="1008">
        <f t="shared" si="4"/>
        <v>190</v>
      </c>
      <c r="O68" s="1119">
        <v>0</v>
      </c>
      <c r="P68" s="1119">
        <f t="shared" si="5"/>
        <v>190</v>
      </c>
      <c r="Q68" s="1119">
        <v>0</v>
      </c>
      <c r="R68" s="1119">
        <f t="shared" si="6"/>
        <v>190</v>
      </c>
    </row>
    <row r="69" spans="1:18" s="894" customFormat="1" ht="13.1" thickBot="1" x14ac:dyDescent="0.25">
      <c r="A69" s="746"/>
      <c r="B69" s="748" t="s">
        <v>474</v>
      </c>
      <c r="C69" s="749">
        <v>3299</v>
      </c>
      <c r="D69" s="750">
        <v>5221</v>
      </c>
      <c r="E69" s="785" t="s">
        <v>334</v>
      </c>
      <c r="F69" s="909">
        <v>0</v>
      </c>
      <c r="G69" s="909">
        <v>0</v>
      </c>
      <c r="H69" s="909">
        <f t="shared" si="1"/>
        <v>0</v>
      </c>
      <c r="I69" s="1024">
        <v>0</v>
      </c>
      <c r="J69" s="1024">
        <f t="shared" si="2"/>
        <v>0</v>
      </c>
      <c r="K69" s="1024">
        <v>0</v>
      </c>
      <c r="L69" s="1024">
        <f t="shared" si="3"/>
        <v>0</v>
      </c>
      <c r="M69" s="1024">
        <v>190</v>
      </c>
      <c r="N69" s="1024">
        <f t="shared" si="4"/>
        <v>190</v>
      </c>
      <c r="O69" s="1128">
        <v>0</v>
      </c>
      <c r="P69" s="1128">
        <f t="shared" si="5"/>
        <v>190</v>
      </c>
      <c r="Q69" s="1128">
        <v>0</v>
      </c>
      <c r="R69" s="1128">
        <f t="shared" si="6"/>
        <v>190</v>
      </c>
    </row>
    <row r="70" spans="1:18" s="894" customFormat="1" ht="13.1" thickBot="1" x14ac:dyDescent="0.25">
      <c r="A70" s="1010" t="s">
        <v>106</v>
      </c>
      <c r="B70" s="1017" t="s">
        <v>100</v>
      </c>
      <c r="C70" s="1012" t="s">
        <v>100</v>
      </c>
      <c r="D70" s="1013" t="s">
        <v>100</v>
      </c>
      <c r="E70" s="1014" t="s">
        <v>218</v>
      </c>
      <c r="F70" s="1015">
        <f>+F71+F73+F79+F81+F87</f>
        <v>4548.9799999999996</v>
      </c>
      <c r="G70" s="1015">
        <f>+G71+G73+G79+G81+G87+G89</f>
        <v>0</v>
      </c>
      <c r="H70" s="1015">
        <f t="shared" si="1"/>
        <v>4548.9799999999996</v>
      </c>
      <c r="I70" s="1022">
        <v>0</v>
      </c>
      <c r="J70" s="1022">
        <f t="shared" si="2"/>
        <v>4548.9799999999996</v>
      </c>
      <c r="K70" s="1022">
        <v>0</v>
      </c>
      <c r="L70" s="1022">
        <f t="shared" si="3"/>
        <v>4548.9799999999996</v>
      </c>
      <c r="M70" s="1022">
        <f>+M73+M75+M77+M81+M83+M85+M87</f>
        <v>5.6843418860808015E-14</v>
      </c>
      <c r="N70" s="1022">
        <f t="shared" si="4"/>
        <v>4548.9799999999996</v>
      </c>
      <c r="O70" s="1126">
        <v>0</v>
      </c>
      <c r="P70" s="1126">
        <f t="shared" si="5"/>
        <v>4548.9799999999996</v>
      </c>
      <c r="Q70" s="1126">
        <v>0</v>
      </c>
      <c r="R70" s="1126">
        <f t="shared" si="6"/>
        <v>4548.9799999999996</v>
      </c>
    </row>
    <row r="71" spans="1:18" s="894" customFormat="1" x14ac:dyDescent="0.2">
      <c r="A71" s="677" t="s">
        <v>106</v>
      </c>
      <c r="B71" s="679" t="s">
        <v>483</v>
      </c>
      <c r="C71" s="680" t="s">
        <v>100</v>
      </c>
      <c r="D71" s="680" t="s">
        <v>100</v>
      </c>
      <c r="E71" s="786" t="s">
        <v>451</v>
      </c>
      <c r="F71" s="924">
        <f>+F72</f>
        <v>1200</v>
      </c>
      <c r="G71" s="924">
        <v>0</v>
      </c>
      <c r="H71" s="924">
        <f t="shared" si="1"/>
        <v>1200</v>
      </c>
      <c r="I71" s="1020">
        <v>0</v>
      </c>
      <c r="J71" s="1020">
        <f t="shared" si="2"/>
        <v>1200</v>
      </c>
      <c r="K71" s="1020">
        <v>0</v>
      </c>
      <c r="L71" s="1020">
        <f t="shared" si="3"/>
        <v>1200</v>
      </c>
      <c r="M71" s="1020">
        <v>0</v>
      </c>
      <c r="N71" s="1020">
        <f t="shared" si="4"/>
        <v>1200</v>
      </c>
      <c r="O71" s="1124">
        <v>0</v>
      </c>
      <c r="P71" s="1124">
        <f t="shared" si="5"/>
        <v>1200</v>
      </c>
      <c r="Q71" s="1124">
        <v>0</v>
      </c>
      <c r="R71" s="1124">
        <f t="shared" si="6"/>
        <v>1200</v>
      </c>
    </row>
    <row r="72" spans="1:18" s="894" customFormat="1" x14ac:dyDescent="0.2">
      <c r="A72" s="689"/>
      <c r="B72" s="691" t="s">
        <v>474</v>
      </c>
      <c r="C72" s="700">
        <v>3299</v>
      </c>
      <c r="D72" s="685">
        <v>5321</v>
      </c>
      <c r="E72" s="784" t="s">
        <v>258</v>
      </c>
      <c r="F72" s="927">
        <v>1200</v>
      </c>
      <c r="G72" s="927">
        <v>0</v>
      </c>
      <c r="H72" s="927">
        <f t="shared" si="1"/>
        <v>1200</v>
      </c>
      <c r="I72" s="1003">
        <v>0</v>
      </c>
      <c r="J72" s="1003">
        <f t="shared" si="2"/>
        <v>1200</v>
      </c>
      <c r="K72" s="1003">
        <v>0</v>
      </c>
      <c r="L72" s="1003">
        <f t="shared" si="3"/>
        <v>1200</v>
      </c>
      <c r="M72" s="1003">
        <v>0</v>
      </c>
      <c r="N72" s="1003">
        <f t="shared" si="4"/>
        <v>1200</v>
      </c>
      <c r="O72" s="1114">
        <v>0</v>
      </c>
      <c r="P72" s="1114">
        <f t="shared" si="5"/>
        <v>1200</v>
      </c>
      <c r="Q72" s="1114">
        <v>0</v>
      </c>
      <c r="R72" s="1114">
        <f t="shared" si="6"/>
        <v>1200</v>
      </c>
    </row>
    <row r="73" spans="1:18" s="894" customFormat="1" ht="20.95" x14ac:dyDescent="0.2">
      <c r="A73" s="682" t="s">
        <v>106</v>
      </c>
      <c r="B73" s="684" t="s">
        <v>557</v>
      </c>
      <c r="C73" s="694" t="s">
        <v>100</v>
      </c>
      <c r="D73" s="694" t="s">
        <v>100</v>
      </c>
      <c r="E73" s="786" t="s">
        <v>453</v>
      </c>
      <c r="F73" s="908">
        <f>+F74</f>
        <v>259.04000000000002</v>
      </c>
      <c r="G73" s="908">
        <v>0</v>
      </c>
      <c r="H73" s="908">
        <f t="shared" si="1"/>
        <v>259.04000000000002</v>
      </c>
      <c r="I73" s="1008">
        <v>0</v>
      </c>
      <c r="J73" s="1008">
        <f t="shared" si="2"/>
        <v>259.04000000000002</v>
      </c>
      <c r="K73" s="1008">
        <v>0</v>
      </c>
      <c r="L73" s="1008">
        <f t="shared" si="3"/>
        <v>259.04000000000002</v>
      </c>
      <c r="M73" s="1119">
        <f>+M74</f>
        <v>-259.03699999999998</v>
      </c>
      <c r="N73" s="1119">
        <f t="shared" si="4"/>
        <v>3.0000000000427463E-3</v>
      </c>
      <c r="O73" s="1119">
        <v>0</v>
      </c>
      <c r="P73" s="1119">
        <f t="shared" si="5"/>
        <v>3.0000000000427463E-3</v>
      </c>
      <c r="Q73" s="1119">
        <v>0</v>
      </c>
      <c r="R73" s="1119">
        <f t="shared" si="6"/>
        <v>3.0000000000427463E-3</v>
      </c>
    </row>
    <row r="74" spans="1:18" s="894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259.04000000000002</v>
      </c>
      <c r="G74" s="927">
        <v>0</v>
      </c>
      <c r="H74" s="927">
        <f t="shared" si="1"/>
        <v>259.04000000000002</v>
      </c>
      <c r="I74" s="1003">
        <v>0</v>
      </c>
      <c r="J74" s="1003">
        <f t="shared" si="2"/>
        <v>259.04000000000002</v>
      </c>
      <c r="K74" s="1003">
        <v>0</v>
      </c>
      <c r="L74" s="1003">
        <f t="shared" si="3"/>
        <v>259.04000000000002</v>
      </c>
      <c r="M74" s="1114">
        <v>-259.03699999999998</v>
      </c>
      <c r="N74" s="1114">
        <f t="shared" si="4"/>
        <v>3.0000000000427463E-3</v>
      </c>
      <c r="O74" s="1114">
        <v>0</v>
      </c>
      <c r="P74" s="1114">
        <f t="shared" si="5"/>
        <v>3.0000000000427463E-3</v>
      </c>
      <c r="Q74" s="1114">
        <v>0</v>
      </c>
      <c r="R74" s="1114">
        <f t="shared" ref="R74:R137" si="15">+P74+Q74</f>
        <v>3.0000000000427463E-3</v>
      </c>
    </row>
    <row r="75" spans="1:18" s="894" customFormat="1" ht="31.45" x14ac:dyDescent="0.2">
      <c r="A75" s="682" t="s">
        <v>106</v>
      </c>
      <c r="B75" s="684" t="s">
        <v>601</v>
      </c>
      <c r="C75" s="694" t="s">
        <v>100</v>
      </c>
      <c r="D75" s="694" t="s">
        <v>100</v>
      </c>
      <c r="E75" s="786" t="s">
        <v>602</v>
      </c>
      <c r="F75" s="908">
        <v>0</v>
      </c>
      <c r="G75" s="927"/>
      <c r="H75" s="927"/>
      <c r="I75" s="1003"/>
      <c r="J75" s="1003"/>
      <c r="K75" s="1003"/>
      <c r="L75" s="1003"/>
      <c r="M75" s="1119">
        <f>+M76</f>
        <v>224.03700000000001</v>
      </c>
      <c r="N75" s="1119">
        <f t="shared" si="4"/>
        <v>224.03700000000001</v>
      </c>
      <c r="O75" s="1119">
        <v>0</v>
      </c>
      <c r="P75" s="1119">
        <f t="shared" si="5"/>
        <v>224.03700000000001</v>
      </c>
      <c r="Q75" s="1119">
        <v>0</v>
      </c>
      <c r="R75" s="1119">
        <f t="shared" si="15"/>
        <v>224.03700000000001</v>
      </c>
    </row>
    <row r="76" spans="1:18" s="894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0</v>
      </c>
      <c r="G76" s="927"/>
      <c r="H76" s="927"/>
      <c r="I76" s="1003"/>
      <c r="J76" s="1003"/>
      <c r="K76" s="1003"/>
      <c r="L76" s="1003"/>
      <c r="M76" s="1114">
        <v>224.03700000000001</v>
      </c>
      <c r="N76" s="1114">
        <f t="shared" si="4"/>
        <v>224.03700000000001</v>
      </c>
      <c r="O76" s="1114">
        <v>0</v>
      </c>
      <c r="P76" s="1114">
        <f t="shared" si="5"/>
        <v>224.03700000000001</v>
      </c>
      <c r="Q76" s="1114">
        <v>0</v>
      </c>
      <c r="R76" s="1114">
        <f t="shared" si="15"/>
        <v>224.03700000000001</v>
      </c>
    </row>
    <row r="77" spans="1:18" s="894" customFormat="1" ht="31.45" x14ac:dyDescent="0.2">
      <c r="A77" s="682" t="s">
        <v>106</v>
      </c>
      <c r="B77" s="684" t="s">
        <v>604</v>
      </c>
      <c r="C77" s="694" t="s">
        <v>100</v>
      </c>
      <c r="D77" s="694" t="s">
        <v>100</v>
      </c>
      <c r="E77" s="786" t="s">
        <v>605</v>
      </c>
      <c r="F77" s="908">
        <v>0</v>
      </c>
      <c r="G77" s="927"/>
      <c r="H77" s="927"/>
      <c r="I77" s="1003"/>
      <c r="J77" s="1003"/>
      <c r="K77" s="1003"/>
      <c r="L77" s="1003"/>
      <c r="M77" s="1119">
        <f>+M78</f>
        <v>50</v>
      </c>
      <c r="N77" s="1119">
        <f t="shared" si="4"/>
        <v>50</v>
      </c>
      <c r="O77" s="1119">
        <v>0</v>
      </c>
      <c r="P77" s="1119">
        <f t="shared" ref="P77:P140" si="16">+N77+O77</f>
        <v>50</v>
      </c>
      <c r="Q77" s="1119">
        <v>0</v>
      </c>
      <c r="R77" s="1119">
        <f t="shared" si="15"/>
        <v>50</v>
      </c>
    </row>
    <row r="78" spans="1:18" s="894" customFormat="1" x14ac:dyDescent="0.2">
      <c r="A78" s="689"/>
      <c r="B78" s="691" t="s">
        <v>474</v>
      </c>
      <c r="C78" s="700">
        <v>3113</v>
      </c>
      <c r="D78" s="685">
        <v>5321</v>
      </c>
      <c r="E78" s="784" t="s">
        <v>258</v>
      </c>
      <c r="F78" s="927">
        <v>0</v>
      </c>
      <c r="G78" s="927"/>
      <c r="H78" s="927"/>
      <c r="I78" s="1003"/>
      <c r="J78" s="1003"/>
      <c r="K78" s="1003"/>
      <c r="L78" s="1003"/>
      <c r="M78" s="1114">
        <v>50</v>
      </c>
      <c r="N78" s="1114">
        <f t="shared" si="4"/>
        <v>50</v>
      </c>
      <c r="O78" s="1114">
        <v>0</v>
      </c>
      <c r="P78" s="1114">
        <f t="shared" si="16"/>
        <v>50</v>
      </c>
      <c r="Q78" s="1114">
        <v>0</v>
      </c>
      <c r="R78" s="1114">
        <f t="shared" si="15"/>
        <v>50</v>
      </c>
    </row>
    <row r="79" spans="1:18" s="894" customFormat="1" x14ac:dyDescent="0.2">
      <c r="A79" s="682" t="s">
        <v>106</v>
      </c>
      <c r="B79" s="684" t="s">
        <v>484</v>
      </c>
      <c r="C79" s="694" t="s">
        <v>100</v>
      </c>
      <c r="D79" s="694" t="s">
        <v>100</v>
      </c>
      <c r="E79" s="786" t="s">
        <v>221</v>
      </c>
      <c r="F79" s="908">
        <f>+F80</f>
        <v>2007.02</v>
      </c>
      <c r="G79" s="908">
        <v>0</v>
      </c>
      <c r="H79" s="908">
        <f t="shared" si="1"/>
        <v>2007.02</v>
      </c>
      <c r="I79" s="1008">
        <v>0</v>
      </c>
      <c r="J79" s="1008">
        <f t="shared" si="2"/>
        <v>2007.02</v>
      </c>
      <c r="K79" s="1008">
        <v>0</v>
      </c>
      <c r="L79" s="1008">
        <f t="shared" si="3"/>
        <v>2007.02</v>
      </c>
      <c r="M79" s="1008">
        <v>0</v>
      </c>
      <c r="N79" s="1008">
        <f t="shared" si="4"/>
        <v>2007.02</v>
      </c>
      <c r="O79" s="1119">
        <v>0</v>
      </c>
      <c r="P79" s="1119">
        <f t="shared" si="16"/>
        <v>2007.02</v>
      </c>
      <c r="Q79" s="1119">
        <v>0</v>
      </c>
      <c r="R79" s="1119">
        <f t="shared" si="15"/>
        <v>2007.02</v>
      </c>
    </row>
    <row r="80" spans="1:18" s="894" customFormat="1" x14ac:dyDescent="0.2">
      <c r="A80" s="689"/>
      <c r="B80" s="691" t="s">
        <v>474</v>
      </c>
      <c r="C80" s="700">
        <v>3299</v>
      </c>
      <c r="D80" s="685">
        <v>5321</v>
      </c>
      <c r="E80" s="784" t="s">
        <v>258</v>
      </c>
      <c r="F80" s="927">
        <v>2007.02</v>
      </c>
      <c r="G80" s="927">
        <v>0</v>
      </c>
      <c r="H80" s="927">
        <f t="shared" si="1"/>
        <v>2007.02</v>
      </c>
      <c r="I80" s="1003">
        <v>0</v>
      </c>
      <c r="J80" s="1003">
        <f t="shared" si="2"/>
        <v>2007.02</v>
      </c>
      <c r="K80" s="1003">
        <v>0</v>
      </c>
      <c r="L80" s="1003">
        <f t="shared" si="3"/>
        <v>2007.02</v>
      </c>
      <c r="M80" s="1003">
        <v>0</v>
      </c>
      <c r="N80" s="1003">
        <f t="shared" si="4"/>
        <v>2007.02</v>
      </c>
      <c r="O80" s="1114">
        <v>0</v>
      </c>
      <c r="P80" s="1114">
        <f t="shared" si="16"/>
        <v>2007.02</v>
      </c>
      <c r="Q80" s="1114">
        <v>0</v>
      </c>
      <c r="R80" s="1114">
        <f t="shared" si="15"/>
        <v>2007.02</v>
      </c>
    </row>
    <row r="81" spans="1:20" s="894" customFormat="1" x14ac:dyDescent="0.2">
      <c r="A81" s="682" t="s">
        <v>106</v>
      </c>
      <c r="B81" s="684" t="s">
        <v>485</v>
      </c>
      <c r="C81" s="694" t="s">
        <v>100</v>
      </c>
      <c r="D81" s="694" t="s">
        <v>100</v>
      </c>
      <c r="E81" s="786" t="s">
        <v>458</v>
      </c>
      <c r="F81" s="908">
        <f>+F82</f>
        <v>541.79</v>
      </c>
      <c r="G81" s="908">
        <v>0</v>
      </c>
      <c r="H81" s="908">
        <f t="shared" si="1"/>
        <v>541.79</v>
      </c>
      <c r="I81" s="1008">
        <v>0</v>
      </c>
      <c r="J81" s="1008">
        <f t="shared" si="2"/>
        <v>541.79</v>
      </c>
      <c r="K81" s="1008">
        <v>0</v>
      </c>
      <c r="L81" s="1008">
        <f t="shared" si="3"/>
        <v>541.79</v>
      </c>
      <c r="M81" s="1119">
        <f>+M82</f>
        <v>-541.79</v>
      </c>
      <c r="N81" s="1119">
        <f t="shared" si="4"/>
        <v>0</v>
      </c>
      <c r="O81" s="1119">
        <v>0</v>
      </c>
      <c r="P81" s="1119">
        <f t="shared" si="16"/>
        <v>0</v>
      </c>
      <c r="Q81" s="1119">
        <v>0</v>
      </c>
      <c r="R81" s="1119">
        <f t="shared" si="15"/>
        <v>0</v>
      </c>
    </row>
    <row r="82" spans="1:20" s="894" customFormat="1" x14ac:dyDescent="0.2">
      <c r="A82" s="689"/>
      <c r="B82" s="691" t="s">
        <v>474</v>
      </c>
      <c r="C82" s="700">
        <v>3113</v>
      </c>
      <c r="D82" s="685">
        <v>5321</v>
      </c>
      <c r="E82" s="784" t="s">
        <v>258</v>
      </c>
      <c r="F82" s="927">
        <v>541.79</v>
      </c>
      <c r="G82" s="927">
        <v>0</v>
      </c>
      <c r="H82" s="927">
        <f t="shared" si="1"/>
        <v>541.79</v>
      </c>
      <c r="I82" s="1003">
        <v>0</v>
      </c>
      <c r="J82" s="1003">
        <f t="shared" si="2"/>
        <v>541.79</v>
      </c>
      <c r="K82" s="1003">
        <v>0</v>
      </c>
      <c r="L82" s="1003">
        <f t="shared" si="3"/>
        <v>541.79</v>
      </c>
      <c r="M82" s="1114">
        <v>-541.79</v>
      </c>
      <c r="N82" s="1114">
        <f t="shared" si="4"/>
        <v>0</v>
      </c>
      <c r="O82" s="1114">
        <v>0</v>
      </c>
      <c r="P82" s="1114">
        <f t="shared" si="16"/>
        <v>0</v>
      </c>
      <c r="Q82" s="1114">
        <v>0</v>
      </c>
      <c r="R82" s="1114">
        <f t="shared" si="15"/>
        <v>0</v>
      </c>
    </row>
    <row r="83" spans="1:20" s="894" customFormat="1" ht="31.45" x14ac:dyDescent="0.2">
      <c r="A83" s="682" t="s">
        <v>106</v>
      </c>
      <c r="B83" s="684" t="s">
        <v>607</v>
      </c>
      <c r="C83" s="694" t="s">
        <v>100</v>
      </c>
      <c r="D83" s="694" t="s">
        <v>100</v>
      </c>
      <c r="E83" s="786" t="s">
        <v>610</v>
      </c>
      <c r="F83" s="908">
        <v>0</v>
      </c>
      <c r="G83" s="927"/>
      <c r="H83" s="927"/>
      <c r="I83" s="1003"/>
      <c r="J83" s="1003"/>
      <c r="K83" s="1003"/>
      <c r="L83" s="1003"/>
      <c r="M83" s="1119">
        <f>+M84</f>
        <v>461.79</v>
      </c>
      <c r="N83" s="1119">
        <f t="shared" si="4"/>
        <v>461.79</v>
      </c>
      <c r="O83" s="1119">
        <v>0</v>
      </c>
      <c r="P83" s="1119">
        <f t="shared" si="16"/>
        <v>461.79</v>
      </c>
      <c r="Q83" s="1119">
        <v>0</v>
      </c>
      <c r="R83" s="1119">
        <f t="shared" si="15"/>
        <v>461.79</v>
      </c>
    </row>
    <row r="84" spans="1:20" s="894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0</v>
      </c>
      <c r="G84" s="927"/>
      <c r="H84" s="927"/>
      <c r="I84" s="1003"/>
      <c r="J84" s="1003"/>
      <c r="K84" s="1003"/>
      <c r="L84" s="1003"/>
      <c r="M84" s="1114">
        <v>461.79</v>
      </c>
      <c r="N84" s="1114">
        <f t="shared" si="4"/>
        <v>461.79</v>
      </c>
      <c r="O84" s="1114">
        <v>0</v>
      </c>
      <c r="P84" s="1114">
        <f t="shared" si="16"/>
        <v>461.79</v>
      </c>
      <c r="Q84" s="1114">
        <v>0</v>
      </c>
      <c r="R84" s="1114">
        <f t="shared" si="15"/>
        <v>461.79</v>
      </c>
    </row>
    <row r="85" spans="1:20" s="894" customFormat="1" ht="31.45" x14ac:dyDescent="0.2">
      <c r="A85" s="682" t="s">
        <v>106</v>
      </c>
      <c r="B85" s="684" t="s">
        <v>608</v>
      </c>
      <c r="C85" s="694" t="s">
        <v>100</v>
      </c>
      <c r="D85" s="694" t="s">
        <v>100</v>
      </c>
      <c r="E85" s="786" t="s">
        <v>611</v>
      </c>
      <c r="F85" s="908">
        <v>0</v>
      </c>
      <c r="G85" s="927"/>
      <c r="H85" s="927"/>
      <c r="I85" s="1003"/>
      <c r="J85" s="1003"/>
      <c r="K85" s="1003"/>
      <c r="L85" s="1003"/>
      <c r="M85" s="1119">
        <f>+M86</f>
        <v>80</v>
      </c>
      <c r="N85" s="1119">
        <f t="shared" si="4"/>
        <v>80</v>
      </c>
      <c r="O85" s="1119">
        <v>0</v>
      </c>
      <c r="P85" s="1119">
        <f t="shared" si="16"/>
        <v>80</v>
      </c>
      <c r="Q85" s="1119">
        <v>0</v>
      </c>
      <c r="R85" s="1119">
        <f t="shared" si="15"/>
        <v>80</v>
      </c>
    </row>
    <row r="86" spans="1:20" s="894" customFormat="1" x14ac:dyDescent="0.2">
      <c r="A86" s="689"/>
      <c r="B86" s="691" t="s">
        <v>474</v>
      </c>
      <c r="C86" s="700">
        <v>3113</v>
      </c>
      <c r="D86" s="685">
        <v>5321</v>
      </c>
      <c r="E86" s="784" t="s">
        <v>258</v>
      </c>
      <c r="F86" s="927">
        <v>0</v>
      </c>
      <c r="G86" s="927"/>
      <c r="H86" s="927"/>
      <c r="I86" s="1003"/>
      <c r="J86" s="1003"/>
      <c r="K86" s="1003"/>
      <c r="L86" s="1003"/>
      <c r="M86" s="1114">
        <v>80</v>
      </c>
      <c r="N86" s="1114">
        <f t="shared" si="4"/>
        <v>80</v>
      </c>
      <c r="O86" s="1114">
        <v>0</v>
      </c>
      <c r="P86" s="1114">
        <f t="shared" si="16"/>
        <v>80</v>
      </c>
      <c r="Q86" s="1114">
        <v>0</v>
      </c>
      <c r="R86" s="1114">
        <f t="shared" si="15"/>
        <v>80</v>
      </c>
    </row>
    <row r="87" spans="1:20" s="894" customFormat="1" x14ac:dyDescent="0.2">
      <c r="A87" s="682" t="s">
        <v>106</v>
      </c>
      <c r="B87" s="684" t="s">
        <v>486</v>
      </c>
      <c r="C87" s="694" t="s">
        <v>100</v>
      </c>
      <c r="D87" s="694" t="s">
        <v>100</v>
      </c>
      <c r="E87" s="786" t="s">
        <v>223</v>
      </c>
      <c r="F87" s="908">
        <f>+F88</f>
        <v>541.13</v>
      </c>
      <c r="G87" s="908">
        <f>+G88</f>
        <v>-250</v>
      </c>
      <c r="H87" s="908">
        <f t="shared" si="1"/>
        <v>291.13</v>
      </c>
      <c r="I87" s="1008">
        <v>0</v>
      </c>
      <c r="J87" s="1008">
        <f t="shared" si="2"/>
        <v>291.13</v>
      </c>
      <c r="K87" s="1008">
        <v>0</v>
      </c>
      <c r="L87" s="1008">
        <f t="shared" si="3"/>
        <v>291.13</v>
      </c>
      <c r="M87" s="1119">
        <f>+M88</f>
        <v>-15</v>
      </c>
      <c r="N87" s="1119">
        <f t="shared" si="4"/>
        <v>276.13</v>
      </c>
      <c r="O87" s="1119">
        <v>0</v>
      </c>
      <c r="P87" s="1119">
        <f t="shared" si="16"/>
        <v>276.13</v>
      </c>
      <c r="Q87" s="1119">
        <v>0</v>
      </c>
      <c r="R87" s="1119">
        <f t="shared" si="15"/>
        <v>276.13</v>
      </c>
    </row>
    <row r="88" spans="1:20" s="894" customFormat="1" x14ac:dyDescent="0.2">
      <c r="A88" s="746"/>
      <c r="B88" s="748" t="s">
        <v>474</v>
      </c>
      <c r="C88" s="749">
        <v>3299</v>
      </c>
      <c r="D88" s="750">
        <v>5321</v>
      </c>
      <c r="E88" s="784" t="s">
        <v>258</v>
      </c>
      <c r="F88" s="927">
        <v>541.13</v>
      </c>
      <c r="G88" s="927">
        <v>-250</v>
      </c>
      <c r="H88" s="927">
        <f t="shared" si="1"/>
        <v>291.13</v>
      </c>
      <c r="I88" s="1003">
        <v>0</v>
      </c>
      <c r="J88" s="1003">
        <f t="shared" si="2"/>
        <v>291.13</v>
      </c>
      <c r="K88" s="1003">
        <v>0</v>
      </c>
      <c r="L88" s="1003">
        <f t="shared" si="3"/>
        <v>291.13</v>
      </c>
      <c r="M88" s="1114">
        <v>-15</v>
      </c>
      <c r="N88" s="1114">
        <f t="shared" si="4"/>
        <v>276.13</v>
      </c>
      <c r="O88" s="1114">
        <v>0</v>
      </c>
      <c r="P88" s="1114">
        <f t="shared" si="16"/>
        <v>276.13</v>
      </c>
      <c r="Q88" s="1114">
        <v>0</v>
      </c>
      <c r="R88" s="1114">
        <f t="shared" si="15"/>
        <v>276.13</v>
      </c>
    </row>
    <row r="89" spans="1:20" s="894" customFormat="1" ht="20.95" x14ac:dyDescent="0.2">
      <c r="A89" s="682" t="s">
        <v>106</v>
      </c>
      <c r="B89" s="902" t="s">
        <v>496</v>
      </c>
      <c r="C89" s="902" t="s">
        <v>100</v>
      </c>
      <c r="D89" s="694" t="s">
        <v>100</v>
      </c>
      <c r="E89" s="783" t="s">
        <v>470</v>
      </c>
      <c r="F89" s="908">
        <v>0</v>
      </c>
      <c r="G89" s="908">
        <f>+G90</f>
        <v>250</v>
      </c>
      <c r="H89" s="908">
        <f t="shared" si="1"/>
        <v>250</v>
      </c>
      <c r="I89" s="1008">
        <v>0</v>
      </c>
      <c r="J89" s="1008">
        <f t="shared" si="2"/>
        <v>250</v>
      </c>
      <c r="K89" s="1008">
        <v>0</v>
      </c>
      <c r="L89" s="1008">
        <f t="shared" si="3"/>
        <v>250</v>
      </c>
      <c r="M89" s="1008">
        <v>0</v>
      </c>
      <c r="N89" s="1008">
        <f t="shared" ref="N89:N156" si="17">+L89+M89</f>
        <v>250</v>
      </c>
      <c r="O89" s="1119">
        <v>0</v>
      </c>
      <c r="P89" s="1119">
        <f t="shared" si="16"/>
        <v>250</v>
      </c>
      <c r="Q89" s="1119">
        <v>0</v>
      </c>
      <c r="R89" s="1119">
        <f t="shared" si="15"/>
        <v>250</v>
      </c>
    </row>
    <row r="90" spans="1:20" s="894" customFormat="1" ht="13.1" thickBot="1" x14ac:dyDescent="0.25">
      <c r="A90" s="997"/>
      <c r="B90" s="972"/>
      <c r="C90" s="749">
        <v>3299</v>
      </c>
      <c r="D90" s="973">
        <v>5339</v>
      </c>
      <c r="E90" s="974" t="s">
        <v>469</v>
      </c>
      <c r="F90" s="909">
        <v>0</v>
      </c>
      <c r="G90" s="909">
        <v>250</v>
      </c>
      <c r="H90" s="909">
        <f t="shared" si="1"/>
        <v>250</v>
      </c>
      <c r="I90" s="1024">
        <v>0</v>
      </c>
      <c r="J90" s="1024">
        <f t="shared" si="2"/>
        <v>250</v>
      </c>
      <c r="K90" s="1024">
        <v>0</v>
      </c>
      <c r="L90" s="1024">
        <f t="shared" si="3"/>
        <v>250</v>
      </c>
      <c r="M90" s="1024">
        <v>0</v>
      </c>
      <c r="N90" s="1024">
        <f t="shared" si="17"/>
        <v>250</v>
      </c>
      <c r="O90" s="1128">
        <v>0</v>
      </c>
      <c r="P90" s="1128">
        <f t="shared" si="16"/>
        <v>250</v>
      </c>
      <c r="Q90" s="1128">
        <v>0</v>
      </c>
      <c r="R90" s="1128">
        <f t="shared" si="15"/>
        <v>250</v>
      </c>
    </row>
    <row r="91" spans="1:20" s="894" customFormat="1" ht="13.75" thickBot="1" x14ac:dyDescent="0.25">
      <c r="A91" s="1010" t="s">
        <v>106</v>
      </c>
      <c r="B91" s="1011" t="s">
        <v>100</v>
      </c>
      <c r="C91" s="1012" t="s">
        <v>100</v>
      </c>
      <c r="D91" s="1013" t="s">
        <v>100</v>
      </c>
      <c r="E91" s="1014" t="s">
        <v>433</v>
      </c>
      <c r="F91" s="1015">
        <f>+F92+F167+F180+F201+F226</f>
        <v>13000</v>
      </c>
      <c r="G91" s="1015">
        <f>+G92+G167+G180+G201+G226</f>
        <v>0</v>
      </c>
      <c r="H91" s="1015">
        <f>+H92+H167+H180+H201+H226</f>
        <v>13000</v>
      </c>
      <c r="I91" s="1015">
        <f>+I92+I167+I180+I201+I226</f>
        <v>0</v>
      </c>
      <c r="J91" s="1015">
        <f>+J92+J167+J180+J201+J226</f>
        <v>13000</v>
      </c>
      <c r="K91" s="1022">
        <v>0</v>
      </c>
      <c r="L91" s="1022">
        <f t="shared" ref="L91:L158" si="18">+J91+K91</f>
        <v>13000</v>
      </c>
      <c r="M91" s="1022">
        <f>+M92+M167+M180+M201+M226</f>
        <v>5000</v>
      </c>
      <c r="N91" s="1022">
        <f t="shared" si="17"/>
        <v>18000</v>
      </c>
      <c r="O91" s="1126">
        <f>+O92+O167+O180+O201+O226+O245+O248</f>
        <v>2178.7640000000001</v>
      </c>
      <c r="P91" s="1126">
        <f t="shared" si="16"/>
        <v>20178.763999999999</v>
      </c>
      <c r="Q91" s="1126">
        <v>0</v>
      </c>
      <c r="R91" s="1126">
        <f t="shared" si="15"/>
        <v>20178.763999999999</v>
      </c>
      <c r="T91" s="1564"/>
    </row>
    <row r="92" spans="1:20" s="894" customFormat="1" ht="13.1" thickBot="1" x14ac:dyDescent="0.25">
      <c r="A92" s="1080" t="s">
        <v>106</v>
      </c>
      <c r="B92" s="1081" t="s">
        <v>100</v>
      </c>
      <c r="C92" s="1082" t="s">
        <v>100</v>
      </c>
      <c r="D92" s="1082" t="s">
        <v>100</v>
      </c>
      <c r="E92" s="1083" t="s">
        <v>225</v>
      </c>
      <c r="F92" s="1084">
        <v>5000</v>
      </c>
      <c r="G92" s="1085">
        <f>+G93+G99+G101+G103+G105+G107+G109+G111+G113+G115+G117+G119+G121+G123+G125+G127+G129+G131+G133+G135+G137+G139+G141+G143+G145+G147+G149+G151+G153+G155+G157+G159+G161+G163+G165</f>
        <v>0</v>
      </c>
      <c r="H92" s="1085">
        <f>+F92+G92</f>
        <v>5000</v>
      </c>
      <c r="I92" s="1087">
        <v>0</v>
      </c>
      <c r="J92" s="1087">
        <f>+H92+I92</f>
        <v>5000</v>
      </c>
      <c r="K92" s="1087">
        <v>0</v>
      </c>
      <c r="L92" s="1087">
        <f t="shared" si="18"/>
        <v>5000</v>
      </c>
      <c r="M92" s="1087">
        <f>+M93+M95+M97</f>
        <v>0</v>
      </c>
      <c r="N92" s="1087">
        <f t="shared" si="17"/>
        <v>5000</v>
      </c>
      <c r="O92" s="1131">
        <f>+O93+O109+O117+O129+O133+O141+O143</f>
        <v>-500</v>
      </c>
      <c r="P92" s="1131">
        <f t="shared" si="16"/>
        <v>4500</v>
      </c>
      <c r="Q92" s="1131">
        <v>0</v>
      </c>
      <c r="R92" s="1131">
        <f t="shared" si="15"/>
        <v>4500</v>
      </c>
    </row>
    <row r="93" spans="1:20" s="894" customFormat="1" x14ac:dyDescent="0.2">
      <c r="A93" s="677" t="s">
        <v>106</v>
      </c>
      <c r="B93" s="679" t="s">
        <v>487</v>
      </c>
      <c r="C93" s="680" t="s">
        <v>100</v>
      </c>
      <c r="D93" s="954" t="s">
        <v>100</v>
      </c>
      <c r="E93" s="786" t="s">
        <v>461</v>
      </c>
      <c r="F93" s="924">
        <f>+F94</f>
        <v>5000</v>
      </c>
      <c r="G93" s="975">
        <f>+G94</f>
        <v>-4700</v>
      </c>
      <c r="H93" s="924">
        <f t="shared" si="1"/>
        <v>300</v>
      </c>
      <c r="I93" s="1020">
        <v>0</v>
      </c>
      <c r="J93" s="1020">
        <f t="shared" ref="J93:J161" si="19">+H93+I93</f>
        <v>300</v>
      </c>
      <c r="K93" s="1020">
        <v>0</v>
      </c>
      <c r="L93" s="1020">
        <f t="shared" si="18"/>
        <v>300</v>
      </c>
      <c r="M93" s="1124">
        <f>+M94</f>
        <v>-200</v>
      </c>
      <c r="N93" s="1124">
        <f t="shared" si="17"/>
        <v>100</v>
      </c>
      <c r="O93" s="1124">
        <f>+O94</f>
        <v>250</v>
      </c>
      <c r="P93" s="1124">
        <f t="shared" si="16"/>
        <v>350</v>
      </c>
      <c r="Q93" s="1124">
        <v>0</v>
      </c>
      <c r="R93" s="1124">
        <f t="shared" si="15"/>
        <v>350</v>
      </c>
    </row>
    <row r="94" spans="1:20" s="894" customFormat="1" x14ac:dyDescent="0.2">
      <c r="A94" s="689"/>
      <c r="B94" s="691" t="s">
        <v>474</v>
      </c>
      <c r="C94" s="700">
        <v>3419</v>
      </c>
      <c r="D94" s="686">
        <v>5222</v>
      </c>
      <c r="E94" s="784" t="s">
        <v>296</v>
      </c>
      <c r="F94" s="927">
        <v>5000</v>
      </c>
      <c r="G94" s="916">
        <v>-4700</v>
      </c>
      <c r="H94" s="927">
        <f t="shared" si="1"/>
        <v>300</v>
      </c>
      <c r="I94" s="1003">
        <v>0</v>
      </c>
      <c r="J94" s="1003">
        <f t="shared" si="19"/>
        <v>300</v>
      </c>
      <c r="K94" s="1003">
        <v>0</v>
      </c>
      <c r="L94" s="1003">
        <f t="shared" si="18"/>
        <v>300</v>
      </c>
      <c r="M94" s="1114">
        <v>-200</v>
      </c>
      <c r="N94" s="1114">
        <f t="shared" si="17"/>
        <v>100</v>
      </c>
      <c r="O94" s="1114">
        <v>250</v>
      </c>
      <c r="P94" s="1114">
        <f t="shared" si="16"/>
        <v>350</v>
      </c>
      <c r="Q94" s="1114">
        <v>0</v>
      </c>
      <c r="R94" s="1114">
        <f t="shared" si="15"/>
        <v>350</v>
      </c>
    </row>
    <row r="95" spans="1:20" s="894" customFormat="1" ht="20.95" x14ac:dyDescent="0.2">
      <c r="A95" s="677" t="s">
        <v>106</v>
      </c>
      <c r="B95" s="679" t="s">
        <v>615</v>
      </c>
      <c r="C95" s="680" t="s">
        <v>100</v>
      </c>
      <c r="D95" s="954" t="s">
        <v>100</v>
      </c>
      <c r="E95" s="786" t="s">
        <v>618</v>
      </c>
      <c r="F95" s="1412">
        <v>0</v>
      </c>
      <c r="G95" s="916"/>
      <c r="H95" s="927"/>
      <c r="I95" s="1003"/>
      <c r="J95" s="1003"/>
      <c r="K95" s="1003"/>
      <c r="L95" s="1003">
        <v>0</v>
      </c>
      <c r="M95" s="1119">
        <f>+M96</f>
        <v>100</v>
      </c>
      <c r="N95" s="1119">
        <f t="shared" si="17"/>
        <v>100</v>
      </c>
      <c r="O95" s="1119">
        <v>0</v>
      </c>
      <c r="P95" s="1119">
        <f t="shared" si="16"/>
        <v>100</v>
      </c>
      <c r="Q95" s="1119">
        <v>0</v>
      </c>
      <c r="R95" s="1119">
        <f t="shared" si="15"/>
        <v>100</v>
      </c>
    </row>
    <row r="96" spans="1:20" s="894" customFormat="1" ht="20.95" x14ac:dyDescent="0.2">
      <c r="A96" s="689"/>
      <c r="B96" s="691"/>
      <c r="C96" s="700">
        <v>3419</v>
      </c>
      <c r="D96" s="686">
        <v>5213</v>
      </c>
      <c r="E96" s="1406" t="s">
        <v>617</v>
      </c>
      <c r="F96" s="909">
        <v>0</v>
      </c>
      <c r="G96" s="916"/>
      <c r="H96" s="927"/>
      <c r="I96" s="1003"/>
      <c r="J96" s="1003"/>
      <c r="K96" s="1003"/>
      <c r="L96" s="1003">
        <v>0</v>
      </c>
      <c r="M96" s="1114">
        <v>100</v>
      </c>
      <c r="N96" s="1114">
        <f t="shared" si="17"/>
        <v>100</v>
      </c>
      <c r="O96" s="1114">
        <v>0</v>
      </c>
      <c r="P96" s="1114">
        <f t="shared" si="16"/>
        <v>100</v>
      </c>
      <c r="Q96" s="1114">
        <v>0</v>
      </c>
      <c r="R96" s="1114">
        <f t="shared" si="15"/>
        <v>100</v>
      </c>
    </row>
    <row r="97" spans="1:18" s="894" customFormat="1" ht="31.45" x14ac:dyDescent="0.2">
      <c r="A97" s="677" t="s">
        <v>106</v>
      </c>
      <c r="B97" s="679" t="s">
        <v>616</v>
      </c>
      <c r="C97" s="680" t="s">
        <v>100</v>
      </c>
      <c r="D97" s="954" t="s">
        <v>100</v>
      </c>
      <c r="E97" s="786" t="s">
        <v>619</v>
      </c>
      <c r="F97" s="1412">
        <v>0</v>
      </c>
      <c r="G97" s="916"/>
      <c r="H97" s="927"/>
      <c r="I97" s="1003"/>
      <c r="J97" s="1003"/>
      <c r="K97" s="1003"/>
      <c r="L97" s="1003">
        <v>0</v>
      </c>
      <c r="M97" s="1119">
        <f>+M98</f>
        <v>100</v>
      </c>
      <c r="N97" s="1119">
        <f t="shared" si="17"/>
        <v>100</v>
      </c>
      <c r="O97" s="1119">
        <v>0</v>
      </c>
      <c r="P97" s="1119">
        <f t="shared" si="16"/>
        <v>100</v>
      </c>
      <c r="Q97" s="1119">
        <v>0</v>
      </c>
      <c r="R97" s="1119">
        <f t="shared" si="15"/>
        <v>100</v>
      </c>
    </row>
    <row r="98" spans="1:18" s="894" customFormat="1" x14ac:dyDescent="0.2">
      <c r="A98" s="689"/>
      <c r="B98" s="691" t="s">
        <v>474</v>
      </c>
      <c r="C98" s="700">
        <v>3419</v>
      </c>
      <c r="D98" s="686">
        <v>5222</v>
      </c>
      <c r="E98" s="784" t="s">
        <v>296</v>
      </c>
      <c r="F98" s="909">
        <v>0</v>
      </c>
      <c r="G98" s="916"/>
      <c r="H98" s="927"/>
      <c r="I98" s="1003"/>
      <c r="J98" s="1003"/>
      <c r="K98" s="1003"/>
      <c r="L98" s="1003">
        <v>0</v>
      </c>
      <c r="M98" s="1114">
        <v>100</v>
      </c>
      <c r="N98" s="1114">
        <f t="shared" si="17"/>
        <v>100</v>
      </c>
      <c r="O98" s="1114">
        <v>0</v>
      </c>
      <c r="P98" s="1114">
        <f t="shared" si="16"/>
        <v>100</v>
      </c>
      <c r="Q98" s="1114">
        <v>0</v>
      </c>
      <c r="R98" s="1114">
        <f t="shared" si="15"/>
        <v>100</v>
      </c>
    </row>
    <row r="99" spans="1:18" s="894" customFormat="1" ht="20.95" x14ac:dyDescent="0.2">
      <c r="A99" s="998" t="s">
        <v>298</v>
      </c>
      <c r="B99" s="976" t="s">
        <v>497</v>
      </c>
      <c r="C99" s="977" t="s">
        <v>100</v>
      </c>
      <c r="D99" s="977" t="s">
        <v>100</v>
      </c>
      <c r="E99" s="978" t="s">
        <v>354</v>
      </c>
      <c r="F99" s="911">
        <v>0</v>
      </c>
      <c r="G99" s="959">
        <f t="shared" ref="G99:G161" si="20">+G100</f>
        <v>100</v>
      </c>
      <c r="H99" s="908">
        <f t="shared" si="1"/>
        <v>100</v>
      </c>
      <c r="I99" s="1008">
        <v>0</v>
      </c>
      <c r="J99" s="1008">
        <f t="shared" si="19"/>
        <v>100</v>
      </c>
      <c r="K99" s="1008">
        <v>0</v>
      </c>
      <c r="L99" s="1008">
        <f t="shared" si="18"/>
        <v>100</v>
      </c>
      <c r="M99" s="1008">
        <v>0</v>
      </c>
      <c r="N99" s="1008">
        <f t="shared" si="17"/>
        <v>100</v>
      </c>
      <c r="O99" s="1119">
        <v>0</v>
      </c>
      <c r="P99" s="1119">
        <f t="shared" si="16"/>
        <v>100</v>
      </c>
      <c r="Q99" s="1119">
        <v>0</v>
      </c>
      <c r="R99" s="1119">
        <f t="shared" si="15"/>
        <v>100</v>
      </c>
    </row>
    <row r="100" spans="1:18" s="894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ref="H100:H163" si="21">+F100+G100</f>
        <v>100</v>
      </c>
      <c r="I100" s="1003">
        <v>0</v>
      </c>
      <c r="J100" s="1003">
        <f t="shared" si="19"/>
        <v>100</v>
      </c>
      <c r="K100" s="1003">
        <v>0</v>
      </c>
      <c r="L100" s="1003">
        <f t="shared" si="18"/>
        <v>100</v>
      </c>
      <c r="M100" s="1003">
        <v>0</v>
      </c>
      <c r="N100" s="1003">
        <f t="shared" si="17"/>
        <v>100</v>
      </c>
      <c r="O100" s="1114">
        <v>0</v>
      </c>
      <c r="P100" s="1114">
        <f t="shared" si="16"/>
        <v>100</v>
      </c>
      <c r="Q100" s="1114">
        <v>0</v>
      </c>
      <c r="R100" s="1114">
        <f t="shared" si="15"/>
        <v>100</v>
      </c>
    </row>
    <row r="101" spans="1:18" s="894" customFormat="1" ht="31.45" x14ac:dyDescent="0.2">
      <c r="A101" s="998" t="s">
        <v>298</v>
      </c>
      <c r="B101" s="976" t="s">
        <v>498</v>
      </c>
      <c r="C101" s="977" t="s">
        <v>100</v>
      </c>
      <c r="D101" s="977" t="s">
        <v>100</v>
      </c>
      <c r="E101" s="978" t="s">
        <v>356</v>
      </c>
      <c r="F101" s="911">
        <v>0</v>
      </c>
      <c r="G101" s="959">
        <f t="shared" si="20"/>
        <v>100</v>
      </c>
      <c r="H101" s="908">
        <f t="shared" si="21"/>
        <v>100</v>
      </c>
      <c r="I101" s="1008">
        <v>0</v>
      </c>
      <c r="J101" s="1008">
        <f t="shared" si="19"/>
        <v>100</v>
      </c>
      <c r="K101" s="1008">
        <v>0</v>
      </c>
      <c r="L101" s="1008">
        <f t="shared" si="18"/>
        <v>100</v>
      </c>
      <c r="M101" s="1008">
        <v>0</v>
      </c>
      <c r="N101" s="1008">
        <f t="shared" si="17"/>
        <v>100</v>
      </c>
      <c r="O101" s="1119">
        <v>0</v>
      </c>
      <c r="P101" s="1119">
        <f t="shared" si="16"/>
        <v>100</v>
      </c>
      <c r="Q101" s="1119">
        <v>0</v>
      </c>
      <c r="R101" s="1119">
        <f t="shared" si="15"/>
        <v>100</v>
      </c>
    </row>
    <row r="102" spans="1:18" s="894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21"/>
        <v>100</v>
      </c>
      <c r="I102" s="1003">
        <v>0</v>
      </c>
      <c r="J102" s="1003">
        <f t="shared" si="19"/>
        <v>100</v>
      </c>
      <c r="K102" s="1003">
        <v>0</v>
      </c>
      <c r="L102" s="1003">
        <f t="shared" si="18"/>
        <v>100</v>
      </c>
      <c r="M102" s="1003">
        <v>0</v>
      </c>
      <c r="N102" s="1003">
        <f t="shared" si="17"/>
        <v>100</v>
      </c>
      <c r="O102" s="1114">
        <v>0</v>
      </c>
      <c r="P102" s="1114">
        <f t="shared" si="16"/>
        <v>100</v>
      </c>
      <c r="Q102" s="1114">
        <v>0</v>
      </c>
      <c r="R102" s="1114">
        <f t="shared" si="15"/>
        <v>100</v>
      </c>
    </row>
    <row r="103" spans="1:18" s="894" customFormat="1" ht="20.95" x14ac:dyDescent="0.2">
      <c r="A103" s="998" t="s">
        <v>298</v>
      </c>
      <c r="B103" s="976" t="s">
        <v>499</v>
      </c>
      <c r="C103" s="977" t="s">
        <v>100</v>
      </c>
      <c r="D103" s="977" t="s">
        <v>100</v>
      </c>
      <c r="E103" s="978" t="s">
        <v>358</v>
      </c>
      <c r="F103" s="911">
        <v>0</v>
      </c>
      <c r="G103" s="959">
        <f t="shared" si="20"/>
        <v>250</v>
      </c>
      <c r="H103" s="908">
        <f t="shared" si="21"/>
        <v>250</v>
      </c>
      <c r="I103" s="1008">
        <v>0</v>
      </c>
      <c r="J103" s="1008">
        <f t="shared" si="19"/>
        <v>250</v>
      </c>
      <c r="K103" s="1008">
        <v>0</v>
      </c>
      <c r="L103" s="1008">
        <f t="shared" si="18"/>
        <v>250</v>
      </c>
      <c r="M103" s="1008">
        <v>0</v>
      </c>
      <c r="N103" s="1008">
        <f t="shared" si="17"/>
        <v>250</v>
      </c>
      <c r="O103" s="1119">
        <v>0</v>
      </c>
      <c r="P103" s="1119">
        <f t="shared" si="16"/>
        <v>250</v>
      </c>
      <c r="Q103" s="1119">
        <v>0</v>
      </c>
      <c r="R103" s="1119">
        <f t="shared" si="15"/>
        <v>250</v>
      </c>
    </row>
    <row r="104" spans="1:18" s="894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250</v>
      </c>
      <c r="H104" s="927">
        <f t="shared" si="21"/>
        <v>250</v>
      </c>
      <c r="I104" s="1003">
        <v>0</v>
      </c>
      <c r="J104" s="1003">
        <f t="shared" si="19"/>
        <v>250</v>
      </c>
      <c r="K104" s="1003">
        <v>0</v>
      </c>
      <c r="L104" s="1003">
        <f t="shared" si="18"/>
        <v>250</v>
      </c>
      <c r="M104" s="1003">
        <v>0</v>
      </c>
      <c r="N104" s="1003">
        <f t="shared" si="17"/>
        <v>250</v>
      </c>
      <c r="O104" s="1114">
        <v>0</v>
      </c>
      <c r="P104" s="1114">
        <f t="shared" si="16"/>
        <v>250</v>
      </c>
      <c r="Q104" s="1114">
        <v>0</v>
      </c>
      <c r="R104" s="1114">
        <f t="shared" si="15"/>
        <v>250</v>
      </c>
    </row>
    <row r="105" spans="1:18" s="894" customFormat="1" x14ac:dyDescent="0.2">
      <c r="A105" s="998" t="s">
        <v>298</v>
      </c>
      <c r="B105" s="976" t="s">
        <v>500</v>
      </c>
      <c r="C105" s="977" t="s">
        <v>100</v>
      </c>
      <c r="D105" s="977" t="s">
        <v>100</v>
      </c>
      <c r="E105" s="978" t="s">
        <v>360</v>
      </c>
      <c r="F105" s="911">
        <v>0</v>
      </c>
      <c r="G105" s="959">
        <f t="shared" si="20"/>
        <v>100</v>
      </c>
      <c r="H105" s="908">
        <f t="shared" si="21"/>
        <v>100</v>
      </c>
      <c r="I105" s="1008">
        <v>0</v>
      </c>
      <c r="J105" s="1008">
        <f t="shared" si="19"/>
        <v>100</v>
      </c>
      <c r="K105" s="1008">
        <v>0</v>
      </c>
      <c r="L105" s="1008">
        <f t="shared" si="18"/>
        <v>100</v>
      </c>
      <c r="M105" s="1008">
        <v>0</v>
      </c>
      <c r="N105" s="1008">
        <f t="shared" si="17"/>
        <v>100</v>
      </c>
      <c r="O105" s="1119">
        <v>0</v>
      </c>
      <c r="P105" s="1119">
        <f t="shared" si="16"/>
        <v>100</v>
      </c>
      <c r="Q105" s="1119">
        <v>0</v>
      </c>
      <c r="R105" s="1119">
        <f t="shared" si="15"/>
        <v>100</v>
      </c>
    </row>
    <row r="106" spans="1:18" s="894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100</v>
      </c>
      <c r="H106" s="927">
        <f t="shared" si="21"/>
        <v>100</v>
      </c>
      <c r="I106" s="1003">
        <v>0</v>
      </c>
      <c r="J106" s="1003">
        <f t="shared" si="19"/>
        <v>100</v>
      </c>
      <c r="K106" s="1003">
        <v>0</v>
      </c>
      <c r="L106" s="1003">
        <f t="shared" si="18"/>
        <v>100</v>
      </c>
      <c r="M106" s="1003">
        <v>0</v>
      </c>
      <c r="N106" s="1003">
        <f t="shared" si="17"/>
        <v>100</v>
      </c>
      <c r="O106" s="1114">
        <v>0</v>
      </c>
      <c r="P106" s="1114">
        <f t="shared" si="16"/>
        <v>100</v>
      </c>
      <c r="Q106" s="1114">
        <v>0</v>
      </c>
      <c r="R106" s="1114">
        <f t="shared" si="15"/>
        <v>100</v>
      </c>
    </row>
    <row r="107" spans="1:18" s="894" customFormat="1" ht="20.95" x14ac:dyDescent="0.2">
      <c r="A107" s="998" t="s">
        <v>298</v>
      </c>
      <c r="B107" s="976" t="s">
        <v>501</v>
      </c>
      <c r="C107" s="977" t="s">
        <v>100</v>
      </c>
      <c r="D107" s="977" t="s">
        <v>100</v>
      </c>
      <c r="E107" s="978" t="s">
        <v>362</v>
      </c>
      <c r="F107" s="911">
        <v>0</v>
      </c>
      <c r="G107" s="959">
        <f t="shared" si="20"/>
        <v>100</v>
      </c>
      <c r="H107" s="908">
        <f t="shared" si="21"/>
        <v>100</v>
      </c>
      <c r="I107" s="1008">
        <v>0</v>
      </c>
      <c r="J107" s="1008">
        <f t="shared" si="19"/>
        <v>100</v>
      </c>
      <c r="K107" s="1008">
        <v>0</v>
      </c>
      <c r="L107" s="1008">
        <f t="shared" si="18"/>
        <v>100</v>
      </c>
      <c r="M107" s="1008">
        <v>0</v>
      </c>
      <c r="N107" s="1008">
        <f t="shared" si="17"/>
        <v>100</v>
      </c>
      <c r="O107" s="1119">
        <v>0</v>
      </c>
      <c r="P107" s="1119">
        <f t="shared" si="16"/>
        <v>100</v>
      </c>
      <c r="Q107" s="1119">
        <v>0</v>
      </c>
      <c r="R107" s="1119">
        <f t="shared" si="15"/>
        <v>100</v>
      </c>
    </row>
    <row r="108" spans="1:18" s="894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21"/>
        <v>100</v>
      </c>
      <c r="I108" s="1003">
        <v>0</v>
      </c>
      <c r="J108" s="1003">
        <f t="shared" si="19"/>
        <v>100</v>
      </c>
      <c r="K108" s="1003">
        <v>0</v>
      </c>
      <c r="L108" s="1003">
        <f t="shared" si="18"/>
        <v>100</v>
      </c>
      <c r="M108" s="1003">
        <v>0</v>
      </c>
      <c r="N108" s="1003">
        <f t="shared" si="17"/>
        <v>100</v>
      </c>
      <c r="O108" s="1114">
        <v>0</v>
      </c>
      <c r="P108" s="1114">
        <f t="shared" si="16"/>
        <v>100</v>
      </c>
      <c r="Q108" s="1114">
        <v>0</v>
      </c>
      <c r="R108" s="1114">
        <f t="shared" si="15"/>
        <v>100</v>
      </c>
    </row>
    <row r="109" spans="1:18" s="894" customFormat="1" ht="20.95" x14ac:dyDescent="0.2">
      <c r="A109" s="998" t="s">
        <v>298</v>
      </c>
      <c r="B109" s="976" t="s">
        <v>502</v>
      </c>
      <c r="C109" s="977" t="s">
        <v>100</v>
      </c>
      <c r="D109" s="977" t="s">
        <v>100</v>
      </c>
      <c r="E109" s="978" t="s">
        <v>364</v>
      </c>
      <c r="F109" s="911">
        <v>0</v>
      </c>
      <c r="G109" s="959">
        <f t="shared" si="20"/>
        <v>200</v>
      </c>
      <c r="H109" s="908">
        <f t="shared" si="21"/>
        <v>200</v>
      </c>
      <c r="I109" s="1008">
        <v>0</v>
      </c>
      <c r="J109" s="1008">
        <f t="shared" si="19"/>
        <v>200</v>
      </c>
      <c r="K109" s="1008">
        <v>0</v>
      </c>
      <c r="L109" s="1008">
        <f t="shared" si="18"/>
        <v>200</v>
      </c>
      <c r="M109" s="1008">
        <v>0</v>
      </c>
      <c r="N109" s="1008">
        <f t="shared" si="17"/>
        <v>200</v>
      </c>
      <c r="O109" s="1119">
        <f>+O110</f>
        <v>-200</v>
      </c>
      <c r="P109" s="1119">
        <f t="shared" si="16"/>
        <v>0</v>
      </c>
      <c r="Q109" s="1119">
        <v>0</v>
      </c>
      <c r="R109" s="1119">
        <f t="shared" si="15"/>
        <v>0</v>
      </c>
    </row>
    <row r="110" spans="1:18" s="894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200</v>
      </c>
      <c r="H110" s="927">
        <f t="shared" si="21"/>
        <v>200</v>
      </c>
      <c r="I110" s="1003">
        <v>0</v>
      </c>
      <c r="J110" s="1003">
        <f t="shared" si="19"/>
        <v>200</v>
      </c>
      <c r="K110" s="1003">
        <v>0</v>
      </c>
      <c r="L110" s="1003">
        <f t="shared" si="18"/>
        <v>200</v>
      </c>
      <c r="M110" s="1003">
        <v>0</v>
      </c>
      <c r="N110" s="1003">
        <f t="shared" si="17"/>
        <v>200</v>
      </c>
      <c r="O110" s="1114">
        <v>-200</v>
      </c>
      <c r="P110" s="1114">
        <f t="shared" si="16"/>
        <v>0</v>
      </c>
      <c r="Q110" s="1114">
        <v>0</v>
      </c>
      <c r="R110" s="1114">
        <f t="shared" si="15"/>
        <v>0</v>
      </c>
    </row>
    <row r="111" spans="1:18" s="894" customFormat="1" x14ac:dyDescent="0.2">
      <c r="A111" s="998" t="s">
        <v>298</v>
      </c>
      <c r="B111" s="976" t="s">
        <v>503</v>
      </c>
      <c r="C111" s="977" t="s">
        <v>100</v>
      </c>
      <c r="D111" s="977" t="s">
        <v>100</v>
      </c>
      <c r="E111" s="978" t="s">
        <v>366</v>
      </c>
      <c r="F111" s="911">
        <v>0</v>
      </c>
      <c r="G111" s="959">
        <f t="shared" si="20"/>
        <v>100</v>
      </c>
      <c r="H111" s="908">
        <f t="shared" si="21"/>
        <v>100</v>
      </c>
      <c r="I111" s="1008">
        <v>0</v>
      </c>
      <c r="J111" s="1008">
        <f t="shared" si="19"/>
        <v>100</v>
      </c>
      <c r="K111" s="1008">
        <v>0</v>
      </c>
      <c r="L111" s="1008">
        <f t="shared" si="18"/>
        <v>100</v>
      </c>
      <c r="M111" s="1008">
        <v>0</v>
      </c>
      <c r="N111" s="1008">
        <f t="shared" si="17"/>
        <v>100</v>
      </c>
      <c r="O111" s="1119">
        <v>0</v>
      </c>
      <c r="P111" s="1119">
        <f t="shared" si="16"/>
        <v>100</v>
      </c>
      <c r="Q111" s="1119">
        <v>0</v>
      </c>
      <c r="R111" s="1119">
        <f t="shared" si="15"/>
        <v>100</v>
      </c>
    </row>
    <row r="112" spans="1:18" s="894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21"/>
        <v>100</v>
      </c>
      <c r="I112" s="1003">
        <v>0</v>
      </c>
      <c r="J112" s="1003">
        <f t="shared" si="19"/>
        <v>100</v>
      </c>
      <c r="K112" s="1003">
        <v>0</v>
      </c>
      <c r="L112" s="1003">
        <f t="shared" si="18"/>
        <v>100</v>
      </c>
      <c r="M112" s="1003">
        <v>0</v>
      </c>
      <c r="N112" s="1003">
        <f t="shared" si="17"/>
        <v>100</v>
      </c>
      <c r="O112" s="1114">
        <v>0</v>
      </c>
      <c r="P112" s="1114">
        <f t="shared" si="16"/>
        <v>100</v>
      </c>
      <c r="Q112" s="1114">
        <v>0</v>
      </c>
      <c r="R112" s="1114">
        <f t="shared" si="15"/>
        <v>100</v>
      </c>
    </row>
    <row r="113" spans="1:18" s="894" customFormat="1" x14ac:dyDescent="0.2">
      <c r="A113" s="998" t="s">
        <v>298</v>
      </c>
      <c r="B113" s="976" t="s">
        <v>504</v>
      </c>
      <c r="C113" s="977" t="s">
        <v>100</v>
      </c>
      <c r="D113" s="977" t="s">
        <v>100</v>
      </c>
      <c r="E113" s="978" t="s">
        <v>368</v>
      </c>
      <c r="F113" s="911">
        <v>0</v>
      </c>
      <c r="G113" s="959">
        <f t="shared" si="20"/>
        <v>100</v>
      </c>
      <c r="H113" s="908">
        <f t="shared" si="21"/>
        <v>100</v>
      </c>
      <c r="I113" s="1008">
        <v>0</v>
      </c>
      <c r="J113" s="1008">
        <f t="shared" si="19"/>
        <v>100</v>
      </c>
      <c r="K113" s="1008">
        <v>0</v>
      </c>
      <c r="L113" s="1008">
        <f t="shared" si="18"/>
        <v>100</v>
      </c>
      <c r="M113" s="1008">
        <v>0</v>
      </c>
      <c r="N113" s="1008">
        <f t="shared" si="17"/>
        <v>100</v>
      </c>
      <c r="O113" s="1119">
        <v>0</v>
      </c>
      <c r="P113" s="1119">
        <f t="shared" si="16"/>
        <v>100</v>
      </c>
      <c r="Q113" s="1119">
        <v>0</v>
      </c>
      <c r="R113" s="1119">
        <f t="shared" si="15"/>
        <v>100</v>
      </c>
    </row>
    <row r="114" spans="1:18" s="894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1"/>
        <v>100</v>
      </c>
      <c r="I114" s="1003">
        <v>0</v>
      </c>
      <c r="J114" s="1003">
        <f t="shared" si="19"/>
        <v>100</v>
      </c>
      <c r="K114" s="1003">
        <v>0</v>
      </c>
      <c r="L114" s="1003">
        <f t="shared" si="18"/>
        <v>100</v>
      </c>
      <c r="M114" s="1003">
        <v>0</v>
      </c>
      <c r="N114" s="1003">
        <f t="shared" si="17"/>
        <v>100</v>
      </c>
      <c r="O114" s="1114">
        <v>0</v>
      </c>
      <c r="P114" s="1114">
        <f t="shared" si="16"/>
        <v>100</v>
      </c>
      <c r="Q114" s="1114">
        <v>0</v>
      </c>
      <c r="R114" s="1114">
        <f t="shared" si="15"/>
        <v>100</v>
      </c>
    </row>
    <row r="115" spans="1:18" s="894" customFormat="1" ht="20.95" x14ac:dyDescent="0.2">
      <c r="A115" s="998" t="s">
        <v>298</v>
      </c>
      <c r="B115" s="976" t="s">
        <v>505</v>
      </c>
      <c r="C115" s="977" t="s">
        <v>100</v>
      </c>
      <c r="D115" s="977" t="s">
        <v>100</v>
      </c>
      <c r="E115" s="978" t="s">
        <v>424</v>
      </c>
      <c r="F115" s="911">
        <v>0</v>
      </c>
      <c r="G115" s="959">
        <f t="shared" si="20"/>
        <v>100</v>
      </c>
      <c r="H115" s="908">
        <f t="shared" si="21"/>
        <v>100</v>
      </c>
      <c r="I115" s="1008">
        <v>0</v>
      </c>
      <c r="J115" s="1008">
        <f t="shared" si="19"/>
        <v>100</v>
      </c>
      <c r="K115" s="1008">
        <v>0</v>
      </c>
      <c r="L115" s="1008">
        <f t="shared" si="18"/>
        <v>100</v>
      </c>
      <c r="M115" s="1008">
        <v>0</v>
      </c>
      <c r="N115" s="1008">
        <f t="shared" si="17"/>
        <v>100</v>
      </c>
      <c r="O115" s="1119">
        <v>0</v>
      </c>
      <c r="P115" s="1119">
        <f t="shared" si="16"/>
        <v>100</v>
      </c>
      <c r="Q115" s="1119">
        <v>0</v>
      </c>
      <c r="R115" s="1119">
        <f t="shared" si="15"/>
        <v>100</v>
      </c>
    </row>
    <row r="116" spans="1:18" s="894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1"/>
        <v>100</v>
      </c>
      <c r="I116" s="1003">
        <v>0</v>
      </c>
      <c r="J116" s="1003">
        <f t="shared" si="19"/>
        <v>100</v>
      </c>
      <c r="K116" s="1003">
        <v>0</v>
      </c>
      <c r="L116" s="1003">
        <f t="shared" si="18"/>
        <v>100</v>
      </c>
      <c r="M116" s="1003">
        <v>0</v>
      </c>
      <c r="N116" s="1003">
        <f t="shared" si="17"/>
        <v>100</v>
      </c>
      <c r="O116" s="1114">
        <v>0</v>
      </c>
      <c r="P116" s="1114">
        <f t="shared" si="16"/>
        <v>100</v>
      </c>
      <c r="Q116" s="1114">
        <v>0</v>
      </c>
      <c r="R116" s="1114">
        <f t="shared" si="15"/>
        <v>100</v>
      </c>
    </row>
    <row r="117" spans="1:18" s="894" customFormat="1" ht="20.95" x14ac:dyDescent="0.2">
      <c r="A117" s="998" t="s">
        <v>298</v>
      </c>
      <c r="B117" s="976" t="s">
        <v>506</v>
      </c>
      <c r="C117" s="977" t="s">
        <v>100</v>
      </c>
      <c r="D117" s="977" t="s">
        <v>100</v>
      </c>
      <c r="E117" s="978" t="s">
        <v>371</v>
      </c>
      <c r="F117" s="911">
        <v>0</v>
      </c>
      <c r="G117" s="959">
        <f t="shared" si="20"/>
        <v>100</v>
      </c>
      <c r="H117" s="908">
        <f t="shared" si="21"/>
        <v>100</v>
      </c>
      <c r="I117" s="1008">
        <v>0</v>
      </c>
      <c r="J117" s="1008">
        <f t="shared" si="19"/>
        <v>100</v>
      </c>
      <c r="K117" s="1008">
        <v>0</v>
      </c>
      <c r="L117" s="1008">
        <f t="shared" si="18"/>
        <v>100</v>
      </c>
      <c r="M117" s="1008">
        <v>0</v>
      </c>
      <c r="N117" s="1008">
        <f t="shared" si="17"/>
        <v>100</v>
      </c>
      <c r="O117" s="1119">
        <f>+O118</f>
        <v>-100</v>
      </c>
      <c r="P117" s="1119">
        <f t="shared" si="16"/>
        <v>0</v>
      </c>
      <c r="Q117" s="1119">
        <v>0</v>
      </c>
      <c r="R117" s="1119">
        <f t="shared" si="15"/>
        <v>0</v>
      </c>
    </row>
    <row r="118" spans="1:18" s="894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1"/>
        <v>100</v>
      </c>
      <c r="I118" s="1003">
        <v>0</v>
      </c>
      <c r="J118" s="1003">
        <f t="shared" si="19"/>
        <v>100</v>
      </c>
      <c r="K118" s="1003">
        <v>0</v>
      </c>
      <c r="L118" s="1003">
        <f t="shared" si="18"/>
        <v>100</v>
      </c>
      <c r="M118" s="1003">
        <v>0</v>
      </c>
      <c r="N118" s="1003">
        <f t="shared" si="17"/>
        <v>100</v>
      </c>
      <c r="O118" s="1114">
        <v>-100</v>
      </c>
      <c r="P118" s="1114">
        <f t="shared" si="16"/>
        <v>0</v>
      </c>
      <c r="Q118" s="1114">
        <v>0</v>
      </c>
      <c r="R118" s="1114">
        <f t="shared" si="15"/>
        <v>0</v>
      </c>
    </row>
    <row r="119" spans="1:18" s="894" customFormat="1" ht="20.95" x14ac:dyDescent="0.2">
      <c r="A119" s="998" t="s">
        <v>298</v>
      </c>
      <c r="B119" s="976" t="s">
        <v>507</v>
      </c>
      <c r="C119" s="977" t="s">
        <v>100</v>
      </c>
      <c r="D119" s="977" t="s">
        <v>100</v>
      </c>
      <c r="E119" s="978" t="s">
        <v>373</v>
      </c>
      <c r="F119" s="911">
        <v>0</v>
      </c>
      <c r="G119" s="959">
        <f t="shared" si="20"/>
        <v>100</v>
      </c>
      <c r="H119" s="908">
        <f t="shared" si="21"/>
        <v>100</v>
      </c>
      <c r="I119" s="1008">
        <v>0</v>
      </c>
      <c r="J119" s="1008">
        <f t="shared" si="19"/>
        <v>100</v>
      </c>
      <c r="K119" s="1008">
        <v>0</v>
      </c>
      <c r="L119" s="1008">
        <f t="shared" si="18"/>
        <v>100</v>
      </c>
      <c r="M119" s="1008">
        <v>0</v>
      </c>
      <c r="N119" s="1008">
        <f t="shared" si="17"/>
        <v>100</v>
      </c>
      <c r="O119" s="1119">
        <v>0</v>
      </c>
      <c r="P119" s="1119">
        <f t="shared" si="16"/>
        <v>100</v>
      </c>
      <c r="Q119" s="1119">
        <v>0</v>
      </c>
      <c r="R119" s="1119">
        <f t="shared" si="15"/>
        <v>100</v>
      </c>
    </row>
    <row r="120" spans="1:18" s="894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1"/>
        <v>100</v>
      </c>
      <c r="I120" s="1003">
        <v>0</v>
      </c>
      <c r="J120" s="1003">
        <f t="shared" si="19"/>
        <v>100</v>
      </c>
      <c r="K120" s="1003">
        <v>0</v>
      </c>
      <c r="L120" s="1003">
        <f t="shared" si="18"/>
        <v>100</v>
      </c>
      <c r="M120" s="1003">
        <v>0</v>
      </c>
      <c r="N120" s="1003">
        <f t="shared" si="17"/>
        <v>100</v>
      </c>
      <c r="O120" s="1114">
        <v>0</v>
      </c>
      <c r="P120" s="1114">
        <f t="shared" si="16"/>
        <v>100</v>
      </c>
      <c r="Q120" s="1114">
        <v>0</v>
      </c>
      <c r="R120" s="1114">
        <f t="shared" si="15"/>
        <v>100</v>
      </c>
    </row>
    <row r="121" spans="1:18" s="894" customFormat="1" x14ac:dyDescent="0.2">
      <c r="A121" s="998" t="s">
        <v>298</v>
      </c>
      <c r="B121" s="976" t="s">
        <v>508</v>
      </c>
      <c r="C121" s="977" t="s">
        <v>100</v>
      </c>
      <c r="D121" s="977" t="s">
        <v>100</v>
      </c>
      <c r="E121" s="978" t="s">
        <v>375</v>
      </c>
      <c r="F121" s="911">
        <v>0</v>
      </c>
      <c r="G121" s="959">
        <f t="shared" si="20"/>
        <v>150</v>
      </c>
      <c r="H121" s="908">
        <f t="shared" si="21"/>
        <v>150</v>
      </c>
      <c r="I121" s="1008">
        <v>0</v>
      </c>
      <c r="J121" s="1008">
        <f t="shared" si="19"/>
        <v>150</v>
      </c>
      <c r="K121" s="1008">
        <v>0</v>
      </c>
      <c r="L121" s="1008">
        <f t="shared" si="18"/>
        <v>150</v>
      </c>
      <c r="M121" s="1008">
        <v>0</v>
      </c>
      <c r="N121" s="1008">
        <f t="shared" si="17"/>
        <v>150</v>
      </c>
      <c r="O121" s="1119">
        <v>0</v>
      </c>
      <c r="P121" s="1119">
        <f t="shared" si="16"/>
        <v>150</v>
      </c>
      <c r="Q121" s="1119">
        <v>0</v>
      </c>
      <c r="R121" s="1119">
        <f t="shared" si="15"/>
        <v>150</v>
      </c>
    </row>
    <row r="122" spans="1:18" s="894" customFormat="1" x14ac:dyDescent="0.2">
      <c r="A122" s="999"/>
      <c r="B122" s="979"/>
      <c r="C122" s="599" t="s">
        <v>294</v>
      </c>
      <c r="D122" s="599" t="s">
        <v>341</v>
      </c>
      <c r="E122" s="980" t="s">
        <v>342</v>
      </c>
      <c r="F122" s="912">
        <v>0</v>
      </c>
      <c r="G122" s="916">
        <v>150</v>
      </c>
      <c r="H122" s="927">
        <f t="shared" si="21"/>
        <v>150</v>
      </c>
      <c r="I122" s="1003">
        <v>0</v>
      </c>
      <c r="J122" s="1003">
        <f t="shared" si="19"/>
        <v>150</v>
      </c>
      <c r="K122" s="1003">
        <v>0</v>
      </c>
      <c r="L122" s="1003">
        <f t="shared" si="18"/>
        <v>150</v>
      </c>
      <c r="M122" s="1003">
        <v>0</v>
      </c>
      <c r="N122" s="1003">
        <f t="shared" si="17"/>
        <v>150</v>
      </c>
      <c r="O122" s="1114">
        <v>0</v>
      </c>
      <c r="P122" s="1114">
        <f t="shared" si="16"/>
        <v>150</v>
      </c>
      <c r="Q122" s="1114">
        <v>0</v>
      </c>
      <c r="R122" s="1114">
        <f t="shared" si="15"/>
        <v>150</v>
      </c>
    </row>
    <row r="123" spans="1:18" s="894" customFormat="1" ht="20.95" x14ac:dyDescent="0.2">
      <c r="A123" s="998" t="s">
        <v>298</v>
      </c>
      <c r="B123" s="976" t="s">
        <v>509</v>
      </c>
      <c r="C123" s="977" t="s">
        <v>100</v>
      </c>
      <c r="D123" s="977" t="s">
        <v>100</v>
      </c>
      <c r="E123" s="978" t="s">
        <v>425</v>
      </c>
      <c r="F123" s="911">
        <v>0</v>
      </c>
      <c r="G123" s="959">
        <f t="shared" si="20"/>
        <v>150</v>
      </c>
      <c r="H123" s="908">
        <f t="shared" si="21"/>
        <v>150</v>
      </c>
      <c r="I123" s="1008">
        <v>0</v>
      </c>
      <c r="J123" s="1008">
        <f t="shared" si="19"/>
        <v>150</v>
      </c>
      <c r="K123" s="1008">
        <v>0</v>
      </c>
      <c r="L123" s="1008">
        <f t="shared" si="18"/>
        <v>150</v>
      </c>
      <c r="M123" s="1008">
        <v>0</v>
      </c>
      <c r="N123" s="1008">
        <f t="shared" si="17"/>
        <v>150</v>
      </c>
      <c r="O123" s="1119">
        <v>0</v>
      </c>
      <c r="P123" s="1119">
        <f t="shared" si="16"/>
        <v>150</v>
      </c>
      <c r="Q123" s="1119">
        <v>0</v>
      </c>
      <c r="R123" s="1119">
        <f t="shared" si="15"/>
        <v>150</v>
      </c>
    </row>
    <row r="124" spans="1:18" s="894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150</v>
      </c>
      <c r="H124" s="927">
        <f t="shared" si="21"/>
        <v>150</v>
      </c>
      <c r="I124" s="1003">
        <v>0</v>
      </c>
      <c r="J124" s="1003">
        <f t="shared" si="19"/>
        <v>150</v>
      </c>
      <c r="K124" s="1003">
        <v>0</v>
      </c>
      <c r="L124" s="1003">
        <f t="shared" si="18"/>
        <v>150</v>
      </c>
      <c r="M124" s="1003">
        <v>0</v>
      </c>
      <c r="N124" s="1003">
        <f t="shared" si="17"/>
        <v>150</v>
      </c>
      <c r="O124" s="1114">
        <v>0</v>
      </c>
      <c r="P124" s="1114">
        <f t="shared" si="16"/>
        <v>150</v>
      </c>
      <c r="Q124" s="1114">
        <v>0</v>
      </c>
      <c r="R124" s="1114">
        <f t="shared" si="15"/>
        <v>150</v>
      </c>
    </row>
    <row r="125" spans="1:18" s="894" customFormat="1" ht="20.95" x14ac:dyDescent="0.2">
      <c r="A125" s="998" t="s">
        <v>298</v>
      </c>
      <c r="B125" s="976" t="s">
        <v>510</v>
      </c>
      <c r="C125" s="977" t="s">
        <v>100</v>
      </c>
      <c r="D125" s="977" t="s">
        <v>100</v>
      </c>
      <c r="E125" s="978" t="s">
        <v>420</v>
      </c>
      <c r="F125" s="911">
        <v>0</v>
      </c>
      <c r="G125" s="959">
        <f t="shared" si="20"/>
        <v>150</v>
      </c>
      <c r="H125" s="908">
        <f t="shared" si="21"/>
        <v>150</v>
      </c>
      <c r="I125" s="1008">
        <v>0</v>
      </c>
      <c r="J125" s="1008">
        <f t="shared" si="19"/>
        <v>150</v>
      </c>
      <c r="K125" s="1008">
        <v>0</v>
      </c>
      <c r="L125" s="1008">
        <f t="shared" si="18"/>
        <v>150</v>
      </c>
      <c r="M125" s="1008">
        <v>0</v>
      </c>
      <c r="N125" s="1008">
        <f t="shared" si="17"/>
        <v>150</v>
      </c>
      <c r="O125" s="1119">
        <v>0</v>
      </c>
      <c r="P125" s="1119">
        <f t="shared" si="16"/>
        <v>150</v>
      </c>
      <c r="Q125" s="1119">
        <v>0</v>
      </c>
      <c r="R125" s="1119">
        <f t="shared" si="15"/>
        <v>150</v>
      </c>
    </row>
    <row r="126" spans="1:18" s="894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150</v>
      </c>
      <c r="H126" s="927">
        <f t="shared" si="21"/>
        <v>150</v>
      </c>
      <c r="I126" s="1003">
        <v>0</v>
      </c>
      <c r="J126" s="1003">
        <f t="shared" si="19"/>
        <v>150</v>
      </c>
      <c r="K126" s="1003">
        <v>0</v>
      </c>
      <c r="L126" s="1003">
        <f t="shared" si="18"/>
        <v>150</v>
      </c>
      <c r="M126" s="1003">
        <v>0</v>
      </c>
      <c r="N126" s="1003">
        <f t="shared" si="17"/>
        <v>150</v>
      </c>
      <c r="O126" s="1114">
        <v>0</v>
      </c>
      <c r="P126" s="1114">
        <f t="shared" si="16"/>
        <v>150</v>
      </c>
      <c r="Q126" s="1114">
        <v>0</v>
      </c>
      <c r="R126" s="1114">
        <f t="shared" si="15"/>
        <v>150</v>
      </c>
    </row>
    <row r="127" spans="1:18" s="894" customFormat="1" ht="20.95" x14ac:dyDescent="0.2">
      <c r="A127" s="998" t="s">
        <v>298</v>
      </c>
      <c r="B127" s="976" t="s">
        <v>511</v>
      </c>
      <c r="C127" s="977" t="s">
        <v>100</v>
      </c>
      <c r="D127" s="977" t="s">
        <v>100</v>
      </c>
      <c r="E127" s="978" t="s">
        <v>421</v>
      </c>
      <c r="F127" s="911">
        <v>0</v>
      </c>
      <c r="G127" s="959">
        <f t="shared" si="20"/>
        <v>100</v>
      </c>
      <c r="H127" s="908">
        <f t="shared" si="21"/>
        <v>100</v>
      </c>
      <c r="I127" s="1008">
        <v>0</v>
      </c>
      <c r="J127" s="1008">
        <f t="shared" si="19"/>
        <v>100</v>
      </c>
      <c r="K127" s="1008">
        <v>0</v>
      </c>
      <c r="L127" s="1008">
        <f t="shared" si="18"/>
        <v>100</v>
      </c>
      <c r="M127" s="1008">
        <v>0</v>
      </c>
      <c r="N127" s="1008">
        <f t="shared" si="17"/>
        <v>100</v>
      </c>
      <c r="O127" s="1119">
        <v>0</v>
      </c>
      <c r="P127" s="1119">
        <f t="shared" si="16"/>
        <v>100</v>
      </c>
      <c r="Q127" s="1119">
        <v>0</v>
      </c>
      <c r="R127" s="1119">
        <f t="shared" si="15"/>
        <v>100</v>
      </c>
    </row>
    <row r="128" spans="1:18" s="894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1"/>
        <v>100</v>
      </c>
      <c r="I128" s="1003">
        <v>0</v>
      </c>
      <c r="J128" s="1003">
        <f t="shared" si="19"/>
        <v>100</v>
      </c>
      <c r="K128" s="1003">
        <v>0</v>
      </c>
      <c r="L128" s="1003">
        <f t="shared" si="18"/>
        <v>100</v>
      </c>
      <c r="M128" s="1003">
        <v>0</v>
      </c>
      <c r="N128" s="1003">
        <f t="shared" si="17"/>
        <v>100</v>
      </c>
      <c r="O128" s="1114">
        <v>0</v>
      </c>
      <c r="P128" s="1114">
        <f t="shared" si="16"/>
        <v>100</v>
      </c>
      <c r="Q128" s="1114">
        <v>0</v>
      </c>
      <c r="R128" s="1114">
        <f t="shared" si="15"/>
        <v>100</v>
      </c>
    </row>
    <row r="129" spans="1:18" s="894" customFormat="1" x14ac:dyDescent="0.2">
      <c r="A129" s="998" t="s">
        <v>298</v>
      </c>
      <c r="B129" s="976" t="s">
        <v>512</v>
      </c>
      <c r="C129" s="977" t="s">
        <v>100</v>
      </c>
      <c r="D129" s="977" t="s">
        <v>100</v>
      </c>
      <c r="E129" s="978" t="s">
        <v>380</v>
      </c>
      <c r="F129" s="911">
        <v>0</v>
      </c>
      <c r="G129" s="959">
        <f t="shared" si="20"/>
        <v>100</v>
      </c>
      <c r="H129" s="908">
        <f t="shared" si="21"/>
        <v>100</v>
      </c>
      <c r="I129" s="1008">
        <v>0</v>
      </c>
      <c r="J129" s="1008">
        <f t="shared" si="19"/>
        <v>100</v>
      </c>
      <c r="K129" s="1008">
        <v>0</v>
      </c>
      <c r="L129" s="1008">
        <f t="shared" si="18"/>
        <v>100</v>
      </c>
      <c r="M129" s="1008">
        <v>0</v>
      </c>
      <c r="N129" s="1008">
        <f t="shared" si="17"/>
        <v>100</v>
      </c>
      <c r="O129" s="1119">
        <f>+O130</f>
        <v>-100</v>
      </c>
      <c r="P129" s="1119">
        <f t="shared" si="16"/>
        <v>0</v>
      </c>
      <c r="Q129" s="1119">
        <v>0</v>
      </c>
      <c r="R129" s="1119">
        <f t="shared" si="15"/>
        <v>0</v>
      </c>
    </row>
    <row r="130" spans="1:18" s="894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21"/>
        <v>100</v>
      </c>
      <c r="I130" s="1003">
        <v>0</v>
      </c>
      <c r="J130" s="1003">
        <f t="shared" si="19"/>
        <v>100</v>
      </c>
      <c r="K130" s="1003">
        <v>0</v>
      </c>
      <c r="L130" s="1003">
        <f t="shared" si="18"/>
        <v>100</v>
      </c>
      <c r="M130" s="1003">
        <v>0</v>
      </c>
      <c r="N130" s="1003">
        <f t="shared" si="17"/>
        <v>100</v>
      </c>
      <c r="O130" s="1114">
        <v>-100</v>
      </c>
      <c r="P130" s="1114">
        <f t="shared" si="16"/>
        <v>0</v>
      </c>
      <c r="Q130" s="1114">
        <v>0</v>
      </c>
      <c r="R130" s="1114">
        <f t="shared" si="15"/>
        <v>0</v>
      </c>
    </row>
    <row r="131" spans="1:18" s="894" customFormat="1" ht="20.95" x14ac:dyDescent="0.2">
      <c r="A131" s="998" t="s">
        <v>298</v>
      </c>
      <c r="B131" s="976" t="s">
        <v>513</v>
      </c>
      <c r="C131" s="977" t="s">
        <v>100</v>
      </c>
      <c r="D131" s="977" t="s">
        <v>100</v>
      </c>
      <c r="E131" s="978" t="s">
        <v>382</v>
      </c>
      <c r="F131" s="911">
        <v>0</v>
      </c>
      <c r="G131" s="959">
        <f t="shared" si="20"/>
        <v>250</v>
      </c>
      <c r="H131" s="908">
        <f t="shared" si="21"/>
        <v>250</v>
      </c>
      <c r="I131" s="1008">
        <v>0</v>
      </c>
      <c r="J131" s="1008">
        <f t="shared" si="19"/>
        <v>250</v>
      </c>
      <c r="K131" s="1008">
        <v>0</v>
      </c>
      <c r="L131" s="1008">
        <f t="shared" si="18"/>
        <v>250</v>
      </c>
      <c r="M131" s="1008">
        <v>0</v>
      </c>
      <c r="N131" s="1008">
        <f t="shared" si="17"/>
        <v>250</v>
      </c>
      <c r="O131" s="1119">
        <v>0</v>
      </c>
      <c r="P131" s="1119">
        <f t="shared" si="16"/>
        <v>250</v>
      </c>
      <c r="Q131" s="1119">
        <v>0</v>
      </c>
      <c r="R131" s="1119">
        <f t="shared" si="15"/>
        <v>250</v>
      </c>
    </row>
    <row r="132" spans="1:18" s="894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250</v>
      </c>
      <c r="H132" s="927">
        <f t="shared" si="21"/>
        <v>250</v>
      </c>
      <c r="I132" s="1003">
        <v>0</v>
      </c>
      <c r="J132" s="1003">
        <f t="shared" si="19"/>
        <v>250</v>
      </c>
      <c r="K132" s="1003">
        <v>0</v>
      </c>
      <c r="L132" s="1003">
        <f t="shared" si="18"/>
        <v>250</v>
      </c>
      <c r="M132" s="1003">
        <v>0</v>
      </c>
      <c r="N132" s="1003">
        <f t="shared" si="17"/>
        <v>250</v>
      </c>
      <c r="O132" s="1114">
        <v>0</v>
      </c>
      <c r="P132" s="1114">
        <f t="shared" si="16"/>
        <v>250</v>
      </c>
      <c r="Q132" s="1114">
        <v>0</v>
      </c>
      <c r="R132" s="1114">
        <f t="shared" si="15"/>
        <v>250</v>
      </c>
    </row>
    <row r="133" spans="1:18" s="894" customFormat="1" ht="36" customHeight="1" x14ac:dyDescent="0.2">
      <c r="A133" s="998" t="s">
        <v>298</v>
      </c>
      <c r="B133" s="976" t="s">
        <v>514</v>
      </c>
      <c r="C133" s="977" t="s">
        <v>100</v>
      </c>
      <c r="D133" s="977" t="s">
        <v>100</v>
      </c>
      <c r="E133" s="978" t="s">
        <v>384</v>
      </c>
      <c r="F133" s="911">
        <v>0</v>
      </c>
      <c r="G133" s="959">
        <f t="shared" si="20"/>
        <v>150</v>
      </c>
      <c r="H133" s="908">
        <f t="shared" si="21"/>
        <v>150</v>
      </c>
      <c r="I133" s="1008">
        <v>0</v>
      </c>
      <c r="J133" s="1008">
        <f t="shared" si="19"/>
        <v>150</v>
      </c>
      <c r="K133" s="1008">
        <v>0</v>
      </c>
      <c r="L133" s="1008">
        <f t="shared" si="18"/>
        <v>150</v>
      </c>
      <c r="M133" s="1008">
        <v>0</v>
      </c>
      <c r="N133" s="1008">
        <f t="shared" si="17"/>
        <v>150</v>
      </c>
      <c r="O133" s="1119">
        <f>+O134</f>
        <v>-150</v>
      </c>
      <c r="P133" s="1119">
        <f t="shared" si="16"/>
        <v>0</v>
      </c>
      <c r="Q133" s="1119">
        <v>0</v>
      </c>
      <c r="R133" s="1119">
        <f t="shared" si="15"/>
        <v>0</v>
      </c>
    </row>
    <row r="134" spans="1:18" s="894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150</v>
      </c>
      <c r="H134" s="927">
        <f t="shared" si="21"/>
        <v>150</v>
      </c>
      <c r="I134" s="1003">
        <v>0</v>
      </c>
      <c r="J134" s="1003">
        <f t="shared" si="19"/>
        <v>150</v>
      </c>
      <c r="K134" s="1003">
        <v>0</v>
      </c>
      <c r="L134" s="1003">
        <f t="shared" si="18"/>
        <v>150</v>
      </c>
      <c r="M134" s="1003">
        <v>0</v>
      </c>
      <c r="N134" s="1003">
        <f t="shared" si="17"/>
        <v>150</v>
      </c>
      <c r="O134" s="1114">
        <v>-150</v>
      </c>
      <c r="P134" s="1114">
        <f t="shared" si="16"/>
        <v>0</v>
      </c>
      <c r="Q134" s="1114">
        <v>0</v>
      </c>
      <c r="R134" s="1114">
        <f t="shared" si="15"/>
        <v>0</v>
      </c>
    </row>
    <row r="135" spans="1:18" s="894" customFormat="1" ht="31.45" x14ac:dyDescent="0.2">
      <c r="A135" s="998" t="s">
        <v>298</v>
      </c>
      <c r="B135" s="976" t="s">
        <v>515</v>
      </c>
      <c r="C135" s="977" t="s">
        <v>100</v>
      </c>
      <c r="D135" s="977" t="s">
        <v>100</v>
      </c>
      <c r="E135" s="978" t="s">
        <v>386</v>
      </c>
      <c r="F135" s="911">
        <v>0</v>
      </c>
      <c r="G135" s="959">
        <f t="shared" si="20"/>
        <v>100</v>
      </c>
      <c r="H135" s="908">
        <f t="shared" si="21"/>
        <v>100</v>
      </c>
      <c r="I135" s="1008">
        <v>0</v>
      </c>
      <c r="J135" s="1008">
        <f t="shared" si="19"/>
        <v>100</v>
      </c>
      <c r="K135" s="1008">
        <v>0</v>
      </c>
      <c r="L135" s="1008">
        <f t="shared" si="18"/>
        <v>100</v>
      </c>
      <c r="M135" s="1008">
        <v>0</v>
      </c>
      <c r="N135" s="1008">
        <f t="shared" si="17"/>
        <v>100</v>
      </c>
      <c r="O135" s="1119">
        <v>0</v>
      </c>
      <c r="P135" s="1119">
        <f t="shared" si="16"/>
        <v>100</v>
      </c>
      <c r="Q135" s="1119">
        <v>0</v>
      </c>
      <c r="R135" s="1119">
        <f t="shared" si="15"/>
        <v>100</v>
      </c>
    </row>
    <row r="136" spans="1:18" s="894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7">
        <f t="shared" si="21"/>
        <v>100</v>
      </c>
      <c r="I136" s="1003">
        <v>0</v>
      </c>
      <c r="J136" s="1003">
        <f t="shared" si="19"/>
        <v>100</v>
      </c>
      <c r="K136" s="1003">
        <v>0</v>
      </c>
      <c r="L136" s="1003">
        <f t="shared" si="18"/>
        <v>100</v>
      </c>
      <c r="M136" s="1003">
        <v>0</v>
      </c>
      <c r="N136" s="1003">
        <f t="shared" si="17"/>
        <v>100</v>
      </c>
      <c r="O136" s="1114">
        <v>0</v>
      </c>
      <c r="P136" s="1114">
        <f t="shared" si="16"/>
        <v>100</v>
      </c>
      <c r="Q136" s="1114">
        <v>0</v>
      </c>
      <c r="R136" s="1114">
        <f t="shared" si="15"/>
        <v>100</v>
      </c>
    </row>
    <row r="137" spans="1:18" s="894" customFormat="1" x14ac:dyDescent="0.2">
      <c r="A137" s="998" t="s">
        <v>298</v>
      </c>
      <c r="B137" s="976" t="s">
        <v>516</v>
      </c>
      <c r="C137" s="977" t="s">
        <v>100</v>
      </c>
      <c r="D137" s="977" t="s">
        <v>100</v>
      </c>
      <c r="E137" s="978" t="s">
        <v>388</v>
      </c>
      <c r="F137" s="911">
        <v>0</v>
      </c>
      <c r="G137" s="959">
        <f t="shared" si="20"/>
        <v>150</v>
      </c>
      <c r="H137" s="908">
        <f t="shared" si="21"/>
        <v>150</v>
      </c>
      <c r="I137" s="1008">
        <v>0</v>
      </c>
      <c r="J137" s="1008">
        <f t="shared" si="19"/>
        <v>150</v>
      </c>
      <c r="K137" s="1008">
        <v>0</v>
      </c>
      <c r="L137" s="1008">
        <f t="shared" si="18"/>
        <v>150</v>
      </c>
      <c r="M137" s="1008">
        <v>0</v>
      </c>
      <c r="N137" s="1008">
        <f t="shared" si="17"/>
        <v>150</v>
      </c>
      <c r="O137" s="1119">
        <v>0</v>
      </c>
      <c r="P137" s="1119">
        <f t="shared" si="16"/>
        <v>150</v>
      </c>
      <c r="Q137" s="1119">
        <v>0</v>
      </c>
      <c r="R137" s="1119">
        <f t="shared" si="15"/>
        <v>150</v>
      </c>
    </row>
    <row r="138" spans="1:18" s="894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150</v>
      </c>
      <c r="H138" s="927">
        <f t="shared" si="21"/>
        <v>150</v>
      </c>
      <c r="I138" s="1003">
        <v>0</v>
      </c>
      <c r="J138" s="1003">
        <f t="shared" si="19"/>
        <v>150</v>
      </c>
      <c r="K138" s="1003">
        <v>0</v>
      </c>
      <c r="L138" s="1003">
        <f t="shared" si="18"/>
        <v>150</v>
      </c>
      <c r="M138" s="1003">
        <v>0</v>
      </c>
      <c r="N138" s="1003">
        <f t="shared" si="17"/>
        <v>150</v>
      </c>
      <c r="O138" s="1114">
        <v>0</v>
      </c>
      <c r="P138" s="1114">
        <f t="shared" si="16"/>
        <v>150</v>
      </c>
      <c r="Q138" s="1114">
        <v>0</v>
      </c>
      <c r="R138" s="1114">
        <f t="shared" ref="R138:R201" si="22">+P138+Q138</f>
        <v>150</v>
      </c>
    </row>
    <row r="139" spans="1:18" s="894" customFormat="1" ht="20.95" x14ac:dyDescent="0.2">
      <c r="A139" s="998" t="s">
        <v>298</v>
      </c>
      <c r="B139" s="976" t="s">
        <v>517</v>
      </c>
      <c r="C139" s="977" t="s">
        <v>100</v>
      </c>
      <c r="D139" s="977" t="s">
        <v>100</v>
      </c>
      <c r="E139" s="978" t="s">
        <v>390</v>
      </c>
      <c r="F139" s="911">
        <v>0</v>
      </c>
      <c r="G139" s="959">
        <f t="shared" si="20"/>
        <v>100</v>
      </c>
      <c r="H139" s="908">
        <f t="shared" si="21"/>
        <v>100</v>
      </c>
      <c r="I139" s="1008">
        <v>0</v>
      </c>
      <c r="J139" s="1008">
        <f t="shared" si="19"/>
        <v>100</v>
      </c>
      <c r="K139" s="1008">
        <v>0</v>
      </c>
      <c r="L139" s="1008">
        <f t="shared" si="18"/>
        <v>100</v>
      </c>
      <c r="M139" s="1008">
        <v>0</v>
      </c>
      <c r="N139" s="1008">
        <f t="shared" si="17"/>
        <v>100</v>
      </c>
      <c r="O139" s="1119">
        <v>0</v>
      </c>
      <c r="P139" s="1119">
        <f t="shared" si="16"/>
        <v>100</v>
      </c>
      <c r="Q139" s="1119">
        <v>0</v>
      </c>
      <c r="R139" s="1119">
        <f t="shared" si="22"/>
        <v>100</v>
      </c>
    </row>
    <row r="140" spans="1:18" s="894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21"/>
        <v>100</v>
      </c>
      <c r="I140" s="1003">
        <v>0</v>
      </c>
      <c r="J140" s="1003">
        <f t="shared" si="19"/>
        <v>100</v>
      </c>
      <c r="K140" s="1003">
        <v>0</v>
      </c>
      <c r="L140" s="1003">
        <f t="shared" si="18"/>
        <v>100</v>
      </c>
      <c r="M140" s="1003">
        <v>0</v>
      </c>
      <c r="N140" s="1003">
        <f t="shared" si="17"/>
        <v>100</v>
      </c>
      <c r="O140" s="1114">
        <v>0</v>
      </c>
      <c r="P140" s="1114">
        <f t="shared" si="16"/>
        <v>100</v>
      </c>
      <c r="Q140" s="1114">
        <v>0</v>
      </c>
      <c r="R140" s="1114">
        <f t="shared" si="22"/>
        <v>100</v>
      </c>
    </row>
    <row r="141" spans="1:18" s="894" customFormat="1" ht="26.35" customHeight="1" x14ac:dyDescent="0.2">
      <c r="A141" s="998" t="s">
        <v>298</v>
      </c>
      <c r="B141" s="976" t="s">
        <v>518</v>
      </c>
      <c r="C141" s="977" t="s">
        <v>100</v>
      </c>
      <c r="D141" s="977" t="s">
        <v>100</v>
      </c>
      <c r="E141" s="978" t="s">
        <v>392</v>
      </c>
      <c r="F141" s="911">
        <v>0</v>
      </c>
      <c r="G141" s="959">
        <f t="shared" si="20"/>
        <v>100</v>
      </c>
      <c r="H141" s="908">
        <f t="shared" si="21"/>
        <v>100</v>
      </c>
      <c r="I141" s="1008">
        <v>0</v>
      </c>
      <c r="J141" s="1008">
        <f t="shared" si="19"/>
        <v>100</v>
      </c>
      <c r="K141" s="1008">
        <v>0</v>
      </c>
      <c r="L141" s="1008">
        <f t="shared" si="18"/>
        <v>100</v>
      </c>
      <c r="M141" s="1008">
        <v>0</v>
      </c>
      <c r="N141" s="1008">
        <f t="shared" si="17"/>
        <v>100</v>
      </c>
      <c r="O141" s="1119">
        <f>+O142</f>
        <v>-100</v>
      </c>
      <c r="P141" s="1119">
        <f t="shared" ref="P141:P204" si="23">+N141+O141</f>
        <v>0</v>
      </c>
      <c r="Q141" s="1119">
        <v>0</v>
      </c>
      <c r="R141" s="1119">
        <f t="shared" si="22"/>
        <v>0</v>
      </c>
    </row>
    <row r="142" spans="1:18" s="894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1"/>
        <v>100</v>
      </c>
      <c r="I142" s="1003">
        <v>0</v>
      </c>
      <c r="J142" s="1003">
        <f t="shared" si="19"/>
        <v>100</v>
      </c>
      <c r="K142" s="1003">
        <v>0</v>
      </c>
      <c r="L142" s="1003">
        <f t="shared" si="18"/>
        <v>100</v>
      </c>
      <c r="M142" s="1003">
        <v>0</v>
      </c>
      <c r="N142" s="1003">
        <f t="shared" si="17"/>
        <v>100</v>
      </c>
      <c r="O142" s="1114">
        <v>-100</v>
      </c>
      <c r="P142" s="1114">
        <f t="shared" si="23"/>
        <v>0</v>
      </c>
      <c r="Q142" s="1114">
        <v>0</v>
      </c>
      <c r="R142" s="1114">
        <f t="shared" si="22"/>
        <v>0</v>
      </c>
    </row>
    <row r="143" spans="1:18" s="894" customFormat="1" ht="25.85" customHeight="1" x14ac:dyDescent="0.2">
      <c r="A143" s="998" t="s">
        <v>298</v>
      </c>
      <c r="B143" s="976" t="s">
        <v>519</v>
      </c>
      <c r="C143" s="977" t="s">
        <v>100</v>
      </c>
      <c r="D143" s="977" t="s">
        <v>100</v>
      </c>
      <c r="E143" s="978" t="s">
        <v>394</v>
      </c>
      <c r="F143" s="911">
        <v>0</v>
      </c>
      <c r="G143" s="959">
        <f t="shared" si="20"/>
        <v>100</v>
      </c>
      <c r="H143" s="908">
        <f t="shared" si="21"/>
        <v>100</v>
      </c>
      <c r="I143" s="1008">
        <v>0</v>
      </c>
      <c r="J143" s="1008">
        <f t="shared" si="19"/>
        <v>100</v>
      </c>
      <c r="K143" s="1008">
        <v>0</v>
      </c>
      <c r="L143" s="1008">
        <f t="shared" si="18"/>
        <v>100</v>
      </c>
      <c r="M143" s="1008">
        <v>0</v>
      </c>
      <c r="N143" s="1008">
        <f t="shared" si="17"/>
        <v>100</v>
      </c>
      <c r="O143" s="1119">
        <f>+O144</f>
        <v>-100</v>
      </c>
      <c r="P143" s="1119">
        <f t="shared" si="23"/>
        <v>0</v>
      </c>
      <c r="Q143" s="1119">
        <v>0</v>
      </c>
      <c r="R143" s="1119">
        <f t="shared" si="22"/>
        <v>0</v>
      </c>
    </row>
    <row r="144" spans="1:18" s="894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1"/>
        <v>100</v>
      </c>
      <c r="I144" s="1003">
        <v>0</v>
      </c>
      <c r="J144" s="1003">
        <f t="shared" si="19"/>
        <v>100</v>
      </c>
      <c r="K144" s="1003">
        <v>0</v>
      </c>
      <c r="L144" s="1003">
        <f t="shared" si="18"/>
        <v>100</v>
      </c>
      <c r="M144" s="1003">
        <v>0</v>
      </c>
      <c r="N144" s="1003">
        <f t="shared" si="17"/>
        <v>100</v>
      </c>
      <c r="O144" s="1114">
        <v>-100</v>
      </c>
      <c r="P144" s="1114">
        <f t="shared" si="23"/>
        <v>0</v>
      </c>
      <c r="Q144" s="1114">
        <v>0</v>
      </c>
      <c r="R144" s="1114">
        <f t="shared" si="22"/>
        <v>0</v>
      </c>
    </row>
    <row r="145" spans="1:18" s="894" customFormat="1" ht="20.95" x14ac:dyDescent="0.2">
      <c r="A145" s="998" t="s">
        <v>298</v>
      </c>
      <c r="B145" s="976" t="s">
        <v>520</v>
      </c>
      <c r="C145" s="977" t="s">
        <v>100</v>
      </c>
      <c r="D145" s="977" t="s">
        <v>100</v>
      </c>
      <c r="E145" s="978" t="s">
        <v>400</v>
      </c>
      <c r="F145" s="911">
        <v>0</v>
      </c>
      <c r="G145" s="959">
        <f t="shared" si="20"/>
        <v>100</v>
      </c>
      <c r="H145" s="908">
        <f t="shared" si="21"/>
        <v>100</v>
      </c>
      <c r="I145" s="1008">
        <v>0</v>
      </c>
      <c r="J145" s="1008">
        <f t="shared" si="19"/>
        <v>100</v>
      </c>
      <c r="K145" s="1008">
        <v>0</v>
      </c>
      <c r="L145" s="1008">
        <f t="shared" si="18"/>
        <v>100</v>
      </c>
      <c r="M145" s="1008">
        <v>0</v>
      </c>
      <c r="N145" s="1008">
        <f t="shared" si="17"/>
        <v>100</v>
      </c>
      <c r="O145" s="1119">
        <v>0</v>
      </c>
      <c r="P145" s="1119">
        <f t="shared" si="23"/>
        <v>100</v>
      </c>
      <c r="Q145" s="1119">
        <v>0</v>
      </c>
      <c r="R145" s="1119">
        <f t="shared" si="22"/>
        <v>100</v>
      </c>
    </row>
    <row r="146" spans="1:18" s="894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21"/>
        <v>100</v>
      </c>
      <c r="I146" s="1003">
        <v>0</v>
      </c>
      <c r="J146" s="1003">
        <f t="shared" si="19"/>
        <v>100</v>
      </c>
      <c r="K146" s="1003">
        <v>0</v>
      </c>
      <c r="L146" s="1003">
        <f t="shared" si="18"/>
        <v>100</v>
      </c>
      <c r="M146" s="1003">
        <v>0</v>
      </c>
      <c r="N146" s="1003">
        <f t="shared" si="17"/>
        <v>100</v>
      </c>
      <c r="O146" s="1114">
        <v>0</v>
      </c>
      <c r="P146" s="1114">
        <f t="shared" si="23"/>
        <v>100</v>
      </c>
      <c r="Q146" s="1114">
        <v>0</v>
      </c>
      <c r="R146" s="1114">
        <f t="shared" si="22"/>
        <v>100</v>
      </c>
    </row>
    <row r="147" spans="1:18" s="894" customFormat="1" ht="20.95" x14ac:dyDescent="0.2">
      <c r="A147" s="998" t="s">
        <v>298</v>
      </c>
      <c r="B147" s="976" t="s">
        <v>521</v>
      </c>
      <c r="C147" s="977" t="s">
        <v>100</v>
      </c>
      <c r="D147" s="977" t="s">
        <v>100</v>
      </c>
      <c r="E147" s="978" t="s">
        <v>397</v>
      </c>
      <c r="F147" s="911">
        <v>0</v>
      </c>
      <c r="G147" s="959">
        <f t="shared" si="20"/>
        <v>200</v>
      </c>
      <c r="H147" s="908">
        <f t="shared" si="21"/>
        <v>200</v>
      </c>
      <c r="I147" s="1008">
        <v>0</v>
      </c>
      <c r="J147" s="1008">
        <f t="shared" si="19"/>
        <v>200</v>
      </c>
      <c r="K147" s="1008">
        <v>0</v>
      </c>
      <c r="L147" s="1008">
        <f t="shared" si="18"/>
        <v>200</v>
      </c>
      <c r="M147" s="1008">
        <v>0</v>
      </c>
      <c r="N147" s="1008">
        <f t="shared" si="17"/>
        <v>200</v>
      </c>
      <c r="O147" s="1119">
        <v>0</v>
      </c>
      <c r="P147" s="1119">
        <f t="shared" si="23"/>
        <v>200</v>
      </c>
      <c r="Q147" s="1119">
        <v>0</v>
      </c>
      <c r="R147" s="1119">
        <f t="shared" si="22"/>
        <v>200</v>
      </c>
    </row>
    <row r="148" spans="1:18" s="894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200</v>
      </c>
      <c r="H148" s="927">
        <f t="shared" si="21"/>
        <v>200</v>
      </c>
      <c r="I148" s="1003">
        <v>0</v>
      </c>
      <c r="J148" s="1003">
        <f t="shared" si="19"/>
        <v>200</v>
      </c>
      <c r="K148" s="1003">
        <v>0</v>
      </c>
      <c r="L148" s="1003">
        <f t="shared" si="18"/>
        <v>200</v>
      </c>
      <c r="M148" s="1003">
        <v>0</v>
      </c>
      <c r="N148" s="1003">
        <f t="shared" si="17"/>
        <v>200</v>
      </c>
      <c r="O148" s="1114">
        <v>0</v>
      </c>
      <c r="P148" s="1114">
        <f t="shared" si="23"/>
        <v>200</v>
      </c>
      <c r="Q148" s="1114">
        <v>0</v>
      </c>
      <c r="R148" s="1114">
        <f t="shared" si="22"/>
        <v>200</v>
      </c>
    </row>
    <row r="149" spans="1:18" s="894" customFormat="1" ht="20.95" x14ac:dyDescent="0.2">
      <c r="A149" s="998" t="s">
        <v>298</v>
      </c>
      <c r="B149" s="976" t="s">
        <v>522</v>
      </c>
      <c r="C149" s="977" t="s">
        <v>100</v>
      </c>
      <c r="D149" s="977" t="s">
        <v>100</v>
      </c>
      <c r="E149" s="978" t="s">
        <v>399</v>
      </c>
      <c r="F149" s="911">
        <v>0</v>
      </c>
      <c r="G149" s="959">
        <f t="shared" si="20"/>
        <v>100</v>
      </c>
      <c r="H149" s="908">
        <f t="shared" si="21"/>
        <v>100</v>
      </c>
      <c r="I149" s="1008">
        <v>0</v>
      </c>
      <c r="J149" s="1008">
        <f t="shared" si="19"/>
        <v>100</v>
      </c>
      <c r="K149" s="1008">
        <v>0</v>
      </c>
      <c r="L149" s="1008">
        <f t="shared" si="18"/>
        <v>100</v>
      </c>
      <c r="M149" s="1008">
        <v>0</v>
      </c>
      <c r="N149" s="1008">
        <f t="shared" si="17"/>
        <v>100</v>
      </c>
      <c r="O149" s="1119">
        <v>0</v>
      </c>
      <c r="P149" s="1119">
        <f t="shared" si="23"/>
        <v>100</v>
      </c>
      <c r="Q149" s="1119">
        <v>0</v>
      </c>
      <c r="R149" s="1119">
        <f t="shared" si="22"/>
        <v>100</v>
      </c>
    </row>
    <row r="150" spans="1:18" s="894" customFormat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100</v>
      </c>
      <c r="H150" s="927">
        <f t="shared" si="21"/>
        <v>100</v>
      </c>
      <c r="I150" s="1003">
        <v>0</v>
      </c>
      <c r="J150" s="1003">
        <f t="shared" si="19"/>
        <v>100</v>
      </c>
      <c r="K150" s="1003">
        <v>0</v>
      </c>
      <c r="L150" s="1003">
        <f t="shared" si="18"/>
        <v>100</v>
      </c>
      <c r="M150" s="1003">
        <v>0</v>
      </c>
      <c r="N150" s="1003">
        <f t="shared" si="17"/>
        <v>100</v>
      </c>
      <c r="O150" s="1114">
        <v>0</v>
      </c>
      <c r="P150" s="1114">
        <f t="shared" si="23"/>
        <v>100</v>
      </c>
      <c r="Q150" s="1114">
        <v>0</v>
      </c>
      <c r="R150" s="1114">
        <f t="shared" si="22"/>
        <v>100</v>
      </c>
    </row>
    <row r="151" spans="1:18" s="894" customFormat="1" ht="31.45" x14ac:dyDescent="0.2">
      <c r="A151" s="998" t="s">
        <v>298</v>
      </c>
      <c r="B151" s="976" t="s">
        <v>523</v>
      </c>
      <c r="C151" s="977" t="s">
        <v>100</v>
      </c>
      <c r="D151" s="977" t="s">
        <v>100</v>
      </c>
      <c r="E151" s="978" t="s">
        <v>404</v>
      </c>
      <c r="F151" s="911">
        <v>0</v>
      </c>
      <c r="G151" s="959">
        <f t="shared" si="20"/>
        <v>100</v>
      </c>
      <c r="H151" s="908">
        <f t="shared" si="21"/>
        <v>100</v>
      </c>
      <c r="I151" s="1008">
        <v>0</v>
      </c>
      <c r="J151" s="1008">
        <f t="shared" si="19"/>
        <v>100</v>
      </c>
      <c r="K151" s="1008">
        <v>0</v>
      </c>
      <c r="L151" s="1008">
        <f t="shared" si="18"/>
        <v>100</v>
      </c>
      <c r="M151" s="1008">
        <v>0</v>
      </c>
      <c r="N151" s="1008">
        <f t="shared" si="17"/>
        <v>100</v>
      </c>
      <c r="O151" s="1119">
        <v>0</v>
      </c>
      <c r="P151" s="1119">
        <f t="shared" si="23"/>
        <v>100</v>
      </c>
      <c r="Q151" s="1119">
        <v>0</v>
      </c>
      <c r="R151" s="1119">
        <f t="shared" si="22"/>
        <v>100</v>
      </c>
    </row>
    <row r="152" spans="1:18" s="894" customFormat="1" x14ac:dyDescent="0.2">
      <c r="A152" s="999"/>
      <c r="B152" s="979"/>
      <c r="C152" s="599" t="s">
        <v>294</v>
      </c>
      <c r="D152" s="599" t="s">
        <v>402</v>
      </c>
      <c r="E152" s="980" t="s">
        <v>403</v>
      </c>
      <c r="F152" s="912">
        <v>0</v>
      </c>
      <c r="G152" s="916">
        <v>100</v>
      </c>
      <c r="H152" s="927">
        <f t="shared" si="21"/>
        <v>100</v>
      </c>
      <c r="I152" s="1003">
        <v>0</v>
      </c>
      <c r="J152" s="1003">
        <f t="shared" si="19"/>
        <v>100</v>
      </c>
      <c r="K152" s="1003">
        <v>0</v>
      </c>
      <c r="L152" s="1003">
        <f t="shared" si="18"/>
        <v>100</v>
      </c>
      <c r="M152" s="1003">
        <v>0</v>
      </c>
      <c r="N152" s="1003">
        <f t="shared" si="17"/>
        <v>100</v>
      </c>
      <c r="O152" s="1114">
        <v>0</v>
      </c>
      <c r="P152" s="1114">
        <f t="shared" si="23"/>
        <v>100</v>
      </c>
      <c r="Q152" s="1114">
        <v>0</v>
      </c>
      <c r="R152" s="1114">
        <f t="shared" si="22"/>
        <v>100</v>
      </c>
    </row>
    <row r="153" spans="1:18" s="894" customFormat="1" ht="20.95" x14ac:dyDescent="0.2">
      <c r="A153" s="998" t="s">
        <v>298</v>
      </c>
      <c r="B153" s="976" t="s">
        <v>524</v>
      </c>
      <c r="C153" s="977" t="s">
        <v>100</v>
      </c>
      <c r="D153" s="977" t="s">
        <v>100</v>
      </c>
      <c r="E153" s="978" t="s">
        <v>423</v>
      </c>
      <c r="F153" s="911">
        <v>0</v>
      </c>
      <c r="G153" s="959">
        <f t="shared" si="20"/>
        <v>150</v>
      </c>
      <c r="H153" s="908">
        <f t="shared" si="21"/>
        <v>150</v>
      </c>
      <c r="I153" s="1008">
        <v>0</v>
      </c>
      <c r="J153" s="1008">
        <f t="shared" si="19"/>
        <v>150</v>
      </c>
      <c r="K153" s="1008">
        <v>0</v>
      </c>
      <c r="L153" s="1008">
        <f t="shared" si="18"/>
        <v>150</v>
      </c>
      <c r="M153" s="1008">
        <v>0</v>
      </c>
      <c r="N153" s="1008">
        <f t="shared" si="17"/>
        <v>150</v>
      </c>
      <c r="O153" s="1119">
        <v>0</v>
      </c>
      <c r="P153" s="1119">
        <f t="shared" si="23"/>
        <v>150</v>
      </c>
      <c r="Q153" s="1119">
        <v>0</v>
      </c>
      <c r="R153" s="1119">
        <f t="shared" si="22"/>
        <v>150</v>
      </c>
    </row>
    <row r="154" spans="1:18" s="894" customFormat="1" x14ac:dyDescent="0.2">
      <c r="A154" s="999"/>
      <c r="B154" s="979"/>
      <c r="C154" s="599" t="s">
        <v>294</v>
      </c>
      <c r="D154" s="599" t="s">
        <v>402</v>
      </c>
      <c r="E154" s="980" t="s">
        <v>403</v>
      </c>
      <c r="F154" s="912">
        <v>0</v>
      </c>
      <c r="G154" s="916">
        <v>150</v>
      </c>
      <c r="H154" s="927">
        <f t="shared" si="21"/>
        <v>150</v>
      </c>
      <c r="I154" s="1003">
        <v>0</v>
      </c>
      <c r="J154" s="1003">
        <f t="shared" si="19"/>
        <v>150</v>
      </c>
      <c r="K154" s="1003">
        <v>0</v>
      </c>
      <c r="L154" s="1003">
        <f t="shared" si="18"/>
        <v>150</v>
      </c>
      <c r="M154" s="1003">
        <v>0</v>
      </c>
      <c r="N154" s="1003">
        <f t="shared" si="17"/>
        <v>150</v>
      </c>
      <c r="O154" s="1114">
        <v>0</v>
      </c>
      <c r="P154" s="1114">
        <f t="shared" si="23"/>
        <v>150</v>
      </c>
      <c r="Q154" s="1114">
        <v>0</v>
      </c>
      <c r="R154" s="1114">
        <f t="shared" si="22"/>
        <v>150</v>
      </c>
    </row>
    <row r="155" spans="1:18" s="894" customFormat="1" x14ac:dyDescent="0.2">
      <c r="A155" s="998" t="s">
        <v>298</v>
      </c>
      <c r="B155" s="976" t="s">
        <v>525</v>
      </c>
      <c r="C155" s="977" t="s">
        <v>100</v>
      </c>
      <c r="D155" s="977" t="s">
        <v>100</v>
      </c>
      <c r="E155" s="978" t="s">
        <v>407</v>
      </c>
      <c r="F155" s="911">
        <v>0</v>
      </c>
      <c r="G155" s="959">
        <f t="shared" si="20"/>
        <v>100</v>
      </c>
      <c r="H155" s="908">
        <f t="shared" si="21"/>
        <v>100</v>
      </c>
      <c r="I155" s="1008">
        <v>0</v>
      </c>
      <c r="J155" s="1008">
        <f t="shared" si="19"/>
        <v>100</v>
      </c>
      <c r="K155" s="1008">
        <v>0</v>
      </c>
      <c r="L155" s="1008">
        <f t="shared" si="18"/>
        <v>100</v>
      </c>
      <c r="M155" s="1008">
        <v>0</v>
      </c>
      <c r="N155" s="1008">
        <f t="shared" si="17"/>
        <v>100</v>
      </c>
      <c r="O155" s="1119">
        <v>0</v>
      </c>
      <c r="P155" s="1119">
        <f t="shared" si="23"/>
        <v>100</v>
      </c>
      <c r="Q155" s="1119">
        <v>0</v>
      </c>
      <c r="R155" s="1119">
        <f t="shared" si="22"/>
        <v>100</v>
      </c>
    </row>
    <row r="156" spans="1:18" s="894" customFormat="1" x14ac:dyDescent="0.2">
      <c r="A156" s="999"/>
      <c r="B156" s="979"/>
      <c r="C156" s="599" t="s">
        <v>294</v>
      </c>
      <c r="D156" s="599" t="s">
        <v>295</v>
      </c>
      <c r="E156" s="980" t="s">
        <v>296</v>
      </c>
      <c r="F156" s="912">
        <v>0</v>
      </c>
      <c r="G156" s="916">
        <v>100</v>
      </c>
      <c r="H156" s="927">
        <f t="shared" si="21"/>
        <v>100</v>
      </c>
      <c r="I156" s="1003">
        <v>0</v>
      </c>
      <c r="J156" s="1003">
        <f t="shared" si="19"/>
        <v>100</v>
      </c>
      <c r="K156" s="1003">
        <v>0</v>
      </c>
      <c r="L156" s="1003">
        <f t="shared" si="18"/>
        <v>100</v>
      </c>
      <c r="M156" s="1003">
        <v>0</v>
      </c>
      <c r="N156" s="1003">
        <f t="shared" si="17"/>
        <v>100</v>
      </c>
      <c r="O156" s="1114">
        <v>0</v>
      </c>
      <c r="P156" s="1114">
        <f t="shared" si="23"/>
        <v>100</v>
      </c>
      <c r="Q156" s="1114">
        <v>0</v>
      </c>
      <c r="R156" s="1114">
        <f t="shared" si="22"/>
        <v>100</v>
      </c>
    </row>
    <row r="157" spans="1:18" s="894" customFormat="1" ht="20.95" x14ac:dyDescent="0.2">
      <c r="A157" s="998" t="s">
        <v>298</v>
      </c>
      <c r="B157" s="976" t="s">
        <v>526</v>
      </c>
      <c r="C157" s="977" t="s">
        <v>100</v>
      </c>
      <c r="D157" s="977" t="s">
        <v>100</v>
      </c>
      <c r="E157" s="978" t="s">
        <v>408</v>
      </c>
      <c r="F157" s="911">
        <v>0</v>
      </c>
      <c r="G157" s="959">
        <f t="shared" si="20"/>
        <v>200</v>
      </c>
      <c r="H157" s="908">
        <f t="shared" si="21"/>
        <v>200</v>
      </c>
      <c r="I157" s="1008">
        <v>0</v>
      </c>
      <c r="J157" s="1008">
        <f t="shared" si="19"/>
        <v>200</v>
      </c>
      <c r="K157" s="1008">
        <v>0</v>
      </c>
      <c r="L157" s="1008">
        <f t="shared" si="18"/>
        <v>200</v>
      </c>
      <c r="M157" s="1008">
        <v>0</v>
      </c>
      <c r="N157" s="1008">
        <f t="shared" ref="N157:N220" si="24">+L157+M157</f>
        <v>200</v>
      </c>
      <c r="O157" s="1119">
        <v>0</v>
      </c>
      <c r="P157" s="1119">
        <f t="shared" si="23"/>
        <v>200</v>
      </c>
      <c r="Q157" s="1119">
        <v>0</v>
      </c>
      <c r="R157" s="1119">
        <f t="shared" si="22"/>
        <v>200</v>
      </c>
    </row>
    <row r="158" spans="1:18" s="894" customFormat="1" x14ac:dyDescent="0.2">
      <c r="A158" s="999"/>
      <c r="B158" s="979"/>
      <c r="C158" s="599" t="s">
        <v>294</v>
      </c>
      <c r="D158" s="599" t="s">
        <v>341</v>
      </c>
      <c r="E158" s="980" t="s">
        <v>342</v>
      </c>
      <c r="F158" s="912">
        <v>0</v>
      </c>
      <c r="G158" s="916">
        <v>200</v>
      </c>
      <c r="H158" s="927">
        <f t="shared" si="21"/>
        <v>200</v>
      </c>
      <c r="I158" s="1003">
        <v>0</v>
      </c>
      <c r="J158" s="1003">
        <f t="shared" si="19"/>
        <v>200</v>
      </c>
      <c r="K158" s="1003">
        <v>0</v>
      </c>
      <c r="L158" s="1003">
        <f t="shared" si="18"/>
        <v>200</v>
      </c>
      <c r="M158" s="1003">
        <v>0</v>
      </c>
      <c r="N158" s="1003">
        <f t="shared" si="24"/>
        <v>200</v>
      </c>
      <c r="O158" s="1114">
        <v>0</v>
      </c>
      <c r="P158" s="1114">
        <f t="shared" si="23"/>
        <v>200</v>
      </c>
      <c r="Q158" s="1114">
        <v>0</v>
      </c>
      <c r="R158" s="1114">
        <f t="shared" si="22"/>
        <v>200</v>
      </c>
    </row>
    <row r="159" spans="1:18" s="894" customFormat="1" x14ac:dyDescent="0.2">
      <c r="A159" s="998" t="s">
        <v>298</v>
      </c>
      <c r="B159" s="976" t="s">
        <v>527</v>
      </c>
      <c r="C159" s="977" t="s">
        <v>100</v>
      </c>
      <c r="D159" s="977" t="s">
        <v>100</v>
      </c>
      <c r="E159" s="978" t="s">
        <v>410</v>
      </c>
      <c r="F159" s="911">
        <v>0</v>
      </c>
      <c r="G159" s="959">
        <f t="shared" si="20"/>
        <v>100</v>
      </c>
      <c r="H159" s="908">
        <f t="shared" si="21"/>
        <v>100</v>
      </c>
      <c r="I159" s="1008">
        <v>0</v>
      </c>
      <c r="J159" s="1008">
        <f t="shared" si="19"/>
        <v>100</v>
      </c>
      <c r="K159" s="1008">
        <v>0</v>
      </c>
      <c r="L159" s="1008">
        <f t="shared" ref="L159:L224" si="25">+J159+K159</f>
        <v>100</v>
      </c>
      <c r="M159" s="1008">
        <v>0</v>
      </c>
      <c r="N159" s="1008">
        <f t="shared" si="24"/>
        <v>100</v>
      </c>
      <c r="O159" s="1119">
        <v>0</v>
      </c>
      <c r="P159" s="1119">
        <f t="shared" si="23"/>
        <v>100</v>
      </c>
      <c r="Q159" s="1119">
        <v>0</v>
      </c>
      <c r="R159" s="1119">
        <f t="shared" si="22"/>
        <v>100</v>
      </c>
    </row>
    <row r="160" spans="1:18" s="894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100</v>
      </c>
      <c r="H160" s="927">
        <f t="shared" si="21"/>
        <v>100</v>
      </c>
      <c r="I160" s="1003">
        <v>0</v>
      </c>
      <c r="J160" s="1003">
        <f t="shared" si="19"/>
        <v>100</v>
      </c>
      <c r="K160" s="1003">
        <v>0</v>
      </c>
      <c r="L160" s="1003">
        <f t="shared" si="25"/>
        <v>100</v>
      </c>
      <c r="M160" s="1003">
        <v>0</v>
      </c>
      <c r="N160" s="1003">
        <f t="shared" si="24"/>
        <v>100</v>
      </c>
      <c r="O160" s="1114">
        <v>0</v>
      </c>
      <c r="P160" s="1114">
        <f t="shared" si="23"/>
        <v>100</v>
      </c>
      <c r="Q160" s="1114">
        <v>0</v>
      </c>
      <c r="R160" s="1114">
        <f t="shared" si="22"/>
        <v>100</v>
      </c>
    </row>
    <row r="161" spans="1:18" s="894" customFormat="1" ht="31.45" x14ac:dyDescent="0.2">
      <c r="A161" s="998" t="s">
        <v>298</v>
      </c>
      <c r="B161" s="976" t="s">
        <v>528</v>
      </c>
      <c r="C161" s="977" t="s">
        <v>100</v>
      </c>
      <c r="D161" s="977" t="s">
        <v>100</v>
      </c>
      <c r="E161" s="978" t="s">
        <v>412</v>
      </c>
      <c r="F161" s="911">
        <v>0</v>
      </c>
      <c r="G161" s="959">
        <f t="shared" si="20"/>
        <v>100</v>
      </c>
      <c r="H161" s="908">
        <f t="shared" si="21"/>
        <v>100</v>
      </c>
      <c r="I161" s="1008">
        <v>0</v>
      </c>
      <c r="J161" s="1008">
        <f t="shared" si="19"/>
        <v>100</v>
      </c>
      <c r="K161" s="1008">
        <v>0</v>
      </c>
      <c r="L161" s="1008">
        <f t="shared" si="25"/>
        <v>100</v>
      </c>
      <c r="M161" s="1008">
        <v>0</v>
      </c>
      <c r="N161" s="1008">
        <f t="shared" si="24"/>
        <v>100</v>
      </c>
      <c r="O161" s="1119">
        <v>0</v>
      </c>
      <c r="P161" s="1119">
        <f t="shared" si="23"/>
        <v>100</v>
      </c>
      <c r="Q161" s="1119">
        <v>0</v>
      </c>
      <c r="R161" s="1119">
        <f t="shared" si="22"/>
        <v>100</v>
      </c>
    </row>
    <row r="162" spans="1:18" s="894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100</v>
      </c>
      <c r="H162" s="927">
        <f t="shared" si="21"/>
        <v>100</v>
      </c>
      <c r="I162" s="1003">
        <v>0</v>
      </c>
      <c r="J162" s="1003">
        <f t="shared" ref="J162:J244" si="26">+H162+I162</f>
        <v>100</v>
      </c>
      <c r="K162" s="1003">
        <v>0</v>
      </c>
      <c r="L162" s="1003">
        <f t="shared" si="25"/>
        <v>100</v>
      </c>
      <c r="M162" s="1003">
        <v>0</v>
      </c>
      <c r="N162" s="1003">
        <f t="shared" si="24"/>
        <v>100</v>
      </c>
      <c r="O162" s="1114">
        <v>0</v>
      </c>
      <c r="P162" s="1114">
        <f t="shared" si="23"/>
        <v>100</v>
      </c>
      <c r="Q162" s="1114">
        <v>0</v>
      </c>
      <c r="R162" s="1114">
        <f t="shared" si="22"/>
        <v>100</v>
      </c>
    </row>
    <row r="163" spans="1:18" s="894" customFormat="1" x14ac:dyDescent="0.2">
      <c r="A163" s="998" t="s">
        <v>298</v>
      </c>
      <c r="B163" s="976" t="s">
        <v>529</v>
      </c>
      <c r="C163" s="977" t="s">
        <v>100</v>
      </c>
      <c r="D163" s="977" t="s">
        <v>100</v>
      </c>
      <c r="E163" s="978" t="s">
        <v>414</v>
      </c>
      <c r="F163" s="911">
        <v>0</v>
      </c>
      <c r="G163" s="959">
        <f t="shared" ref="G163:G165" si="27">+G164</f>
        <v>450</v>
      </c>
      <c r="H163" s="908">
        <f t="shared" si="21"/>
        <v>450</v>
      </c>
      <c r="I163" s="1008">
        <v>0</v>
      </c>
      <c r="J163" s="1008">
        <f t="shared" si="26"/>
        <v>450</v>
      </c>
      <c r="K163" s="1008">
        <v>0</v>
      </c>
      <c r="L163" s="1008">
        <f t="shared" si="25"/>
        <v>450</v>
      </c>
      <c r="M163" s="1008">
        <v>0</v>
      </c>
      <c r="N163" s="1008">
        <f t="shared" si="24"/>
        <v>450</v>
      </c>
      <c r="O163" s="1119">
        <v>0</v>
      </c>
      <c r="P163" s="1119">
        <f t="shared" si="23"/>
        <v>450</v>
      </c>
      <c r="Q163" s="1119">
        <v>0</v>
      </c>
      <c r="R163" s="1119">
        <f t="shared" si="22"/>
        <v>450</v>
      </c>
    </row>
    <row r="164" spans="1:18" s="894" customFormat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450</v>
      </c>
      <c r="H164" s="927">
        <f t="shared" ref="H164:H244" si="28">+F164+G164</f>
        <v>450</v>
      </c>
      <c r="I164" s="1003">
        <v>0</v>
      </c>
      <c r="J164" s="1003">
        <f t="shared" si="26"/>
        <v>450</v>
      </c>
      <c r="K164" s="1003">
        <v>0</v>
      </c>
      <c r="L164" s="1003">
        <f t="shared" si="25"/>
        <v>450</v>
      </c>
      <c r="M164" s="1003">
        <v>0</v>
      </c>
      <c r="N164" s="1003">
        <f t="shared" si="24"/>
        <v>450</v>
      </c>
      <c r="O164" s="1114">
        <v>0</v>
      </c>
      <c r="P164" s="1114">
        <f t="shared" si="23"/>
        <v>450</v>
      </c>
      <c r="Q164" s="1114">
        <v>0</v>
      </c>
      <c r="R164" s="1114">
        <f t="shared" si="22"/>
        <v>450</v>
      </c>
    </row>
    <row r="165" spans="1:18" s="894" customFormat="1" ht="20.95" x14ac:dyDescent="0.2">
      <c r="A165" s="998" t="s">
        <v>298</v>
      </c>
      <c r="B165" s="976" t="s">
        <v>530</v>
      </c>
      <c r="C165" s="977" t="s">
        <v>100</v>
      </c>
      <c r="D165" s="977" t="s">
        <v>100</v>
      </c>
      <c r="E165" s="978" t="s">
        <v>416</v>
      </c>
      <c r="F165" s="911">
        <v>0</v>
      </c>
      <c r="G165" s="959">
        <f t="shared" si="27"/>
        <v>150</v>
      </c>
      <c r="H165" s="908">
        <f t="shared" si="28"/>
        <v>150</v>
      </c>
      <c r="I165" s="1008">
        <v>0</v>
      </c>
      <c r="J165" s="1008">
        <f t="shared" si="26"/>
        <v>150</v>
      </c>
      <c r="K165" s="1008">
        <v>0</v>
      </c>
      <c r="L165" s="1008">
        <f t="shared" si="25"/>
        <v>150</v>
      </c>
      <c r="M165" s="1008">
        <v>0</v>
      </c>
      <c r="N165" s="1008">
        <f t="shared" si="24"/>
        <v>150</v>
      </c>
      <c r="O165" s="1119">
        <v>0</v>
      </c>
      <c r="P165" s="1119">
        <f t="shared" si="23"/>
        <v>150</v>
      </c>
      <c r="Q165" s="1119">
        <v>0</v>
      </c>
      <c r="R165" s="1119">
        <f t="shared" si="22"/>
        <v>150</v>
      </c>
    </row>
    <row r="166" spans="1:18" s="894" customFormat="1" ht="13.1" thickBot="1" x14ac:dyDescent="0.25">
      <c r="A166" s="999"/>
      <c r="B166" s="979"/>
      <c r="C166" s="599" t="s">
        <v>294</v>
      </c>
      <c r="D166" s="599" t="s">
        <v>295</v>
      </c>
      <c r="E166" s="980" t="s">
        <v>296</v>
      </c>
      <c r="F166" s="912">
        <v>0</v>
      </c>
      <c r="G166" s="1074">
        <v>150</v>
      </c>
      <c r="H166" s="909">
        <f t="shared" si="28"/>
        <v>150</v>
      </c>
      <c r="I166" s="1024">
        <v>0</v>
      </c>
      <c r="J166" s="1024">
        <f t="shared" si="26"/>
        <v>150</v>
      </c>
      <c r="K166" s="1024">
        <v>0</v>
      </c>
      <c r="L166" s="1024">
        <f t="shared" si="25"/>
        <v>150</v>
      </c>
      <c r="M166" s="1024">
        <v>0</v>
      </c>
      <c r="N166" s="1024">
        <f t="shared" si="24"/>
        <v>150</v>
      </c>
      <c r="O166" s="1128">
        <v>0</v>
      </c>
      <c r="P166" s="1128">
        <f t="shared" si="23"/>
        <v>150</v>
      </c>
      <c r="Q166" s="1128">
        <v>0</v>
      </c>
      <c r="R166" s="1128">
        <f t="shared" si="22"/>
        <v>150</v>
      </c>
    </row>
    <row r="167" spans="1:18" s="894" customFormat="1" ht="13.1" thickBot="1" x14ac:dyDescent="0.25">
      <c r="A167" s="1080" t="s">
        <v>106</v>
      </c>
      <c r="B167" s="1081" t="s">
        <v>100</v>
      </c>
      <c r="C167" s="1082" t="s">
        <v>100</v>
      </c>
      <c r="D167" s="1082" t="s">
        <v>100</v>
      </c>
      <c r="E167" s="1083" t="s">
        <v>226</v>
      </c>
      <c r="F167" s="1084">
        <v>2750</v>
      </c>
      <c r="G167" s="1090">
        <f>+G168+G170+G172+G174+G176+G178</f>
        <v>0</v>
      </c>
      <c r="H167" s="1085">
        <f t="shared" si="28"/>
        <v>2750</v>
      </c>
      <c r="I167" s="1087">
        <v>0</v>
      </c>
      <c r="J167" s="1087">
        <f t="shared" si="26"/>
        <v>2750</v>
      </c>
      <c r="K167" s="1087">
        <v>0</v>
      </c>
      <c r="L167" s="1087">
        <f t="shared" si="25"/>
        <v>2750</v>
      </c>
      <c r="M167" s="1087">
        <v>0</v>
      </c>
      <c r="N167" s="1087">
        <f t="shared" si="24"/>
        <v>2750</v>
      </c>
      <c r="O167" s="1131">
        <v>0</v>
      </c>
      <c r="P167" s="1131">
        <f t="shared" si="23"/>
        <v>2750</v>
      </c>
      <c r="Q167" s="1131">
        <v>0</v>
      </c>
      <c r="R167" s="1131">
        <f t="shared" si="22"/>
        <v>2750</v>
      </c>
    </row>
    <row r="168" spans="1:18" s="894" customFormat="1" x14ac:dyDescent="0.2">
      <c r="A168" s="677" t="s">
        <v>106</v>
      </c>
      <c r="B168" s="679" t="s">
        <v>488</v>
      </c>
      <c r="C168" s="680" t="s">
        <v>100</v>
      </c>
      <c r="D168" s="954" t="s">
        <v>100</v>
      </c>
      <c r="E168" s="786" t="s">
        <v>226</v>
      </c>
      <c r="F168" s="924">
        <f>+F169</f>
        <v>2750</v>
      </c>
      <c r="G168" s="975">
        <f>+G169</f>
        <v>-2750</v>
      </c>
      <c r="H168" s="924">
        <f t="shared" si="28"/>
        <v>0</v>
      </c>
      <c r="I168" s="1020">
        <v>0</v>
      </c>
      <c r="J168" s="1020">
        <f t="shared" si="26"/>
        <v>0</v>
      </c>
      <c r="K168" s="1020">
        <v>0</v>
      </c>
      <c r="L168" s="1020">
        <f t="shared" si="25"/>
        <v>0</v>
      </c>
      <c r="M168" s="1020">
        <v>0</v>
      </c>
      <c r="N168" s="1020">
        <f t="shared" si="24"/>
        <v>0</v>
      </c>
      <c r="O168" s="1124">
        <v>0</v>
      </c>
      <c r="P168" s="1124">
        <f t="shared" si="23"/>
        <v>0</v>
      </c>
      <c r="Q168" s="1124">
        <v>0</v>
      </c>
      <c r="R168" s="1124">
        <f t="shared" si="22"/>
        <v>0</v>
      </c>
    </row>
    <row r="169" spans="1:18" s="894" customFormat="1" x14ac:dyDescent="0.2">
      <c r="A169" s="689"/>
      <c r="B169" s="691" t="s">
        <v>474</v>
      </c>
      <c r="C169" s="700">
        <v>3419</v>
      </c>
      <c r="D169" s="686">
        <v>5222</v>
      </c>
      <c r="E169" s="784" t="s">
        <v>296</v>
      </c>
      <c r="F169" s="927">
        <v>2750</v>
      </c>
      <c r="G169" s="916">
        <v>-2750</v>
      </c>
      <c r="H169" s="927">
        <f t="shared" si="28"/>
        <v>0</v>
      </c>
      <c r="I169" s="1003">
        <v>0</v>
      </c>
      <c r="J169" s="1003">
        <f t="shared" si="26"/>
        <v>0</v>
      </c>
      <c r="K169" s="1003">
        <v>0</v>
      </c>
      <c r="L169" s="1003">
        <f t="shared" si="25"/>
        <v>0</v>
      </c>
      <c r="M169" s="1003">
        <v>0</v>
      </c>
      <c r="N169" s="1003">
        <f t="shared" si="24"/>
        <v>0</v>
      </c>
      <c r="O169" s="1114">
        <v>0</v>
      </c>
      <c r="P169" s="1114">
        <f t="shared" si="23"/>
        <v>0</v>
      </c>
      <c r="Q169" s="1114">
        <v>0</v>
      </c>
      <c r="R169" s="1114">
        <f t="shared" si="22"/>
        <v>0</v>
      </c>
    </row>
    <row r="170" spans="1:18" s="894" customFormat="1" ht="20.95" x14ac:dyDescent="0.2">
      <c r="A170" s="998" t="s">
        <v>298</v>
      </c>
      <c r="B170" s="976" t="s">
        <v>531</v>
      </c>
      <c r="C170" s="977" t="s">
        <v>100</v>
      </c>
      <c r="D170" s="977" t="s">
        <v>100</v>
      </c>
      <c r="E170" s="978" t="s">
        <v>322</v>
      </c>
      <c r="F170" s="911">
        <v>0</v>
      </c>
      <c r="G170" s="959">
        <f>+G171</f>
        <v>200</v>
      </c>
      <c r="H170" s="908">
        <f t="shared" si="28"/>
        <v>200</v>
      </c>
      <c r="I170" s="1008">
        <v>0</v>
      </c>
      <c r="J170" s="1008">
        <f t="shared" si="26"/>
        <v>200</v>
      </c>
      <c r="K170" s="1008">
        <v>0</v>
      </c>
      <c r="L170" s="1008">
        <f t="shared" si="25"/>
        <v>200</v>
      </c>
      <c r="M170" s="1008">
        <v>0</v>
      </c>
      <c r="N170" s="1008">
        <f t="shared" si="24"/>
        <v>200</v>
      </c>
      <c r="O170" s="1119">
        <v>0</v>
      </c>
      <c r="P170" s="1119">
        <f t="shared" si="23"/>
        <v>200</v>
      </c>
      <c r="Q170" s="1119">
        <v>0</v>
      </c>
      <c r="R170" s="1119">
        <f t="shared" si="22"/>
        <v>200</v>
      </c>
    </row>
    <row r="171" spans="1:18" s="894" customFormat="1" x14ac:dyDescent="0.2">
      <c r="A171" s="999"/>
      <c r="B171" s="979"/>
      <c r="C171" s="599" t="s">
        <v>294</v>
      </c>
      <c r="D171" s="599" t="s">
        <v>295</v>
      </c>
      <c r="E171" s="980" t="s">
        <v>296</v>
      </c>
      <c r="F171" s="912">
        <v>0</v>
      </c>
      <c r="G171" s="916">
        <v>200</v>
      </c>
      <c r="H171" s="927">
        <f t="shared" si="28"/>
        <v>200</v>
      </c>
      <c r="I171" s="1003">
        <v>0</v>
      </c>
      <c r="J171" s="1003">
        <f t="shared" si="26"/>
        <v>200</v>
      </c>
      <c r="K171" s="1003">
        <v>0</v>
      </c>
      <c r="L171" s="1003">
        <f t="shared" si="25"/>
        <v>200</v>
      </c>
      <c r="M171" s="1003">
        <v>0</v>
      </c>
      <c r="N171" s="1003">
        <f t="shared" si="24"/>
        <v>200</v>
      </c>
      <c r="O171" s="1114">
        <v>0</v>
      </c>
      <c r="P171" s="1114">
        <f t="shared" si="23"/>
        <v>200</v>
      </c>
      <c r="Q171" s="1114">
        <v>0</v>
      </c>
      <c r="R171" s="1114">
        <f t="shared" si="22"/>
        <v>200</v>
      </c>
    </row>
    <row r="172" spans="1:18" s="894" customFormat="1" ht="20.95" x14ac:dyDescent="0.2">
      <c r="A172" s="998" t="s">
        <v>298</v>
      </c>
      <c r="B172" s="976" t="s">
        <v>532</v>
      </c>
      <c r="C172" s="977" t="s">
        <v>100</v>
      </c>
      <c r="D172" s="977" t="s">
        <v>100</v>
      </c>
      <c r="E172" s="978" t="s">
        <v>324</v>
      </c>
      <c r="F172" s="911">
        <v>0</v>
      </c>
      <c r="G172" s="959">
        <f t="shared" ref="G172" si="29">+G173</f>
        <v>750</v>
      </c>
      <c r="H172" s="908">
        <f t="shared" si="28"/>
        <v>750</v>
      </c>
      <c r="I172" s="1008">
        <v>0</v>
      </c>
      <c r="J172" s="1008">
        <f t="shared" si="26"/>
        <v>750</v>
      </c>
      <c r="K172" s="1008">
        <v>0</v>
      </c>
      <c r="L172" s="1008">
        <f t="shared" si="25"/>
        <v>750</v>
      </c>
      <c r="M172" s="1008">
        <v>0</v>
      </c>
      <c r="N172" s="1008">
        <f t="shared" si="24"/>
        <v>750</v>
      </c>
      <c r="O172" s="1119">
        <v>0</v>
      </c>
      <c r="P172" s="1119">
        <f t="shared" si="23"/>
        <v>750</v>
      </c>
      <c r="Q172" s="1119">
        <v>0</v>
      </c>
      <c r="R172" s="1119">
        <f t="shared" si="22"/>
        <v>750</v>
      </c>
    </row>
    <row r="173" spans="1:18" s="894" customFormat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750</v>
      </c>
      <c r="H173" s="927">
        <f t="shared" si="28"/>
        <v>750</v>
      </c>
      <c r="I173" s="1003">
        <v>0</v>
      </c>
      <c r="J173" s="1003">
        <f t="shared" si="26"/>
        <v>750</v>
      </c>
      <c r="K173" s="1003">
        <v>0</v>
      </c>
      <c r="L173" s="1003">
        <f t="shared" si="25"/>
        <v>750</v>
      </c>
      <c r="M173" s="1003">
        <v>0</v>
      </c>
      <c r="N173" s="1003">
        <f t="shared" si="24"/>
        <v>750</v>
      </c>
      <c r="O173" s="1114">
        <v>0</v>
      </c>
      <c r="P173" s="1114">
        <f t="shared" si="23"/>
        <v>750</v>
      </c>
      <c r="Q173" s="1114">
        <v>0</v>
      </c>
      <c r="R173" s="1114">
        <f t="shared" si="22"/>
        <v>750</v>
      </c>
    </row>
    <row r="174" spans="1:18" s="894" customFormat="1" ht="20.95" x14ac:dyDescent="0.2">
      <c r="A174" s="998" t="s">
        <v>298</v>
      </c>
      <c r="B174" s="976" t="s">
        <v>533</v>
      </c>
      <c r="C174" s="977" t="s">
        <v>100</v>
      </c>
      <c r="D174" s="977" t="s">
        <v>100</v>
      </c>
      <c r="E174" s="978" t="s">
        <v>326</v>
      </c>
      <c r="F174" s="911">
        <v>0</v>
      </c>
      <c r="G174" s="959">
        <f t="shared" ref="G174" si="30">+G175</f>
        <v>750</v>
      </c>
      <c r="H174" s="908">
        <f t="shared" si="28"/>
        <v>750</v>
      </c>
      <c r="I174" s="1008">
        <v>0</v>
      </c>
      <c r="J174" s="1008">
        <f t="shared" si="26"/>
        <v>750</v>
      </c>
      <c r="K174" s="1008">
        <v>0</v>
      </c>
      <c r="L174" s="1008">
        <f t="shared" si="25"/>
        <v>750</v>
      </c>
      <c r="M174" s="1008">
        <v>0</v>
      </c>
      <c r="N174" s="1008">
        <f t="shared" si="24"/>
        <v>750</v>
      </c>
      <c r="O174" s="1119">
        <v>0</v>
      </c>
      <c r="P174" s="1119">
        <f t="shared" si="23"/>
        <v>750</v>
      </c>
      <c r="Q174" s="1119">
        <v>0</v>
      </c>
      <c r="R174" s="1119">
        <f t="shared" si="22"/>
        <v>750</v>
      </c>
    </row>
    <row r="175" spans="1:18" s="894" customFormat="1" x14ac:dyDescent="0.2">
      <c r="A175" s="999"/>
      <c r="B175" s="979"/>
      <c r="C175" s="599" t="s">
        <v>294</v>
      </c>
      <c r="D175" s="599" t="s">
        <v>341</v>
      </c>
      <c r="E175" s="980" t="s">
        <v>342</v>
      </c>
      <c r="F175" s="912">
        <v>0</v>
      </c>
      <c r="G175" s="916">
        <v>750</v>
      </c>
      <c r="H175" s="927">
        <f t="shared" si="28"/>
        <v>750</v>
      </c>
      <c r="I175" s="1003">
        <v>0</v>
      </c>
      <c r="J175" s="1003">
        <f t="shared" si="26"/>
        <v>750</v>
      </c>
      <c r="K175" s="1003">
        <v>0</v>
      </c>
      <c r="L175" s="1003">
        <f t="shared" si="25"/>
        <v>750</v>
      </c>
      <c r="M175" s="1003">
        <v>0</v>
      </c>
      <c r="N175" s="1003">
        <f t="shared" si="24"/>
        <v>750</v>
      </c>
      <c r="O175" s="1114">
        <v>0</v>
      </c>
      <c r="P175" s="1114">
        <f t="shared" si="23"/>
        <v>750</v>
      </c>
      <c r="Q175" s="1114">
        <v>0</v>
      </c>
      <c r="R175" s="1114">
        <f t="shared" si="22"/>
        <v>750</v>
      </c>
    </row>
    <row r="176" spans="1:18" s="894" customFormat="1" ht="20.95" x14ac:dyDescent="0.2">
      <c r="A176" s="998" t="s">
        <v>298</v>
      </c>
      <c r="B176" s="976" t="s">
        <v>534</v>
      </c>
      <c r="C176" s="977" t="s">
        <v>100</v>
      </c>
      <c r="D176" s="977" t="s">
        <v>100</v>
      </c>
      <c r="E176" s="978" t="s">
        <v>328</v>
      </c>
      <c r="F176" s="911">
        <v>0</v>
      </c>
      <c r="G176" s="959">
        <f t="shared" ref="G176" si="31">+G177</f>
        <v>300</v>
      </c>
      <c r="H176" s="908">
        <f t="shared" si="28"/>
        <v>300</v>
      </c>
      <c r="I176" s="1008">
        <v>0</v>
      </c>
      <c r="J176" s="1008">
        <f t="shared" si="26"/>
        <v>300</v>
      </c>
      <c r="K176" s="1008">
        <v>0</v>
      </c>
      <c r="L176" s="1008">
        <f t="shared" si="25"/>
        <v>300</v>
      </c>
      <c r="M176" s="1008">
        <v>0</v>
      </c>
      <c r="N176" s="1008">
        <f t="shared" si="24"/>
        <v>300</v>
      </c>
      <c r="O176" s="1119">
        <v>0</v>
      </c>
      <c r="P176" s="1119">
        <f t="shared" si="23"/>
        <v>300</v>
      </c>
      <c r="Q176" s="1119">
        <v>0</v>
      </c>
      <c r="R176" s="1119">
        <f t="shared" si="22"/>
        <v>300</v>
      </c>
    </row>
    <row r="177" spans="1:18" s="894" customFormat="1" x14ac:dyDescent="0.2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916">
        <v>300</v>
      </c>
      <c r="H177" s="927">
        <f t="shared" si="28"/>
        <v>300</v>
      </c>
      <c r="I177" s="1003">
        <v>0</v>
      </c>
      <c r="J177" s="1003">
        <f t="shared" si="26"/>
        <v>300</v>
      </c>
      <c r="K177" s="1003">
        <v>0</v>
      </c>
      <c r="L177" s="1003">
        <f t="shared" si="25"/>
        <v>300</v>
      </c>
      <c r="M177" s="1003">
        <v>0</v>
      </c>
      <c r="N177" s="1003">
        <f t="shared" si="24"/>
        <v>300</v>
      </c>
      <c r="O177" s="1114">
        <v>0</v>
      </c>
      <c r="P177" s="1114">
        <f t="shared" si="23"/>
        <v>300</v>
      </c>
      <c r="Q177" s="1114">
        <v>0</v>
      </c>
      <c r="R177" s="1114">
        <f t="shared" si="22"/>
        <v>300</v>
      </c>
    </row>
    <row r="178" spans="1:18" s="894" customFormat="1" ht="20.95" x14ac:dyDescent="0.2">
      <c r="A178" s="998" t="s">
        <v>298</v>
      </c>
      <c r="B178" s="976" t="s">
        <v>535</v>
      </c>
      <c r="C178" s="977" t="s">
        <v>100</v>
      </c>
      <c r="D178" s="977" t="s">
        <v>100</v>
      </c>
      <c r="E178" s="978" t="s">
        <v>330</v>
      </c>
      <c r="F178" s="911">
        <v>0</v>
      </c>
      <c r="G178" s="959">
        <f t="shared" ref="G178" si="32">+G179</f>
        <v>750</v>
      </c>
      <c r="H178" s="908">
        <f t="shared" si="28"/>
        <v>750</v>
      </c>
      <c r="I178" s="1008">
        <v>0</v>
      </c>
      <c r="J178" s="1008">
        <f t="shared" si="26"/>
        <v>750</v>
      </c>
      <c r="K178" s="1008">
        <v>0</v>
      </c>
      <c r="L178" s="1008">
        <f t="shared" si="25"/>
        <v>750</v>
      </c>
      <c r="M178" s="1008">
        <v>0</v>
      </c>
      <c r="N178" s="1008">
        <f t="shared" si="24"/>
        <v>750</v>
      </c>
      <c r="O178" s="1119">
        <v>0</v>
      </c>
      <c r="P178" s="1119">
        <f t="shared" si="23"/>
        <v>750</v>
      </c>
      <c r="Q178" s="1119">
        <v>0</v>
      </c>
      <c r="R178" s="1119">
        <f t="shared" si="22"/>
        <v>750</v>
      </c>
    </row>
    <row r="179" spans="1:18" s="894" customFormat="1" ht="13.1" thickBot="1" x14ac:dyDescent="0.25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1074">
        <v>750</v>
      </c>
      <c r="H179" s="909">
        <f t="shared" si="28"/>
        <v>750</v>
      </c>
      <c r="I179" s="1024">
        <v>0</v>
      </c>
      <c r="J179" s="1024">
        <f t="shared" si="26"/>
        <v>750</v>
      </c>
      <c r="K179" s="1024">
        <v>0</v>
      </c>
      <c r="L179" s="1024">
        <f t="shared" si="25"/>
        <v>750</v>
      </c>
      <c r="M179" s="1024">
        <v>0</v>
      </c>
      <c r="N179" s="1024">
        <f t="shared" si="24"/>
        <v>750</v>
      </c>
      <c r="O179" s="1128">
        <v>0</v>
      </c>
      <c r="P179" s="1128">
        <f t="shared" si="23"/>
        <v>750</v>
      </c>
      <c r="Q179" s="1128">
        <v>0</v>
      </c>
      <c r="R179" s="1128">
        <f t="shared" si="22"/>
        <v>750</v>
      </c>
    </row>
    <row r="180" spans="1:18" s="894" customFormat="1" ht="13.1" thickBot="1" x14ac:dyDescent="0.25">
      <c r="A180" s="1080" t="s">
        <v>106</v>
      </c>
      <c r="B180" s="1081" t="s">
        <v>100</v>
      </c>
      <c r="C180" s="1082" t="s">
        <v>100</v>
      </c>
      <c r="D180" s="1082" t="s">
        <v>100</v>
      </c>
      <c r="E180" s="1083" t="s">
        <v>227</v>
      </c>
      <c r="F180" s="1084">
        <v>1750</v>
      </c>
      <c r="G180" s="1090">
        <f>+G181+G183+G185+G187+G189+G191+G193+G195+G197</f>
        <v>0</v>
      </c>
      <c r="H180" s="1085">
        <f t="shared" si="28"/>
        <v>1750</v>
      </c>
      <c r="I180" s="1087">
        <v>0</v>
      </c>
      <c r="J180" s="1087">
        <f t="shared" si="26"/>
        <v>1750</v>
      </c>
      <c r="K180" s="1087">
        <v>0</v>
      </c>
      <c r="L180" s="1087">
        <f t="shared" si="25"/>
        <v>1750</v>
      </c>
      <c r="M180" s="1087">
        <f>+M199</f>
        <v>5000</v>
      </c>
      <c r="N180" s="1087">
        <f t="shared" si="24"/>
        <v>6750</v>
      </c>
      <c r="O180" s="1131">
        <v>0</v>
      </c>
      <c r="P180" s="1131">
        <f t="shared" si="23"/>
        <v>6750</v>
      </c>
      <c r="Q180" s="1131">
        <v>0</v>
      </c>
      <c r="R180" s="1131">
        <f t="shared" si="22"/>
        <v>6750</v>
      </c>
    </row>
    <row r="181" spans="1:18" s="894" customFormat="1" x14ac:dyDescent="0.2">
      <c r="A181" s="677" t="s">
        <v>106</v>
      </c>
      <c r="B181" s="679" t="s">
        <v>489</v>
      </c>
      <c r="C181" s="680" t="s">
        <v>100</v>
      </c>
      <c r="D181" s="954" t="s">
        <v>100</v>
      </c>
      <c r="E181" s="786" t="s">
        <v>227</v>
      </c>
      <c r="F181" s="924">
        <f>+F182</f>
        <v>1750</v>
      </c>
      <c r="G181" s="975">
        <f>+G182</f>
        <v>-1750</v>
      </c>
      <c r="H181" s="924">
        <f t="shared" si="28"/>
        <v>0</v>
      </c>
      <c r="I181" s="1020">
        <v>0</v>
      </c>
      <c r="J181" s="1020">
        <f t="shared" si="26"/>
        <v>0</v>
      </c>
      <c r="K181" s="1020">
        <v>0</v>
      </c>
      <c r="L181" s="1020">
        <f t="shared" si="25"/>
        <v>0</v>
      </c>
      <c r="M181" s="1020">
        <v>0</v>
      </c>
      <c r="N181" s="1020">
        <f t="shared" si="24"/>
        <v>0</v>
      </c>
      <c r="O181" s="1124">
        <v>0</v>
      </c>
      <c r="P181" s="1124">
        <f t="shared" si="23"/>
        <v>0</v>
      </c>
      <c r="Q181" s="1124">
        <v>0</v>
      </c>
      <c r="R181" s="1124">
        <f t="shared" si="22"/>
        <v>0</v>
      </c>
    </row>
    <row r="182" spans="1:18" s="894" customFormat="1" x14ac:dyDescent="0.2">
      <c r="A182" s="689"/>
      <c r="B182" s="691" t="s">
        <v>474</v>
      </c>
      <c r="C182" s="700">
        <v>3419</v>
      </c>
      <c r="D182" s="686">
        <v>5222</v>
      </c>
      <c r="E182" s="784" t="s">
        <v>296</v>
      </c>
      <c r="F182" s="927">
        <v>1750</v>
      </c>
      <c r="G182" s="916">
        <v>-1750</v>
      </c>
      <c r="H182" s="927">
        <f t="shared" si="28"/>
        <v>0</v>
      </c>
      <c r="I182" s="1003">
        <v>0</v>
      </c>
      <c r="J182" s="1003">
        <f t="shared" si="26"/>
        <v>0</v>
      </c>
      <c r="K182" s="1003">
        <v>0</v>
      </c>
      <c r="L182" s="1003">
        <f t="shared" si="25"/>
        <v>0</v>
      </c>
      <c r="M182" s="1003">
        <v>0</v>
      </c>
      <c r="N182" s="1003">
        <f t="shared" si="24"/>
        <v>0</v>
      </c>
      <c r="O182" s="1114">
        <v>0</v>
      </c>
      <c r="P182" s="1114">
        <f t="shared" si="23"/>
        <v>0</v>
      </c>
      <c r="Q182" s="1114">
        <v>0</v>
      </c>
      <c r="R182" s="1114">
        <f t="shared" si="22"/>
        <v>0</v>
      </c>
    </row>
    <row r="183" spans="1:18" s="894" customFormat="1" ht="31.45" x14ac:dyDescent="0.2">
      <c r="A183" s="654" t="s">
        <v>298</v>
      </c>
      <c r="B183" s="603" t="s">
        <v>536</v>
      </c>
      <c r="C183" s="604" t="s">
        <v>100</v>
      </c>
      <c r="D183" s="604" t="s">
        <v>100</v>
      </c>
      <c r="E183" s="981" t="s">
        <v>418</v>
      </c>
      <c r="F183" s="913">
        <v>0</v>
      </c>
      <c r="G183" s="959">
        <f t="shared" ref="G183:G197" si="33">+G184</f>
        <v>50</v>
      </c>
      <c r="H183" s="908">
        <f t="shared" si="28"/>
        <v>50</v>
      </c>
      <c r="I183" s="1008">
        <v>0</v>
      </c>
      <c r="J183" s="1008">
        <f t="shared" si="26"/>
        <v>50</v>
      </c>
      <c r="K183" s="1008">
        <v>0</v>
      </c>
      <c r="L183" s="1008">
        <f t="shared" si="25"/>
        <v>50</v>
      </c>
      <c r="M183" s="1008">
        <v>0</v>
      </c>
      <c r="N183" s="1008">
        <f t="shared" si="24"/>
        <v>50</v>
      </c>
      <c r="O183" s="1119">
        <v>0</v>
      </c>
      <c r="P183" s="1119">
        <f t="shared" si="23"/>
        <v>50</v>
      </c>
      <c r="Q183" s="1119">
        <v>0</v>
      </c>
      <c r="R183" s="1119">
        <f t="shared" si="22"/>
        <v>50</v>
      </c>
    </row>
    <row r="184" spans="1:18" s="894" customFormat="1" x14ac:dyDescent="0.2">
      <c r="A184" s="1000"/>
      <c r="B184" s="982"/>
      <c r="C184" s="595" t="s">
        <v>294</v>
      </c>
      <c r="D184" s="595" t="s">
        <v>295</v>
      </c>
      <c r="E184" s="983" t="s">
        <v>296</v>
      </c>
      <c r="F184" s="914">
        <v>0</v>
      </c>
      <c r="G184" s="916">
        <v>50</v>
      </c>
      <c r="H184" s="927">
        <f t="shared" si="28"/>
        <v>50</v>
      </c>
      <c r="I184" s="1003">
        <v>0</v>
      </c>
      <c r="J184" s="1003">
        <f t="shared" si="26"/>
        <v>50</v>
      </c>
      <c r="K184" s="1003">
        <v>0</v>
      </c>
      <c r="L184" s="1003">
        <f t="shared" si="25"/>
        <v>50</v>
      </c>
      <c r="M184" s="1003">
        <v>0</v>
      </c>
      <c r="N184" s="1003">
        <f t="shared" si="24"/>
        <v>50</v>
      </c>
      <c r="O184" s="1114">
        <v>0</v>
      </c>
      <c r="P184" s="1114">
        <f t="shared" si="23"/>
        <v>50</v>
      </c>
      <c r="Q184" s="1114">
        <v>0</v>
      </c>
      <c r="R184" s="1114">
        <f t="shared" si="22"/>
        <v>50</v>
      </c>
    </row>
    <row r="185" spans="1:18" s="894" customFormat="1" ht="20.95" x14ac:dyDescent="0.2">
      <c r="A185" s="654" t="s">
        <v>298</v>
      </c>
      <c r="B185" s="603" t="s">
        <v>537</v>
      </c>
      <c r="C185" s="604" t="s">
        <v>100</v>
      </c>
      <c r="D185" s="604" t="s">
        <v>100</v>
      </c>
      <c r="E185" s="981" t="s">
        <v>335</v>
      </c>
      <c r="F185" s="913">
        <v>0</v>
      </c>
      <c r="G185" s="959">
        <f t="shared" si="33"/>
        <v>600</v>
      </c>
      <c r="H185" s="908">
        <f t="shared" si="28"/>
        <v>600</v>
      </c>
      <c r="I185" s="1008">
        <v>0</v>
      </c>
      <c r="J185" s="1008">
        <f t="shared" si="26"/>
        <v>600</v>
      </c>
      <c r="K185" s="1008">
        <v>0</v>
      </c>
      <c r="L185" s="1008">
        <f t="shared" si="25"/>
        <v>600</v>
      </c>
      <c r="M185" s="1008">
        <v>0</v>
      </c>
      <c r="N185" s="1008">
        <f t="shared" si="24"/>
        <v>600</v>
      </c>
      <c r="O185" s="1119">
        <v>0</v>
      </c>
      <c r="P185" s="1119">
        <f t="shared" si="23"/>
        <v>600</v>
      </c>
      <c r="Q185" s="1119">
        <v>0</v>
      </c>
      <c r="R185" s="1119">
        <f t="shared" si="22"/>
        <v>600</v>
      </c>
    </row>
    <row r="186" spans="1:18" s="894" customFormat="1" ht="20.95" x14ac:dyDescent="0.2">
      <c r="A186" s="1000"/>
      <c r="B186" s="982"/>
      <c r="C186" s="595" t="s">
        <v>294</v>
      </c>
      <c r="D186" s="595" t="s">
        <v>333</v>
      </c>
      <c r="E186" s="983" t="s">
        <v>334</v>
      </c>
      <c r="F186" s="914">
        <v>0</v>
      </c>
      <c r="G186" s="916">
        <v>600</v>
      </c>
      <c r="H186" s="927">
        <f t="shared" si="28"/>
        <v>600</v>
      </c>
      <c r="I186" s="1003">
        <v>0</v>
      </c>
      <c r="J186" s="1003">
        <f t="shared" si="26"/>
        <v>600</v>
      </c>
      <c r="K186" s="1003">
        <v>0</v>
      </c>
      <c r="L186" s="1003">
        <f t="shared" si="25"/>
        <v>600</v>
      </c>
      <c r="M186" s="1003">
        <v>0</v>
      </c>
      <c r="N186" s="1003">
        <f t="shared" si="24"/>
        <v>600</v>
      </c>
      <c r="O186" s="1114">
        <v>0</v>
      </c>
      <c r="P186" s="1114">
        <f t="shared" si="23"/>
        <v>600</v>
      </c>
      <c r="Q186" s="1114">
        <v>0</v>
      </c>
      <c r="R186" s="1114">
        <f t="shared" si="22"/>
        <v>600</v>
      </c>
    </row>
    <row r="187" spans="1:18" s="894" customFormat="1" ht="31.45" x14ac:dyDescent="0.2">
      <c r="A187" s="654" t="s">
        <v>298</v>
      </c>
      <c r="B187" s="603" t="s">
        <v>538</v>
      </c>
      <c r="C187" s="604" t="s">
        <v>100</v>
      </c>
      <c r="D187" s="604" t="s">
        <v>100</v>
      </c>
      <c r="E187" s="981" t="s">
        <v>337</v>
      </c>
      <c r="F187" s="913">
        <v>0</v>
      </c>
      <c r="G187" s="959">
        <f t="shared" si="33"/>
        <v>450</v>
      </c>
      <c r="H187" s="908">
        <f t="shared" si="28"/>
        <v>450</v>
      </c>
      <c r="I187" s="1008">
        <v>0</v>
      </c>
      <c r="J187" s="1008">
        <f t="shared" si="26"/>
        <v>450</v>
      </c>
      <c r="K187" s="1008">
        <v>0</v>
      </c>
      <c r="L187" s="1008">
        <f t="shared" si="25"/>
        <v>450</v>
      </c>
      <c r="M187" s="1008">
        <v>0</v>
      </c>
      <c r="N187" s="1008">
        <f t="shared" si="24"/>
        <v>450</v>
      </c>
      <c r="O187" s="1119">
        <v>0</v>
      </c>
      <c r="P187" s="1119">
        <f t="shared" si="23"/>
        <v>450</v>
      </c>
      <c r="Q187" s="1119">
        <v>0</v>
      </c>
      <c r="R187" s="1119">
        <f t="shared" si="22"/>
        <v>450</v>
      </c>
    </row>
    <row r="188" spans="1:18" s="894" customFormat="1" ht="20.95" x14ac:dyDescent="0.2">
      <c r="A188" s="1000"/>
      <c r="B188" s="603" t="s">
        <v>338</v>
      </c>
      <c r="C188" s="595" t="s">
        <v>294</v>
      </c>
      <c r="D188" s="595" t="s">
        <v>339</v>
      </c>
      <c r="E188" s="983" t="s">
        <v>340</v>
      </c>
      <c r="F188" s="914">
        <v>0</v>
      </c>
      <c r="G188" s="916">
        <v>450</v>
      </c>
      <c r="H188" s="927">
        <f t="shared" si="28"/>
        <v>450</v>
      </c>
      <c r="I188" s="1003">
        <v>0</v>
      </c>
      <c r="J188" s="1003">
        <f t="shared" si="26"/>
        <v>450</v>
      </c>
      <c r="K188" s="1003">
        <v>0</v>
      </c>
      <c r="L188" s="1003">
        <f t="shared" si="25"/>
        <v>450</v>
      </c>
      <c r="M188" s="1003">
        <v>0</v>
      </c>
      <c r="N188" s="1003">
        <f t="shared" si="24"/>
        <v>450</v>
      </c>
      <c r="O188" s="1114">
        <v>0</v>
      </c>
      <c r="P188" s="1114">
        <f t="shared" si="23"/>
        <v>450</v>
      </c>
      <c r="Q188" s="1114">
        <v>0</v>
      </c>
      <c r="R188" s="1114">
        <f t="shared" si="22"/>
        <v>450</v>
      </c>
    </row>
    <row r="189" spans="1:18" s="894" customFormat="1" ht="20.95" x14ac:dyDescent="0.2">
      <c r="A189" s="654" t="s">
        <v>298</v>
      </c>
      <c r="B189" s="603" t="s">
        <v>539</v>
      </c>
      <c r="C189" s="604" t="s">
        <v>100</v>
      </c>
      <c r="D189" s="604" t="s">
        <v>100</v>
      </c>
      <c r="E189" s="981" t="s">
        <v>344</v>
      </c>
      <c r="F189" s="913">
        <v>0</v>
      </c>
      <c r="G189" s="959">
        <f t="shared" si="33"/>
        <v>200</v>
      </c>
      <c r="H189" s="908">
        <f t="shared" si="28"/>
        <v>200</v>
      </c>
      <c r="I189" s="1008">
        <v>0</v>
      </c>
      <c r="J189" s="1008">
        <f t="shared" si="26"/>
        <v>200</v>
      </c>
      <c r="K189" s="1008">
        <v>0</v>
      </c>
      <c r="L189" s="1008">
        <f t="shared" si="25"/>
        <v>200</v>
      </c>
      <c r="M189" s="1008">
        <v>0</v>
      </c>
      <c r="N189" s="1008">
        <f t="shared" si="24"/>
        <v>200</v>
      </c>
      <c r="O189" s="1119">
        <v>0</v>
      </c>
      <c r="P189" s="1119">
        <f t="shared" si="23"/>
        <v>200</v>
      </c>
      <c r="Q189" s="1119">
        <v>0</v>
      </c>
      <c r="R189" s="1119">
        <f t="shared" si="22"/>
        <v>200</v>
      </c>
    </row>
    <row r="190" spans="1:18" s="894" customFormat="1" x14ac:dyDescent="0.2">
      <c r="A190" s="1000"/>
      <c r="B190" s="982"/>
      <c r="C190" s="595" t="s">
        <v>294</v>
      </c>
      <c r="D190" s="599" t="s">
        <v>341</v>
      </c>
      <c r="E190" s="980" t="s">
        <v>342</v>
      </c>
      <c r="F190" s="914">
        <v>0</v>
      </c>
      <c r="G190" s="916">
        <v>200</v>
      </c>
      <c r="H190" s="927">
        <f t="shared" si="28"/>
        <v>200</v>
      </c>
      <c r="I190" s="1003">
        <v>0</v>
      </c>
      <c r="J190" s="1003">
        <f t="shared" si="26"/>
        <v>200</v>
      </c>
      <c r="K190" s="1003">
        <v>0</v>
      </c>
      <c r="L190" s="1003">
        <f t="shared" si="25"/>
        <v>200</v>
      </c>
      <c r="M190" s="1003">
        <v>0</v>
      </c>
      <c r="N190" s="1003">
        <f t="shared" si="24"/>
        <v>200</v>
      </c>
      <c r="O190" s="1114">
        <v>0</v>
      </c>
      <c r="P190" s="1114">
        <f t="shared" si="23"/>
        <v>200</v>
      </c>
      <c r="Q190" s="1114">
        <v>0</v>
      </c>
      <c r="R190" s="1114">
        <f t="shared" si="22"/>
        <v>200</v>
      </c>
    </row>
    <row r="191" spans="1:18" s="894" customFormat="1" ht="20.95" x14ac:dyDescent="0.2">
      <c r="A191" s="654" t="s">
        <v>298</v>
      </c>
      <c r="B191" s="603" t="s">
        <v>540</v>
      </c>
      <c r="C191" s="604" t="s">
        <v>100</v>
      </c>
      <c r="D191" s="604" t="s">
        <v>100</v>
      </c>
      <c r="E191" s="981" t="s">
        <v>346</v>
      </c>
      <c r="F191" s="913">
        <v>0</v>
      </c>
      <c r="G191" s="959">
        <f t="shared" si="33"/>
        <v>100</v>
      </c>
      <c r="H191" s="908">
        <f t="shared" si="28"/>
        <v>100</v>
      </c>
      <c r="I191" s="1008">
        <v>0</v>
      </c>
      <c r="J191" s="1008">
        <f t="shared" si="26"/>
        <v>100</v>
      </c>
      <c r="K191" s="1008">
        <v>0</v>
      </c>
      <c r="L191" s="1008">
        <f t="shared" si="25"/>
        <v>100</v>
      </c>
      <c r="M191" s="1008">
        <v>0</v>
      </c>
      <c r="N191" s="1008">
        <f t="shared" si="24"/>
        <v>100</v>
      </c>
      <c r="O191" s="1119">
        <v>0</v>
      </c>
      <c r="P191" s="1119">
        <f t="shared" si="23"/>
        <v>100</v>
      </c>
      <c r="Q191" s="1119">
        <v>0</v>
      </c>
      <c r="R191" s="1119">
        <f t="shared" si="22"/>
        <v>100</v>
      </c>
    </row>
    <row r="192" spans="1:18" s="894" customFormat="1" x14ac:dyDescent="0.2">
      <c r="A192" s="1000"/>
      <c r="B192" s="982"/>
      <c r="C192" s="595" t="s">
        <v>294</v>
      </c>
      <c r="D192" s="595" t="s">
        <v>295</v>
      </c>
      <c r="E192" s="983" t="s">
        <v>296</v>
      </c>
      <c r="F192" s="914">
        <v>0</v>
      </c>
      <c r="G192" s="916">
        <v>100</v>
      </c>
      <c r="H192" s="927">
        <f t="shared" si="28"/>
        <v>100</v>
      </c>
      <c r="I192" s="1003">
        <v>0</v>
      </c>
      <c r="J192" s="1003">
        <f t="shared" si="26"/>
        <v>100</v>
      </c>
      <c r="K192" s="1003">
        <v>0</v>
      </c>
      <c r="L192" s="1003">
        <f t="shared" si="25"/>
        <v>100</v>
      </c>
      <c r="M192" s="1003">
        <v>0</v>
      </c>
      <c r="N192" s="1003">
        <f t="shared" si="24"/>
        <v>100</v>
      </c>
      <c r="O192" s="1114">
        <v>0</v>
      </c>
      <c r="P192" s="1114">
        <f t="shared" si="23"/>
        <v>100</v>
      </c>
      <c r="Q192" s="1114">
        <v>0</v>
      </c>
      <c r="R192" s="1114">
        <f t="shared" si="22"/>
        <v>100</v>
      </c>
    </row>
    <row r="193" spans="1:18" s="894" customFormat="1" x14ac:dyDescent="0.2">
      <c r="A193" s="654" t="s">
        <v>298</v>
      </c>
      <c r="B193" s="603" t="s">
        <v>541</v>
      </c>
      <c r="C193" s="604" t="s">
        <v>100</v>
      </c>
      <c r="D193" s="604" t="s">
        <v>100</v>
      </c>
      <c r="E193" s="981" t="s">
        <v>349</v>
      </c>
      <c r="F193" s="913">
        <v>0</v>
      </c>
      <c r="G193" s="959">
        <f t="shared" si="33"/>
        <v>100</v>
      </c>
      <c r="H193" s="908">
        <f t="shared" si="28"/>
        <v>100</v>
      </c>
      <c r="I193" s="1008">
        <v>0</v>
      </c>
      <c r="J193" s="1008">
        <f t="shared" si="26"/>
        <v>100</v>
      </c>
      <c r="K193" s="1008">
        <v>0</v>
      </c>
      <c r="L193" s="1008">
        <f t="shared" si="25"/>
        <v>100</v>
      </c>
      <c r="M193" s="1008">
        <v>0</v>
      </c>
      <c r="N193" s="1008">
        <f t="shared" si="24"/>
        <v>100</v>
      </c>
      <c r="O193" s="1119">
        <v>0</v>
      </c>
      <c r="P193" s="1119">
        <f t="shared" si="23"/>
        <v>100</v>
      </c>
      <c r="Q193" s="1119">
        <v>0</v>
      </c>
      <c r="R193" s="1119">
        <f t="shared" si="22"/>
        <v>100</v>
      </c>
    </row>
    <row r="194" spans="1:18" s="894" customFormat="1" x14ac:dyDescent="0.2">
      <c r="A194" s="1000"/>
      <c r="B194" s="982"/>
      <c r="C194" s="595" t="s">
        <v>294</v>
      </c>
      <c r="D194" s="595" t="s">
        <v>348</v>
      </c>
      <c r="E194" s="983" t="s">
        <v>258</v>
      </c>
      <c r="F194" s="914">
        <v>0</v>
      </c>
      <c r="G194" s="916">
        <v>100</v>
      </c>
      <c r="H194" s="927">
        <f t="shared" si="28"/>
        <v>100</v>
      </c>
      <c r="I194" s="1003">
        <v>0</v>
      </c>
      <c r="J194" s="1003">
        <f t="shared" si="26"/>
        <v>100</v>
      </c>
      <c r="K194" s="1003">
        <v>0</v>
      </c>
      <c r="L194" s="1003">
        <f t="shared" si="25"/>
        <v>100</v>
      </c>
      <c r="M194" s="1003">
        <v>0</v>
      </c>
      <c r="N194" s="1003">
        <f t="shared" si="24"/>
        <v>100</v>
      </c>
      <c r="O194" s="1114">
        <v>0</v>
      </c>
      <c r="P194" s="1114">
        <f t="shared" si="23"/>
        <v>100</v>
      </c>
      <c r="Q194" s="1114">
        <v>0</v>
      </c>
      <c r="R194" s="1114">
        <f t="shared" si="22"/>
        <v>100</v>
      </c>
    </row>
    <row r="195" spans="1:18" s="894" customFormat="1" ht="31.45" x14ac:dyDescent="0.2">
      <c r="A195" s="654" t="s">
        <v>298</v>
      </c>
      <c r="B195" s="603" t="s">
        <v>542</v>
      </c>
      <c r="C195" s="604" t="s">
        <v>100</v>
      </c>
      <c r="D195" s="604" t="s">
        <v>100</v>
      </c>
      <c r="E195" s="981" t="s">
        <v>419</v>
      </c>
      <c r="F195" s="913">
        <v>0</v>
      </c>
      <c r="G195" s="959">
        <f t="shared" si="33"/>
        <v>50</v>
      </c>
      <c r="H195" s="908">
        <f t="shared" si="28"/>
        <v>50</v>
      </c>
      <c r="I195" s="1008">
        <v>0</v>
      </c>
      <c r="J195" s="1008">
        <f t="shared" si="26"/>
        <v>50</v>
      </c>
      <c r="K195" s="1008">
        <v>0</v>
      </c>
      <c r="L195" s="1008">
        <f t="shared" si="25"/>
        <v>50</v>
      </c>
      <c r="M195" s="1008">
        <v>0</v>
      </c>
      <c r="N195" s="1008">
        <f t="shared" si="24"/>
        <v>50</v>
      </c>
      <c r="O195" s="1119">
        <v>0</v>
      </c>
      <c r="P195" s="1119">
        <f t="shared" si="23"/>
        <v>50</v>
      </c>
      <c r="Q195" s="1119">
        <v>0</v>
      </c>
      <c r="R195" s="1119">
        <f t="shared" si="22"/>
        <v>50</v>
      </c>
    </row>
    <row r="196" spans="1:18" s="894" customFormat="1" x14ac:dyDescent="0.2">
      <c r="A196" s="1000"/>
      <c r="B196" s="982"/>
      <c r="C196" s="595" t="s">
        <v>294</v>
      </c>
      <c r="D196" s="595" t="s">
        <v>295</v>
      </c>
      <c r="E196" s="983" t="s">
        <v>296</v>
      </c>
      <c r="F196" s="914">
        <v>0</v>
      </c>
      <c r="G196" s="916">
        <v>50</v>
      </c>
      <c r="H196" s="927">
        <f t="shared" si="28"/>
        <v>50</v>
      </c>
      <c r="I196" s="1003">
        <v>0</v>
      </c>
      <c r="J196" s="1003">
        <f t="shared" si="26"/>
        <v>50</v>
      </c>
      <c r="K196" s="1003">
        <v>0</v>
      </c>
      <c r="L196" s="1003">
        <f t="shared" si="25"/>
        <v>50</v>
      </c>
      <c r="M196" s="1003">
        <v>0</v>
      </c>
      <c r="N196" s="1003">
        <f t="shared" si="24"/>
        <v>50</v>
      </c>
      <c r="O196" s="1114">
        <v>0</v>
      </c>
      <c r="P196" s="1114">
        <f t="shared" si="23"/>
        <v>50</v>
      </c>
      <c r="Q196" s="1114">
        <v>0</v>
      </c>
      <c r="R196" s="1114">
        <f t="shared" si="22"/>
        <v>50</v>
      </c>
    </row>
    <row r="197" spans="1:18" s="894" customFormat="1" ht="20.95" x14ac:dyDescent="0.2">
      <c r="A197" s="654" t="s">
        <v>298</v>
      </c>
      <c r="B197" s="603" t="s">
        <v>543</v>
      </c>
      <c r="C197" s="604" t="s">
        <v>100</v>
      </c>
      <c r="D197" s="604" t="s">
        <v>100</v>
      </c>
      <c r="E197" s="981" t="s">
        <v>352</v>
      </c>
      <c r="F197" s="913">
        <v>0</v>
      </c>
      <c r="G197" s="959">
        <f t="shared" si="33"/>
        <v>200</v>
      </c>
      <c r="H197" s="908">
        <f t="shared" si="28"/>
        <v>200</v>
      </c>
      <c r="I197" s="1008">
        <v>0</v>
      </c>
      <c r="J197" s="1008">
        <f t="shared" si="26"/>
        <v>200</v>
      </c>
      <c r="K197" s="1008">
        <v>0</v>
      </c>
      <c r="L197" s="1008">
        <f t="shared" si="25"/>
        <v>200</v>
      </c>
      <c r="M197" s="1008">
        <v>0</v>
      </c>
      <c r="N197" s="1008">
        <f t="shared" si="24"/>
        <v>200</v>
      </c>
      <c r="O197" s="1119">
        <v>0</v>
      </c>
      <c r="P197" s="1119">
        <f t="shared" si="23"/>
        <v>200</v>
      </c>
      <c r="Q197" s="1119">
        <v>0</v>
      </c>
      <c r="R197" s="1119">
        <f t="shared" si="22"/>
        <v>200</v>
      </c>
    </row>
    <row r="198" spans="1:18" s="894" customFormat="1" ht="20.95" x14ac:dyDescent="0.2">
      <c r="A198" s="999"/>
      <c r="B198" s="979"/>
      <c r="C198" s="599" t="s">
        <v>294</v>
      </c>
      <c r="D198" s="599" t="s">
        <v>339</v>
      </c>
      <c r="E198" s="980" t="s">
        <v>340</v>
      </c>
      <c r="F198" s="912">
        <v>0</v>
      </c>
      <c r="G198" s="1074">
        <v>200</v>
      </c>
      <c r="H198" s="909">
        <f t="shared" si="28"/>
        <v>200</v>
      </c>
      <c r="I198" s="1024">
        <v>0</v>
      </c>
      <c r="J198" s="1024">
        <f t="shared" si="26"/>
        <v>200</v>
      </c>
      <c r="K198" s="1024">
        <v>0</v>
      </c>
      <c r="L198" s="1024">
        <f t="shared" si="25"/>
        <v>200</v>
      </c>
      <c r="M198" s="1003">
        <v>0</v>
      </c>
      <c r="N198" s="1003">
        <f t="shared" si="24"/>
        <v>200</v>
      </c>
      <c r="O198" s="1114">
        <v>0</v>
      </c>
      <c r="P198" s="1114">
        <f t="shared" si="23"/>
        <v>200</v>
      </c>
      <c r="Q198" s="1114">
        <v>0</v>
      </c>
      <c r="R198" s="1114">
        <f t="shared" si="22"/>
        <v>200</v>
      </c>
    </row>
    <row r="199" spans="1:18" s="894" customFormat="1" ht="20.95" x14ac:dyDescent="0.2">
      <c r="A199" s="654" t="s">
        <v>298</v>
      </c>
      <c r="B199" s="603" t="s">
        <v>626</v>
      </c>
      <c r="C199" s="604" t="s">
        <v>100</v>
      </c>
      <c r="D199" s="604" t="s">
        <v>100</v>
      </c>
      <c r="E199" s="981" t="s">
        <v>629</v>
      </c>
      <c r="F199" s="913">
        <v>0</v>
      </c>
      <c r="G199" s="959"/>
      <c r="H199" s="908"/>
      <c r="I199" s="1008"/>
      <c r="J199" s="1008">
        <v>0</v>
      </c>
      <c r="K199" s="1008">
        <v>0</v>
      </c>
      <c r="L199" s="1008">
        <v>0</v>
      </c>
      <c r="M199" s="1008">
        <f>+M200</f>
        <v>5000</v>
      </c>
      <c r="N199" s="1008">
        <f t="shared" si="24"/>
        <v>5000</v>
      </c>
      <c r="O199" s="1119">
        <v>0</v>
      </c>
      <c r="P199" s="1119">
        <f t="shared" si="23"/>
        <v>5000</v>
      </c>
      <c r="Q199" s="1119">
        <v>0</v>
      </c>
      <c r="R199" s="1119">
        <f t="shared" si="22"/>
        <v>5000</v>
      </c>
    </row>
    <row r="200" spans="1:18" s="894" customFormat="1" ht="13.1" thickBot="1" x14ac:dyDescent="0.25">
      <c r="A200" s="1000"/>
      <c r="B200" s="982"/>
      <c r="C200" s="595" t="s">
        <v>294</v>
      </c>
      <c r="D200" s="595" t="s">
        <v>630</v>
      </c>
      <c r="E200" s="983" t="s">
        <v>631</v>
      </c>
      <c r="F200" s="914">
        <v>0</v>
      </c>
      <c r="G200" s="916"/>
      <c r="H200" s="927"/>
      <c r="I200" s="1003"/>
      <c r="J200" s="1003">
        <v>0</v>
      </c>
      <c r="K200" s="1003">
        <v>0</v>
      </c>
      <c r="L200" s="1003">
        <v>0</v>
      </c>
      <c r="M200" s="1024">
        <v>5000</v>
      </c>
      <c r="N200" s="1024">
        <f t="shared" si="24"/>
        <v>5000</v>
      </c>
      <c r="O200" s="1128">
        <v>0</v>
      </c>
      <c r="P200" s="1128">
        <f t="shared" si="23"/>
        <v>5000</v>
      </c>
      <c r="Q200" s="1128">
        <v>0</v>
      </c>
      <c r="R200" s="1128">
        <f t="shared" si="22"/>
        <v>5000</v>
      </c>
    </row>
    <row r="201" spans="1:18" s="894" customFormat="1" ht="13.1" thickBot="1" x14ac:dyDescent="0.25">
      <c r="A201" s="1080" t="s">
        <v>106</v>
      </c>
      <c r="B201" s="1081" t="s">
        <v>100</v>
      </c>
      <c r="C201" s="1082" t="s">
        <v>100</v>
      </c>
      <c r="D201" s="1082" t="s">
        <v>100</v>
      </c>
      <c r="E201" s="1083" t="s">
        <v>228</v>
      </c>
      <c r="F201" s="1084">
        <v>2750</v>
      </c>
      <c r="G201" s="1090">
        <f>+G202+G204+G206+G208</f>
        <v>0</v>
      </c>
      <c r="H201" s="1085">
        <f t="shared" si="28"/>
        <v>2750</v>
      </c>
      <c r="I201" s="1087">
        <v>0</v>
      </c>
      <c r="J201" s="1087">
        <f t="shared" si="26"/>
        <v>2750</v>
      </c>
      <c r="K201" s="1087">
        <f>+K202+K210+K212+K214+K216+K218+K220+K222+K224</f>
        <v>0</v>
      </c>
      <c r="L201" s="1087">
        <f t="shared" si="25"/>
        <v>2750</v>
      </c>
      <c r="M201" s="1087">
        <v>0</v>
      </c>
      <c r="N201" s="1087">
        <f t="shared" si="24"/>
        <v>2750</v>
      </c>
      <c r="O201" s="1131">
        <v>0</v>
      </c>
      <c r="P201" s="1131">
        <f t="shared" si="23"/>
        <v>2750</v>
      </c>
      <c r="Q201" s="1131">
        <v>0</v>
      </c>
      <c r="R201" s="1131">
        <f t="shared" si="22"/>
        <v>2750</v>
      </c>
    </row>
    <row r="202" spans="1:18" s="894" customFormat="1" x14ac:dyDescent="0.2">
      <c r="A202" s="677" t="s">
        <v>106</v>
      </c>
      <c r="B202" s="679" t="s">
        <v>490</v>
      </c>
      <c r="C202" s="680" t="s">
        <v>100</v>
      </c>
      <c r="D202" s="954" t="s">
        <v>100</v>
      </c>
      <c r="E202" s="786" t="s">
        <v>228</v>
      </c>
      <c r="F202" s="924">
        <f>+F203</f>
        <v>2750</v>
      </c>
      <c r="G202" s="975">
        <f>+G203</f>
        <v>-1560</v>
      </c>
      <c r="H202" s="924">
        <f t="shared" si="28"/>
        <v>1190</v>
      </c>
      <c r="I202" s="1020">
        <v>0</v>
      </c>
      <c r="J202" s="1020">
        <f t="shared" si="26"/>
        <v>1190</v>
      </c>
      <c r="K202" s="1020">
        <f>+K203</f>
        <v>-1010</v>
      </c>
      <c r="L202" s="1020">
        <f t="shared" si="25"/>
        <v>180</v>
      </c>
      <c r="M202" s="1020">
        <v>0</v>
      </c>
      <c r="N202" s="1020">
        <f t="shared" si="24"/>
        <v>180</v>
      </c>
      <c r="O202" s="1124">
        <v>0</v>
      </c>
      <c r="P202" s="1124">
        <f t="shared" si="23"/>
        <v>180</v>
      </c>
      <c r="Q202" s="1124">
        <v>0</v>
      </c>
      <c r="R202" s="1124">
        <f t="shared" ref="R202:R250" si="34">+P202+Q202</f>
        <v>180</v>
      </c>
    </row>
    <row r="203" spans="1:18" s="894" customFormat="1" x14ac:dyDescent="0.2">
      <c r="A203" s="682"/>
      <c r="B203" s="684" t="s">
        <v>474</v>
      </c>
      <c r="C203" s="700">
        <v>3419</v>
      </c>
      <c r="D203" s="686">
        <v>5222</v>
      </c>
      <c r="E203" s="784" t="s">
        <v>296</v>
      </c>
      <c r="F203" s="927">
        <v>2750</v>
      </c>
      <c r="G203" s="916">
        <v>-1560</v>
      </c>
      <c r="H203" s="927">
        <f t="shared" si="28"/>
        <v>1190</v>
      </c>
      <c r="I203" s="1003">
        <v>0</v>
      </c>
      <c r="J203" s="1003">
        <f t="shared" si="26"/>
        <v>1190</v>
      </c>
      <c r="K203" s="1003">
        <v>-1010</v>
      </c>
      <c r="L203" s="1003">
        <f t="shared" si="25"/>
        <v>180</v>
      </c>
      <c r="M203" s="1003">
        <v>0</v>
      </c>
      <c r="N203" s="1003">
        <f t="shared" si="24"/>
        <v>180</v>
      </c>
      <c r="O203" s="1114">
        <v>0</v>
      </c>
      <c r="P203" s="1114">
        <f t="shared" si="23"/>
        <v>180</v>
      </c>
      <c r="Q203" s="1114">
        <v>0</v>
      </c>
      <c r="R203" s="1114">
        <f t="shared" si="34"/>
        <v>180</v>
      </c>
    </row>
    <row r="204" spans="1:18" s="894" customFormat="1" ht="20" customHeight="1" x14ac:dyDescent="0.2">
      <c r="A204" s="998" t="s">
        <v>298</v>
      </c>
      <c r="B204" s="976" t="s">
        <v>545</v>
      </c>
      <c r="C204" s="977" t="s">
        <v>100</v>
      </c>
      <c r="D204" s="977" t="s">
        <v>100</v>
      </c>
      <c r="E204" s="978" t="s">
        <v>319</v>
      </c>
      <c r="F204" s="911">
        <v>0</v>
      </c>
      <c r="G204" s="959">
        <f>+G205</f>
        <v>156</v>
      </c>
      <c r="H204" s="908">
        <f t="shared" si="28"/>
        <v>156</v>
      </c>
      <c r="I204" s="1008">
        <v>0</v>
      </c>
      <c r="J204" s="1008">
        <f t="shared" si="26"/>
        <v>156</v>
      </c>
      <c r="K204" s="1008">
        <v>0</v>
      </c>
      <c r="L204" s="1008">
        <f t="shared" si="25"/>
        <v>156</v>
      </c>
      <c r="M204" s="1008">
        <v>0</v>
      </c>
      <c r="N204" s="1008">
        <f t="shared" si="24"/>
        <v>156</v>
      </c>
      <c r="O204" s="1119">
        <v>0</v>
      </c>
      <c r="P204" s="1119">
        <f t="shared" si="23"/>
        <v>156</v>
      </c>
      <c r="Q204" s="1119">
        <v>0</v>
      </c>
      <c r="R204" s="1119">
        <f t="shared" si="34"/>
        <v>156</v>
      </c>
    </row>
    <row r="205" spans="1:18" s="894" customFormat="1" x14ac:dyDescent="0.2">
      <c r="A205" s="999"/>
      <c r="B205" s="979"/>
      <c r="C205" s="599" t="s">
        <v>294</v>
      </c>
      <c r="D205" s="599" t="s">
        <v>295</v>
      </c>
      <c r="E205" s="980" t="s">
        <v>296</v>
      </c>
      <c r="F205" s="912">
        <v>0</v>
      </c>
      <c r="G205" s="916">
        <v>156</v>
      </c>
      <c r="H205" s="927">
        <f t="shared" si="28"/>
        <v>156</v>
      </c>
      <c r="I205" s="1003">
        <v>0</v>
      </c>
      <c r="J205" s="1003">
        <f t="shared" si="26"/>
        <v>156</v>
      </c>
      <c r="K205" s="1003">
        <v>0</v>
      </c>
      <c r="L205" s="1003">
        <f t="shared" si="25"/>
        <v>156</v>
      </c>
      <c r="M205" s="1003">
        <v>0</v>
      </c>
      <c r="N205" s="1003">
        <f t="shared" si="24"/>
        <v>156</v>
      </c>
      <c r="O205" s="1114">
        <v>0</v>
      </c>
      <c r="P205" s="1114">
        <f t="shared" ref="P205:P250" si="35">+N205+O205</f>
        <v>156</v>
      </c>
      <c r="Q205" s="1114">
        <v>0</v>
      </c>
      <c r="R205" s="1114">
        <f t="shared" si="34"/>
        <v>156</v>
      </c>
    </row>
    <row r="206" spans="1:18" s="894" customFormat="1" ht="20.95" x14ac:dyDescent="0.2">
      <c r="A206" s="998" t="s">
        <v>298</v>
      </c>
      <c r="B206" s="976" t="s">
        <v>546</v>
      </c>
      <c r="C206" s="977" t="s">
        <v>100</v>
      </c>
      <c r="D206" s="977" t="s">
        <v>100</v>
      </c>
      <c r="E206" s="978" t="s">
        <v>302</v>
      </c>
      <c r="F206" s="911">
        <v>0</v>
      </c>
      <c r="G206" s="959">
        <f t="shared" ref="G206" si="36">+G207</f>
        <v>780</v>
      </c>
      <c r="H206" s="908">
        <f t="shared" si="28"/>
        <v>780</v>
      </c>
      <c r="I206" s="1008">
        <v>0</v>
      </c>
      <c r="J206" s="1008">
        <f t="shared" si="26"/>
        <v>780</v>
      </c>
      <c r="K206" s="1008">
        <v>0</v>
      </c>
      <c r="L206" s="1008">
        <f t="shared" si="25"/>
        <v>780</v>
      </c>
      <c r="M206" s="1008">
        <v>0</v>
      </c>
      <c r="N206" s="1008">
        <f t="shared" si="24"/>
        <v>780</v>
      </c>
      <c r="O206" s="1119">
        <v>0</v>
      </c>
      <c r="P206" s="1119">
        <f t="shared" si="35"/>
        <v>780</v>
      </c>
      <c r="Q206" s="1119">
        <v>0</v>
      </c>
      <c r="R206" s="1119">
        <f t="shared" si="34"/>
        <v>780</v>
      </c>
    </row>
    <row r="207" spans="1:18" s="894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916">
        <v>780</v>
      </c>
      <c r="H207" s="927">
        <f t="shared" si="28"/>
        <v>780</v>
      </c>
      <c r="I207" s="1003">
        <v>0</v>
      </c>
      <c r="J207" s="1003">
        <f t="shared" si="26"/>
        <v>780</v>
      </c>
      <c r="K207" s="1003">
        <v>0</v>
      </c>
      <c r="L207" s="1003">
        <f t="shared" si="25"/>
        <v>780</v>
      </c>
      <c r="M207" s="1003">
        <v>0</v>
      </c>
      <c r="N207" s="1003">
        <f t="shared" si="24"/>
        <v>780</v>
      </c>
      <c r="O207" s="1114">
        <v>0</v>
      </c>
      <c r="P207" s="1114">
        <f t="shared" si="35"/>
        <v>780</v>
      </c>
      <c r="Q207" s="1114">
        <v>0</v>
      </c>
      <c r="R207" s="1114">
        <f t="shared" si="34"/>
        <v>780</v>
      </c>
    </row>
    <row r="208" spans="1:18" s="894" customFormat="1" ht="20.95" x14ac:dyDescent="0.2">
      <c r="A208" s="998" t="s">
        <v>298</v>
      </c>
      <c r="B208" s="976" t="s">
        <v>547</v>
      </c>
      <c r="C208" s="977" t="s">
        <v>100</v>
      </c>
      <c r="D208" s="977" t="s">
        <v>100</v>
      </c>
      <c r="E208" s="978" t="s">
        <v>320</v>
      </c>
      <c r="F208" s="911">
        <v>0</v>
      </c>
      <c r="G208" s="959">
        <f t="shared" ref="G208" si="37">+G209</f>
        <v>624</v>
      </c>
      <c r="H208" s="908">
        <f t="shared" si="28"/>
        <v>624</v>
      </c>
      <c r="I208" s="1008">
        <v>0</v>
      </c>
      <c r="J208" s="1008">
        <f t="shared" si="26"/>
        <v>624</v>
      </c>
      <c r="K208" s="1008">
        <v>0</v>
      </c>
      <c r="L208" s="1008">
        <f t="shared" si="25"/>
        <v>624</v>
      </c>
      <c r="M208" s="1008">
        <v>0</v>
      </c>
      <c r="N208" s="1008">
        <f t="shared" si="24"/>
        <v>624</v>
      </c>
      <c r="O208" s="1119">
        <v>0</v>
      </c>
      <c r="P208" s="1119">
        <f t="shared" si="35"/>
        <v>624</v>
      </c>
      <c r="Q208" s="1119">
        <v>0</v>
      </c>
      <c r="R208" s="1119">
        <f t="shared" si="34"/>
        <v>624</v>
      </c>
    </row>
    <row r="209" spans="1:18" s="894" customFormat="1" x14ac:dyDescent="0.2">
      <c r="A209" s="999"/>
      <c r="B209" s="979"/>
      <c r="C209" s="599" t="s">
        <v>294</v>
      </c>
      <c r="D209" s="599" t="s">
        <v>295</v>
      </c>
      <c r="E209" s="980" t="s">
        <v>296</v>
      </c>
      <c r="F209" s="912">
        <v>0</v>
      </c>
      <c r="G209" s="1074">
        <v>624</v>
      </c>
      <c r="H209" s="909">
        <f t="shared" si="28"/>
        <v>624</v>
      </c>
      <c r="I209" s="1024">
        <v>0</v>
      </c>
      <c r="J209" s="1024">
        <f t="shared" si="26"/>
        <v>624</v>
      </c>
      <c r="K209" s="1003"/>
      <c r="L209" s="1003">
        <f t="shared" si="25"/>
        <v>624</v>
      </c>
      <c r="M209" s="1003">
        <v>0</v>
      </c>
      <c r="N209" s="1003">
        <f t="shared" si="24"/>
        <v>624</v>
      </c>
      <c r="O209" s="1114">
        <v>0</v>
      </c>
      <c r="P209" s="1114">
        <f t="shared" si="35"/>
        <v>624</v>
      </c>
      <c r="Q209" s="1114">
        <v>0</v>
      </c>
      <c r="R209" s="1114">
        <f t="shared" si="34"/>
        <v>624</v>
      </c>
    </row>
    <row r="210" spans="1:18" s="894" customFormat="1" ht="20.95" x14ac:dyDescent="0.2">
      <c r="A210" s="998" t="s">
        <v>106</v>
      </c>
      <c r="B210" s="1146" t="s">
        <v>581</v>
      </c>
      <c r="C210" s="977" t="s">
        <v>100</v>
      </c>
      <c r="D210" s="976" t="s">
        <v>100</v>
      </c>
      <c r="E210" s="978" t="s">
        <v>591</v>
      </c>
      <c r="F210" s="913">
        <v>0</v>
      </c>
      <c r="G210" s="916"/>
      <c r="H210" s="927"/>
      <c r="I210" s="1003"/>
      <c r="J210" s="913">
        <v>0</v>
      </c>
      <c r="K210" s="1008">
        <f>+K211</f>
        <v>170</v>
      </c>
      <c r="L210" s="1008">
        <f t="shared" si="25"/>
        <v>170</v>
      </c>
      <c r="M210" s="1008">
        <v>0</v>
      </c>
      <c r="N210" s="1008">
        <f t="shared" si="24"/>
        <v>170</v>
      </c>
      <c r="O210" s="1119">
        <v>0</v>
      </c>
      <c r="P210" s="1119">
        <f t="shared" si="35"/>
        <v>170</v>
      </c>
      <c r="Q210" s="1119">
        <v>0</v>
      </c>
      <c r="R210" s="1119">
        <f t="shared" si="34"/>
        <v>170</v>
      </c>
    </row>
    <row r="211" spans="1:18" s="894" customFormat="1" x14ac:dyDescent="0.2">
      <c r="A211" s="999"/>
      <c r="B211" s="1146"/>
      <c r="C211" s="599" t="s">
        <v>294</v>
      </c>
      <c r="D211" s="598" t="s">
        <v>295</v>
      </c>
      <c r="E211" s="980" t="s">
        <v>296</v>
      </c>
      <c r="F211" s="914">
        <v>0</v>
      </c>
      <c r="G211" s="916"/>
      <c r="H211" s="927"/>
      <c r="I211" s="1003"/>
      <c r="J211" s="914">
        <v>0</v>
      </c>
      <c r="K211" s="1003">
        <v>170</v>
      </c>
      <c r="L211" s="1003">
        <f t="shared" si="25"/>
        <v>170</v>
      </c>
      <c r="M211" s="1003">
        <v>0</v>
      </c>
      <c r="N211" s="1003">
        <f t="shared" si="24"/>
        <v>170</v>
      </c>
      <c r="O211" s="1114">
        <v>0</v>
      </c>
      <c r="P211" s="1114">
        <f t="shared" si="35"/>
        <v>170</v>
      </c>
      <c r="Q211" s="1114">
        <v>0</v>
      </c>
      <c r="R211" s="1114">
        <f t="shared" si="34"/>
        <v>170</v>
      </c>
    </row>
    <row r="212" spans="1:18" s="894" customFormat="1" ht="20.95" x14ac:dyDescent="0.2">
      <c r="A212" s="998" t="s">
        <v>106</v>
      </c>
      <c r="B212" s="1146" t="s">
        <v>582</v>
      </c>
      <c r="C212" s="977" t="s">
        <v>100</v>
      </c>
      <c r="D212" s="976" t="s">
        <v>100</v>
      </c>
      <c r="E212" s="978" t="s">
        <v>592</v>
      </c>
      <c r="F212" s="913">
        <v>0</v>
      </c>
      <c r="G212" s="916"/>
      <c r="H212" s="927"/>
      <c r="I212" s="1003"/>
      <c r="J212" s="913">
        <v>0</v>
      </c>
      <c r="K212" s="1008">
        <f t="shared" ref="K212" si="38">+K213</f>
        <v>100</v>
      </c>
      <c r="L212" s="1008">
        <f t="shared" si="25"/>
        <v>100</v>
      </c>
      <c r="M212" s="1008">
        <v>0</v>
      </c>
      <c r="N212" s="1008">
        <f t="shared" si="24"/>
        <v>100</v>
      </c>
      <c r="O212" s="1119">
        <v>0</v>
      </c>
      <c r="P212" s="1119">
        <f t="shared" si="35"/>
        <v>100</v>
      </c>
      <c r="Q212" s="1119">
        <v>0</v>
      </c>
      <c r="R212" s="1119">
        <f t="shared" si="34"/>
        <v>100</v>
      </c>
    </row>
    <row r="213" spans="1:18" s="894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100</v>
      </c>
      <c r="L213" s="1003">
        <f t="shared" si="25"/>
        <v>100</v>
      </c>
      <c r="M213" s="1003">
        <v>0</v>
      </c>
      <c r="N213" s="1003">
        <f t="shared" si="24"/>
        <v>100</v>
      </c>
      <c r="O213" s="1114">
        <v>0</v>
      </c>
      <c r="P213" s="1114">
        <f t="shared" si="35"/>
        <v>100</v>
      </c>
      <c r="Q213" s="1114">
        <v>0</v>
      </c>
      <c r="R213" s="1114">
        <f t="shared" si="34"/>
        <v>100</v>
      </c>
    </row>
    <row r="214" spans="1:18" s="894" customFormat="1" ht="20.95" x14ac:dyDescent="0.2">
      <c r="A214" s="998" t="s">
        <v>106</v>
      </c>
      <c r="B214" s="1146" t="s">
        <v>583</v>
      </c>
      <c r="C214" s="977" t="s">
        <v>100</v>
      </c>
      <c r="D214" s="976" t="s">
        <v>100</v>
      </c>
      <c r="E214" s="978" t="s">
        <v>593</v>
      </c>
      <c r="F214" s="913">
        <v>0</v>
      </c>
      <c r="G214" s="916"/>
      <c r="H214" s="927"/>
      <c r="I214" s="1003"/>
      <c r="J214" s="913">
        <v>0</v>
      </c>
      <c r="K214" s="1008">
        <f t="shared" ref="K214" si="39">+K215</f>
        <v>100</v>
      </c>
      <c r="L214" s="1008">
        <f t="shared" si="25"/>
        <v>100</v>
      </c>
      <c r="M214" s="1008">
        <v>0</v>
      </c>
      <c r="N214" s="1008">
        <f t="shared" si="24"/>
        <v>100</v>
      </c>
      <c r="O214" s="1119">
        <v>0</v>
      </c>
      <c r="P214" s="1119">
        <f t="shared" si="35"/>
        <v>100</v>
      </c>
      <c r="Q214" s="1119">
        <v>0</v>
      </c>
      <c r="R214" s="1119">
        <f t="shared" si="34"/>
        <v>100</v>
      </c>
    </row>
    <row r="215" spans="1:18" s="894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100</v>
      </c>
      <c r="L215" s="1003">
        <f t="shared" si="25"/>
        <v>100</v>
      </c>
      <c r="M215" s="1003">
        <v>0</v>
      </c>
      <c r="N215" s="1003">
        <f t="shared" si="24"/>
        <v>100</v>
      </c>
      <c r="O215" s="1114">
        <v>0</v>
      </c>
      <c r="P215" s="1114">
        <f t="shared" si="35"/>
        <v>100</v>
      </c>
      <c r="Q215" s="1114">
        <v>0</v>
      </c>
      <c r="R215" s="1114">
        <f t="shared" si="34"/>
        <v>100</v>
      </c>
    </row>
    <row r="216" spans="1:18" s="894" customFormat="1" ht="20.95" x14ac:dyDescent="0.2">
      <c r="A216" s="998" t="s">
        <v>106</v>
      </c>
      <c r="B216" s="1146" t="s">
        <v>584</v>
      </c>
      <c r="C216" s="977" t="s">
        <v>100</v>
      </c>
      <c r="D216" s="976" t="s">
        <v>100</v>
      </c>
      <c r="E216" s="978" t="s">
        <v>594</v>
      </c>
      <c r="F216" s="913">
        <v>0</v>
      </c>
      <c r="G216" s="916"/>
      <c r="H216" s="927"/>
      <c r="I216" s="1003"/>
      <c r="J216" s="913">
        <v>0</v>
      </c>
      <c r="K216" s="1008">
        <f t="shared" ref="K216" si="40">+K217</f>
        <v>90</v>
      </c>
      <c r="L216" s="1008">
        <f t="shared" si="25"/>
        <v>90</v>
      </c>
      <c r="M216" s="1008">
        <v>0</v>
      </c>
      <c r="N216" s="1008">
        <f t="shared" si="24"/>
        <v>90</v>
      </c>
      <c r="O216" s="1119">
        <v>0</v>
      </c>
      <c r="P216" s="1119">
        <f t="shared" si="35"/>
        <v>90</v>
      </c>
      <c r="Q216" s="1119">
        <v>0</v>
      </c>
      <c r="R216" s="1119">
        <f t="shared" si="34"/>
        <v>90</v>
      </c>
    </row>
    <row r="217" spans="1:18" s="894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90</v>
      </c>
      <c r="L217" s="1003">
        <f t="shared" si="25"/>
        <v>90</v>
      </c>
      <c r="M217" s="1003">
        <v>0</v>
      </c>
      <c r="N217" s="1003">
        <f t="shared" si="24"/>
        <v>90</v>
      </c>
      <c r="O217" s="1114">
        <v>0</v>
      </c>
      <c r="P217" s="1114">
        <f t="shared" si="35"/>
        <v>90</v>
      </c>
      <c r="Q217" s="1114">
        <v>0</v>
      </c>
      <c r="R217" s="1114">
        <f t="shared" si="34"/>
        <v>90</v>
      </c>
    </row>
    <row r="218" spans="1:18" s="894" customFormat="1" ht="20.95" x14ac:dyDescent="0.2">
      <c r="A218" s="998" t="s">
        <v>106</v>
      </c>
      <c r="B218" s="1146" t="s">
        <v>585</v>
      </c>
      <c r="C218" s="977" t="s">
        <v>100</v>
      </c>
      <c r="D218" s="976" t="s">
        <v>100</v>
      </c>
      <c r="E218" s="978" t="s">
        <v>598</v>
      </c>
      <c r="F218" s="913">
        <v>0</v>
      </c>
      <c r="G218" s="916"/>
      <c r="H218" s="927"/>
      <c r="I218" s="1003"/>
      <c r="J218" s="913">
        <v>0</v>
      </c>
      <c r="K218" s="1008">
        <f t="shared" ref="K218" si="41">+K219</f>
        <v>300</v>
      </c>
      <c r="L218" s="1008">
        <f t="shared" si="25"/>
        <v>300</v>
      </c>
      <c r="M218" s="1008">
        <v>0</v>
      </c>
      <c r="N218" s="1008">
        <f t="shared" si="24"/>
        <v>300</v>
      </c>
      <c r="O218" s="1119">
        <v>0</v>
      </c>
      <c r="P218" s="1119">
        <f t="shared" si="35"/>
        <v>300</v>
      </c>
      <c r="Q218" s="1119">
        <v>0</v>
      </c>
      <c r="R218" s="1119">
        <f t="shared" si="34"/>
        <v>300</v>
      </c>
    </row>
    <row r="219" spans="1:18" s="894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300</v>
      </c>
      <c r="L219" s="1003">
        <f t="shared" si="25"/>
        <v>300</v>
      </c>
      <c r="M219" s="1003">
        <v>0</v>
      </c>
      <c r="N219" s="1003">
        <f t="shared" si="24"/>
        <v>300</v>
      </c>
      <c r="O219" s="1114">
        <v>0</v>
      </c>
      <c r="P219" s="1114">
        <f t="shared" si="35"/>
        <v>300</v>
      </c>
      <c r="Q219" s="1114">
        <v>0</v>
      </c>
      <c r="R219" s="1114">
        <f t="shared" si="34"/>
        <v>300</v>
      </c>
    </row>
    <row r="220" spans="1:18" s="894" customFormat="1" ht="20.95" x14ac:dyDescent="0.2">
      <c r="A220" s="998" t="s">
        <v>106</v>
      </c>
      <c r="B220" s="1146" t="s">
        <v>586</v>
      </c>
      <c r="C220" s="977" t="s">
        <v>100</v>
      </c>
      <c r="D220" s="976" t="s">
        <v>100</v>
      </c>
      <c r="E220" s="978" t="s">
        <v>595</v>
      </c>
      <c r="F220" s="913">
        <v>0</v>
      </c>
      <c r="G220" s="916"/>
      <c r="H220" s="927"/>
      <c r="I220" s="1003"/>
      <c r="J220" s="913">
        <v>0</v>
      </c>
      <c r="K220" s="1008">
        <f t="shared" ref="K220" si="42">+K221</f>
        <v>50</v>
      </c>
      <c r="L220" s="1008">
        <f t="shared" si="25"/>
        <v>50</v>
      </c>
      <c r="M220" s="1008">
        <v>0</v>
      </c>
      <c r="N220" s="1008">
        <f t="shared" si="24"/>
        <v>50</v>
      </c>
      <c r="O220" s="1119">
        <v>0</v>
      </c>
      <c r="P220" s="1119">
        <f t="shared" si="35"/>
        <v>50</v>
      </c>
      <c r="Q220" s="1119">
        <v>0</v>
      </c>
      <c r="R220" s="1119">
        <f t="shared" si="34"/>
        <v>50</v>
      </c>
    </row>
    <row r="221" spans="1:18" s="894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003"/>
      <c r="J221" s="914">
        <v>0</v>
      </c>
      <c r="K221" s="1003">
        <v>50</v>
      </c>
      <c r="L221" s="1003">
        <f t="shared" si="25"/>
        <v>50</v>
      </c>
      <c r="M221" s="1003">
        <v>0</v>
      </c>
      <c r="N221" s="1003">
        <f t="shared" ref="N221:N244" si="43">+L221+M221</f>
        <v>50</v>
      </c>
      <c r="O221" s="1114">
        <v>0</v>
      </c>
      <c r="P221" s="1114">
        <f t="shared" si="35"/>
        <v>50</v>
      </c>
      <c r="Q221" s="1114">
        <v>0</v>
      </c>
      <c r="R221" s="1114">
        <f t="shared" si="34"/>
        <v>50</v>
      </c>
    </row>
    <row r="222" spans="1:18" s="894" customFormat="1" ht="20.95" x14ac:dyDescent="0.2">
      <c r="A222" s="998" t="s">
        <v>106</v>
      </c>
      <c r="B222" s="1146" t="s">
        <v>587</v>
      </c>
      <c r="C222" s="977" t="s">
        <v>100</v>
      </c>
      <c r="D222" s="976" t="s">
        <v>100</v>
      </c>
      <c r="E222" s="978" t="s">
        <v>596</v>
      </c>
      <c r="F222" s="913">
        <v>0</v>
      </c>
      <c r="G222" s="916"/>
      <c r="H222" s="927"/>
      <c r="I222" s="1003"/>
      <c r="J222" s="913">
        <v>0</v>
      </c>
      <c r="K222" s="1008">
        <f t="shared" ref="K222" si="44">+K223</f>
        <v>100</v>
      </c>
      <c r="L222" s="1008">
        <f t="shared" si="25"/>
        <v>100</v>
      </c>
      <c r="M222" s="1008">
        <v>0</v>
      </c>
      <c r="N222" s="1008">
        <f t="shared" si="43"/>
        <v>100</v>
      </c>
      <c r="O222" s="1119">
        <v>0</v>
      </c>
      <c r="P222" s="1119">
        <f t="shared" si="35"/>
        <v>100</v>
      </c>
      <c r="Q222" s="1119">
        <v>0</v>
      </c>
      <c r="R222" s="1119">
        <f t="shared" si="34"/>
        <v>100</v>
      </c>
    </row>
    <row r="223" spans="1:18" s="894" customFormat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003"/>
      <c r="J223" s="914">
        <v>0</v>
      </c>
      <c r="K223" s="1003">
        <v>100</v>
      </c>
      <c r="L223" s="1003">
        <f t="shared" si="25"/>
        <v>100</v>
      </c>
      <c r="M223" s="1003">
        <v>0</v>
      </c>
      <c r="N223" s="1003">
        <f t="shared" si="43"/>
        <v>100</v>
      </c>
      <c r="O223" s="1114">
        <v>0</v>
      </c>
      <c r="P223" s="1114">
        <f t="shared" si="35"/>
        <v>100</v>
      </c>
      <c r="Q223" s="1114">
        <v>0</v>
      </c>
      <c r="R223" s="1114">
        <f t="shared" si="34"/>
        <v>100</v>
      </c>
    </row>
    <row r="224" spans="1:18" s="894" customFormat="1" ht="20.95" x14ac:dyDescent="0.2">
      <c r="A224" s="998" t="s">
        <v>106</v>
      </c>
      <c r="B224" s="1146" t="s">
        <v>588</v>
      </c>
      <c r="C224" s="977" t="s">
        <v>100</v>
      </c>
      <c r="D224" s="976" t="s">
        <v>100</v>
      </c>
      <c r="E224" s="978" t="s">
        <v>597</v>
      </c>
      <c r="F224" s="913">
        <v>0</v>
      </c>
      <c r="G224" s="916"/>
      <c r="H224" s="927"/>
      <c r="I224" s="1003"/>
      <c r="J224" s="913">
        <v>0</v>
      </c>
      <c r="K224" s="1008">
        <f t="shared" ref="K224" si="45">+K225</f>
        <v>100</v>
      </c>
      <c r="L224" s="1008">
        <f t="shared" si="25"/>
        <v>100</v>
      </c>
      <c r="M224" s="1008">
        <v>0</v>
      </c>
      <c r="N224" s="1008">
        <f t="shared" si="43"/>
        <v>100</v>
      </c>
      <c r="O224" s="1119">
        <v>0</v>
      </c>
      <c r="P224" s="1119">
        <f t="shared" si="35"/>
        <v>100</v>
      </c>
      <c r="Q224" s="1119">
        <v>0</v>
      </c>
      <c r="R224" s="1119">
        <f t="shared" si="34"/>
        <v>100</v>
      </c>
    </row>
    <row r="225" spans="1:18" s="894" customFormat="1" ht="13.1" thickBot="1" x14ac:dyDescent="0.25">
      <c r="A225" s="999"/>
      <c r="B225" s="1146"/>
      <c r="C225" s="599" t="s">
        <v>294</v>
      </c>
      <c r="D225" s="598" t="s">
        <v>589</v>
      </c>
      <c r="E225" s="980" t="s">
        <v>590</v>
      </c>
      <c r="F225" s="912">
        <v>0</v>
      </c>
      <c r="G225" s="1074"/>
      <c r="H225" s="909"/>
      <c r="I225" s="1024"/>
      <c r="J225" s="912">
        <v>0</v>
      </c>
      <c r="K225" s="1024">
        <v>100</v>
      </c>
      <c r="L225" s="1024">
        <f t="shared" ref="L225:L244" si="46">+J225+K225</f>
        <v>100</v>
      </c>
      <c r="M225" s="1024">
        <v>0</v>
      </c>
      <c r="N225" s="1024">
        <f t="shared" si="43"/>
        <v>100</v>
      </c>
      <c r="O225" s="1128">
        <v>0</v>
      </c>
      <c r="P225" s="1128">
        <f t="shared" si="35"/>
        <v>100</v>
      </c>
      <c r="Q225" s="1128">
        <v>0</v>
      </c>
      <c r="R225" s="1128">
        <f t="shared" si="34"/>
        <v>100</v>
      </c>
    </row>
    <row r="226" spans="1:18" s="894" customFormat="1" ht="13.1" thickBot="1" x14ac:dyDescent="0.25">
      <c r="A226" s="1080" t="s">
        <v>106</v>
      </c>
      <c r="B226" s="1081" t="s">
        <v>100</v>
      </c>
      <c r="C226" s="1082" t="s">
        <v>100</v>
      </c>
      <c r="D226" s="1082" t="s">
        <v>100</v>
      </c>
      <c r="E226" s="1083" t="s">
        <v>229</v>
      </c>
      <c r="F226" s="1084">
        <v>750</v>
      </c>
      <c r="G226" s="1090">
        <f>+G227+G229+G231+G233+G235+G237+G239+G241+G243</f>
        <v>0</v>
      </c>
      <c r="H226" s="1085">
        <f>+F226+G226</f>
        <v>750</v>
      </c>
      <c r="I226" s="1087">
        <v>0</v>
      </c>
      <c r="J226" s="1087">
        <f t="shared" si="26"/>
        <v>750</v>
      </c>
      <c r="K226" s="1087">
        <v>0</v>
      </c>
      <c r="L226" s="1087">
        <f t="shared" si="46"/>
        <v>750</v>
      </c>
      <c r="M226" s="1087">
        <v>0</v>
      </c>
      <c r="N226" s="1087">
        <f t="shared" si="43"/>
        <v>750</v>
      </c>
      <c r="O226" s="1131">
        <v>0</v>
      </c>
      <c r="P226" s="1131">
        <f t="shared" si="35"/>
        <v>750</v>
      </c>
      <c r="Q226" s="1131">
        <v>0</v>
      </c>
      <c r="R226" s="1131">
        <f t="shared" si="34"/>
        <v>750</v>
      </c>
    </row>
    <row r="227" spans="1:18" s="894" customFormat="1" x14ac:dyDescent="0.2">
      <c r="A227" s="677" t="s">
        <v>106</v>
      </c>
      <c r="B227" s="679" t="s">
        <v>491</v>
      </c>
      <c r="C227" s="680" t="s">
        <v>100</v>
      </c>
      <c r="D227" s="954" t="s">
        <v>100</v>
      </c>
      <c r="E227" s="1093" t="s">
        <v>229</v>
      </c>
      <c r="F227" s="924">
        <f>+F228</f>
        <v>750</v>
      </c>
      <c r="G227" s="975">
        <f>+G228</f>
        <v>-750</v>
      </c>
      <c r="H227" s="924">
        <f t="shared" si="28"/>
        <v>0</v>
      </c>
      <c r="I227" s="1020">
        <v>0</v>
      </c>
      <c r="J227" s="1020">
        <f t="shared" si="26"/>
        <v>0</v>
      </c>
      <c r="K227" s="1020">
        <v>0</v>
      </c>
      <c r="L227" s="1020">
        <f t="shared" si="46"/>
        <v>0</v>
      </c>
      <c r="M227" s="1020">
        <v>0</v>
      </c>
      <c r="N227" s="1020">
        <f t="shared" si="43"/>
        <v>0</v>
      </c>
      <c r="O227" s="1124">
        <v>0</v>
      </c>
      <c r="P227" s="1124">
        <f t="shared" si="35"/>
        <v>0</v>
      </c>
      <c r="Q227" s="1124">
        <v>0</v>
      </c>
      <c r="R227" s="1124">
        <f t="shared" si="34"/>
        <v>0</v>
      </c>
    </row>
    <row r="228" spans="1:18" s="894" customFormat="1" x14ac:dyDescent="0.2">
      <c r="A228" s="682"/>
      <c r="B228" s="902" t="s">
        <v>474</v>
      </c>
      <c r="C228" s="700">
        <v>3419</v>
      </c>
      <c r="D228" s="903">
        <v>5222</v>
      </c>
      <c r="E228" s="784" t="s">
        <v>296</v>
      </c>
      <c r="F228" s="927">
        <v>750</v>
      </c>
      <c r="G228" s="916">
        <v>-750</v>
      </c>
      <c r="H228" s="927">
        <f t="shared" si="28"/>
        <v>0</v>
      </c>
      <c r="I228" s="1003">
        <v>0</v>
      </c>
      <c r="J228" s="1003">
        <f t="shared" si="26"/>
        <v>0</v>
      </c>
      <c r="K228" s="1003">
        <v>0</v>
      </c>
      <c r="L228" s="1003">
        <f t="shared" si="46"/>
        <v>0</v>
      </c>
      <c r="M228" s="1003">
        <v>0</v>
      </c>
      <c r="N228" s="1003">
        <f t="shared" si="43"/>
        <v>0</v>
      </c>
      <c r="O228" s="1114">
        <v>0</v>
      </c>
      <c r="P228" s="1114">
        <f t="shared" si="35"/>
        <v>0</v>
      </c>
      <c r="Q228" s="1114">
        <v>0</v>
      </c>
      <c r="R228" s="1114">
        <f t="shared" si="34"/>
        <v>0</v>
      </c>
    </row>
    <row r="229" spans="1:18" s="894" customFormat="1" ht="31.45" x14ac:dyDescent="0.2">
      <c r="A229" s="1001" t="s">
        <v>298</v>
      </c>
      <c r="B229" s="984" t="s">
        <v>548</v>
      </c>
      <c r="C229" s="985" t="s">
        <v>100</v>
      </c>
      <c r="D229" s="985" t="s">
        <v>100</v>
      </c>
      <c r="E229" s="986" t="s">
        <v>313</v>
      </c>
      <c r="F229" s="915">
        <v>0</v>
      </c>
      <c r="G229" s="975">
        <f t="shared" ref="G229" si="47">+G230</f>
        <v>100</v>
      </c>
      <c r="H229" s="924">
        <f t="shared" si="28"/>
        <v>100</v>
      </c>
      <c r="I229" s="1008">
        <v>0</v>
      </c>
      <c r="J229" s="1008">
        <f t="shared" si="26"/>
        <v>100</v>
      </c>
      <c r="K229" s="1008">
        <v>0</v>
      </c>
      <c r="L229" s="1008">
        <f t="shared" si="46"/>
        <v>100</v>
      </c>
      <c r="M229" s="1008">
        <v>0</v>
      </c>
      <c r="N229" s="1008">
        <f t="shared" si="43"/>
        <v>100</v>
      </c>
      <c r="O229" s="1119">
        <v>0</v>
      </c>
      <c r="P229" s="1119">
        <f t="shared" si="35"/>
        <v>100</v>
      </c>
      <c r="Q229" s="1119">
        <v>0</v>
      </c>
      <c r="R229" s="1119">
        <f t="shared" si="34"/>
        <v>100</v>
      </c>
    </row>
    <row r="230" spans="1:18" x14ac:dyDescent="0.2">
      <c r="A230" s="1000"/>
      <c r="B230" s="987"/>
      <c r="C230" s="595" t="s">
        <v>294</v>
      </c>
      <c r="D230" s="595" t="s">
        <v>295</v>
      </c>
      <c r="E230" s="983" t="s">
        <v>296</v>
      </c>
      <c r="F230" s="916">
        <v>0</v>
      </c>
      <c r="G230" s="916">
        <v>100</v>
      </c>
      <c r="H230" s="927">
        <f t="shared" si="28"/>
        <v>100</v>
      </c>
      <c r="I230" s="1003">
        <v>0</v>
      </c>
      <c r="J230" s="1003">
        <f t="shared" si="26"/>
        <v>100</v>
      </c>
      <c r="K230" s="1003">
        <v>0</v>
      </c>
      <c r="L230" s="1003">
        <f t="shared" si="46"/>
        <v>100</v>
      </c>
      <c r="M230" s="1003">
        <v>0</v>
      </c>
      <c r="N230" s="1003">
        <f t="shared" si="43"/>
        <v>100</v>
      </c>
      <c r="O230" s="1114">
        <v>0</v>
      </c>
      <c r="P230" s="1114">
        <f t="shared" si="35"/>
        <v>100</v>
      </c>
      <c r="Q230" s="1114">
        <v>0</v>
      </c>
      <c r="R230" s="1114">
        <f t="shared" si="34"/>
        <v>100</v>
      </c>
    </row>
    <row r="231" spans="1:18" ht="31.45" x14ac:dyDescent="0.2">
      <c r="A231" s="654" t="s">
        <v>298</v>
      </c>
      <c r="B231" s="603" t="s">
        <v>549</v>
      </c>
      <c r="C231" s="604" t="s">
        <v>100</v>
      </c>
      <c r="D231" s="604" t="s">
        <v>100</v>
      </c>
      <c r="E231" s="981" t="s">
        <v>314</v>
      </c>
      <c r="F231" s="913">
        <v>0</v>
      </c>
      <c r="G231" s="959">
        <f t="shared" ref="G231" si="48">+G232</f>
        <v>60</v>
      </c>
      <c r="H231" s="908">
        <f t="shared" si="28"/>
        <v>60</v>
      </c>
      <c r="I231" s="1008">
        <v>0</v>
      </c>
      <c r="J231" s="1008">
        <f t="shared" si="26"/>
        <v>60</v>
      </c>
      <c r="K231" s="1008">
        <v>0</v>
      </c>
      <c r="L231" s="1008">
        <f t="shared" si="46"/>
        <v>60</v>
      </c>
      <c r="M231" s="1008">
        <v>0</v>
      </c>
      <c r="N231" s="1008">
        <f t="shared" si="43"/>
        <v>60</v>
      </c>
      <c r="O231" s="1119">
        <v>0</v>
      </c>
      <c r="P231" s="1119">
        <f t="shared" si="35"/>
        <v>60</v>
      </c>
      <c r="Q231" s="1119">
        <v>0</v>
      </c>
      <c r="R231" s="1119">
        <f t="shared" si="34"/>
        <v>60</v>
      </c>
    </row>
    <row r="232" spans="1:18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60</v>
      </c>
      <c r="H232" s="927">
        <f t="shared" si="28"/>
        <v>60</v>
      </c>
      <c r="I232" s="1003">
        <v>0</v>
      </c>
      <c r="J232" s="1003">
        <f t="shared" si="26"/>
        <v>60</v>
      </c>
      <c r="K232" s="1003">
        <v>0</v>
      </c>
      <c r="L232" s="1003">
        <f t="shared" si="46"/>
        <v>60</v>
      </c>
      <c r="M232" s="1003">
        <v>0</v>
      </c>
      <c r="N232" s="1003">
        <f t="shared" si="43"/>
        <v>60</v>
      </c>
      <c r="O232" s="1114">
        <v>0</v>
      </c>
      <c r="P232" s="1114">
        <f t="shared" si="35"/>
        <v>60</v>
      </c>
      <c r="Q232" s="1114">
        <v>0</v>
      </c>
      <c r="R232" s="1114">
        <f t="shared" si="34"/>
        <v>60</v>
      </c>
    </row>
    <row r="233" spans="1:18" ht="31.45" x14ac:dyDescent="0.2">
      <c r="A233" s="654" t="s">
        <v>298</v>
      </c>
      <c r="B233" s="603" t="s">
        <v>550</v>
      </c>
      <c r="C233" s="604" t="s">
        <v>100</v>
      </c>
      <c r="D233" s="604" t="s">
        <v>100</v>
      </c>
      <c r="E233" s="981" t="s">
        <v>311</v>
      </c>
      <c r="F233" s="913">
        <v>0</v>
      </c>
      <c r="G233" s="959">
        <f t="shared" ref="G233" si="49">+G234</f>
        <v>100</v>
      </c>
      <c r="H233" s="908">
        <f t="shared" si="28"/>
        <v>100</v>
      </c>
      <c r="I233" s="1008">
        <v>0</v>
      </c>
      <c r="J233" s="1008">
        <f t="shared" si="26"/>
        <v>100</v>
      </c>
      <c r="K233" s="1008">
        <v>0</v>
      </c>
      <c r="L233" s="1008">
        <f t="shared" si="46"/>
        <v>100</v>
      </c>
      <c r="M233" s="1008">
        <v>0</v>
      </c>
      <c r="N233" s="1008">
        <f t="shared" si="43"/>
        <v>100</v>
      </c>
      <c r="O233" s="1119">
        <v>0</v>
      </c>
      <c r="P233" s="1119">
        <f t="shared" si="35"/>
        <v>100</v>
      </c>
      <c r="Q233" s="1119">
        <v>0</v>
      </c>
      <c r="R233" s="1119">
        <f t="shared" si="34"/>
        <v>100</v>
      </c>
    </row>
    <row r="234" spans="1:18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100</v>
      </c>
      <c r="H234" s="927">
        <f t="shared" si="28"/>
        <v>100</v>
      </c>
      <c r="I234" s="1003">
        <v>0</v>
      </c>
      <c r="J234" s="1003">
        <f t="shared" si="26"/>
        <v>100</v>
      </c>
      <c r="K234" s="1003">
        <v>0</v>
      </c>
      <c r="L234" s="1003">
        <f t="shared" si="46"/>
        <v>100</v>
      </c>
      <c r="M234" s="1003">
        <v>0</v>
      </c>
      <c r="N234" s="1003">
        <f t="shared" si="43"/>
        <v>100</v>
      </c>
      <c r="O234" s="1114">
        <v>0</v>
      </c>
      <c r="P234" s="1114">
        <f t="shared" si="35"/>
        <v>100</v>
      </c>
      <c r="Q234" s="1114">
        <v>0</v>
      </c>
      <c r="R234" s="1114">
        <f t="shared" si="34"/>
        <v>100</v>
      </c>
    </row>
    <row r="235" spans="1:18" ht="41.9" x14ac:dyDescent="0.2">
      <c r="A235" s="654" t="s">
        <v>298</v>
      </c>
      <c r="B235" s="603" t="s">
        <v>551</v>
      </c>
      <c r="C235" s="604" t="s">
        <v>100</v>
      </c>
      <c r="D235" s="604" t="s">
        <v>100</v>
      </c>
      <c r="E235" s="981" t="s">
        <v>315</v>
      </c>
      <c r="F235" s="913">
        <v>0</v>
      </c>
      <c r="G235" s="959">
        <f t="shared" ref="G235" si="50">+G236</f>
        <v>100</v>
      </c>
      <c r="H235" s="908">
        <f t="shared" si="28"/>
        <v>100</v>
      </c>
      <c r="I235" s="1008">
        <v>0</v>
      </c>
      <c r="J235" s="1008">
        <f t="shared" si="26"/>
        <v>100</v>
      </c>
      <c r="K235" s="1008">
        <v>0</v>
      </c>
      <c r="L235" s="1008">
        <f t="shared" si="46"/>
        <v>100</v>
      </c>
      <c r="M235" s="1008">
        <v>0</v>
      </c>
      <c r="N235" s="1008">
        <f t="shared" si="43"/>
        <v>100</v>
      </c>
      <c r="O235" s="1119">
        <v>0</v>
      </c>
      <c r="P235" s="1119">
        <f t="shared" si="35"/>
        <v>100</v>
      </c>
      <c r="Q235" s="1119">
        <v>0</v>
      </c>
      <c r="R235" s="1119">
        <f t="shared" si="34"/>
        <v>100</v>
      </c>
    </row>
    <row r="236" spans="1:18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28"/>
        <v>100</v>
      </c>
      <c r="I236" s="1003">
        <v>0</v>
      </c>
      <c r="J236" s="1003">
        <f t="shared" si="26"/>
        <v>100</v>
      </c>
      <c r="K236" s="1003">
        <v>0</v>
      </c>
      <c r="L236" s="1003">
        <f t="shared" si="46"/>
        <v>100</v>
      </c>
      <c r="M236" s="1003">
        <v>0</v>
      </c>
      <c r="N236" s="1003">
        <f t="shared" si="43"/>
        <v>100</v>
      </c>
      <c r="O236" s="1114">
        <v>0</v>
      </c>
      <c r="P236" s="1114">
        <f t="shared" si="35"/>
        <v>100</v>
      </c>
      <c r="Q236" s="1114">
        <v>0</v>
      </c>
      <c r="R236" s="1114">
        <f t="shared" si="34"/>
        <v>100</v>
      </c>
    </row>
    <row r="237" spans="1:18" ht="31.45" x14ac:dyDescent="0.2">
      <c r="A237" s="654" t="s">
        <v>298</v>
      </c>
      <c r="B237" s="603" t="s">
        <v>552</v>
      </c>
      <c r="C237" s="604" t="s">
        <v>100</v>
      </c>
      <c r="D237" s="604" t="s">
        <v>100</v>
      </c>
      <c r="E237" s="981" t="s">
        <v>316</v>
      </c>
      <c r="F237" s="913">
        <v>0</v>
      </c>
      <c r="G237" s="959">
        <f t="shared" ref="G237" si="51">+G238</f>
        <v>200</v>
      </c>
      <c r="H237" s="908">
        <f t="shared" si="28"/>
        <v>200</v>
      </c>
      <c r="I237" s="1008">
        <v>0</v>
      </c>
      <c r="J237" s="1008">
        <f t="shared" si="26"/>
        <v>200</v>
      </c>
      <c r="K237" s="1008">
        <v>0</v>
      </c>
      <c r="L237" s="1008">
        <f t="shared" si="46"/>
        <v>200</v>
      </c>
      <c r="M237" s="1008">
        <v>0</v>
      </c>
      <c r="N237" s="1008">
        <f t="shared" si="43"/>
        <v>200</v>
      </c>
      <c r="O237" s="1119">
        <v>0</v>
      </c>
      <c r="P237" s="1119">
        <f t="shared" si="35"/>
        <v>200</v>
      </c>
      <c r="Q237" s="1119">
        <v>0</v>
      </c>
      <c r="R237" s="1119">
        <f t="shared" si="34"/>
        <v>200</v>
      </c>
    </row>
    <row r="238" spans="1:18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200</v>
      </c>
      <c r="H238" s="927">
        <f t="shared" si="28"/>
        <v>200</v>
      </c>
      <c r="I238" s="1003">
        <v>0</v>
      </c>
      <c r="J238" s="1003">
        <f t="shared" si="26"/>
        <v>200</v>
      </c>
      <c r="K238" s="1003">
        <v>0</v>
      </c>
      <c r="L238" s="1003">
        <f t="shared" si="46"/>
        <v>200</v>
      </c>
      <c r="M238" s="1003">
        <v>0</v>
      </c>
      <c r="N238" s="1003">
        <f t="shared" si="43"/>
        <v>200</v>
      </c>
      <c r="O238" s="1114">
        <v>0</v>
      </c>
      <c r="P238" s="1114">
        <f t="shared" si="35"/>
        <v>200</v>
      </c>
      <c r="Q238" s="1114">
        <v>0</v>
      </c>
      <c r="R238" s="1114">
        <f t="shared" si="34"/>
        <v>200</v>
      </c>
    </row>
    <row r="239" spans="1:18" ht="31.45" x14ac:dyDescent="0.2">
      <c r="A239" s="654" t="s">
        <v>298</v>
      </c>
      <c r="B239" s="603" t="s">
        <v>553</v>
      </c>
      <c r="C239" s="604" t="s">
        <v>100</v>
      </c>
      <c r="D239" s="604" t="s">
        <v>100</v>
      </c>
      <c r="E239" s="981" t="s">
        <v>312</v>
      </c>
      <c r="F239" s="913">
        <v>0</v>
      </c>
      <c r="G239" s="959">
        <f t="shared" ref="G239" si="52">+G240</f>
        <v>100</v>
      </c>
      <c r="H239" s="908">
        <f t="shared" si="28"/>
        <v>100</v>
      </c>
      <c r="I239" s="1008">
        <v>0</v>
      </c>
      <c r="J239" s="1008">
        <f t="shared" si="26"/>
        <v>100</v>
      </c>
      <c r="K239" s="1008">
        <v>0</v>
      </c>
      <c r="L239" s="1008">
        <f t="shared" si="46"/>
        <v>100</v>
      </c>
      <c r="M239" s="1008">
        <v>0</v>
      </c>
      <c r="N239" s="1008">
        <f t="shared" si="43"/>
        <v>100</v>
      </c>
      <c r="O239" s="1119">
        <v>0</v>
      </c>
      <c r="P239" s="1119">
        <f t="shared" si="35"/>
        <v>100</v>
      </c>
      <c r="Q239" s="1119">
        <v>0</v>
      </c>
      <c r="R239" s="1119">
        <f t="shared" si="34"/>
        <v>100</v>
      </c>
    </row>
    <row r="240" spans="1:18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100</v>
      </c>
      <c r="H240" s="927">
        <f t="shared" si="28"/>
        <v>100</v>
      </c>
      <c r="I240" s="1003">
        <v>0</v>
      </c>
      <c r="J240" s="1003">
        <f t="shared" si="26"/>
        <v>100</v>
      </c>
      <c r="K240" s="1003">
        <v>0</v>
      </c>
      <c r="L240" s="1003">
        <f t="shared" si="46"/>
        <v>100</v>
      </c>
      <c r="M240" s="1003">
        <v>0</v>
      </c>
      <c r="N240" s="1003">
        <f t="shared" si="43"/>
        <v>100</v>
      </c>
      <c r="O240" s="1114">
        <v>0</v>
      </c>
      <c r="P240" s="1114">
        <f t="shared" si="35"/>
        <v>100</v>
      </c>
      <c r="Q240" s="1114">
        <v>0</v>
      </c>
      <c r="R240" s="1114">
        <f t="shared" si="34"/>
        <v>100</v>
      </c>
    </row>
    <row r="241" spans="1:18" ht="20.95" x14ac:dyDescent="0.2">
      <c r="A241" s="654" t="s">
        <v>298</v>
      </c>
      <c r="B241" s="603" t="s">
        <v>554</v>
      </c>
      <c r="C241" s="604" t="s">
        <v>100</v>
      </c>
      <c r="D241" s="604" t="s">
        <v>100</v>
      </c>
      <c r="E241" s="981" t="s">
        <v>317</v>
      </c>
      <c r="F241" s="913">
        <v>0</v>
      </c>
      <c r="G241" s="959">
        <f t="shared" ref="G241" si="53">+G242</f>
        <v>30</v>
      </c>
      <c r="H241" s="908">
        <f t="shared" si="28"/>
        <v>30</v>
      </c>
      <c r="I241" s="1008">
        <v>0</v>
      </c>
      <c r="J241" s="1008">
        <f t="shared" si="26"/>
        <v>30</v>
      </c>
      <c r="K241" s="1008">
        <v>0</v>
      </c>
      <c r="L241" s="1008">
        <f t="shared" si="46"/>
        <v>30</v>
      </c>
      <c r="M241" s="1008">
        <v>0</v>
      </c>
      <c r="N241" s="1008">
        <f t="shared" si="43"/>
        <v>30</v>
      </c>
      <c r="O241" s="1119">
        <v>0</v>
      </c>
      <c r="P241" s="1119">
        <f t="shared" si="35"/>
        <v>30</v>
      </c>
      <c r="Q241" s="1119">
        <v>0</v>
      </c>
      <c r="R241" s="1119">
        <f t="shared" si="34"/>
        <v>30</v>
      </c>
    </row>
    <row r="242" spans="1:18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30</v>
      </c>
      <c r="H242" s="927">
        <f t="shared" si="28"/>
        <v>30</v>
      </c>
      <c r="I242" s="1003">
        <v>0</v>
      </c>
      <c r="J242" s="1003">
        <f t="shared" si="26"/>
        <v>30</v>
      </c>
      <c r="K242" s="1003">
        <v>0</v>
      </c>
      <c r="L242" s="1003">
        <f t="shared" si="46"/>
        <v>30</v>
      </c>
      <c r="M242" s="1003">
        <v>0</v>
      </c>
      <c r="N242" s="1003">
        <f t="shared" si="43"/>
        <v>30</v>
      </c>
      <c r="O242" s="1114">
        <v>0</v>
      </c>
      <c r="P242" s="1114">
        <f t="shared" si="35"/>
        <v>30</v>
      </c>
      <c r="Q242" s="1114">
        <v>0</v>
      </c>
      <c r="R242" s="1114">
        <f t="shared" si="34"/>
        <v>30</v>
      </c>
    </row>
    <row r="243" spans="1:18" ht="20.95" x14ac:dyDescent="0.2">
      <c r="A243" s="654" t="s">
        <v>298</v>
      </c>
      <c r="B243" s="603" t="s">
        <v>555</v>
      </c>
      <c r="C243" s="604" t="s">
        <v>100</v>
      </c>
      <c r="D243" s="604" t="s">
        <v>100</v>
      </c>
      <c r="E243" s="981" t="s">
        <v>318</v>
      </c>
      <c r="F243" s="913">
        <v>0</v>
      </c>
      <c r="G243" s="959">
        <f t="shared" ref="G243" si="54">+G244</f>
        <v>60</v>
      </c>
      <c r="H243" s="908">
        <f t="shared" si="28"/>
        <v>60</v>
      </c>
      <c r="I243" s="1008">
        <v>0</v>
      </c>
      <c r="J243" s="1008">
        <f t="shared" si="26"/>
        <v>60</v>
      </c>
      <c r="K243" s="1008">
        <v>0</v>
      </c>
      <c r="L243" s="1008">
        <f t="shared" si="46"/>
        <v>60</v>
      </c>
      <c r="M243" s="1008">
        <v>0</v>
      </c>
      <c r="N243" s="1008">
        <f t="shared" si="43"/>
        <v>60</v>
      </c>
      <c r="O243" s="1119">
        <v>0</v>
      </c>
      <c r="P243" s="1119">
        <f t="shared" si="35"/>
        <v>60</v>
      </c>
      <c r="Q243" s="1119">
        <v>0</v>
      </c>
      <c r="R243" s="1119">
        <f t="shared" si="34"/>
        <v>60</v>
      </c>
    </row>
    <row r="244" spans="1:18" ht="13.1" thickBot="1" x14ac:dyDescent="0.25">
      <c r="A244" s="1002"/>
      <c r="B244" s="988"/>
      <c r="C244" s="989" t="s">
        <v>294</v>
      </c>
      <c r="D244" s="989" t="s">
        <v>295</v>
      </c>
      <c r="E244" s="990" t="s">
        <v>296</v>
      </c>
      <c r="F244" s="917">
        <v>0</v>
      </c>
      <c r="G244" s="917">
        <v>60</v>
      </c>
      <c r="H244" s="1028">
        <f t="shared" si="28"/>
        <v>60</v>
      </c>
      <c r="I244" s="1005">
        <v>0</v>
      </c>
      <c r="J244" s="1005">
        <f t="shared" si="26"/>
        <v>60</v>
      </c>
      <c r="K244" s="1005">
        <v>0</v>
      </c>
      <c r="L244" s="1005">
        <f t="shared" si="46"/>
        <v>60</v>
      </c>
      <c r="M244" s="1005">
        <v>0</v>
      </c>
      <c r="N244" s="1005">
        <f t="shared" si="43"/>
        <v>60</v>
      </c>
      <c r="O244" s="1117">
        <v>0</v>
      </c>
      <c r="P244" s="1117">
        <f t="shared" si="35"/>
        <v>60</v>
      </c>
      <c r="Q244" s="1128">
        <v>0</v>
      </c>
      <c r="R244" s="1128">
        <f t="shared" si="34"/>
        <v>60</v>
      </c>
    </row>
    <row r="245" spans="1:18" ht="27" customHeight="1" thickBot="1" x14ac:dyDescent="0.25">
      <c r="A245" s="1080" t="s">
        <v>106</v>
      </c>
      <c r="B245" s="1081" t="s">
        <v>100</v>
      </c>
      <c r="C245" s="1082" t="s">
        <v>100</v>
      </c>
      <c r="D245" s="1082" t="s">
        <v>100</v>
      </c>
      <c r="E245" s="1498" t="s">
        <v>636</v>
      </c>
      <c r="F245" s="1087">
        <v>0</v>
      </c>
      <c r="G245" s="1542"/>
      <c r="H245" s="1542"/>
      <c r="I245" s="1542"/>
      <c r="J245" s="1542"/>
      <c r="K245" s="1542"/>
      <c r="L245" s="1542"/>
      <c r="M245" s="1542"/>
      <c r="N245" s="1087">
        <v>0</v>
      </c>
      <c r="O245" s="1131">
        <f>+O246</f>
        <v>500</v>
      </c>
      <c r="P245" s="1131">
        <f t="shared" ref="P245:P247" si="55">N245+O245</f>
        <v>500</v>
      </c>
      <c r="Q245" s="1131">
        <v>0</v>
      </c>
      <c r="R245" s="1131">
        <f t="shared" si="34"/>
        <v>500</v>
      </c>
    </row>
    <row r="246" spans="1:18" ht="21.6" thickBot="1" x14ac:dyDescent="0.25">
      <c r="A246" s="1499" t="s">
        <v>106</v>
      </c>
      <c r="B246" s="1500" t="s">
        <v>637</v>
      </c>
      <c r="C246" s="1501" t="s">
        <v>100</v>
      </c>
      <c r="D246" s="1501" t="s">
        <v>100</v>
      </c>
      <c r="E246" s="1502" t="s">
        <v>636</v>
      </c>
      <c r="F246" s="1018">
        <v>0</v>
      </c>
      <c r="G246" s="1543"/>
      <c r="H246" s="1543"/>
      <c r="I246" s="1543"/>
      <c r="J246" s="1543"/>
      <c r="K246" s="1543"/>
      <c r="L246" s="1543"/>
      <c r="M246" s="1543"/>
      <c r="N246" s="1018">
        <v>0</v>
      </c>
      <c r="O246" s="1544">
        <f>O247</f>
        <v>500</v>
      </c>
      <c r="P246" s="1544">
        <f t="shared" si="55"/>
        <v>500</v>
      </c>
      <c r="Q246" s="1124">
        <v>0</v>
      </c>
      <c r="R246" s="1124">
        <f t="shared" si="34"/>
        <v>500</v>
      </c>
    </row>
    <row r="247" spans="1:18" ht="13.1" thickBot="1" x14ac:dyDescent="0.25">
      <c r="A247" s="1080"/>
      <c r="B247" s="1500"/>
      <c r="C247" s="989" t="s">
        <v>294</v>
      </c>
      <c r="D247" s="989" t="s">
        <v>295</v>
      </c>
      <c r="E247" s="1503" t="s">
        <v>296</v>
      </c>
      <c r="F247" s="1005">
        <v>0</v>
      </c>
      <c r="G247" s="1545"/>
      <c r="H247" s="1545"/>
      <c r="I247" s="1545"/>
      <c r="J247" s="1545"/>
      <c r="K247" s="1546"/>
      <c r="L247" s="1545"/>
      <c r="M247" s="1546"/>
      <c r="N247" s="1005">
        <v>0</v>
      </c>
      <c r="O247" s="1547">
        <v>500</v>
      </c>
      <c r="P247" s="1547">
        <f t="shared" si="55"/>
        <v>500</v>
      </c>
      <c r="Q247" s="1128">
        <v>0</v>
      </c>
      <c r="R247" s="1128">
        <f t="shared" si="34"/>
        <v>500</v>
      </c>
    </row>
    <row r="248" spans="1:18" ht="27" customHeight="1" thickBot="1" x14ac:dyDescent="0.25">
      <c r="A248" s="1080" t="s">
        <v>106</v>
      </c>
      <c r="B248" s="1081" t="s">
        <v>100</v>
      </c>
      <c r="C248" s="1082" t="s">
        <v>100</v>
      </c>
      <c r="D248" s="1082" t="s">
        <v>100</v>
      </c>
      <c r="E248" s="1504" t="s">
        <v>638</v>
      </c>
      <c r="F248" s="1087">
        <v>0</v>
      </c>
      <c r="G248" s="1542"/>
      <c r="H248" s="1542"/>
      <c r="I248" s="1542"/>
      <c r="J248" s="1542"/>
      <c r="K248" s="1542"/>
      <c r="L248" s="1542"/>
      <c r="M248" s="1542"/>
      <c r="N248" s="1087">
        <v>0</v>
      </c>
      <c r="O248" s="1131">
        <f>+O249</f>
        <v>2178.7640000000001</v>
      </c>
      <c r="P248" s="1135">
        <f t="shared" si="35"/>
        <v>2178.7640000000001</v>
      </c>
      <c r="Q248" s="1131">
        <v>0</v>
      </c>
      <c r="R248" s="1131">
        <f t="shared" si="34"/>
        <v>2178.7640000000001</v>
      </c>
    </row>
    <row r="249" spans="1:18" ht="20.95" x14ac:dyDescent="0.2">
      <c r="A249" s="1505" t="s">
        <v>106</v>
      </c>
      <c r="B249" s="1506" t="s">
        <v>639</v>
      </c>
      <c r="C249" s="1507"/>
      <c r="D249" s="1507"/>
      <c r="E249" s="1508" t="s">
        <v>638</v>
      </c>
      <c r="F249" s="1018">
        <v>0</v>
      </c>
      <c r="G249" s="1543"/>
      <c r="H249" s="1543"/>
      <c r="I249" s="1543"/>
      <c r="J249" s="1543"/>
      <c r="K249" s="1543"/>
      <c r="L249" s="1543"/>
      <c r="M249" s="1543"/>
      <c r="N249" s="1018">
        <v>0</v>
      </c>
      <c r="O249" s="1541">
        <f>+O250</f>
        <v>2178.7640000000001</v>
      </c>
      <c r="P249" s="1548">
        <f t="shared" si="35"/>
        <v>2178.7640000000001</v>
      </c>
      <c r="Q249" s="1124">
        <v>0</v>
      </c>
      <c r="R249" s="1124">
        <f t="shared" si="34"/>
        <v>2178.7640000000001</v>
      </c>
    </row>
    <row r="250" spans="1:18" ht="13.1" thickBot="1" x14ac:dyDescent="0.25">
      <c r="A250" s="1509"/>
      <c r="B250" s="1510"/>
      <c r="C250" s="989" t="s">
        <v>294</v>
      </c>
      <c r="D250" s="989" t="s">
        <v>295</v>
      </c>
      <c r="E250" s="1511" t="s">
        <v>296</v>
      </c>
      <c r="F250" s="1005">
        <v>0</v>
      </c>
      <c r="G250" s="1545"/>
      <c r="H250" s="1545"/>
      <c r="I250" s="1545"/>
      <c r="J250" s="1545"/>
      <c r="K250" s="1546"/>
      <c r="L250" s="1545"/>
      <c r="M250" s="1546"/>
      <c r="N250" s="1005">
        <v>0</v>
      </c>
      <c r="O250" s="1117">
        <v>2178.7640000000001</v>
      </c>
      <c r="P250" s="1117">
        <f t="shared" si="35"/>
        <v>2178.7640000000001</v>
      </c>
      <c r="Q250" s="1117">
        <v>0</v>
      </c>
      <c r="R250" s="1117">
        <f t="shared" si="34"/>
        <v>2178.7640000000001</v>
      </c>
    </row>
    <row r="251" spans="1:18" x14ac:dyDescent="0.2">
      <c r="R251" s="1512"/>
    </row>
    <row r="252" spans="1:18" x14ac:dyDescent="0.2">
      <c r="E252" s="1143"/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7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hidden="1" customWidth="1"/>
    <col min="13" max="13" width="9.75" style="1029" hidden="1" customWidth="1"/>
    <col min="14" max="14" width="9.25" style="655" hidden="1" customWidth="1"/>
    <col min="15" max="15" width="8.375" style="655" hidden="1" customWidth="1"/>
    <col min="16" max="18" width="9.25" style="655" customWidth="1"/>
    <col min="19" max="19" width="12" style="1029" customWidth="1"/>
    <col min="20" max="252" width="9.25" style="655" customWidth="1"/>
    <col min="253" max="16384" width="3.25" style="655"/>
  </cols>
  <sheetData>
    <row r="1" spans="1:19" x14ac:dyDescent="0.2">
      <c r="G1" s="2277"/>
      <c r="H1" s="2277"/>
      <c r="J1" s="1007"/>
      <c r="L1" s="1007"/>
      <c r="N1" s="1007"/>
      <c r="P1" s="1029"/>
      <c r="Q1" s="1029" t="s">
        <v>972</v>
      </c>
    </row>
    <row r="2" spans="1:19" ht="17.7" x14ac:dyDescent="0.3">
      <c r="A2" s="2315" t="s">
        <v>971</v>
      </c>
      <c r="B2" s="2315"/>
      <c r="C2" s="2315"/>
      <c r="D2" s="2315"/>
      <c r="E2" s="2315"/>
      <c r="F2" s="2315"/>
      <c r="G2" s="2315"/>
      <c r="H2" s="2315"/>
      <c r="J2" s="893"/>
      <c r="K2" s="1072"/>
      <c r="L2" s="893"/>
      <c r="M2" s="1072"/>
      <c r="N2" s="893"/>
      <c r="O2" s="893"/>
      <c r="P2" s="893"/>
      <c r="Q2" s="893"/>
      <c r="R2" s="893"/>
    </row>
    <row r="3" spans="1:19" x14ac:dyDescent="0.2">
      <c r="A3" s="889"/>
      <c r="B3" s="889"/>
      <c r="C3" s="889"/>
      <c r="D3" s="889"/>
      <c r="E3" s="889"/>
      <c r="F3" s="889"/>
      <c r="G3" s="1495"/>
      <c r="H3" s="1495"/>
      <c r="J3" s="893"/>
      <c r="K3" s="1072"/>
      <c r="L3" s="893"/>
      <c r="M3" s="1072"/>
      <c r="N3" s="893"/>
      <c r="O3" s="893"/>
      <c r="P3" s="893"/>
      <c r="Q3" s="893"/>
      <c r="R3" s="893"/>
    </row>
    <row r="4" spans="1:19" ht="15.05" x14ac:dyDescent="0.25">
      <c r="A4" s="2316" t="s">
        <v>427</v>
      </c>
      <c r="B4" s="2316"/>
      <c r="C4" s="2316"/>
      <c r="D4" s="2316"/>
      <c r="E4" s="2316"/>
      <c r="F4" s="2316"/>
      <c r="G4" s="2316"/>
      <c r="H4" s="2316"/>
      <c r="J4" s="893"/>
      <c r="K4" s="1072"/>
      <c r="L4" s="893"/>
      <c r="M4" s="1072"/>
      <c r="N4" s="893"/>
      <c r="O4" s="893"/>
      <c r="P4" s="893"/>
      <c r="Q4" s="893"/>
      <c r="R4" s="893"/>
    </row>
    <row r="5" spans="1:19" ht="13.1" thickBot="1" x14ac:dyDescent="0.25">
      <c r="A5" s="889"/>
      <c r="B5" s="889"/>
      <c r="C5" s="889"/>
      <c r="D5" s="889"/>
      <c r="E5" s="889"/>
      <c r="F5" s="889"/>
      <c r="G5" s="1495"/>
      <c r="H5" s="1495"/>
      <c r="J5" s="893"/>
      <c r="K5" s="1072"/>
      <c r="L5" s="893"/>
      <c r="M5" s="1072"/>
      <c r="N5" s="893"/>
      <c r="O5" s="893"/>
      <c r="P5" s="893"/>
      <c r="Q5" s="893"/>
      <c r="R5" s="893"/>
    </row>
    <row r="6" spans="1:19" ht="15.05" x14ac:dyDescent="0.25">
      <c r="A6" s="2317" t="s">
        <v>466</v>
      </c>
      <c r="B6" s="2317"/>
      <c r="C6" s="2317"/>
      <c r="D6" s="2317"/>
      <c r="E6" s="2317"/>
      <c r="F6" s="2317"/>
      <c r="G6" s="2317"/>
      <c r="H6" s="2317"/>
      <c r="J6" s="893"/>
      <c r="K6" s="1072"/>
      <c r="L6" s="893"/>
      <c r="M6" s="2293" t="s">
        <v>646</v>
      </c>
      <c r="N6" s="893"/>
      <c r="O6" s="893"/>
      <c r="P6" s="893"/>
      <c r="Q6" s="893"/>
      <c r="R6" s="893"/>
    </row>
    <row r="7" spans="1:19" s="711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I7" s="894"/>
      <c r="J7" s="894"/>
      <c r="K7" s="896"/>
      <c r="L7" s="894"/>
      <c r="M7" s="2318"/>
      <c r="N7" s="894"/>
      <c r="O7" s="894"/>
      <c r="P7" s="894"/>
      <c r="Q7" s="894"/>
      <c r="R7" s="894"/>
      <c r="S7" s="777"/>
    </row>
    <row r="8" spans="1:19" s="711" customFormat="1" ht="13.75" customHeight="1" thickBot="1" x14ac:dyDescent="0.25">
      <c r="A8" s="948"/>
      <c r="B8" s="948"/>
      <c r="C8" s="948"/>
      <c r="D8" s="948"/>
      <c r="E8" s="948"/>
      <c r="F8" s="891"/>
      <c r="G8" s="2293" t="s">
        <v>544</v>
      </c>
      <c r="H8" s="1026"/>
      <c r="I8" s="2293" t="s">
        <v>577</v>
      </c>
      <c r="J8" s="1026"/>
      <c r="K8" s="2293" t="s">
        <v>579</v>
      </c>
      <c r="L8" s="1026"/>
      <c r="M8" s="2318"/>
      <c r="N8" s="1026"/>
      <c r="O8" s="2313" t="s">
        <v>655</v>
      </c>
      <c r="P8" s="1026"/>
      <c r="Q8" s="894"/>
      <c r="R8" s="1026" t="s">
        <v>428</v>
      </c>
      <c r="S8" s="777"/>
    </row>
    <row r="9" spans="1:19" s="711" customFormat="1" ht="37.1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1027" t="s">
        <v>255</v>
      </c>
      <c r="I9" s="2294"/>
      <c r="J9" s="1027" t="s">
        <v>255</v>
      </c>
      <c r="K9" s="2294"/>
      <c r="L9" s="1496" t="s">
        <v>255</v>
      </c>
      <c r="M9" s="2294"/>
      <c r="N9" s="1496" t="s">
        <v>255</v>
      </c>
      <c r="O9" s="2314"/>
      <c r="P9" s="1027" t="s">
        <v>255</v>
      </c>
      <c r="Q9" s="1513" t="s">
        <v>973</v>
      </c>
      <c r="R9" s="1027" t="s">
        <v>255</v>
      </c>
      <c r="S9" s="777"/>
    </row>
    <row r="10" spans="1:19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+F11+F72+F93</f>
        <v>20428.98</v>
      </c>
      <c r="G10" s="919">
        <f t="shared" si="0"/>
        <v>0</v>
      </c>
      <c r="H10" s="1497">
        <f t="shared" si="0"/>
        <v>20428.98</v>
      </c>
      <c r="I10" s="1514">
        <f t="shared" si="0"/>
        <v>116.15</v>
      </c>
      <c r="J10" s="1514">
        <f t="shared" si="0"/>
        <v>20545.129999999997</v>
      </c>
      <c r="K10" s="1514">
        <f t="shared" si="0"/>
        <v>0</v>
      </c>
      <c r="L10" s="1514">
        <f>+J10+K10</f>
        <v>20545.129999999997</v>
      </c>
      <c r="M10" s="1514">
        <f>+M11+M72+M93</f>
        <v>6190</v>
      </c>
      <c r="N10" s="1514">
        <f>+L10+M10</f>
        <v>26735.129999999997</v>
      </c>
      <c r="O10" s="1515">
        <f>+O11+O72+O93</f>
        <v>2178.7640000000001</v>
      </c>
      <c r="P10" s="1515">
        <f>+N10+O10</f>
        <v>28913.893999999997</v>
      </c>
      <c r="Q10" s="1515">
        <f>+Q11+Q72+Q93</f>
        <v>50</v>
      </c>
      <c r="R10" s="1515">
        <f>+P10+Q10</f>
        <v>28963.893999999997</v>
      </c>
      <c r="S10" s="777" t="s">
        <v>973</v>
      </c>
    </row>
    <row r="11" spans="1:19" s="711" customFormat="1" ht="13.75" thickBot="1" x14ac:dyDescent="0.25">
      <c r="A11" s="1666" t="s">
        <v>106</v>
      </c>
      <c r="B11" s="1667" t="s">
        <v>100</v>
      </c>
      <c r="C11" s="1668" t="s">
        <v>100</v>
      </c>
      <c r="D11" s="1669" t="s">
        <v>100</v>
      </c>
      <c r="E11" s="1670" t="s">
        <v>208</v>
      </c>
      <c r="F11" s="1671">
        <f>+F14+F17+F30+F50+F52+F56+F58+F62+F64</f>
        <v>2880</v>
      </c>
      <c r="G11" s="1671">
        <f>+G14+G17+G22+G24+G26+G28+G30+G32+G34+G36+G38+G40+G42+G44+G46+G48+G50+G52+G56+G58+G62+G64</f>
        <v>0</v>
      </c>
      <c r="H11" s="1671">
        <f t="shared" ref="H11:H101" si="1">+F11+G11</f>
        <v>2880</v>
      </c>
      <c r="I11" s="1672">
        <f>+I52+I54+I58+I60+I30</f>
        <v>116.15</v>
      </c>
      <c r="J11" s="1672">
        <f t="shared" ref="J11:J92" si="2">+H11+I11</f>
        <v>2996.15</v>
      </c>
      <c r="K11" s="1672">
        <v>0</v>
      </c>
      <c r="L11" s="1672">
        <f t="shared" ref="L11:L92" si="3">+J11+K11</f>
        <v>2996.15</v>
      </c>
      <c r="M11" s="1672">
        <f>+M17+M24+M30+M68+M70</f>
        <v>1190</v>
      </c>
      <c r="N11" s="1672">
        <f t="shared" ref="N11:N90" si="4">+L11+M11</f>
        <v>4186.1499999999996</v>
      </c>
      <c r="O11" s="1673">
        <f>+O64+O66</f>
        <v>0</v>
      </c>
      <c r="P11" s="1673">
        <f t="shared" ref="P11:P78" si="5">+N11+O11</f>
        <v>4186.1499999999996</v>
      </c>
      <c r="Q11" s="1673">
        <f>+Q12+Q17+Q20</f>
        <v>50</v>
      </c>
      <c r="R11" s="1673">
        <f t="shared" ref="R11:R76" si="6">+P11+Q11</f>
        <v>4236.1499999999996</v>
      </c>
      <c r="S11" s="777" t="s">
        <v>974</v>
      </c>
    </row>
    <row r="12" spans="1:19" s="711" customFormat="1" ht="20.95" x14ac:dyDescent="0.2">
      <c r="A12" s="1674" t="s">
        <v>106</v>
      </c>
      <c r="B12" s="1675" t="s">
        <v>747</v>
      </c>
      <c r="C12" s="1676" t="s">
        <v>100</v>
      </c>
      <c r="D12" s="1677" t="s">
        <v>100</v>
      </c>
      <c r="E12" s="1678" t="s">
        <v>745</v>
      </c>
      <c r="F12" s="1686">
        <v>0</v>
      </c>
      <c r="G12" s="1686"/>
      <c r="H12" s="1686"/>
      <c r="I12" s="1687"/>
      <c r="J12" s="1687"/>
      <c r="K12" s="1687"/>
      <c r="L12" s="1687"/>
      <c r="M12" s="1687"/>
      <c r="N12" s="1687"/>
      <c r="O12" s="1688"/>
      <c r="P12" s="1688">
        <v>0</v>
      </c>
      <c r="Q12" s="1679">
        <f>+Q13</f>
        <v>50</v>
      </c>
      <c r="R12" s="1679">
        <f t="shared" si="6"/>
        <v>50</v>
      </c>
      <c r="S12" s="1664" t="s">
        <v>746</v>
      </c>
    </row>
    <row r="13" spans="1:19" s="711" customFormat="1" x14ac:dyDescent="0.2">
      <c r="A13" s="1680"/>
      <c r="B13" s="1681"/>
      <c r="C13" s="1682">
        <v>3299</v>
      </c>
      <c r="D13" s="1683" t="s">
        <v>295</v>
      </c>
      <c r="E13" s="1684" t="s">
        <v>296</v>
      </c>
      <c r="F13" s="1689">
        <v>0</v>
      </c>
      <c r="G13" s="1689"/>
      <c r="H13" s="1689"/>
      <c r="I13" s="1690"/>
      <c r="J13" s="1690"/>
      <c r="K13" s="1690"/>
      <c r="L13" s="1690"/>
      <c r="M13" s="1690"/>
      <c r="N13" s="1690"/>
      <c r="O13" s="1691"/>
      <c r="P13" s="1691">
        <v>0</v>
      </c>
      <c r="Q13" s="1685">
        <v>50</v>
      </c>
      <c r="R13" s="1685">
        <f t="shared" si="6"/>
        <v>50</v>
      </c>
      <c r="S13" s="1665"/>
    </row>
    <row r="14" spans="1:19" s="711" customFormat="1" x14ac:dyDescent="0.2">
      <c r="A14" s="677" t="s">
        <v>106</v>
      </c>
      <c r="B14" s="679" t="s">
        <v>473</v>
      </c>
      <c r="C14" s="680" t="s">
        <v>100</v>
      </c>
      <c r="D14" s="954" t="s">
        <v>100</v>
      </c>
      <c r="E14" s="786" t="s">
        <v>432</v>
      </c>
      <c r="F14" s="924">
        <f>SUM(F15:F16)</f>
        <v>200</v>
      </c>
      <c r="G14" s="924">
        <v>0</v>
      </c>
      <c r="H14" s="924">
        <f t="shared" si="1"/>
        <v>200</v>
      </c>
      <c r="I14" s="1518">
        <v>0</v>
      </c>
      <c r="J14" s="1518">
        <f t="shared" si="2"/>
        <v>200</v>
      </c>
      <c r="K14" s="1518">
        <v>0</v>
      </c>
      <c r="L14" s="1518">
        <f t="shared" si="3"/>
        <v>200</v>
      </c>
      <c r="M14" s="1518">
        <v>0</v>
      </c>
      <c r="N14" s="1518">
        <f t="shared" si="4"/>
        <v>200</v>
      </c>
      <c r="O14" s="1519">
        <v>0</v>
      </c>
      <c r="P14" s="1519">
        <f t="shared" si="5"/>
        <v>200</v>
      </c>
      <c r="Q14" s="1519">
        <v>0</v>
      </c>
      <c r="R14" s="1519">
        <f t="shared" si="6"/>
        <v>200</v>
      </c>
      <c r="S14" s="777"/>
    </row>
    <row r="15" spans="1:19" s="711" customFormat="1" x14ac:dyDescent="0.2">
      <c r="A15" s="689"/>
      <c r="B15" s="691" t="s">
        <v>474</v>
      </c>
      <c r="C15" s="700">
        <v>3299</v>
      </c>
      <c r="D15" s="686">
        <v>5321</v>
      </c>
      <c r="E15" s="784" t="s">
        <v>258</v>
      </c>
      <c r="F15" s="909">
        <v>180</v>
      </c>
      <c r="G15" s="909">
        <v>0</v>
      </c>
      <c r="H15" s="927">
        <f t="shared" si="1"/>
        <v>180</v>
      </c>
      <c r="I15" s="1520">
        <v>0</v>
      </c>
      <c r="J15" s="1520">
        <f t="shared" si="2"/>
        <v>180</v>
      </c>
      <c r="K15" s="1520">
        <v>0</v>
      </c>
      <c r="L15" s="1520">
        <f t="shared" si="3"/>
        <v>180</v>
      </c>
      <c r="M15" s="1520">
        <v>0</v>
      </c>
      <c r="N15" s="1520">
        <f t="shared" si="4"/>
        <v>180</v>
      </c>
      <c r="O15" s="1521">
        <v>0</v>
      </c>
      <c r="P15" s="1521">
        <f t="shared" si="5"/>
        <v>180</v>
      </c>
      <c r="Q15" s="1521">
        <v>0</v>
      </c>
      <c r="R15" s="1521">
        <f t="shared" si="6"/>
        <v>180</v>
      </c>
      <c r="S15" s="777"/>
    </row>
    <row r="16" spans="1:19" s="711" customFormat="1" x14ac:dyDescent="0.2">
      <c r="A16" s="689"/>
      <c r="B16" s="691" t="s">
        <v>474</v>
      </c>
      <c r="C16" s="700">
        <v>3299</v>
      </c>
      <c r="D16" s="686">
        <v>5331</v>
      </c>
      <c r="E16" s="784" t="s">
        <v>259</v>
      </c>
      <c r="F16" s="927">
        <v>20</v>
      </c>
      <c r="G16" s="927">
        <v>0</v>
      </c>
      <c r="H16" s="927">
        <f t="shared" si="1"/>
        <v>20</v>
      </c>
      <c r="I16" s="1520">
        <v>0</v>
      </c>
      <c r="J16" s="1520">
        <f t="shared" si="2"/>
        <v>20</v>
      </c>
      <c r="K16" s="1520">
        <v>0</v>
      </c>
      <c r="L16" s="1520">
        <f t="shared" si="3"/>
        <v>20</v>
      </c>
      <c r="M16" s="1520">
        <v>0</v>
      </c>
      <c r="N16" s="1520">
        <f t="shared" si="4"/>
        <v>20</v>
      </c>
      <c r="O16" s="1521">
        <v>0</v>
      </c>
      <c r="P16" s="1521">
        <f t="shared" si="5"/>
        <v>20</v>
      </c>
      <c r="Q16" s="1521">
        <v>0</v>
      </c>
      <c r="R16" s="1521">
        <f t="shared" si="6"/>
        <v>20</v>
      </c>
      <c r="S16" s="777"/>
    </row>
    <row r="17" spans="1:19" s="711" customFormat="1" x14ac:dyDescent="0.2">
      <c r="A17" s="1047" t="s">
        <v>106</v>
      </c>
      <c r="B17" s="935" t="s">
        <v>475</v>
      </c>
      <c r="C17" s="936" t="s">
        <v>100</v>
      </c>
      <c r="D17" s="1048" t="s">
        <v>100</v>
      </c>
      <c r="E17" s="836" t="s">
        <v>438</v>
      </c>
      <c r="F17" s="1049">
        <f>SUM(F18:F19)</f>
        <v>120</v>
      </c>
      <c r="G17" s="1049">
        <f>SUM(G18:G19)</f>
        <v>-60</v>
      </c>
      <c r="H17" s="932">
        <f t="shared" si="1"/>
        <v>60</v>
      </c>
      <c r="I17" s="1659">
        <v>0</v>
      </c>
      <c r="J17" s="1659">
        <f t="shared" si="2"/>
        <v>60</v>
      </c>
      <c r="K17" s="1659">
        <v>0</v>
      </c>
      <c r="L17" s="1659">
        <f t="shared" si="3"/>
        <v>60</v>
      </c>
      <c r="M17" s="1660">
        <f>SUM(M18:M19)</f>
        <v>-10</v>
      </c>
      <c r="N17" s="1660">
        <f t="shared" si="4"/>
        <v>50</v>
      </c>
      <c r="O17" s="1660">
        <v>0</v>
      </c>
      <c r="P17" s="1660">
        <f t="shared" si="5"/>
        <v>50</v>
      </c>
      <c r="Q17" s="1660">
        <f>SUM(Q18:Q19)</f>
        <v>-12</v>
      </c>
      <c r="R17" s="1660">
        <f t="shared" si="6"/>
        <v>38</v>
      </c>
      <c r="S17" s="827" t="s">
        <v>660</v>
      </c>
    </row>
    <row r="18" spans="1:19" s="711" customFormat="1" x14ac:dyDescent="0.2">
      <c r="A18" s="1050"/>
      <c r="B18" s="1051" t="s">
        <v>474</v>
      </c>
      <c r="C18" s="1052">
        <v>3299</v>
      </c>
      <c r="D18" s="1137">
        <v>5321</v>
      </c>
      <c r="E18" s="1138" t="s">
        <v>258</v>
      </c>
      <c r="F18" s="933">
        <v>60</v>
      </c>
      <c r="G18" s="933">
        <v>-30</v>
      </c>
      <c r="H18" s="933">
        <f t="shared" si="1"/>
        <v>30</v>
      </c>
      <c r="I18" s="1661">
        <v>0</v>
      </c>
      <c r="J18" s="1661">
        <f t="shared" si="2"/>
        <v>30</v>
      </c>
      <c r="K18" s="1661">
        <v>0</v>
      </c>
      <c r="L18" s="1661">
        <f t="shared" si="3"/>
        <v>30</v>
      </c>
      <c r="M18" s="1662">
        <v>0</v>
      </c>
      <c r="N18" s="1662">
        <f t="shared" si="4"/>
        <v>30</v>
      </c>
      <c r="O18" s="1662">
        <v>0</v>
      </c>
      <c r="P18" s="1662">
        <f t="shared" si="5"/>
        <v>30</v>
      </c>
      <c r="Q18" s="1662">
        <v>-12</v>
      </c>
      <c r="R18" s="1662">
        <f t="shared" si="6"/>
        <v>18</v>
      </c>
      <c r="S18" s="827" t="s">
        <v>660</v>
      </c>
    </row>
    <row r="19" spans="1:19" s="711" customFormat="1" x14ac:dyDescent="0.2">
      <c r="A19" s="1050"/>
      <c r="B19" s="1051" t="s">
        <v>474</v>
      </c>
      <c r="C19" s="1052">
        <v>3299</v>
      </c>
      <c r="D19" s="1078">
        <v>5331</v>
      </c>
      <c r="E19" s="1054" t="s">
        <v>259</v>
      </c>
      <c r="F19" s="933">
        <v>60</v>
      </c>
      <c r="G19" s="933">
        <v>-30</v>
      </c>
      <c r="H19" s="933">
        <f t="shared" si="1"/>
        <v>30</v>
      </c>
      <c r="I19" s="1661">
        <v>0</v>
      </c>
      <c r="J19" s="1661">
        <f t="shared" si="2"/>
        <v>30</v>
      </c>
      <c r="K19" s="1661">
        <v>0</v>
      </c>
      <c r="L19" s="1661">
        <f t="shared" si="3"/>
        <v>30</v>
      </c>
      <c r="M19" s="1662">
        <v>-10</v>
      </c>
      <c r="N19" s="1662">
        <f t="shared" si="4"/>
        <v>20</v>
      </c>
      <c r="O19" s="1662">
        <v>0</v>
      </c>
      <c r="P19" s="1662">
        <f t="shared" si="5"/>
        <v>20</v>
      </c>
      <c r="Q19" s="1662">
        <v>0</v>
      </c>
      <c r="R19" s="1662">
        <f t="shared" si="6"/>
        <v>20</v>
      </c>
      <c r="S19" s="827"/>
    </row>
    <row r="20" spans="1:19" s="711" customFormat="1" x14ac:dyDescent="0.2">
      <c r="A20" s="820" t="s">
        <v>106</v>
      </c>
      <c r="B20" s="822" t="s">
        <v>661</v>
      </c>
      <c r="C20" s="936" t="s">
        <v>100</v>
      </c>
      <c r="D20" s="1048" t="s">
        <v>100</v>
      </c>
      <c r="E20" s="1663" t="s">
        <v>662</v>
      </c>
      <c r="F20" s="932">
        <v>0</v>
      </c>
      <c r="G20" s="932"/>
      <c r="H20" s="932"/>
      <c r="I20" s="1659"/>
      <c r="J20" s="1659"/>
      <c r="K20" s="1659"/>
      <c r="L20" s="1659"/>
      <c r="M20" s="1660"/>
      <c r="N20" s="1660"/>
      <c r="O20" s="1660"/>
      <c r="P20" s="1660">
        <v>0</v>
      </c>
      <c r="Q20" s="1660">
        <f>+Q21</f>
        <v>12</v>
      </c>
      <c r="R20" s="1660">
        <f t="shared" si="6"/>
        <v>12</v>
      </c>
      <c r="S20" s="827" t="s">
        <v>660</v>
      </c>
    </row>
    <row r="21" spans="1:19" s="711" customFormat="1" x14ac:dyDescent="0.2">
      <c r="A21" s="1050"/>
      <c r="B21" s="1051"/>
      <c r="C21" s="1052">
        <v>3299</v>
      </c>
      <c r="D21" s="1078">
        <v>5222</v>
      </c>
      <c r="E21" s="1054" t="s">
        <v>296</v>
      </c>
      <c r="F21" s="933">
        <v>0</v>
      </c>
      <c r="G21" s="933"/>
      <c r="H21" s="933"/>
      <c r="I21" s="1661"/>
      <c r="J21" s="1661"/>
      <c r="K21" s="1661"/>
      <c r="L21" s="1661"/>
      <c r="M21" s="1662"/>
      <c r="N21" s="1662"/>
      <c r="O21" s="1662"/>
      <c r="P21" s="1662">
        <v>0</v>
      </c>
      <c r="Q21" s="1662">
        <v>12</v>
      </c>
      <c r="R21" s="1662">
        <f t="shared" si="6"/>
        <v>12</v>
      </c>
      <c r="S21" s="827"/>
    </row>
    <row r="22" spans="1:19" s="711" customFormat="1" ht="20.95" x14ac:dyDescent="0.2">
      <c r="A22" s="440" t="s">
        <v>106</v>
      </c>
      <c r="B22" s="956" t="s">
        <v>492</v>
      </c>
      <c r="C22" s="957" t="s">
        <v>100</v>
      </c>
      <c r="D22" s="957" t="s">
        <v>100</v>
      </c>
      <c r="E22" s="958" t="s">
        <v>261</v>
      </c>
      <c r="F22" s="904">
        <v>0</v>
      </c>
      <c r="G22" s="959">
        <f>+G23</f>
        <v>10</v>
      </c>
      <c r="H22" s="908">
        <f t="shared" si="1"/>
        <v>10</v>
      </c>
      <c r="I22" s="1522">
        <v>0</v>
      </c>
      <c r="J22" s="1522">
        <f t="shared" si="2"/>
        <v>10</v>
      </c>
      <c r="K22" s="1522">
        <v>0</v>
      </c>
      <c r="L22" s="1522">
        <f t="shared" si="3"/>
        <v>10</v>
      </c>
      <c r="M22" s="1522">
        <v>0</v>
      </c>
      <c r="N22" s="1522">
        <f t="shared" si="4"/>
        <v>10</v>
      </c>
      <c r="O22" s="1523">
        <v>0</v>
      </c>
      <c r="P22" s="1523">
        <f t="shared" si="5"/>
        <v>10</v>
      </c>
      <c r="Q22" s="1523">
        <v>0</v>
      </c>
      <c r="R22" s="1523">
        <f t="shared" si="6"/>
        <v>10</v>
      </c>
      <c r="S22" s="777"/>
    </row>
    <row r="23" spans="1:19" s="711" customFormat="1" x14ac:dyDescent="0.2">
      <c r="A23" s="444"/>
      <c r="B23" s="960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520">
        <v>0</v>
      </c>
      <c r="J23" s="1520">
        <f t="shared" si="2"/>
        <v>10</v>
      </c>
      <c r="K23" s="1520">
        <v>0</v>
      </c>
      <c r="L23" s="1520">
        <f t="shared" si="3"/>
        <v>10</v>
      </c>
      <c r="M23" s="1520">
        <v>0</v>
      </c>
      <c r="N23" s="1520">
        <f t="shared" si="4"/>
        <v>10</v>
      </c>
      <c r="O23" s="1521">
        <v>0</v>
      </c>
      <c r="P23" s="1521">
        <f t="shared" si="5"/>
        <v>10</v>
      </c>
      <c r="Q23" s="1521">
        <v>0</v>
      </c>
      <c r="R23" s="1521">
        <f t="shared" si="6"/>
        <v>10</v>
      </c>
      <c r="S23" s="777"/>
    </row>
    <row r="24" spans="1:19" s="711" customFormat="1" ht="20.95" x14ac:dyDescent="0.2">
      <c r="A24" s="440" t="s">
        <v>106</v>
      </c>
      <c r="B24" s="956" t="s">
        <v>493</v>
      </c>
      <c r="C24" s="957" t="s">
        <v>100</v>
      </c>
      <c r="D24" s="957" t="s">
        <v>100</v>
      </c>
      <c r="E24" s="958" t="s">
        <v>262</v>
      </c>
      <c r="F24" s="904">
        <v>0</v>
      </c>
      <c r="G24" s="959">
        <f>+G25</f>
        <v>30</v>
      </c>
      <c r="H24" s="908">
        <f t="shared" si="1"/>
        <v>30</v>
      </c>
      <c r="I24" s="1522">
        <v>0</v>
      </c>
      <c r="J24" s="1522">
        <f t="shared" si="2"/>
        <v>30</v>
      </c>
      <c r="K24" s="1522">
        <v>0</v>
      </c>
      <c r="L24" s="1522">
        <f t="shared" si="3"/>
        <v>30</v>
      </c>
      <c r="M24" s="1523">
        <f>+M25</f>
        <v>10</v>
      </c>
      <c r="N24" s="1523">
        <f t="shared" si="4"/>
        <v>40</v>
      </c>
      <c r="O24" s="1523">
        <v>0</v>
      </c>
      <c r="P24" s="1523">
        <f t="shared" si="5"/>
        <v>40</v>
      </c>
      <c r="Q24" s="1523">
        <v>0</v>
      </c>
      <c r="R24" s="1523">
        <f t="shared" si="6"/>
        <v>40</v>
      </c>
      <c r="S24" s="777"/>
    </row>
    <row r="25" spans="1:19" s="711" customFormat="1" ht="20.95" x14ac:dyDescent="0.2">
      <c r="A25" s="444"/>
      <c r="B25" s="960"/>
      <c r="C25" s="961">
        <v>3421</v>
      </c>
      <c r="D25" s="962">
        <v>5331</v>
      </c>
      <c r="E25" s="963" t="s">
        <v>259</v>
      </c>
      <c r="F25" s="906">
        <v>0</v>
      </c>
      <c r="G25" s="916">
        <v>30</v>
      </c>
      <c r="H25" s="927">
        <f t="shared" si="1"/>
        <v>30</v>
      </c>
      <c r="I25" s="1520">
        <v>0</v>
      </c>
      <c r="J25" s="1520">
        <f t="shared" si="2"/>
        <v>30</v>
      </c>
      <c r="K25" s="1520">
        <v>0</v>
      </c>
      <c r="L25" s="1520">
        <f t="shared" si="3"/>
        <v>30</v>
      </c>
      <c r="M25" s="1521">
        <v>10</v>
      </c>
      <c r="N25" s="1521">
        <f t="shared" si="4"/>
        <v>40</v>
      </c>
      <c r="O25" s="1521">
        <v>0</v>
      </c>
      <c r="P25" s="1521">
        <f t="shared" si="5"/>
        <v>40</v>
      </c>
      <c r="Q25" s="1521">
        <v>0</v>
      </c>
      <c r="R25" s="1521">
        <f t="shared" si="6"/>
        <v>40</v>
      </c>
      <c r="S25" s="777"/>
    </row>
    <row r="26" spans="1:19" s="711" customFormat="1" ht="20.95" x14ac:dyDescent="0.2">
      <c r="A26" s="440" t="s">
        <v>106</v>
      </c>
      <c r="B26" s="956" t="s">
        <v>494</v>
      </c>
      <c r="C26" s="957" t="s">
        <v>100</v>
      </c>
      <c r="D26" s="957" t="s">
        <v>100</v>
      </c>
      <c r="E26" s="958" t="s">
        <v>263</v>
      </c>
      <c r="F26" s="904">
        <v>0</v>
      </c>
      <c r="G26" s="959">
        <f>+G27</f>
        <v>10</v>
      </c>
      <c r="H26" s="908">
        <f t="shared" si="1"/>
        <v>10</v>
      </c>
      <c r="I26" s="1522">
        <v>0</v>
      </c>
      <c r="J26" s="1522">
        <f t="shared" si="2"/>
        <v>10</v>
      </c>
      <c r="K26" s="1522">
        <v>0</v>
      </c>
      <c r="L26" s="1522">
        <f t="shared" si="3"/>
        <v>10</v>
      </c>
      <c r="M26" s="1522">
        <v>0</v>
      </c>
      <c r="N26" s="1522">
        <f t="shared" si="4"/>
        <v>10</v>
      </c>
      <c r="O26" s="1523">
        <v>0</v>
      </c>
      <c r="P26" s="1523">
        <f t="shared" si="5"/>
        <v>10</v>
      </c>
      <c r="Q26" s="1523">
        <v>0</v>
      </c>
      <c r="R26" s="1523">
        <f t="shared" si="6"/>
        <v>10</v>
      </c>
      <c r="S26" s="777"/>
    </row>
    <row r="27" spans="1:19" s="711" customFormat="1" x14ac:dyDescent="0.2">
      <c r="A27" s="444"/>
      <c r="B27" s="964"/>
      <c r="C27" s="961">
        <v>3421</v>
      </c>
      <c r="D27" s="962">
        <v>5321</v>
      </c>
      <c r="E27" s="963" t="s">
        <v>258</v>
      </c>
      <c r="F27" s="906">
        <v>0</v>
      </c>
      <c r="G27" s="916">
        <v>10</v>
      </c>
      <c r="H27" s="927">
        <f t="shared" si="1"/>
        <v>10</v>
      </c>
      <c r="I27" s="1520">
        <v>0</v>
      </c>
      <c r="J27" s="1520">
        <f t="shared" si="2"/>
        <v>10</v>
      </c>
      <c r="K27" s="1520">
        <v>0</v>
      </c>
      <c r="L27" s="1520">
        <f t="shared" si="3"/>
        <v>10</v>
      </c>
      <c r="M27" s="1520">
        <v>0</v>
      </c>
      <c r="N27" s="1520">
        <f t="shared" si="4"/>
        <v>10</v>
      </c>
      <c r="O27" s="1521">
        <v>0</v>
      </c>
      <c r="P27" s="1521">
        <f t="shared" si="5"/>
        <v>10</v>
      </c>
      <c r="Q27" s="1521">
        <v>0</v>
      </c>
      <c r="R27" s="1521">
        <f t="shared" si="6"/>
        <v>10</v>
      </c>
      <c r="S27" s="777"/>
    </row>
    <row r="28" spans="1:19" s="711" customFormat="1" ht="20.95" x14ac:dyDescent="0.2">
      <c r="A28" s="440" t="s">
        <v>106</v>
      </c>
      <c r="B28" s="965" t="s">
        <v>495</v>
      </c>
      <c r="C28" s="957" t="s">
        <v>100</v>
      </c>
      <c r="D28" s="957" t="s">
        <v>100</v>
      </c>
      <c r="E28" s="966" t="s">
        <v>260</v>
      </c>
      <c r="F28" s="904">
        <v>0</v>
      </c>
      <c r="G28" s="959">
        <f>+G29</f>
        <v>10</v>
      </c>
      <c r="H28" s="908">
        <f t="shared" si="1"/>
        <v>10</v>
      </c>
      <c r="I28" s="1522">
        <v>0</v>
      </c>
      <c r="J28" s="1522">
        <f t="shared" si="2"/>
        <v>10</v>
      </c>
      <c r="K28" s="1522">
        <v>0</v>
      </c>
      <c r="L28" s="1522">
        <f t="shared" si="3"/>
        <v>10</v>
      </c>
      <c r="M28" s="1522">
        <v>0</v>
      </c>
      <c r="N28" s="1522">
        <f t="shared" si="4"/>
        <v>10</v>
      </c>
      <c r="O28" s="1523">
        <v>0</v>
      </c>
      <c r="P28" s="1523">
        <f t="shared" si="5"/>
        <v>10</v>
      </c>
      <c r="Q28" s="1523">
        <v>0</v>
      </c>
      <c r="R28" s="1523">
        <f t="shared" si="6"/>
        <v>10</v>
      </c>
      <c r="S28" s="777"/>
    </row>
    <row r="29" spans="1:19" s="711" customFormat="1" x14ac:dyDescent="0.2">
      <c r="A29" s="994"/>
      <c r="B29" s="967"/>
      <c r="C29" s="961">
        <v>3113</v>
      </c>
      <c r="D29" s="962">
        <v>5321</v>
      </c>
      <c r="E29" s="963" t="s">
        <v>258</v>
      </c>
      <c r="F29" s="906">
        <v>0</v>
      </c>
      <c r="G29" s="916">
        <v>10</v>
      </c>
      <c r="H29" s="927">
        <f t="shared" si="1"/>
        <v>10</v>
      </c>
      <c r="I29" s="1520">
        <v>0</v>
      </c>
      <c r="J29" s="1520">
        <f t="shared" si="2"/>
        <v>10</v>
      </c>
      <c r="K29" s="1520">
        <v>0</v>
      </c>
      <c r="L29" s="1520">
        <f t="shared" si="3"/>
        <v>10</v>
      </c>
      <c r="M29" s="1520">
        <v>0</v>
      </c>
      <c r="N29" s="1520">
        <f t="shared" si="4"/>
        <v>10</v>
      </c>
      <c r="O29" s="1521">
        <v>0</v>
      </c>
      <c r="P29" s="1521">
        <f t="shared" si="5"/>
        <v>10</v>
      </c>
      <c r="Q29" s="1521">
        <v>0</v>
      </c>
      <c r="R29" s="1521">
        <f t="shared" si="6"/>
        <v>10</v>
      </c>
      <c r="S29" s="777"/>
    </row>
    <row r="30" spans="1:19" s="711" customFormat="1" x14ac:dyDescent="0.2">
      <c r="A30" s="677" t="s">
        <v>106</v>
      </c>
      <c r="B30" s="679" t="s">
        <v>476</v>
      </c>
      <c r="C30" s="680" t="s">
        <v>100</v>
      </c>
      <c r="D30" s="954" t="s">
        <v>100</v>
      </c>
      <c r="E30" s="786" t="s">
        <v>210</v>
      </c>
      <c r="F30" s="924">
        <f>+F31</f>
        <v>2300</v>
      </c>
      <c r="G30" s="924">
        <f>+G31</f>
        <v>-2300</v>
      </c>
      <c r="H30" s="908">
        <f t="shared" si="1"/>
        <v>0</v>
      </c>
      <c r="I30" s="561">
        <f>+I31</f>
        <v>116.15</v>
      </c>
      <c r="J30" s="1522">
        <f t="shared" si="2"/>
        <v>116.15</v>
      </c>
      <c r="K30" s="1522">
        <v>0</v>
      </c>
      <c r="L30" s="1522">
        <f t="shared" si="3"/>
        <v>116.15</v>
      </c>
      <c r="M30" s="1522">
        <f>+M31</f>
        <v>500</v>
      </c>
      <c r="N30" s="1522">
        <f t="shared" si="4"/>
        <v>616.15</v>
      </c>
      <c r="O30" s="1523">
        <v>0</v>
      </c>
      <c r="P30" s="1523">
        <f t="shared" si="5"/>
        <v>616.15</v>
      </c>
      <c r="Q30" s="1523">
        <v>0</v>
      </c>
      <c r="R30" s="1523">
        <f t="shared" si="6"/>
        <v>616.15</v>
      </c>
      <c r="S30" s="777"/>
    </row>
    <row r="31" spans="1:19" s="711" customFormat="1" x14ac:dyDescent="0.2">
      <c r="A31" s="689"/>
      <c r="B31" s="691" t="s">
        <v>474</v>
      </c>
      <c r="C31" s="700">
        <v>3299</v>
      </c>
      <c r="D31" s="745">
        <v>5331</v>
      </c>
      <c r="E31" s="784" t="s">
        <v>259</v>
      </c>
      <c r="F31" s="927">
        <v>2300</v>
      </c>
      <c r="G31" s="927">
        <v>-2300</v>
      </c>
      <c r="H31" s="927">
        <f t="shared" si="1"/>
        <v>0</v>
      </c>
      <c r="I31" s="632">
        <v>116.15</v>
      </c>
      <c r="J31" s="1520">
        <f t="shared" si="2"/>
        <v>116.15</v>
      </c>
      <c r="K31" s="1520">
        <v>0</v>
      </c>
      <c r="L31" s="1520">
        <f t="shared" si="3"/>
        <v>116.15</v>
      </c>
      <c r="M31" s="1520">
        <v>500</v>
      </c>
      <c r="N31" s="1520">
        <f t="shared" si="4"/>
        <v>616.15</v>
      </c>
      <c r="O31" s="1521">
        <v>0</v>
      </c>
      <c r="P31" s="1521">
        <f t="shared" si="5"/>
        <v>616.15</v>
      </c>
      <c r="Q31" s="1521">
        <v>0</v>
      </c>
      <c r="R31" s="1521">
        <f t="shared" si="6"/>
        <v>616.15</v>
      </c>
      <c r="S31" s="777"/>
    </row>
    <row r="32" spans="1:19" s="711" customFormat="1" ht="20.95" x14ac:dyDescent="0.2">
      <c r="A32" s="995" t="s">
        <v>106</v>
      </c>
      <c r="B32" s="968" t="s">
        <v>565</v>
      </c>
      <c r="C32" s="968" t="s">
        <v>100</v>
      </c>
      <c r="D32" s="968" t="s">
        <v>100</v>
      </c>
      <c r="E32" s="969" t="s">
        <v>274</v>
      </c>
      <c r="F32" s="904">
        <v>0</v>
      </c>
      <c r="G32" s="959">
        <f>+G33</f>
        <v>450</v>
      </c>
      <c r="H32" s="908">
        <f t="shared" si="1"/>
        <v>450</v>
      </c>
      <c r="I32" s="1522">
        <v>0</v>
      </c>
      <c r="J32" s="1522">
        <f t="shared" si="2"/>
        <v>450</v>
      </c>
      <c r="K32" s="1522">
        <v>0</v>
      </c>
      <c r="L32" s="1522">
        <f t="shared" si="3"/>
        <v>450</v>
      </c>
      <c r="M32" s="1522">
        <v>0</v>
      </c>
      <c r="N32" s="1522">
        <f t="shared" si="4"/>
        <v>450</v>
      </c>
      <c r="O32" s="1523">
        <v>0</v>
      </c>
      <c r="P32" s="1523">
        <f t="shared" si="5"/>
        <v>450</v>
      </c>
      <c r="Q32" s="1523">
        <v>0</v>
      </c>
      <c r="R32" s="1523">
        <f t="shared" si="6"/>
        <v>450</v>
      </c>
      <c r="S32" s="777"/>
    </row>
    <row r="33" spans="1:19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450</v>
      </c>
      <c r="H33" s="927">
        <f t="shared" si="1"/>
        <v>450</v>
      </c>
      <c r="I33" s="1520">
        <v>0</v>
      </c>
      <c r="J33" s="1520">
        <f t="shared" si="2"/>
        <v>450</v>
      </c>
      <c r="K33" s="1520">
        <v>0</v>
      </c>
      <c r="L33" s="1520">
        <f t="shared" si="3"/>
        <v>450</v>
      </c>
      <c r="M33" s="1520">
        <v>0</v>
      </c>
      <c r="N33" s="1520">
        <f t="shared" si="4"/>
        <v>450</v>
      </c>
      <c r="O33" s="1521">
        <v>0</v>
      </c>
      <c r="P33" s="1521">
        <f t="shared" si="5"/>
        <v>450</v>
      </c>
      <c r="Q33" s="1521">
        <v>0</v>
      </c>
      <c r="R33" s="1521">
        <f t="shared" si="6"/>
        <v>450</v>
      </c>
      <c r="S33" s="777"/>
    </row>
    <row r="34" spans="1:19" s="711" customFormat="1" ht="20.95" x14ac:dyDescent="0.2">
      <c r="A34" s="995" t="s">
        <v>106</v>
      </c>
      <c r="B34" s="968" t="s">
        <v>566</v>
      </c>
      <c r="C34" s="968" t="s">
        <v>100</v>
      </c>
      <c r="D34" s="968" t="s">
        <v>100</v>
      </c>
      <c r="E34" s="969" t="s">
        <v>275</v>
      </c>
      <c r="F34" s="904">
        <v>0</v>
      </c>
      <c r="G34" s="959">
        <f t="shared" ref="G34" si="7">+G35</f>
        <v>490</v>
      </c>
      <c r="H34" s="908">
        <f t="shared" si="1"/>
        <v>490</v>
      </c>
      <c r="I34" s="1522">
        <v>0</v>
      </c>
      <c r="J34" s="1522">
        <f t="shared" si="2"/>
        <v>490</v>
      </c>
      <c r="K34" s="1522">
        <v>0</v>
      </c>
      <c r="L34" s="1522">
        <f t="shared" si="3"/>
        <v>490</v>
      </c>
      <c r="M34" s="1522">
        <v>0</v>
      </c>
      <c r="N34" s="1522">
        <f t="shared" si="4"/>
        <v>490</v>
      </c>
      <c r="O34" s="1523">
        <v>0</v>
      </c>
      <c r="P34" s="1523">
        <f t="shared" si="5"/>
        <v>490</v>
      </c>
      <c r="Q34" s="1523">
        <v>0</v>
      </c>
      <c r="R34" s="1523">
        <f t="shared" si="6"/>
        <v>490</v>
      </c>
      <c r="S34" s="777"/>
    </row>
    <row r="35" spans="1:19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490</v>
      </c>
      <c r="H35" s="927">
        <f t="shared" si="1"/>
        <v>490</v>
      </c>
      <c r="I35" s="1520">
        <v>0</v>
      </c>
      <c r="J35" s="1520">
        <f t="shared" si="2"/>
        <v>490</v>
      </c>
      <c r="K35" s="1520">
        <v>0</v>
      </c>
      <c r="L35" s="1520">
        <f t="shared" si="3"/>
        <v>490</v>
      </c>
      <c r="M35" s="1520">
        <v>0</v>
      </c>
      <c r="N35" s="1520">
        <f t="shared" si="4"/>
        <v>490</v>
      </c>
      <c r="O35" s="1521">
        <v>0</v>
      </c>
      <c r="P35" s="1521">
        <f t="shared" si="5"/>
        <v>490</v>
      </c>
      <c r="Q35" s="1521">
        <v>0</v>
      </c>
      <c r="R35" s="1521">
        <f t="shared" si="6"/>
        <v>490</v>
      </c>
      <c r="S35" s="777"/>
    </row>
    <row r="36" spans="1:19" s="711" customFormat="1" ht="20.95" x14ac:dyDescent="0.2">
      <c r="A36" s="995" t="s">
        <v>106</v>
      </c>
      <c r="B36" s="968" t="s">
        <v>567</v>
      </c>
      <c r="C36" s="968" t="s">
        <v>100</v>
      </c>
      <c r="D36" s="968" t="s">
        <v>100</v>
      </c>
      <c r="E36" s="969" t="s">
        <v>277</v>
      </c>
      <c r="F36" s="904">
        <v>0</v>
      </c>
      <c r="G36" s="959">
        <f t="shared" ref="G36" si="8">+G37</f>
        <v>80</v>
      </c>
      <c r="H36" s="908">
        <f t="shared" si="1"/>
        <v>80</v>
      </c>
      <c r="I36" s="1522">
        <v>0</v>
      </c>
      <c r="J36" s="1522">
        <f t="shared" si="2"/>
        <v>80</v>
      </c>
      <c r="K36" s="1522">
        <v>0</v>
      </c>
      <c r="L36" s="1522">
        <f t="shared" si="3"/>
        <v>80</v>
      </c>
      <c r="M36" s="1522">
        <v>0</v>
      </c>
      <c r="N36" s="1522">
        <f t="shared" si="4"/>
        <v>80</v>
      </c>
      <c r="O36" s="1523">
        <v>0</v>
      </c>
      <c r="P36" s="1523">
        <f t="shared" si="5"/>
        <v>80</v>
      </c>
      <c r="Q36" s="1523">
        <v>0</v>
      </c>
      <c r="R36" s="1523">
        <f t="shared" si="6"/>
        <v>80</v>
      </c>
      <c r="S36" s="777"/>
    </row>
    <row r="37" spans="1:19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80</v>
      </c>
      <c r="H37" s="927">
        <f t="shared" si="1"/>
        <v>80</v>
      </c>
      <c r="I37" s="1520">
        <v>0</v>
      </c>
      <c r="J37" s="1520">
        <f t="shared" si="2"/>
        <v>80</v>
      </c>
      <c r="K37" s="1520">
        <v>0</v>
      </c>
      <c r="L37" s="1520">
        <f t="shared" si="3"/>
        <v>80</v>
      </c>
      <c r="M37" s="1520">
        <v>0</v>
      </c>
      <c r="N37" s="1520">
        <f t="shared" si="4"/>
        <v>80</v>
      </c>
      <c r="O37" s="1521">
        <v>0</v>
      </c>
      <c r="P37" s="1521">
        <f t="shared" si="5"/>
        <v>80</v>
      </c>
      <c r="Q37" s="1521">
        <v>0</v>
      </c>
      <c r="R37" s="1521">
        <f t="shared" si="6"/>
        <v>80</v>
      </c>
      <c r="S37" s="777"/>
    </row>
    <row r="38" spans="1:19" s="711" customFormat="1" ht="31.45" x14ac:dyDescent="0.2">
      <c r="A38" s="995" t="s">
        <v>106</v>
      </c>
      <c r="B38" s="968" t="s">
        <v>568</v>
      </c>
      <c r="C38" s="968" t="s">
        <v>100</v>
      </c>
      <c r="D38" s="968" t="s">
        <v>100</v>
      </c>
      <c r="E38" s="969" t="s">
        <v>279</v>
      </c>
      <c r="F38" s="904">
        <v>0</v>
      </c>
      <c r="G38" s="959">
        <f t="shared" ref="G38" si="9">+G39</f>
        <v>135</v>
      </c>
      <c r="H38" s="908">
        <f t="shared" si="1"/>
        <v>135</v>
      </c>
      <c r="I38" s="1522">
        <v>0</v>
      </c>
      <c r="J38" s="1522">
        <f t="shared" si="2"/>
        <v>135</v>
      </c>
      <c r="K38" s="1522">
        <v>0</v>
      </c>
      <c r="L38" s="1522">
        <f t="shared" si="3"/>
        <v>135</v>
      </c>
      <c r="M38" s="1522">
        <v>0</v>
      </c>
      <c r="N38" s="1522">
        <f t="shared" si="4"/>
        <v>135</v>
      </c>
      <c r="O38" s="1523">
        <v>0</v>
      </c>
      <c r="P38" s="1523">
        <f t="shared" si="5"/>
        <v>135</v>
      </c>
      <c r="Q38" s="1523">
        <v>0</v>
      </c>
      <c r="R38" s="1523">
        <f t="shared" si="6"/>
        <v>135</v>
      </c>
      <c r="S38" s="777"/>
    </row>
    <row r="39" spans="1:19" s="711" customFormat="1" ht="20.95" x14ac:dyDescent="0.2">
      <c r="A39" s="996"/>
      <c r="B39" s="970"/>
      <c r="C39" s="970" t="s">
        <v>273</v>
      </c>
      <c r="D39" s="970" t="s">
        <v>270</v>
      </c>
      <c r="E39" s="971" t="s">
        <v>259</v>
      </c>
      <c r="F39" s="906">
        <v>0</v>
      </c>
      <c r="G39" s="916">
        <v>135</v>
      </c>
      <c r="H39" s="927">
        <f t="shared" si="1"/>
        <v>135</v>
      </c>
      <c r="I39" s="1520">
        <v>0</v>
      </c>
      <c r="J39" s="1520">
        <f t="shared" si="2"/>
        <v>135</v>
      </c>
      <c r="K39" s="1520">
        <v>0</v>
      </c>
      <c r="L39" s="1520">
        <f t="shared" si="3"/>
        <v>135</v>
      </c>
      <c r="M39" s="1520">
        <v>0</v>
      </c>
      <c r="N39" s="1520">
        <f t="shared" si="4"/>
        <v>135</v>
      </c>
      <c r="O39" s="1521">
        <v>0</v>
      </c>
      <c r="P39" s="1521">
        <f t="shared" si="5"/>
        <v>135</v>
      </c>
      <c r="Q39" s="1521">
        <v>0</v>
      </c>
      <c r="R39" s="1521">
        <f t="shared" si="6"/>
        <v>135</v>
      </c>
      <c r="S39" s="777"/>
    </row>
    <row r="40" spans="1:19" s="711" customFormat="1" ht="20.95" x14ac:dyDescent="0.2">
      <c r="A40" s="995" t="s">
        <v>106</v>
      </c>
      <c r="B40" s="968" t="s">
        <v>569</v>
      </c>
      <c r="C40" s="968" t="s">
        <v>100</v>
      </c>
      <c r="D40" s="968" t="s">
        <v>100</v>
      </c>
      <c r="E40" s="969" t="s">
        <v>281</v>
      </c>
      <c r="F40" s="904">
        <v>0</v>
      </c>
      <c r="G40" s="959">
        <f t="shared" ref="G40" si="10">+G41</f>
        <v>400</v>
      </c>
      <c r="H40" s="908">
        <f t="shared" si="1"/>
        <v>400</v>
      </c>
      <c r="I40" s="1522">
        <v>0</v>
      </c>
      <c r="J40" s="1522">
        <f t="shared" si="2"/>
        <v>400</v>
      </c>
      <c r="K40" s="1522">
        <v>0</v>
      </c>
      <c r="L40" s="1522">
        <f t="shared" si="3"/>
        <v>400</v>
      </c>
      <c r="M40" s="1522">
        <v>0</v>
      </c>
      <c r="N40" s="1522">
        <f t="shared" si="4"/>
        <v>400</v>
      </c>
      <c r="O40" s="1523">
        <v>0</v>
      </c>
      <c r="P40" s="1523">
        <f t="shared" si="5"/>
        <v>400</v>
      </c>
      <c r="Q40" s="1523">
        <v>0</v>
      </c>
      <c r="R40" s="1523">
        <f t="shared" si="6"/>
        <v>400</v>
      </c>
      <c r="S40" s="777"/>
    </row>
    <row r="41" spans="1:19" s="711" customFormat="1" ht="20.95" x14ac:dyDescent="0.2">
      <c r="A41" s="996"/>
      <c r="B41" s="970"/>
      <c r="C41" s="970" t="s">
        <v>273</v>
      </c>
      <c r="D41" s="970" t="s">
        <v>270</v>
      </c>
      <c r="E41" s="971" t="s">
        <v>259</v>
      </c>
      <c r="F41" s="906">
        <v>0</v>
      </c>
      <c r="G41" s="916">
        <v>400</v>
      </c>
      <c r="H41" s="927">
        <f t="shared" si="1"/>
        <v>400</v>
      </c>
      <c r="I41" s="1520">
        <v>0</v>
      </c>
      <c r="J41" s="1520">
        <f t="shared" si="2"/>
        <v>400</v>
      </c>
      <c r="K41" s="1520">
        <v>0</v>
      </c>
      <c r="L41" s="1520">
        <f t="shared" si="3"/>
        <v>400</v>
      </c>
      <c r="M41" s="1520">
        <v>0</v>
      </c>
      <c r="N41" s="1520">
        <f t="shared" si="4"/>
        <v>400</v>
      </c>
      <c r="O41" s="1521">
        <v>0</v>
      </c>
      <c r="P41" s="1521">
        <f t="shared" si="5"/>
        <v>400</v>
      </c>
      <c r="Q41" s="1521">
        <v>0</v>
      </c>
      <c r="R41" s="1521">
        <f t="shared" si="6"/>
        <v>400</v>
      </c>
      <c r="S41" s="777"/>
    </row>
    <row r="42" spans="1:19" s="711" customFormat="1" ht="20.95" x14ac:dyDescent="0.2">
      <c r="A42" s="995" t="s">
        <v>106</v>
      </c>
      <c r="B42" s="968" t="s">
        <v>570</v>
      </c>
      <c r="C42" s="968" t="s">
        <v>100</v>
      </c>
      <c r="D42" s="968" t="s">
        <v>100</v>
      </c>
      <c r="E42" s="969" t="s">
        <v>284</v>
      </c>
      <c r="F42" s="904">
        <v>0</v>
      </c>
      <c r="G42" s="959">
        <f t="shared" ref="G42" si="11">+G43</f>
        <v>300</v>
      </c>
      <c r="H42" s="908">
        <f t="shared" si="1"/>
        <v>300</v>
      </c>
      <c r="I42" s="1522">
        <v>0</v>
      </c>
      <c r="J42" s="1522">
        <f t="shared" si="2"/>
        <v>300</v>
      </c>
      <c r="K42" s="1522">
        <v>0</v>
      </c>
      <c r="L42" s="1522">
        <f t="shared" si="3"/>
        <v>300</v>
      </c>
      <c r="M42" s="1522">
        <v>0</v>
      </c>
      <c r="N42" s="1522">
        <f t="shared" si="4"/>
        <v>300</v>
      </c>
      <c r="O42" s="1523">
        <v>0</v>
      </c>
      <c r="P42" s="1523">
        <f t="shared" si="5"/>
        <v>300</v>
      </c>
      <c r="Q42" s="1523">
        <v>0</v>
      </c>
      <c r="R42" s="1523">
        <f t="shared" si="6"/>
        <v>300</v>
      </c>
      <c r="S42" s="777"/>
    </row>
    <row r="43" spans="1:19" s="711" customFormat="1" ht="20.95" x14ac:dyDescent="0.2">
      <c r="A43" s="996"/>
      <c r="B43" s="970"/>
      <c r="C43" s="970" t="s">
        <v>283</v>
      </c>
      <c r="D43" s="970" t="s">
        <v>270</v>
      </c>
      <c r="E43" s="971" t="s">
        <v>259</v>
      </c>
      <c r="F43" s="906">
        <v>0</v>
      </c>
      <c r="G43" s="916">
        <v>300</v>
      </c>
      <c r="H43" s="927">
        <f t="shared" si="1"/>
        <v>300</v>
      </c>
      <c r="I43" s="1520">
        <v>0</v>
      </c>
      <c r="J43" s="1520">
        <f t="shared" si="2"/>
        <v>300</v>
      </c>
      <c r="K43" s="1520">
        <v>0</v>
      </c>
      <c r="L43" s="1520">
        <f t="shared" si="3"/>
        <v>300</v>
      </c>
      <c r="M43" s="1520">
        <v>0</v>
      </c>
      <c r="N43" s="1520">
        <f t="shared" si="4"/>
        <v>300</v>
      </c>
      <c r="O43" s="1521">
        <v>0</v>
      </c>
      <c r="P43" s="1521">
        <f t="shared" si="5"/>
        <v>300</v>
      </c>
      <c r="Q43" s="1521">
        <v>0</v>
      </c>
      <c r="R43" s="1521">
        <f t="shared" si="6"/>
        <v>300</v>
      </c>
      <c r="S43" s="777"/>
    </row>
    <row r="44" spans="1:19" s="711" customFormat="1" ht="31.45" x14ac:dyDescent="0.2">
      <c r="A44" s="995" t="s">
        <v>106</v>
      </c>
      <c r="B44" s="968" t="s">
        <v>571</v>
      </c>
      <c r="C44" s="968" t="s">
        <v>100</v>
      </c>
      <c r="D44" s="968" t="s">
        <v>100</v>
      </c>
      <c r="E44" s="969" t="s">
        <v>286</v>
      </c>
      <c r="F44" s="904">
        <v>0</v>
      </c>
      <c r="G44" s="959">
        <f t="shared" ref="G44" si="12">+G45</f>
        <v>170</v>
      </c>
      <c r="H44" s="908">
        <f t="shared" si="1"/>
        <v>170</v>
      </c>
      <c r="I44" s="1522">
        <v>0</v>
      </c>
      <c r="J44" s="1522">
        <f t="shared" si="2"/>
        <v>170</v>
      </c>
      <c r="K44" s="1522">
        <v>0</v>
      </c>
      <c r="L44" s="1522">
        <f t="shared" si="3"/>
        <v>170</v>
      </c>
      <c r="M44" s="1522">
        <v>0</v>
      </c>
      <c r="N44" s="1522">
        <f t="shared" si="4"/>
        <v>170</v>
      </c>
      <c r="O44" s="1523">
        <v>0</v>
      </c>
      <c r="P44" s="1523">
        <f t="shared" si="5"/>
        <v>170</v>
      </c>
      <c r="Q44" s="1523">
        <v>0</v>
      </c>
      <c r="R44" s="1523">
        <f t="shared" si="6"/>
        <v>170</v>
      </c>
      <c r="S44" s="777"/>
    </row>
    <row r="45" spans="1:19" s="711" customFormat="1" ht="20.95" x14ac:dyDescent="0.2">
      <c r="A45" s="996"/>
      <c r="B45" s="970"/>
      <c r="C45" s="970" t="s">
        <v>283</v>
      </c>
      <c r="D45" s="970" t="s">
        <v>270</v>
      </c>
      <c r="E45" s="971" t="s">
        <v>259</v>
      </c>
      <c r="F45" s="906">
        <v>0</v>
      </c>
      <c r="G45" s="916">
        <v>170</v>
      </c>
      <c r="H45" s="927">
        <f t="shared" si="1"/>
        <v>170</v>
      </c>
      <c r="I45" s="1520">
        <v>0</v>
      </c>
      <c r="J45" s="1520">
        <f t="shared" si="2"/>
        <v>170</v>
      </c>
      <c r="K45" s="1520">
        <v>0</v>
      </c>
      <c r="L45" s="1520">
        <f t="shared" si="3"/>
        <v>170</v>
      </c>
      <c r="M45" s="1520">
        <v>0</v>
      </c>
      <c r="N45" s="1520">
        <f t="shared" si="4"/>
        <v>170</v>
      </c>
      <c r="O45" s="1521">
        <v>0</v>
      </c>
      <c r="P45" s="1521">
        <f t="shared" si="5"/>
        <v>170</v>
      </c>
      <c r="Q45" s="1521">
        <v>0</v>
      </c>
      <c r="R45" s="1521">
        <f t="shared" si="6"/>
        <v>170</v>
      </c>
      <c r="S45" s="777"/>
    </row>
    <row r="46" spans="1:19" s="711" customFormat="1" ht="20.95" x14ac:dyDescent="0.2">
      <c r="A46" s="995" t="s">
        <v>106</v>
      </c>
      <c r="B46" s="968" t="s">
        <v>572</v>
      </c>
      <c r="C46" s="968" t="s">
        <v>100</v>
      </c>
      <c r="D46" s="968" t="s">
        <v>100</v>
      </c>
      <c r="E46" s="969" t="s">
        <v>288</v>
      </c>
      <c r="F46" s="904">
        <v>0</v>
      </c>
      <c r="G46" s="959">
        <f t="shared" ref="G46" si="13">+G47</f>
        <v>240</v>
      </c>
      <c r="H46" s="908">
        <f t="shared" si="1"/>
        <v>240</v>
      </c>
      <c r="I46" s="1522">
        <v>0</v>
      </c>
      <c r="J46" s="1522">
        <f t="shared" si="2"/>
        <v>240</v>
      </c>
      <c r="K46" s="1522">
        <v>0</v>
      </c>
      <c r="L46" s="1522">
        <f t="shared" si="3"/>
        <v>240</v>
      </c>
      <c r="M46" s="1522">
        <v>0</v>
      </c>
      <c r="N46" s="1522">
        <f t="shared" si="4"/>
        <v>240</v>
      </c>
      <c r="O46" s="1523">
        <v>0</v>
      </c>
      <c r="P46" s="1523">
        <f t="shared" si="5"/>
        <v>240</v>
      </c>
      <c r="Q46" s="1523">
        <v>0</v>
      </c>
      <c r="R46" s="1523">
        <f t="shared" si="6"/>
        <v>240</v>
      </c>
      <c r="S46" s="777"/>
    </row>
    <row r="47" spans="1:19" s="711" customFormat="1" ht="20.95" x14ac:dyDescent="0.2">
      <c r="A47" s="996"/>
      <c r="B47" s="970"/>
      <c r="C47" s="970" t="s">
        <v>273</v>
      </c>
      <c r="D47" s="970" t="s">
        <v>270</v>
      </c>
      <c r="E47" s="971" t="s">
        <v>259</v>
      </c>
      <c r="F47" s="906">
        <v>0</v>
      </c>
      <c r="G47" s="916">
        <v>240</v>
      </c>
      <c r="H47" s="927">
        <f t="shared" si="1"/>
        <v>240</v>
      </c>
      <c r="I47" s="1520">
        <v>0</v>
      </c>
      <c r="J47" s="1520">
        <f t="shared" si="2"/>
        <v>240</v>
      </c>
      <c r="K47" s="1520">
        <v>0</v>
      </c>
      <c r="L47" s="1520">
        <f t="shared" si="3"/>
        <v>240</v>
      </c>
      <c r="M47" s="1520">
        <v>0</v>
      </c>
      <c r="N47" s="1520">
        <f t="shared" si="4"/>
        <v>240</v>
      </c>
      <c r="O47" s="1521">
        <v>0</v>
      </c>
      <c r="P47" s="1521">
        <f t="shared" si="5"/>
        <v>240</v>
      </c>
      <c r="Q47" s="1521">
        <v>0</v>
      </c>
      <c r="R47" s="1521">
        <f t="shared" si="6"/>
        <v>240</v>
      </c>
      <c r="S47" s="777"/>
    </row>
    <row r="48" spans="1:19" s="711" customFormat="1" ht="31.45" x14ac:dyDescent="0.2">
      <c r="A48" s="995" t="s">
        <v>106</v>
      </c>
      <c r="B48" s="968" t="s">
        <v>573</v>
      </c>
      <c r="C48" s="968" t="s">
        <v>100</v>
      </c>
      <c r="D48" s="968" t="s">
        <v>100</v>
      </c>
      <c r="E48" s="969" t="s">
        <v>290</v>
      </c>
      <c r="F48" s="904">
        <v>0</v>
      </c>
      <c r="G48" s="959">
        <f t="shared" ref="G48" si="14">+G49</f>
        <v>35</v>
      </c>
      <c r="H48" s="908">
        <f t="shared" si="1"/>
        <v>35</v>
      </c>
      <c r="I48" s="1522">
        <v>0</v>
      </c>
      <c r="J48" s="1522">
        <f t="shared" si="2"/>
        <v>35</v>
      </c>
      <c r="K48" s="1522">
        <v>0</v>
      </c>
      <c r="L48" s="1522">
        <f t="shared" si="3"/>
        <v>35</v>
      </c>
      <c r="M48" s="1522">
        <v>0</v>
      </c>
      <c r="N48" s="1522">
        <f t="shared" si="4"/>
        <v>35</v>
      </c>
      <c r="O48" s="1523">
        <v>0</v>
      </c>
      <c r="P48" s="1523">
        <f t="shared" si="5"/>
        <v>35</v>
      </c>
      <c r="Q48" s="1523">
        <v>0</v>
      </c>
      <c r="R48" s="1523">
        <f t="shared" si="6"/>
        <v>35</v>
      </c>
      <c r="S48" s="777"/>
    </row>
    <row r="49" spans="1:19" s="711" customFormat="1" ht="20.95" x14ac:dyDescent="0.2">
      <c r="A49" s="996"/>
      <c r="B49" s="970"/>
      <c r="C49" s="970" t="s">
        <v>273</v>
      </c>
      <c r="D49" s="970" t="s">
        <v>270</v>
      </c>
      <c r="E49" s="971" t="s">
        <v>259</v>
      </c>
      <c r="F49" s="906">
        <v>0</v>
      </c>
      <c r="G49" s="916">
        <v>35</v>
      </c>
      <c r="H49" s="927">
        <f t="shared" si="1"/>
        <v>35</v>
      </c>
      <c r="I49" s="1520">
        <v>0</v>
      </c>
      <c r="J49" s="1520">
        <f t="shared" si="2"/>
        <v>35</v>
      </c>
      <c r="K49" s="1520">
        <v>0</v>
      </c>
      <c r="L49" s="1520">
        <f t="shared" si="3"/>
        <v>35</v>
      </c>
      <c r="M49" s="1520">
        <v>0</v>
      </c>
      <c r="N49" s="1520">
        <f t="shared" si="4"/>
        <v>35</v>
      </c>
      <c r="O49" s="1521">
        <v>0</v>
      </c>
      <c r="P49" s="1521">
        <f t="shared" si="5"/>
        <v>35</v>
      </c>
      <c r="Q49" s="1521">
        <v>0</v>
      </c>
      <c r="R49" s="1521">
        <f t="shared" si="6"/>
        <v>35</v>
      </c>
      <c r="S49" s="777"/>
    </row>
    <row r="50" spans="1:19" s="711" customFormat="1" x14ac:dyDescent="0.2">
      <c r="A50" s="682" t="s">
        <v>106</v>
      </c>
      <c r="B50" s="684" t="s">
        <v>477</v>
      </c>
      <c r="C50" s="694" t="s">
        <v>100</v>
      </c>
      <c r="D50" s="695" t="s">
        <v>100</v>
      </c>
      <c r="E50" s="783" t="s">
        <v>441</v>
      </c>
      <c r="F50" s="908">
        <f>+F51</f>
        <v>60</v>
      </c>
      <c r="G50" s="908">
        <v>0</v>
      </c>
      <c r="H50" s="908">
        <f t="shared" si="1"/>
        <v>60</v>
      </c>
      <c r="I50" s="1522">
        <v>0</v>
      </c>
      <c r="J50" s="1522">
        <f t="shared" si="2"/>
        <v>60</v>
      </c>
      <c r="K50" s="1522">
        <v>0</v>
      </c>
      <c r="L50" s="1522">
        <f t="shared" si="3"/>
        <v>60</v>
      </c>
      <c r="M50" s="1522">
        <v>0</v>
      </c>
      <c r="N50" s="1522">
        <f t="shared" si="4"/>
        <v>60</v>
      </c>
      <c r="O50" s="1523">
        <v>0</v>
      </c>
      <c r="P50" s="1523">
        <f t="shared" si="5"/>
        <v>60</v>
      </c>
      <c r="Q50" s="1523">
        <v>0</v>
      </c>
      <c r="R50" s="1523">
        <f t="shared" si="6"/>
        <v>60</v>
      </c>
      <c r="S50" s="777"/>
    </row>
    <row r="51" spans="1:19" s="711" customFormat="1" x14ac:dyDescent="0.2">
      <c r="A51" s="689"/>
      <c r="B51" s="814" t="s">
        <v>474</v>
      </c>
      <c r="C51" s="745">
        <v>3299</v>
      </c>
      <c r="D51" s="745">
        <v>5331</v>
      </c>
      <c r="E51" s="784" t="s">
        <v>259</v>
      </c>
      <c r="F51" s="927">
        <v>60</v>
      </c>
      <c r="G51" s="927">
        <v>0</v>
      </c>
      <c r="H51" s="927">
        <f t="shared" si="1"/>
        <v>60</v>
      </c>
      <c r="I51" s="1520">
        <v>0</v>
      </c>
      <c r="J51" s="1520">
        <f t="shared" si="2"/>
        <v>60</v>
      </c>
      <c r="K51" s="1520">
        <v>0</v>
      </c>
      <c r="L51" s="1520">
        <f t="shared" si="3"/>
        <v>60</v>
      </c>
      <c r="M51" s="1520">
        <v>0</v>
      </c>
      <c r="N51" s="1520">
        <f t="shared" si="4"/>
        <v>60</v>
      </c>
      <c r="O51" s="1521">
        <v>0</v>
      </c>
      <c r="P51" s="1521">
        <f t="shared" si="5"/>
        <v>60</v>
      </c>
      <c r="Q51" s="1521">
        <v>0</v>
      </c>
      <c r="R51" s="1521">
        <f t="shared" si="6"/>
        <v>60</v>
      </c>
      <c r="S51" s="777"/>
    </row>
    <row r="52" spans="1:19" s="711" customFormat="1" x14ac:dyDescent="0.2">
      <c r="A52" s="682" t="s">
        <v>106</v>
      </c>
      <c r="B52" s="684" t="s">
        <v>478</v>
      </c>
      <c r="C52" s="694" t="s">
        <v>100</v>
      </c>
      <c r="D52" s="695" t="s">
        <v>100</v>
      </c>
      <c r="E52" s="783" t="s">
        <v>443</v>
      </c>
      <c r="F52" s="908">
        <f>+F53</f>
        <v>50</v>
      </c>
      <c r="G52" s="908">
        <v>0</v>
      </c>
      <c r="H52" s="908">
        <f t="shared" si="1"/>
        <v>50</v>
      </c>
      <c r="I52" s="1522">
        <f>+I53</f>
        <v>-50</v>
      </c>
      <c r="J52" s="1522">
        <f t="shared" si="2"/>
        <v>0</v>
      </c>
      <c r="K52" s="1522">
        <v>0</v>
      </c>
      <c r="L52" s="1522">
        <f t="shared" si="3"/>
        <v>0</v>
      </c>
      <c r="M52" s="1522">
        <v>0</v>
      </c>
      <c r="N52" s="1522">
        <f t="shared" si="4"/>
        <v>0</v>
      </c>
      <c r="O52" s="1523">
        <v>0</v>
      </c>
      <c r="P52" s="1523">
        <f t="shared" si="5"/>
        <v>0</v>
      </c>
      <c r="Q52" s="1523">
        <v>0</v>
      </c>
      <c r="R52" s="1523">
        <f t="shared" si="6"/>
        <v>0</v>
      </c>
      <c r="S52" s="777"/>
    </row>
    <row r="53" spans="1:19" s="711" customFormat="1" x14ac:dyDescent="0.2">
      <c r="A53" s="689"/>
      <c r="B53" s="691" t="s">
        <v>474</v>
      </c>
      <c r="C53" s="700">
        <v>3299</v>
      </c>
      <c r="D53" s="686">
        <v>5332</v>
      </c>
      <c r="E53" s="784" t="s">
        <v>444</v>
      </c>
      <c r="F53" s="927">
        <v>50</v>
      </c>
      <c r="G53" s="927">
        <v>0</v>
      </c>
      <c r="H53" s="927">
        <f t="shared" si="1"/>
        <v>50</v>
      </c>
      <c r="I53" s="1520">
        <v>-50</v>
      </c>
      <c r="J53" s="1520">
        <f t="shared" si="2"/>
        <v>0</v>
      </c>
      <c r="K53" s="1520">
        <v>0</v>
      </c>
      <c r="L53" s="1520">
        <f t="shared" si="3"/>
        <v>0</v>
      </c>
      <c r="M53" s="1520">
        <v>0</v>
      </c>
      <c r="N53" s="1520">
        <f t="shared" si="4"/>
        <v>0</v>
      </c>
      <c r="O53" s="1521">
        <v>0</v>
      </c>
      <c r="P53" s="1521">
        <f t="shared" si="5"/>
        <v>0</v>
      </c>
      <c r="Q53" s="1521">
        <v>0</v>
      </c>
      <c r="R53" s="1521">
        <f t="shared" si="6"/>
        <v>0</v>
      </c>
      <c r="S53" s="777"/>
    </row>
    <row r="54" spans="1:19" s="711" customFormat="1" ht="20.95" x14ac:dyDescent="0.2">
      <c r="A54" s="682" t="s">
        <v>106</v>
      </c>
      <c r="B54" s="684" t="s">
        <v>562</v>
      </c>
      <c r="C54" s="694" t="s">
        <v>100</v>
      </c>
      <c r="D54" s="695" t="s">
        <v>100</v>
      </c>
      <c r="E54" s="783" t="s">
        <v>574</v>
      </c>
      <c r="F54" s="908">
        <v>0</v>
      </c>
      <c r="G54" s="908">
        <v>0</v>
      </c>
      <c r="H54" s="908">
        <f t="shared" si="1"/>
        <v>0</v>
      </c>
      <c r="I54" s="1522">
        <v>50</v>
      </c>
      <c r="J54" s="1522">
        <f t="shared" si="2"/>
        <v>50</v>
      </c>
      <c r="K54" s="1522">
        <v>0</v>
      </c>
      <c r="L54" s="1522">
        <f t="shared" si="3"/>
        <v>50</v>
      </c>
      <c r="M54" s="1522">
        <v>0</v>
      </c>
      <c r="N54" s="1522">
        <f t="shared" si="4"/>
        <v>50</v>
      </c>
      <c r="O54" s="1523">
        <v>0</v>
      </c>
      <c r="P54" s="1523">
        <f t="shared" si="5"/>
        <v>50</v>
      </c>
      <c r="Q54" s="1523">
        <v>0</v>
      </c>
      <c r="R54" s="1523">
        <f t="shared" si="6"/>
        <v>50</v>
      </c>
      <c r="S54" s="777"/>
    </row>
    <row r="55" spans="1:19" s="711" customFormat="1" x14ac:dyDescent="0.2">
      <c r="A55" s="689"/>
      <c r="B55" s="691"/>
      <c r="C55" s="700">
        <v>3299</v>
      </c>
      <c r="D55" s="686">
        <v>5332</v>
      </c>
      <c r="E55" s="784" t="s">
        <v>444</v>
      </c>
      <c r="F55" s="927">
        <v>0</v>
      </c>
      <c r="G55" s="927">
        <v>0</v>
      </c>
      <c r="H55" s="927">
        <v>0</v>
      </c>
      <c r="I55" s="1520">
        <v>50</v>
      </c>
      <c r="J55" s="1520">
        <f t="shared" si="2"/>
        <v>50</v>
      </c>
      <c r="K55" s="1520">
        <v>0</v>
      </c>
      <c r="L55" s="1520">
        <f t="shared" si="3"/>
        <v>50</v>
      </c>
      <c r="M55" s="1520">
        <v>0</v>
      </c>
      <c r="N55" s="1520">
        <f t="shared" si="4"/>
        <v>50</v>
      </c>
      <c r="O55" s="1521">
        <v>0</v>
      </c>
      <c r="P55" s="1521">
        <f t="shared" si="5"/>
        <v>50</v>
      </c>
      <c r="Q55" s="1521">
        <v>0</v>
      </c>
      <c r="R55" s="1521">
        <f t="shared" si="6"/>
        <v>50</v>
      </c>
      <c r="S55" s="777"/>
    </row>
    <row r="56" spans="1:19" s="711" customFormat="1" x14ac:dyDescent="0.2">
      <c r="A56" s="682" t="s">
        <v>106</v>
      </c>
      <c r="B56" s="684" t="s">
        <v>479</v>
      </c>
      <c r="C56" s="694" t="s">
        <v>100</v>
      </c>
      <c r="D56" s="695" t="s">
        <v>100</v>
      </c>
      <c r="E56" s="783" t="s">
        <v>214</v>
      </c>
      <c r="F56" s="908">
        <f>+F57</f>
        <v>50</v>
      </c>
      <c r="G56" s="908">
        <v>0</v>
      </c>
      <c r="H56" s="908">
        <f t="shared" si="1"/>
        <v>50</v>
      </c>
      <c r="I56" s="1522">
        <v>0</v>
      </c>
      <c r="J56" s="1522">
        <f t="shared" si="2"/>
        <v>50</v>
      </c>
      <c r="K56" s="1522">
        <v>0</v>
      </c>
      <c r="L56" s="1522">
        <f t="shared" si="3"/>
        <v>50</v>
      </c>
      <c r="M56" s="1522">
        <v>0</v>
      </c>
      <c r="N56" s="1522">
        <f t="shared" si="4"/>
        <v>50</v>
      </c>
      <c r="O56" s="1523">
        <v>0</v>
      </c>
      <c r="P56" s="1523">
        <f t="shared" si="5"/>
        <v>50</v>
      </c>
      <c r="Q56" s="1523">
        <v>0</v>
      </c>
      <c r="R56" s="1523">
        <f t="shared" si="6"/>
        <v>50</v>
      </c>
      <c r="S56" s="777"/>
    </row>
    <row r="57" spans="1:19" s="711" customFormat="1" x14ac:dyDescent="0.2">
      <c r="A57" s="689"/>
      <c r="B57" s="691" t="s">
        <v>474</v>
      </c>
      <c r="C57" s="700">
        <v>3299</v>
      </c>
      <c r="D57" s="686">
        <v>5321</v>
      </c>
      <c r="E57" s="784" t="s">
        <v>258</v>
      </c>
      <c r="F57" s="927">
        <v>50</v>
      </c>
      <c r="G57" s="927">
        <v>0</v>
      </c>
      <c r="H57" s="927">
        <f t="shared" si="1"/>
        <v>50</v>
      </c>
      <c r="I57" s="1520">
        <v>0</v>
      </c>
      <c r="J57" s="1520">
        <f t="shared" si="2"/>
        <v>50</v>
      </c>
      <c r="K57" s="1520">
        <v>0</v>
      </c>
      <c r="L57" s="1520">
        <f t="shared" si="3"/>
        <v>50</v>
      </c>
      <c r="M57" s="1520">
        <v>0</v>
      </c>
      <c r="N57" s="1520">
        <f t="shared" si="4"/>
        <v>50</v>
      </c>
      <c r="O57" s="1521">
        <v>0</v>
      </c>
      <c r="P57" s="1521">
        <f t="shared" si="5"/>
        <v>50</v>
      </c>
      <c r="Q57" s="1521">
        <v>0</v>
      </c>
      <c r="R57" s="1521">
        <f t="shared" si="6"/>
        <v>50</v>
      </c>
      <c r="S57" s="777"/>
    </row>
    <row r="58" spans="1:19" s="711" customFormat="1" x14ac:dyDescent="0.2">
      <c r="A58" s="682" t="s">
        <v>106</v>
      </c>
      <c r="B58" s="684" t="s">
        <v>480</v>
      </c>
      <c r="C58" s="694" t="s">
        <v>100</v>
      </c>
      <c r="D58" s="695" t="s">
        <v>100</v>
      </c>
      <c r="E58" s="783" t="s">
        <v>215</v>
      </c>
      <c r="F58" s="908">
        <f>+F59</f>
        <v>20</v>
      </c>
      <c r="G58" s="908">
        <v>0</v>
      </c>
      <c r="H58" s="908">
        <f t="shared" si="1"/>
        <v>20</v>
      </c>
      <c r="I58" s="1522">
        <f>+I59</f>
        <v>-20</v>
      </c>
      <c r="J58" s="1522">
        <f t="shared" si="2"/>
        <v>0</v>
      </c>
      <c r="K58" s="1522">
        <v>0</v>
      </c>
      <c r="L58" s="1522">
        <f t="shared" si="3"/>
        <v>0</v>
      </c>
      <c r="M58" s="1522">
        <v>0</v>
      </c>
      <c r="N58" s="1522">
        <f t="shared" si="4"/>
        <v>0</v>
      </c>
      <c r="O58" s="1523">
        <v>0</v>
      </c>
      <c r="P58" s="1523">
        <f t="shared" si="5"/>
        <v>0</v>
      </c>
      <c r="Q58" s="1523">
        <v>0</v>
      </c>
      <c r="R58" s="1523">
        <f t="shared" si="6"/>
        <v>0</v>
      </c>
      <c r="S58" s="777"/>
    </row>
    <row r="59" spans="1:19" s="711" customFormat="1" x14ac:dyDescent="0.2">
      <c r="A59" s="689"/>
      <c r="B59" s="691" t="s">
        <v>474</v>
      </c>
      <c r="C59" s="700">
        <v>3299</v>
      </c>
      <c r="D59" s="686">
        <v>5321</v>
      </c>
      <c r="E59" s="784" t="s">
        <v>258</v>
      </c>
      <c r="F59" s="927">
        <v>20</v>
      </c>
      <c r="G59" s="927">
        <v>0</v>
      </c>
      <c r="H59" s="927">
        <f t="shared" si="1"/>
        <v>20</v>
      </c>
      <c r="I59" s="1520">
        <v>-20</v>
      </c>
      <c r="J59" s="1520">
        <f t="shared" si="2"/>
        <v>0</v>
      </c>
      <c r="K59" s="1520">
        <v>0</v>
      </c>
      <c r="L59" s="1520">
        <f t="shared" si="3"/>
        <v>0</v>
      </c>
      <c r="M59" s="1520">
        <v>0</v>
      </c>
      <c r="N59" s="1520">
        <f t="shared" si="4"/>
        <v>0</v>
      </c>
      <c r="O59" s="1521">
        <v>0</v>
      </c>
      <c r="P59" s="1521">
        <f t="shared" si="5"/>
        <v>0</v>
      </c>
      <c r="Q59" s="1521">
        <v>0</v>
      </c>
      <c r="R59" s="1521">
        <f t="shared" si="6"/>
        <v>0</v>
      </c>
      <c r="S59" s="777"/>
    </row>
    <row r="60" spans="1:19" s="711" customFormat="1" ht="20.95" x14ac:dyDescent="0.2">
      <c r="A60" s="682" t="s">
        <v>106</v>
      </c>
      <c r="B60" s="684" t="s">
        <v>561</v>
      </c>
      <c r="C60" s="694" t="s">
        <v>100</v>
      </c>
      <c r="D60" s="695" t="s">
        <v>100</v>
      </c>
      <c r="E60" s="783" t="s">
        <v>560</v>
      </c>
      <c r="F60" s="908">
        <v>0</v>
      </c>
      <c r="G60" s="908">
        <v>0</v>
      </c>
      <c r="H60" s="908">
        <v>0</v>
      </c>
      <c r="I60" s="1522">
        <f>+I61</f>
        <v>20</v>
      </c>
      <c r="J60" s="1522">
        <f t="shared" si="2"/>
        <v>20</v>
      </c>
      <c r="K60" s="1522">
        <v>0</v>
      </c>
      <c r="L60" s="1522">
        <f t="shared" si="3"/>
        <v>20</v>
      </c>
      <c r="M60" s="1522">
        <v>0</v>
      </c>
      <c r="N60" s="1522">
        <f t="shared" si="4"/>
        <v>20</v>
      </c>
      <c r="O60" s="1523">
        <v>0</v>
      </c>
      <c r="P60" s="1523">
        <f t="shared" si="5"/>
        <v>20</v>
      </c>
      <c r="Q60" s="1523">
        <v>0</v>
      </c>
      <c r="R60" s="1523">
        <f t="shared" si="6"/>
        <v>20</v>
      </c>
      <c r="S60" s="777"/>
    </row>
    <row r="61" spans="1:19" s="711" customFormat="1" x14ac:dyDescent="0.2">
      <c r="A61" s="689"/>
      <c r="B61" s="691"/>
      <c r="C61" s="700">
        <v>3299</v>
      </c>
      <c r="D61" s="686">
        <v>5321</v>
      </c>
      <c r="E61" s="784" t="s">
        <v>258</v>
      </c>
      <c r="F61" s="927">
        <v>0</v>
      </c>
      <c r="G61" s="927">
        <v>0</v>
      </c>
      <c r="H61" s="927">
        <v>0</v>
      </c>
      <c r="I61" s="1520">
        <v>20</v>
      </c>
      <c r="J61" s="1520">
        <f t="shared" si="2"/>
        <v>20</v>
      </c>
      <c r="K61" s="1520">
        <v>0</v>
      </c>
      <c r="L61" s="1520">
        <f t="shared" si="3"/>
        <v>20</v>
      </c>
      <c r="M61" s="1520">
        <v>0</v>
      </c>
      <c r="N61" s="1520">
        <f t="shared" si="4"/>
        <v>20</v>
      </c>
      <c r="O61" s="1521">
        <v>0</v>
      </c>
      <c r="P61" s="1521">
        <f t="shared" si="5"/>
        <v>20</v>
      </c>
      <c r="Q61" s="1521">
        <v>0</v>
      </c>
      <c r="R61" s="1521">
        <f t="shared" si="6"/>
        <v>20</v>
      </c>
      <c r="S61" s="777"/>
    </row>
    <row r="62" spans="1:19" s="711" customFormat="1" x14ac:dyDescent="0.2">
      <c r="A62" s="682" t="s">
        <v>106</v>
      </c>
      <c r="B62" s="684" t="s">
        <v>481</v>
      </c>
      <c r="C62" s="694" t="s">
        <v>100</v>
      </c>
      <c r="D62" s="695" t="s">
        <v>100</v>
      </c>
      <c r="E62" s="783" t="s">
        <v>216</v>
      </c>
      <c r="F62" s="908">
        <f>+F63</f>
        <v>30</v>
      </c>
      <c r="G62" s="908">
        <v>0</v>
      </c>
      <c r="H62" s="908">
        <f t="shared" si="1"/>
        <v>30</v>
      </c>
      <c r="I62" s="1522">
        <v>0</v>
      </c>
      <c r="J62" s="1522">
        <f t="shared" si="2"/>
        <v>30</v>
      </c>
      <c r="K62" s="1522">
        <v>0</v>
      </c>
      <c r="L62" s="1522">
        <f t="shared" si="3"/>
        <v>30</v>
      </c>
      <c r="M62" s="1522">
        <v>0</v>
      </c>
      <c r="N62" s="1522">
        <f t="shared" si="4"/>
        <v>30</v>
      </c>
      <c r="O62" s="1523">
        <v>0</v>
      </c>
      <c r="P62" s="1523">
        <f t="shared" si="5"/>
        <v>30</v>
      </c>
      <c r="Q62" s="1523">
        <v>0</v>
      </c>
      <c r="R62" s="1523">
        <f t="shared" si="6"/>
        <v>30</v>
      </c>
      <c r="S62" s="777"/>
    </row>
    <row r="63" spans="1:19" s="711" customFormat="1" x14ac:dyDescent="0.2">
      <c r="A63" s="689"/>
      <c r="B63" s="691" t="s">
        <v>474</v>
      </c>
      <c r="C63" s="700">
        <v>3299</v>
      </c>
      <c r="D63" s="686">
        <v>5222</v>
      </c>
      <c r="E63" s="784" t="s">
        <v>296</v>
      </c>
      <c r="F63" s="927">
        <v>30</v>
      </c>
      <c r="G63" s="927">
        <v>0</v>
      </c>
      <c r="H63" s="927">
        <f t="shared" si="1"/>
        <v>30</v>
      </c>
      <c r="I63" s="1520">
        <v>0</v>
      </c>
      <c r="J63" s="1520">
        <f t="shared" si="2"/>
        <v>30</v>
      </c>
      <c r="K63" s="1520">
        <v>0</v>
      </c>
      <c r="L63" s="1520">
        <f t="shared" si="3"/>
        <v>30</v>
      </c>
      <c r="M63" s="1520">
        <v>0</v>
      </c>
      <c r="N63" s="1520">
        <f t="shared" si="4"/>
        <v>30</v>
      </c>
      <c r="O63" s="1521">
        <v>0</v>
      </c>
      <c r="P63" s="1521">
        <f t="shared" si="5"/>
        <v>30</v>
      </c>
      <c r="Q63" s="1521">
        <v>0</v>
      </c>
      <c r="R63" s="1521">
        <f t="shared" si="6"/>
        <v>30</v>
      </c>
      <c r="S63" s="777"/>
    </row>
    <row r="64" spans="1:19" s="711" customFormat="1" x14ac:dyDescent="0.2">
      <c r="A64" s="682" t="s">
        <v>106</v>
      </c>
      <c r="B64" s="684" t="s">
        <v>482</v>
      </c>
      <c r="C64" s="694" t="s">
        <v>100</v>
      </c>
      <c r="D64" s="695" t="s">
        <v>100</v>
      </c>
      <c r="E64" s="783" t="s">
        <v>217</v>
      </c>
      <c r="F64" s="908">
        <f>+F65</f>
        <v>50</v>
      </c>
      <c r="G64" s="908">
        <v>0</v>
      </c>
      <c r="H64" s="908">
        <f t="shared" si="1"/>
        <v>50</v>
      </c>
      <c r="I64" s="1522">
        <v>0</v>
      </c>
      <c r="J64" s="1522">
        <f t="shared" si="2"/>
        <v>50</v>
      </c>
      <c r="K64" s="1522">
        <v>0</v>
      </c>
      <c r="L64" s="1522">
        <f t="shared" si="3"/>
        <v>50</v>
      </c>
      <c r="M64" s="1522">
        <v>0</v>
      </c>
      <c r="N64" s="1522">
        <f t="shared" si="4"/>
        <v>50</v>
      </c>
      <c r="O64" s="1523">
        <f>+O65</f>
        <v>-50</v>
      </c>
      <c r="P64" s="1523">
        <f t="shared" si="5"/>
        <v>0</v>
      </c>
      <c r="Q64" s="1523">
        <v>0</v>
      </c>
      <c r="R64" s="1523">
        <f t="shared" si="6"/>
        <v>0</v>
      </c>
      <c r="S64" s="777"/>
    </row>
    <row r="65" spans="1:19" s="711" customFormat="1" x14ac:dyDescent="0.2">
      <c r="A65" s="746"/>
      <c r="B65" s="748" t="s">
        <v>474</v>
      </c>
      <c r="C65" s="749">
        <v>3299</v>
      </c>
      <c r="D65" s="750">
        <v>5213</v>
      </c>
      <c r="E65" s="785" t="s">
        <v>342</v>
      </c>
      <c r="F65" s="909">
        <v>50</v>
      </c>
      <c r="G65" s="909">
        <v>0</v>
      </c>
      <c r="H65" s="909">
        <f t="shared" si="1"/>
        <v>50</v>
      </c>
      <c r="I65" s="1524">
        <v>0</v>
      </c>
      <c r="J65" s="1524">
        <f t="shared" si="2"/>
        <v>50</v>
      </c>
      <c r="K65" s="1524">
        <v>0</v>
      </c>
      <c r="L65" s="1524">
        <f t="shared" si="3"/>
        <v>50</v>
      </c>
      <c r="M65" s="1520">
        <v>0</v>
      </c>
      <c r="N65" s="1520">
        <f t="shared" si="4"/>
        <v>50</v>
      </c>
      <c r="O65" s="1521">
        <v>-50</v>
      </c>
      <c r="P65" s="1521">
        <f t="shared" si="5"/>
        <v>0</v>
      </c>
      <c r="Q65" s="1521">
        <v>0</v>
      </c>
      <c r="R65" s="1521">
        <f t="shared" si="6"/>
        <v>0</v>
      </c>
      <c r="S65" s="777"/>
    </row>
    <row r="66" spans="1:19" s="711" customFormat="1" ht="20.95" x14ac:dyDescent="0.2">
      <c r="A66" s="1407" t="s">
        <v>106</v>
      </c>
      <c r="B66" s="1408" t="s">
        <v>650</v>
      </c>
      <c r="C66" s="1409" t="s">
        <v>100</v>
      </c>
      <c r="D66" s="1410" t="s">
        <v>100</v>
      </c>
      <c r="E66" s="1411" t="s">
        <v>652</v>
      </c>
      <c r="F66" s="1412">
        <v>0</v>
      </c>
      <c r="G66" s="1412"/>
      <c r="H66" s="1412"/>
      <c r="I66" s="1525"/>
      <c r="J66" s="1525"/>
      <c r="K66" s="1525"/>
      <c r="L66" s="1525">
        <v>0</v>
      </c>
      <c r="M66" s="1522">
        <v>0</v>
      </c>
      <c r="N66" s="1522">
        <v>0</v>
      </c>
      <c r="O66" s="1523">
        <f>+O67</f>
        <v>50</v>
      </c>
      <c r="P66" s="1523">
        <f t="shared" si="5"/>
        <v>50</v>
      </c>
      <c r="Q66" s="1523">
        <v>0</v>
      </c>
      <c r="R66" s="1523">
        <f t="shared" si="6"/>
        <v>50</v>
      </c>
      <c r="S66" s="777"/>
    </row>
    <row r="67" spans="1:19" s="711" customFormat="1" x14ac:dyDescent="0.2">
      <c r="A67" s="746"/>
      <c r="B67" s="748"/>
      <c r="C67" s="749">
        <v>3299</v>
      </c>
      <c r="D67" s="750">
        <v>5213</v>
      </c>
      <c r="E67" s="785" t="s">
        <v>342</v>
      </c>
      <c r="F67" s="909">
        <v>0</v>
      </c>
      <c r="G67" s="909"/>
      <c r="H67" s="909"/>
      <c r="I67" s="1524"/>
      <c r="J67" s="1524"/>
      <c r="K67" s="1524"/>
      <c r="L67" s="1524">
        <v>0</v>
      </c>
      <c r="M67" s="1520">
        <v>0</v>
      </c>
      <c r="N67" s="1520">
        <v>0</v>
      </c>
      <c r="O67" s="1521">
        <v>50</v>
      </c>
      <c r="P67" s="1521">
        <f t="shared" si="5"/>
        <v>50</v>
      </c>
      <c r="Q67" s="1521">
        <v>0</v>
      </c>
      <c r="R67" s="1521">
        <f t="shared" si="6"/>
        <v>50</v>
      </c>
      <c r="S67" s="777"/>
    </row>
    <row r="68" spans="1:19" s="711" customFormat="1" ht="20.95" x14ac:dyDescent="0.2">
      <c r="A68" s="682" t="s">
        <v>106</v>
      </c>
      <c r="B68" s="684" t="s">
        <v>622</v>
      </c>
      <c r="C68" s="694" t="s">
        <v>100</v>
      </c>
      <c r="D68" s="695" t="s">
        <v>100</v>
      </c>
      <c r="E68" s="783" t="s">
        <v>623</v>
      </c>
      <c r="F68" s="909"/>
      <c r="G68" s="909"/>
      <c r="H68" s="909"/>
      <c r="I68" s="1524"/>
      <c r="J68" s="1524"/>
      <c r="K68" s="1524"/>
      <c r="L68" s="1524"/>
      <c r="M68" s="1522">
        <f>+M69</f>
        <v>500</v>
      </c>
      <c r="N68" s="1522">
        <f t="shared" si="4"/>
        <v>500</v>
      </c>
      <c r="O68" s="1523">
        <v>0</v>
      </c>
      <c r="P68" s="1523">
        <f t="shared" si="5"/>
        <v>500</v>
      </c>
      <c r="Q68" s="1523">
        <v>0</v>
      </c>
      <c r="R68" s="1523">
        <f t="shared" si="6"/>
        <v>500</v>
      </c>
      <c r="S68" s="777"/>
    </row>
    <row r="69" spans="1:19" s="711" customFormat="1" x14ac:dyDescent="0.2">
      <c r="A69" s="746"/>
      <c r="B69" s="748" t="s">
        <v>474</v>
      </c>
      <c r="C69" s="749">
        <v>3299</v>
      </c>
      <c r="D69" s="750">
        <v>5332</v>
      </c>
      <c r="E69" s="785" t="s">
        <v>444</v>
      </c>
      <c r="F69" s="909"/>
      <c r="G69" s="909"/>
      <c r="H69" s="909"/>
      <c r="I69" s="1524"/>
      <c r="J69" s="1524"/>
      <c r="K69" s="1524"/>
      <c r="L69" s="1524"/>
      <c r="M69" s="1524">
        <v>500</v>
      </c>
      <c r="N69" s="1524">
        <f t="shared" si="4"/>
        <v>500</v>
      </c>
      <c r="O69" s="1521">
        <v>0</v>
      </c>
      <c r="P69" s="1521">
        <f t="shared" si="5"/>
        <v>500</v>
      </c>
      <c r="Q69" s="1521">
        <v>0</v>
      </c>
      <c r="R69" s="1521">
        <f t="shared" si="6"/>
        <v>500</v>
      </c>
      <c r="S69" s="777"/>
    </row>
    <row r="70" spans="1:19" s="711" customFormat="1" ht="31.45" x14ac:dyDescent="0.2">
      <c r="A70" s="682" t="s">
        <v>106</v>
      </c>
      <c r="B70" s="684" t="s">
        <v>627</v>
      </c>
      <c r="C70" s="694" t="s">
        <v>100</v>
      </c>
      <c r="D70" s="695" t="s">
        <v>100</v>
      </c>
      <c r="E70" s="783" t="s">
        <v>628</v>
      </c>
      <c r="F70" s="908">
        <f>+F71</f>
        <v>0</v>
      </c>
      <c r="G70" s="908">
        <v>0</v>
      </c>
      <c r="H70" s="908">
        <f t="shared" si="1"/>
        <v>0</v>
      </c>
      <c r="I70" s="1522">
        <v>0</v>
      </c>
      <c r="J70" s="1522">
        <f t="shared" si="2"/>
        <v>0</v>
      </c>
      <c r="K70" s="1522">
        <v>0</v>
      </c>
      <c r="L70" s="1522">
        <f t="shared" si="3"/>
        <v>0</v>
      </c>
      <c r="M70" s="1522">
        <f>+M71</f>
        <v>190</v>
      </c>
      <c r="N70" s="1522">
        <f t="shared" si="4"/>
        <v>190</v>
      </c>
      <c r="O70" s="1523">
        <v>0</v>
      </c>
      <c r="P70" s="1523">
        <f t="shared" si="5"/>
        <v>190</v>
      </c>
      <c r="Q70" s="1523">
        <v>0</v>
      </c>
      <c r="R70" s="1523">
        <f t="shared" si="6"/>
        <v>190</v>
      </c>
      <c r="S70" s="777"/>
    </row>
    <row r="71" spans="1:19" s="711" customFormat="1" ht="13.1" thickBot="1" x14ac:dyDescent="0.25">
      <c r="A71" s="746"/>
      <c r="B71" s="748" t="s">
        <v>474</v>
      </c>
      <c r="C71" s="749">
        <v>3299</v>
      </c>
      <c r="D71" s="750">
        <v>5221</v>
      </c>
      <c r="E71" s="785" t="s">
        <v>334</v>
      </c>
      <c r="F71" s="909">
        <v>0</v>
      </c>
      <c r="G71" s="909">
        <v>0</v>
      </c>
      <c r="H71" s="909">
        <f t="shared" si="1"/>
        <v>0</v>
      </c>
      <c r="I71" s="1524">
        <v>0</v>
      </c>
      <c r="J71" s="1524">
        <f t="shared" si="2"/>
        <v>0</v>
      </c>
      <c r="K71" s="1524">
        <v>0</v>
      </c>
      <c r="L71" s="1524">
        <f t="shared" si="3"/>
        <v>0</v>
      </c>
      <c r="M71" s="1524">
        <v>190</v>
      </c>
      <c r="N71" s="1524">
        <f t="shared" si="4"/>
        <v>190</v>
      </c>
      <c r="O71" s="1526">
        <v>0</v>
      </c>
      <c r="P71" s="1526">
        <f t="shared" si="5"/>
        <v>190</v>
      </c>
      <c r="Q71" s="1526">
        <v>0</v>
      </c>
      <c r="R71" s="1526">
        <f t="shared" si="6"/>
        <v>190</v>
      </c>
      <c r="S71" s="777"/>
    </row>
    <row r="72" spans="1:19" s="711" customFormat="1" ht="13.1" thickBot="1" x14ac:dyDescent="0.25">
      <c r="A72" s="1010" t="s">
        <v>106</v>
      </c>
      <c r="B72" s="1017" t="s">
        <v>100</v>
      </c>
      <c r="C72" s="1012" t="s">
        <v>100</v>
      </c>
      <c r="D72" s="1013" t="s">
        <v>100</v>
      </c>
      <c r="E72" s="1014" t="s">
        <v>218</v>
      </c>
      <c r="F72" s="1015">
        <f>+F73+F75+F81+F83+F89</f>
        <v>4548.9799999999996</v>
      </c>
      <c r="G72" s="1015">
        <f>+G73+G75+G81+G83+G89+G91</f>
        <v>0</v>
      </c>
      <c r="H72" s="1015">
        <f t="shared" si="1"/>
        <v>4548.9799999999996</v>
      </c>
      <c r="I72" s="1516">
        <v>0</v>
      </c>
      <c r="J72" s="1516">
        <f t="shared" si="2"/>
        <v>4548.9799999999996</v>
      </c>
      <c r="K72" s="1516">
        <v>0</v>
      </c>
      <c r="L72" s="1516">
        <f t="shared" si="3"/>
        <v>4548.9799999999996</v>
      </c>
      <c r="M72" s="1516">
        <f>+M75+M77+M79+M83+M85+M87+M89</f>
        <v>5.6843418860808015E-14</v>
      </c>
      <c r="N72" s="1516">
        <f t="shared" si="4"/>
        <v>4548.9799999999996</v>
      </c>
      <c r="O72" s="1517">
        <v>0</v>
      </c>
      <c r="P72" s="1517">
        <f t="shared" si="5"/>
        <v>4548.9799999999996</v>
      </c>
      <c r="Q72" s="1517">
        <v>0</v>
      </c>
      <c r="R72" s="1517">
        <f t="shared" si="6"/>
        <v>4548.9799999999996</v>
      </c>
      <c r="S72" s="777"/>
    </row>
    <row r="73" spans="1:19" s="711" customFormat="1" x14ac:dyDescent="0.2">
      <c r="A73" s="677" t="s">
        <v>106</v>
      </c>
      <c r="B73" s="679" t="s">
        <v>483</v>
      </c>
      <c r="C73" s="680" t="s">
        <v>100</v>
      </c>
      <c r="D73" s="680" t="s">
        <v>100</v>
      </c>
      <c r="E73" s="786" t="s">
        <v>451</v>
      </c>
      <c r="F73" s="924">
        <f>+F74</f>
        <v>1200</v>
      </c>
      <c r="G73" s="924">
        <v>0</v>
      </c>
      <c r="H73" s="924">
        <f t="shared" si="1"/>
        <v>1200</v>
      </c>
      <c r="I73" s="1518">
        <v>0</v>
      </c>
      <c r="J73" s="1518">
        <f t="shared" si="2"/>
        <v>1200</v>
      </c>
      <c r="K73" s="1518">
        <v>0</v>
      </c>
      <c r="L73" s="1518">
        <f t="shared" si="3"/>
        <v>1200</v>
      </c>
      <c r="M73" s="1518">
        <v>0</v>
      </c>
      <c r="N73" s="1518">
        <f t="shared" si="4"/>
        <v>1200</v>
      </c>
      <c r="O73" s="1519">
        <v>0</v>
      </c>
      <c r="P73" s="1519">
        <f t="shared" si="5"/>
        <v>1200</v>
      </c>
      <c r="Q73" s="1519">
        <v>0</v>
      </c>
      <c r="R73" s="1519">
        <f t="shared" si="6"/>
        <v>1200</v>
      </c>
      <c r="S73" s="777"/>
    </row>
    <row r="74" spans="1:19" s="711" customFormat="1" x14ac:dyDescent="0.2">
      <c r="A74" s="689"/>
      <c r="B74" s="691" t="s">
        <v>474</v>
      </c>
      <c r="C74" s="700">
        <v>3299</v>
      </c>
      <c r="D74" s="685">
        <v>5321</v>
      </c>
      <c r="E74" s="784" t="s">
        <v>258</v>
      </c>
      <c r="F74" s="927">
        <v>1200</v>
      </c>
      <c r="G74" s="927">
        <v>0</v>
      </c>
      <c r="H74" s="927">
        <f t="shared" si="1"/>
        <v>1200</v>
      </c>
      <c r="I74" s="1520">
        <v>0</v>
      </c>
      <c r="J74" s="1520">
        <f t="shared" si="2"/>
        <v>1200</v>
      </c>
      <c r="K74" s="1520">
        <v>0</v>
      </c>
      <c r="L74" s="1520">
        <f t="shared" si="3"/>
        <v>1200</v>
      </c>
      <c r="M74" s="1520">
        <v>0</v>
      </c>
      <c r="N74" s="1520">
        <f t="shared" si="4"/>
        <v>1200</v>
      </c>
      <c r="O74" s="1521">
        <v>0</v>
      </c>
      <c r="P74" s="1521">
        <f t="shared" si="5"/>
        <v>1200</v>
      </c>
      <c r="Q74" s="1521">
        <v>0</v>
      </c>
      <c r="R74" s="1521">
        <f t="shared" si="6"/>
        <v>1200</v>
      </c>
      <c r="S74" s="777"/>
    </row>
    <row r="75" spans="1:19" s="711" customFormat="1" ht="20.95" x14ac:dyDescent="0.2">
      <c r="A75" s="682" t="s">
        <v>106</v>
      </c>
      <c r="B75" s="684" t="s">
        <v>557</v>
      </c>
      <c r="C75" s="694" t="s">
        <v>100</v>
      </c>
      <c r="D75" s="694" t="s">
        <v>100</v>
      </c>
      <c r="E75" s="786" t="s">
        <v>453</v>
      </c>
      <c r="F75" s="908">
        <f>+F76</f>
        <v>259.04000000000002</v>
      </c>
      <c r="G75" s="908">
        <v>0</v>
      </c>
      <c r="H75" s="908">
        <f t="shared" si="1"/>
        <v>259.04000000000002</v>
      </c>
      <c r="I75" s="1522">
        <v>0</v>
      </c>
      <c r="J75" s="1522">
        <f t="shared" si="2"/>
        <v>259.04000000000002</v>
      </c>
      <c r="K75" s="1522">
        <v>0</v>
      </c>
      <c r="L75" s="1522">
        <f t="shared" si="3"/>
        <v>259.04000000000002</v>
      </c>
      <c r="M75" s="1523">
        <f>+M76</f>
        <v>-259.03699999999998</v>
      </c>
      <c r="N75" s="1523">
        <f t="shared" si="4"/>
        <v>3.0000000000427463E-3</v>
      </c>
      <c r="O75" s="1523">
        <v>0</v>
      </c>
      <c r="P75" s="1523">
        <f t="shared" si="5"/>
        <v>3.0000000000427463E-3</v>
      </c>
      <c r="Q75" s="1523">
        <v>0</v>
      </c>
      <c r="R75" s="1523">
        <f t="shared" si="6"/>
        <v>3.0000000000427463E-3</v>
      </c>
      <c r="S75" s="777"/>
    </row>
    <row r="76" spans="1:19" s="711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259.04000000000002</v>
      </c>
      <c r="G76" s="927">
        <v>0</v>
      </c>
      <c r="H76" s="927">
        <f t="shared" si="1"/>
        <v>259.04000000000002</v>
      </c>
      <c r="I76" s="1520">
        <v>0</v>
      </c>
      <c r="J76" s="1520">
        <f t="shared" si="2"/>
        <v>259.04000000000002</v>
      </c>
      <c r="K76" s="1520">
        <v>0</v>
      </c>
      <c r="L76" s="1520">
        <f t="shared" si="3"/>
        <v>259.04000000000002</v>
      </c>
      <c r="M76" s="1521">
        <v>-259.03699999999998</v>
      </c>
      <c r="N76" s="1521">
        <f t="shared" si="4"/>
        <v>3.0000000000427463E-3</v>
      </c>
      <c r="O76" s="1521">
        <v>0</v>
      </c>
      <c r="P76" s="1521">
        <f t="shared" si="5"/>
        <v>3.0000000000427463E-3</v>
      </c>
      <c r="Q76" s="1521">
        <v>0</v>
      </c>
      <c r="R76" s="1521">
        <f t="shared" si="6"/>
        <v>3.0000000000427463E-3</v>
      </c>
      <c r="S76" s="777"/>
    </row>
    <row r="77" spans="1:19" s="711" customFormat="1" ht="31.45" x14ac:dyDescent="0.2">
      <c r="A77" s="682" t="s">
        <v>106</v>
      </c>
      <c r="B77" s="684" t="s">
        <v>601</v>
      </c>
      <c r="C77" s="694" t="s">
        <v>100</v>
      </c>
      <c r="D77" s="694" t="s">
        <v>100</v>
      </c>
      <c r="E77" s="786" t="s">
        <v>602</v>
      </c>
      <c r="F77" s="908">
        <v>0</v>
      </c>
      <c r="G77" s="927"/>
      <c r="H77" s="927"/>
      <c r="I77" s="1520"/>
      <c r="J77" s="1520"/>
      <c r="K77" s="1520"/>
      <c r="L77" s="1520"/>
      <c r="M77" s="1523">
        <f>+M78</f>
        <v>224.03700000000001</v>
      </c>
      <c r="N77" s="1523">
        <f t="shared" si="4"/>
        <v>224.03700000000001</v>
      </c>
      <c r="O77" s="1523">
        <v>0</v>
      </c>
      <c r="P77" s="1523">
        <f t="shared" si="5"/>
        <v>224.03700000000001</v>
      </c>
      <c r="Q77" s="1523">
        <v>0</v>
      </c>
      <c r="R77" s="1523">
        <f t="shared" ref="R77:R140" si="15">+P77+Q77</f>
        <v>224.03700000000001</v>
      </c>
      <c r="S77" s="777"/>
    </row>
    <row r="78" spans="1:19" s="711" customFormat="1" x14ac:dyDescent="0.2">
      <c r="A78" s="689"/>
      <c r="B78" s="691" t="s">
        <v>474</v>
      </c>
      <c r="C78" s="700">
        <v>3113</v>
      </c>
      <c r="D78" s="685">
        <v>5321</v>
      </c>
      <c r="E78" s="784" t="s">
        <v>258</v>
      </c>
      <c r="F78" s="927">
        <v>0</v>
      </c>
      <c r="G78" s="927"/>
      <c r="H78" s="927"/>
      <c r="I78" s="1520"/>
      <c r="J78" s="1520"/>
      <c r="K78" s="1520"/>
      <c r="L78" s="1520"/>
      <c r="M78" s="1521">
        <v>224.03700000000001</v>
      </c>
      <c r="N78" s="1521">
        <f t="shared" si="4"/>
        <v>224.03700000000001</v>
      </c>
      <c r="O78" s="1521">
        <v>0</v>
      </c>
      <c r="P78" s="1521">
        <f t="shared" si="5"/>
        <v>224.03700000000001</v>
      </c>
      <c r="Q78" s="1521">
        <v>0</v>
      </c>
      <c r="R78" s="1521">
        <f t="shared" si="15"/>
        <v>224.03700000000001</v>
      </c>
      <c r="S78" s="777"/>
    </row>
    <row r="79" spans="1:19" s="711" customFormat="1" ht="31.45" x14ac:dyDescent="0.2">
      <c r="A79" s="682" t="s">
        <v>106</v>
      </c>
      <c r="B79" s="684" t="s">
        <v>604</v>
      </c>
      <c r="C79" s="694" t="s">
        <v>100</v>
      </c>
      <c r="D79" s="694" t="s">
        <v>100</v>
      </c>
      <c r="E79" s="786" t="s">
        <v>605</v>
      </c>
      <c r="F79" s="908">
        <v>0</v>
      </c>
      <c r="G79" s="927"/>
      <c r="H79" s="927"/>
      <c r="I79" s="1520"/>
      <c r="J79" s="1520"/>
      <c r="K79" s="1520"/>
      <c r="L79" s="1520"/>
      <c r="M79" s="1523">
        <f>+M80</f>
        <v>50</v>
      </c>
      <c r="N79" s="1523">
        <f t="shared" si="4"/>
        <v>50</v>
      </c>
      <c r="O79" s="1523">
        <v>0</v>
      </c>
      <c r="P79" s="1523">
        <f t="shared" ref="P79:P142" si="16">+N79+O79</f>
        <v>50</v>
      </c>
      <c r="Q79" s="1523">
        <v>0</v>
      </c>
      <c r="R79" s="1523">
        <f t="shared" si="15"/>
        <v>50</v>
      </c>
      <c r="S79" s="777"/>
    </row>
    <row r="80" spans="1:19" s="711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0</v>
      </c>
      <c r="G80" s="927"/>
      <c r="H80" s="927"/>
      <c r="I80" s="1520"/>
      <c r="J80" s="1520"/>
      <c r="K80" s="1520"/>
      <c r="L80" s="1520"/>
      <c r="M80" s="1521">
        <v>50</v>
      </c>
      <c r="N80" s="1521">
        <f t="shared" si="4"/>
        <v>50</v>
      </c>
      <c r="O80" s="1521">
        <v>0</v>
      </c>
      <c r="P80" s="1521">
        <f t="shared" si="16"/>
        <v>50</v>
      </c>
      <c r="Q80" s="1521">
        <v>0</v>
      </c>
      <c r="R80" s="1521">
        <f t="shared" si="15"/>
        <v>50</v>
      </c>
      <c r="S80" s="777"/>
    </row>
    <row r="81" spans="1:19" s="711" customFormat="1" x14ac:dyDescent="0.2">
      <c r="A81" s="682" t="s">
        <v>106</v>
      </c>
      <c r="B81" s="684" t="s">
        <v>484</v>
      </c>
      <c r="C81" s="694" t="s">
        <v>100</v>
      </c>
      <c r="D81" s="694" t="s">
        <v>100</v>
      </c>
      <c r="E81" s="786" t="s">
        <v>221</v>
      </c>
      <c r="F81" s="908">
        <f>+F82</f>
        <v>2007.02</v>
      </c>
      <c r="G81" s="908">
        <v>0</v>
      </c>
      <c r="H81" s="908">
        <f t="shared" si="1"/>
        <v>2007.02</v>
      </c>
      <c r="I81" s="1522">
        <v>0</v>
      </c>
      <c r="J81" s="1522">
        <f t="shared" si="2"/>
        <v>2007.02</v>
      </c>
      <c r="K81" s="1522">
        <v>0</v>
      </c>
      <c r="L81" s="1522">
        <f t="shared" si="3"/>
        <v>2007.02</v>
      </c>
      <c r="M81" s="1522">
        <v>0</v>
      </c>
      <c r="N81" s="1522">
        <f t="shared" si="4"/>
        <v>2007.02</v>
      </c>
      <c r="O81" s="1523">
        <v>0</v>
      </c>
      <c r="P81" s="1523">
        <f t="shared" si="16"/>
        <v>2007.02</v>
      </c>
      <c r="Q81" s="1523">
        <v>0</v>
      </c>
      <c r="R81" s="1523">
        <f t="shared" si="15"/>
        <v>2007.02</v>
      </c>
      <c r="S81" s="777"/>
    </row>
    <row r="82" spans="1:19" s="711" customFormat="1" x14ac:dyDescent="0.2">
      <c r="A82" s="689"/>
      <c r="B82" s="691" t="s">
        <v>474</v>
      </c>
      <c r="C82" s="700">
        <v>3299</v>
      </c>
      <c r="D82" s="685">
        <v>5321</v>
      </c>
      <c r="E82" s="784" t="s">
        <v>258</v>
      </c>
      <c r="F82" s="927">
        <v>2007.02</v>
      </c>
      <c r="G82" s="927">
        <v>0</v>
      </c>
      <c r="H82" s="927">
        <f t="shared" si="1"/>
        <v>2007.02</v>
      </c>
      <c r="I82" s="1520">
        <v>0</v>
      </c>
      <c r="J82" s="1520">
        <f t="shared" si="2"/>
        <v>2007.02</v>
      </c>
      <c r="K82" s="1520">
        <v>0</v>
      </c>
      <c r="L82" s="1520">
        <f t="shared" si="3"/>
        <v>2007.02</v>
      </c>
      <c r="M82" s="1520">
        <v>0</v>
      </c>
      <c r="N82" s="1520">
        <f t="shared" si="4"/>
        <v>2007.02</v>
      </c>
      <c r="O82" s="1521">
        <v>0</v>
      </c>
      <c r="P82" s="1521">
        <f t="shared" si="16"/>
        <v>2007.02</v>
      </c>
      <c r="Q82" s="1521">
        <v>0</v>
      </c>
      <c r="R82" s="1521">
        <f t="shared" si="15"/>
        <v>2007.02</v>
      </c>
      <c r="S82" s="777"/>
    </row>
    <row r="83" spans="1:19" s="711" customFormat="1" x14ac:dyDescent="0.2">
      <c r="A83" s="682" t="s">
        <v>106</v>
      </c>
      <c r="B83" s="684" t="s">
        <v>485</v>
      </c>
      <c r="C83" s="694" t="s">
        <v>100</v>
      </c>
      <c r="D83" s="694" t="s">
        <v>100</v>
      </c>
      <c r="E83" s="786" t="s">
        <v>458</v>
      </c>
      <c r="F83" s="908">
        <f>+F84</f>
        <v>541.79</v>
      </c>
      <c r="G83" s="908">
        <v>0</v>
      </c>
      <c r="H83" s="908">
        <f t="shared" si="1"/>
        <v>541.79</v>
      </c>
      <c r="I83" s="1522">
        <v>0</v>
      </c>
      <c r="J83" s="1522">
        <f t="shared" si="2"/>
        <v>541.79</v>
      </c>
      <c r="K83" s="1522">
        <v>0</v>
      </c>
      <c r="L83" s="1522">
        <f t="shared" si="3"/>
        <v>541.79</v>
      </c>
      <c r="M83" s="1523">
        <f>+M84</f>
        <v>-541.79</v>
      </c>
      <c r="N83" s="1523">
        <f t="shared" si="4"/>
        <v>0</v>
      </c>
      <c r="O83" s="1523">
        <v>0</v>
      </c>
      <c r="P83" s="1523">
        <f t="shared" si="16"/>
        <v>0</v>
      </c>
      <c r="Q83" s="1523">
        <v>0</v>
      </c>
      <c r="R83" s="1523">
        <f t="shared" si="15"/>
        <v>0</v>
      </c>
      <c r="S83" s="777"/>
    </row>
    <row r="84" spans="1:19" s="711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541.79</v>
      </c>
      <c r="G84" s="927">
        <v>0</v>
      </c>
      <c r="H84" s="927">
        <f t="shared" si="1"/>
        <v>541.79</v>
      </c>
      <c r="I84" s="1520">
        <v>0</v>
      </c>
      <c r="J84" s="1520">
        <f t="shared" si="2"/>
        <v>541.79</v>
      </c>
      <c r="K84" s="1520">
        <v>0</v>
      </c>
      <c r="L84" s="1520">
        <f t="shared" si="3"/>
        <v>541.79</v>
      </c>
      <c r="M84" s="1521">
        <v>-541.79</v>
      </c>
      <c r="N84" s="1521">
        <f t="shared" si="4"/>
        <v>0</v>
      </c>
      <c r="O84" s="1521">
        <v>0</v>
      </c>
      <c r="P84" s="1521">
        <f t="shared" si="16"/>
        <v>0</v>
      </c>
      <c r="Q84" s="1521">
        <v>0</v>
      </c>
      <c r="R84" s="1521">
        <f t="shared" si="15"/>
        <v>0</v>
      </c>
      <c r="S84" s="777"/>
    </row>
    <row r="85" spans="1:19" s="711" customFormat="1" ht="31.45" x14ac:dyDescent="0.2">
      <c r="A85" s="682" t="s">
        <v>106</v>
      </c>
      <c r="B85" s="684" t="s">
        <v>607</v>
      </c>
      <c r="C85" s="694" t="s">
        <v>100</v>
      </c>
      <c r="D85" s="694" t="s">
        <v>100</v>
      </c>
      <c r="E85" s="786" t="s">
        <v>610</v>
      </c>
      <c r="F85" s="908">
        <v>0</v>
      </c>
      <c r="G85" s="927"/>
      <c r="H85" s="927"/>
      <c r="I85" s="1520"/>
      <c r="J85" s="1520"/>
      <c r="K85" s="1520"/>
      <c r="L85" s="1520"/>
      <c r="M85" s="1523">
        <f>+M86</f>
        <v>461.79</v>
      </c>
      <c r="N85" s="1523">
        <f t="shared" si="4"/>
        <v>461.79</v>
      </c>
      <c r="O85" s="1523">
        <v>0</v>
      </c>
      <c r="P85" s="1523">
        <f t="shared" si="16"/>
        <v>461.79</v>
      </c>
      <c r="Q85" s="1523">
        <v>0</v>
      </c>
      <c r="R85" s="1523">
        <f t="shared" si="15"/>
        <v>461.79</v>
      </c>
      <c r="S85" s="777"/>
    </row>
    <row r="86" spans="1:19" s="711" customFormat="1" x14ac:dyDescent="0.2">
      <c r="A86" s="689"/>
      <c r="B86" s="691" t="s">
        <v>474</v>
      </c>
      <c r="C86" s="700">
        <v>3113</v>
      </c>
      <c r="D86" s="685">
        <v>5321</v>
      </c>
      <c r="E86" s="784" t="s">
        <v>258</v>
      </c>
      <c r="F86" s="927">
        <v>0</v>
      </c>
      <c r="G86" s="927"/>
      <c r="H86" s="927"/>
      <c r="I86" s="1520"/>
      <c r="J86" s="1520"/>
      <c r="K86" s="1520"/>
      <c r="L86" s="1520"/>
      <c r="M86" s="1521">
        <v>461.79</v>
      </c>
      <c r="N86" s="1521">
        <f t="shared" si="4"/>
        <v>461.79</v>
      </c>
      <c r="O86" s="1521">
        <v>0</v>
      </c>
      <c r="P86" s="1521">
        <f t="shared" si="16"/>
        <v>461.79</v>
      </c>
      <c r="Q86" s="1521">
        <v>0</v>
      </c>
      <c r="R86" s="1521">
        <f t="shared" si="15"/>
        <v>461.79</v>
      </c>
      <c r="S86" s="777"/>
    </row>
    <row r="87" spans="1:19" s="711" customFormat="1" ht="31.45" x14ac:dyDescent="0.2">
      <c r="A87" s="682" t="s">
        <v>106</v>
      </c>
      <c r="B87" s="684" t="s">
        <v>608</v>
      </c>
      <c r="C87" s="694" t="s">
        <v>100</v>
      </c>
      <c r="D87" s="694" t="s">
        <v>100</v>
      </c>
      <c r="E87" s="786" t="s">
        <v>611</v>
      </c>
      <c r="F87" s="908">
        <v>0</v>
      </c>
      <c r="G87" s="927"/>
      <c r="H87" s="927"/>
      <c r="I87" s="1520"/>
      <c r="J87" s="1520"/>
      <c r="K87" s="1520"/>
      <c r="L87" s="1520"/>
      <c r="M87" s="1523">
        <f>+M88</f>
        <v>80</v>
      </c>
      <c r="N87" s="1523">
        <f t="shared" si="4"/>
        <v>80</v>
      </c>
      <c r="O87" s="1523">
        <v>0</v>
      </c>
      <c r="P87" s="1523">
        <f t="shared" si="16"/>
        <v>80</v>
      </c>
      <c r="Q87" s="1523">
        <v>0</v>
      </c>
      <c r="R87" s="1523">
        <f t="shared" si="15"/>
        <v>80</v>
      </c>
      <c r="S87" s="777"/>
    </row>
    <row r="88" spans="1:19" s="711" customFormat="1" x14ac:dyDescent="0.2">
      <c r="A88" s="689"/>
      <c r="B88" s="691" t="s">
        <v>474</v>
      </c>
      <c r="C88" s="700">
        <v>3113</v>
      </c>
      <c r="D88" s="685">
        <v>5321</v>
      </c>
      <c r="E88" s="784" t="s">
        <v>258</v>
      </c>
      <c r="F88" s="927">
        <v>0</v>
      </c>
      <c r="G88" s="927"/>
      <c r="H88" s="927"/>
      <c r="I88" s="1520"/>
      <c r="J88" s="1520"/>
      <c r="K88" s="1520"/>
      <c r="L88" s="1520"/>
      <c r="M88" s="1521">
        <v>80</v>
      </c>
      <c r="N88" s="1521">
        <f t="shared" si="4"/>
        <v>80</v>
      </c>
      <c r="O88" s="1521">
        <v>0</v>
      </c>
      <c r="P88" s="1521">
        <f t="shared" si="16"/>
        <v>80</v>
      </c>
      <c r="Q88" s="1521">
        <v>0</v>
      </c>
      <c r="R88" s="1521">
        <f t="shared" si="15"/>
        <v>80</v>
      </c>
      <c r="S88" s="777"/>
    </row>
    <row r="89" spans="1:19" s="711" customFormat="1" x14ac:dyDescent="0.2">
      <c r="A89" s="682" t="s">
        <v>106</v>
      </c>
      <c r="B89" s="684" t="s">
        <v>486</v>
      </c>
      <c r="C89" s="694" t="s">
        <v>100</v>
      </c>
      <c r="D89" s="694" t="s">
        <v>100</v>
      </c>
      <c r="E89" s="786" t="s">
        <v>223</v>
      </c>
      <c r="F89" s="908">
        <f>+F90</f>
        <v>541.13</v>
      </c>
      <c r="G89" s="908">
        <f>+G90</f>
        <v>-250</v>
      </c>
      <c r="H89" s="908">
        <f t="shared" si="1"/>
        <v>291.13</v>
      </c>
      <c r="I89" s="1522">
        <v>0</v>
      </c>
      <c r="J89" s="1522">
        <f t="shared" si="2"/>
        <v>291.13</v>
      </c>
      <c r="K89" s="1522">
        <v>0</v>
      </c>
      <c r="L89" s="1522">
        <f t="shared" si="3"/>
        <v>291.13</v>
      </c>
      <c r="M89" s="1523">
        <f>+M90</f>
        <v>-15</v>
      </c>
      <c r="N89" s="1523">
        <f t="shared" si="4"/>
        <v>276.13</v>
      </c>
      <c r="O89" s="1523">
        <v>0</v>
      </c>
      <c r="P89" s="1523">
        <f t="shared" si="16"/>
        <v>276.13</v>
      </c>
      <c r="Q89" s="1523">
        <v>0</v>
      </c>
      <c r="R89" s="1523">
        <f t="shared" si="15"/>
        <v>276.13</v>
      </c>
      <c r="S89" s="777"/>
    </row>
    <row r="90" spans="1:19" s="711" customFormat="1" x14ac:dyDescent="0.2">
      <c r="A90" s="746"/>
      <c r="B90" s="748" t="s">
        <v>474</v>
      </c>
      <c r="C90" s="749">
        <v>3299</v>
      </c>
      <c r="D90" s="750">
        <v>5321</v>
      </c>
      <c r="E90" s="784" t="s">
        <v>258</v>
      </c>
      <c r="F90" s="927">
        <v>541.13</v>
      </c>
      <c r="G90" s="927">
        <v>-250</v>
      </c>
      <c r="H90" s="927">
        <f t="shared" si="1"/>
        <v>291.13</v>
      </c>
      <c r="I90" s="1520">
        <v>0</v>
      </c>
      <c r="J90" s="1520">
        <f t="shared" si="2"/>
        <v>291.13</v>
      </c>
      <c r="K90" s="1520">
        <v>0</v>
      </c>
      <c r="L90" s="1520">
        <f t="shared" si="3"/>
        <v>291.13</v>
      </c>
      <c r="M90" s="1521">
        <v>-15</v>
      </c>
      <c r="N90" s="1521">
        <f t="shared" si="4"/>
        <v>276.13</v>
      </c>
      <c r="O90" s="1521">
        <v>0</v>
      </c>
      <c r="P90" s="1521">
        <f t="shared" si="16"/>
        <v>276.13</v>
      </c>
      <c r="Q90" s="1521">
        <v>0</v>
      </c>
      <c r="R90" s="1521">
        <f t="shared" si="15"/>
        <v>276.13</v>
      </c>
      <c r="S90" s="777"/>
    </row>
    <row r="91" spans="1:19" s="711" customFormat="1" ht="20.95" x14ac:dyDescent="0.2">
      <c r="A91" s="682" t="s">
        <v>106</v>
      </c>
      <c r="B91" s="902" t="s">
        <v>496</v>
      </c>
      <c r="C91" s="902" t="s">
        <v>100</v>
      </c>
      <c r="D91" s="694" t="s">
        <v>100</v>
      </c>
      <c r="E91" s="783" t="s">
        <v>470</v>
      </c>
      <c r="F91" s="908">
        <v>0</v>
      </c>
      <c r="G91" s="908">
        <f>+G92</f>
        <v>250</v>
      </c>
      <c r="H91" s="908">
        <f t="shared" si="1"/>
        <v>250</v>
      </c>
      <c r="I91" s="1522">
        <v>0</v>
      </c>
      <c r="J91" s="1522">
        <f t="shared" si="2"/>
        <v>250</v>
      </c>
      <c r="K91" s="1522">
        <v>0</v>
      </c>
      <c r="L91" s="1522">
        <f t="shared" si="3"/>
        <v>250</v>
      </c>
      <c r="M91" s="1522">
        <v>0</v>
      </c>
      <c r="N91" s="1522">
        <f t="shared" ref="N91:N158" si="17">+L91+M91</f>
        <v>250</v>
      </c>
      <c r="O91" s="1523">
        <v>0</v>
      </c>
      <c r="P91" s="1523">
        <f t="shared" si="16"/>
        <v>250</v>
      </c>
      <c r="Q91" s="1523">
        <v>0</v>
      </c>
      <c r="R91" s="1523">
        <f t="shared" si="15"/>
        <v>250</v>
      </c>
      <c r="S91" s="777"/>
    </row>
    <row r="92" spans="1:19" s="711" customFormat="1" ht="13.1" thickBot="1" x14ac:dyDescent="0.25">
      <c r="A92" s="997"/>
      <c r="B92" s="972"/>
      <c r="C92" s="749">
        <v>3299</v>
      </c>
      <c r="D92" s="973">
        <v>5339</v>
      </c>
      <c r="E92" s="974" t="s">
        <v>469</v>
      </c>
      <c r="F92" s="909">
        <v>0</v>
      </c>
      <c r="G92" s="909">
        <v>250</v>
      </c>
      <c r="H92" s="909">
        <f t="shared" si="1"/>
        <v>250</v>
      </c>
      <c r="I92" s="1524">
        <v>0</v>
      </c>
      <c r="J92" s="1524">
        <f t="shared" si="2"/>
        <v>250</v>
      </c>
      <c r="K92" s="1524">
        <v>0</v>
      </c>
      <c r="L92" s="1524">
        <f t="shared" si="3"/>
        <v>250</v>
      </c>
      <c r="M92" s="1524">
        <v>0</v>
      </c>
      <c r="N92" s="1524">
        <f t="shared" si="17"/>
        <v>250</v>
      </c>
      <c r="O92" s="1526">
        <v>0</v>
      </c>
      <c r="P92" s="1526">
        <f t="shared" si="16"/>
        <v>250</v>
      </c>
      <c r="Q92" s="1526">
        <v>0</v>
      </c>
      <c r="R92" s="1526">
        <f t="shared" si="15"/>
        <v>250</v>
      </c>
      <c r="S92" s="777"/>
    </row>
    <row r="93" spans="1:19" s="711" customFormat="1" ht="13.75" thickBot="1" x14ac:dyDescent="0.25">
      <c r="A93" s="1010" t="s">
        <v>106</v>
      </c>
      <c r="B93" s="1011" t="s">
        <v>100</v>
      </c>
      <c r="C93" s="1012" t="s">
        <v>100</v>
      </c>
      <c r="D93" s="1013" t="s">
        <v>100</v>
      </c>
      <c r="E93" s="1014" t="s">
        <v>433</v>
      </c>
      <c r="F93" s="1015">
        <f>+F94+F169+F182+F203+F228</f>
        <v>13000</v>
      </c>
      <c r="G93" s="1015">
        <f>+G94+G169+G182+G203+G228</f>
        <v>0</v>
      </c>
      <c r="H93" s="1015">
        <f>+H94+H169+H182+H203+H228</f>
        <v>13000</v>
      </c>
      <c r="I93" s="1015">
        <f>+I94+I169+I182+I203+I228</f>
        <v>0</v>
      </c>
      <c r="J93" s="1015">
        <f>+J94+J169+J182+J203+J228</f>
        <v>13000</v>
      </c>
      <c r="K93" s="1516">
        <v>0</v>
      </c>
      <c r="L93" s="1516">
        <f t="shared" ref="L93:L160" si="18">+J93+K93</f>
        <v>13000</v>
      </c>
      <c r="M93" s="1516">
        <f>+M94+M169+M182+M203+M228</f>
        <v>5000</v>
      </c>
      <c r="N93" s="1516">
        <f t="shared" si="17"/>
        <v>18000</v>
      </c>
      <c r="O93" s="1517">
        <f>+O94+O169+O182+O203+O228+O247+O252</f>
        <v>2178.7640000000001</v>
      </c>
      <c r="P93" s="1517">
        <f t="shared" si="16"/>
        <v>20178.763999999999</v>
      </c>
      <c r="Q93" s="1517">
        <f>+Q94+Q182+Q203+Q228+Q247+Q252</f>
        <v>0</v>
      </c>
      <c r="R93" s="1517">
        <f t="shared" si="15"/>
        <v>20178.763999999999</v>
      </c>
      <c r="S93" s="1699" t="s">
        <v>665</v>
      </c>
    </row>
    <row r="94" spans="1:19" s="711" customFormat="1" ht="13.1" thickBot="1" x14ac:dyDescent="0.25">
      <c r="A94" s="1080" t="s">
        <v>106</v>
      </c>
      <c r="B94" s="1081" t="s">
        <v>100</v>
      </c>
      <c r="C94" s="1082" t="s">
        <v>100</v>
      </c>
      <c r="D94" s="1082" t="s">
        <v>100</v>
      </c>
      <c r="E94" s="1083" t="s">
        <v>225</v>
      </c>
      <c r="F94" s="1084">
        <v>5000</v>
      </c>
      <c r="G94" s="1085">
        <f>+G95+G101+G103+G105+G107+G109+G111+G113+G115+G117+G119+G121+G123+G125+G127+G129+G131+G133+G135+G137+G139+G141+G143+G145+G147+G149+G151+G153+G155+G157+G159+G161+G163+G165+G167</f>
        <v>0</v>
      </c>
      <c r="H94" s="1085">
        <f>+F94+G94</f>
        <v>5000</v>
      </c>
      <c r="I94" s="1527">
        <v>0</v>
      </c>
      <c r="J94" s="1527">
        <f>+H94+I94</f>
        <v>5000</v>
      </c>
      <c r="K94" s="1527">
        <v>0</v>
      </c>
      <c r="L94" s="1527">
        <f t="shared" si="18"/>
        <v>5000</v>
      </c>
      <c r="M94" s="1527">
        <f>+M95+M97+M99</f>
        <v>0</v>
      </c>
      <c r="N94" s="1527">
        <f t="shared" si="17"/>
        <v>5000</v>
      </c>
      <c r="O94" s="1528">
        <f>+O95+O111+O119+O131+O135+O143+O145</f>
        <v>-500</v>
      </c>
      <c r="P94" s="1528">
        <f t="shared" si="16"/>
        <v>4500</v>
      </c>
      <c r="Q94" s="1528">
        <v>0</v>
      </c>
      <c r="R94" s="1528">
        <f t="shared" si="15"/>
        <v>4500</v>
      </c>
      <c r="S94" s="777"/>
    </row>
    <row r="95" spans="1:19" s="711" customFormat="1" x14ac:dyDescent="0.2">
      <c r="A95" s="677" t="s">
        <v>106</v>
      </c>
      <c r="B95" s="679" t="s">
        <v>487</v>
      </c>
      <c r="C95" s="680" t="s">
        <v>100</v>
      </c>
      <c r="D95" s="954" t="s">
        <v>100</v>
      </c>
      <c r="E95" s="786" t="s">
        <v>461</v>
      </c>
      <c r="F95" s="924">
        <f>+F96</f>
        <v>5000</v>
      </c>
      <c r="G95" s="975">
        <f>+G96</f>
        <v>-4700</v>
      </c>
      <c r="H95" s="924">
        <f t="shared" si="1"/>
        <v>300</v>
      </c>
      <c r="I95" s="1518">
        <v>0</v>
      </c>
      <c r="J95" s="1518">
        <f t="shared" ref="J95:J163" si="19">+H95+I95</f>
        <v>300</v>
      </c>
      <c r="K95" s="1518">
        <v>0</v>
      </c>
      <c r="L95" s="1518">
        <f t="shared" si="18"/>
        <v>300</v>
      </c>
      <c r="M95" s="1519">
        <f>+M96</f>
        <v>-200</v>
      </c>
      <c r="N95" s="1519">
        <f t="shared" si="17"/>
        <v>100</v>
      </c>
      <c r="O95" s="1519">
        <f>+O96</f>
        <v>250</v>
      </c>
      <c r="P95" s="1519">
        <f t="shared" si="16"/>
        <v>350</v>
      </c>
      <c r="Q95" s="1519">
        <v>0</v>
      </c>
      <c r="R95" s="1519">
        <f t="shared" si="15"/>
        <v>350</v>
      </c>
      <c r="S95" s="777"/>
    </row>
    <row r="96" spans="1:19" s="711" customFormat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27">
        <v>5000</v>
      </c>
      <c r="G96" s="916">
        <v>-4700</v>
      </c>
      <c r="H96" s="927">
        <f t="shared" si="1"/>
        <v>300</v>
      </c>
      <c r="I96" s="1520">
        <v>0</v>
      </c>
      <c r="J96" s="1520">
        <f t="shared" si="19"/>
        <v>300</v>
      </c>
      <c r="K96" s="1520">
        <v>0</v>
      </c>
      <c r="L96" s="1520">
        <f t="shared" si="18"/>
        <v>300</v>
      </c>
      <c r="M96" s="1521">
        <v>-200</v>
      </c>
      <c r="N96" s="1521">
        <f t="shared" si="17"/>
        <v>100</v>
      </c>
      <c r="O96" s="1521">
        <v>250</v>
      </c>
      <c r="P96" s="1521">
        <f t="shared" si="16"/>
        <v>350</v>
      </c>
      <c r="Q96" s="1521">
        <v>0</v>
      </c>
      <c r="R96" s="1521">
        <f t="shared" si="15"/>
        <v>350</v>
      </c>
      <c r="S96" s="777"/>
    </row>
    <row r="97" spans="1:19" s="711" customFormat="1" ht="20.95" x14ac:dyDescent="0.2">
      <c r="A97" s="677" t="s">
        <v>106</v>
      </c>
      <c r="B97" s="679" t="s">
        <v>615</v>
      </c>
      <c r="C97" s="680" t="s">
        <v>100</v>
      </c>
      <c r="D97" s="954" t="s">
        <v>100</v>
      </c>
      <c r="E97" s="786" t="s">
        <v>618</v>
      </c>
      <c r="F97" s="1412">
        <v>0</v>
      </c>
      <c r="G97" s="916"/>
      <c r="H97" s="927"/>
      <c r="I97" s="1520"/>
      <c r="J97" s="1520"/>
      <c r="K97" s="1520"/>
      <c r="L97" s="1520">
        <v>0</v>
      </c>
      <c r="M97" s="1523">
        <f>+M98</f>
        <v>100</v>
      </c>
      <c r="N97" s="1523">
        <f t="shared" si="17"/>
        <v>100</v>
      </c>
      <c r="O97" s="1523">
        <v>0</v>
      </c>
      <c r="P97" s="1523">
        <f t="shared" si="16"/>
        <v>100</v>
      </c>
      <c r="Q97" s="1523">
        <v>0</v>
      </c>
      <c r="R97" s="1523">
        <f t="shared" si="15"/>
        <v>100</v>
      </c>
      <c r="S97" s="777"/>
    </row>
    <row r="98" spans="1:19" s="711" customFormat="1" ht="20.95" x14ac:dyDescent="0.2">
      <c r="A98" s="689"/>
      <c r="B98" s="691"/>
      <c r="C98" s="700">
        <v>3419</v>
      </c>
      <c r="D98" s="686">
        <v>5213</v>
      </c>
      <c r="E98" s="1406" t="s">
        <v>617</v>
      </c>
      <c r="F98" s="909">
        <v>0</v>
      </c>
      <c r="G98" s="916"/>
      <c r="H98" s="927"/>
      <c r="I98" s="1520"/>
      <c r="J98" s="1520"/>
      <c r="K98" s="1520"/>
      <c r="L98" s="1520">
        <v>0</v>
      </c>
      <c r="M98" s="1521">
        <v>100</v>
      </c>
      <c r="N98" s="1521">
        <f t="shared" si="17"/>
        <v>100</v>
      </c>
      <c r="O98" s="1521">
        <v>0</v>
      </c>
      <c r="P98" s="1521">
        <f t="shared" si="16"/>
        <v>100</v>
      </c>
      <c r="Q98" s="1521">
        <v>0</v>
      </c>
      <c r="R98" s="1521">
        <f t="shared" si="15"/>
        <v>100</v>
      </c>
      <c r="S98" s="777"/>
    </row>
    <row r="99" spans="1:19" s="711" customFormat="1" ht="31.45" x14ac:dyDescent="0.2">
      <c r="A99" s="677" t="s">
        <v>106</v>
      </c>
      <c r="B99" s="679" t="s">
        <v>616</v>
      </c>
      <c r="C99" s="680" t="s">
        <v>100</v>
      </c>
      <c r="D99" s="954" t="s">
        <v>100</v>
      </c>
      <c r="E99" s="786" t="s">
        <v>619</v>
      </c>
      <c r="F99" s="1412">
        <v>0</v>
      </c>
      <c r="G99" s="916"/>
      <c r="H99" s="927"/>
      <c r="I99" s="1520"/>
      <c r="J99" s="1520"/>
      <c r="K99" s="1520"/>
      <c r="L99" s="1520">
        <v>0</v>
      </c>
      <c r="M99" s="1523">
        <f>+M100</f>
        <v>100</v>
      </c>
      <c r="N99" s="1523">
        <f t="shared" si="17"/>
        <v>100</v>
      </c>
      <c r="O99" s="1523">
        <v>0</v>
      </c>
      <c r="P99" s="1523">
        <f t="shared" si="16"/>
        <v>100</v>
      </c>
      <c r="Q99" s="1523">
        <v>0</v>
      </c>
      <c r="R99" s="1523">
        <f t="shared" si="15"/>
        <v>100</v>
      </c>
      <c r="S99" s="777"/>
    </row>
    <row r="100" spans="1:19" s="711" customFormat="1" x14ac:dyDescent="0.2">
      <c r="A100" s="689"/>
      <c r="B100" s="691" t="s">
        <v>474</v>
      </c>
      <c r="C100" s="700">
        <v>3419</v>
      </c>
      <c r="D100" s="686">
        <v>5222</v>
      </c>
      <c r="E100" s="784" t="s">
        <v>296</v>
      </c>
      <c r="F100" s="909">
        <v>0</v>
      </c>
      <c r="G100" s="916"/>
      <c r="H100" s="927"/>
      <c r="I100" s="1520"/>
      <c r="J100" s="1520"/>
      <c r="K100" s="1520"/>
      <c r="L100" s="1520">
        <v>0</v>
      </c>
      <c r="M100" s="1521">
        <v>100</v>
      </c>
      <c r="N100" s="1521">
        <f t="shared" si="17"/>
        <v>100</v>
      </c>
      <c r="O100" s="1521">
        <v>0</v>
      </c>
      <c r="P100" s="1521">
        <f t="shared" si="16"/>
        <v>100</v>
      </c>
      <c r="Q100" s="1521">
        <v>0</v>
      </c>
      <c r="R100" s="1521">
        <f t="shared" si="15"/>
        <v>100</v>
      </c>
      <c r="S100" s="777"/>
    </row>
    <row r="101" spans="1:19" s="711" customFormat="1" ht="20.95" x14ac:dyDescent="0.2">
      <c r="A101" s="998" t="s">
        <v>298</v>
      </c>
      <c r="B101" s="976" t="s">
        <v>497</v>
      </c>
      <c r="C101" s="977" t="s">
        <v>100</v>
      </c>
      <c r="D101" s="977" t="s">
        <v>100</v>
      </c>
      <c r="E101" s="978" t="s">
        <v>354</v>
      </c>
      <c r="F101" s="911">
        <v>0</v>
      </c>
      <c r="G101" s="959">
        <f t="shared" ref="G101:G163" si="20">+G102</f>
        <v>100</v>
      </c>
      <c r="H101" s="908">
        <f t="shared" si="1"/>
        <v>100</v>
      </c>
      <c r="I101" s="1522">
        <v>0</v>
      </c>
      <c r="J101" s="1522">
        <f t="shared" si="19"/>
        <v>100</v>
      </c>
      <c r="K101" s="1522">
        <v>0</v>
      </c>
      <c r="L101" s="1522">
        <f t="shared" si="18"/>
        <v>100</v>
      </c>
      <c r="M101" s="1522">
        <v>0</v>
      </c>
      <c r="N101" s="1522">
        <f t="shared" si="17"/>
        <v>100</v>
      </c>
      <c r="O101" s="1523">
        <v>0</v>
      </c>
      <c r="P101" s="1523">
        <f t="shared" si="16"/>
        <v>100</v>
      </c>
      <c r="Q101" s="1523">
        <v>0</v>
      </c>
      <c r="R101" s="1523">
        <f t="shared" si="15"/>
        <v>100</v>
      </c>
      <c r="S101" s="777"/>
    </row>
    <row r="102" spans="1:19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ref="H102:H165" si="21">+F102+G102</f>
        <v>100</v>
      </c>
      <c r="I102" s="1520">
        <v>0</v>
      </c>
      <c r="J102" s="1520">
        <f t="shared" si="19"/>
        <v>100</v>
      </c>
      <c r="K102" s="1520">
        <v>0</v>
      </c>
      <c r="L102" s="1520">
        <f t="shared" si="18"/>
        <v>100</v>
      </c>
      <c r="M102" s="1520">
        <v>0</v>
      </c>
      <c r="N102" s="1520">
        <f t="shared" si="17"/>
        <v>100</v>
      </c>
      <c r="O102" s="1521">
        <v>0</v>
      </c>
      <c r="P102" s="1521">
        <f t="shared" si="16"/>
        <v>100</v>
      </c>
      <c r="Q102" s="1521">
        <v>0</v>
      </c>
      <c r="R102" s="1521">
        <f t="shared" si="15"/>
        <v>100</v>
      </c>
      <c r="S102" s="777"/>
    </row>
    <row r="103" spans="1:19" s="711" customFormat="1" ht="31.45" x14ac:dyDescent="0.2">
      <c r="A103" s="998" t="s">
        <v>298</v>
      </c>
      <c r="B103" s="976" t="s">
        <v>498</v>
      </c>
      <c r="C103" s="977" t="s">
        <v>100</v>
      </c>
      <c r="D103" s="977" t="s">
        <v>100</v>
      </c>
      <c r="E103" s="978" t="s">
        <v>356</v>
      </c>
      <c r="F103" s="911">
        <v>0</v>
      </c>
      <c r="G103" s="959">
        <f t="shared" si="20"/>
        <v>100</v>
      </c>
      <c r="H103" s="908">
        <f t="shared" si="21"/>
        <v>100</v>
      </c>
      <c r="I103" s="1522">
        <v>0</v>
      </c>
      <c r="J103" s="1522">
        <f t="shared" si="19"/>
        <v>100</v>
      </c>
      <c r="K103" s="1522">
        <v>0</v>
      </c>
      <c r="L103" s="1522">
        <f t="shared" si="18"/>
        <v>100</v>
      </c>
      <c r="M103" s="1522">
        <v>0</v>
      </c>
      <c r="N103" s="1522">
        <f t="shared" si="17"/>
        <v>100</v>
      </c>
      <c r="O103" s="1523">
        <v>0</v>
      </c>
      <c r="P103" s="1523">
        <f t="shared" si="16"/>
        <v>100</v>
      </c>
      <c r="Q103" s="1523">
        <v>0</v>
      </c>
      <c r="R103" s="1523">
        <f t="shared" si="15"/>
        <v>100</v>
      </c>
      <c r="S103" s="777"/>
    </row>
    <row r="104" spans="1:19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21"/>
        <v>100</v>
      </c>
      <c r="I104" s="1520">
        <v>0</v>
      </c>
      <c r="J104" s="1520">
        <f t="shared" si="19"/>
        <v>100</v>
      </c>
      <c r="K104" s="1520">
        <v>0</v>
      </c>
      <c r="L104" s="1520">
        <f t="shared" si="18"/>
        <v>100</v>
      </c>
      <c r="M104" s="1520">
        <v>0</v>
      </c>
      <c r="N104" s="1520">
        <f t="shared" si="17"/>
        <v>100</v>
      </c>
      <c r="O104" s="1521">
        <v>0</v>
      </c>
      <c r="P104" s="1521">
        <f t="shared" si="16"/>
        <v>100</v>
      </c>
      <c r="Q104" s="1521">
        <v>0</v>
      </c>
      <c r="R104" s="1521">
        <f t="shared" si="15"/>
        <v>100</v>
      </c>
      <c r="S104" s="777"/>
    </row>
    <row r="105" spans="1:19" s="711" customFormat="1" ht="20.95" x14ac:dyDescent="0.2">
      <c r="A105" s="998" t="s">
        <v>298</v>
      </c>
      <c r="B105" s="976" t="s">
        <v>499</v>
      </c>
      <c r="C105" s="977" t="s">
        <v>100</v>
      </c>
      <c r="D105" s="977" t="s">
        <v>100</v>
      </c>
      <c r="E105" s="978" t="s">
        <v>358</v>
      </c>
      <c r="F105" s="911">
        <v>0</v>
      </c>
      <c r="G105" s="959">
        <f t="shared" si="20"/>
        <v>250</v>
      </c>
      <c r="H105" s="908">
        <f t="shared" si="21"/>
        <v>250</v>
      </c>
      <c r="I105" s="1522">
        <v>0</v>
      </c>
      <c r="J105" s="1522">
        <f t="shared" si="19"/>
        <v>250</v>
      </c>
      <c r="K105" s="1522">
        <v>0</v>
      </c>
      <c r="L105" s="1522">
        <f t="shared" si="18"/>
        <v>250</v>
      </c>
      <c r="M105" s="1522">
        <v>0</v>
      </c>
      <c r="N105" s="1522">
        <f t="shared" si="17"/>
        <v>250</v>
      </c>
      <c r="O105" s="1523">
        <v>0</v>
      </c>
      <c r="P105" s="1523">
        <f t="shared" si="16"/>
        <v>250</v>
      </c>
      <c r="Q105" s="1523">
        <v>0</v>
      </c>
      <c r="R105" s="1523">
        <f t="shared" si="15"/>
        <v>250</v>
      </c>
      <c r="S105" s="777"/>
    </row>
    <row r="106" spans="1:19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250</v>
      </c>
      <c r="H106" s="927">
        <f t="shared" si="21"/>
        <v>250</v>
      </c>
      <c r="I106" s="1520">
        <v>0</v>
      </c>
      <c r="J106" s="1520">
        <f t="shared" si="19"/>
        <v>250</v>
      </c>
      <c r="K106" s="1520">
        <v>0</v>
      </c>
      <c r="L106" s="1520">
        <f t="shared" si="18"/>
        <v>250</v>
      </c>
      <c r="M106" s="1520">
        <v>0</v>
      </c>
      <c r="N106" s="1520">
        <f t="shared" si="17"/>
        <v>250</v>
      </c>
      <c r="O106" s="1521">
        <v>0</v>
      </c>
      <c r="P106" s="1521">
        <f t="shared" si="16"/>
        <v>250</v>
      </c>
      <c r="Q106" s="1521">
        <v>0</v>
      </c>
      <c r="R106" s="1521">
        <f t="shared" si="15"/>
        <v>250</v>
      </c>
      <c r="S106" s="777"/>
    </row>
    <row r="107" spans="1:19" s="711" customFormat="1" x14ac:dyDescent="0.2">
      <c r="A107" s="998" t="s">
        <v>298</v>
      </c>
      <c r="B107" s="976" t="s">
        <v>500</v>
      </c>
      <c r="C107" s="977" t="s">
        <v>100</v>
      </c>
      <c r="D107" s="977" t="s">
        <v>100</v>
      </c>
      <c r="E107" s="978" t="s">
        <v>360</v>
      </c>
      <c r="F107" s="911">
        <v>0</v>
      </c>
      <c r="G107" s="959">
        <f t="shared" si="20"/>
        <v>100</v>
      </c>
      <c r="H107" s="908">
        <f t="shared" si="21"/>
        <v>100</v>
      </c>
      <c r="I107" s="1522">
        <v>0</v>
      </c>
      <c r="J107" s="1522">
        <f t="shared" si="19"/>
        <v>100</v>
      </c>
      <c r="K107" s="1522">
        <v>0</v>
      </c>
      <c r="L107" s="1522">
        <f t="shared" si="18"/>
        <v>100</v>
      </c>
      <c r="M107" s="1522">
        <v>0</v>
      </c>
      <c r="N107" s="1522">
        <f t="shared" si="17"/>
        <v>100</v>
      </c>
      <c r="O107" s="1523">
        <v>0</v>
      </c>
      <c r="P107" s="1523">
        <f t="shared" si="16"/>
        <v>100</v>
      </c>
      <c r="Q107" s="1523">
        <v>0</v>
      </c>
      <c r="R107" s="1523">
        <f t="shared" si="15"/>
        <v>100</v>
      </c>
      <c r="S107" s="777"/>
    </row>
    <row r="108" spans="1:19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21"/>
        <v>100</v>
      </c>
      <c r="I108" s="1520">
        <v>0</v>
      </c>
      <c r="J108" s="1520">
        <f t="shared" si="19"/>
        <v>100</v>
      </c>
      <c r="K108" s="1520">
        <v>0</v>
      </c>
      <c r="L108" s="1520">
        <f t="shared" si="18"/>
        <v>100</v>
      </c>
      <c r="M108" s="1520">
        <v>0</v>
      </c>
      <c r="N108" s="1520">
        <f t="shared" si="17"/>
        <v>100</v>
      </c>
      <c r="O108" s="1521">
        <v>0</v>
      </c>
      <c r="P108" s="1521">
        <f t="shared" si="16"/>
        <v>100</v>
      </c>
      <c r="Q108" s="1521">
        <v>0</v>
      </c>
      <c r="R108" s="1521">
        <f t="shared" si="15"/>
        <v>100</v>
      </c>
      <c r="S108" s="777"/>
    </row>
    <row r="109" spans="1:19" s="711" customFormat="1" ht="20.95" x14ac:dyDescent="0.2">
      <c r="A109" s="998" t="s">
        <v>298</v>
      </c>
      <c r="B109" s="976" t="s">
        <v>501</v>
      </c>
      <c r="C109" s="977" t="s">
        <v>100</v>
      </c>
      <c r="D109" s="977" t="s">
        <v>100</v>
      </c>
      <c r="E109" s="978" t="s">
        <v>362</v>
      </c>
      <c r="F109" s="911">
        <v>0</v>
      </c>
      <c r="G109" s="959">
        <f t="shared" si="20"/>
        <v>100</v>
      </c>
      <c r="H109" s="908">
        <f t="shared" si="21"/>
        <v>100</v>
      </c>
      <c r="I109" s="1522">
        <v>0</v>
      </c>
      <c r="J109" s="1522">
        <f t="shared" si="19"/>
        <v>100</v>
      </c>
      <c r="K109" s="1522">
        <v>0</v>
      </c>
      <c r="L109" s="1522">
        <f t="shared" si="18"/>
        <v>100</v>
      </c>
      <c r="M109" s="1522">
        <v>0</v>
      </c>
      <c r="N109" s="1522">
        <f t="shared" si="17"/>
        <v>100</v>
      </c>
      <c r="O109" s="1523">
        <v>0</v>
      </c>
      <c r="P109" s="1523">
        <f t="shared" si="16"/>
        <v>100</v>
      </c>
      <c r="Q109" s="1523">
        <v>0</v>
      </c>
      <c r="R109" s="1523">
        <f t="shared" si="15"/>
        <v>100</v>
      </c>
      <c r="S109" s="777"/>
    </row>
    <row r="110" spans="1:19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1"/>
        <v>100</v>
      </c>
      <c r="I110" s="1520">
        <v>0</v>
      </c>
      <c r="J110" s="1520">
        <f t="shared" si="19"/>
        <v>100</v>
      </c>
      <c r="K110" s="1520">
        <v>0</v>
      </c>
      <c r="L110" s="1520">
        <f t="shared" si="18"/>
        <v>100</v>
      </c>
      <c r="M110" s="1520">
        <v>0</v>
      </c>
      <c r="N110" s="1520">
        <f t="shared" si="17"/>
        <v>100</v>
      </c>
      <c r="O110" s="1521">
        <v>0</v>
      </c>
      <c r="P110" s="1521">
        <f t="shared" si="16"/>
        <v>100</v>
      </c>
      <c r="Q110" s="1521">
        <v>0</v>
      </c>
      <c r="R110" s="1521">
        <f t="shared" si="15"/>
        <v>100</v>
      </c>
      <c r="S110" s="777"/>
    </row>
    <row r="111" spans="1:19" s="711" customFormat="1" ht="20.95" x14ac:dyDescent="0.2">
      <c r="A111" s="998" t="s">
        <v>298</v>
      </c>
      <c r="B111" s="976" t="s">
        <v>502</v>
      </c>
      <c r="C111" s="977" t="s">
        <v>100</v>
      </c>
      <c r="D111" s="977" t="s">
        <v>100</v>
      </c>
      <c r="E111" s="978" t="s">
        <v>364</v>
      </c>
      <c r="F111" s="911">
        <v>0</v>
      </c>
      <c r="G111" s="959">
        <f t="shared" si="20"/>
        <v>200</v>
      </c>
      <c r="H111" s="908">
        <f t="shared" si="21"/>
        <v>200</v>
      </c>
      <c r="I111" s="1522">
        <v>0</v>
      </c>
      <c r="J111" s="1522">
        <f t="shared" si="19"/>
        <v>200</v>
      </c>
      <c r="K111" s="1522">
        <v>0</v>
      </c>
      <c r="L111" s="1522">
        <f t="shared" si="18"/>
        <v>200</v>
      </c>
      <c r="M111" s="1522">
        <v>0</v>
      </c>
      <c r="N111" s="1522">
        <f t="shared" si="17"/>
        <v>200</v>
      </c>
      <c r="O111" s="1523">
        <f>+O112</f>
        <v>-200</v>
      </c>
      <c r="P111" s="1523">
        <f t="shared" si="16"/>
        <v>0</v>
      </c>
      <c r="Q111" s="1523">
        <v>0</v>
      </c>
      <c r="R111" s="1523">
        <f t="shared" si="15"/>
        <v>0</v>
      </c>
      <c r="S111" s="777"/>
    </row>
    <row r="112" spans="1:19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200</v>
      </c>
      <c r="H112" s="927">
        <f t="shared" si="21"/>
        <v>200</v>
      </c>
      <c r="I112" s="1520">
        <v>0</v>
      </c>
      <c r="J112" s="1520">
        <f t="shared" si="19"/>
        <v>200</v>
      </c>
      <c r="K112" s="1520">
        <v>0</v>
      </c>
      <c r="L112" s="1520">
        <f t="shared" si="18"/>
        <v>200</v>
      </c>
      <c r="M112" s="1520">
        <v>0</v>
      </c>
      <c r="N112" s="1520">
        <f t="shared" si="17"/>
        <v>200</v>
      </c>
      <c r="O112" s="1521">
        <v>-200</v>
      </c>
      <c r="P112" s="1521">
        <f t="shared" si="16"/>
        <v>0</v>
      </c>
      <c r="Q112" s="1521">
        <v>0</v>
      </c>
      <c r="R112" s="1521">
        <f t="shared" si="15"/>
        <v>0</v>
      </c>
      <c r="S112" s="777"/>
    </row>
    <row r="113" spans="1:19" s="711" customFormat="1" x14ac:dyDescent="0.2">
      <c r="A113" s="998" t="s">
        <v>298</v>
      </c>
      <c r="B113" s="976" t="s">
        <v>503</v>
      </c>
      <c r="C113" s="977" t="s">
        <v>100</v>
      </c>
      <c r="D113" s="977" t="s">
        <v>100</v>
      </c>
      <c r="E113" s="978" t="s">
        <v>366</v>
      </c>
      <c r="F113" s="911">
        <v>0</v>
      </c>
      <c r="G113" s="959">
        <f t="shared" si="20"/>
        <v>100</v>
      </c>
      <c r="H113" s="908">
        <f t="shared" si="21"/>
        <v>100</v>
      </c>
      <c r="I113" s="1522">
        <v>0</v>
      </c>
      <c r="J113" s="1522">
        <f t="shared" si="19"/>
        <v>100</v>
      </c>
      <c r="K113" s="1522">
        <v>0</v>
      </c>
      <c r="L113" s="1522">
        <f t="shared" si="18"/>
        <v>100</v>
      </c>
      <c r="M113" s="1522">
        <v>0</v>
      </c>
      <c r="N113" s="1522">
        <f t="shared" si="17"/>
        <v>100</v>
      </c>
      <c r="O113" s="1523">
        <v>0</v>
      </c>
      <c r="P113" s="1523">
        <f t="shared" si="16"/>
        <v>100</v>
      </c>
      <c r="Q113" s="1523">
        <v>0</v>
      </c>
      <c r="R113" s="1523">
        <f t="shared" si="15"/>
        <v>100</v>
      </c>
      <c r="S113" s="777"/>
    </row>
    <row r="114" spans="1:19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1"/>
        <v>100</v>
      </c>
      <c r="I114" s="1520">
        <v>0</v>
      </c>
      <c r="J114" s="1520">
        <f t="shared" si="19"/>
        <v>100</v>
      </c>
      <c r="K114" s="1520">
        <v>0</v>
      </c>
      <c r="L114" s="1520">
        <f t="shared" si="18"/>
        <v>100</v>
      </c>
      <c r="M114" s="1520">
        <v>0</v>
      </c>
      <c r="N114" s="1520">
        <f t="shared" si="17"/>
        <v>100</v>
      </c>
      <c r="O114" s="1521">
        <v>0</v>
      </c>
      <c r="P114" s="1521">
        <f t="shared" si="16"/>
        <v>100</v>
      </c>
      <c r="Q114" s="1521">
        <v>0</v>
      </c>
      <c r="R114" s="1521">
        <f t="shared" si="15"/>
        <v>100</v>
      </c>
      <c r="S114" s="777"/>
    </row>
    <row r="115" spans="1:19" s="711" customFormat="1" x14ac:dyDescent="0.2">
      <c r="A115" s="998" t="s">
        <v>298</v>
      </c>
      <c r="B115" s="976" t="s">
        <v>504</v>
      </c>
      <c r="C115" s="977" t="s">
        <v>100</v>
      </c>
      <c r="D115" s="977" t="s">
        <v>100</v>
      </c>
      <c r="E115" s="978" t="s">
        <v>368</v>
      </c>
      <c r="F115" s="911">
        <v>0</v>
      </c>
      <c r="G115" s="959">
        <f t="shared" si="20"/>
        <v>100</v>
      </c>
      <c r="H115" s="908">
        <f t="shared" si="21"/>
        <v>100</v>
      </c>
      <c r="I115" s="1522">
        <v>0</v>
      </c>
      <c r="J115" s="1522">
        <f t="shared" si="19"/>
        <v>100</v>
      </c>
      <c r="K115" s="1522">
        <v>0</v>
      </c>
      <c r="L115" s="1522">
        <f t="shared" si="18"/>
        <v>100</v>
      </c>
      <c r="M115" s="1522">
        <v>0</v>
      </c>
      <c r="N115" s="1522">
        <f t="shared" si="17"/>
        <v>100</v>
      </c>
      <c r="O115" s="1523">
        <v>0</v>
      </c>
      <c r="P115" s="1523">
        <f t="shared" si="16"/>
        <v>100</v>
      </c>
      <c r="Q115" s="1523">
        <v>0</v>
      </c>
      <c r="R115" s="1523">
        <f t="shared" si="15"/>
        <v>100</v>
      </c>
      <c r="S115" s="777"/>
    </row>
    <row r="116" spans="1:19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1"/>
        <v>100</v>
      </c>
      <c r="I116" s="1520">
        <v>0</v>
      </c>
      <c r="J116" s="1520">
        <f t="shared" si="19"/>
        <v>100</v>
      </c>
      <c r="K116" s="1520">
        <v>0</v>
      </c>
      <c r="L116" s="1520">
        <f t="shared" si="18"/>
        <v>100</v>
      </c>
      <c r="M116" s="1520">
        <v>0</v>
      </c>
      <c r="N116" s="1520">
        <f t="shared" si="17"/>
        <v>100</v>
      </c>
      <c r="O116" s="1521">
        <v>0</v>
      </c>
      <c r="P116" s="1521">
        <f t="shared" si="16"/>
        <v>100</v>
      </c>
      <c r="Q116" s="1521">
        <v>0</v>
      </c>
      <c r="R116" s="1521">
        <f t="shared" si="15"/>
        <v>100</v>
      </c>
      <c r="S116" s="777"/>
    </row>
    <row r="117" spans="1:19" s="711" customFormat="1" ht="20.95" x14ac:dyDescent="0.2">
      <c r="A117" s="998" t="s">
        <v>298</v>
      </c>
      <c r="B117" s="976" t="s">
        <v>505</v>
      </c>
      <c r="C117" s="977" t="s">
        <v>100</v>
      </c>
      <c r="D117" s="977" t="s">
        <v>100</v>
      </c>
      <c r="E117" s="978" t="s">
        <v>424</v>
      </c>
      <c r="F117" s="911">
        <v>0</v>
      </c>
      <c r="G117" s="959">
        <f t="shared" si="20"/>
        <v>100</v>
      </c>
      <c r="H117" s="908">
        <f t="shared" si="21"/>
        <v>100</v>
      </c>
      <c r="I117" s="1522">
        <v>0</v>
      </c>
      <c r="J117" s="1522">
        <f t="shared" si="19"/>
        <v>100</v>
      </c>
      <c r="K117" s="1522">
        <v>0</v>
      </c>
      <c r="L117" s="1522">
        <f t="shared" si="18"/>
        <v>100</v>
      </c>
      <c r="M117" s="1522">
        <v>0</v>
      </c>
      <c r="N117" s="1522">
        <f t="shared" si="17"/>
        <v>100</v>
      </c>
      <c r="O117" s="1523">
        <v>0</v>
      </c>
      <c r="P117" s="1523">
        <f t="shared" si="16"/>
        <v>100</v>
      </c>
      <c r="Q117" s="1523">
        <v>0</v>
      </c>
      <c r="R117" s="1523">
        <f t="shared" si="15"/>
        <v>100</v>
      </c>
      <c r="S117" s="777"/>
    </row>
    <row r="118" spans="1:19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1"/>
        <v>100</v>
      </c>
      <c r="I118" s="1520">
        <v>0</v>
      </c>
      <c r="J118" s="1520">
        <f t="shared" si="19"/>
        <v>100</v>
      </c>
      <c r="K118" s="1520">
        <v>0</v>
      </c>
      <c r="L118" s="1520">
        <f t="shared" si="18"/>
        <v>100</v>
      </c>
      <c r="M118" s="1520">
        <v>0</v>
      </c>
      <c r="N118" s="1520">
        <f t="shared" si="17"/>
        <v>100</v>
      </c>
      <c r="O118" s="1521">
        <v>0</v>
      </c>
      <c r="P118" s="1521">
        <f t="shared" si="16"/>
        <v>100</v>
      </c>
      <c r="Q118" s="1521">
        <v>0</v>
      </c>
      <c r="R118" s="1521">
        <f t="shared" si="15"/>
        <v>100</v>
      </c>
      <c r="S118" s="777"/>
    </row>
    <row r="119" spans="1:19" s="711" customFormat="1" ht="20.95" x14ac:dyDescent="0.2">
      <c r="A119" s="998" t="s">
        <v>298</v>
      </c>
      <c r="B119" s="976" t="s">
        <v>506</v>
      </c>
      <c r="C119" s="977" t="s">
        <v>100</v>
      </c>
      <c r="D119" s="977" t="s">
        <v>100</v>
      </c>
      <c r="E119" s="978" t="s">
        <v>371</v>
      </c>
      <c r="F119" s="911">
        <v>0</v>
      </c>
      <c r="G119" s="959">
        <f t="shared" si="20"/>
        <v>100</v>
      </c>
      <c r="H119" s="908">
        <f t="shared" si="21"/>
        <v>100</v>
      </c>
      <c r="I119" s="1522">
        <v>0</v>
      </c>
      <c r="J119" s="1522">
        <f t="shared" si="19"/>
        <v>100</v>
      </c>
      <c r="K119" s="1522">
        <v>0</v>
      </c>
      <c r="L119" s="1522">
        <f t="shared" si="18"/>
        <v>100</v>
      </c>
      <c r="M119" s="1522">
        <v>0</v>
      </c>
      <c r="N119" s="1522">
        <f t="shared" si="17"/>
        <v>100</v>
      </c>
      <c r="O119" s="1523">
        <f>+O120</f>
        <v>-100</v>
      </c>
      <c r="P119" s="1523">
        <f t="shared" si="16"/>
        <v>0</v>
      </c>
      <c r="Q119" s="1523">
        <v>0</v>
      </c>
      <c r="R119" s="1523">
        <f t="shared" si="15"/>
        <v>0</v>
      </c>
      <c r="S119" s="777"/>
    </row>
    <row r="120" spans="1:19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1"/>
        <v>100</v>
      </c>
      <c r="I120" s="1520">
        <v>0</v>
      </c>
      <c r="J120" s="1520">
        <f t="shared" si="19"/>
        <v>100</v>
      </c>
      <c r="K120" s="1520">
        <v>0</v>
      </c>
      <c r="L120" s="1520">
        <f t="shared" si="18"/>
        <v>100</v>
      </c>
      <c r="M120" s="1520">
        <v>0</v>
      </c>
      <c r="N120" s="1520">
        <f t="shared" si="17"/>
        <v>100</v>
      </c>
      <c r="O120" s="1521">
        <v>-100</v>
      </c>
      <c r="P120" s="1521">
        <f t="shared" si="16"/>
        <v>0</v>
      </c>
      <c r="Q120" s="1521">
        <v>0</v>
      </c>
      <c r="R120" s="1521">
        <f t="shared" si="15"/>
        <v>0</v>
      </c>
      <c r="S120" s="777"/>
    </row>
    <row r="121" spans="1:19" s="711" customFormat="1" ht="20.95" x14ac:dyDescent="0.2">
      <c r="A121" s="998" t="s">
        <v>298</v>
      </c>
      <c r="B121" s="976" t="s">
        <v>507</v>
      </c>
      <c r="C121" s="977" t="s">
        <v>100</v>
      </c>
      <c r="D121" s="977" t="s">
        <v>100</v>
      </c>
      <c r="E121" s="978" t="s">
        <v>373</v>
      </c>
      <c r="F121" s="911">
        <v>0</v>
      </c>
      <c r="G121" s="959">
        <f t="shared" si="20"/>
        <v>100</v>
      </c>
      <c r="H121" s="908">
        <f t="shared" si="21"/>
        <v>100</v>
      </c>
      <c r="I121" s="1522">
        <v>0</v>
      </c>
      <c r="J121" s="1522">
        <f t="shared" si="19"/>
        <v>100</v>
      </c>
      <c r="K121" s="1522">
        <v>0</v>
      </c>
      <c r="L121" s="1522">
        <f t="shared" si="18"/>
        <v>100</v>
      </c>
      <c r="M121" s="1522">
        <v>0</v>
      </c>
      <c r="N121" s="1522">
        <f t="shared" si="17"/>
        <v>100</v>
      </c>
      <c r="O121" s="1523">
        <v>0</v>
      </c>
      <c r="P121" s="1523">
        <f t="shared" si="16"/>
        <v>100</v>
      </c>
      <c r="Q121" s="1523">
        <v>0</v>
      </c>
      <c r="R121" s="1523">
        <f t="shared" si="15"/>
        <v>100</v>
      </c>
      <c r="S121" s="777"/>
    </row>
    <row r="122" spans="1:19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21"/>
        <v>100</v>
      </c>
      <c r="I122" s="1520">
        <v>0</v>
      </c>
      <c r="J122" s="1520">
        <f t="shared" si="19"/>
        <v>100</v>
      </c>
      <c r="K122" s="1520">
        <v>0</v>
      </c>
      <c r="L122" s="1520">
        <f t="shared" si="18"/>
        <v>100</v>
      </c>
      <c r="M122" s="1520">
        <v>0</v>
      </c>
      <c r="N122" s="1520">
        <f t="shared" si="17"/>
        <v>100</v>
      </c>
      <c r="O122" s="1521">
        <v>0</v>
      </c>
      <c r="P122" s="1521">
        <f t="shared" si="16"/>
        <v>100</v>
      </c>
      <c r="Q122" s="1521">
        <v>0</v>
      </c>
      <c r="R122" s="1521">
        <f t="shared" si="15"/>
        <v>100</v>
      </c>
      <c r="S122" s="777"/>
    </row>
    <row r="123" spans="1:19" s="711" customFormat="1" x14ac:dyDescent="0.2">
      <c r="A123" s="998" t="s">
        <v>298</v>
      </c>
      <c r="B123" s="976" t="s">
        <v>508</v>
      </c>
      <c r="C123" s="977" t="s">
        <v>100</v>
      </c>
      <c r="D123" s="977" t="s">
        <v>100</v>
      </c>
      <c r="E123" s="978" t="s">
        <v>375</v>
      </c>
      <c r="F123" s="911">
        <v>0</v>
      </c>
      <c r="G123" s="959">
        <f t="shared" si="20"/>
        <v>150</v>
      </c>
      <c r="H123" s="908">
        <f t="shared" si="21"/>
        <v>150</v>
      </c>
      <c r="I123" s="1522">
        <v>0</v>
      </c>
      <c r="J123" s="1522">
        <f t="shared" si="19"/>
        <v>150</v>
      </c>
      <c r="K123" s="1522">
        <v>0</v>
      </c>
      <c r="L123" s="1522">
        <f t="shared" si="18"/>
        <v>150</v>
      </c>
      <c r="M123" s="1522">
        <v>0</v>
      </c>
      <c r="N123" s="1522">
        <f t="shared" si="17"/>
        <v>150</v>
      </c>
      <c r="O123" s="1523">
        <v>0</v>
      </c>
      <c r="P123" s="1523">
        <f t="shared" si="16"/>
        <v>150</v>
      </c>
      <c r="Q123" s="1523">
        <v>0</v>
      </c>
      <c r="R123" s="1523">
        <f t="shared" si="15"/>
        <v>150</v>
      </c>
      <c r="S123" s="777"/>
    </row>
    <row r="124" spans="1:19" s="711" customFormat="1" x14ac:dyDescent="0.2">
      <c r="A124" s="999"/>
      <c r="B124" s="979"/>
      <c r="C124" s="599" t="s">
        <v>294</v>
      </c>
      <c r="D124" s="599" t="s">
        <v>341</v>
      </c>
      <c r="E124" s="980" t="s">
        <v>342</v>
      </c>
      <c r="F124" s="912">
        <v>0</v>
      </c>
      <c r="G124" s="916">
        <v>150</v>
      </c>
      <c r="H124" s="927">
        <f t="shared" si="21"/>
        <v>150</v>
      </c>
      <c r="I124" s="1520">
        <v>0</v>
      </c>
      <c r="J124" s="1520">
        <f t="shared" si="19"/>
        <v>150</v>
      </c>
      <c r="K124" s="1520">
        <v>0</v>
      </c>
      <c r="L124" s="1520">
        <f t="shared" si="18"/>
        <v>150</v>
      </c>
      <c r="M124" s="1520">
        <v>0</v>
      </c>
      <c r="N124" s="1520">
        <f t="shared" si="17"/>
        <v>150</v>
      </c>
      <c r="O124" s="1521">
        <v>0</v>
      </c>
      <c r="P124" s="1521">
        <f t="shared" si="16"/>
        <v>150</v>
      </c>
      <c r="Q124" s="1521">
        <v>0</v>
      </c>
      <c r="R124" s="1521">
        <f t="shared" si="15"/>
        <v>150</v>
      </c>
      <c r="S124" s="777"/>
    </row>
    <row r="125" spans="1:19" s="711" customFormat="1" ht="20.95" x14ac:dyDescent="0.2">
      <c r="A125" s="998" t="s">
        <v>298</v>
      </c>
      <c r="B125" s="976" t="s">
        <v>509</v>
      </c>
      <c r="C125" s="977" t="s">
        <v>100</v>
      </c>
      <c r="D125" s="977" t="s">
        <v>100</v>
      </c>
      <c r="E125" s="978" t="s">
        <v>425</v>
      </c>
      <c r="F125" s="911">
        <v>0</v>
      </c>
      <c r="G125" s="959">
        <f t="shared" si="20"/>
        <v>150</v>
      </c>
      <c r="H125" s="908">
        <f t="shared" si="21"/>
        <v>150</v>
      </c>
      <c r="I125" s="1522">
        <v>0</v>
      </c>
      <c r="J125" s="1522">
        <f t="shared" si="19"/>
        <v>150</v>
      </c>
      <c r="K125" s="1522">
        <v>0</v>
      </c>
      <c r="L125" s="1522">
        <f t="shared" si="18"/>
        <v>150</v>
      </c>
      <c r="M125" s="1522">
        <v>0</v>
      </c>
      <c r="N125" s="1522">
        <f t="shared" si="17"/>
        <v>150</v>
      </c>
      <c r="O125" s="1523">
        <v>0</v>
      </c>
      <c r="P125" s="1523">
        <f t="shared" si="16"/>
        <v>150</v>
      </c>
      <c r="Q125" s="1523">
        <v>0</v>
      </c>
      <c r="R125" s="1523">
        <f t="shared" si="15"/>
        <v>150</v>
      </c>
      <c r="S125" s="777"/>
    </row>
    <row r="126" spans="1:19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150</v>
      </c>
      <c r="H126" s="927">
        <f t="shared" si="21"/>
        <v>150</v>
      </c>
      <c r="I126" s="1520">
        <v>0</v>
      </c>
      <c r="J126" s="1520">
        <f t="shared" si="19"/>
        <v>150</v>
      </c>
      <c r="K126" s="1520">
        <v>0</v>
      </c>
      <c r="L126" s="1520">
        <f t="shared" si="18"/>
        <v>150</v>
      </c>
      <c r="M126" s="1520">
        <v>0</v>
      </c>
      <c r="N126" s="1520">
        <f t="shared" si="17"/>
        <v>150</v>
      </c>
      <c r="O126" s="1521">
        <v>0</v>
      </c>
      <c r="P126" s="1521">
        <f t="shared" si="16"/>
        <v>150</v>
      </c>
      <c r="Q126" s="1521">
        <v>0</v>
      </c>
      <c r="R126" s="1521">
        <f t="shared" si="15"/>
        <v>150</v>
      </c>
      <c r="S126" s="777"/>
    </row>
    <row r="127" spans="1:19" s="711" customFormat="1" ht="20.95" x14ac:dyDescent="0.2">
      <c r="A127" s="998" t="s">
        <v>298</v>
      </c>
      <c r="B127" s="976" t="s">
        <v>510</v>
      </c>
      <c r="C127" s="977" t="s">
        <v>100</v>
      </c>
      <c r="D127" s="977" t="s">
        <v>100</v>
      </c>
      <c r="E127" s="978" t="s">
        <v>420</v>
      </c>
      <c r="F127" s="911">
        <v>0</v>
      </c>
      <c r="G127" s="959">
        <f t="shared" si="20"/>
        <v>150</v>
      </c>
      <c r="H127" s="908">
        <f t="shared" si="21"/>
        <v>150</v>
      </c>
      <c r="I127" s="1522">
        <v>0</v>
      </c>
      <c r="J127" s="1522">
        <f t="shared" si="19"/>
        <v>150</v>
      </c>
      <c r="K127" s="1522">
        <v>0</v>
      </c>
      <c r="L127" s="1522">
        <f t="shared" si="18"/>
        <v>150</v>
      </c>
      <c r="M127" s="1522">
        <v>0</v>
      </c>
      <c r="N127" s="1522">
        <f t="shared" si="17"/>
        <v>150</v>
      </c>
      <c r="O127" s="1523">
        <v>0</v>
      </c>
      <c r="P127" s="1523">
        <f t="shared" si="16"/>
        <v>150</v>
      </c>
      <c r="Q127" s="1523">
        <v>0</v>
      </c>
      <c r="R127" s="1523">
        <f t="shared" si="15"/>
        <v>150</v>
      </c>
      <c r="S127" s="777"/>
    </row>
    <row r="128" spans="1:19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150</v>
      </c>
      <c r="H128" s="927">
        <f t="shared" si="21"/>
        <v>150</v>
      </c>
      <c r="I128" s="1520">
        <v>0</v>
      </c>
      <c r="J128" s="1520">
        <f t="shared" si="19"/>
        <v>150</v>
      </c>
      <c r="K128" s="1520">
        <v>0</v>
      </c>
      <c r="L128" s="1520">
        <f t="shared" si="18"/>
        <v>150</v>
      </c>
      <c r="M128" s="1520">
        <v>0</v>
      </c>
      <c r="N128" s="1520">
        <f t="shared" si="17"/>
        <v>150</v>
      </c>
      <c r="O128" s="1521">
        <v>0</v>
      </c>
      <c r="P128" s="1521">
        <f t="shared" si="16"/>
        <v>150</v>
      </c>
      <c r="Q128" s="1521">
        <v>0</v>
      </c>
      <c r="R128" s="1521">
        <f t="shared" si="15"/>
        <v>150</v>
      </c>
      <c r="S128" s="777"/>
    </row>
    <row r="129" spans="1:19" s="711" customFormat="1" ht="20.95" x14ac:dyDescent="0.2">
      <c r="A129" s="998" t="s">
        <v>298</v>
      </c>
      <c r="B129" s="976" t="s">
        <v>511</v>
      </c>
      <c r="C129" s="977" t="s">
        <v>100</v>
      </c>
      <c r="D129" s="977" t="s">
        <v>100</v>
      </c>
      <c r="E129" s="978" t="s">
        <v>421</v>
      </c>
      <c r="F129" s="911">
        <v>0</v>
      </c>
      <c r="G129" s="959">
        <f t="shared" si="20"/>
        <v>100</v>
      </c>
      <c r="H129" s="908">
        <f t="shared" si="21"/>
        <v>100</v>
      </c>
      <c r="I129" s="1522">
        <v>0</v>
      </c>
      <c r="J129" s="1522">
        <f t="shared" si="19"/>
        <v>100</v>
      </c>
      <c r="K129" s="1522">
        <v>0</v>
      </c>
      <c r="L129" s="1522">
        <f t="shared" si="18"/>
        <v>100</v>
      </c>
      <c r="M129" s="1522">
        <v>0</v>
      </c>
      <c r="N129" s="1522">
        <f t="shared" si="17"/>
        <v>100</v>
      </c>
      <c r="O129" s="1523">
        <v>0</v>
      </c>
      <c r="P129" s="1523">
        <f t="shared" si="16"/>
        <v>100</v>
      </c>
      <c r="Q129" s="1523">
        <v>0</v>
      </c>
      <c r="R129" s="1523">
        <f t="shared" si="15"/>
        <v>100</v>
      </c>
      <c r="S129" s="777"/>
    </row>
    <row r="130" spans="1:19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21"/>
        <v>100</v>
      </c>
      <c r="I130" s="1520">
        <v>0</v>
      </c>
      <c r="J130" s="1520">
        <f t="shared" si="19"/>
        <v>100</v>
      </c>
      <c r="K130" s="1520">
        <v>0</v>
      </c>
      <c r="L130" s="1520">
        <f t="shared" si="18"/>
        <v>100</v>
      </c>
      <c r="M130" s="1520">
        <v>0</v>
      </c>
      <c r="N130" s="1520">
        <f t="shared" si="17"/>
        <v>100</v>
      </c>
      <c r="O130" s="1521">
        <v>0</v>
      </c>
      <c r="P130" s="1521">
        <f t="shared" si="16"/>
        <v>100</v>
      </c>
      <c r="Q130" s="1521">
        <v>0</v>
      </c>
      <c r="R130" s="1521">
        <f t="shared" si="15"/>
        <v>100</v>
      </c>
      <c r="S130" s="777"/>
    </row>
    <row r="131" spans="1:19" s="711" customFormat="1" x14ac:dyDescent="0.2">
      <c r="A131" s="998" t="s">
        <v>298</v>
      </c>
      <c r="B131" s="976" t="s">
        <v>512</v>
      </c>
      <c r="C131" s="977" t="s">
        <v>100</v>
      </c>
      <c r="D131" s="977" t="s">
        <v>100</v>
      </c>
      <c r="E131" s="978" t="s">
        <v>380</v>
      </c>
      <c r="F131" s="911">
        <v>0</v>
      </c>
      <c r="G131" s="959">
        <f t="shared" si="20"/>
        <v>100</v>
      </c>
      <c r="H131" s="908">
        <f t="shared" si="21"/>
        <v>100</v>
      </c>
      <c r="I131" s="1522">
        <v>0</v>
      </c>
      <c r="J131" s="1522">
        <f t="shared" si="19"/>
        <v>100</v>
      </c>
      <c r="K131" s="1522">
        <v>0</v>
      </c>
      <c r="L131" s="1522">
        <f t="shared" si="18"/>
        <v>100</v>
      </c>
      <c r="M131" s="1522">
        <v>0</v>
      </c>
      <c r="N131" s="1522">
        <f t="shared" si="17"/>
        <v>100</v>
      </c>
      <c r="O131" s="1523">
        <f>+O132</f>
        <v>-100</v>
      </c>
      <c r="P131" s="1523">
        <f t="shared" si="16"/>
        <v>0</v>
      </c>
      <c r="Q131" s="1523">
        <v>0</v>
      </c>
      <c r="R131" s="1523">
        <f t="shared" si="15"/>
        <v>0</v>
      </c>
      <c r="S131" s="777"/>
    </row>
    <row r="132" spans="1:19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100</v>
      </c>
      <c r="H132" s="927">
        <f t="shared" si="21"/>
        <v>100</v>
      </c>
      <c r="I132" s="1520">
        <v>0</v>
      </c>
      <c r="J132" s="1520">
        <f t="shared" si="19"/>
        <v>100</v>
      </c>
      <c r="K132" s="1520">
        <v>0</v>
      </c>
      <c r="L132" s="1520">
        <f t="shared" si="18"/>
        <v>100</v>
      </c>
      <c r="M132" s="1520">
        <v>0</v>
      </c>
      <c r="N132" s="1520">
        <f t="shared" si="17"/>
        <v>100</v>
      </c>
      <c r="O132" s="1521">
        <v>-100</v>
      </c>
      <c r="P132" s="1521">
        <f t="shared" si="16"/>
        <v>0</v>
      </c>
      <c r="Q132" s="1521">
        <v>0</v>
      </c>
      <c r="R132" s="1521">
        <f t="shared" si="15"/>
        <v>0</v>
      </c>
      <c r="S132" s="777"/>
    </row>
    <row r="133" spans="1:19" s="711" customFormat="1" ht="20.95" x14ac:dyDescent="0.2">
      <c r="A133" s="998" t="s">
        <v>298</v>
      </c>
      <c r="B133" s="976" t="s">
        <v>513</v>
      </c>
      <c r="C133" s="977" t="s">
        <v>100</v>
      </c>
      <c r="D133" s="977" t="s">
        <v>100</v>
      </c>
      <c r="E133" s="978" t="s">
        <v>382</v>
      </c>
      <c r="F133" s="911">
        <v>0</v>
      </c>
      <c r="G133" s="959">
        <f t="shared" si="20"/>
        <v>250</v>
      </c>
      <c r="H133" s="908">
        <f t="shared" si="21"/>
        <v>250</v>
      </c>
      <c r="I133" s="1522">
        <v>0</v>
      </c>
      <c r="J133" s="1522">
        <f t="shared" si="19"/>
        <v>250</v>
      </c>
      <c r="K133" s="1522">
        <v>0</v>
      </c>
      <c r="L133" s="1522">
        <f t="shared" si="18"/>
        <v>250</v>
      </c>
      <c r="M133" s="1522">
        <v>0</v>
      </c>
      <c r="N133" s="1522">
        <f t="shared" si="17"/>
        <v>250</v>
      </c>
      <c r="O133" s="1523">
        <v>0</v>
      </c>
      <c r="P133" s="1523">
        <f t="shared" si="16"/>
        <v>250</v>
      </c>
      <c r="Q133" s="1523">
        <v>0</v>
      </c>
      <c r="R133" s="1523">
        <f t="shared" si="15"/>
        <v>250</v>
      </c>
      <c r="S133" s="777"/>
    </row>
    <row r="134" spans="1:19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250</v>
      </c>
      <c r="H134" s="927">
        <f t="shared" si="21"/>
        <v>250</v>
      </c>
      <c r="I134" s="1520">
        <v>0</v>
      </c>
      <c r="J134" s="1520">
        <f t="shared" si="19"/>
        <v>250</v>
      </c>
      <c r="K134" s="1520">
        <v>0</v>
      </c>
      <c r="L134" s="1520">
        <f t="shared" si="18"/>
        <v>250</v>
      </c>
      <c r="M134" s="1520">
        <v>0</v>
      </c>
      <c r="N134" s="1520">
        <f t="shared" si="17"/>
        <v>250</v>
      </c>
      <c r="O134" s="1521">
        <v>0</v>
      </c>
      <c r="P134" s="1521">
        <f t="shared" si="16"/>
        <v>250</v>
      </c>
      <c r="Q134" s="1521">
        <v>0</v>
      </c>
      <c r="R134" s="1521">
        <f t="shared" si="15"/>
        <v>250</v>
      </c>
      <c r="S134" s="777"/>
    </row>
    <row r="135" spans="1:19" s="711" customFormat="1" ht="36" customHeight="1" x14ac:dyDescent="0.2">
      <c r="A135" s="998" t="s">
        <v>298</v>
      </c>
      <c r="B135" s="976" t="s">
        <v>514</v>
      </c>
      <c r="C135" s="977" t="s">
        <v>100</v>
      </c>
      <c r="D135" s="977" t="s">
        <v>100</v>
      </c>
      <c r="E135" s="978" t="s">
        <v>384</v>
      </c>
      <c r="F135" s="911">
        <v>0</v>
      </c>
      <c r="G135" s="959">
        <f t="shared" si="20"/>
        <v>150</v>
      </c>
      <c r="H135" s="908">
        <f t="shared" si="21"/>
        <v>150</v>
      </c>
      <c r="I135" s="1522">
        <v>0</v>
      </c>
      <c r="J135" s="1522">
        <f t="shared" si="19"/>
        <v>150</v>
      </c>
      <c r="K135" s="1522">
        <v>0</v>
      </c>
      <c r="L135" s="1522">
        <f t="shared" si="18"/>
        <v>150</v>
      </c>
      <c r="M135" s="1522">
        <v>0</v>
      </c>
      <c r="N135" s="1522">
        <f t="shared" si="17"/>
        <v>150</v>
      </c>
      <c r="O135" s="1523">
        <f>+O136</f>
        <v>-150</v>
      </c>
      <c r="P135" s="1523">
        <f t="shared" si="16"/>
        <v>0</v>
      </c>
      <c r="Q135" s="1523">
        <v>0</v>
      </c>
      <c r="R135" s="1523">
        <f t="shared" si="15"/>
        <v>0</v>
      </c>
      <c r="S135" s="777"/>
    </row>
    <row r="136" spans="1:19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21"/>
        <v>150</v>
      </c>
      <c r="I136" s="1520">
        <v>0</v>
      </c>
      <c r="J136" s="1520">
        <f t="shared" si="19"/>
        <v>150</v>
      </c>
      <c r="K136" s="1520">
        <v>0</v>
      </c>
      <c r="L136" s="1520">
        <f t="shared" si="18"/>
        <v>150</v>
      </c>
      <c r="M136" s="1520">
        <v>0</v>
      </c>
      <c r="N136" s="1520">
        <f t="shared" si="17"/>
        <v>150</v>
      </c>
      <c r="O136" s="1521">
        <v>-150</v>
      </c>
      <c r="P136" s="1521">
        <f t="shared" si="16"/>
        <v>0</v>
      </c>
      <c r="Q136" s="1521">
        <v>0</v>
      </c>
      <c r="R136" s="1521">
        <f t="shared" si="15"/>
        <v>0</v>
      </c>
      <c r="S136" s="777"/>
    </row>
    <row r="137" spans="1:19" s="711" customFormat="1" ht="31.45" x14ac:dyDescent="0.2">
      <c r="A137" s="998" t="s">
        <v>298</v>
      </c>
      <c r="B137" s="976" t="s">
        <v>515</v>
      </c>
      <c r="C137" s="977" t="s">
        <v>100</v>
      </c>
      <c r="D137" s="977" t="s">
        <v>100</v>
      </c>
      <c r="E137" s="978" t="s">
        <v>386</v>
      </c>
      <c r="F137" s="911">
        <v>0</v>
      </c>
      <c r="G137" s="959">
        <f t="shared" si="20"/>
        <v>100</v>
      </c>
      <c r="H137" s="908">
        <f t="shared" si="21"/>
        <v>100</v>
      </c>
      <c r="I137" s="1522">
        <v>0</v>
      </c>
      <c r="J137" s="1522">
        <f t="shared" si="19"/>
        <v>100</v>
      </c>
      <c r="K137" s="1522">
        <v>0</v>
      </c>
      <c r="L137" s="1522">
        <f t="shared" si="18"/>
        <v>100</v>
      </c>
      <c r="M137" s="1522">
        <v>0</v>
      </c>
      <c r="N137" s="1522">
        <f t="shared" si="17"/>
        <v>100</v>
      </c>
      <c r="O137" s="1523">
        <v>0</v>
      </c>
      <c r="P137" s="1523">
        <f t="shared" si="16"/>
        <v>100</v>
      </c>
      <c r="Q137" s="1523">
        <v>0</v>
      </c>
      <c r="R137" s="1523">
        <f t="shared" si="15"/>
        <v>100</v>
      </c>
      <c r="S137" s="777"/>
    </row>
    <row r="138" spans="1:19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1"/>
        <v>100</v>
      </c>
      <c r="I138" s="1520">
        <v>0</v>
      </c>
      <c r="J138" s="1520">
        <f t="shared" si="19"/>
        <v>100</v>
      </c>
      <c r="K138" s="1520">
        <v>0</v>
      </c>
      <c r="L138" s="1520">
        <f t="shared" si="18"/>
        <v>100</v>
      </c>
      <c r="M138" s="1520">
        <v>0</v>
      </c>
      <c r="N138" s="1520">
        <f t="shared" si="17"/>
        <v>100</v>
      </c>
      <c r="O138" s="1521">
        <v>0</v>
      </c>
      <c r="P138" s="1521">
        <f t="shared" si="16"/>
        <v>100</v>
      </c>
      <c r="Q138" s="1521">
        <v>0</v>
      </c>
      <c r="R138" s="1521">
        <f t="shared" si="15"/>
        <v>100</v>
      </c>
      <c r="S138" s="777"/>
    </row>
    <row r="139" spans="1:19" s="711" customFormat="1" x14ac:dyDescent="0.2">
      <c r="A139" s="998" t="s">
        <v>298</v>
      </c>
      <c r="B139" s="976" t="s">
        <v>516</v>
      </c>
      <c r="C139" s="977" t="s">
        <v>100</v>
      </c>
      <c r="D139" s="977" t="s">
        <v>100</v>
      </c>
      <c r="E139" s="978" t="s">
        <v>388</v>
      </c>
      <c r="F139" s="911">
        <v>0</v>
      </c>
      <c r="G139" s="959">
        <f t="shared" si="20"/>
        <v>150</v>
      </c>
      <c r="H139" s="908">
        <f t="shared" si="21"/>
        <v>150</v>
      </c>
      <c r="I139" s="1522">
        <v>0</v>
      </c>
      <c r="J139" s="1522">
        <f t="shared" si="19"/>
        <v>150</v>
      </c>
      <c r="K139" s="1522">
        <v>0</v>
      </c>
      <c r="L139" s="1522">
        <f t="shared" si="18"/>
        <v>150</v>
      </c>
      <c r="M139" s="1522">
        <v>0</v>
      </c>
      <c r="N139" s="1522">
        <f t="shared" si="17"/>
        <v>150</v>
      </c>
      <c r="O139" s="1523">
        <v>0</v>
      </c>
      <c r="P139" s="1523">
        <f t="shared" si="16"/>
        <v>150</v>
      </c>
      <c r="Q139" s="1523">
        <v>0</v>
      </c>
      <c r="R139" s="1523">
        <f t="shared" si="15"/>
        <v>150</v>
      </c>
      <c r="S139" s="777"/>
    </row>
    <row r="140" spans="1:19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150</v>
      </c>
      <c r="H140" s="927">
        <f t="shared" si="21"/>
        <v>150</v>
      </c>
      <c r="I140" s="1520">
        <v>0</v>
      </c>
      <c r="J140" s="1520">
        <f t="shared" si="19"/>
        <v>150</v>
      </c>
      <c r="K140" s="1520">
        <v>0</v>
      </c>
      <c r="L140" s="1520">
        <f t="shared" si="18"/>
        <v>150</v>
      </c>
      <c r="M140" s="1520">
        <v>0</v>
      </c>
      <c r="N140" s="1520">
        <f t="shared" si="17"/>
        <v>150</v>
      </c>
      <c r="O140" s="1521">
        <v>0</v>
      </c>
      <c r="P140" s="1521">
        <f t="shared" si="16"/>
        <v>150</v>
      </c>
      <c r="Q140" s="1521">
        <v>0</v>
      </c>
      <c r="R140" s="1521">
        <f t="shared" si="15"/>
        <v>150</v>
      </c>
      <c r="S140" s="777"/>
    </row>
    <row r="141" spans="1:19" s="711" customFormat="1" ht="20.95" x14ac:dyDescent="0.2">
      <c r="A141" s="998" t="s">
        <v>298</v>
      </c>
      <c r="B141" s="976" t="s">
        <v>517</v>
      </c>
      <c r="C141" s="977" t="s">
        <v>100</v>
      </c>
      <c r="D141" s="977" t="s">
        <v>100</v>
      </c>
      <c r="E141" s="978" t="s">
        <v>390</v>
      </c>
      <c r="F141" s="911">
        <v>0</v>
      </c>
      <c r="G141" s="959">
        <f t="shared" si="20"/>
        <v>100</v>
      </c>
      <c r="H141" s="908">
        <f t="shared" si="21"/>
        <v>100</v>
      </c>
      <c r="I141" s="1522">
        <v>0</v>
      </c>
      <c r="J141" s="1522">
        <f t="shared" si="19"/>
        <v>100</v>
      </c>
      <c r="K141" s="1522">
        <v>0</v>
      </c>
      <c r="L141" s="1522">
        <f t="shared" si="18"/>
        <v>100</v>
      </c>
      <c r="M141" s="1522">
        <v>0</v>
      </c>
      <c r="N141" s="1522">
        <f t="shared" si="17"/>
        <v>100</v>
      </c>
      <c r="O141" s="1523">
        <v>0</v>
      </c>
      <c r="P141" s="1523">
        <f t="shared" si="16"/>
        <v>100</v>
      </c>
      <c r="Q141" s="1523">
        <v>0</v>
      </c>
      <c r="R141" s="1523">
        <f t="shared" ref="R141:R204" si="22">+P141+Q141</f>
        <v>100</v>
      </c>
      <c r="S141" s="777"/>
    </row>
    <row r="142" spans="1:19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1"/>
        <v>100</v>
      </c>
      <c r="I142" s="1520">
        <v>0</v>
      </c>
      <c r="J142" s="1520">
        <f t="shared" si="19"/>
        <v>100</v>
      </c>
      <c r="K142" s="1520">
        <v>0</v>
      </c>
      <c r="L142" s="1520">
        <f t="shared" si="18"/>
        <v>100</v>
      </c>
      <c r="M142" s="1520">
        <v>0</v>
      </c>
      <c r="N142" s="1520">
        <f t="shared" si="17"/>
        <v>100</v>
      </c>
      <c r="O142" s="1521">
        <v>0</v>
      </c>
      <c r="P142" s="1521">
        <f t="shared" si="16"/>
        <v>100</v>
      </c>
      <c r="Q142" s="1521">
        <v>0</v>
      </c>
      <c r="R142" s="1521">
        <f t="shared" si="22"/>
        <v>100</v>
      </c>
      <c r="S142" s="777"/>
    </row>
    <row r="143" spans="1:19" s="711" customFormat="1" ht="26.35" customHeight="1" x14ac:dyDescent="0.2">
      <c r="A143" s="998" t="s">
        <v>298</v>
      </c>
      <c r="B143" s="976" t="s">
        <v>518</v>
      </c>
      <c r="C143" s="977" t="s">
        <v>100</v>
      </c>
      <c r="D143" s="977" t="s">
        <v>100</v>
      </c>
      <c r="E143" s="978" t="s">
        <v>392</v>
      </c>
      <c r="F143" s="911">
        <v>0</v>
      </c>
      <c r="G143" s="959">
        <f t="shared" si="20"/>
        <v>100</v>
      </c>
      <c r="H143" s="908">
        <f t="shared" si="21"/>
        <v>100</v>
      </c>
      <c r="I143" s="1522">
        <v>0</v>
      </c>
      <c r="J143" s="1522">
        <f t="shared" si="19"/>
        <v>100</v>
      </c>
      <c r="K143" s="1522">
        <v>0</v>
      </c>
      <c r="L143" s="1522">
        <f t="shared" si="18"/>
        <v>100</v>
      </c>
      <c r="M143" s="1522">
        <v>0</v>
      </c>
      <c r="N143" s="1522">
        <f t="shared" si="17"/>
        <v>100</v>
      </c>
      <c r="O143" s="1523">
        <f>+O144</f>
        <v>-100</v>
      </c>
      <c r="P143" s="1523">
        <f t="shared" ref="P143:P206" si="23">+N143+O143</f>
        <v>0</v>
      </c>
      <c r="Q143" s="1523">
        <v>0</v>
      </c>
      <c r="R143" s="1523">
        <f t="shared" si="22"/>
        <v>0</v>
      </c>
      <c r="S143" s="777"/>
    </row>
    <row r="144" spans="1:19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1"/>
        <v>100</v>
      </c>
      <c r="I144" s="1520">
        <v>0</v>
      </c>
      <c r="J144" s="1520">
        <f t="shared" si="19"/>
        <v>100</v>
      </c>
      <c r="K144" s="1520">
        <v>0</v>
      </c>
      <c r="L144" s="1520">
        <f t="shared" si="18"/>
        <v>100</v>
      </c>
      <c r="M144" s="1520">
        <v>0</v>
      </c>
      <c r="N144" s="1520">
        <f t="shared" si="17"/>
        <v>100</v>
      </c>
      <c r="O144" s="1521">
        <v>-100</v>
      </c>
      <c r="P144" s="1521">
        <f t="shared" si="23"/>
        <v>0</v>
      </c>
      <c r="Q144" s="1521">
        <v>0</v>
      </c>
      <c r="R144" s="1521">
        <f t="shared" si="22"/>
        <v>0</v>
      </c>
      <c r="S144" s="777"/>
    </row>
    <row r="145" spans="1:19" s="711" customFormat="1" ht="25.85" customHeight="1" x14ac:dyDescent="0.2">
      <c r="A145" s="998" t="s">
        <v>298</v>
      </c>
      <c r="B145" s="976" t="s">
        <v>519</v>
      </c>
      <c r="C145" s="977" t="s">
        <v>100</v>
      </c>
      <c r="D145" s="977" t="s">
        <v>100</v>
      </c>
      <c r="E145" s="978" t="s">
        <v>394</v>
      </c>
      <c r="F145" s="911">
        <v>0</v>
      </c>
      <c r="G145" s="959">
        <f t="shared" si="20"/>
        <v>100</v>
      </c>
      <c r="H145" s="908">
        <f t="shared" si="21"/>
        <v>100</v>
      </c>
      <c r="I145" s="1522">
        <v>0</v>
      </c>
      <c r="J145" s="1522">
        <f t="shared" si="19"/>
        <v>100</v>
      </c>
      <c r="K145" s="1522">
        <v>0</v>
      </c>
      <c r="L145" s="1522">
        <f t="shared" si="18"/>
        <v>100</v>
      </c>
      <c r="M145" s="1522">
        <v>0</v>
      </c>
      <c r="N145" s="1522">
        <f t="shared" si="17"/>
        <v>100</v>
      </c>
      <c r="O145" s="1523">
        <f>+O146</f>
        <v>-100</v>
      </c>
      <c r="P145" s="1523">
        <f t="shared" si="23"/>
        <v>0</v>
      </c>
      <c r="Q145" s="1523">
        <v>0</v>
      </c>
      <c r="R145" s="1523">
        <f t="shared" si="22"/>
        <v>0</v>
      </c>
      <c r="S145" s="777"/>
    </row>
    <row r="146" spans="1:19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21"/>
        <v>100</v>
      </c>
      <c r="I146" s="1520">
        <v>0</v>
      </c>
      <c r="J146" s="1520">
        <f t="shared" si="19"/>
        <v>100</v>
      </c>
      <c r="K146" s="1520">
        <v>0</v>
      </c>
      <c r="L146" s="1520">
        <f t="shared" si="18"/>
        <v>100</v>
      </c>
      <c r="M146" s="1520">
        <v>0</v>
      </c>
      <c r="N146" s="1520">
        <f t="shared" si="17"/>
        <v>100</v>
      </c>
      <c r="O146" s="1521">
        <v>-100</v>
      </c>
      <c r="P146" s="1521">
        <f t="shared" si="23"/>
        <v>0</v>
      </c>
      <c r="Q146" s="1521">
        <v>0</v>
      </c>
      <c r="R146" s="1521">
        <f t="shared" si="22"/>
        <v>0</v>
      </c>
      <c r="S146" s="777"/>
    </row>
    <row r="147" spans="1:19" s="711" customFormat="1" ht="20.95" x14ac:dyDescent="0.2">
      <c r="A147" s="998" t="s">
        <v>298</v>
      </c>
      <c r="B147" s="976" t="s">
        <v>520</v>
      </c>
      <c r="C147" s="977" t="s">
        <v>100</v>
      </c>
      <c r="D147" s="977" t="s">
        <v>100</v>
      </c>
      <c r="E147" s="978" t="s">
        <v>400</v>
      </c>
      <c r="F147" s="911">
        <v>0</v>
      </c>
      <c r="G147" s="959">
        <f t="shared" si="20"/>
        <v>100</v>
      </c>
      <c r="H147" s="908">
        <f t="shared" si="21"/>
        <v>100</v>
      </c>
      <c r="I147" s="1522">
        <v>0</v>
      </c>
      <c r="J147" s="1522">
        <f t="shared" si="19"/>
        <v>100</v>
      </c>
      <c r="K147" s="1522">
        <v>0</v>
      </c>
      <c r="L147" s="1522">
        <f t="shared" si="18"/>
        <v>100</v>
      </c>
      <c r="M147" s="1522">
        <v>0</v>
      </c>
      <c r="N147" s="1522">
        <f t="shared" si="17"/>
        <v>100</v>
      </c>
      <c r="O147" s="1523">
        <v>0</v>
      </c>
      <c r="P147" s="1523">
        <f t="shared" si="23"/>
        <v>100</v>
      </c>
      <c r="Q147" s="1523">
        <v>0</v>
      </c>
      <c r="R147" s="1523">
        <f t="shared" si="22"/>
        <v>100</v>
      </c>
      <c r="S147" s="777"/>
    </row>
    <row r="148" spans="1:19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21"/>
        <v>100</v>
      </c>
      <c r="I148" s="1520">
        <v>0</v>
      </c>
      <c r="J148" s="1520">
        <f t="shared" si="19"/>
        <v>100</v>
      </c>
      <c r="K148" s="1520">
        <v>0</v>
      </c>
      <c r="L148" s="1520">
        <f t="shared" si="18"/>
        <v>100</v>
      </c>
      <c r="M148" s="1520">
        <v>0</v>
      </c>
      <c r="N148" s="1520">
        <f t="shared" si="17"/>
        <v>100</v>
      </c>
      <c r="O148" s="1521">
        <v>0</v>
      </c>
      <c r="P148" s="1521">
        <f t="shared" si="23"/>
        <v>100</v>
      </c>
      <c r="Q148" s="1521">
        <v>0</v>
      </c>
      <c r="R148" s="1521">
        <f t="shared" si="22"/>
        <v>100</v>
      </c>
      <c r="S148" s="777"/>
    </row>
    <row r="149" spans="1:19" s="711" customFormat="1" ht="20.95" x14ac:dyDescent="0.2">
      <c r="A149" s="998" t="s">
        <v>298</v>
      </c>
      <c r="B149" s="976" t="s">
        <v>521</v>
      </c>
      <c r="C149" s="977" t="s">
        <v>100</v>
      </c>
      <c r="D149" s="977" t="s">
        <v>100</v>
      </c>
      <c r="E149" s="978" t="s">
        <v>397</v>
      </c>
      <c r="F149" s="911">
        <v>0</v>
      </c>
      <c r="G149" s="959">
        <f t="shared" si="20"/>
        <v>200</v>
      </c>
      <c r="H149" s="908">
        <f t="shared" si="21"/>
        <v>200</v>
      </c>
      <c r="I149" s="1522">
        <v>0</v>
      </c>
      <c r="J149" s="1522">
        <f t="shared" si="19"/>
        <v>200</v>
      </c>
      <c r="K149" s="1522">
        <v>0</v>
      </c>
      <c r="L149" s="1522">
        <f t="shared" si="18"/>
        <v>200</v>
      </c>
      <c r="M149" s="1522">
        <v>0</v>
      </c>
      <c r="N149" s="1522">
        <f t="shared" si="17"/>
        <v>200</v>
      </c>
      <c r="O149" s="1523">
        <v>0</v>
      </c>
      <c r="P149" s="1523">
        <f t="shared" si="23"/>
        <v>200</v>
      </c>
      <c r="Q149" s="1523">
        <v>0</v>
      </c>
      <c r="R149" s="1523">
        <f t="shared" si="22"/>
        <v>200</v>
      </c>
      <c r="S149" s="777"/>
    </row>
    <row r="150" spans="1:19" s="711" customFormat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200</v>
      </c>
      <c r="H150" s="927">
        <f t="shared" si="21"/>
        <v>200</v>
      </c>
      <c r="I150" s="1520">
        <v>0</v>
      </c>
      <c r="J150" s="1520">
        <f t="shared" si="19"/>
        <v>200</v>
      </c>
      <c r="K150" s="1520">
        <v>0</v>
      </c>
      <c r="L150" s="1520">
        <f t="shared" si="18"/>
        <v>200</v>
      </c>
      <c r="M150" s="1520">
        <v>0</v>
      </c>
      <c r="N150" s="1520">
        <f t="shared" si="17"/>
        <v>200</v>
      </c>
      <c r="O150" s="1521">
        <v>0</v>
      </c>
      <c r="P150" s="1521">
        <f t="shared" si="23"/>
        <v>200</v>
      </c>
      <c r="Q150" s="1521">
        <v>0</v>
      </c>
      <c r="R150" s="1521">
        <f t="shared" si="22"/>
        <v>200</v>
      </c>
      <c r="S150" s="777"/>
    </row>
    <row r="151" spans="1:19" s="711" customFormat="1" ht="20.95" x14ac:dyDescent="0.2">
      <c r="A151" s="998" t="s">
        <v>298</v>
      </c>
      <c r="B151" s="976" t="s">
        <v>522</v>
      </c>
      <c r="C151" s="977" t="s">
        <v>100</v>
      </c>
      <c r="D151" s="977" t="s">
        <v>100</v>
      </c>
      <c r="E151" s="978" t="s">
        <v>399</v>
      </c>
      <c r="F151" s="911">
        <v>0</v>
      </c>
      <c r="G151" s="959">
        <f t="shared" si="20"/>
        <v>100</v>
      </c>
      <c r="H151" s="908">
        <f t="shared" si="21"/>
        <v>100</v>
      </c>
      <c r="I151" s="1522">
        <v>0</v>
      </c>
      <c r="J151" s="1522">
        <f t="shared" si="19"/>
        <v>100</v>
      </c>
      <c r="K151" s="1522">
        <v>0</v>
      </c>
      <c r="L151" s="1522">
        <f t="shared" si="18"/>
        <v>100</v>
      </c>
      <c r="M151" s="1522">
        <v>0</v>
      </c>
      <c r="N151" s="1522">
        <f t="shared" si="17"/>
        <v>100</v>
      </c>
      <c r="O151" s="1523">
        <v>0</v>
      </c>
      <c r="P151" s="1523">
        <f t="shared" si="23"/>
        <v>100</v>
      </c>
      <c r="Q151" s="1523">
        <v>0</v>
      </c>
      <c r="R151" s="1523">
        <f t="shared" si="22"/>
        <v>100</v>
      </c>
      <c r="S151" s="777"/>
    </row>
    <row r="152" spans="1:19" s="711" customFormat="1" x14ac:dyDescent="0.2">
      <c r="A152" s="999"/>
      <c r="B152" s="979"/>
      <c r="C152" s="599" t="s">
        <v>294</v>
      </c>
      <c r="D152" s="599" t="s">
        <v>295</v>
      </c>
      <c r="E152" s="980" t="s">
        <v>296</v>
      </c>
      <c r="F152" s="912">
        <v>0</v>
      </c>
      <c r="G152" s="916">
        <v>100</v>
      </c>
      <c r="H152" s="927">
        <f t="shared" si="21"/>
        <v>100</v>
      </c>
      <c r="I152" s="1520">
        <v>0</v>
      </c>
      <c r="J152" s="1520">
        <f t="shared" si="19"/>
        <v>100</v>
      </c>
      <c r="K152" s="1520">
        <v>0</v>
      </c>
      <c r="L152" s="1520">
        <f t="shared" si="18"/>
        <v>100</v>
      </c>
      <c r="M152" s="1520">
        <v>0</v>
      </c>
      <c r="N152" s="1520">
        <f t="shared" si="17"/>
        <v>100</v>
      </c>
      <c r="O152" s="1521">
        <v>0</v>
      </c>
      <c r="P152" s="1521">
        <f t="shared" si="23"/>
        <v>100</v>
      </c>
      <c r="Q152" s="1521">
        <v>0</v>
      </c>
      <c r="R152" s="1521">
        <f t="shared" si="22"/>
        <v>100</v>
      </c>
      <c r="S152" s="777"/>
    </row>
    <row r="153" spans="1:19" s="711" customFormat="1" ht="31.45" x14ac:dyDescent="0.2">
      <c r="A153" s="998" t="s">
        <v>298</v>
      </c>
      <c r="B153" s="976" t="s">
        <v>523</v>
      </c>
      <c r="C153" s="977" t="s">
        <v>100</v>
      </c>
      <c r="D153" s="977" t="s">
        <v>100</v>
      </c>
      <c r="E153" s="978" t="s">
        <v>404</v>
      </c>
      <c r="F153" s="911">
        <v>0</v>
      </c>
      <c r="G153" s="959">
        <f t="shared" si="20"/>
        <v>100</v>
      </c>
      <c r="H153" s="908">
        <f t="shared" si="21"/>
        <v>100</v>
      </c>
      <c r="I153" s="1522">
        <v>0</v>
      </c>
      <c r="J153" s="1522">
        <f t="shared" si="19"/>
        <v>100</v>
      </c>
      <c r="K153" s="1522">
        <v>0</v>
      </c>
      <c r="L153" s="1522">
        <f t="shared" si="18"/>
        <v>100</v>
      </c>
      <c r="M153" s="1522">
        <v>0</v>
      </c>
      <c r="N153" s="1522">
        <f t="shared" si="17"/>
        <v>100</v>
      </c>
      <c r="O153" s="1523">
        <v>0</v>
      </c>
      <c r="P153" s="1523">
        <f t="shared" si="23"/>
        <v>100</v>
      </c>
      <c r="Q153" s="1523">
        <v>0</v>
      </c>
      <c r="R153" s="1523">
        <f t="shared" si="22"/>
        <v>100</v>
      </c>
      <c r="S153" s="777"/>
    </row>
    <row r="154" spans="1:19" s="711" customFormat="1" x14ac:dyDescent="0.2">
      <c r="A154" s="999"/>
      <c r="B154" s="979"/>
      <c r="C154" s="599" t="s">
        <v>294</v>
      </c>
      <c r="D154" s="599" t="s">
        <v>402</v>
      </c>
      <c r="E154" s="980" t="s">
        <v>403</v>
      </c>
      <c r="F154" s="912">
        <v>0</v>
      </c>
      <c r="G154" s="916">
        <v>100</v>
      </c>
      <c r="H154" s="927">
        <f t="shared" si="21"/>
        <v>100</v>
      </c>
      <c r="I154" s="1520">
        <v>0</v>
      </c>
      <c r="J154" s="1520">
        <f t="shared" si="19"/>
        <v>100</v>
      </c>
      <c r="K154" s="1520">
        <v>0</v>
      </c>
      <c r="L154" s="1520">
        <f t="shared" si="18"/>
        <v>100</v>
      </c>
      <c r="M154" s="1520">
        <v>0</v>
      </c>
      <c r="N154" s="1520">
        <f t="shared" si="17"/>
        <v>100</v>
      </c>
      <c r="O154" s="1521">
        <v>0</v>
      </c>
      <c r="P154" s="1521">
        <f t="shared" si="23"/>
        <v>100</v>
      </c>
      <c r="Q154" s="1521">
        <v>0</v>
      </c>
      <c r="R154" s="1521">
        <f t="shared" si="22"/>
        <v>100</v>
      </c>
      <c r="S154" s="777"/>
    </row>
    <row r="155" spans="1:19" s="711" customFormat="1" ht="20.95" x14ac:dyDescent="0.2">
      <c r="A155" s="998" t="s">
        <v>298</v>
      </c>
      <c r="B155" s="976" t="s">
        <v>524</v>
      </c>
      <c r="C155" s="977" t="s">
        <v>100</v>
      </c>
      <c r="D155" s="977" t="s">
        <v>100</v>
      </c>
      <c r="E155" s="978" t="s">
        <v>423</v>
      </c>
      <c r="F155" s="911">
        <v>0</v>
      </c>
      <c r="G155" s="959">
        <f t="shared" si="20"/>
        <v>150</v>
      </c>
      <c r="H155" s="908">
        <f t="shared" si="21"/>
        <v>150</v>
      </c>
      <c r="I155" s="1522">
        <v>0</v>
      </c>
      <c r="J155" s="1522">
        <f t="shared" si="19"/>
        <v>150</v>
      </c>
      <c r="K155" s="1522">
        <v>0</v>
      </c>
      <c r="L155" s="1522">
        <f t="shared" si="18"/>
        <v>150</v>
      </c>
      <c r="M155" s="1522">
        <v>0</v>
      </c>
      <c r="N155" s="1522">
        <f t="shared" si="17"/>
        <v>150</v>
      </c>
      <c r="O155" s="1523">
        <v>0</v>
      </c>
      <c r="P155" s="1523">
        <f t="shared" si="23"/>
        <v>150</v>
      </c>
      <c r="Q155" s="1523">
        <v>0</v>
      </c>
      <c r="R155" s="1523">
        <f t="shared" si="22"/>
        <v>150</v>
      </c>
      <c r="S155" s="777"/>
    </row>
    <row r="156" spans="1:19" s="711" customFormat="1" x14ac:dyDescent="0.2">
      <c r="A156" s="999"/>
      <c r="B156" s="979"/>
      <c r="C156" s="599" t="s">
        <v>294</v>
      </c>
      <c r="D156" s="599" t="s">
        <v>402</v>
      </c>
      <c r="E156" s="980" t="s">
        <v>403</v>
      </c>
      <c r="F156" s="912">
        <v>0</v>
      </c>
      <c r="G156" s="916">
        <v>150</v>
      </c>
      <c r="H156" s="927">
        <f t="shared" si="21"/>
        <v>150</v>
      </c>
      <c r="I156" s="1520">
        <v>0</v>
      </c>
      <c r="J156" s="1520">
        <f t="shared" si="19"/>
        <v>150</v>
      </c>
      <c r="K156" s="1520">
        <v>0</v>
      </c>
      <c r="L156" s="1520">
        <f t="shared" si="18"/>
        <v>150</v>
      </c>
      <c r="M156" s="1520">
        <v>0</v>
      </c>
      <c r="N156" s="1520">
        <f t="shared" si="17"/>
        <v>150</v>
      </c>
      <c r="O156" s="1521">
        <v>0</v>
      </c>
      <c r="P156" s="1521">
        <f t="shared" si="23"/>
        <v>150</v>
      </c>
      <c r="Q156" s="1521">
        <v>0</v>
      </c>
      <c r="R156" s="1521">
        <f t="shared" si="22"/>
        <v>150</v>
      </c>
      <c r="S156" s="777"/>
    </row>
    <row r="157" spans="1:19" s="711" customFormat="1" x14ac:dyDescent="0.2">
      <c r="A157" s="998" t="s">
        <v>298</v>
      </c>
      <c r="B157" s="976" t="s">
        <v>525</v>
      </c>
      <c r="C157" s="977" t="s">
        <v>100</v>
      </c>
      <c r="D157" s="977" t="s">
        <v>100</v>
      </c>
      <c r="E157" s="978" t="s">
        <v>407</v>
      </c>
      <c r="F157" s="911">
        <v>0</v>
      </c>
      <c r="G157" s="959">
        <f t="shared" si="20"/>
        <v>100</v>
      </c>
      <c r="H157" s="908">
        <f t="shared" si="21"/>
        <v>100</v>
      </c>
      <c r="I157" s="1522">
        <v>0</v>
      </c>
      <c r="J157" s="1522">
        <f t="shared" si="19"/>
        <v>100</v>
      </c>
      <c r="K157" s="1522">
        <v>0</v>
      </c>
      <c r="L157" s="1522">
        <f t="shared" si="18"/>
        <v>100</v>
      </c>
      <c r="M157" s="1522">
        <v>0</v>
      </c>
      <c r="N157" s="1522">
        <f t="shared" si="17"/>
        <v>100</v>
      </c>
      <c r="O157" s="1523">
        <v>0</v>
      </c>
      <c r="P157" s="1523">
        <f t="shared" si="23"/>
        <v>100</v>
      </c>
      <c r="Q157" s="1523">
        <v>0</v>
      </c>
      <c r="R157" s="1523">
        <f t="shared" si="22"/>
        <v>100</v>
      </c>
      <c r="S157" s="777"/>
    </row>
    <row r="158" spans="1:19" s="711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21"/>
        <v>100</v>
      </c>
      <c r="I158" s="1520">
        <v>0</v>
      </c>
      <c r="J158" s="1520">
        <f t="shared" si="19"/>
        <v>100</v>
      </c>
      <c r="K158" s="1520">
        <v>0</v>
      </c>
      <c r="L158" s="1520">
        <f t="shared" si="18"/>
        <v>100</v>
      </c>
      <c r="M158" s="1520">
        <v>0</v>
      </c>
      <c r="N158" s="1520">
        <f t="shared" si="17"/>
        <v>100</v>
      </c>
      <c r="O158" s="1521">
        <v>0</v>
      </c>
      <c r="P158" s="1521">
        <f t="shared" si="23"/>
        <v>100</v>
      </c>
      <c r="Q158" s="1521">
        <v>0</v>
      </c>
      <c r="R158" s="1521">
        <f t="shared" si="22"/>
        <v>100</v>
      </c>
      <c r="S158" s="777"/>
    </row>
    <row r="159" spans="1:19" s="711" customFormat="1" ht="20.95" x14ac:dyDescent="0.2">
      <c r="A159" s="998" t="s">
        <v>298</v>
      </c>
      <c r="B159" s="976" t="s">
        <v>526</v>
      </c>
      <c r="C159" s="977" t="s">
        <v>100</v>
      </c>
      <c r="D159" s="977" t="s">
        <v>100</v>
      </c>
      <c r="E159" s="978" t="s">
        <v>408</v>
      </c>
      <c r="F159" s="911">
        <v>0</v>
      </c>
      <c r="G159" s="959">
        <f t="shared" si="20"/>
        <v>200</v>
      </c>
      <c r="H159" s="908">
        <f t="shared" si="21"/>
        <v>200</v>
      </c>
      <c r="I159" s="1522">
        <v>0</v>
      </c>
      <c r="J159" s="1522">
        <f t="shared" si="19"/>
        <v>200</v>
      </c>
      <c r="K159" s="1522">
        <v>0</v>
      </c>
      <c r="L159" s="1522">
        <f t="shared" si="18"/>
        <v>200</v>
      </c>
      <c r="M159" s="1522">
        <v>0</v>
      </c>
      <c r="N159" s="1522">
        <f t="shared" ref="N159:N222" si="24">+L159+M159</f>
        <v>200</v>
      </c>
      <c r="O159" s="1523">
        <v>0</v>
      </c>
      <c r="P159" s="1523">
        <f t="shared" si="23"/>
        <v>200</v>
      </c>
      <c r="Q159" s="1523">
        <v>0</v>
      </c>
      <c r="R159" s="1523">
        <f t="shared" si="22"/>
        <v>200</v>
      </c>
      <c r="S159" s="777"/>
    </row>
    <row r="160" spans="1:19" s="711" customFormat="1" x14ac:dyDescent="0.2">
      <c r="A160" s="999"/>
      <c r="B160" s="979"/>
      <c r="C160" s="599" t="s">
        <v>294</v>
      </c>
      <c r="D160" s="599" t="s">
        <v>341</v>
      </c>
      <c r="E160" s="980" t="s">
        <v>342</v>
      </c>
      <c r="F160" s="912">
        <v>0</v>
      </c>
      <c r="G160" s="916">
        <v>200</v>
      </c>
      <c r="H160" s="927">
        <f t="shared" si="21"/>
        <v>200</v>
      </c>
      <c r="I160" s="1520">
        <v>0</v>
      </c>
      <c r="J160" s="1520">
        <f t="shared" si="19"/>
        <v>200</v>
      </c>
      <c r="K160" s="1520">
        <v>0</v>
      </c>
      <c r="L160" s="1520">
        <f t="shared" si="18"/>
        <v>200</v>
      </c>
      <c r="M160" s="1520">
        <v>0</v>
      </c>
      <c r="N160" s="1520">
        <f t="shared" si="24"/>
        <v>200</v>
      </c>
      <c r="O160" s="1521">
        <v>0</v>
      </c>
      <c r="P160" s="1521">
        <f t="shared" si="23"/>
        <v>200</v>
      </c>
      <c r="Q160" s="1521">
        <v>0</v>
      </c>
      <c r="R160" s="1521">
        <f t="shared" si="22"/>
        <v>200</v>
      </c>
      <c r="S160" s="777"/>
    </row>
    <row r="161" spans="1:19" s="711" customFormat="1" x14ac:dyDescent="0.2">
      <c r="A161" s="998" t="s">
        <v>298</v>
      </c>
      <c r="B161" s="976" t="s">
        <v>527</v>
      </c>
      <c r="C161" s="977" t="s">
        <v>100</v>
      </c>
      <c r="D161" s="977" t="s">
        <v>100</v>
      </c>
      <c r="E161" s="978" t="s">
        <v>410</v>
      </c>
      <c r="F161" s="911">
        <v>0</v>
      </c>
      <c r="G161" s="959">
        <f t="shared" si="20"/>
        <v>100</v>
      </c>
      <c r="H161" s="908">
        <f t="shared" si="21"/>
        <v>100</v>
      </c>
      <c r="I161" s="1522">
        <v>0</v>
      </c>
      <c r="J161" s="1522">
        <f t="shared" si="19"/>
        <v>100</v>
      </c>
      <c r="K161" s="1522">
        <v>0</v>
      </c>
      <c r="L161" s="1522">
        <f t="shared" ref="L161:L226" si="25">+J161+K161</f>
        <v>100</v>
      </c>
      <c r="M161" s="1522">
        <v>0</v>
      </c>
      <c r="N161" s="1522">
        <f t="shared" si="24"/>
        <v>100</v>
      </c>
      <c r="O161" s="1523">
        <v>0</v>
      </c>
      <c r="P161" s="1523">
        <f t="shared" si="23"/>
        <v>100</v>
      </c>
      <c r="Q161" s="1523">
        <v>0</v>
      </c>
      <c r="R161" s="1523">
        <f t="shared" si="22"/>
        <v>100</v>
      </c>
      <c r="S161" s="777"/>
    </row>
    <row r="162" spans="1:19" s="711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100</v>
      </c>
      <c r="H162" s="927">
        <f t="shared" si="21"/>
        <v>100</v>
      </c>
      <c r="I162" s="1520">
        <v>0</v>
      </c>
      <c r="J162" s="1520">
        <f t="shared" si="19"/>
        <v>100</v>
      </c>
      <c r="K162" s="1520">
        <v>0</v>
      </c>
      <c r="L162" s="1520">
        <f t="shared" si="25"/>
        <v>100</v>
      </c>
      <c r="M162" s="1520">
        <v>0</v>
      </c>
      <c r="N162" s="1520">
        <f t="shared" si="24"/>
        <v>100</v>
      </c>
      <c r="O162" s="1521">
        <v>0</v>
      </c>
      <c r="P162" s="1521">
        <f t="shared" si="23"/>
        <v>100</v>
      </c>
      <c r="Q162" s="1521">
        <v>0</v>
      </c>
      <c r="R162" s="1521">
        <f t="shared" si="22"/>
        <v>100</v>
      </c>
      <c r="S162" s="777"/>
    </row>
    <row r="163" spans="1:19" s="711" customFormat="1" ht="31.45" x14ac:dyDescent="0.2">
      <c r="A163" s="998" t="s">
        <v>298</v>
      </c>
      <c r="B163" s="976" t="s">
        <v>528</v>
      </c>
      <c r="C163" s="977" t="s">
        <v>100</v>
      </c>
      <c r="D163" s="977" t="s">
        <v>100</v>
      </c>
      <c r="E163" s="978" t="s">
        <v>412</v>
      </c>
      <c r="F163" s="911">
        <v>0</v>
      </c>
      <c r="G163" s="959">
        <f t="shared" si="20"/>
        <v>100</v>
      </c>
      <c r="H163" s="908">
        <f t="shared" si="21"/>
        <v>100</v>
      </c>
      <c r="I163" s="1522">
        <v>0</v>
      </c>
      <c r="J163" s="1522">
        <f t="shared" si="19"/>
        <v>100</v>
      </c>
      <c r="K163" s="1522">
        <v>0</v>
      </c>
      <c r="L163" s="1522">
        <f t="shared" si="25"/>
        <v>100</v>
      </c>
      <c r="M163" s="1522">
        <v>0</v>
      </c>
      <c r="N163" s="1522">
        <f t="shared" si="24"/>
        <v>100</v>
      </c>
      <c r="O163" s="1523">
        <v>0</v>
      </c>
      <c r="P163" s="1523">
        <f t="shared" si="23"/>
        <v>100</v>
      </c>
      <c r="Q163" s="1523">
        <v>0</v>
      </c>
      <c r="R163" s="1523">
        <f t="shared" si="22"/>
        <v>100</v>
      </c>
      <c r="S163" s="777"/>
    </row>
    <row r="164" spans="1:19" s="711" customFormat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100</v>
      </c>
      <c r="H164" s="927">
        <f t="shared" si="21"/>
        <v>100</v>
      </c>
      <c r="I164" s="1520">
        <v>0</v>
      </c>
      <c r="J164" s="1520">
        <f t="shared" ref="J164:J246" si="26">+H164+I164</f>
        <v>100</v>
      </c>
      <c r="K164" s="1520">
        <v>0</v>
      </c>
      <c r="L164" s="1520">
        <f t="shared" si="25"/>
        <v>100</v>
      </c>
      <c r="M164" s="1520">
        <v>0</v>
      </c>
      <c r="N164" s="1520">
        <f t="shared" si="24"/>
        <v>100</v>
      </c>
      <c r="O164" s="1521">
        <v>0</v>
      </c>
      <c r="P164" s="1521">
        <f t="shared" si="23"/>
        <v>100</v>
      </c>
      <c r="Q164" s="1521">
        <v>0</v>
      </c>
      <c r="R164" s="1521">
        <f t="shared" si="22"/>
        <v>100</v>
      </c>
      <c r="S164" s="777"/>
    </row>
    <row r="165" spans="1:19" s="711" customFormat="1" x14ac:dyDescent="0.2">
      <c r="A165" s="998" t="s">
        <v>298</v>
      </c>
      <c r="B165" s="976" t="s">
        <v>529</v>
      </c>
      <c r="C165" s="977" t="s">
        <v>100</v>
      </c>
      <c r="D165" s="977" t="s">
        <v>100</v>
      </c>
      <c r="E165" s="978" t="s">
        <v>414</v>
      </c>
      <c r="F165" s="911">
        <v>0</v>
      </c>
      <c r="G165" s="959">
        <f t="shared" ref="G165:G167" si="27">+G166</f>
        <v>450</v>
      </c>
      <c r="H165" s="908">
        <f t="shared" si="21"/>
        <v>450</v>
      </c>
      <c r="I165" s="1522">
        <v>0</v>
      </c>
      <c r="J165" s="1522">
        <f t="shared" si="26"/>
        <v>450</v>
      </c>
      <c r="K165" s="1522">
        <v>0</v>
      </c>
      <c r="L165" s="1522">
        <f t="shared" si="25"/>
        <v>450</v>
      </c>
      <c r="M165" s="1522">
        <v>0</v>
      </c>
      <c r="N165" s="1522">
        <f t="shared" si="24"/>
        <v>450</v>
      </c>
      <c r="O165" s="1523">
        <v>0</v>
      </c>
      <c r="P165" s="1523">
        <f t="shared" si="23"/>
        <v>450</v>
      </c>
      <c r="Q165" s="1523">
        <v>0</v>
      </c>
      <c r="R165" s="1523">
        <f t="shared" si="22"/>
        <v>450</v>
      </c>
      <c r="S165" s="777"/>
    </row>
    <row r="166" spans="1:19" s="711" customFormat="1" x14ac:dyDescent="0.2">
      <c r="A166" s="999"/>
      <c r="B166" s="979"/>
      <c r="C166" s="599" t="s">
        <v>294</v>
      </c>
      <c r="D166" s="599" t="s">
        <v>295</v>
      </c>
      <c r="E166" s="980" t="s">
        <v>296</v>
      </c>
      <c r="F166" s="912">
        <v>0</v>
      </c>
      <c r="G166" s="916">
        <v>450</v>
      </c>
      <c r="H166" s="927">
        <f t="shared" ref="H166:H246" si="28">+F166+G166</f>
        <v>450</v>
      </c>
      <c r="I166" s="1520">
        <v>0</v>
      </c>
      <c r="J166" s="1520">
        <f t="shared" si="26"/>
        <v>450</v>
      </c>
      <c r="K166" s="1520">
        <v>0</v>
      </c>
      <c r="L166" s="1520">
        <f t="shared" si="25"/>
        <v>450</v>
      </c>
      <c r="M166" s="1520">
        <v>0</v>
      </c>
      <c r="N166" s="1520">
        <f t="shared" si="24"/>
        <v>450</v>
      </c>
      <c r="O166" s="1521">
        <v>0</v>
      </c>
      <c r="P166" s="1521">
        <f t="shared" si="23"/>
        <v>450</v>
      </c>
      <c r="Q166" s="1521">
        <v>0</v>
      </c>
      <c r="R166" s="1521">
        <f t="shared" si="22"/>
        <v>450</v>
      </c>
      <c r="S166" s="777"/>
    </row>
    <row r="167" spans="1:19" s="711" customFormat="1" ht="20.95" x14ac:dyDescent="0.2">
      <c r="A167" s="998" t="s">
        <v>298</v>
      </c>
      <c r="B167" s="976" t="s">
        <v>530</v>
      </c>
      <c r="C167" s="977" t="s">
        <v>100</v>
      </c>
      <c r="D167" s="977" t="s">
        <v>100</v>
      </c>
      <c r="E167" s="978" t="s">
        <v>416</v>
      </c>
      <c r="F167" s="911">
        <v>0</v>
      </c>
      <c r="G167" s="959">
        <f t="shared" si="27"/>
        <v>150</v>
      </c>
      <c r="H167" s="908">
        <f t="shared" si="28"/>
        <v>150</v>
      </c>
      <c r="I167" s="1522">
        <v>0</v>
      </c>
      <c r="J167" s="1522">
        <f t="shared" si="26"/>
        <v>150</v>
      </c>
      <c r="K167" s="1522">
        <v>0</v>
      </c>
      <c r="L167" s="1522">
        <f t="shared" si="25"/>
        <v>150</v>
      </c>
      <c r="M167" s="1522">
        <v>0</v>
      </c>
      <c r="N167" s="1522">
        <f t="shared" si="24"/>
        <v>150</v>
      </c>
      <c r="O167" s="1523">
        <v>0</v>
      </c>
      <c r="P167" s="1523">
        <f t="shared" si="23"/>
        <v>150</v>
      </c>
      <c r="Q167" s="1523">
        <v>0</v>
      </c>
      <c r="R167" s="1523">
        <f t="shared" si="22"/>
        <v>150</v>
      </c>
      <c r="S167" s="777"/>
    </row>
    <row r="168" spans="1:19" s="711" customFormat="1" ht="13.1" thickBot="1" x14ac:dyDescent="0.25">
      <c r="A168" s="999"/>
      <c r="B168" s="979"/>
      <c r="C168" s="599" t="s">
        <v>294</v>
      </c>
      <c r="D168" s="599" t="s">
        <v>295</v>
      </c>
      <c r="E168" s="980" t="s">
        <v>296</v>
      </c>
      <c r="F168" s="912">
        <v>0</v>
      </c>
      <c r="G168" s="1074">
        <v>150</v>
      </c>
      <c r="H168" s="909">
        <f t="shared" si="28"/>
        <v>150</v>
      </c>
      <c r="I168" s="1524">
        <v>0</v>
      </c>
      <c r="J168" s="1524">
        <f t="shared" si="26"/>
        <v>150</v>
      </c>
      <c r="K168" s="1524">
        <v>0</v>
      </c>
      <c r="L168" s="1524">
        <f t="shared" si="25"/>
        <v>150</v>
      </c>
      <c r="M168" s="1524">
        <v>0</v>
      </c>
      <c r="N168" s="1524">
        <f t="shared" si="24"/>
        <v>150</v>
      </c>
      <c r="O168" s="1526">
        <v>0</v>
      </c>
      <c r="P168" s="1526">
        <f t="shared" si="23"/>
        <v>150</v>
      </c>
      <c r="Q168" s="1526">
        <v>0</v>
      </c>
      <c r="R168" s="1526">
        <f t="shared" si="22"/>
        <v>150</v>
      </c>
      <c r="S168" s="777"/>
    </row>
    <row r="169" spans="1:19" s="711" customFormat="1" ht="13.1" thickBot="1" x14ac:dyDescent="0.25">
      <c r="A169" s="1080" t="s">
        <v>106</v>
      </c>
      <c r="B169" s="1081" t="s">
        <v>100</v>
      </c>
      <c r="C169" s="1082" t="s">
        <v>100</v>
      </c>
      <c r="D169" s="1082" t="s">
        <v>100</v>
      </c>
      <c r="E169" s="1083" t="s">
        <v>226</v>
      </c>
      <c r="F169" s="1084">
        <v>2750</v>
      </c>
      <c r="G169" s="1090">
        <f>+G170+G172+G174+G176+G178+G180</f>
        <v>0</v>
      </c>
      <c r="H169" s="1085">
        <f t="shared" si="28"/>
        <v>2750</v>
      </c>
      <c r="I169" s="1527">
        <v>0</v>
      </c>
      <c r="J169" s="1527">
        <f t="shared" si="26"/>
        <v>2750</v>
      </c>
      <c r="K169" s="1527">
        <v>0</v>
      </c>
      <c r="L169" s="1527">
        <f t="shared" si="25"/>
        <v>2750</v>
      </c>
      <c r="M169" s="1527">
        <v>0</v>
      </c>
      <c r="N169" s="1527">
        <f t="shared" si="24"/>
        <v>2750</v>
      </c>
      <c r="O169" s="1528">
        <v>0</v>
      </c>
      <c r="P169" s="1528">
        <f t="shared" si="23"/>
        <v>2750</v>
      </c>
      <c r="Q169" s="1528">
        <v>0</v>
      </c>
      <c r="R169" s="1528">
        <f t="shared" si="22"/>
        <v>2750</v>
      </c>
      <c r="S169" s="777"/>
    </row>
    <row r="170" spans="1:19" s="711" customFormat="1" x14ac:dyDescent="0.2">
      <c r="A170" s="677" t="s">
        <v>106</v>
      </c>
      <c r="B170" s="679" t="s">
        <v>488</v>
      </c>
      <c r="C170" s="680" t="s">
        <v>100</v>
      </c>
      <c r="D170" s="954" t="s">
        <v>100</v>
      </c>
      <c r="E170" s="786" t="s">
        <v>226</v>
      </c>
      <c r="F170" s="924">
        <f>+F171</f>
        <v>2750</v>
      </c>
      <c r="G170" s="975">
        <f>+G171</f>
        <v>-2750</v>
      </c>
      <c r="H170" s="924">
        <f t="shared" si="28"/>
        <v>0</v>
      </c>
      <c r="I170" s="1518">
        <v>0</v>
      </c>
      <c r="J170" s="1518">
        <f t="shared" si="26"/>
        <v>0</v>
      </c>
      <c r="K170" s="1518">
        <v>0</v>
      </c>
      <c r="L170" s="1518">
        <f t="shared" si="25"/>
        <v>0</v>
      </c>
      <c r="M170" s="1518">
        <v>0</v>
      </c>
      <c r="N170" s="1518">
        <f t="shared" si="24"/>
        <v>0</v>
      </c>
      <c r="O170" s="1519">
        <v>0</v>
      </c>
      <c r="P170" s="1519">
        <f t="shared" si="23"/>
        <v>0</v>
      </c>
      <c r="Q170" s="1519">
        <v>0</v>
      </c>
      <c r="R170" s="1519">
        <f t="shared" si="22"/>
        <v>0</v>
      </c>
      <c r="S170" s="777"/>
    </row>
    <row r="171" spans="1:19" s="711" customFormat="1" x14ac:dyDescent="0.2">
      <c r="A171" s="689"/>
      <c r="B171" s="691" t="s">
        <v>474</v>
      </c>
      <c r="C171" s="700">
        <v>3419</v>
      </c>
      <c r="D171" s="686">
        <v>5222</v>
      </c>
      <c r="E171" s="784" t="s">
        <v>296</v>
      </c>
      <c r="F171" s="927">
        <v>2750</v>
      </c>
      <c r="G171" s="916">
        <v>-2750</v>
      </c>
      <c r="H171" s="927">
        <f t="shared" si="28"/>
        <v>0</v>
      </c>
      <c r="I171" s="1520">
        <v>0</v>
      </c>
      <c r="J171" s="1520">
        <f t="shared" si="26"/>
        <v>0</v>
      </c>
      <c r="K171" s="1520">
        <v>0</v>
      </c>
      <c r="L171" s="1520">
        <f t="shared" si="25"/>
        <v>0</v>
      </c>
      <c r="M171" s="1520">
        <v>0</v>
      </c>
      <c r="N171" s="1520">
        <f t="shared" si="24"/>
        <v>0</v>
      </c>
      <c r="O171" s="1521">
        <v>0</v>
      </c>
      <c r="P171" s="1521">
        <f t="shared" si="23"/>
        <v>0</v>
      </c>
      <c r="Q171" s="1521">
        <v>0</v>
      </c>
      <c r="R171" s="1521">
        <f t="shared" si="22"/>
        <v>0</v>
      </c>
      <c r="S171" s="777"/>
    </row>
    <row r="172" spans="1:19" s="711" customFormat="1" ht="20.95" x14ac:dyDescent="0.2">
      <c r="A172" s="998" t="s">
        <v>298</v>
      </c>
      <c r="B172" s="976" t="s">
        <v>531</v>
      </c>
      <c r="C172" s="977" t="s">
        <v>100</v>
      </c>
      <c r="D172" s="977" t="s">
        <v>100</v>
      </c>
      <c r="E172" s="978" t="s">
        <v>322</v>
      </c>
      <c r="F172" s="911">
        <v>0</v>
      </c>
      <c r="G172" s="959">
        <f>+G173</f>
        <v>200</v>
      </c>
      <c r="H172" s="908">
        <f t="shared" si="28"/>
        <v>200</v>
      </c>
      <c r="I172" s="1522">
        <v>0</v>
      </c>
      <c r="J172" s="1522">
        <f t="shared" si="26"/>
        <v>200</v>
      </c>
      <c r="K172" s="1522">
        <v>0</v>
      </c>
      <c r="L172" s="1522">
        <f t="shared" si="25"/>
        <v>200</v>
      </c>
      <c r="M172" s="1522">
        <v>0</v>
      </c>
      <c r="N172" s="1522">
        <f t="shared" si="24"/>
        <v>200</v>
      </c>
      <c r="O172" s="1523">
        <v>0</v>
      </c>
      <c r="P172" s="1523">
        <f t="shared" si="23"/>
        <v>200</v>
      </c>
      <c r="Q172" s="1523">
        <v>0</v>
      </c>
      <c r="R172" s="1523">
        <f t="shared" si="22"/>
        <v>200</v>
      </c>
      <c r="S172" s="777"/>
    </row>
    <row r="173" spans="1:19" s="711" customFormat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200</v>
      </c>
      <c r="H173" s="927">
        <f t="shared" si="28"/>
        <v>200</v>
      </c>
      <c r="I173" s="1520">
        <v>0</v>
      </c>
      <c r="J173" s="1520">
        <f t="shared" si="26"/>
        <v>200</v>
      </c>
      <c r="K173" s="1520">
        <v>0</v>
      </c>
      <c r="L173" s="1520">
        <f t="shared" si="25"/>
        <v>200</v>
      </c>
      <c r="M173" s="1520">
        <v>0</v>
      </c>
      <c r="N173" s="1520">
        <f t="shared" si="24"/>
        <v>200</v>
      </c>
      <c r="O173" s="1521">
        <v>0</v>
      </c>
      <c r="P173" s="1521">
        <f t="shared" si="23"/>
        <v>200</v>
      </c>
      <c r="Q173" s="1521">
        <v>0</v>
      </c>
      <c r="R173" s="1521">
        <f t="shared" si="22"/>
        <v>200</v>
      </c>
      <c r="S173" s="777"/>
    </row>
    <row r="174" spans="1:19" s="711" customFormat="1" ht="20.95" x14ac:dyDescent="0.2">
      <c r="A174" s="998" t="s">
        <v>298</v>
      </c>
      <c r="B174" s="976" t="s">
        <v>532</v>
      </c>
      <c r="C174" s="977" t="s">
        <v>100</v>
      </c>
      <c r="D174" s="977" t="s">
        <v>100</v>
      </c>
      <c r="E174" s="978" t="s">
        <v>324</v>
      </c>
      <c r="F174" s="911">
        <v>0</v>
      </c>
      <c r="G174" s="959">
        <f t="shared" ref="G174" si="29">+G175</f>
        <v>750</v>
      </c>
      <c r="H174" s="908">
        <f t="shared" si="28"/>
        <v>750</v>
      </c>
      <c r="I174" s="1522">
        <v>0</v>
      </c>
      <c r="J174" s="1522">
        <f t="shared" si="26"/>
        <v>750</v>
      </c>
      <c r="K174" s="1522">
        <v>0</v>
      </c>
      <c r="L174" s="1522">
        <f t="shared" si="25"/>
        <v>750</v>
      </c>
      <c r="M174" s="1522">
        <v>0</v>
      </c>
      <c r="N174" s="1522">
        <f t="shared" si="24"/>
        <v>750</v>
      </c>
      <c r="O174" s="1523">
        <v>0</v>
      </c>
      <c r="P174" s="1523">
        <f t="shared" si="23"/>
        <v>750</v>
      </c>
      <c r="Q174" s="1523">
        <v>0</v>
      </c>
      <c r="R174" s="1523">
        <f t="shared" si="22"/>
        <v>750</v>
      </c>
      <c r="S174" s="777"/>
    </row>
    <row r="175" spans="1:19" s="711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750</v>
      </c>
      <c r="H175" s="927">
        <f t="shared" si="28"/>
        <v>750</v>
      </c>
      <c r="I175" s="1520">
        <v>0</v>
      </c>
      <c r="J175" s="1520">
        <f t="shared" si="26"/>
        <v>750</v>
      </c>
      <c r="K175" s="1520">
        <v>0</v>
      </c>
      <c r="L175" s="1520">
        <f t="shared" si="25"/>
        <v>750</v>
      </c>
      <c r="M175" s="1520">
        <v>0</v>
      </c>
      <c r="N175" s="1520">
        <f t="shared" si="24"/>
        <v>750</v>
      </c>
      <c r="O175" s="1521">
        <v>0</v>
      </c>
      <c r="P175" s="1521">
        <f t="shared" si="23"/>
        <v>750</v>
      </c>
      <c r="Q175" s="1521">
        <v>0</v>
      </c>
      <c r="R175" s="1521">
        <f t="shared" si="22"/>
        <v>750</v>
      </c>
      <c r="S175" s="777"/>
    </row>
    <row r="176" spans="1:19" s="711" customFormat="1" ht="20.95" x14ac:dyDescent="0.2">
      <c r="A176" s="998" t="s">
        <v>298</v>
      </c>
      <c r="B176" s="976" t="s">
        <v>533</v>
      </c>
      <c r="C176" s="977" t="s">
        <v>100</v>
      </c>
      <c r="D176" s="977" t="s">
        <v>100</v>
      </c>
      <c r="E176" s="978" t="s">
        <v>326</v>
      </c>
      <c r="F176" s="911">
        <v>0</v>
      </c>
      <c r="G176" s="959">
        <f t="shared" ref="G176" si="30">+G177</f>
        <v>750</v>
      </c>
      <c r="H176" s="908">
        <f t="shared" si="28"/>
        <v>750</v>
      </c>
      <c r="I176" s="1522">
        <v>0</v>
      </c>
      <c r="J176" s="1522">
        <f t="shared" si="26"/>
        <v>750</v>
      </c>
      <c r="K176" s="1522">
        <v>0</v>
      </c>
      <c r="L176" s="1522">
        <f t="shared" si="25"/>
        <v>750</v>
      </c>
      <c r="M176" s="1522">
        <v>0</v>
      </c>
      <c r="N176" s="1522">
        <f t="shared" si="24"/>
        <v>750</v>
      </c>
      <c r="O176" s="1523">
        <v>0</v>
      </c>
      <c r="P176" s="1523">
        <f t="shared" si="23"/>
        <v>750</v>
      </c>
      <c r="Q176" s="1523">
        <v>0</v>
      </c>
      <c r="R176" s="1523">
        <f t="shared" si="22"/>
        <v>750</v>
      </c>
      <c r="S176" s="777"/>
    </row>
    <row r="177" spans="1:19" s="711" customFormat="1" x14ac:dyDescent="0.2">
      <c r="A177" s="999"/>
      <c r="B177" s="979"/>
      <c r="C177" s="599" t="s">
        <v>294</v>
      </c>
      <c r="D177" s="599" t="s">
        <v>341</v>
      </c>
      <c r="E177" s="980" t="s">
        <v>342</v>
      </c>
      <c r="F177" s="912">
        <v>0</v>
      </c>
      <c r="G177" s="916">
        <v>750</v>
      </c>
      <c r="H177" s="927">
        <f t="shared" si="28"/>
        <v>750</v>
      </c>
      <c r="I177" s="1520">
        <v>0</v>
      </c>
      <c r="J177" s="1520">
        <f t="shared" si="26"/>
        <v>750</v>
      </c>
      <c r="K177" s="1520">
        <v>0</v>
      </c>
      <c r="L177" s="1520">
        <f t="shared" si="25"/>
        <v>750</v>
      </c>
      <c r="M177" s="1520">
        <v>0</v>
      </c>
      <c r="N177" s="1520">
        <f t="shared" si="24"/>
        <v>750</v>
      </c>
      <c r="O177" s="1521">
        <v>0</v>
      </c>
      <c r="P177" s="1521">
        <f t="shared" si="23"/>
        <v>750</v>
      </c>
      <c r="Q177" s="1521">
        <v>0</v>
      </c>
      <c r="R177" s="1521">
        <f t="shared" si="22"/>
        <v>750</v>
      </c>
      <c r="S177" s="777"/>
    </row>
    <row r="178" spans="1:19" s="711" customFormat="1" ht="20.95" x14ac:dyDescent="0.2">
      <c r="A178" s="998" t="s">
        <v>298</v>
      </c>
      <c r="B178" s="976" t="s">
        <v>534</v>
      </c>
      <c r="C178" s="977" t="s">
        <v>100</v>
      </c>
      <c r="D178" s="977" t="s">
        <v>100</v>
      </c>
      <c r="E178" s="978" t="s">
        <v>328</v>
      </c>
      <c r="F178" s="911">
        <v>0</v>
      </c>
      <c r="G178" s="959">
        <f t="shared" ref="G178" si="31">+G179</f>
        <v>300</v>
      </c>
      <c r="H178" s="908">
        <f t="shared" si="28"/>
        <v>300</v>
      </c>
      <c r="I178" s="1522">
        <v>0</v>
      </c>
      <c r="J178" s="1522">
        <f t="shared" si="26"/>
        <v>300</v>
      </c>
      <c r="K178" s="1522">
        <v>0</v>
      </c>
      <c r="L178" s="1522">
        <f t="shared" si="25"/>
        <v>300</v>
      </c>
      <c r="M178" s="1522">
        <v>0</v>
      </c>
      <c r="N178" s="1522">
        <f t="shared" si="24"/>
        <v>300</v>
      </c>
      <c r="O178" s="1523">
        <v>0</v>
      </c>
      <c r="P178" s="1523">
        <f t="shared" si="23"/>
        <v>300</v>
      </c>
      <c r="Q178" s="1523">
        <v>0</v>
      </c>
      <c r="R178" s="1523">
        <f t="shared" si="22"/>
        <v>300</v>
      </c>
      <c r="S178" s="777"/>
    </row>
    <row r="179" spans="1:19" s="711" customFormat="1" x14ac:dyDescent="0.2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916">
        <v>300</v>
      </c>
      <c r="H179" s="927">
        <f t="shared" si="28"/>
        <v>300</v>
      </c>
      <c r="I179" s="1520">
        <v>0</v>
      </c>
      <c r="J179" s="1520">
        <f t="shared" si="26"/>
        <v>300</v>
      </c>
      <c r="K179" s="1520">
        <v>0</v>
      </c>
      <c r="L179" s="1520">
        <f t="shared" si="25"/>
        <v>300</v>
      </c>
      <c r="M179" s="1520">
        <v>0</v>
      </c>
      <c r="N179" s="1520">
        <f t="shared" si="24"/>
        <v>300</v>
      </c>
      <c r="O179" s="1521">
        <v>0</v>
      </c>
      <c r="P179" s="1521">
        <f t="shared" si="23"/>
        <v>300</v>
      </c>
      <c r="Q179" s="1521">
        <v>0</v>
      </c>
      <c r="R179" s="1521">
        <f t="shared" si="22"/>
        <v>300</v>
      </c>
      <c r="S179" s="777"/>
    </row>
    <row r="180" spans="1:19" s="711" customFormat="1" ht="20.95" x14ac:dyDescent="0.2">
      <c r="A180" s="998" t="s">
        <v>298</v>
      </c>
      <c r="B180" s="976" t="s">
        <v>535</v>
      </c>
      <c r="C180" s="977" t="s">
        <v>100</v>
      </c>
      <c r="D180" s="977" t="s">
        <v>100</v>
      </c>
      <c r="E180" s="978" t="s">
        <v>330</v>
      </c>
      <c r="F180" s="911">
        <v>0</v>
      </c>
      <c r="G180" s="959">
        <f t="shared" ref="G180" si="32">+G181</f>
        <v>750</v>
      </c>
      <c r="H180" s="908">
        <f t="shared" si="28"/>
        <v>750</v>
      </c>
      <c r="I180" s="1522">
        <v>0</v>
      </c>
      <c r="J180" s="1522">
        <f t="shared" si="26"/>
        <v>750</v>
      </c>
      <c r="K180" s="1522">
        <v>0</v>
      </c>
      <c r="L180" s="1522">
        <f t="shared" si="25"/>
        <v>750</v>
      </c>
      <c r="M180" s="1522">
        <v>0</v>
      </c>
      <c r="N180" s="1522">
        <f t="shared" si="24"/>
        <v>750</v>
      </c>
      <c r="O180" s="1523">
        <v>0</v>
      </c>
      <c r="P180" s="1523">
        <f t="shared" si="23"/>
        <v>750</v>
      </c>
      <c r="Q180" s="1523">
        <v>0</v>
      </c>
      <c r="R180" s="1523">
        <f t="shared" si="22"/>
        <v>750</v>
      </c>
      <c r="S180" s="777"/>
    </row>
    <row r="181" spans="1:19" s="711" customFormat="1" ht="13.1" thickBot="1" x14ac:dyDescent="0.25">
      <c r="A181" s="999"/>
      <c r="B181" s="979"/>
      <c r="C181" s="599" t="s">
        <v>294</v>
      </c>
      <c r="D181" s="599" t="s">
        <v>295</v>
      </c>
      <c r="E181" s="980" t="s">
        <v>296</v>
      </c>
      <c r="F181" s="912">
        <v>0</v>
      </c>
      <c r="G181" s="1074">
        <v>750</v>
      </c>
      <c r="H181" s="909">
        <f t="shared" si="28"/>
        <v>750</v>
      </c>
      <c r="I181" s="1524">
        <v>0</v>
      </c>
      <c r="J181" s="1524">
        <f t="shared" si="26"/>
        <v>750</v>
      </c>
      <c r="K181" s="1524">
        <v>0</v>
      </c>
      <c r="L181" s="1524">
        <f t="shared" si="25"/>
        <v>750</v>
      </c>
      <c r="M181" s="1524">
        <v>0</v>
      </c>
      <c r="N181" s="1524">
        <f t="shared" si="24"/>
        <v>750</v>
      </c>
      <c r="O181" s="1526">
        <v>0</v>
      </c>
      <c r="P181" s="1526">
        <f t="shared" si="23"/>
        <v>750</v>
      </c>
      <c r="Q181" s="1526">
        <v>0</v>
      </c>
      <c r="R181" s="1526">
        <f t="shared" si="22"/>
        <v>750</v>
      </c>
      <c r="S181" s="777"/>
    </row>
    <row r="182" spans="1:19" s="711" customFormat="1" ht="13.1" thickBot="1" x14ac:dyDescent="0.25">
      <c r="A182" s="1080" t="s">
        <v>106</v>
      </c>
      <c r="B182" s="1081" t="s">
        <v>100</v>
      </c>
      <c r="C182" s="1082" t="s">
        <v>100</v>
      </c>
      <c r="D182" s="1082" t="s">
        <v>100</v>
      </c>
      <c r="E182" s="1083" t="s">
        <v>227</v>
      </c>
      <c r="F182" s="1084">
        <v>1750</v>
      </c>
      <c r="G182" s="1090">
        <f>+G183+G185+G187+G189+G191+G193+G195+G197+G199</f>
        <v>0</v>
      </c>
      <c r="H182" s="1085">
        <f t="shared" si="28"/>
        <v>1750</v>
      </c>
      <c r="I182" s="1527">
        <v>0</v>
      </c>
      <c r="J182" s="1527">
        <f t="shared" si="26"/>
        <v>1750</v>
      </c>
      <c r="K182" s="1527">
        <v>0</v>
      </c>
      <c r="L182" s="1527">
        <f t="shared" si="25"/>
        <v>1750</v>
      </c>
      <c r="M182" s="1527">
        <f>+M201</f>
        <v>5000</v>
      </c>
      <c r="N182" s="1527">
        <f t="shared" si="24"/>
        <v>6750</v>
      </c>
      <c r="O182" s="1528">
        <v>0</v>
      </c>
      <c r="P182" s="1528">
        <f t="shared" si="23"/>
        <v>6750</v>
      </c>
      <c r="Q182" s="1528">
        <v>0</v>
      </c>
      <c r="R182" s="1528">
        <f t="shared" si="22"/>
        <v>6750</v>
      </c>
      <c r="S182" s="777"/>
    </row>
    <row r="183" spans="1:19" s="711" customFormat="1" x14ac:dyDescent="0.2">
      <c r="A183" s="677" t="s">
        <v>106</v>
      </c>
      <c r="B183" s="679" t="s">
        <v>489</v>
      </c>
      <c r="C183" s="680" t="s">
        <v>100</v>
      </c>
      <c r="D183" s="954" t="s">
        <v>100</v>
      </c>
      <c r="E183" s="786" t="s">
        <v>227</v>
      </c>
      <c r="F183" s="924">
        <f>+F184</f>
        <v>1750</v>
      </c>
      <c r="G183" s="975">
        <f>+G184</f>
        <v>-1750</v>
      </c>
      <c r="H183" s="924">
        <f t="shared" si="28"/>
        <v>0</v>
      </c>
      <c r="I183" s="1518">
        <v>0</v>
      </c>
      <c r="J183" s="1518">
        <f t="shared" si="26"/>
        <v>0</v>
      </c>
      <c r="K183" s="1518">
        <v>0</v>
      </c>
      <c r="L183" s="1518">
        <f t="shared" si="25"/>
        <v>0</v>
      </c>
      <c r="M183" s="1518">
        <v>0</v>
      </c>
      <c r="N183" s="1518">
        <f t="shared" si="24"/>
        <v>0</v>
      </c>
      <c r="O183" s="1519">
        <v>0</v>
      </c>
      <c r="P183" s="1519">
        <f t="shared" si="23"/>
        <v>0</v>
      </c>
      <c r="Q183" s="1519">
        <v>0</v>
      </c>
      <c r="R183" s="1519">
        <f t="shared" si="22"/>
        <v>0</v>
      </c>
      <c r="S183" s="777"/>
    </row>
    <row r="184" spans="1:19" s="711" customFormat="1" x14ac:dyDescent="0.2">
      <c r="A184" s="689"/>
      <c r="B184" s="691" t="s">
        <v>474</v>
      </c>
      <c r="C184" s="700">
        <v>3419</v>
      </c>
      <c r="D184" s="686">
        <v>5222</v>
      </c>
      <c r="E184" s="784" t="s">
        <v>296</v>
      </c>
      <c r="F184" s="927">
        <v>1750</v>
      </c>
      <c r="G184" s="916">
        <v>-1750</v>
      </c>
      <c r="H184" s="927">
        <f t="shared" si="28"/>
        <v>0</v>
      </c>
      <c r="I184" s="1520">
        <v>0</v>
      </c>
      <c r="J184" s="1520">
        <f t="shared" si="26"/>
        <v>0</v>
      </c>
      <c r="K184" s="1520">
        <v>0</v>
      </c>
      <c r="L184" s="1520">
        <f t="shared" si="25"/>
        <v>0</v>
      </c>
      <c r="M184" s="1520">
        <v>0</v>
      </c>
      <c r="N184" s="1520">
        <f t="shared" si="24"/>
        <v>0</v>
      </c>
      <c r="O184" s="1521">
        <v>0</v>
      </c>
      <c r="P184" s="1521">
        <f t="shared" si="23"/>
        <v>0</v>
      </c>
      <c r="Q184" s="1521">
        <v>0</v>
      </c>
      <c r="R184" s="1521">
        <f t="shared" si="22"/>
        <v>0</v>
      </c>
      <c r="S184" s="777"/>
    </row>
    <row r="185" spans="1:19" s="711" customFormat="1" ht="31.45" x14ac:dyDescent="0.2">
      <c r="A185" s="654" t="s">
        <v>298</v>
      </c>
      <c r="B185" s="603" t="s">
        <v>536</v>
      </c>
      <c r="C185" s="604" t="s">
        <v>100</v>
      </c>
      <c r="D185" s="604" t="s">
        <v>100</v>
      </c>
      <c r="E185" s="981" t="s">
        <v>418</v>
      </c>
      <c r="F185" s="913">
        <v>0</v>
      </c>
      <c r="G185" s="959">
        <f t="shared" ref="G185:G199" si="33">+G186</f>
        <v>50</v>
      </c>
      <c r="H185" s="908">
        <f t="shared" si="28"/>
        <v>50</v>
      </c>
      <c r="I185" s="1522">
        <v>0</v>
      </c>
      <c r="J185" s="1522">
        <f t="shared" si="26"/>
        <v>50</v>
      </c>
      <c r="K185" s="1522">
        <v>0</v>
      </c>
      <c r="L185" s="1522">
        <f t="shared" si="25"/>
        <v>50</v>
      </c>
      <c r="M185" s="1522">
        <v>0</v>
      </c>
      <c r="N185" s="1522">
        <f t="shared" si="24"/>
        <v>50</v>
      </c>
      <c r="O185" s="1523">
        <v>0</v>
      </c>
      <c r="P185" s="1523">
        <f t="shared" si="23"/>
        <v>50</v>
      </c>
      <c r="Q185" s="1523">
        <v>0</v>
      </c>
      <c r="R185" s="1523">
        <f t="shared" si="22"/>
        <v>50</v>
      </c>
      <c r="S185" s="777"/>
    </row>
    <row r="186" spans="1:19" s="711" customFormat="1" x14ac:dyDescent="0.2">
      <c r="A186" s="1000"/>
      <c r="B186" s="982"/>
      <c r="C186" s="595" t="s">
        <v>294</v>
      </c>
      <c r="D186" s="595" t="s">
        <v>295</v>
      </c>
      <c r="E186" s="983" t="s">
        <v>296</v>
      </c>
      <c r="F186" s="914">
        <v>0</v>
      </c>
      <c r="G186" s="916">
        <v>50</v>
      </c>
      <c r="H186" s="927">
        <f t="shared" si="28"/>
        <v>50</v>
      </c>
      <c r="I186" s="1520">
        <v>0</v>
      </c>
      <c r="J186" s="1520">
        <f t="shared" si="26"/>
        <v>50</v>
      </c>
      <c r="K186" s="1520">
        <v>0</v>
      </c>
      <c r="L186" s="1520">
        <f t="shared" si="25"/>
        <v>50</v>
      </c>
      <c r="M186" s="1520">
        <v>0</v>
      </c>
      <c r="N186" s="1520">
        <f t="shared" si="24"/>
        <v>50</v>
      </c>
      <c r="O186" s="1521">
        <v>0</v>
      </c>
      <c r="P186" s="1521">
        <f t="shared" si="23"/>
        <v>50</v>
      </c>
      <c r="Q186" s="1521">
        <v>0</v>
      </c>
      <c r="R186" s="1521">
        <f t="shared" si="22"/>
        <v>50</v>
      </c>
      <c r="S186" s="777"/>
    </row>
    <row r="187" spans="1:19" s="711" customFormat="1" ht="20.95" x14ac:dyDescent="0.2">
      <c r="A187" s="654" t="s">
        <v>298</v>
      </c>
      <c r="B187" s="603" t="s">
        <v>537</v>
      </c>
      <c r="C187" s="604" t="s">
        <v>100</v>
      </c>
      <c r="D187" s="604" t="s">
        <v>100</v>
      </c>
      <c r="E187" s="981" t="s">
        <v>335</v>
      </c>
      <c r="F187" s="913">
        <v>0</v>
      </c>
      <c r="G187" s="959">
        <f t="shared" si="33"/>
        <v>600</v>
      </c>
      <c r="H187" s="908">
        <f t="shared" si="28"/>
        <v>600</v>
      </c>
      <c r="I187" s="1522">
        <v>0</v>
      </c>
      <c r="J187" s="1522">
        <f t="shared" si="26"/>
        <v>600</v>
      </c>
      <c r="K187" s="1522">
        <v>0</v>
      </c>
      <c r="L187" s="1522">
        <f t="shared" si="25"/>
        <v>600</v>
      </c>
      <c r="M187" s="1522">
        <v>0</v>
      </c>
      <c r="N187" s="1522">
        <f t="shared" si="24"/>
        <v>600</v>
      </c>
      <c r="O187" s="1523">
        <v>0</v>
      </c>
      <c r="P187" s="1523">
        <f t="shared" si="23"/>
        <v>600</v>
      </c>
      <c r="Q187" s="1523">
        <v>0</v>
      </c>
      <c r="R187" s="1523">
        <f t="shared" si="22"/>
        <v>600</v>
      </c>
      <c r="S187" s="777"/>
    </row>
    <row r="188" spans="1:19" s="711" customFormat="1" ht="20.95" x14ac:dyDescent="0.2">
      <c r="A188" s="1000"/>
      <c r="B188" s="982"/>
      <c r="C188" s="595" t="s">
        <v>294</v>
      </c>
      <c r="D188" s="595" t="s">
        <v>333</v>
      </c>
      <c r="E188" s="983" t="s">
        <v>334</v>
      </c>
      <c r="F188" s="914">
        <v>0</v>
      </c>
      <c r="G188" s="916">
        <v>600</v>
      </c>
      <c r="H188" s="927">
        <f t="shared" si="28"/>
        <v>600</v>
      </c>
      <c r="I188" s="1520">
        <v>0</v>
      </c>
      <c r="J188" s="1520">
        <f t="shared" si="26"/>
        <v>600</v>
      </c>
      <c r="K188" s="1520">
        <v>0</v>
      </c>
      <c r="L188" s="1520">
        <f t="shared" si="25"/>
        <v>600</v>
      </c>
      <c r="M188" s="1520">
        <v>0</v>
      </c>
      <c r="N188" s="1520">
        <f t="shared" si="24"/>
        <v>600</v>
      </c>
      <c r="O188" s="1521">
        <v>0</v>
      </c>
      <c r="P188" s="1521">
        <f t="shared" si="23"/>
        <v>600</v>
      </c>
      <c r="Q188" s="1521">
        <v>0</v>
      </c>
      <c r="R188" s="1521">
        <f t="shared" si="22"/>
        <v>600</v>
      </c>
      <c r="S188" s="777"/>
    </row>
    <row r="189" spans="1:19" s="711" customFormat="1" ht="31.45" x14ac:dyDescent="0.2">
      <c r="A189" s="654" t="s">
        <v>298</v>
      </c>
      <c r="B189" s="603" t="s">
        <v>538</v>
      </c>
      <c r="C189" s="604" t="s">
        <v>100</v>
      </c>
      <c r="D189" s="604" t="s">
        <v>100</v>
      </c>
      <c r="E189" s="981" t="s">
        <v>337</v>
      </c>
      <c r="F189" s="913">
        <v>0</v>
      </c>
      <c r="G189" s="959">
        <f t="shared" si="33"/>
        <v>450</v>
      </c>
      <c r="H189" s="908">
        <f t="shared" si="28"/>
        <v>450</v>
      </c>
      <c r="I189" s="1522">
        <v>0</v>
      </c>
      <c r="J189" s="1522">
        <f t="shared" si="26"/>
        <v>450</v>
      </c>
      <c r="K189" s="1522">
        <v>0</v>
      </c>
      <c r="L189" s="1522">
        <f t="shared" si="25"/>
        <v>450</v>
      </c>
      <c r="M189" s="1522">
        <v>0</v>
      </c>
      <c r="N189" s="1522">
        <f t="shared" si="24"/>
        <v>450</v>
      </c>
      <c r="O189" s="1523">
        <v>0</v>
      </c>
      <c r="P189" s="1523">
        <f t="shared" si="23"/>
        <v>450</v>
      </c>
      <c r="Q189" s="1523">
        <v>0</v>
      </c>
      <c r="R189" s="1523">
        <f t="shared" si="22"/>
        <v>450</v>
      </c>
      <c r="S189" s="777"/>
    </row>
    <row r="190" spans="1:19" s="711" customFormat="1" ht="20.95" x14ac:dyDescent="0.2">
      <c r="A190" s="1000"/>
      <c r="B190" s="603" t="s">
        <v>338</v>
      </c>
      <c r="C190" s="595" t="s">
        <v>294</v>
      </c>
      <c r="D190" s="595" t="s">
        <v>339</v>
      </c>
      <c r="E190" s="983" t="s">
        <v>340</v>
      </c>
      <c r="F190" s="914">
        <v>0</v>
      </c>
      <c r="G190" s="916">
        <v>450</v>
      </c>
      <c r="H190" s="927">
        <f t="shared" si="28"/>
        <v>450</v>
      </c>
      <c r="I190" s="1520">
        <v>0</v>
      </c>
      <c r="J190" s="1520">
        <f t="shared" si="26"/>
        <v>450</v>
      </c>
      <c r="K190" s="1520">
        <v>0</v>
      </c>
      <c r="L190" s="1520">
        <f t="shared" si="25"/>
        <v>450</v>
      </c>
      <c r="M190" s="1520">
        <v>0</v>
      </c>
      <c r="N190" s="1520">
        <f t="shared" si="24"/>
        <v>450</v>
      </c>
      <c r="O190" s="1521">
        <v>0</v>
      </c>
      <c r="P190" s="1521">
        <f t="shared" si="23"/>
        <v>450</v>
      </c>
      <c r="Q190" s="1521">
        <v>0</v>
      </c>
      <c r="R190" s="1521">
        <f t="shared" si="22"/>
        <v>450</v>
      </c>
      <c r="S190" s="777"/>
    </row>
    <row r="191" spans="1:19" s="711" customFormat="1" ht="20.95" x14ac:dyDescent="0.2">
      <c r="A191" s="654" t="s">
        <v>298</v>
      </c>
      <c r="B191" s="603" t="s">
        <v>539</v>
      </c>
      <c r="C191" s="604" t="s">
        <v>100</v>
      </c>
      <c r="D191" s="604" t="s">
        <v>100</v>
      </c>
      <c r="E191" s="981" t="s">
        <v>344</v>
      </c>
      <c r="F191" s="913">
        <v>0</v>
      </c>
      <c r="G191" s="959">
        <f t="shared" si="33"/>
        <v>200</v>
      </c>
      <c r="H191" s="908">
        <f t="shared" si="28"/>
        <v>200</v>
      </c>
      <c r="I191" s="1522">
        <v>0</v>
      </c>
      <c r="J191" s="1522">
        <f t="shared" si="26"/>
        <v>200</v>
      </c>
      <c r="K191" s="1522">
        <v>0</v>
      </c>
      <c r="L191" s="1522">
        <f t="shared" si="25"/>
        <v>200</v>
      </c>
      <c r="M191" s="1522">
        <v>0</v>
      </c>
      <c r="N191" s="1522">
        <f t="shared" si="24"/>
        <v>200</v>
      </c>
      <c r="O191" s="1523">
        <v>0</v>
      </c>
      <c r="P191" s="1523">
        <f t="shared" si="23"/>
        <v>200</v>
      </c>
      <c r="Q191" s="1523">
        <v>0</v>
      </c>
      <c r="R191" s="1523">
        <f t="shared" si="22"/>
        <v>200</v>
      </c>
      <c r="S191" s="777"/>
    </row>
    <row r="192" spans="1:19" s="711" customFormat="1" x14ac:dyDescent="0.2">
      <c r="A192" s="1000"/>
      <c r="B192" s="982"/>
      <c r="C192" s="595" t="s">
        <v>294</v>
      </c>
      <c r="D192" s="599" t="s">
        <v>341</v>
      </c>
      <c r="E192" s="980" t="s">
        <v>342</v>
      </c>
      <c r="F192" s="914">
        <v>0</v>
      </c>
      <c r="G192" s="916">
        <v>200</v>
      </c>
      <c r="H192" s="927">
        <f t="shared" si="28"/>
        <v>200</v>
      </c>
      <c r="I192" s="1520">
        <v>0</v>
      </c>
      <c r="J192" s="1520">
        <f t="shared" si="26"/>
        <v>200</v>
      </c>
      <c r="K192" s="1520">
        <v>0</v>
      </c>
      <c r="L192" s="1520">
        <f t="shared" si="25"/>
        <v>200</v>
      </c>
      <c r="M192" s="1520">
        <v>0</v>
      </c>
      <c r="N192" s="1520">
        <f t="shared" si="24"/>
        <v>200</v>
      </c>
      <c r="O192" s="1521">
        <v>0</v>
      </c>
      <c r="P192" s="1521">
        <f t="shared" si="23"/>
        <v>200</v>
      </c>
      <c r="Q192" s="1521">
        <v>0</v>
      </c>
      <c r="R192" s="1521">
        <f t="shared" si="22"/>
        <v>200</v>
      </c>
      <c r="S192" s="777"/>
    </row>
    <row r="193" spans="1:19" s="711" customFormat="1" ht="20.95" x14ac:dyDescent="0.2">
      <c r="A193" s="654" t="s">
        <v>298</v>
      </c>
      <c r="B193" s="603" t="s">
        <v>540</v>
      </c>
      <c r="C193" s="604" t="s">
        <v>100</v>
      </c>
      <c r="D193" s="604" t="s">
        <v>100</v>
      </c>
      <c r="E193" s="981" t="s">
        <v>346</v>
      </c>
      <c r="F193" s="913">
        <v>0</v>
      </c>
      <c r="G193" s="959">
        <f t="shared" si="33"/>
        <v>100</v>
      </c>
      <c r="H193" s="908">
        <f t="shared" si="28"/>
        <v>100</v>
      </c>
      <c r="I193" s="1522">
        <v>0</v>
      </c>
      <c r="J193" s="1522">
        <f t="shared" si="26"/>
        <v>100</v>
      </c>
      <c r="K193" s="1522">
        <v>0</v>
      </c>
      <c r="L193" s="1522">
        <f t="shared" si="25"/>
        <v>100</v>
      </c>
      <c r="M193" s="1522">
        <v>0</v>
      </c>
      <c r="N193" s="1522">
        <f t="shared" si="24"/>
        <v>100</v>
      </c>
      <c r="O193" s="1523">
        <v>0</v>
      </c>
      <c r="P193" s="1523">
        <f t="shared" si="23"/>
        <v>100</v>
      </c>
      <c r="Q193" s="1523">
        <v>0</v>
      </c>
      <c r="R193" s="1523">
        <f t="shared" si="22"/>
        <v>100</v>
      </c>
      <c r="S193" s="777"/>
    </row>
    <row r="194" spans="1:19" s="711" customFormat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100</v>
      </c>
      <c r="H194" s="927">
        <f t="shared" si="28"/>
        <v>100</v>
      </c>
      <c r="I194" s="1520">
        <v>0</v>
      </c>
      <c r="J194" s="1520">
        <f t="shared" si="26"/>
        <v>100</v>
      </c>
      <c r="K194" s="1520">
        <v>0</v>
      </c>
      <c r="L194" s="1520">
        <f t="shared" si="25"/>
        <v>100</v>
      </c>
      <c r="M194" s="1520">
        <v>0</v>
      </c>
      <c r="N194" s="1520">
        <f t="shared" si="24"/>
        <v>100</v>
      </c>
      <c r="O194" s="1521">
        <v>0</v>
      </c>
      <c r="P194" s="1521">
        <f t="shared" si="23"/>
        <v>100</v>
      </c>
      <c r="Q194" s="1521">
        <v>0</v>
      </c>
      <c r="R194" s="1521">
        <f t="shared" si="22"/>
        <v>100</v>
      </c>
      <c r="S194" s="777"/>
    </row>
    <row r="195" spans="1:19" s="711" customFormat="1" x14ac:dyDescent="0.2">
      <c r="A195" s="654" t="s">
        <v>298</v>
      </c>
      <c r="B195" s="603" t="s">
        <v>541</v>
      </c>
      <c r="C195" s="604" t="s">
        <v>100</v>
      </c>
      <c r="D195" s="604" t="s">
        <v>100</v>
      </c>
      <c r="E195" s="981" t="s">
        <v>349</v>
      </c>
      <c r="F195" s="913">
        <v>0</v>
      </c>
      <c r="G195" s="959">
        <f t="shared" si="33"/>
        <v>100</v>
      </c>
      <c r="H195" s="908">
        <f t="shared" si="28"/>
        <v>100</v>
      </c>
      <c r="I195" s="1522">
        <v>0</v>
      </c>
      <c r="J195" s="1522">
        <f t="shared" si="26"/>
        <v>100</v>
      </c>
      <c r="K195" s="1522">
        <v>0</v>
      </c>
      <c r="L195" s="1522">
        <f t="shared" si="25"/>
        <v>100</v>
      </c>
      <c r="M195" s="1522">
        <v>0</v>
      </c>
      <c r="N195" s="1522">
        <f t="shared" si="24"/>
        <v>100</v>
      </c>
      <c r="O195" s="1523">
        <v>0</v>
      </c>
      <c r="P195" s="1523">
        <f t="shared" si="23"/>
        <v>100</v>
      </c>
      <c r="Q195" s="1523">
        <v>0</v>
      </c>
      <c r="R195" s="1523">
        <f t="shared" si="22"/>
        <v>100</v>
      </c>
      <c r="S195" s="777"/>
    </row>
    <row r="196" spans="1:19" s="711" customFormat="1" x14ac:dyDescent="0.2">
      <c r="A196" s="1000"/>
      <c r="B196" s="982"/>
      <c r="C196" s="595" t="s">
        <v>294</v>
      </c>
      <c r="D196" s="595" t="s">
        <v>348</v>
      </c>
      <c r="E196" s="983" t="s">
        <v>258</v>
      </c>
      <c r="F196" s="914">
        <v>0</v>
      </c>
      <c r="G196" s="916">
        <v>100</v>
      </c>
      <c r="H196" s="927">
        <f t="shared" si="28"/>
        <v>100</v>
      </c>
      <c r="I196" s="1520">
        <v>0</v>
      </c>
      <c r="J196" s="1520">
        <f t="shared" si="26"/>
        <v>100</v>
      </c>
      <c r="K196" s="1520">
        <v>0</v>
      </c>
      <c r="L196" s="1520">
        <f t="shared" si="25"/>
        <v>100</v>
      </c>
      <c r="M196" s="1520">
        <v>0</v>
      </c>
      <c r="N196" s="1520">
        <f t="shared" si="24"/>
        <v>100</v>
      </c>
      <c r="O196" s="1521">
        <v>0</v>
      </c>
      <c r="P196" s="1521">
        <f t="shared" si="23"/>
        <v>100</v>
      </c>
      <c r="Q196" s="1521">
        <v>0</v>
      </c>
      <c r="R196" s="1521">
        <f t="shared" si="22"/>
        <v>100</v>
      </c>
      <c r="S196" s="777"/>
    </row>
    <row r="197" spans="1:19" s="711" customFormat="1" ht="31.45" x14ac:dyDescent="0.2">
      <c r="A197" s="654" t="s">
        <v>298</v>
      </c>
      <c r="B197" s="603" t="s">
        <v>542</v>
      </c>
      <c r="C197" s="604" t="s">
        <v>100</v>
      </c>
      <c r="D197" s="604" t="s">
        <v>100</v>
      </c>
      <c r="E197" s="981" t="s">
        <v>419</v>
      </c>
      <c r="F197" s="913">
        <v>0</v>
      </c>
      <c r="G197" s="959">
        <f t="shared" si="33"/>
        <v>50</v>
      </c>
      <c r="H197" s="908">
        <f t="shared" si="28"/>
        <v>50</v>
      </c>
      <c r="I197" s="1522">
        <v>0</v>
      </c>
      <c r="J197" s="1522">
        <f t="shared" si="26"/>
        <v>50</v>
      </c>
      <c r="K197" s="1522">
        <v>0</v>
      </c>
      <c r="L197" s="1522">
        <f t="shared" si="25"/>
        <v>50</v>
      </c>
      <c r="M197" s="1522">
        <v>0</v>
      </c>
      <c r="N197" s="1522">
        <f t="shared" si="24"/>
        <v>50</v>
      </c>
      <c r="O197" s="1523">
        <v>0</v>
      </c>
      <c r="P197" s="1523">
        <f t="shared" si="23"/>
        <v>50</v>
      </c>
      <c r="Q197" s="1523">
        <v>0</v>
      </c>
      <c r="R197" s="1523">
        <f t="shared" si="22"/>
        <v>50</v>
      </c>
      <c r="S197" s="777"/>
    </row>
    <row r="198" spans="1:19" s="711" customFormat="1" x14ac:dyDescent="0.2">
      <c r="A198" s="1000"/>
      <c r="B198" s="982"/>
      <c r="C198" s="595" t="s">
        <v>294</v>
      </c>
      <c r="D198" s="595" t="s">
        <v>295</v>
      </c>
      <c r="E198" s="983" t="s">
        <v>296</v>
      </c>
      <c r="F198" s="914">
        <v>0</v>
      </c>
      <c r="G198" s="916">
        <v>50</v>
      </c>
      <c r="H198" s="927">
        <f t="shared" si="28"/>
        <v>50</v>
      </c>
      <c r="I198" s="1520">
        <v>0</v>
      </c>
      <c r="J198" s="1520">
        <f t="shared" si="26"/>
        <v>50</v>
      </c>
      <c r="K198" s="1520">
        <v>0</v>
      </c>
      <c r="L198" s="1520">
        <f t="shared" si="25"/>
        <v>50</v>
      </c>
      <c r="M198" s="1520">
        <v>0</v>
      </c>
      <c r="N198" s="1520">
        <f t="shared" si="24"/>
        <v>50</v>
      </c>
      <c r="O198" s="1521">
        <v>0</v>
      </c>
      <c r="P198" s="1521">
        <f t="shared" si="23"/>
        <v>50</v>
      </c>
      <c r="Q198" s="1521">
        <v>0</v>
      </c>
      <c r="R198" s="1521">
        <f t="shared" si="22"/>
        <v>50</v>
      </c>
      <c r="S198" s="777"/>
    </row>
    <row r="199" spans="1:19" s="711" customFormat="1" ht="20.95" x14ac:dyDescent="0.2">
      <c r="A199" s="654" t="s">
        <v>298</v>
      </c>
      <c r="B199" s="603" t="s">
        <v>543</v>
      </c>
      <c r="C199" s="604" t="s">
        <v>100</v>
      </c>
      <c r="D199" s="604" t="s">
        <v>100</v>
      </c>
      <c r="E199" s="981" t="s">
        <v>352</v>
      </c>
      <c r="F199" s="913">
        <v>0</v>
      </c>
      <c r="G199" s="959">
        <f t="shared" si="33"/>
        <v>200</v>
      </c>
      <c r="H199" s="908">
        <f t="shared" si="28"/>
        <v>200</v>
      </c>
      <c r="I199" s="1522">
        <v>0</v>
      </c>
      <c r="J199" s="1522">
        <f t="shared" si="26"/>
        <v>200</v>
      </c>
      <c r="K199" s="1522">
        <v>0</v>
      </c>
      <c r="L199" s="1522">
        <f t="shared" si="25"/>
        <v>200</v>
      </c>
      <c r="M199" s="1522">
        <v>0</v>
      </c>
      <c r="N199" s="1522">
        <f t="shared" si="24"/>
        <v>200</v>
      </c>
      <c r="O199" s="1523">
        <v>0</v>
      </c>
      <c r="P199" s="1523">
        <f t="shared" si="23"/>
        <v>200</v>
      </c>
      <c r="Q199" s="1523">
        <v>0</v>
      </c>
      <c r="R199" s="1523">
        <f t="shared" si="22"/>
        <v>200</v>
      </c>
      <c r="S199" s="777"/>
    </row>
    <row r="200" spans="1:19" s="711" customFormat="1" ht="20.95" x14ac:dyDescent="0.2">
      <c r="A200" s="999"/>
      <c r="B200" s="979"/>
      <c r="C200" s="599" t="s">
        <v>294</v>
      </c>
      <c r="D200" s="599" t="s">
        <v>339</v>
      </c>
      <c r="E200" s="980" t="s">
        <v>340</v>
      </c>
      <c r="F200" s="912">
        <v>0</v>
      </c>
      <c r="G200" s="1074">
        <v>200</v>
      </c>
      <c r="H200" s="909">
        <f t="shared" si="28"/>
        <v>200</v>
      </c>
      <c r="I200" s="1524">
        <v>0</v>
      </c>
      <c r="J200" s="1524">
        <f t="shared" si="26"/>
        <v>200</v>
      </c>
      <c r="K200" s="1524">
        <v>0</v>
      </c>
      <c r="L200" s="1524">
        <f t="shared" si="25"/>
        <v>200</v>
      </c>
      <c r="M200" s="1520">
        <v>0</v>
      </c>
      <c r="N200" s="1520">
        <f t="shared" si="24"/>
        <v>200</v>
      </c>
      <c r="O200" s="1521">
        <v>0</v>
      </c>
      <c r="P200" s="1521">
        <f t="shared" si="23"/>
        <v>200</v>
      </c>
      <c r="Q200" s="1521">
        <v>0</v>
      </c>
      <c r="R200" s="1521">
        <f t="shared" si="22"/>
        <v>200</v>
      </c>
      <c r="S200" s="777"/>
    </row>
    <row r="201" spans="1:19" s="711" customFormat="1" ht="20.95" x14ac:dyDescent="0.2">
      <c r="A201" s="654" t="s">
        <v>298</v>
      </c>
      <c r="B201" s="603" t="s">
        <v>626</v>
      </c>
      <c r="C201" s="604" t="s">
        <v>100</v>
      </c>
      <c r="D201" s="604" t="s">
        <v>100</v>
      </c>
      <c r="E201" s="981" t="s">
        <v>629</v>
      </c>
      <c r="F201" s="913">
        <v>0</v>
      </c>
      <c r="G201" s="959"/>
      <c r="H201" s="908"/>
      <c r="I201" s="1522"/>
      <c r="J201" s="1522">
        <v>0</v>
      </c>
      <c r="K201" s="1522">
        <v>0</v>
      </c>
      <c r="L201" s="1522">
        <v>0</v>
      </c>
      <c r="M201" s="1522">
        <f>+M202</f>
        <v>5000</v>
      </c>
      <c r="N201" s="1522">
        <f t="shared" si="24"/>
        <v>5000</v>
      </c>
      <c r="O201" s="1523">
        <v>0</v>
      </c>
      <c r="P201" s="1523">
        <f t="shared" si="23"/>
        <v>5000</v>
      </c>
      <c r="Q201" s="1523">
        <v>0</v>
      </c>
      <c r="R201" s="1523">
        <f t="shared" si="22"/>
        <v>5000</v>
      </c>
      <c r="S201" s="777"/>
    </row>
    <row r="202" spans="1:19" s="711" customFormat="1" ht="13.1" thickBot="1" x14ac:dyDescent="0.25">
      <c r="A202" s="1000"/>
      <c r="B202" s="982"/>
      <c r="C202" s="595" t="s">
        <v>294</v>
      </c>
      <c r="D202" s="595" t="s">
        <v>630</v>
      </c>
      <c r="E202" s="983" t="s">
        <v>631</v>
      </c>
      <c r="F202" s="914">
        <v>0</v>
      </c>
      <c r="G202" s="916"/>
      <c r="H202" s="927"/>
      <c r="I202" s="1520"/>
      <c r="J202" s="1520">
        <v>0</v>
      </c>
      <c r="K202" s="1520">
        <v>0</v>
      </c>
      <c r="L202" s="1520">
        <v>0</v>
      </c>
      <c r="M202" s="1524">
        <v>5000</v>
      </c>
      <c r="N202" s="1524">
        <f t="shared" si="24"/>
        <v>5000</v>
      </c>
      <c r="O202" s="1526">
        <v>0</v>
      </c>
      <c r="P202" s="1526">
        <f t="shared" si="23"/>
        <v>5000</v>
      </c>
      <c r="Q202" s="1526">
        <v>0</v>
      </c>
      <c r="R202" s="1526">
        <f t="shared" si="22"/>
        <v>5000</v>
      </c>
      <c r="S202" s="777"/>
    </row>
    <row r="203" spans="1:19" s="711" customFormat="1" ht="13.1" thickBot="1" x14ac:dyDescent="0.25">
      <c r="A203" s="1080" t="s">
        <v>106</v>
      </c>
      <c r="B203" s="1081" t="s">
        <v>100</v>
      </c>
      <c r="C203" s="1082" t="s">
        <v>100</v>
      </c>
      <c r="D203" s="1082" t="s">
        <v>100</v>
      </c>
      <c r="E203" s="1083" t="s">
        <v>228</v>
      </c>
      <c r="F203" s="1084">
        <v>2750</v>
      </c>
      <c r="G203" s="1090">
        <f>+G204+G206+G208+G210</f>
        <v>0</v>
      </c>
      <c r="H203" s="1085">
        <f t="shared" si="28"/>
        <v>2750</v>
      </c>
      <c r="I203" s="1527">
        <v>0</v>
      </c>
      <c r="J203" s="1527">
        <f t="shared" si="26"/>
        <v>2750</v>
      </c>
      <c r="K203" s="1527">
        <f>+K204+K212+K214+K216+K218+K220+K222+K224+K226</f>
        <v>0</v>
      </c>
      <c r="L203" s="1527">
        <f t="shared" si="25"/>
        <v>2750</v>
      </c>
      <c r="M203" s="1527">
        <v>0</v>
      </c>
      <c r="N203" s="1527">
        <f t="shared" si="24"/>
        <v>2750</v>
      </c>
      <c r="O203" s="1528">
        <v>0</v>
      </c>
      <c r="P203" s="1528">
        <f t="shared" si="23"/>
        <v>2750</v>
      </c>
      <c r="Q203" s="1528">
        <v>0</v>
      </c>
      <c r="R203" s="1528">
        <f t="shared" si="22"/>
        <v>2750</v>
      </c>
      <c r="S203" s="777"/>
    </row>
    <row r="204" spans="1:19" s="711" customFormat="1" x14ac:dyDescent="0.2">
      <c r="A204" s="677" t="s">
        <v>106</v>
      </c>
      <c r="B204" s="679" t="s">
        <v>490</v>
      </c>
      <c r="C204" s="680" t="s">
        <v>100</v>
      </c>
      <c r="D204" s="954" t="s">
        <v>100</v>
      </c>
      <c r="E204" s="786" t="s">
        <v>228</v>
      </c>
      <c r="F204" s="924">
        <f>+F205</f>
        <v>2750</v>
      </c>
      <c r="G204" s="975">
        <f>+G205</f>
        <v>-1560</v>
      </c>
      <c r="H204" s="924">
        <f t="shared" si="28"/>
        <v>1190</v>
      </c>
      <c r="I204" s="1518">
        <v>0</v>
      </c>
      <c r="J204" s="1518">
        <f t="shared" si="26"/>
        <v>1190</v>
      </c>
      <c r="K204" s="1518">
        <f>+K205</f>
        <v>-1010</v>
      </c>
      <c r="L204" s="1518">
        <f t="shared" si="25"/>
        <v>180</v>
      </c>
      <c r="M204" s="1518">
        <v>0</v>
      </c>
      <c r="N204" s="1518">
        <f t="shared" si="24"/>
        <v>180</v>
      </c>
      <c r="O204" s="1519">
        <v>0</v>
      </c>
      <c r="P204" s="1519">
        <f t="shared" si="23"/>
        <v>180</v>
      </c>
      <c r="Q204" s="1519">
        <v>0</v>
      </c>
      <c r="R204" s="1519">
        <f t="shared" si="22"/>
        <v>180</v>
      </c>
      <c r="S204" s="777"/>
    </row>
    <row r="205" spans="1:19" s="711" customFormat="1" x14ac:dyDescent="0.2">
      <c r="A205" s="682"/>
      <c r="B205" s="684" t="s">
        <v>474</v>
      </c>
      <c r="C205" s="700">
        <v>3419</v>
      </c>
      <c r="D205" s="686">
        <v>5222</v>
      </c>
      <c r="E205" s="784" t="s">
        <v>296</v>
      </c>
      <c r="F205" s="927">
        <v>2750</v>
      </c>
      <c r="G205" s="916">
        <v>-1560</v>
      </c>
      <c r="H205" s="927">
        <f t="shared" si="28"/>
        <v>1190</v>
      </c>
      <c r="I205" s="1520">
        <v>0</v>
      </c>
      <c r="J205" s="1520">
        <f t="shared" si="26"/>
        <v>1190</v>
      </c>
      <c r="K205" s="1520">
        <v>-1010</v>
      </c>
      <c r="L205" s="1520">
        <f t="shared" si="25"/>
        <v>180</v>
      </c>
      <c r="M205" s="1520">
        <v>0</v>
      </c>
      <c r="N205" s="1520">
        <f t="shared" si="24"/>
        <v>180</v>
      </c>
      <c r="O205" s="1521">
        <v>0</v>
      </c>
      <c r="P205" s="1521">
        <f t="shared" si="23"/>
        <v>180</v>
      </c>
      <c r="Q205" s="1521">
        <v>0</v>
      </c>
      <c r="R205" s="1521">
        <f t="shared" ref="R205:R254" si="34">+P205+Q205</f>
        <v>180</v>
      </c>
      <c r="S205" s="777"/>
    </row>
    <row r="206" spans="1:19" s="711" customFormat="1" ht="20" customHeight="1" x14ac:dyDescent="0.2">
      <c r="A206" s="998" t="s">
        <v>298</v>
      </c>
      <c r="B206" s="976" t="s">
        <v>545</v>
      </c>
      <c r="C206" s="977" t="s">
        <v>100</v>
      </c>
      <c r="D206" s="977" t="s">
        <v>100</v>
      </c>
      <c r="E206" s="978" t="s">
        <v>319</v>
      </c>
      <c r="F206" s="911">
        <v>0</v>
      </c>
      <c r="G206" s="959">
        <f>+G207</f>
        <v>156</v>
      </c>
      <c r="H206" s="908">
        <f t="shared" si="28"/>
        <v>156</v>
      </c>
      <c r="I206" s="1522">
        <v>0</v>
      </c>
      <c r="J206" s="1522">
        <f t="shared" si="26"/>
        <v>156</v>
      </c>
      <c r="K206" s="1522">
        <v>0</v>
      </c>
      <c r="L206" s="1522">
        <f t="shared" si="25"/>
        <v>156</v>
      </c>
      <c r="M206" s="1522">
        <v>0</v>
      </c>
      <c r="N206" s="1522">
        <f t="shared" si="24"/>
        <v>156</v>
      </c>
      <c r="O206" s="1523">
        <v>0</v>
      </c>
      <c r="P206" s="1523">
        <f t="shared" si="23"/>
        <v>156</v>
      </c>
      <c r="Q206" s="1523">
        <v>0</v>
      </c>
      <c r="R206" s="1523">
        <f t="shared" si="34"/>
        <v>156</v>
      </c>
      <c r="S206" s="777"/>
    </row>
    <row r="207" spans="1:19" s="711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916">
        <v>156</v>
      </c>
      <c r="H207" s="927">
        <f t="shared" si="28"/>
        <v>156</v>
      </c>
      <c r="I207" s="1520">
        <v>0</v>
      </c>
      <c r="J207" s="1520">
        <f t="shared" si="26"/>
        <v>156</v>
      </c>
      <c r="K207" s="1520">
        <v>0</v>
      </c>
      <c r="L207" s="1520">
        <f t="shared" si="25"/>
        <v>156</v>
      </c>
      <c r="M207" s="1520">
        <v>0</v>
      </c>
      <c r="N207" s="1520">
        <f t="shared" si="24"/>
        <v>156</v>
      </c>
      <c r="O207" s="1521">
        <v>0</v>
      </c>
      <c r="P207" s="1521">
        <f t="shared" ref="P207:P254" si="35">+N207+O207</f>
        <v>156</v>
      </c>
      <c r="Q207" s="1521">
        <v>0</v>
      </c>
      <c r="R207" s="1521">
        <f t="shared" si="34"/>
        <v>156</v>
      </c>
      <c r="S207" s="777"/>
    </row>
    <row r="208" spans="1:19" s="711" customFormat="1" ht="20.95" x14ac:dyDescent="0.2">
      <c r="A208" s="998" t="s">
        <v>298</v>
      </c>
      <c r="B208" s="976" t="s">
        <v>546</v>
      </c>
      <c r="C208" s="977" t="s">
        <v>100</v>
      </c>
      <c r="D208" s="977" t="s">
        <v>100</v>
      </c>
      <c r="E208" s="978" t="s">
        <v>302</v>
      </c>
      <c r="F208" s="911">
        <v>0</v>
      </c>
      <c r="G208" s="959">
        <f t="shared" ref="G208" si="36">+G209</f>
        <v>780</v>
      </c>
      <c r="H208" s="908">
        <f t="shared" si="28"/>
        <v>780</v>
      </c>
      <c r="I208" s="1522">
        <v>0</v>
      </c>
      <c r="J208" s="1522">
        <f t="shared" si="26"/>
        <v>780</v>
      </c>
      <c r="K208" s="1522">
        <v>0</v>
      </c>
      <c r="L208" s="1522">
        <f t="shared" si="25"/>
        <v>780</v>
      </c>
      <c r="M208" s="1522">
        <v>0</v>
      </c>
      <c r="N208" s="1522">
        <f t="shared" si="24"/>
        <v>780</v>
      </c>
      <c r="O208" s="1523">
        <v>0</v>
      </c>
      <c r="P208" s="1523">
        <f t="shared" si="35"/>
        <v>780</v>
      </c>
      <c r="Q208" s="1523">
        <v>0</v>
      </c>
      <c r="R208" s="1523">
        <f t="shared" si="34"/>
        <v>780</v>
      </c>
      <c r="S208" s="777"/>
    </row>
    <row r="209" spans="1:19" s="711" customFormat="1" x14ac:dyDescent="0.2">
      <c r="A209" s="999"/>
      <c r="B209" s="979"/>
      <c r="C209" s="599" t="s">
        <v>294</v>
      </c>
      <c r="D209" s="599" t="s">
        <v>295</v>
      </c>
      <c r="E209" s="980" t="s">
        <v>296</v>
      </c>
      <c r="F209" s="912">
        <v>0</v>
      </c>
      <c r="G209" s="916">
        <v>780</v>
      </c>
      <c r="H209" s="927">
        <f t="shared" si="28"/>
        <v>780</v>
      </c>
      <c r="I209" s="1520">
        <v>0</v>
      </c>
      <c r="J209" s="1520">
        <f t="shared" si="26"/>
        <v>780</v>
      </c>
      <c r="K209" s="1520">
        <v>0</v>
      </c>
      <c r="L209" s="1520">
        <f t="shared" si="25"/>
        <v>780</v>
      </c>
      <c r="M209" s="1520">
        <v>0</v>
      </c>
      <c r="N209" s="1520">
        <f t="shared" si="24"/>
        <v>780</v>
      </c>
      <c r="O209" s="1521">
        <v>0</v>
      </c>
      <c r="P209" s="1521">
        <f t="shared" si="35"/>
        <v>780</v>
      </c>
      <c r="Q209" s="1521">
        <v>0</v>
      </c>
      <c r="R209" s="1521">
        <f t="shared" si="34"/>
        <v>780</v>
      </c>
      <c r="S209" s="777"/>
    </row>
    <row r="210" spans="1:19" s="711" customFormat="1" ht="20.95" x14ac:dyDescent="0.2">
      <c r="A210" s="998" t="s">
        <v>298</v>
      </c>
      <c r="B210" s="976" t="s">
        <v>547</v>
      </c>
      <c r="C210" s="977" t="s">
        <v>100</v>
      </c>
      <c r="D210" s="977" t="s">
        <v>100</v>
      </c>
      <c r="E210" s="978" t="s">
        <v>320</v>
      </c>
      <c r="F210" s="911">
        <v>0</v>
      </c>
      <c r="G210" s="959">
        <f t="shared" ref="G210" si="37">+G211</f>
        <v>624</v>
      </c>
      <c r="H210" s="908">
        <f t="shared" si="28"/>
        <v>624</v>
      </c>
      <c r="I210" s="1522">
        <v>0</v>
      </c>
      <c r="J210" s="1522">
        <f t="shared" si="26"/>
        <v>624</v>
      </c>
      <c r="K210" s="1522">
        <v>0</v>
      </c>
      <c r="L210" s="1522">
        <f t="shared" si="25"/>
        <v>624</v>
      </c>
      <c r="M210" s="1522">
        <v>0</v>
      </c>
      <c r="N210" s="1522">
        <f t="shared" si="24"/>
        <v>624</v>
      </c>
      <c r="O210" s="1523">
        <v>0</v>
      </c>
      <c r="P210" s="1523">
        <f t="shared" si="35"/>
        <v>624</v>
      </c>
      <c r="Q210" s="1523">
        <v>0</v>
      </c>
      <c r="R210" s="1523">
        <f t="shared" si="34"/>
        <v>624</v>
      </c>
      <c r="S210" s="777"/>
    </row>
    <row r="211" spans="1:19" s="711" customFormat="1" x14ac:dyDescent="0.2">
      <c r="A211" s="999"/>
      <c r="B211" s="979"/>
      <c r="C211" s="599" t="s">
        <v>294</v>
      </c>
      <c r="D211" s="599" t="s">
        <v>295</v>
      </c>
      <c r="E211" s="980" t="s">
        <v>296</v>
      </c>
      <c r="F211" s="912">
        <v>0</v>
      </c>
      <c r="G211" s="1074">
        <v>624</v>
      </c>
      <c r="H211" s="909">
        <f t="shared" si="28"/>
        <v>624</v>
      </c>
      <c r="I211" s="1524">
        <v>0</v>
      </c>
      <c r="J211" s="1524">
        <f t="shared" si="26"/>
        <v>624</v>
      </c>
      <c r="K211" s="1520"/>
      <c r="L211" s="1520">
        <f t="shared" si="25"/>
        <v>624</v>
      </c>
      <c r="M211" s="1520">
        <v>0</v>
      </c>
      <c r="N211" s="1520">
        <f t="shared" si="24"/>
        <v>624</v>
      </c>
      <c r="O211" s="1521">
        <v>0</v>
      </c>
      <c r="P211" s="1521">
        <f t="shared" si="35"/>
        <v>624</v>
      </c>
      <c r="Q211" s="1521">
        <v>0</v>
      </c>
      <c r="R211" s="1521">
        <f t="shared" si="34"/>
        <v>624</v>
      </c>
      <c r="S211" s="777"/>
    </row>
    <row r="212" spans="1:19" s="711" customFormat="1" ht="20.95" x14ac:dyDescent="0.2">
      <c r="A212" s="998" t="s">
        <v>106</v>
      </c>
      <c r="B212" s="1146" t="s">
        <v>581</v>
      </c>
      <c r="C212" s="977" t="s">
        <v>100</v>
      </c>
      <c r="D212" s="976" t="s">
        <v>100</v>
      </c>
      <c r="E212" s="978" t="s">
        <v>591</v>
      </c>
      <c r="F212" s="913">
        <v>0</v>
      </c>
      <c r="G212" s="916"/>
      <c r="H212" s="927"/>
      <c r="I212" s="1520"/>
      <c r="J212" s="913">
        <v>0</v>
      </c>
      <c r="K212" s="1522">
        <f>+K213</f>
        <v>170</v>
      </c>
      <c r="L212" s="1522">
        <f t="shared" si="25"/>
        <v>170</v>
      </c>
      <c r="M212" s="1522">
        <v>0</v>
      </c>
      <c r="N212" s="1522">
        <f t="shared" si="24"/>
        <v>170</v>
      </c>
      <c r="O212" s="1523">
        <v>0</v>
      </c>
      <c r="P212" s="1523">
        <f t="shared" si="35"/>
        <v>170</v>
      </c>
      <c r="Q212" s="1523">
        <v>0</v>
      </c>
      <c r="R212" s="1523">
        <f t="shared" si="34"/>
        <v>170</v>
      </c>
      <c r="S212" s="777"/>
    </row>
    <row r="213" spans="1:19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520"/>
      <c r="J213" s="914">
        <v>0</v>
      </c>
      <c r="K213" s="1520">
        <v>170</v>
      </c>
      <c r="L213" s="1520">
        <f t="shared" si="25"/>
        <v>170</v>
      </c>
      <c r="M213" s="1520">
        <v>0</v>
      </c>
      <c r="N213" s="1520">
        <f t="shared" si="24"/>
        <v>170</v>
      </c>
      <c r="O213" s="1521">
        <v>0</v>
      </c>
      <c r="P213" s="1521">
        <f t="shared" si="35"/>
        <v>170</v>
      </c>
      <c r="Q213" s="1521">
        <v>0</v>
      </c>
      <c r="R213" s="1521">
        <f t="shared" si="34"/>
        <v>170</v>
      </c>
      <c r="S213" s="777"/>
    </row>
    <row r="214" spans="1:19" s="711" customFormat="1" ht="20.95" x14ac:dyDescent="0.2">
      <c r="A214" s="998" t="s">
        <v>106</v>
      </c>
      <c r="B214" s="1146" t="s">
        <v>582</v>
      </c>
      <c r="C214" s="977" t="s">
        <v>100</v>
      </c>
      <c r="D214" s="976" t="s">
        <v>100</v>
      </c>
      <c r="E214" s="978" t="s">
        <v>592</v>
      </c>
      <c r="F214" s="913">
        <v>0</v>
      </c>
      <c r="G214" s="916"/>
      <c r="H214" s="927"/>
      <c r="I214" s="1520"/>
      <c r="J214" s="913">
        <v>0</v>
      </c>
      <c r="K214" s="1522">
        <f t="shared" ref="K214" si="38">+K215</f>
        <v>100</v>
      </c>
      <c r="L214" s="1522">
        <f t="shared" si="25"/>
        <v>100</v>
      </c>
      <c r="M214" s="1522">
        <v>0</v>
      </c>
      <c r="N214" s="1522">
        <f t="shared" si="24"/>
        <v>100</v>
      </c>
      <c r="O214" s="1523">
        <v>0</v>
      </c>
      <c r="P214" s="1523">
        <f t="shared" si="35"/>
        <v>100</v>
      </c>
      <c r="Q214" s="1523">
        <v>0</v>
      </c>
      <c r="R214" s="1523">
        <f t="shared" si="34"/>
        <v>100</v>
      </c>
      <c r="S214" s="777"/>
    </row>
    <row r="215" spans="1:19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520"/>
      <c r="J215" s="914">
        <v>0</v>
      </c>
      <c r="K215" s="1520">
        <v>100</v>
      </c>
      <c r="L215" s="1520">
        <f t="shared" si="25"/>
        <v>100</v>
      </c>
      <c r="M215" s="1520">
        <v>0</v>
      </c>
      <c r="N215" s="1520">
        <f t="shared" si="24"/>
        <v>100</v>
      </c>
      <c r="O215" s="1521">
        <v>0</v>
      </c>
      <c r="P215" s="1521">
        <f t="shared" si="35"/>
        <v>100</v>
      </c>
      <c r="Q215" s="1521">
        <v>0</v>
      </c>
      <c r="R215" s="1521">
        <f t="shared" si="34"/>
        <v>100</v>
      </c>
      <c r="S215" s="777"/>
    </row>
    <row r="216" spans="1:19" s="711" customFormat="1" ht="20.95" x14ac:dyDescent="0.2">
      <c r="A216" s="998" t="s">
        <v>106</v>
      </c>
      <c r="B216" s="1146" t="s">
        <v>583</v>
      </c>
      <c r="C216" s="977" t="s">
        <v>100</v>
      </c>
      <c r="D216" s="976" t="s">
        <v>100</v>
      </c>
      <c r="E216" s="978" t="s">
        <v>593</v>
      </c>
      <c r="F216" s="913">
        <v>0</v>
      </c>
      <c r="G216" s="916"/>
      <c r="H216" s="927"/>
      <c r="I216" s="1520"/>
      <c r="J216" s="913">
        <v>0</v>
      </c>
      <c r="K216" s="1522">
        <f t="shared" ref="K216" si="39">+K217</f>
        <v>100</v>
      </c>
      <c r="L216" s="1522">
        <f t="shared" si="25"/>
        <v>100</v>
      </c>
      <c r="M216" s="1522">
        <v>0</v>
      </c>
      <c r="N216" s="1522">
        <f t="shared" si="24"/>
        <v>100</v>
      </c>
      <c r="O216" s="1523">
        <v>0</v>
      </c>
      <c r="P216" s="1523">
        <f t="shared" si="35"/>
        <v>100</v>
      </c>
      <c r="Q216" s="1523">
        <v>0</v>
      </c>
      <c r="R216" s="1523">
        <f t="shared" si="34"/>
        <v>100</v>
      </c>
      <c r="S216" s="777"/>
    </row>
    <row r="217" spans="1:19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520"/>
      <c r="J217" s="914">
        <v>0</v>
      </c>
      <c r="K217" s="1520">
        <v>100</v>
      </c>
      <c r="L217" s="1520">
        <f t="shared" si="25"/>
        <v>100</v>
      </c>
      <c r="M217" s="1520">
        <v>0</v>
      </c>
      <c r="N217" s="1520">
        <f t="shared" si="24"/>
        <v>100</v>
      </c>
      <c r="O217" s="1521">
        <v>0</v>
      </c>
      <c r="P217" s="1521">
        <f t="shared" si="35"/>
        <v>100</v>
      </c>
      <c r="Q217" s="1521">
        <v>0</v>
      </c>
      <c r="R217" s="1521">
        <f t="shared" si="34"/>
        <v>100</v>
      </c>
      <c r="S217" s="777"/>
    </row>
    <row r="218" spans="1:19" s="711" customFormat="1" ht="20.95" x14ac:dyDescent="0.2">
      <c r="A218" s="998" t="s">
        <v>106</v>
      </c>
      <c r="B218" s="1146" t="s">
        <v>584</v>
      </c>
      <c r="C218" s="977" t="s">
        <v>100</v>
      </c>
      <c r="D218" s="976" t="s">
        <v>100</v>
      </c>
      <c r="E218" s="978" t="s">
        <v>594</v>
      </c>
      <c r="F218" s="913">
        <v>0</v>
      </c>
      <c r="G218" s="916"/>
      <c r="H218" s="927"/>
      <c r="I218" s="1520"/>
      <c r="J218" s="913">
        <v>0</v>
      </c>
      <c r="K218" s="1522">
        <f t="shared" ref="K218" si="40">+K219</f>
        <v>90</v>
      </c>
      <c r="L218" s="1522">
        <f t="shared" si="25"/>
        <v>90</v>
      </c>
      <c r="M218" s="1522">
        <v>0</v>
      </c>
      <c r="N218" s="1522">
        <f t="shared" si="24"/>
        <v>90</v>
      </c>
      <c r="O218" s="1523">
        <v>0</v>
      </c>
      <c r="P218" s="1523">
        <f t="shared" si="35"/>
        <v>90</v>
      </c>
      <c r="Q218" s="1523">
        <v>0</v>
      </c>
      <c r="R218" s="1523">
        <f t="shared" si="34"/>
        <v>90</v>
      </c>
      <c r="S218" s="777"/>
    </row>
    <row r="219" spans="1:19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520"/>
      <c r="J219" s="914">
        <v>0</v>
      </c>
      <c r="K219" s="1520">
        <v>90</v>
      </c>
      <c r="L219" s="1520">
        <f t="shared" si="25"/>
        <v>90</v>
      </c>
      <c r="M219" s="1520">
        <v>0</v>
      </c>
      <c r="N219" s="1520">
        <f t="shared" si="24"/>
        <v>90</v>
      </c>
      <c r="O219" s="1521">
        <v>0</v>
      </c>
      <c r="P219" s="1521">
        <f t="shared" si="35"/>
        <v>90</v>
      </c>
      <c r="Q219" s="1521">
        <v>0</v>
      </c>
      <c r="R219" s="1521">
        <f t="shared" si="34"/>
        <v>90</v>
      </c>
      <c r="S219" s="777"/>
    </row>
    <row r="220" spans="1:19" s="711" customFormat="1" ht="20.95" x14ac:dyDescent="0.2">
      <c r="A220" s="998" t="s">
        <v>106</v>
      </c>
      <c r="B220" s="1146" t="s">
        <v>585</v>
      </c>
      <c r="C220" s="977" t="s">
        <v>100</v>
      </c>
      <c r="D220" s="976" t="s">
        <v>100</v>
      </c>
      <c r="E220" s="978" t="s">
        <v>598</v>
      </c>
      <c r="F220" s="913">
        <v>0</v>
      </c>
      <c r="G220" s="916"/>
      <c r="H220" s="927"/>
      <c r="I220" s="1520"/>
      <c r="J220" s="913">
        <v>0</v>
      </c>
      <c r="K220" s="1522">
        <f t="shared" ref="K220" si="41">+K221</f>
        <v>300</v>
      </c>
      <c r="L220" s="1522">
        <f t="shared" si="25"/>
        <v>300</v>
      </c>
      <c r="M220" s="1522">
        <v>0</v>
      </c>
      <c r="N220" s="1522">
        <f t="shared" si="24"/>
        <v>300</v>
      </c>
      <c r="O220" s="1523">
        <v>0</v>
      </c>
      <c r="P220" s="1523">
        <f t="shared" si="35"/>
        <v>300</v>
      </c>
      <c r="Q220" s="1523">
        <v>0</v>
      </c>
      <c r="R220" s="1523">
        <f t="shared" si="34"/>
        <v>300</v>
      </c>
      <c r="S220" s="777"/>
    </row>
    <row r="221" spans="1:19" s="711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520"/>
      <c r="J221" s="914">
        <v>0</v>
      </c>
      <c r="K221" s="1520">
        <v>300</v>
      </c>
      <c r="L221" s="1520">
        <f t="shared" si="25"/>
        <v>300</v>
      </c>
      <c r="M221" s="1520">
        <v>0</v>
      </c>
      <c r="N221" s="1520">
        <f t="shared" si="24"/>
        <v>300</v>
      </c>
      <c r="O221" s="1521">
        <v>0</v>
      </c>
      <c r="P221" s="1521">
        <f t="shared" si="35"/>
        <v>300</v>
      </c>
      <c r="Q221" s="1521">
        <v>0</v>
      </c>
      <c r="R221" s="1521">
        <f t="shared" si="34"/>
        <v>300</v>
      </c>
      <c r="S221" s="777"/>
    </row>
    <row r="222" spans="1:19" s="711" customFormat="1" ht="20.95" x14ac:dyDescent="0.2">
      <c r="A222" s="998" t="s">
        <v>106</v>
      </c>
      <c r="B222" s="1146" t="s">
        <v>586</v>
      </c>
      <c r="C222" s="977" t="s">
        <v>100</v>
      </c>
      <c r="D222" s="976" t="s">
        <v>100</v>
      </c>
      <c r="E222" s="978" t="s">
        <v>595</v>
      </c>
      <c r="F222" s="913">
        <v>0</v>
      </c>
      <c r="G222" s="916"/>
      <c r="H222" s="927"/>
      <c r="I222" s="1520"/>
      <c r="J222" s="913">
        <v>0</v>
      </c>
      <c r="K222" s="1522">
        <f t="shared" ref="K222" si="42">+K223</f>
        <v>50</v>
      </c>
      <c r="L222" s="1522">
        <f t="shared" si="25"/>
        <v>50</v>
      </c>
      <c r="M222" s="1522">
        <v>0</v>
      </c>
      <c r="N222" s="1522">
        <f t="shared" si="24"/>
        <v>50</v>
      </c>
      <c r="O222" s="1523">
        <v>0</v>
      </c>
      <c r="P222" s="1523">
        <f t="shared" si="35"/>
        <v>50</v>
      </c>
      <c r="Q222" s="1523">
        <v>0</v>
      </c>
      <c r="R222" s="1523">
        <f t="shared" si="34"/>
        <v>50</v>
      </c>
      <c r="S222" s="777"/>
    </row>
    <row r="223" spans="1:19" s="711" customFormat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520"/>
      <c r="J223" s="914">
        <v>0</v>
      </c>
      <c r="K223" s="1520">
        <v>50</v>
      </c>
      <c r="L223" s="1520">
        <f t="shared" si="25"/>
        <v>50</v>
      </c>
      <c r="M223" s="1520">
        <v>0</v>
      </c>
      <c r="N223" s="1520">
        <f t="shared" ref="N223:N246" si="43">+L223+M223</f>
        <v>50</v>
      </c>
      <c r="O223" s="1521">
        <v>0</v>
      </c>
      <c r="P223" s="1521">
        <f t="shared" si="35"/>
        <v>50</v>
      </c>
      <c r="Q223" s="1521">
        <v>0</v>
      </c>
      <c r="R223" s="1521">
        <f t="shared" si="34"/>
        <v>50</v>
      </c>
      <c r="S223" s="777"/>
    </row>
    <row r="224" spans="1:19" s="711" customFormat="1" ht="20.95" x14ac:dyDescent="0.2">
      <c r="A224" s="998" t="s">
        <v>106</v>
      </c>
      <c r="B224" s="1146" t="s">
        <v>587</v>
      </c>
      <c r="C224" s="977" t="s">
        <v>100</v>
      </c>
      <c r="D224" s="976" t="s">
        <v>100</v>
      </c>
      <c r="E224" s="978" t="s">
        <v>596</v>
      </c>
      <c r="F224" s="913">
        <v>0</v>
      </c>
      <c r="G224" s="916"/>
      <c r="H224" s="927"/>
      <c r="I224" s="1520"/>
      <c r="J224" s="913">
        <v>0</v>
      </c>
      <c r="K224" s="1522">
        <f t="shared" ref="K224" si="44">+K225</f>
        <v>100</v>
      </c>
      <c r="L224" s="1522">
        <f t="shared" si="25"/>
        <v>100</v>
      </c>
      <c r="M224" s="1522">
        <v>0</v>
      </c>
      <c r="N224" s="1522">
        <f t="shared" si="43"/>
        <v>100</v>
      </c>
      <c r="O224" s="1523">
        <v>0</v>
      </c>
      <c r="P224" s="1523">
        <f t="shared" si="35"/>
        <v>100</v>
      </c>
      <c r="Q224" s="1523">
        <v>0</v>
      </c>
      <c r="R224" s="1523">
        <f t="shared" si="34"/>
        <v>100</v>
      </c>
      <c r="S224" s="777"/>
    </row>
    <row r="225" spans="1:19" s="711" customFormat="1" x14ac:dyDescent="0.2">
      <c r="A225" s="999"/>
      <c r="B225" s="1146"/>
      <c r="C225" s="599" t="s">
        <v>294</v>
      </c>
      <c r="D225" s="598" t="s">
        <v>295</v>
      </c>
      <c r="E225" s="980" t="s">
        <v>296</v>
      </c>
      <c r="F225" s="914">
        <v>0</v>
      </c>
      <c r="G225" s="916"/>
      <c r="H225" s="927"/>
      <c r="I225" s="1520"/>
      <c r="J225" s="914">
        <v>0</v>
      </c>
      <c r="K225" s="1520">
        <v>100</v>
      </c>
      <c r="L225" s="1520">
        <f t="shared" si="25"/>
        <v>100</v>
      </c>
      <c r="M225" s="1520">
        <v>0</v>
      </c>
      <c r="N225" s="1520">
        <f t="shared" si="43"/>
        <v>100</v>
      </c>
      <c r="O225" s="1521">
        <v>0</v>
      </c>
      <c r="P225" s="1521">
        <f t="shared" si="35"/>
        <v>100</v>
      </c>
      <c r="Q225" s="1521">
        <v>0</v>
      </c>
      <c r="R225" s="1521">
        <f t="shared" si="34"/>
        <v>100</v>
      </c>
      <c r="S225" s="777"/>
    </row>
    <row r="226" spans="1:19" s="711" customFormat="1" ht="20.95" x14ac:dyDescent="0.2">
      <c r="A226" s="998" t="s">
        <v>106</v>
      </c>
      <c r="B226" s="1146" t="s">
        <v>588</v>
      </c>
      <c r="C226" s="977" t="s">
        <v>100</v>
      </c>
      <c r="D226" s="976" t="s">
        <v>100</v>
      </c>
      <c r="E226" s="978" t="s">
        <v>597</v>
      </c>
      <c r="F226" s="913">
        <v>0</v>
      </c>
      <c r="G226" s="916"/>
      <c r="H226" s="927"/>
      <c r="I226" s="1520"/>
      <c r="J226" s="913">
        <v>0</v>
      </c>
      <c r="K226" s="1522">
        <f t="shared" ref="K226" si="45">+K227</f>
        <v>100</v>
      </c>
      <c r="L226" s="1522">
        <f t="shared" si="25"/>
        <v>100</v>
      </c>
      <c r="M226" s="1522">
        <v>0</v>
      </c>
      <c r="N226" s="1522">
        <f t="shared" si="43"/>
        <v>100</v>
      </c>
      <c r="O226" s="1523">
        <v>0</v>
      </c>
      <c r="P226" s="1523">
        <f t="shared" si="35"/>
        <v>100</v>
      </c>
      <c r="Q226" s="1523">
        <v>0</v>
      </c>
      <c r="R226" s="1523">
        <f t="shared" si="34"/>
        <v>100</v>
      </c>
      <c r="S226" s="777"/>
    </row>
    <row r="227" spans="1:19" s="711" customFormat="1" ht="13.1" thickBot="1" x14ac:dyDescent="0.25">
      <c r="A227" s="999"/>
      <c r="B227" s="1146"/>
      <c r="C227" s="599" t="s">
        <v>294</v>
      </c>
      <c r="D227" s="598" t="s">
        <v>589</v>
      </c>
      <c r="E227" s="980" t="s">
        <v>590</v>
      </c>
      <c r="F227" s="912">
        <v>0</v>
      </c>
      <c r="G227" s="1074"/>
      <c r="H227" s="909"/>
      <c r="I227" s="1524"/>
      <c r="J227" s="912">
        <v>0</v>
      </c>
      <c r="K227" s="1524">
        <v>100</v>
      </c>
      <c r="L227" s="1524">
        <f t="shared" ref="L227:L246" si="46">+J227+K227</f>
        <v>100</v>
      </c>
      <c r="M227" s="1524">
        <v>0</v>
      </c>
      <c r="N227" s="1524">
        <f t="shared" si="43"/>
        <v>100</v>
      </c>
      <c r="O227" s="1526">
        <v>0</v>
      </c>
      <c r="P227" s="1526">
        <f t="shared" si="35"/>
        <v>100</v>
      </c>
      <c r="Q227" s="1526">
        <v>0</v>
      </c>
      <c r="R227" s="1526">
        <f t="shared" si="34"/>
        <v>100</v>
      </c>
      <c r="S227" s="777"/>
    </row>
    <row r="228" spans="1:19" s="711" customFormat="1" ht="13.1" thickBot="1" x14ac:dyDescent="0.25">
      <c r="A228" s="1080" t="s">
        <v>106</v>
      </c>
      <c r="B228" s="1081" t="s">
        <v>100</v>
      </c>
      <c r="C228" s="1082" t="s">
        <v>100</v>
      </c>
      <c r="D228" s="1082" t="s">
        <v>100</v>
      </c>
      <c r="E228" s="1083" t="s">
        <v>229</v>
      </c>
      <c r="F228" s="1084">
        <v>750</v>
      </c>
      <c r="G228" s="1090">
        <f>+G229+G231+G233+G235+G237+G239+G241+G243+G245</f>
        <v>0</v>
      </c>
      <c r="H228" s="1085">
        <f>+F228+G228</f>
        <v>750</v>
      </c>
      <c r="I228" s="1527">
        <v>0</v>
      </c>
      <c r="J228" s="1527">
        <f t="shared" si="26"/>
        <v>750</v>
      </c>
      <c r="K228" s="1527">
        <v>0</v>
      </c>
      <c r="L228" s="1527">
        <f t="shared" si="46"/>
        <v>750</v>
      </c>
      <c r="M228" s="1527">
        <v>0</v>
      </c>
      <c r="N228" s="1527">
        <f t="shared" si="43"/>
        <v>750</v>
      </c>
      <c r="O228" s="1528">
        <v>0</v>
      </c>
      <c r="P228" s="1528">
        <f t="shared" si="35"/>
        <v>750</v>
      </c>
      <c r="Q228" s="1528">
        <v>0</v>
      </c>
      <c r="R228" s="1528">
        <f t="shared" si="34"/>
        <v>750</v>
      </c>
      <c r="S228" s="777"/>
    </row>
    <row r="229" spans="1:19" s="711" customFormat="1" x14ac:dyDescent="0.2">
      <c r="A229" s="677" t="s">
        <v>106</v>
      </c>
      <c r="B229" s="679" t="s">
        <v>491</v>
      </c>
      <c r="C229" s="680" t="s">
        <v>100</v>
      </c>
      <c r="D229" s="954" t="s">
        <v>100</v>
      </c>
      <c r="E229" s="1093" t="s">
        <v>229</v>
      </c>
      <c r="F229" s="924">
        <f>+F230</f>
        <v>750</v>
      </c>
      <c r="G229" s="975">
        <f>+G230</f>
        <v>-750</v>
      </c>
      <c r="H229" s="924">
        <f t="shared" si="28"/>
        <v>0</v>
      </c>
      <c r="I229" s="1518">
        <v>0</v>
      </c>
      <c r="J229" s="1518">
        <f t="shared" si="26"/>
        <v>0</v>
      </c>
      <c r="K229" s="1518">
        <v>0</v>
      </c>
      <c r="L229" s="1518">
        <f t="shared" si="46"/>
        <v>0</v>
      </c>
      <c r="M229" s="1518">
        <v>0</v>
      </c>
      <c r="N229" s="1518">
        <f t="shared" si="43"/>
        <v>0</v>
      </c>
      <c r="O229" s="1519">
        <v>0</v>
      </c>
      <c r="P229" s="1519">
        <f t="shared" si="35"/>
        <v>0</v>
      </c>
      <c r="Q229" s="1519">
        <v>0</v>
      </c>
      <c r="R229" s="1519">
        <f t="shared" si="34"/>
        <v>0</v>
      </c>
      <c r="S229" s="777"/>
    </row>
    <row r="230" spans="1:19" s="711" customFormat="1" x14ac:dyDescent="0.2">
      <c r="A230" s="682"/>
      <c r="B230" s="902" t="s">
        <v>474</v>
      </c>
      <c r="C230" s="700">
        <v>3419</v>
      </c>
      <c r="D230" s="903">
        <v>5222</v>
      </c>
      <c r="E230" s="784" t="s">
        <v>296</v>
      </c>
      <c r="F230" s="927">
        <v>750</v>
      </c>
      <c r="G230" s="916">
        <v>-750</v>
      </c>
      <c r="H230" s="927">
        <f t="shared" si="28"/>
        <v>0</v>
      </c>
      <c r="I230" s="1520">
        <v>0</v>
      </c>
      <c r="J230" s="1520">
        <f t="shared" si="26"/>
        <v>0</v>
      </c>
      <c r="K230" s="1520">
        <v>0</v>
      </c>
      <c r="L230" s="1520">
        <f t="shared" si="46"/>
        <v>0</v>
      </c>
      <c r="M230" s="1520">
        <v>0</v>
      </c>
      <c r="N230" s="1520">
        <f t="shared" si="43"/>
        <v>0</v>
      </c>
      <c r="O230" s="1521">
        <v>0</v>
      </c>
      <c r="P230" s="1521">
        <f t="shared" si="35"/>
        <v>0</v>
      </c>
      <c r="Q230" s="1521">
        <v>0</v>
      </c>
      <c r="R230" s="1521">
        <f t="shared" si="34"/>
        <v>0</v>
      </c>
      <c r="S230" s="777"/>
    </row>
    <row r="231" spans="1:19" s="711" customFormat="1" ht="31.45" x14ac:dyDescent="0.2">
      <c r="A231" s="1001" t="s">
        <v>298</v>
      </c>
      <c r="B231" s="984" t="s">
        <v>548</v>
      </c>
      <c r="C231" s="985" t="s">
        <v>100</v>
      </c>
      <c r="D231" s="985" t="s">
        <v>100</v>
      </c>
      <c r="E231" s="986" t="s">
        <v>313</v>
      </c>
      <c r="F231" s="915">
        <v>0</v>
      </c>
      <c r="G231" s="975">
        <f t="shared" ref="G231" si="47">+G232</f>
        <v>100</v>
      </c>
      <c r="H231" s="924">
        <f t="shared" si="28"/>
        <v>100</v>
      </c>
      <c r="I231" s="1522">
        <v>0</v>
      </c>
      <c r="J231" s="1522">
        <f t="shared" si="26"/>
        <v>100</v>
      </c>
      <c r="K231" s="1522">
        <v>0</v>
      </c>
      <c r="L231" s="1522">
        <f t="shared" si="46"/>
        <v>100</v>
      </c>
      <c r="M231" s="1522">
        <v>0</v>
      </c>
      <c r="N231" s="1522">
        <f t="shared" si="43"/>
        <v>100</v>
      </c>
      <c r="O231" s="1523">
        <v>0</v>
      </c>
      <c r="P231" s="1523">
        <f t="shared" si="35"/>
        <v>100</v>
      </c>
      <c r="Q231" s="1523">
        <v>0</v>
      </c>
      <c r="R231" s="1523">
        <f t="shared" si="34"/>
        <v>100</v>
      </c>
      <c r="S231" s="777"/>
    </row>
    <row r="232" spans="1:19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8"/>
        <v>100</v>
      </c>
      <c r="I232" s="1520">
        <v>0</v>
      </c>
      <c r="J232" s="1520">
        <f t="shared" si="26"/>
        <v>100</v>
      </c>
      <c r="K232" s="1520">
        <v>0</v>
      </c>
      <c r="L232" s="1520">
        <f t="shared" si="46"/>
        <v>100</v>
      </c>
      <c r="M232" s="1520">
        <v>0</v>
      </c>
      <c r="N232" s="1520">
        <f t="shared" si="43"/>
        <v>100</v>
      </c>
      <c r="O232" s="1521">
        <v>0</v>
      </c>
      <c r="P232" s="1521">
        <f t="shared" si="35"/>
        <v>100</v>
      </c>
      <c r="Q232" s="1521">
        <v>0</v>
      </c>
      <c r="R232" s="1521">
        <f t="shared" si="34"/>
        <v>100</v>
      </c>
    </row>
    <row r="233" spans="1:19" ht="31.45" x14ac:dyDescent="0.2">
      <c r="A233" s="654" t="s">
        <v>298</v>
      </c>
      <c r="B233" s="603" t="s">
        <v>549</v>
      </c>
      <c r="C233" s="604" t="s">
        <v>100</v>
      </c>
      <c r="D233" s="604" t="s">
        <v>100</v>
      </c>
      <c r="E233" s="981" t="s">
        <v>314</v>
      </c>
      <c r="F233" s="913">
        <v>0</v>
      </c>
      <c r="G233" s="959">
        <f t="shared" ref="G233" si="48">+G234</f>
        <v>60</v>
      </c>
      <c r="H233" s="908">
        <f t="shared" si="28"/>
        <v>60</v>
      </c>
      <c r="I233" s="1522">
        <v>0</v>
      </c>
      <c r="J233" s="1522">
        <f t="shared" si="26"/>
        <v>60</v>
      </c>
      <c r="K233" s="1522">
        <v>0</v>
      </c>
      <c r="L233" s="1522">
        <f t="shared" si="46"/>
        <v>60</v>
      </c>
      <c r="M233" s="1522">
        <v>0</v>
      </c>
      <c r="N233" s="1522">
        <f t="shared" si="43"/>
        <v>60</v>
      </c>
      <c r="O233" s="1523">
        <v>0</v>
      </c>
      <c r="P233" s="1523">
        <f t="shared" si="35"/>
        <v>60</v>
      </c>
      <c r="Q233" s="1523">
        <v>0</v>
      </c>
      <c r="R233" s="1523">
        <f t="shared" si="34"/>
        <v>60</v>
      </c>
    </row>
    <row r="234" spans="1:19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60</v>
      </c>
      <c r="H234" s="927">
        <f t="shared" si="28"/>
        <v>60</v>
      </c>
      <c r="I234" s="1520">
        <v>0</v>
      </c>
      <c r="J234" s="1520">
        <f t="shared" si="26"/>
        <v>60</v>
      </c>
      <c r="K234" s="1520">
        <v>0</v>
      </c>
      <c r="L234" s="1520">
        <f t="shared" si="46"/>
        <v>60</v>
      </c>
      <c r="M234" s="1520">
        <v>0</v>
      </c>
      <c r="N234" s="1520">
        <f t="shared" si="43"/>
        <v>60</v>
      </c>
      <c r="O234" s="1521">
        <v>0</v>
      </c>
      <c r="P234" s="1521">
        <f t="shared" si="35"/>
        <v>60</v>
      </c>
      <c r="Q234" s="1521">
        <v>0</v>
      </c>
      <c r="R234" s="1521">
        <f t="shared" si="34"/>
        <v>60</v>
      </c>
    </row>
    <row r="235" spans="1:19" ht="31.45" x14ac:dyDescent="0.2">
      <c r="A235" s="654" t="s">
        <v>298</v>
      </c>
      <c r="B235" s="603" t="s">
        <v>550</v>
      </c>
      <c r="C235" s="604" t="s">
        <v>100</v>
      </c>
      <c r="D235" s="604" t="s">
        <v>100</v>
      </c>
      <c r="E235" s="981" t="s">
        <v>311</v>
      </c>
      <c r="F235" s="913">
        <v>0</v>
      </c>
      <c r="G235" s="959">
        <f t="shared" ref="G235" si="49">+G236</f>
        <v>100</v>
      </c>
      <c r="H235" s="908">
        <f t="shared" si="28"/>
        <v>100</v>
      </c>
      <c r="I235" s="1522">
        <v>0</v>
      </c>
      <c r="J235" s="1522">
        <f t="shared" si="26"/>
        <v>100</v>
      </c>
      <c r="K235" s="1522">
        <v>0</v>
      </c>
      <c r="L235" s="1522">
        <f t="shared" si="46"/>
        <v>100</v>
      </c>
      <c r="M235" s="1522">
        <v>0</v>
      </c>
      <c r="N235" s="1522">
        <f t="shared" si="43"/>
        <v>100</v>
      </c>
      <c r="O235" s="1523">
        <v>0</v>
      </c>
      <c r="P235" s="1523">
        <f t="shared" si="35"/>
        <v>100</v>
      </c>
      <c r="Q235" s="1523">
        <v>0</v>
      </c>
      <c r="R235" s="1523">
        <f t="shared" si="34"/>
        <v>100</v>
      </c>
    </row>
    <row r="236" spans="1:19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28"/>
        <v>100</v>
      </c>
      <c r="I236" s="1520">
        <v>0</v>
      </c>
      <c r="J236" s="1520">
        <f t="shared" si="26"/>
        <v>100</v>
      </c>
      <c r="K236" s="1520">
        <v>0</v>
      </c>
      <c r="L236" s="1520">
        <f t="shared" si="46"/>
        <v>100</v>
      </c>
      <c r="M236" s="1520">
        <v>0</v>
      </c>
      <c r="N236" s="1520">
        <f t="shared" si="43"/>
        <v>100</v>
      </c>
      <c r="O236" s="1521">
        <v>0</v>
      </c>
      <c r="P236" s="1521">
        <f t="shared" si="35"/>
        <v>100</v>
      </c>
      <c r="Q236" s="1521">
        <v>0</v>
      </c>
      <c r="R236" s="1521">
        <f t="shared" si="34"/>
        <v>100</v>
      </c>
    </row>
    <row r="237" spans="1:19" ht="41.9" x14ac:dyDescent="0.2">
      <c r="A237" s="654" t="s">
        <v>298</v>
      </c>
      <c r="B237" s="603" t="s">
        <v>551</v>
      </c>
      <c r="C237" s="604" t="s">
        <v>100</v>
      </c>
      <c r="D237" s="604" t="s">
        <v>100</v>
      </c>
      <c r="E237" s="981" t="s">
        <v>315</v>
      </c>
      <c r="F237" s="913">
        <v>0</v>
      </c>
      <c r="G237" s="959">
        <f t="shared" ref="G237" si="50">+G238</f>
        <v>100</v>
      </c>
      <c r="H237" s="908">
        <f t="shared" si="28"/>
        <v>100</v>
      </c>
      <c r="I237" s="1522">
        <v>0</v>
      </c>
      <c r="J237" s="1522">
        <f t="shared" si="26"/>
        <v>100</v>
      </c>
      <c r="K237" s="1522">
        <v>0</v>
      </c>
      <c r="L237" s="1522">
        <f t="shared" si="46"/>
        <v>100</v>
      </c>
      <c r="M237" s="1522">
        <v>0</v>
      </c>
      <c r="N237" s="1522">
        <f t="shared" si="43"/>
        <v>100</v>
      </c>
      <c r="O237" s="1523">
        <v>0</v>
      </c>
      <c r="P237" s="1523">
        <f t="shared" si="35"/>
        <v>100</v>
      </c>
      <c r="Q237" s="1523">
        <v>0</v>
      </c>
      <c r="R237" s="1523">
        <f t="shared" si="34"/>
        <v>100</v>
      </c>
    </row>
    <row r="238" spans="1:19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28"/>
        <v>100</v>
      </c>
      <c r="I238" s="1520">
        <v>0</v>
      </c>
      <c r="J238" s="1520">
        <f t="shared" si="26"/>
        <v>100</v>
      </c>
      <c r="K238" s="1520">
        <v>0</v>
      </c>
      <c r="L238" s="1520">
        <f t="shared" si="46"/>
        <v>100</v>
      </c>
      <c r="M238" s="1520">
        <v>0</v>
      </c>
      <c r="N238" s="1520">
        <f t="shared" si="43"/>
        <v>100</v>
      </c>
      <c r="O238" s="1521">
        <v>0</v>
      </c>
      <c r="P238" s="1521">
        <f t="shared" si="35"/>
        <v>100</v>
      </c>
      <c r="Q238" s="1521">
        <v>0</v>
      </c>
      <c r="R238" s="1521">
        <f t="shared" si="34"/>
        <v>100</v>
      </c>
    </row>
    <row r="239" spans="1:19" ht="31.45" x14ac:dyDescent="0.2">
      <c r="A239" s="654" t="s">
        <v>298</v>
      </c>
      <c r="B239" s="603" t="s">
        <v>552</v>
      </c>
      <c r="C239" s="604" t="s">
        <v>100</v>
      </c>
      <c r="D239" s="604" t="s">
        <v>100</v>
      </c>
      <c r="E239" s="981" t="s">
        <v>316</v>
      </c>
      <c r="F239" s="913">
        <v>0</v>
      </c>
      <c r="G239" s="959">
        <f t="shared" ref="G239" si="51">+G240</f>
        <v>200</v>
      </c>
      <c r="H239" s="908">
        <f t="shared" si="28"/>
        <v>200</v>
      </c>
      <c r="I239" s="1522">
        <v>0</v>
      </c>
      <c r="J239" s="1522">
        <f t="shared" si="26"/>
        <v>200</v>
      </c>
      <c r="K239" s="1522">
        <v>0</v>
      </c>
      <c r="L239" s="1522">
        <f t="shared" si="46"/>
        <v>200</v>
      </c>
      <c r="M239" s="1522">
        <v>0</v>
      </c>
      <c r="N239" s="1522">
        <f t="shared" si="43"/>
        <v>200</v>
      </c>
      <c r="O239" s="1523">
        <v>0</v>
      </c>
      <c r="P239" s="1523">
        <f t="shared" si="35"/>
        <v>200</v>
      </c>
      <c r="Q239" s="1523">
        <v>0</v>
      </c>
      <c r="R239" s="1523">
        <f t="shared" si="34"/>
        <v>200</v>
      </c>
    </row>
    <row r="240" spans="1:19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200</v>
      </c>
      <c r="H240" s="927">
        <f t="shared" si="28"/>
        <v>200</v>
      </c>
      <c r="I240" s="1520">
        <v>0</v>
      </c>
      <c r="J240" s="1520">
        <f t="shared" si="26"/>
        <v>200</v>
      </c>
      <c r="K240" s="1520">
        <v>0</v>
      </c>
      <c r="L240" s="1520">
        <f t="shared" si="46"/>
        <v>200</v>
      </c>
      <c r="M240" s="1520">
        <v>0</v>
      </c>
      <c r="N240" s="1520">
        <f t="shared" si="43"/>
        <v>200</v>
      </c>
      <c r="O240" s="1521">
        <v>0</v>
      </c>
      <c r="P240" s="1521">
        <f t="shared" si="35"/>
        <v>200</v>
      </c>
      <c r="Q240" s="1521">
        <v>0</v>
      </c>
      <c r="R240" s="1521">
        <f t="shared" si="34"/>
        <v>200</v>
      </c>
    </row>
    <row r="241" spans="1:19" ht="31.45" x14ac:dyDescent="0.2">
      <c r="A241" s="654" t="s">
        <v>298</v>
      </c>
      <c r="B241" s="603" t="s">
        <v>553</v>
      </c>
      <c r="C241" s="604" t="s">
        <v>100</v>
      </c>
      <c r="D241" s="604" t="s">
        <v>100</v>
      </c>
      <c r="E241" s="981" t="s">
        <v>312</v>
      </c>
      <c r="F241" s="913">
        <v>0</v>
      </c>
      <c r="G241" s="959">
        <f t="shared" ref="G241" si="52">+G242</f>
        <v>100</v>
      </c>
      <c r="H241" s="908">
        <f t="shared" si="28"/>
        <v>100</v>
      </c>
      <c r="I241" s="1522">
        <v>0</v>
      </c>
      <c r="J241" s="1522">
        <f t="shared" si="26"/>
        <v>100</v>
      </c>
      <c r="K241" s="1522">
        <v>0</v>
      </c>
      <c r="L241" s="1522">
        <f t="shared" si="46"/>
        <v>100</v>
      </c>
      <c r="M241" s="1522">
        <v>0</v>
      </c>
      <c r="N241" s="1522">
        <f t="shared" si="43"/>
        <v>100</v>
      </c>
      <c r="O241" s="1523">
        <v>0</v>
      </c>
      <c r="P241" s="1523">
        <f t="shared" si="35"/>
        <v>100</v>
      </c>
      <c r="Q241" s="1523">
        <v>0</v>
      </c>
      <c r="R241" s="1523">
        <f t="shared" si="34"/>
        <v>100</v>
      </c>
    </row>
    <row r="242" spans="1:19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100</v>
      </c>
      <c r="H242" s="927">
        <f t="shared" si="28"/>
        <v>100</v>
      </c>
      <c r="I242" s="1520">
        <v>0</v>
      </c>
      <c r="J242" s="1520">
        <f t="shared" si="26"/>
        <v>100</v>
      </c>
      <c r="K242" s="1520">
        <v>0</v>
      </c>
      <c r="L242" s="1520">
        <f t="shared" si="46"/>
        <v>100</v>
      </c>
      <c r="M242" s="1520">
        <v>0</v>
      </c>
      <c r="N242" s="1520">
        <f t="shared" si="43"/>
        <v>100</v>
      </c>
      <c r="O242" s="1521">
        <v>0</v>
      </c>
      <c r="P242" s="1521">
        <f t="shared" si="35"/>
        <v>100</v>
      </c>
      <c r="Q242" s="1521">
        <v>0</v>
      </c>
      <c r="R242" s="1521">
        <f t="shared" si="34"/>
        <v>100</v>
      </c>
    </row>
    <row r="243" spans="1:19" ht="20.95" x14ac:dyDescent="0.2">
      <c r="A243" s="654" t="s">
        <v>298</v>
      </c>
      <c r="B243" s="603" t="s">
        <v>554</v>
      </c>
      <c r="C243" s="604" t="s">
        <v>100</v>
      </c>
      <c r="D243" s="604" t="s">
        <v>100</v>
      </c>
      <c r="E243" s="981" t="s">
        <v>317</v>
      </c>
      <c r="F243" s="913">
        <v>0</v>
      </c>
      <c r="G243" s="959">
        <f t="shared" ref="G243" si="53">+G244</f>
        <v>30</v>
      </c>
      <c r="H243" s="908">
        <f t="shared" si="28"/>
        <v>30</v>
      </c>
      <c r="I243" s="1522">
        <v>0</v>
      </c>
      <c r="J243" s="1522">
        <f t="shared" si="26"/>
        <v>30</v>
      </c>
      <c r="K243" s="1522">
        <v>0</v>
      </c>
      <c r="L243" s="1522">
        <f t="shared" si="46"/>
        <v>30</v>
      </c>
      <c r="M243" s="1522">
        <v>0</v>
      </c>
      <c r="N243" s="1522">
        <f t="shared" si="43"/>
        <v>30</v>
      </c>
      <c r="O243" s="1523">
        <v>0</v>
      </c>
      <c r="P243" s="1523">
        <f t="shared" si="35"/>
        <v>30</v>
      </c>
      <c r="Q243" s="1523">
        <v>0</v>
      </c>
      <c r="R243" s="1523">
        <f t="shared" si="34"/>
        <v>30</v>
      </c>
      <c r="S243" s="655"/>
    </row>
    <row r="244" spans="1:19" x14ac:dyDescent="0.2">
      <c r="A244" s="1000"/>
      <c r="B244" s="987"/>
      <c r="C244" s="595" t="s">
        <v>294</v>
      </c>
      <c r="D244" s="595" t="s">
        <v>295</v>
      </c>
      <c r="E244" s="983" t="s">
        <v>296</v>
      </c>
      <c r="F244" s="916">
        <v>0</v>
      </c>
      <c r="G244" s="916">
        <v>30</v>
      </c>
      <c r="H244" s="927">
        <f t="shared" si="28"/>
        <v>30</v>
      </c>
      <c r="I244" s="1520">
        <v>0</v>
      </c>
      <c r="J244" s="1520">
        <f t="shared" si="26"/>
        <v>30</v>
      </c>
      <c r="K244" s="1520">
        <v>0</v>
      </c>
      <c r="L244" s="1520">
        <f t="shared" si="46"/>
        <v>30</v>
      </c>
      <c r="M244" s="1520">
        <v>0</v>
      </c>
      <c r="N244" s="1520">
        <f t="shared" si="43"/>
        <v>30</v>
      </c>
      <c r="O244" s="1521">
        <v>0</v>
      </c>
      <c r="P244" s="1521">
        <f t="shared" si="35"/>
        <v>30</v>
      </c>
      <c r="Q244" s="1521">
        <v>0</v>
      </c>
      <c r="R244" s="1521">
        <f t="shared" si="34"/>
        <v>30</v>
      </c>
      <c r="S244" s="655"/>
    </row>
    <row r="245" spans="1:19" ht="20.95" x14ac:dyDescent="0.2">
      <c r="A245" s="654" t="s">
        <v>298</v>
      </c>
      <c r="B245" s="603" t="s">
        <v>555</v>
      </c>
      <c r="C245" s="604" t="s">
        <v>100</v>
      </c>
      <c r="D245" s="604" t="s">
        <v>100</v>
      </c>
      <c r="E245" s="981" t="s">
        <v>318</v>
      </c>
      <c r="F245" s="913">
        <v>0</v>
      </c>
      <c r="G245" s="959">
        <f t="shared" ref="G245" si="54">+G246</f>
        <v>60</v>
      </c>
      <c r="H245" s="908">
        <f t="shared" si="28"/>
        <v>60</v>
      </c>
      <c r="I245" s="1522">
        <v>0</v>
      </c>
      <c r="J245" s="1522">
        <f t="shared" si="26"/>
        <v>60</v>
      </c>
      <c r="K245" s="1522">
        <v>0</v>
      </c>
      <c r="L245" s="1522">
        <f t="shared" si="46"/>
        <v>60</v>
      </c>
      <c r="M245" s="1522">
        <v>0</v>
      </c>
      <c r="N245" s="1522">
        <f t="shared" si="43"/>
        <v>60</v>
      </c>
      <c r="O245" s="1523">
        <v>0</v>
      </c>
      <c r="P245" s="1523">
        <f t="shared" si="35"/>
        <v>60</v>
      </c>
      <c r="Q245" s="1523">
        <v>0</v>
      </c>
      <c r="R245" s="1523">
        <f t="shared" si="34"/>
        <v>60</v>
      </c>
      <c r="S245" s="655"/>
    </row>
    <row r="246" spans="1:19" ht="13.1" thickBot="1" x14ac:dyDescent="0.25">
      <c r="A246" s="1002"/>
      <c r="B246" s="988"/>
      <c r="C246" s="989" t="s">
        <v>294</v>
      </c>
      <c r="D246" s="989" t="s">
        <v>295</v>
      </c>
      <c r="E246" s="990" t="s">
        <v>296</v>
      </c>
      <c r="F246" s="917">
        <v>0</v>
      </c>
      <c r="G246" s="917">
        <v>60</v>
      </c>
      <c r="H246" s="1028">
        <f t="shared" si="28"/>
        <v>60</v>
      </c>
      <c r="I246" s="1529">
        <v>0</v>
      </c>
      <c r="J246" s="1529">
        <f t="shared" si="26"/>
        <v>60</v>
      </c>
      <c r="K246" s="1529">
        <v>0</v>
      </c>
      <c r="L246" s="1529">
        <f t="shared" si="46"/>
        <v>60</v>
      </c>
      <c r="M246" s="1529">
        <v>0</v>
      </c>
      <c r="N246" s="1529">
        <f t="shared" si="43"/>
        <v>60</v>
      </c>
      <c r="O246" s="1530">
        <v>0</v>
      </c>
      <c r="P246" s="1530">
        <f t="shared" si="35"/>
        <v>60</v>
      </c>
      <c r="Q246" s="1526">
        <v>0</v>
      </c>
      <c r="R246" s="1526">
        <f t="shared" si="34"/>
        <v>60</v>
      </c>
      <c r="S246" s="655"/>
    </row>
    <row r="247" spans="1:19" ht="27" customHeight="1" x14ac:dyDescent="0.2">
      <c r="A247" s="1700" t="s">
        <v>106</v>
      </c>
      <c r="B247" s="1701" t="s">
        <v>100</v>
      </c>
      <c r="C247" s="1702" t="s">
        <v>100</v>
      </c>
      <c r="D247" s="1702" t="s">
        <v>100</v>
      </c>
      <c r="E247" s="1703" t="s">
        <v>636</v>
      </c>
      <c r="F247" s="1704">
        <v>0</v>
      </c>
      <c r="G247" s="1705"/>
      <c r="H247" s="1705"/>
      <c r="I247" s="1705"/>
      <c r="J247" s="1705"/>
      <c r="K247" s="1705"/>
      <c r="L247" s="1705"/>
      <c r="M247" s="1705"/>
      <c r="N247" s="1704">
        <v>0</v>
      </c>
      <c r="O247" s="1706">
        <f>+O248</f>
        <v>500</v>
      </c>
      <c r="P247" s="1706">
        <f t="shared" ref="P247:P249" si="55">N247+O247</f>
        <v>500</v>
      </c>
      <c r="Q247" s="1706">
        <f>+Q248+Q250</f>
        <v>0</v>
      </c>
      <c r="R247" s="1706">
        <f t="shared" si="34"/>
        <v>500</v>
      </c>
      <c r="S247" s="1699" t="s">
        <v>665</v>
      </c>
    </row>
    <row r="248" spans="1:19" ht="20.95" x14ac:dyDescent="0.2">
      <c r="A248" s="1711" t="s">
        <v>106</v>
      </c>
      <c r="B248" s="1712" t="s">
        <v>637</v>
      </c>
      <c r="C248" s="1713" t="s">
        <v>100</v>
      </c>
      <c r="D248" s="1713" t="s">
        <v>100</v>
      </c>
      <c r="E248" s="1714" t="s">
        <v>636</v>
      </c>
      <c r="F248" s="1715">
        <v>0</v>
      </c>
      <c r="G248" s="1716"/>
      <c r="H248" s="1716"/>
      <c r="I248" s="1716"/>
      <c r="J248" s="1716"/>
      <c r="K248" s="1716"/>
      <c r="L248" s="1716"/>
      <c r="M248" s="1716"/>
      <c r="N248" s="1715">
        <v>0</v>
      </c>
      <c r="O248" s="1717">
        <f>O249</f>
        <v>500</v>
      </c>
      <c r="P248" s="1717">
        <f t="shared" si="55"/>
        <v>500</v>
      </c>
      <c r="Q248" s="1717">
        <f>+Q249</f>
        <v>-500</v>
      </c>
      <c r="R248" s="1717">
        <f t="shared" si="34"/>
        <v>0</v>
      </c>
      <c r="S248" s="1697" t="s">
        <v>665</v>
      </c>
    </row>
    <row r="249" spans="1:19" x14ac:dyDescent="0.2">
      <c r="A249" s="1718"/>
      <c r="B249" s="1712"/>
      <c r="C249" s="1719" t="s">
        <v>294</v>
      </c>
      <c r="D249" s="1719" t="s">
        <v>295</v>
      </c>
      <c r="E249" s="1720" t="s">
        <v>296</v>
      </c>
      <c r="F249" s="1721">
        <v>0</v>
      </c>
      <c r="G249" s="1716"/>
      <c r="H249" s="1716"/>
      <c r="I249" s="1716"/>
      <c r="J249" s="1716"/>
      <c r="K249" s="1722"/>
      <c r="L249" s="1716"/>
      <c r="M249" s="1722"/>
      <c r="N249" s="1721">
        <v>0</v>
      </c>
      <c r="O249" s="1723">
        <v>500</v>
      </c>
      <c r="P249" s="1723">
        <f t="shared" si="55"/>
        <v>500</v>
      </c>
      <c r="Q249" s="1723">
        <v>-500</v>
      </c>
      <c r="R249" s="1723">
        <f t="shared" si="34"/>
        <v>0</v>
      </c>
      <c r="S249" s="1692"/>
    </row>
    <row r="250" spans="1:19" ht="31.45" x14ac:dyDescent="0.2">
      <c r="A250" s="1711" t="s">
        <v>106</v>
      </c>
      <c r="B250" s="1712" t="s">
        <v>666</v>
      </c>
      <c r="C250" s="1713" t="s">
        <v>100</v>
      </c>
      <c r="D250" s="1713" t="s">
        <v>100</v>
      </c>
      <c r="E250" s="1714" t="s">
        <v>667</v>
      </c>
      <c r="F250" s="1721">
        <v>0</v>
      </c>
      <c r="G250" s="1716"/>
      <c r="H250" s="1716"/>
      <c r="I250" s="1716"/>
      <c r="J250" s="1716"/>
      <c r="K250" s="1722"/>
      <c r="L250" s="1716"/>
      <c r="M250" s="1722"/>
      <c r="N250" s="1721"/>
      <c r="O250" s="1723"/>
      <c r="P250" s="1723">
        <v>0</v>
      </c>
      <c r="Q250" s="1724">
        <f>+Q251</f>
        <v>500</v>
      </c>
      <c r="R250" s="1724">
        <f t="shared" si="34"/>
        <v>500</v>
      </c>
      <c r="S250" s="1697" t="s">
        <v>665</v>
      </c>
    </row>
    <row r="251" spans="1:19" ht="21.6" thickBot="1" x14ac:dyDescent="0.25">
      <c r="A251" s="1707"/>
      <c r="B251" s="1708"/>
      <c r="C251" s="1709" t="s">
        <v>294</v>
      </c>
      <c r="D251" s="1709" t="s">
        <v>341</v>
      </c>
      <c r="E251" s="1710" t="s">
        <v>617</v>
      </c>
      <c r="F251" s="1694">
        <v>0</v>
      </c>
      <c r="G251" s="1695"/>
      <c r="H251" s="1695"/>
      <c r="I251" s="1695"/>
      <c r="J251" s="1695"/>
      <c r="K251" s="1696"/>
      <c r="L251" s="1695"/>
      <c r="M251" s="1696"/>
      <c r="N251" s="1694"/>
      <c r="O251" s="1693"/>
      <c r="P251" s="1693">
        <v>0</v>
      </c>
      <c r="Q251" s="1698">
        <v>500</v>
      </c>
      <c r="R251" s="1698">
        <f t="shared" si="34"/>
        <v>500</v>
      </c>
      <c r="S251" s="1692"/>
    </row>
    <row r="252" spans="1:19" ht="27" customHeight="1" thickBot="1" x14ac:dyDescent="0.25">
      <c r="A252" s="1080" t="s">
        <v>106</v>
      </c>
      <c r="B252" s="1081" t="s">
        <v>100</v>
      </c>
      <c r="C252" s="1082" t="s">
        <v>100</v>
      </c>
      <c r="D252" s="1082" t="s">
        <v>100</v>
      </c>
      <c r="E252" s="1504" t="s">
        <v>638</v>
      </c>
      <c r="F252" s="1527">
        <v>0</v>
      </c>
      <c r="G252" s="1531"/>
      <c r="H252" s="1531"/>
      <c r="I252" s="1531"/>
      <c r="J252" s="1531"/>
      <c r="K252" s="1531"/>
      <c r="L252" s="1531"/>
      <c r="M252" s="1531"/>
      <c r="N252" s="1527">
        <v>0</v>
      </c>
      <c r="O252" s="1528">
        <f>+O253</f>
        <v>2178.7640000000001</v>
      </c>
      <c r="P252" s="1537">
        <f t="shared" si="35"/>
        <v>2178.7640000000001</v>
      </c>
      <c r="Q252" s="1528">
        <v>0</v>
      </c>
      <c r="R252" s="1528">
        <f t="shared" si="34"/>
        <v>2178.7640000000001</v>
      </c>
      <c r="S252" s="655"/>
    </row>
    <row r="253" spans="1:19" ht="20.95" x14ac:dyDescent="0.2">
      <c r="A253" s="1505" t="s">
        <v>106</v>
      </c>
      <c r="B253" s="1506" t="s">
        <v>639</v>
      </c>
      <c r="C253" s="1507"/>
      <c r="D253" s="1507"/>
      <c r="E253" s="1508" t="s">
        <v>638</v>
      </c>
      <c r="F253" s="1514">
        <v>0</v>
      </c>
      <c r="G253" s="1532"/>
      <c r="H253" s="1532"/>
      <c r="I253" s="1532"/>
      <c r="J253" s="1532"/>
      <c r="K253" s="1532"/>
      <c r="L253" s="1532"/>
      <c r="M253" s="1532"/>
      <c r="N253" s="1514">
        <v>0</v>
      </c>
      <c r="O253" s="1515">
        <f>+O254</f>
        <v>2178.7640000000001</v>
      </c>
      <c r="P253" s="1538">
        <f t="shared" si="35"/>
        <v>2178.7640000000001</v>
      </c>
      <c r="Q253" s="1519">
        <v>0</v>
      </c>
      <c r="R253" s="1519">
        <f t="shared" si="34"/>
        <v>2178.7640000000001</v>
      </c>
      <c r="S253" s="655"/>
    </row>
    <row r="254" spans="1:19" ht="13.1" thickBot="1" x14ac:dyDescent="0.25">
      <c r="A254" s="1509"/>
      <c r="B254" s="1510"/>
      <c r="C254" s="989" t="s">
        <v>294</v>
      </c>
      <c r="D254" s="989" t="s">
        <v>295</v>
      </c>
      <c r="E254" s="1511" t="s">
        <v>296</v>
      </c>
      <c r="F254" s="1529">
        <v>0</v>
      </c>
      <c r="G254" s="1534"/>
      <c r="H254" s="1534"/>
      <c r="I254" s="1534"/>
      <c r="J254" s="1534"/>
      <c r="K254" s="1535"/>
      <c r="L254" s="1534"/>
      <c r="M254" s="1535"/>
      <c r="N254" s="1529">
        <v>0</v>
      </c>
      <c r="O254" s="1530">
        <v>2178.7640000000001</v>
      </c>
      <c r="P254" s="1530">
        <f t="shared" si="35"/>
        <v>2178.7640000000001</v>
      </c>
      <c r="Q254" s="1530">
        <v>0</v>
      </c>
      <c r="R254" s="1530">
        <f t="shared" si="34"/>
        <v>2178.7640000000001</v>
      </c>
      <c r="S254" s="655"/>
    </row>
    <row r="255" spans="1:19" x14ac:dyDescent="0.2">
      <c r="B255" s="893"/>
      <c r="C255" s="893"/>
      <c r="D255" s="893"/>
      <c r="E255" s="893"/>
      <c r="G255" s="893"/>
      <c r="H255" s="893"/>
      <c r="J255" s="893"/>
      <c r="K255" s="1072"/>
      <c r="L255" s="893"/>
      <c r="M255" s="1072"/>
      <c r="N255" s="893"/>
      <c r="O255" s="893"/>
      <c r="P255" s="893"/>
      <c r="Q255" s="893"/>
      <c r="R255" s="1512"/>
      <c r="S255" s="655"/>
    </row>
    <row r="256" spans="1:19" x14ac:dyDescent="0.2">
      <c r="B256" s="893"/>
      <c r="C256" s="893"/>
      <c r="D256" s="893"/>
      <c r="E256" s="1539">
        <v>42282</v>
      </c>
      <c r="G256" s="893"/>
      <c r="H256" s="893"/>
      <c r="J256" s="893"/>
      <c r="K256" s="1072"/>
      <c r="L256" s="893"/>
      <c r="M256" s="1072"/>
      <c r="N256" s="893"/>
      <c r="O256" s="893"/>
      <c r="P256" s="893"/>
      <c r="Q256" s="893"/>
      <c r="R256" s="893"/>
      <c r="S256" s="655"/>
    </row>
    <row r="257" spans="2:18" s="655" customFormat="1" x14ac:dyDescent="0.2">
      <c r="B257" s="893"/>
      <c r="C257" s="893"/>
      <c r="D257" s="893"/>
      <c r="E257" s="893"/>
      <c r="F257" s="888"/>
      <c r="G257" s="893"/>
      <c r="H257" s="893"/>
      <c r="I257" s="893"/>
      <c r="J257" s="893"/>
      <c r="K257" s="1072"/>
      <c r="L257" s="893"/>
      <c r="M257" s="1072"/>
      <c r="N257" s="893"/>
      <c r="O257" s="893"/>
      <c r="P257" s="893"/>
      <c r="Q257" s="893"/>
      <c r="R257" s="893"/>
    </row>
  </sheetData>
  <mergeCells count="9"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0000"/>
  </sheetPr>
  <dimension ref="A2:L116"/>
  <sheetViews>
    <sheetView topLeftCell="A47" zoomScaleNormal="100" zoomScaleSheetLayoutView="75" workbookViewId="0">
      <selection activeCell="A61" sqref="A61"/>
    </sheetView>
  </sheetViews>
  <sheetFormatPr defaultColWidth="9.25" defaultRowHeight="14.4" x14ac:dyDescent="0.25"/>
  <cols>
    <col min="1" max="1" width="10.25" style="205" bestFit="1" customWidth="1"/>
    <col min="2" max="2" width="6.5" style="206" customWidth="1"/>
    <col min="3" max="3" width="10" style="205" customWidth="1"/>
    <col min="4" max="4" width="45.25" style="205" customWidth="1"/>
    <col min="5" max="5" width="10.25" style="205" customWidth="1"/>
    <col min="6" max="6" width="17.5" style="206" customWidth="1"/>
    <col min="7" max="16384" width="9.25" style="205"/>
  </cols>
  <sheetData>
    <row r="2" spans="1:11" ht="17.7" x14ac:dyDescent="0.3">
      <c r="A2" s="2251" t="s">
        <v>123</v>
      </c>
      <c r="B2" s="2251"/>
      <c r="C2" s="2251"/>
      <c r="D2" s="2251"/>
      <c r="E2" s="2251"/>
      <c r="F2" s="2251"/>
      <c r="G2" s="207"/>
    </row>
    <row r="4" spans="1:11" s="208" customFormat="1" x14ac:dyDescent="0.25">
      <c r="A4" s="2252" t="s">
        <v>1</v>
      </c>
      <c r="B4" s="2252"/>
      <c r="C4" s="2252"/>
      <c r="D4" s="2252"/>
      <c r="E4" s="2252"/>
      <c r="F4" s="2252"/>
    </row>
    <row r="5" spans="1:11" s="208" customFormat="1" x14ac:dyDescent="0.25">
      <c r="A5" s="209"/>
      <c r="B5" s="209"/>
      <c r="C5" s="209"/>
      <c r="D5" s="209"/>
      <c r="E5" s="209"/>
      <c r="F5" s="209"/>
    </row>
    <row r="6" spans="1:11" s="138" customFormat="1" x14ac:dyDescent="0.2">
      <c r="B6" s="139"/>
      <c r="C6" s="2253" t="s">
        <v>2</v>
      </c>
      <c r="D6" s="2253"/>
      <c r="E6" s="2253"/>
      <c r="F6" s="140"/>
    </row>
    <row r="7" spans="1:11" s="144" customFormat="1" ht="15.05" thickBot="1" x14ac:dyDescent="0.25">
      <c r="A7" s="141"/>
      <c r="B7" s="141"/>
      <c r="C7" s="141"/>
      <c r="D7" s="141"/>
      <c r="E7" s="142" t="s">
        <v>98</v>
      </c>
      <c r="F7" s="143"/>
    </row>
    <row r="8" spans="1:11" s="144" customFormat="1" x14ac:dyDescent="0.2">
      <c r="A8" s="2254"/>
      <c r="B8" s="2255"/>
      <c r="C8" s="2256" t="s">
        <v>3</v>
      </c>
      <c r="D8" s="2258" t="s">
        <v>4</v>
      </c>
      <c r="E8" s="2260" t="s">
        <v>5</v>
      </c>
      <c r="F8" s="145"/>
      <c r="G8" s="145"/>
      <c r="H8" s="145"/>
      <c r="I8" s="145"/>
      <c r="J8" s="145"/>
      <c r="K8" s="145"/>
    </row>
    <row r="9" spans="1:11" s="144" customFormat="1" ht="15.05" thickBot="1" x14ac:dyDescent="0.25">
      <c r="A9" s="2254"/>
      <c r="B9" s="2255"/>
      <c r="C9" s="2257"/>
      <c r="D9" s="2259"/>
      <c r="E9" s="2261"/>
    </row>
    <row r="10" spans="1:11" s="144" customFormat="1" ht="15.05" thickBot="1" x14ac:dyDescent="0.25">
      <c r="A10" s="146"/>
      <c r="B10" s="147"/>
      <c r="C10" s="148" t="s">
        <v>6</v>
      </c>
      <c r="D10" s="149" t="s">
        <v>14</v>
      </c>
      <c r="E10" s="150">
        <f>SUM(E11:E14)</f>
        <v>26752.400000000001</v>
      </c>
    </row>
    <row r="11" spans="1:11" s="151" customFormat="1" x14ac:dyDescent="0.25">
      <c r="A11" s="210"/>
      <c r="B11" s="211"/>
      <c r="C11" s="212" t="s">
        <v>7</v>
      </c>
      <c r="D11" s="213" t="s">
        <v>11</v>
      </c>
      <c r="E11" s="214">
        <v>5750</v>
      </c>
    </row>
    <row r="12" spans="1:11" s="151" customFormat="1" x14ac:dyDescent="0.25">
      <c r="A12" s="210"/>
      <c r="B12" s="211"/>
      <c r="C12" s="215" t="s">
        <v>8</v>
      </c>
      <c r="D12" s="216" t="s">
        <v>12</v>
      </c>
      <c r="E12" s="217">
        <v>11765</v>
      </c>
    </row>
    <row r="13" spans="1:11" s="151" customFormat="1" x14ac:dyDescent="0.25">
      <c r="A13" s="210"/>
      <c r="B13" s="211"/>
      <c r="C13" s="215" t="s">
        <v>9</v>
      </c>
      <c r="D13" s="216" t="s">
        <v>13</v>
      </c>
      <c r="E13" s="218">
        <v>2900</v>
      </c>
    </row>
    <row r="14" spans="1:11" s="151" customFormat="1" ht="15.05" thickBot="1" x14ac:dyDescent="0.3">
      <c r="A14" s="210"/>
      <c r="B14" s="211"/>
      <c r="C14" s="219" t="s">
        <v>10</v>
      </c>
      <c r="D14" s="220" t="s">
        <v>15</v>
      </c>
      <c r="E14" s="221">
        <v>6337.4</v>
      </c>
    </row>
    <row r="15" spans="1:11" s="208" customFormat="1" x14ac:dyDescent="0.25">
      <c r="A15" s="222"/>
      <c r="B15" s="223"/>
      <c r="C15" s="222"/>
      <c r="D15" s="222"/>
      <c r="E15" s="222"/>
      <c r="F15" s="224"/>
    </row>
    <row r="16" spans="1:11" s="138" customFormat="1" x14ac:dyDescent="0.2">
      <c r="A16" s="2253" t="s">
        <v>137</v>
      </c>
      <c r="B16" s="2253"/>
      <c r="C16" s="2253"/>
      <c r="D16" s="2253"/>
      <c r="E16" s="2253"/>
      <c r="F16" s="140"/>
    </row>
    <row r="17" spans="1:12" s="144" customFormat="1" ht="15.05" thickBot="1" x14ac:dyDescent="0.25">
      <c r="A17" s="141"/>
      <c r="B17" s="141"/>
      <c r="C17" s="141"/>
      <c r="D17" s="141"/>
      <c r="E17" s="142" t="s">
        <v>98</v>
      </c>
      <c r="F17" s="143"/>
    </row>
    <row r="18" spans="1:12" s="144" customFormat="1" x14ac:dyDescent="0.2">
      <c r="A18" s="2262" t="s">
        <v>124</v>
      </c>
      <c r="B18" s="2256" t="s">
        <v>105</v>
      </c>
      <c r="C18" s="2264">
        <v>91001</v>
      </c>
      <c r="D18" s="2258" t="s">
        <v>121</v>
      </c>
      <c r="E18" s="2260" t="s">
        <v>125</v>
      </c>
      <c r="F18" s="2266" t="s">
        <v>127</v>
      </c>
      <c r="G18" s="145"/>
      <c r="H18" s="145"/>
      <c r="I18" s="145"/>
      <c r="J18" s="145"/>
      <c r="K18" s="145"/>
      <c r="L18" s="145"/>
    </row>
    <row r="19" spans="1:12" s="144" customFormat="1" ht="15.05" thickBot="1" x14ac:dyDescent="0.25">
      <c r="A19" s="2263"/>
      <c r="B19" s="2257"/>
      <c r="C19" s="2265"/>
      <c r="D19" s="2259"/>
      <c r="E19" s="2261"/>
      <c r="F19" s="2267"/>
    </row>
    <row r="20" spans="1:12" s="144" customFormat="1" ht="15.05" thickBot="1" x14ac:dyDescent="0.25">
      <c r="A20" s="152">
        <v>6700</v>
      </c>
      <c r="B20" s="149" t="s">
        <v>106</v>
      </c>
      <c r="C20" s="153" t="s">
        <v>102</v>
      </c>
      <c r="D20" s="149" t="s">
        <v>108</v>
      </c>
      <c r="E20" s="150">
        <f>E21+E29</f>
        <v>0</v>
      </c>
      <c r="F20" s="154" t="s">
        <v>100</v>
      </c>
    </row>
    <row r="21" spans="1:12" s="144" customFormat="1" x14ac:dyDescent="0.2">
      <c r="A21" s="155">
        <f>SUM(A22:A28)</f>
        <v>5200</v>
      </c>
      <c r="B21" s="156" t="s">
        <v>107</v>
      </c>
      <c r="C21" s="157" t="s">
        <v>100</v>
      </c>
      <c r="D21" s="158" t="s">
        <v>55</v>
      </c>
      <c r="E21" s="159">
        <f>SUM(E22:E28)</f>
        <v>0</v>
      </c>
      <c r="F21" s="160" t="s">
        <v>100</v>
      </c>
    </row>
    <row r="22" spans="1:12" s="151" customFormat="1" x14ac:dyDescent="0.25">
      <c r="A22" s="225">
        <v>400</v>
      </c>
      <c r="B22" s="226" t="s">
        <v>107</v>
      </c>
      <c r="C22" s="227" t="s">
        <v>16</v>
      </c>
      <c r="D22" s="213" t="s">
        <v>31</v>
      </c>
      <c r="E22" s="228"/>
      <c r="F22" s="229"/>
    </row>
    <row r="23" spans="1:12" s="151" customFormat="1" x14ac:dyDescent="0.25">
      <c r="A23" s="230">
        <v>1600</v>
      </c>
      <c r="B23" s="231" t="s">
        <v>107</v>
      </c>
      <c r="C23" s="232" t="s">
        <v>16</v>
      </c>
      <c r="D23" s="216" t="s">
        <v>32</v>
      </c>
      <c r="E23" s="218"/>
      <c r="F23" s="233"/>
    </row>
    <row r="24" spans="1:12" s="151" customFormat="1" x14ac:dyDescent="0.25">
      <c r="A24" s="230">
        <v>1500</v>
      </c>
      <c r="B24" s="226" t="s">
        <v>107</v>
      </c>
      <c r="C24" s="227" t="s">
        <v>16</v>
      </c>
      <c r="D24" s="213" t="s">
        <v>33</v>
      </c>
      <c r="E24" s="218"/>
      <c r="F24" s="229"/>
    </row>
    <row r="25" spans="1:12" s="151" customFormat="1" x14ac:dyDescent="0.25">
      <c r="A25" s="234">
        <v>500</v>
      </c>
      <c r="B25" s="231" t="s">
        <v>107</v>
      </c>
      <c r="C25" s="232" t="s">
        <v>16</v>
      </c>
      <c r="D25" s="216" t="s">
        <v>78</v>
      </c>
      <c r="E25" s="217"/>
      <c r="F25" s="233"/>
    </row>
    <row r="26" spans="1:12" s="151" customFormat="1" ht="28.8" x14ac:dyDescent="0.25">
      <c r="A26" s="225">
        <v>1000</v>
      </c>
      <c r="B26" s="226" t="s">
        <v>107</v>
      </c>
      <c r="C26" s="227" t="s">
        <v>17</v>
      </c>
      <c r="D26" s="213" t="s">
        <v>36</v>
      </c>
      <c r="E26" s="228">
        <v>0</v>
      </c>
      <c r="F26" s="161" t="s">
        <v>128</v>
      </c>
    </row>
    <row r="27" spans="1:12" s="151" customFormat="1" x14ac:dyDescent="0.25">
      <c r="A27" s="230">
        <v>200</v>
      </c>
      <c r="B27" s="231" t="s">
        <v>107</v>
      </c>
      <c r="C27" s="232" t="s">
        <v>16</v>
      </c>
      <c r="D27" s="216" t="s">
        <v>35</v>
      </c>
      <c r="E27" s="218"/>
      <c r="F27" s="233"/>
    </row>
    <row r="28" spans="1:12" s="151" customFormat="1" x14ac:dyDescent="0.25">
      <c r="A28" s="235">
        <v>0</v>
      </c>
      <c r="B28" s="236" t="s">
        <v>107</v>
      </c>
      <c r="C28" s="237" t="s">
        <v>16</v>
      </c>
      <c r="D28" s="238" t="s">
        <v>133</v>
      </c>
      <c r="E28" s="239"/>
      <c r="F28" s="240"/>
    </row>
    <row r="29" spans="1:12" s="151" customFormat="1" x14ac:dyDescent="0.25">
      <c r="A29" s="241">
        <f>SUM(A30:A37)</f>
        <v>1500</v>
      </c>
      <c r="B29" s="242" t="s">
        <v>107</v>
      </c>
      <c r="C29" s="232" t="s">
        <v>100</v>
      </c>
      <c r="D29" s="243" t="s">
        <v>56</v>
      </c>
      <c r="E29" s="244">
        <f>SUM(E30:E38)</f>
        <v>0</v>
      </c>
      <c r="F29" s="245" t="s">
        <v>100</v>
      </c>
    </row>
    <row r="30" spans="1:12" s="162" customFormat="1" x14ac:dyDescent="0.25">
      <c r="A30" s="230">
        <v>250</v>
      </c>
      <c r="B30" s="226" t="s">
        <v>122</v>
      </c>
      <c r="C30" s="227" t="s">
        <v>16</v>
      </c>
      <c r="D30" s="246" t="s">
        <v>18</v>
      </c>
      <c r="E30" s="218"/>
      <c r="F30" s="229"/>
    </row>
    <row r="31" spans="1:12" s="151" customFormat="1" x14ac:dyDescent="0.25">
      <c r="A31" s="225">
        <v>600</v>
      </c>
      <c r="B31" s="231" t="s">
        <v>107</v>
      </c>
      <c r="C31" s="232" t="s">
        <v>77</v>
      </c>
      <c r="D31" s="216" t="s">
        <v>34</v>
      </c>
      <c r="E31" s="228"/>
      <c r="F31" s="233"/>
    </row>
    <row r="32" spans="1:12" s="162" customFormat="1" x14ac:dyDescent="0.25">
      <c r="A32" s="247">
        <v>100</v>
      </c>
      <c r="B32" s="248" t="s">
        <v>122</v>
      </c>
      <c r="C32" s="249" t="s">
        <v>19</v>
      </c>
      <c r="D32" s="250" t="s">
        <v>20</v>
      </c>
      <c r="E32" s="251"/>
      <c r="F32" s="252"/>
    </row>
    <row r="33" spans="1:12" s="162" customFormat="1" x14ac:dyDescent="0.25">
      <c r="A33" s="247">
        <v>200</v>
      </c>
      <c r="B33" s="248" t="s">
        <v>122</v>
      </c>
      <c r="C33" s="249" t="s">
        <v>21</v>
      </c>
      <c r="D33" s="250" t="s">
        <v>22</v>
      </c>
      <c r="E33" s="251"/>
      <c r="F33" s="252"/>
    </row>
    <row r="34" spans="1:12" s="162" customFormat="1" x14ac:dyDescent="0.25">
      <c r="A34" s="247">
        <v>250</v>
      </c>
      <c r="B34" s="248" t="s">
        <v>122</v>
      </c>
      <c r="C34" s="249" t="s">
        <v>23</v>
      </c>
      <c r="D34" s="250" t="s">
        <v>24</v>
      </c>
      <c r="E34" s="251"/>
      <c r="F34" s="252"/>
    </row>
    <row r="35" spans="1:12" s="162" customFormat="1" x14ac:dyDescent="0.25">
      <c r="A35" s="247">
        <v>0</v>
      </c>
      <c r="B35" s="248" t="s">
        <v>122</v>
      </c>
      <c r="C35" s="249" t="s">
        <v>25</v>
      </c>
      <c r="D35" s="250" t="s">
        <v>26</v>
      </c>
      <c r="E35" s="251"/>
      <c r="F35" s="252"/>
    </row>
    <row r="36" spans="1:12" s="162" customFormat="1" x14ac:dyDescent="0.25">
      <c r="A36" s="247">
        <v>0</v>
      </c>
      <c r="B36" s="248" t="s">
        <v>122</v>
      </c>
      <c r="C36" s="249" t="s">
        <v>27</v>
      </c>
      <c r="D36" s="250" t="s">
        <v>28</v>
      </c>
      <c r="E36" s="251"/>
      <c r="F36" s="252"/>
    </row>
    <row r="37" spans="1:12" s="162" customFormat="1" x14ac:dyDescent="0.25">
      <c r="A37" s="253">
        <v>100</v>
      </c>
      <c r="B37" s="254" t="s">
        <v>122</v>
      </c>
      <c r="C37" s="255" t="s">
        <v>29</v>
      </c>
      <c r="D37" s="256" t="s">
        <v>30</v>
      </c>
      <c r="E37" s="257"/>
      <c r="F37" s="258"/>
    </row>
    <row r="38" spans="1:12" s="151" customFormat="1" ht="15.05" thickBot="1" x14ac:dyDescent="0.3">
      <c r="A38" s="259">
        <v>0</v>
      </c>
      <c r="B38" s="260" t="s">
        <v>122</v>
      </c>
      <c r="C38" s="261"/>
      <c r="D38" s="262" t="s">
        <v>133</v>
      </c>
      <c r="E38" s="263"/>
      <c r="F38" s="264"/>
    </row>
    <row r="39" spans="1:12" s="145" customFormat="1" x14ac:dyDescent="0.2">
      <c r="A39" s="265"/>
      <c r="B39" s="266"/>
      <c r="C39" s="267"/>
      <c r="D39" s="268"/>
      <c r="E39" s="269"/>
      <c r="F39" s="270"/>
    </row>
    <row r="40" spans="1:12" s="144" customFormat="1" x14ac:dyDescent="0.2">
      <c r="B40" s="143"/>
      <c r="F40" s="143"/>
    </row>
    <row r="41" spans="1:12" s="138" customFormat="1" x14ac:dyDescent="0.2">
      <c r="A41" s="2253" t="s">
        <v>138</v>
      </c>
      <c r="B41" s="2253"/>
      <c r="C41" s="2253"/>
      <c r="D41" s="2253"/>
      <c r="E41" s="2253"/>
      <c r="F41" s="163"/>
    </row>
    <row r="42" spans="1:12" s="144" customFormat="1" ht="15.05" thickBot="1" x14ac:dyDescent="0.25">
      <c r="A42" s="141"/>
      <c r="B42" s="141"/>
      <c r="C42" s="141"/>
      <c r="D42" s="141"/>
      <c r="E42" s="164" t="s">
        <v>98</v>
      </c>
      <c r="F42" s="165"/>
    </row>
    <row r="43" spans="1:12" s="144" customFormat="1" x14ac:dyDescent="0.2">
      <c r="A43" s="2262" t="s">
        <v>124</v>
      </c>
      <c r="B43" s="2256" t="s">
        <v>105</v>
      </c>
      <c r="C43" s="2264">
        <v>91401</v>
      </c>
      <c r="D43" s="2268" t="s">
        <v>120</v>
      </c>
      <c r="E43" s="2260" t="s">
        <v>125</v>
      </c>
      <c r="F43" s="2266" t="s">
        <v>127</v>
      </c>
      <c r="G43" s="145"/>
      <c r="H43" s="145"/>
      <c r="I43" s="145"/>
      <c r="J43" s="145"/>
      <c r="K43" s="145"/>
      <c r="L43" s="145"/>
    </row>
    <row r="44" spans="1:12" s="144" customFormat="1" ht="15.05" thickBot="1" x14ac:dyDescent="0.25">
      <c r="A44" s="2263"/>
      <c r="B44" s="2257"/>
      <c r="C44" s="2265"/>
      <c r="D44" s="2269"/>
      <c r="E44" s="2261"/>
      <c r="F44" s="2267"/>
    </row>
    <row r="45" spans="1:12" s="144" customFormat="1" ht="15.05" thickBot="1" x14ac:dyDescent="0.25">
      <c r="A45" s="150">
        <f>A46+A50+A61</f>
        <v>14462</v>
      </c>
      <c r="B45" s="166" t="s">
        <v>106</v>
      </c>
      <c r="C45" s="167" t="s">
        <v>102</v>
      </c>
      <c r="D45" s="149" t="s">
        <v>108</v>
      </c>
      <c r="E45" s="150">
        <f>E46+E50+E61</f>
        <v>0</v>
      </c>
      <c r="F45" s="168" t="s">
        <v>100</v>
      </c>
    </row>
    <row r="46" spans="1:12" s="170" customFormat="1" ht="28.8" x14ac:dyDescent="0.25">
      <c r="A46" s="271">
        <f>SUM(A47:A49)</f>
        <v>1400</v>
      </c>
      <c r="B46" s="272" t="s">
        <v>107</v>
      </c>
      <c r="C46" s="273" t="s">
        <v>100</v>
      </c>
      <c r="D46" s="274" t="s">
        <v>96</v>
      </c>
      <c r="E46" s="271">
        <f>SUM(E47:E49)</f>
        <v>0</v>
      </c>
      <c r="F46" s="169" t="s">
        <v>100</v>
      </c>
    </row>
    <row r="47" spans="1:12" s="162" customFormat="1" ht="28.8" x14ac:dyDescent="0.25">
      <c r="A47" s="275">
        <v>700</v>
      </c>
      <c r="B47" s="276" t="s">
        <v>106</v>
      </c>
      <c r="C47" s="277" t="s">
        <v>110</v>
      </c>
      <c r="D47" s="278" t="s">
        <v>37</v>
      </c>
      <c r="E47" s="279">
        <v>0</v>
      </c>
      <c r="F47" s="161" t="s">
        <v>128</v>
      </c>
    </row>
    <row r="48" spans="1:12" s="162" customFormat="1" ht="28.8" x14ac:dyDescent="0.25">
      <c r="A48" s="275">
        <v>300</v>
      </c>
      <c r="B48" s="280" t="s">
        <v>106</v>
      </c>
      <c r="C48" s="277" t="s">
        <v>38</v>
      </c>
      <c r="D48" s="281" t="s">
        <v>39</v>
      </c>
      <c r="E48" s="279">
        <v>0</v>
      </c>
      <c r="F48" s="161" t="s">
        <v>128</v>
      </c>
    </row>
    <row r="49" spans="1:6" s="170" customFormat="1" ht="28.8" x14ac:dyDescent="0.25">
      <c r="A49" s="275">
        <v>400</v>
      </c>
      <c r="B49" s="280" t="s">
        <v>106</v>
      </c>
      <c r="C49" s="277" t="s">
        <v>109</v>
      </c>
      <c r="D49" s="281" t="s">
        <v>40</v>
      </c>
      <c r="E49" s="279">
        <v>0</v>
      </c>
      <c r="F49" s="161" t="s">
        <v>128</v>
      </c>
    </row>
    <row r="50" spans="1:6" s="162" customFormat="1" x14ac:dyDescent="0.25">
      <c r="A50" s="282">
        <f>SUM(A51:A59)</f>
        <v>2204</v>
      </c>
      <c r="B50" s="283" t="s">
        <v>107</v>
      </c>
      <c r="C50" s="284" t="s">
        <v>100</v>
      </c>
      <c r="D50" s="285" t="s">
        <v>95</v>
      </c>
      <c r="E50" s="282">
        <f>SUM(E51:E60)</f>
        <v>0</v>
      </c>
      <c r="F50" s="161"/>
    </row>
    <row r="51" spans="1:6" s="162" customFormat="1" x14ac:dyDescent="0.25">
      <c r="A51" s="286"/>
      <c r="B51" s="287" t="s">
        <v>122</v>
      </c>
      <c r="C51" s="288" t="s">
        <v>89</v>
      </c>
      <c r="D51" s="289" t="s">
        <v>111</v>
      </c>
      <c r="E51" s="290"/>
      <c r="F51" s="161"/>
    </row>
    <row r="52" spans="1:6" s="162" customFormat="1" x14ac:dyDescent="0.25">
      <c r="A52" s="286">
        <v>150</v>
      </c>
      <c r="B52" s="287" t="s">
        <v>122</v>
      </c>
      <c r="C52" s="288" t="s">
        <v>103</v>
      </c>
      <c r="D52" s="289" t="s">
        <v>112</v>
      </c>
      <c r="E52" s="290"/>
      <c r="F52" s="161"/>
    </row>
    <row r="53" spans="1:6" s="162" customFormat="1" ht="28.8" x14ac:dyDescent="0.25">
      <c r="A53" s="286">
        <v>120</v>
      </c>
      <c r="B53" s="287" t="s">
        <v>122</v>
      </c>
      <c r="C53" s="288" t="s">
        <v>90</v>
      </c>
      <c r="D53" s="289" t="s">
        <v>113</v>
      </c>
      <c r="E53" s="290"/>
      <c r="F53" s="161"/>
    </row>
    <row r="54" spans="1:6" s="162" customFormat="1" x14ac:dyDescent="0.25">
      <c r="A54" s="286">
        <v>120</v>
      </c>
      <c r="B54" s="287" t="s">
        <v>122</v>
      </c>
      <c r="C54" s="288" t="s">
        <v>91</v>
      </c>
      <c r="D54" s="289" t="s">
        <v>114</v>
      </c>
      <c r="E54" s="290"/>
      <c r="F54" s="161"/>
    </row>
    <row r="55" spans="1:6" s="151" customFormat="1" x14ac:dyDescent="0.25">
      <c r="A55" s="286"/>
      <c r="B55" s="287" t="s">
        <v>122</v>
      </c>
      <c r="C55" s="288" t="s">
        <v>92</v>
      </c>
      <c r="D55" s="289" t="s">
        <v>115</v>
      </c>
      <c r="E55" s="290"/>
      <c r="F55" s="161"/>
    </row>
    <row r="56" spans="1:6" s="144" customFormat="1" ht="28.8" x14ac:dyDescent="0.25">
      <c r="A56" s="286">
        <v>500</v>
      </c>
      <c r="B56" s="287" t="s">
        <v>122</v>
      </c>
      <c r="C56" s="288" t="s">
        <v>104</v>
      </c>
      <c r="D56" s="289" t="s">
        <v>116</v>
      </c>
      <c r="E56" s="290">
        <v>0</v>
      </c>
      <c r="F56" s="161" t="s">
        <v>128</v>
      </c>
    </row>
    <row r="57" spans="1:6" s="144" customFormat="1" x14ac:dyDescent="0.25">
      <c r="A57" s="286">
        <v>110</v>
      </c>
      <c r="B57" s="287" t="s">
        <v>122</v>
      </c>
      <c r="C57" s="288" t="s">
        <v>79</v>
      </c>
      <c r="D57" s="289" t="s">
        <v>80</v>
      </c>
      <c r="E57" s="290"/>
      <c r="F57" s="161"/>
    </row>
    <row r="58" spans="1:6" ht="28.8" x14ac:dyDescent="0.25">
      <c r="A58" s="286">
        <v>450</v>
      </c>
      <c r="B58" s="287" t="s">
        <v>122</v>
      </c>
      <c r="C58" s="288" t="s">
        <v>93</v>
      </c>
      <c r="D58" s="289" t="s">
        <v>117</v>
      </c>
      <c r="E58" s="290"/>
      <c r="F58" s="161"/>
    </row>
    <row r="59" spans="1:6" x14ac:dyDescent="0.25">
      <c r="A59" s="286">
        <f>610+120+24</f>
        <v>754</v>
      </c>
      <c r="B59" s="287" t="s">
        <v>122</v>
      </c>
      <c r="C59" s="288" t="s">
        <v>94</v>
      </c>
      <c r="D59" s="289" t="s">
        <v>118</v>
      </c>
      <c r="E59" s="290"/>
      <c r="F59" s="161"/>
    </row>
    <row r="60" spans="1:6" x14ac:dyDescent="0.25">
      <c r="A60" s="235">
        <v>0</v>
      </c>
      <c r="B60" s="236" t="s">
        <v>122</v>
      </c>
      <c r="C60" s="237"/>
      <c r="D60" s="238" t="s">
        <v>133</v>
      </c>
      <c r="E60" s="239"/>
      <c r="F60" s="240"/>
    </row>
    <row r="61" spans="1:6" x14ac:dyDescent="0.25">
      <c r="A61" s="282">
        <f>SUM(A62:A81)</f>
        <v>10858</v>
      </c>
      <c r="B61" s="283" t="s">
        <v>107</v>
      </c>
      <c r="C61" s="284" t="s">
        <v>100</v>
      </c>
      <c r="D61" s="285" t="s">
        <v>97</v>
      </c>
      <c r="E61" s="282">
        <f>SUM(E62:E82)</f>
        <v>0</v>
      </c>
      <c r="F61" s="161"/>
    </row>
    <row r="62" spans="1:6" x14ac:dyDescent="0.25">
      <c r="A62" s="286">
        <v>1440</v>
      </c>
      <c r="B62" s="287" t="s">
        <v>122</v>
      </c>
      <c r="C62" s="288" t="s">
        <v>41</v>
      </c>
      <c r="D62" s="289" t="s">
        <v>119</v>
      </c>
      <c r="E62" s="290"/>
      <c r="F62" s="171"/>
    </row>
    <row r="63" spans="1:6" x14ac:dyDescent="0.25">
      <c r="A63" s="286">
        <v>420</v>
      </c>
      <c r="B63" s="287" t="s">
        <v>122</v>
      </c>
      <c r="C63" s="288" t="s">
        <v>42</v>
      </c>
      <c r="D63" s="289" t="s">
        <v>43</v>
      </c>
      <c r="E63" s="290"/>
      <c r="F63" s="171"/>
    </row>
    <row r="64" spans="1:6" x14ac:dyDescent="0.25">
      <c r="A64" s="286">
        <v>450</v>
      </c>
      <c r="B64" s="287" t="s">
        <v>122</v>
      </c>
      <c r="C64" s="288" t="s">
        <v>44</v>
      </c>
      <c r="D64" s="289" t="s">
        <v>45</v>
      </c>
      <c r="E64" s="290"/>
      <c r="F64" s="171"/>
    </row>
    <row r="65" spans="1:6" x14ac:dyDescent="0.25">
      <c r="A65" s="286">
        <v>100</v>
      </c>
      <c r="B65" s="287" t="s">
        <v>122</v>
      </c>
      <c r="C65" s="288" t="s">
        <v>46</v>
      </c>
      <c r="D65" s="289" t="s">
        <v>47</v>
      </c>
      <c r="E65" s="290"/>
      <c r="F65" s="161"/>
    </row>
    <row r="66" spans="1:6" x14ac:dyDescent="0.25">
      <c r="A66" s="286">
        <v>200</v>
      </c>
      <c r="B66" s="287" t="s">
        <v>122</v>
      </c>
      <c r="C66" s="288" t="s">
        <v>48</v>
      </c>
      <c r="D66" s="289" t="s">
        <v>49</v>
      </c>
      <c r="E66" s="290"/>
      <c r="F66" s="171"/>
    </row>
    <row r="67" spans="1:6" x14ac:dyDescent="0.25">
      <c r="A67" s="291">
        <v>2808</v>
      </c>
      <c r="B67" s="292" t="s">
        <v>122</v>
      </c>
      <c r="C67" s="293" t="s">
        <v>64</v>
      </c>
      <c r="D67" s="294" t="s">
        <v>65</v>
      </c>
      <c r="E67" s="295"/>
      <c r="F67" s="161"/>
    </row>
    <row r="68" spans="1:6" x14ac:dyDescent="0.25">
      <c r="A68" s="286">
        <v>50</v>
      </c>
      <c r="B68" s="287" t="s">
        <v>122</v>
      </c>
      <c r="C68" s="288" t="s">
        <v>66</v>
      </c>
      <c r="D68" s="289" t="s">
        <v>67</v>
      </c>
      <c r="E68" s="290"/>
      <c r="F68" s="171"/>
    </row>
    <row r="69" spans="1:6" ht="28.8" x14ac:dyDescent="0.25">
      <c r="A69" s="286">
        <v>0</v>
      </c>
      <c r="B69" s="287" t="s">
        <v>122</v>
      </c>
      <c r="C69" s="288" t="s">
        <v>68</v>
      </c>
      <c r="D69" s="289" t="s">
        <v>69</v>
      </c>
      <c r="E69" s="290"/>
      <c r="F69" s="171"/>
    </row>
    <row r="70" spans="1:6" x14ac:dyDescent="0.25">
      <c r="A70" s="286">
        <v>50</v>
      </c>
      <c r="B70" s="287" t="s">
        <v>122</v>
      </c>
      <c r="C70" s="288" t="s">
        <v>70</v>
      </c>
      <c r="D70" s="289" t="s">
        <v>71</v>
      </c>
      <c r="E70" s="290"/>
      <c r="F70" s="172"/>
    </row>
    <row r="71" spans="1:6" x14ac:dyDescent="0.25">
      <c r="A71" s="291">
        <v>300</v>
      </c>
      <c r="B71" s="292" t="s">
        <v>122</v>
      </c>
      <c r="C71" s="293" t="s">
        <v>50</v>
      </c>
      <c r="D71" s="294" t="s">
        <v>51</v>
      </c>
      <c r="E71" s="295"/>
      <c r="F71" s="172"/>
    </row>
    <row r="72" spans="1:6" x14ac:dyDescent="0.25">
      <c r="A72" s="286">
        <v>4200</v>
      </c>
      <c r="B72" s="287" t="s">
        <v>122</v>
      </c>
      <c r="C72" s="288" t="s">
        <v>52</v>
      </c>
      <c r="D72" s="289" t="s">
        <v>53</v>
      </c>
      <c r="E72" s="290"/>
      <c r="F72" s="161"/>
    </row>
    <row r="73" spans="1:6" x14ac:dyDescent="0.25">
      <c r="A73" s="286">
        <v>200</v>
      </c>
      <c r="B73" s="287" t="s">
        <v>122</v>
      </c>
      <c r="C73" s="288" t="s">
        <v>54</v>
      </c>
      <c r="D73" s="289" t="s">
        <v>57</v>
      </c>
      <c r="E73" s="290"/>
      <c r="F73" s="171"/>
    </row>
    <row r="74" spans="1:6" x14ac:dyDescent="0.25">
      <c r="A74" s="286">
        <v>400</v>
      </c>
      <c r="B74" s="287" t="s">
        <v>122</v>
      </c>
      <c r="C74" s="288" t="s">
        <v>58</v>
      </c>
      <c r="D74" s="289" t="s">
        <v>59</v>
      </c>
      <c r="E74" s="290"/>
      <c r="F74" s="171"/>
    </row>
    <row r="75" spans="1:6" x14ac:dyDescent="0.25">
      <c r="A75" s="286">
        <v>0</v>
      </c>
      <c r="B75" s="287" t="s">
        <v>122</v>
      </c>
      <c r="C75" s="288" t="s">
        <v>60</v>
      </c>
      <c r="D75" s="289" t="s">
        <v>61</v>
      </c>
      <c r="E75" s="290"/>
      <c r="F75" s="171"/>
    </row>
    <row r="76" spans="1:6" x14ac:dyDescent="0.25">
      <c r="A76" s="286">
        <v>0</v>
      </c>
      <c r="B76" s="287" t="s">
        <v>122</v>
      </c>
      <c r="C76" s="288" t="s">
        <v>62</v>
      </c>
      <c r="D76" s="289" t="s">
        <v>63</v>
      </c>
      <c r="E76" s="290"/>
      <c r="F76" s="171"/>
    </row>
    <row r="77" spans="1:6" x14ac:dyDescent="0.25">
      <c r="A77" s="286">
        <v>0</v>
      </c>
      <c r="B77" s="292" t="s">
        <v>122</v>
      </c>
      <c r="C77" s="293" t="s">
        <v>81</v>
      </c>
      <c r="D77" s="289" t="s">
        <v>82</v>
      </c>
      <c r="E77" s="290"/>
      <c r="F77" s="172"/>
    </row>
    <row r="78" spans="1:6" x14ac:dyDescent="0.25">
      <c r="A78" s="286">
        <v>0</v>
      </c>
      <c r="B78" s="287" t="s">
        <v>122</v>
      </c>
      <c r="C78" s="293" t="s">
        <v>81</v>
      </c>
      <c r="D78" s="289" t="s">
        <v>83</v>
      </c>
      <c r="E78" s="290"/>
      <c r="F78" s="171"/>
    </row>
    <row r="79" spans="1:6" x14ac:dyDescent="0.25">
      <c r="A79" s="286">
        <v>0</v>
      </c>
      <c r="B79" s="287" t="s">
        <v>122</v>
      </c>
      <c r="C79" s="293" t="s">
        <v>81</v>
      </c>
      <c r="D79" s="289" t="s">
        <v>84</v>
      </c>
      <c r="E79" s="290"/>
      <c r="F79" s="171"/>
    </row>
    <row r="80" spans="1:6" x14ac:dyDescent="0.25">
      <c r="A80" s="286">
        <v>180</v>
      </c>
      <c r="B80" s="287" t="s">
        <v>122</v>
      </c>
      <c r="C80" s="293" t="s">
        <v>81</v>
      </c>
      <c r="D80" s="289" t="s">
        <v>85</v>
      </c>
      <c r="E80" s="290"/>
      <c r="F80" s="171"/>
    </row>
    <row r="81" spans="1:6" x14ac:dyDescent="0.25">
      <c r="A81" s="286">
        <v>60</v>
      </c>
      <c r="B81" s="287" t="s">
        <v>122</v>
      </c>
      <c r="C81" s="288" t="s">
        <v>81</v>
      </c>
      <c r="D81" s="289" t="s">
        <v>86</v>
      </c>
      <c r="E81" s="290"/>
      <c r="F81" s="171"/>
    </row>
    <row r="82" spans="1:6" s="144" customFormat="1" ht="15.05" thickBot="1" x14ac:dyDescent="0.3">
      <c r="A82" s="259">
        <v>0</v>
      </c>
      <c r="B82" s="260" t="s">
        <v>122</v>
      </c>
      <c r="C82" s="261"/>
      <c r="D82" s="262" t="s">
        <v>133</v>
      </c>
      <c r="E82" s="263"/>
      <c r="F82" s="264"/>
    </row>
    <row r="83" spans="1:6" s="144" customFormat="1" x14ac:dyDescent="0.2">
      <c r="B83" s="143"/>
      <c r="F83" s="143"/>
    </row>
    <row r="84" spans="1:6" s="144" customFormat="1" x14ac:dyDescent="0.2">
      <c r="A84" s="2253" t="s">
        <v>136</v>
      </c>
      <c r="B84" s="2253"/>
      <c r="C84" s="2253"/>
      <c r="D84" s="2253"/>
      <c r="E84" s="2253"/>
      <c r="F84" s="163"/>
    </row>
    <row r="85" spans="1:6" s="144" customFormat="1" ht="15.05" thickBot="1" x14ac:dyDescent="0.25">
      <c r="A85" s="141"/>
      <c r="B85" s="141"/>
      <c r="C85" s="141"/>
      <c r="D85" s="141"/>
      <c r="E85" s="164" t="s">
        <v>98</v>
      </c>
      <c r="F85" s="165"/>
    </row>
    <row r="86" spans="1:6" s="144" customFormat="1" x14ac:dyDescent="0.2">
      <c r="A86" s="2262" t="s">
        <v>124</v>
      </c>
      <c r="B86" s="2256" t="s">
        <v>105</v>
      </c>
      <c r="C86" s="2264">
        <v>91701</v>
      </c>
      <c r="D86" s="2268" t="s">
        <v>135</v>
      </c>
      <c r="E86" s="2260" t="s">
        <v>125</v>
      </c>
      <c r="F86" s="2266" t="s">
        <v>127</v>
      </c>
    </row>
    <row r="87" spans="1:6" s="144" customFormat="1" ht="15.05" thickBot="1" x14ac:dyDescent="0.25">
      <c r="A87" s="2263"/>
      <c r="B87" s="2257"/>
      <c r="C87" s="2265"/>
      <c r="D87" s="2269"/>
      <c r="E87" s="2261"/>
      <c r="F87" s="2267"/>
    </row>
    <row r="88" spans="1:6" s="144" customFormat="1" ht="15.05" thickBot="1" x14ac:dyDescent="0.25">
      <c r="A88" s="173" t="s">
        <v>100</v>
      </c>
      <c r="B88" s="166" t="s">
        <v>106</v>
      </c>
      <c r="C88" s="167" t="s">
        <v>102</v>
      </c>
      <c r="D88" s="149" t="s">
        <v>108</v>
      </c>
      <c r="E88" s="150">
        <f>E89+E93</f>
        <v>0</v>
      </c>
      <c r="F88" s="168" t="s">
        <v>100</v>
      </c>
    </row>
    <row r="89" spans="1:6" s="144" customFormat="1" ht="28.8" x14ac:dyDescent="0.25">
      <c r="A89" s="271">
        <f>SUM(A90:A92)</f>
        <v>1400</v>
      </c>
      <c r="B89" s="272" t="s">
        <v>107</v>
      </c>
      <c r="C89" s="273" t="s">
        <v>100</v>
      </c>
      <c r="D89" s="274" t="s">
        <v>96</v>
      </c>
      <c r="E89" s="271">
        <f>SUM(E90:E92)</f>
        <v>0</v>
      </c>
      <c r="F89" s="169" t="s">
        <v>100</v>
      </c>
    </row>
    <row r="90" spans="1:6" s="144" customFormat="1" ht="28.8" x14ac:dyDescent="0.25">
      <c r="A90" s="275">
        <v>700</v>
      </c>
      <c r="B90" s="276" t="s">
        <v>106</v>
      </c>
      <c r="C90" s="277" t="s">
        <v>110</v>
      </c>
      <c r="D90" s="278" t="s">
        <v>37</v>
      </c>
      <c r="E90" s="279"/>
      <c r="F90" s="161" t="s">
        <v>134</v>
      </c>
    </row>
    <row r="91" spans="1:6" s="144" customFormat="1" ht="28.8" x14ac:dyDescent="0.25">
      <c r="A91" s="275">
        <v>300</v>
      </c>
      <c r="B91" s="280" t="s">
        <v>106</v>
      </c>
      <c r="C91" s="277" t="s">
        <v>38</v>
      </c>
      <c r="D91" s="281" t="s">
        <v>39</v>
      </c>
      <c r="E91" s="279"/>
      <c r="F91" s="161" t="s">
        <v>134</v>
      </c>
    </row>
    <row r="92" spans="1:6" s="144" customFormat="1" ht="28.8" x14ac:dyDescent="0.25">
      <c r="A92" s="275">
        <v>400</v>
      </c>
      <c r="B92" s="280" t="s">
        <v>106</v>
      </c>
      <c r="C92" s="277" t="s">
        <v>109</v>
      </c>
      <c r="D92" s="281" t="s">
        <v>40</v>
      </c>
      <c r="E92" s="279"/>
      <c r="F92" s="161" t="s">
        <v>134</v>
      </c>
    </row>
    <row r="93" spans="1:6" s="144" customFormat="1" x14ac:dyDescent="0.25">
      <c r="A93" s="282">
        <f>SUM(A94:A94)</f>
        <v>500</v>
      </c>
      <c r="B93" s="283" t="s">
        <v>107</v>
      </c>
      <c r="C93" s="284" t="s">
        <v>100</v>
      </c>
      <c r="D93" s="285" t="s">
        <v>95</v>
      </c>
      <c r="E93" s="282">
        <f>SUM(E94:E95)</f>
        <v>0</v>
      </c>
      <c r="F93" s="161"/>
    </row>
    <row r="94" spans="1:6" s="144" customFormat="1" ht="28.8" x14ac:dyDescent="0.25">
      <c r="A94" s="286">
        <v>500</v>
      </c>
      <c r="B94" s="287" t="s">
        <v>122</v>
      </c>
      <c r="C94" s="288" t="s">
        <v>104</v>
      </c>
      <c r="D94" s="289" t="s">
        <v>116</v>
      </c>
      <c r="E94" s="290"/>
      <c r="F94" s="161" t="s">
        <v>134</v>
      </c>
    </row>
    <row r="95" spans="1:6" s="144" customFormat="1" ht="15.05" thickBot="1" x14ac:dyDescent="0.3">
      <c r="A95" s="259">
        <v>0</v>
      </c>
      <c r="B95" s="260" t="s">
        <v>122</v>
      </c>
      <c r="C95" s="261"/>
      <c r="D95" s="262" t="s">
        <v>133</v>
      </c>
      <c r="E95" s="263"/>
      <c r="F95" s="264"/>
    </row>
    <row r="96" spans="1:6" s="144" customFormat="1" x14ac:dyDescent="0.2">
      <c r="B96" s="143"/>
      <c r="F96" s="143"/>
    </row>
    <row r="97" spans="1:6" s="144" customFormat="1" x14ac:dyDescent="0.2">
      <c r="B97" s="143"/>
      <c r="F97" s="143"/>
    </row>
    <row r="98" spans="1:6" s="144" customFormat="1" x14ac:dyDescent="0.2">
      <c r="A98" s="2253" t="s">
        <v>72</v>
      </c>
      <c r="B98" s="2253"/>
      <c r="C98" s="2253"/>
      <c r="D98" s="2253"/>
      <c r="E98" s="2253"/>
      <c r="F98" s="163"/>
    </row>
    <row r="99" spans="1:6" s="144" customFormat="1" ht="15.05" thickBot="1" x14ac:dyDescent="0.25">
      <c r="A99" s="141"/>
      <c r="B99" s="141"/>
      <c r="C99" s="174"/>
      <c r="D99" s="141"/>
      <c r="E99" s="164" t="s">
        <v>98</v>
      </c>
      <c r="F99" s="175"/>
    </row>
    <row r="100" spans="1:6" s="144" customFormat="1" x14ac:dyDescent="0.2">
      <c r="A100" s="2262" t="s">
        <v>124</v>
      </c>
      <c r="B100" s="2256" t="s">
        <v>105</v>
      </c>
      <c r="C100" s="2270" t="s">
        <v>126</v>
      </c>
      <c r="D100" s="2258" t="s">
        <v>76</v>
      </c>
      <c r="E100" s="2260" t="s">
        <v>125</v>
      </c>
      <c r="F100" s="2266" t="s">
        <v>127</v>
      </c>
    </row>
    <row r="101" spans="1:6" s="144" customFormat="1" ht="15.05" thickBot="1" x14ac:dyDescent="0.25">
      <c r="A101" s="2263"/>
      <c r="B101" s="2257"/>
      <c r="C101" s="2271"/>
      <c r="D101" s="2259"/>
      <c r="E101" s="2261"/>
      <c r="F101" s="2267"/>
    </row>
    <row r="102" spans="1:6" s="144" customFormat="1" ht="15.05" thickBot="1" x14ac:dyDescent="0.25">
      <c r="A102" s="150">
        <v>1500</v>
      </c>
      <c r="B102" s="153" t="s">
        <v>106</v>
      </c>
      <c r="C102" s="153" t="s">
        <v>102</v>
      </c>
      <c r="D102" s="149" t="s">
        <v>108</v>
      </c>
      <c r="E102" s="150">
        <f>E103</f>
        <v>6337.4</v>
      </c>
      <c r="F102" s="154" t="s">
        <v>100</v>
      </c>
    </row>
    <row r="103" spans="1:6" s="144" customFormat="1" ht="28.8" x14ac:dyDescent="0.2">
      <c r="A103" s="176">
        <v>1500</v>
      </c>
      <c r="B103" s="296" t="s">
        <v>106</v>
      </c>
      <c r="C103" s="297" t="s">
        <v>73</v>
      </c>
      <c r="D103" s="177" t="s">
        <v>74</v>
      </c>
      <c r="E103" s="178">
        <f>SUM(E104:E105)</f>
        <v>6337.4</v>
      </c>
      <c r="F103" s="179"/>
    </row>
    <row r="104" spans="1:6" s="144" customFormat="1" x14ac:dyDescent="0.2">
      <c r="A104" s="180">
        <v>1500</v>
      </c>
      <c r="B104" s="298"/>
      <c r="C104" s="299" t="s">
        <v>100</v>
      </c>
      <c r="D104" s="181" t="s">
        <v>75</v>
      </c>
      <c r="E104" s="182">
        <v>2112</v>
      </c>
      <c r="F104" s="183"/>
    </row>
    <row r="105" spans="1:6" s="144" customFormat="1" ht="15.05" thickBot="1" x14ac:dyDescent="0.25">
      <c r="A105" s="184">
        <v>0</v>
      </c>
      <c r="B105" s="300"/>
      <c r="C105" s="301" t="s">
        <v>100</v>
      </c>
      <c r="D105" s="185" t="s">
        <v>87</v>
      </c>
      <c r="E105" s="186">
        <v>4225.3999999999996</v>
      </c>
      <c r="F105" s="187"/>
    </row>
    <row r="106" spans="1:6" s="144" customFormat="1" x14ac:dyDescent="0.2">
      <c r="B106" s="143"/>
      <c r="F106" s="143"/>
    </row>
    <row r="107" spans="1:6" s="144" customFormat="1" x14ac:dyDescent="0.2">
      <c r="B107" s="143"/>
      <c r="F107" s="143"/>
    </row>
    <row r="108" spans="1:6" s="144" customFormat="1" x14ac:dyDescent="0.25">
      <c r="A108" s="2272" t="s">
        <v>0</v>
      </c>
      <c r="B108" s="2272"/>
      <c r="C108" s="2272"/>
      <c r="D108" s="2272"/>
      <c r="E108" s="2272"/>
      <c r="F108" s="302"/>
    </row>
    <row r="109" spans="1:6" s="144" customFormat="1" ht="15.05" thickBot="1" x14ac:dyDescent="0.3">
      <c r="A109" s="222"/>
      <c r="B109" s="222"/>
      <c r="C109" s="222"/>
      <c r="D109" s="222"/>
      <c r="E109" s="303" t="s">
        <v>98</v>
      </c>
      <c r="F109" s="224"/>
    </row>
    <row r="110" spans="1:6" s="144" customFormat="1" x14ac:dyDescent="0.2">
      <c r="A110" s="2262" t="s">
        <v>124</v>
      </c>
      <c r="B110" s="2273" t="s">
        <v>99</v>
      </c>
      <c r="C110" s="2275" t="s">
        <v>132</v>
      </c>
      <c r="D110" s="2258" t="s">
        <v>131</v>
      </c>
      <c r="E110" s="2260" t="s">
        <v>125</v>
      </c>
      <c r="F110" s="2266" t="s">
        <v>127</v>
      </c>
    </row>
    <row r="111" spans="1:6" s="144" customFormat="1" ht="15.05" thickBot="1" x14ac:dyDescent="0.25">
      <c r="A111" s="2263"/>
      <c r="B111" s="2274"/>
      <c r="C111" s="2276"/>
      <c r="D111" s="2259"/>
      <c r="E111" s="2261"/>
      <c r="F111" s="2267"/>
    </row>
    <row r="112" spans="1:6" s="144" customFormat="1" ht="15.05" thickBot="1" x14ac:dyDescent="0.25">
      <c r="A112" s="188">
        <v>0</v>
      </c>
      <c r="B112" s="189" t="s">
        <v>101</v>
      </c>
      <c r="C112" s="190" t="s">
        <v>102</v>
      </c>
      <c r="D112" s="191" t="s">
        <v>88</v>
      </c>
      <c r="E112" s="192">
        <f>E113</f>
        <v>0</v>
      </c>
      <c r="F112" s="193" t="s">
        <v>100</v>
      </c>
    </row>
    <row r="113" spans="1:6" s="144" customFormat="1" x14ac:dyDescent="0.2">
      <c r="A113" s="194">
        <f>A114</f>
        <v>0</v>
      </c>
      <c r="B113" s="195" t="s">
        <v>106</v>
      </c>
      <c r="C113" s="196" t="s">
        <v>100</v>
      </c>
      <c r="D113" s="158" t="s">
        <v>129</v>
      </c>
      <c r="E113" s="197">
        <f>E114</f>
        <v>0</v>
      </c>
      <c r="F113" s="198"/>
    </row>
    <row r="114" spans="1:6" s="144" customFormat="1" ht="15.05" thickBot="1" x14ac:dyDescent="0.25">
      <c r="A114" s="199">
        <v>0</v>
      </c>
      <c r="B114" s="200" t="s">
        <v>106</v>
      </c>
      <c r="C114" s="201"/>
      <c r="D114" s="202" t="s">
        <v>130</v>
      </c>
      <c r="E114" s="203">
        <v>0</v>
      </c>
      <c r="F114" s="204"/>
    </row>
    <row r="115" spans="1:6" s="144" customFormat="1" x14ac:dyDescent="0.2">
      <c r="B115" s="143"/>
      <c r="F115" s="143"/>
    </row>
    <row r="116" spans="1:6" s="144" customFormat="1" x14ac:dyDescent="0.2">
      <c r="B116" s="143"/>
      <c r="F116" s="143"/>
    </row>
  </sheetData>
  <mergeCells count="43">
    <mergeCell ref="F110:F111"/>
    <mergeCell ref="A108:E108"/>
    <mergeCell ref="A110:A111"/>
    <mergeCell ref="B110:B111"/>
    <mergeCell ref="C110:C111"/>
    <mergeCell ref="D110:D111"/>
    <mergeCell ref="E110:E111"/>
    <mergeCell ref="F86:F87"/>
    <mergeCell ref="A98:E98"/>
    <mergeCell ref="A100:A101"/>
    <mergeCell ref="B100:B101"/>
    <mergeCell ref="C100:C101"/>
    <mergeCell ref="D100:D101"/>
    <mergeCell ref="E100:E101"/>
    <mergeCell ref="F100:F101"/>
    <mergeCell ref="A84:E84"/>
    <mergeCell ref="A86:A87"/>
    <mergeCell ref="B86:B87"/>
    <mergeCell ref="C86:C87"/>
    <mergeCell ref="D86:D87"/>
    <mergeCell ref="E86:E87"/>
    <mergeCell ref="F18:F19"/>
    <mergeCell ref="A41:E41"/>
    <mergeCell ref="A43:A44"/>
    <mergeCell ref="B43:B44"/>
    <mergeCell ref="C43:C44"/>
    <mergeCell ref="D43:D44"/>
    <mergeCell ref="E43:E44"/>
    <mergeCell ref="F43:F44"/>
    <mergeCell ref="A16:E16"/>
    <mergeCell ref="A18:A19"/>
    <mergeCell ref="B18:B19"/>
    <mergeCell ref="C18:C19"/>
    <mergeCell ref="D18:D19"/>
    <mergeCell ref="E18:E19"/>
    <mergeCell ref="A2:F2"/>
    <mergeCell ref="A4:F4"/>
    <mergeCell ref="C6:E6"/>
    <mergeCell ref="A8:A9"/>
    <mergeCell ref="B8:B9"/>
    <mergeCell ref="C8:C9"/>
    <mergeCell ref="D8:D9"/>
    <mergeCell ref="E8:E9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266"/>
  <sheetViews>
    <sheetView topLeftCell="C1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customWidth="1"/>
    <col min="8" max="8" width="8.75" style="655" customWidth="1"/>
    <col min="9" max="9" width="7.875" style="893" customWidth="1"/>
    <col min="10" max="10" width="9.625" style="655" customWidth="1"/>
    <col min="11" max="11" width="7.375" style="1029" customWidth="1"/>
    <col min="12" max="12" width="9.25" style="655" customWidth="1"/>
    <col min="13" max="13" width="9.75" style="1029" customWidth="1"/>
    <col min="14" max="14" width="9.25" style="655" customWidth="1"/>
    <col min="15" max="15" width="8.375" style="655" customWidth="1"/>
    <col min="16" max="18" width="9.25" style="655" customWidth="1"/>
    <col min="19" max="19" width="9.25" style="1029" customWidth="1"/>
    <col min="20" max="252" width="9.25" style="655" customWidth="1"/>
    <col min="253" max="16384" width="3.25" style="655"/>
  </cols>
  <sheetData>
    <row r="1" spans="1:21" x14ac:dyDescent="0.2">
      <c r="G1" s="2277"/>
      <c r="H1" s="2277"/>
      <c r="J1" s="1007"/>
      <c r="L1" s="1007"/>
      <c r="N1" s="1007"/>
      <c r="P1" s="1029"/>
      <c r="Q1" s="1029"/>
    </row>
    <row r="2" spans="1:21" ht="13.1" x14ac:dyDescent="0.25">
      <c r="A2" s="2320" t="s">
        <v>983</v>
      </c>
      <c r="B2" s="2321"/>
      <c r="C2" s="2321"/>
      <c r="D2" s="2321"/>
      <c r="E2" s="2321"/>
      <c r="F2" s="2321"/>
      <c r="G2" s="2321"/>
      <c r="H2" s="2321"/>
      <c r="J2" s="893"/>
      <c r="K2" s="1072"/>
      <c r="L2" s="893"/>
      <c r="M2" s="1072"/>
      <c r="N2" s="893"/>
      <c r="O2" s="893"/>
      <c r="P2" s="893"/>
      <c r="Q2" s="893"/>
      <c r="R2" s="893"/>
    </row>
    <row r="3" spans="1:21" x14ac:dyDescent="0.2">
      <c r="A3" s="889"/>
      <c r="B3" s="889"/>
      <c r="C3" s="889"/>
      <c r="D3" s="889"/>
      <c r="E3" s="889"/>
      <c r="F3" s="889"/>
      <c r="G3" s="1495"/>
      <c r="H3" s="1495"/>
      <c r="J3" s="893"/>
      <c r="K3" s="1072"/>
      <c r="L3" s="893"/>
      <c r="M3" s="1072"/>
      <c r="N3" s="893"/>
      <c r="O3" s="893"/>
      <c r="P3" s="893"/>
      <c r="Q3" s="893"/>
      <c r="R3" s="893"/>
    </row>
    <row r="4" spans="1:21" ht="15.05" x14ac:dyDescent="0.25">
      <c r="A4" s="2316" t="s">
        <v>427</v>
      </c>
      <c r="B4" s="2316"/>
      <c r="C4" s="2316"/>
      <c r="D4" s="2316"/>
      <c r="E4" s="2316"/>
      <c r="F4" s="2316"/>
      <c r="G4" s="2316"/>
      <c r="H4" s="2316"/>
      <c r="J4" s="893"/>
      <c r="K4" s="1072"/>
      <c r="L4" s="893"/>
      <c r="M4" s="1072"/>
      <c r="N4" s="893"/>
      <c r="O4" s="893"/>
      <c r="P4" s="893"/>
      <c r="Q4" s="893"/>
      <c r="R4" s="893"/>
    </row>
    <row r="5" spans="1:21" ht="13.1" thickBot="1" x14ac:dyDescent="0.25">
      <c r="A5" s="889"/>
      <c r="B5" s="889"/>
      <c r="C5" s="889"/>
      <c r="D5" s="889"/>
      <c r="E5" s="889"/>
      <c r="F5" s="889"/>
      <c r="G5" s="1495"/>
      <c r="H5" s="1495"/>
      <c r="J5" s="893"/>
      <c r="K5" s="1072"/>
      <c r="L5" s="893"/>
      <c r="M5" s="1072"/>
      <c r="N5" s="893"/>
      <c r="O5" s="893"/>
      <c r="P5" s="893"/>
      <c r="Q5" s="893"/>
      <c r="R5" s="893"/>
    </row>
    <row r="6" spans="1:21" ht="15.05" x14ac:dyDescent="0.25">
      <c r="A6" s="2317" t="s">
        <v>466</v>
      </c>
      <c r="B6" s="2317"/>
      <c r="C6" s="2317"/>
      <c r="D6" s="2317"/>
      <c r="E6" s="2317"/>
      <c r="F6" s="2317"/>
      <c r="G6" s="2317"/>
      <c r="H6" s="2317"/>
      <c r="J6" s="893"/>
      <c r="K6" s="1072"/>
      <c r="L6" s="893"/>
      <c r="M6" s="2293" t="s">
        <v>646</v>
      </c>
      <c r="N6" s="893"/>
      <c r="O6" s="893"/>
      <c r="P6" s="893"/>
      <c r="Q6" s="893"/>
      <c r="R6" s="893"/>
    </row>
    <row r="7" spans="1:21" s="711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I7" s="894"/>
      <c r="J7" s="894"/>
      <c r="K7" s="896"/>
      <c r="L7" s="894"/>
      <c r="M7" s="2318"/>
      <c r="N7" s="894"/>
      <c r="O7" s="894"/>
      <c r="P7" s="894"/>
      <c r="Q7" s="894"/>
      <c r="R7" s="894"/>
      <c r="S7" s="777"/>
    </row>
    <row r="8" spans="1:21" s="711" customFormat="1" ht="13.75" customHeight="1" thickBot="1" x14ac:dyDescent="0.25">
      <c r="A8" s="948"/>
      <c r="B8" s="948"/>
      <c r="C8" s="948"/>
      <c r="D8" s="948"/>
      <c r="E8" s="948"/>
      <c r="F8" s="891"/>
      <c r="G8" s="2293" t="s">
        <v>544</v>
      </c>
      <c r="H8" s="1026"/>
      <c r="I8" s="2293" t="s">
        <v>577</v>
      </c>
      <c r="J8" s="1026"/>
      <c r="K8" s="2293" t="s">
        <v>579</v>
      </c>
      <c r="L8" s="1026"/>
      <c r="M8" s="2318"/>
      <c r="N8" s="1026"/>
      <c r="O8" s="2313" t="s">
        <v>655</v>
      </c>
      <c r="P8" s="1026"/>
      <c r="Q8" s="894"/>
      <c r="R8" s="1026"/>
      <c r="S8" s="894"/>
      <c r="T8" s="1026" t="s">
        <v>428</v>
      </c>
    </row>
    <row r="9" spans="1:21" s="711" customFormat="1" ht="37.1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1027" t="s">
        <v>255</v>
      </c>
      <c r="I9" s="2294"/>
      <c r="J9" s="1027" t="s">
        <v>255</v>
      </c>
      <c r="K9" s="2294"/>
      <c r="L9" s="1496" t="s">
        <v>255</v>
      </c>
      <c r="M9" s="2294"/>
      <c r="N9" s="1496" t="s">
        <v>255</v>
      </c>
      <c r="O9" s="2314"/>
      <c r="P9" s="1027" t="s">
        <v>255</v>
      </c>
      <c r="Q9" s="1513" t="s">
        <v>973</v>
      </c>
      <c r="R9" s="1027" t="s">
        <v>255</v>
      </c>
      <c r="S9" s="1753" t="s">
        <v>984</v>
      </c>
      <c r="T9" s="1027" t="s">
        <v>255</v>
      </c>
    </row>
    <row r="10" spans="1:21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+F11+F72+F93</f>
        <v>20428.98</v>
      </c>
      <c r="G10" s="919">
        <f t="shared" si="0"/>
        <v>0</v>
      </c>
      <c r="H10" s="1497">
        <f t="shared" si="0"/>
        <v>20428.98</v>
      </c>
      <c r="I10" s="1514">
        <f t="shared" si="0"/>
        <v>116.15</v>
      </c>
      <c r="J10" s="1514">
        <f t="shared" si="0"/>
        <v>20545.129999999997</v>
      </c>
      <c r="K10" s="1514">
        <f t="shared" si="0"/>
        <v>0</v>
      </c>
      <c r="L10" s="1514">
        <f>+J10+K10</f>
        <v>20545.129999999997</v>
      </c>
      <c r="M10" s="1514">
        <f>+M11+M72+M93</f>
        <v>6190</v>
      </c>
      <c r="N10" s="1514">
        <f>+L10+M10</f>
        <v>26735.129999999997</v>
      </c>
      <c r="O10" s="1515">
        <f>+O11+O72+O93</f>
        <v>2178.7640000000001</v>
      </c>
      <c r="P10" s="1515">
        <f>+N10+O10</f>
        <v>28913.893999999997</v>
      </c>
      <c r="Q10" s="1515">
        <f>+Q11+Q72+Q93</f>
        <v>50</v>
      </c>
      <c r="R10" s="1515">
        <f>+P10+Q10</f>
        <v>28963.893999999997</v>
      </c>
      <c r="S10" s="1541">
        <v>0</v>
      </c>
      <c r="T10" s="1541">
        <f>+R10+S10</f>
        <v>28963.893999999997</v>
      </c>
      <c r="U10" s="777"/>
    </row>
    <row r="11" spans="1:21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+F14+F17+F30+F50+F52+F56+F58+F62+F64</f>
        <v>2880</v>
      </c>
      <c r="G11" s="1015">
        <f>+G14+G17+G22+G24+G26+G28+G30+G32+G34+G36+G38+G40+G42+G44+G46+G48+G50+G52+G56+G58+G62+G64</f>
        <v>0</v>
      </c>
      <c r="H11" s="1015">
        <f t="shared" ref="H11:H101" si="1">+F11+G11</f>
        <v>2880</v>
      </c>
      <c r="I11" s="1516">
        <f>+I52+I54+I58+I60+I30</f>
        <v>116.15</v>
      </c>
      <c r="J11" s="1516">
        <f t="shared" ref="J11:J92" si="2">+H11+I11</f>
        <v>2996.15</v>
      </c>
      <c r="K11" s="1516">
        <v>0</v>
      </c>
      <c r="L11" s="1516">
        <f t="shared" ref="L11:L92" si="3">+J11+K11</f>
        <v>2996.15</v>
      </c>
      <c r="M11" s="1516">
        <f>+M17+M24+M30+M68+M70</f>
        <v>1190</v>
      </c>
      <c r="N11" s="1516">
        <f t="shared" ref="N11:N90" si="4">+L11+M11</f>
        <v>4186.1499999999996</v>
      </c>
      <c r="O11" s="1517">
        <f>+O64+O66</f>
        <v>0</v>
      </c>
      <c r="P11" s="1517">
        <f t="shared" ref="P11:P78" si="5">+N11+O11</f>
        <v>4186.1499999999996</v>
      </c>
      <c r="Q11" s="1517">
        <f>+Q12+Q17+Q20</f>
        <v>50</v>
      </c>
      <c r="R11" s="1517">
        <f t="shared" ref="R11:R76" si="6">+P11+Q11</f>
        <v>4236.1499999999996</v>
      </c>
      <c r="S11" s="1126">
        <v>0</v>
      </c>
      <c r="T11" s="1126">
        <f t="shared" ref="T11:T74" si="7">+R11+S11</f>
        <v>4236.1499999999996</v>
      </c>
      <c r="U11" s="777"/>
    </row>
    <row r="12" spans="1:21" s="711" customFormat="1" ht="20.95" x14ac:dyDescent="0.2">
      <c r="A12" s="1725" t="s">
        <v>106</v>
      </c>
      <c r="B12" s="1726" t="s">
        <v>747</v>
      </c>
      <c r="C12" s="1727" t="s">
        <v>100</v>
      </c>
      <c r="D12" s="1728" t="s">
        <v>100</v>
      </c>
      <c r="E12" s="1729" t="s">
        <v>745</v>
      </c>
      <c r="F12" s="1730">
        <v>0</v>
      </c>
      <c r="G12" s="1730"/>
      <c r="H12" s="1730"/>
      <c r="I12" s="1731"/>
      <c r="J12" s="1731"/>
      <c r="K12" s="1731"/>
      <c r="L12" s="1731"/>
      <c r="M12" s="1731"/>
      <c r="N12" s="1731"/>
      <c r="O12" s="1732"/>
      <c r="P12" s="1732">
        <v>0</v>
      </c>
      <c r="Q12" s="1541">
        <f>+Q13</f>
        <v>50</v>
      </c>
      <c r="R12" s="1541">
        <f t="shared" si="6"/>
        <v>50</v>
      </c>
      <c r="S12" s="1124">
        <v>0</v>
      </c>
      <c r="T12" s="1124">
        <f t="shared" si="7"/>
        <v>50</v>
      </c>
      <c r="U12" s="777"/>
    </row>
    <row r="13" spans="1:21" s="711" customFormat="1" x14ac:dyDescent="0.2">
      <c r="A13" s="1733"/>
      <c r="B13" s="1734"/>
      <c r="C13" s="685">
        <v>3299</v>
      </c>
      <c r="D13" s="595" t="s">
        <v>295</v>
      </c>
      <c r="E13" s="983" t="s">
        <v>296</v>
      </c>
      <c r="F13" s="927">
        <v>0</v>
      </c>
      <c r="G13" s="927"/>
      <c r="H13" s="927"/>
      <c r="I13" s="1520"/>
      <c r="J13" s="1520"/>
      <c r="K13" s="1520"/>
      <c r="L13" s="1520"/>
      <c r="M13" s="1520"/>
      <c r="N13" s="1520"/>
      <c r="O13" s="1521"/>
      <c r="P13" s="1521">
        <v>0</v>
      </c>
      <c r="Q13" s="1114">
        <v>50</v>
      </c>
      <c r="R13" s="1114">
        <f t="shared" si="6"/>
        <v>50</v>
      </c>
      <c r="S13" s="1114">
        <v>0</v>
      </c>
      <c r="T13" s="1114">
        <f t="shared" si="7"/>
        <v>50</v>
      </c>
      <c r="U13" s="777"/>
    </row>
    <row r="14" spans="1:21" s="711" customFormat="1" x14ac:dyDescent="0.2">
      <c r="A14" s="677" t="s">
        <v>106</v>
      </c>
      <c r="B14" s="679" t="s">
        <v>473</v>
      </c>
      <c r="C14" s="680" t="s">
        <v>100</v>
      </c>
      <c r="D14" s="954" t="s">
        <v>100</v>
      </c>
      <c r="E14" s="786" t="s">
        <v>432</v>
      </c>
      <c r="F14" s="924">
        <f>SUM(F15:F16)</f>
        <v>200</v>
      </c>
      <c r="G14" s="924">
        <v>0</v>
      </c>
      <c r="H14" s="924">
        <f t="shared" si="1"/>
        <v>200</v>
      </c>
      <c r="I14" s="1518">
        <v>0</v>
      </c>
      <c r="J14" s="1518">
        <f t="shared" si="2"/>
        <v>200</v>
      </c>
      <c r="K14" s="1518">
        <v>0</v>
      </c>
      <c r="L14" s="1518">
        <f t="shared" si="3"/>
        <v>200</v>
      </c>
      <c r="M14" s="1518">
        <v>0</v>
      </c>
      <c r="N14" s="1518">
        <f t="shared" si="4"/>
        <v>200</v>
      </c>
      <c r="O14" s="1519">
        <v>0</v>
      </c>
      <c r="P14" s="1519">
        <f t="shared" si="5"/>
        <v>200</v>
      </c>
      <c r="Q14" s="1519">
        <v>0</v>
      </c>
      <c r="R14" s="1519">
        <f t="shared" si="6"/>
        <v>200</v>
      </c>
      <c r="S14" s="1119">
        <v>0</v>
      </c>
      <c r="T14" s="1119">
        <f t="shared" si="7"/>
        <v>200</v>
      </c>
      <c r="U14" s="777"/>
    </row>
    <row r="15" spans="1:21" s="711" customFormat="1" x14ac:dyDescent="0.2">
      <c r="A15" s="689"/>
      <c r="B15" s="691" t="s">
        <v>474</v>
      </c>
      <c r="C15" s="700">
        <v>3299</v>
      </c>
      <c r="D15" s="686">
        <v>5321</v>
      </c>
      <c r="E15" s="784" t="s">
        <v>258</v>
      </c>
      <c r="F15" s="909">
        <v>180</v>
      </c>
      <c r="G15" s="909">
        <v>0</v>
      </c>
      <c r="H15" s="927">
        <f t="shared" si="1"/>
        <v>180</v>
      </c>
      <c r="I15" s="1520">
        <v>0</v>
      </c>
      <c r="J15" s="1520">
        <f t="shared" si="2"/>
        <v>180</v>
      </c>
      <c r="K15" s="1520">
        <v>0</v>
      </c>
      <c r="L15" s="1520">
        <f t="shared" si="3"/>
        <v>180</v>
      </c>
      <c r="M15" s="1520">
        <v>0</v>
      </c>
      <c r="N15" s="1520">
        <f t="shared" si="4"/>
        <v>180</v>
      </c>
      <c r="O15" s="1521">
        <v>0</v>
      </c>
      <c r="P15" s="1521">
        <f t="shared" si="5"/>
        <v>180</v>
      </c>
      <c r="Q15" s="1521">
        <v>0</v>
      </c>
      <c r="R15" s="1521">
        <f t="shared" si="6"/>
        <v>180</v>
      </c>
      <c r="S15" s="1114">
        <v>0</v>
      </c>
      <c r="T15" s="1114">
        <f t="shared" si="7"/>
        <v>180</v>
      </c>
      <c r="U15" s="777"/>
    </row>
    <row r="16" spans="1:21" s="711" customFormat="1" x14ac:dyDescent="0.2">
      <c r="A16" s="689"/>
      <c r="B16" s="691" t="s">
        <v>474</v>
      </c>
      <c r="C16" s="700">
        <v>3299</v>
      </c>
      <c r="D16" s="686">
        <v>5331</v>
      </c>
      <c r="E16" s="784" t="s">
        <v>259</v>
      </c>
      <c r="F16" s="927">
        <v>20</v>
      </c>
      <c r="G16" s="927">
        <v>0</v>
      </c>
      <c r="H16" s="927">
        <f t="shared" si="1"/>
        <v>20</v>
      </c>
      <c r="I16" s="1520">
        <v>0</v>
      </c>
      <c r="J16" s="1520">
        <f t="shared" si="2"/>
        <v>20</v>
      </c>
      <c r="K16" s="1520">
        <v>0</v>
      </c>
      <c r="L16" s="1520">
        <f t="shared" si="3"/>
        <v>20</v>
      </c>
      <c r="M16" s="1520">
        <v>0</v>
      </c>
      <c r="N16" s="1520">
        <f t="shared" si="4"/>
        <v>20</v>
      </c>
      <c r="O16" s="1521">
        <v>0</v>
      </c>
      <c r="P16" s="1521">
        <f t="shared" si="5"/>
        <v>20</v>
      </c>
      <c r="Q16" s="1521">
        <v>0</v>
      </c>
      <c r="R16" s="1521">
        <f t="shared" si="6"/>
        <v>20</v>
      </c>
      <c r="S16" s="1114">
        <v>0</v>
      </c>
      <c r="T16" s="1114">
        <f t="shared" si="7"/>
        <v>20</v>
      </c>
      <c r="U16" s="777"/>
    </row>
    <row r="17" spans="1:21" s="711" customFormat="1" x14ac:dyDescent="0.2">
      <c r="A17" s="1047" t="s">
        <v>106</v>
      </c>
      <c r="B17" s="935" t="s">
        <v>475</v>
      </c>
      <c r="C17" s="936" t="s">
        <v>100</v>
      </c>
      <c r="D17" s="1048" t="s">
        <v>100</v>
      </c>
      <c r="E17" s="836" t="s">
        <v>438</v>
      </c>
      <c r="F17" s="924">
        <f>SUM(F18:F19)</f>
        <v>120</v>
      </c>
      <c r="G17" s="924">
        <f>SUM(G18:G19)</f>
        <v>-60</v>
      </c>
      <c r="H17" s="908">
        <f t="shared" si="1"/>
        <v>60</v>
      </c>
      <c r="I17" s="1522">
        <v>0</v>
      </c>
      <c r="J17" s="1522">
        <f t="shared" si="2"/>
        <v>60</v>
      </c>
      <c r="K17" s="1522">
        <v>0</v>
      </c>
      <c r="L17" s="1522">
        <f t="shared" si="3"/>
        <v>60</v>
      </c>
      <c r="M17" s="1523">
        <f>SUM(M18:M19)</f>
        <v>-10</v>
      </c>
      <c r="N17" s="1523">
        <f t="shared" si="4"/>
        <v>50</v>
      </c>
      <c r="O17" s="1523">
        <v>0</v>
      </c>
      <c r="P17" s="1523">
        <f t="shared" si="5"/>
        <v>50</v>
      </c>
      <c r="Q17" s="1523">
        <f>SUM(Q18:Q19)</f>
        <v>-12</v>
      </c>
      <c r="R17" s="1523">
        <f t="shared" si="6"/>
        <v>38</v>
      </c>
      <c r="S17" s="1119">
        <f>SUM(S18:S19)</f>
        <v>0</v>
      </c>
      <c r="T17" s="1119">
        <f t="shared" si="7"/>
        <v>38</v>
      </c>
      <c r="U17" s="777"/>
    </row>
    <row r="18" spans="1:21" s="711" customFormat="1" x14ac:dyDescent="0.2">
      <c r="A18" s="1050"/>
      <c r="B18" s="1051" t="s">
        <v>474</v>
      </c>
      <c r="C18" s="1052">
        <v>3299</v>
      </c>
      <c r="D18" s="1137">
        <v>5321</v>
      </c>
      <c r="E18" s="1138" t="s">
        <v>258</v>
      </c>
      <c r="F18" s="927">
        <v>60</v>
      </c>
      <c r="G18" s="927">
        <v>-30</v>
      </c>
      <c r="H18" s="927">
        <f t="shared" si="1"/>
        <v>30</v>
      </c>
      <c r="I18" s="1520">
        <v>0</v>
      </c>
      <c r="J18" s="1520">
        <f t="shared" si="2"/>
        <v>30</v>
      </c>
      <c r="K18" s="1520">
        <v>0</v>
      </c>
      <c r="L18" s="1520">
        <f t="shared" si="3"/>
        <v>30</v>
      </c>
      <c r="M18" s="1521">
        <v>0</v>
      </c>
      <c r="N18" s="1521">
        <f t="shared" si="4"/>
        <v>30</v>
      </c>
      <c r="O18" s="1521">
        <v>0</v>
      </c>
      <c r="P18" s="1521">
        <f t="shared" si="5"/>
        <v>30</v>
      </c>
      <c r="Q18" s="1521">
        <v>-12</v>
      </c>
      <c r="R18" s="1521">
        <f t="shared" si="6"/>
        <v>18</v>
      </c>
      <c r="S18" s="1116">
        <v>12</v>
      </c>
      <c r="T18" s="1114">
        <f t="shared" si="7"/>
        <v>30</v>
      </c>
      <c r="U18" s="777" t="s">
        <v>984</v>
      </c>
    </row>
    <row r="19" spans="1:21" s="711" customFormat="1" x14ac:dyDescent="0.2">
      <c r="A19" s="1050"/>
      <c r="B19" s="1051" t="s">
        <v>474</v>
      </c>
      <c r="C19" s="1052">
        <v>3299</v>
      </c>
      <c r="D19" s="1078">
        <v>5331</v>
      </c>
      <c r="E19" s="1054" t="s">
        <v>259</v>
      </c>
      <c r="F19" s="927">
        <v>60</v>
      </c>
      <c r="G19" s="927">
        <v>-30</v>
      </c>
      <c r="H19" s="927">
        <f t="shared" si="1"/>
        <v>30</v>
      </c>
      <c r="I19" s="1520">
        <v>0</v>
      </c>
      <c r="J19" s="1520">
        <f t="shared" si="2"/>
        <v>30</v>
      </c>
      <c r="K19" s="1520">
        <v>0</v>
      </c>
      <c r="L19" s="1520">
        <f t="shared" si="3"/>
        <v>30</v>
      </c>
      <c r="M19" s="1521">
        <v>-10</v>
      </c>
      <c r="N19" s="1521">
        <f t="shared" si="4"/>
        <v>20</v>
      </c>
      <c r="O19" s="1521">
        <v>0</v>
      </c>
      <c r="P19" s="1521">
        <f t="shared" si="5"/>
        <v>20</v>
      </c>
      <c r="Q19" s="1521">
        <v>0</v>
      </c>
      <c r="R19" s="1521">
        <f t="shared" si="6"/>
        <v>20</v>
      </c>
      <c r="S19" s="1116">
        <v>-12</v>
      </c>
      <c r="T19" s="1114">
        <f t="shared" si="7"/>
        <v>8</v>
      </c>
      <c r="U19" s="777" t="s">
        <v>984</v>
      </c>
    </row>
    <row r="20" spans="1:21" s="711" customFormat="1" x14ac:dyDescent="0.2">
      <c r="A20" s="682" t="s">
        <v>106</v>
      </c>
      <c r="B20" s="684" t="s">
        <v>661</v>
      </c>
      <c r="C20" s="680" t="s">
        <v>100</v>
      </c>
      <c r="D20" s="954" t="s">
        <v>100</v>
      </c>
      <c r="E20" s="788" t="s">
        <v>662</v>
      </c>
      <c r="F20" s="908">
        <v>0</v>
      </c>
      <c r="G20" s="908"/>
      <c r="H20" s="908"/>
      <c r="I20" s="1522"/>
      <c r="J20" s="1522"/>
      <c r="K20" s="1522"/>
      <c r="L20" s="1522"/>
      <c r="M20" s="1523"/>
      <c r="N20" s="1523"/>
      <c r="O20" s="1523"/>
      <c r="P20" s="1523">
        <v>0</v>
      </c>
      <c r="Q20" s="1523">
        <f>+Q21</f>
        <v>12</v>
      </c>
      <c r="R20" s="1523">
        <f t="shared" si="6"/>
        <v>12</v>
      </c>
      <c r="S20" s="1119">
        <v>0</v>
      </c>
      <c r="T20" s="1119">
        <f t="shared" si="7"/>
        <v>12</v>
      </c>
      <c r="U20" s="777"/>
    </row>
    <row r="21" spans="1:21" s="711" customFormat="1" x14ac:dyDescent="0.2">
      <c r="A21" s="689"/>
      <c r="B21" s="691"/>
      <c r="C21" s="700">
        <v>3299</v>
      </c>
      <c r="D21" s="686">
        <v>5222</v>
      </c>
      <c r="E21" s="784" t="s">
        <v>296</v>
      </c>
      <c r="F21" s="927">
        <v>0</v>
      </c>
      <c r="G21" s="927"/>
      <c r="H21" s="927"/>
      <c r="I21" s="1520"/>
      <c r="J21" s="1520"/>
      <c r="K21" s="1520"/>
      <c r="L21" s="1520"/>
      <c r="M21" s="1521"/>
      <c r="N21" s="1521"/>
      <c r="O21" s="1521"/>
      <c r="P21" s="1521">
        <v>0</v>
      </c>
      <c r="Q21" s="1521">
        <v>12</v>
      </c>
      <c r="R21" s="1521">
        <f t="shared" si="6"/>
        <v>12</v>
      </c>
      <c r="S21" s="1114">
        <v>0</v>
      </c>
      <c r="T21" s="1114">
        <f t="shared" si="7"/>
        <v>12</v>
      </c>
      <c r="U21" s="777"/>
    </row>
    <row r="22" spans="1:21" s="711" customFormat="1" ht="20.95" x14ac:dyDescent="0.2">
      <c r="A22" s="440" t="s">
        <v>106</v>
      </c>
      <c r="B22" s="956" t="s">
        <v>492</v>
      </c>
      <c r="C22" s="957" t="s">
        <v>100</v>
      </c>
      <c r="D22" s="957" t="s">
        <v>100</v>
      </c>
      <c r="E22" s="958" t="s">
        <v>261</v>
      </c>
      <c r="F22" s="904">
        <v>0</v>
      </c>
      <c r="G22" s="959">
        <f>+G23</f>
        <v>10</v>
      </c>
      <c r="H22" s="908">
        <f t="shared" si="1"/>
        <v>10</v>
      </c>
      <c r="I22" s="1522">
        <v>0</v>
      </c>
      <c r="J22" s="1522">
        <f t="shared" si="2"/>
        <v>10</v>
      </c>
      <c r="K22" s="1522">
        <v>0</v>
      </c>
      <c r="L22" s="1522">
        <f t="shared" si="3"/>
        <v>10</v>
      </c>
      <c r="M22" s="1522">
        <v>0</v>
      </c>
      <c r="N22" s="1522">
        <f t="shared" si="4"/>
        <v>10</v>
      </c>
      <c r="O22" s="1523">
        <v>0</v>
      </c>
      <c r="P22" s="1523">
        <f t="shared" si="5"/>
        <v>10</v>
      </c>
      <c r="Q22" s="1523">
        <v>0</v>
      </c>
      <c r="R22" s="1523">
        <f t="shared" si="6"/>
        <v>10</v>
      </c>
      <c r="S22" s="1119">
        <v>0</v>
      </c>
      <c r="T22" s="1119">
        <f t="shared" si="7"/>
        <v>10</v>
      </c>
      <c r="U22" s="777"/>
    </row>
    <row r="23" spans="1:21" s="711" customFormat="1" x14ac:dyDescent="0.2">
      <c r="A23" s="444"/>
      <c r="B23" s="960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520">
        <v>0</v>
      </c>
      <c r="J23" s="1520">
        <f t="shared" si="2"/>
        <v>10</v>
      </c>
      <c r="K23" s="1520">
        <v>0</v>
      </c>
      <c r="L23" s="1520">
        <f t="shared" si="3"/>
        <v>10</v>
      </c>
      <c r="M23" s="1520">
        <v>0</v>
      </c>
      <c r="N23" s="1520">
        <f t="shared" si="4"/>
        <v>10</v>
      </c>
      <c r="O23" s="1521">
        <v>0</v>
      </c>
      <c r="P23" s="1521">
        <f t="shared" si="5"/>
        <v>10</v>
      </c>
      <c r="Q23" s="1521">
        <v>0</v>
      </c>
      <c r="R23" s="1521">
        <f t="shared" si="6"/>
        <v>10</v>
      </c>
      <c r="S23" s="1114">
        <v>0</v>
      </c>
      <c r="T23" s="1114">
        <f t="shared" si="7"/>
        <v>10</v>
      </c>
      <c r="U23" s="777"/>
    </row>
    <row r="24" spans="1:21" s="711" customFormat="1" ht="20.95" x14ac:dyDescent="0.2">
      <c r="A24" s="440" t="s">
        <v>106</v>
      </c>
      <c r="B24" s="956" t="s">
        <v>493</v>
      </c>
      <c r="C24" s="957" t="s">
        <v>100</v>
      </c>
      <c r="D24" s="957" t="s">
        <v>100</v>
      </c>
      <c r="E24" s="958" t="s">
        <v>262</v>
      </c>
      <c r="F24" s="904">
        <v>0</v>
      </c>
      <c r="G24" s="959">
        <f>+G25</f>
        <v>30</v>
      </c>
      <c r="H24" s="908">
        <f t="shared" si="1"/>
        <v>30</v>
      </c>
      <c r="I24" s="1522">
        <v>0</v>
      </c>
      <c r="J24" s="1522">
        <f t="shared" si="2"/>
        <v>30</v>
      </c>
      <c r="K24" s="1522">
        <v>0</v>
      </c>
      <c r="L24" s="1522">
        <f t="shared" si="3"/>
        <v>30</v>
      </c>
      <c r="M24" s="1523">
        <f>+M25</f>
        <v>10</v>
      </c>
      <c r="N24" s="1523">
        <f t="shared" si="4"/>
        <v>40</v>
      </c>
      <c r="O24" s="1523">
        <v>0</v>
      </c>
      <c r="P24" s="1523">
        <f t="shared" si="5"/>
        <v>40</v>
      </c>
      <c r="Q24" s="1523">
        <v>0</v>
      </c>
      <c r="R24" s="1523">
        <f t="shared" si="6"/>
        <v>40</v>
      </c>
      <c r="S24" s="1119">
        <v>0</v>
      </c>
      <c r="T24" s="1119">
        <f t="shared" si="7"/>
        <v>40</v>
      </c>
      <c r="U24" s="777"/>
    </row>
    <row r="25" spans="1:21" s="711" customFormat="1" ht="20.95" x14ac:dyDescent="0.2">
      <c r="A25" s="444"/>
      <c r="B25" s="960"/>
      <c r="C25" s="961">
        <v>3421</v>
      </c>
      <c r="D25" s="962">
        <v>5331</v>
      </c>
      <c r="E25" s="963" t="s">
        <v>259</v>
      </c>
      <c r="F25" s="906">
        <v>0</v>
      </c>
      <c r="G25" s="916">
        <v>30</v>
      </c>
      <c r="H25" s="927">
        <f t="shared" si="1"/>
        <v>30</v>
      </c>
      <c r="I25" s="1520">
        <v>0</v>
      </c>
      <c r="J25" s="1520">
        <f t="shared" si="2"/>
        <v>30</v>
      </c>
      <c r="K25" s="1520">
        <v>0</v>
      </c>
      <c r="L25" s="1520">
        <f t="shared" si="3"/>
        <v>30</v>
      </c>
      <c r="M25" s="1521">
        <v>10</v>
      </c>
      <c r="N25" s="1521">
        <f t="shared" si="4"/>
        <v>40</v>
      </c>
      <c r="O25" s="1521">
        <v>0</v>
      </c>
      <c r="P25" s="1521">
        <f t="shared" si="5"/>
        <v>40</v>
      </c>
      <c r="Q25" s="1521">
        <v>0</v>
      </c>
      <c r="R25" s="1521">
        <f t="shared" si="6"/>
        <v>40</v>
      </c>
      <c r="S25" s="1114">
        <v>0</v>
      </c>
      <c r="T25" s="1114">
        <f t="shared" si="7"/>
        <v>40</v>
      </c>
      <c r="U25" s="777"/>
    </row>
    <row r="26" spans="1:21" s="711" customFormat="1" ht="20.95" x14ac:dyDescent="0.2">
      <c r="A26" s="440" t="s">
        <v>106</v>
      </c>
      <c r="B26" s="956" t="s">
        <v>494</v>
      </c>
      <c r="C26" s="957" t="s">
        <v>100</v>
      </c>
      <c r="D26" s="957" t="s">
        <v>100</v>
      </c>
      <c r="E26" s="958" t="s">
        <v>263</v>
      </c>
      <c r="F26" s="904">
        <v>0</v>
      </c>
      <c r="G26" s="959">
        <f>+G27</f>
        <v>10</v>
      </c>
      <c r="H26" s="908">
        <f t="shared" si="1"/>
        <v>10</v>
      </c>
      <c r="I26" s="1522">
        <v>0</v>
      </c>
      <c r="J26" s="1522">
        <f t="shared" si="2"/>
        <v>10</v>
      </c>
      <c r="K26" s="1522">
        <v>0</v>
      </c>
      <c r="L26" s="1522">
        <f t="shared" si="3"/>
        <v>10</v>
      </c>
      <c r="M26" s="1522">
        <v>0</v>
      </c>
      <c r="N26" s="1522">
        <f t="shared" si="4"/>
        <v>10</v>
      </c>
      <c r="O26" s="1523">
        <v>0</v>
      </c>
      <c r="P26" s="1523">
        <f t="shared" si="5"/>
        <v>10</v>
      </c>
      <c r="Q26" s="1523">
        <v>0</v>
      </c>
      <c r="R26" s="1523">
        <f t="shared" si="6"/>
        <v>10</v>
      </c>
      <c r="S26" s="1119">
        <v>0</v>
      </c>
      <c r="T26" s="1119">
        <f t="shared" si="7"/>
        <v>10</v>
      </c>
      <c r="U26" s="777"/>
    </row>
    <row r="27" spans="1:21" s="711" customFormat="1" x14ac:dyDescent="0.2">
      <c r="A27" s="444"/>
      <c r="B27" s="964"/>
      <c r="C27" s="961">
        <v>3421</v>
      </c>
      <c r="D27" s="962">
        <v>5321</v>
      </c>
      <c r="E27" s="963" t="s">
        <v>258</v>
      </c>
      <c r="F27" s="906">
        <v>0</v>
      </c>
      <c r="G27" s="916">
        <v>10</v>
      </c>
      <c r="H27" s="927">
        <f t="shared" si="1"/>
        <v>10</v>
      </c>
      <c r="I27" s="1520">
        <v>0</v>
      </c>
      <c r="J27" s="1520">
        <f t="shared" si="2"/>
        <v>10</v>
      </c>
      <c r="K27" s="1520">
        <v>0</v>
      </c>
      <c r="L27" s="1520">
        <f t="shared" si="3"/>
        <v>10</v>
      </c>
      <c r="M27" s="1520">
        <v>0</v>
      </c>
      <c r="N27" s="1520">
        <f t="shared" si="4"/>
        <v>10</v>
      </c>
      <c r="O27" s="1521">
        <v>0</v>
      </c>
      <c r="P27" s="1521">
        <f t="shared" si="5"/>
        <v>10</v>
      </c>
      <c r="Q27" s="1521">
        <v>0</v>
      </c>
      <c r="R27" s="1521">
        <f t="shared" si="6"/>
        <v>10</v>
      </c>
      <c r="S27" s="1114">
        <v>0</v>
      </c>
      <c r="T27" s="1114">
        <f t="shared" si="7"/>
        <v>10</v>
      </c>
      <c r="U27" s="777"/>
    </row>
    <row r="28" spans="1:21" s="711" customFormat="1" ht="20.95" x14ac:dyDescent="0.2">
      <c r="A28" s="440" t="s">
        <v>106</v>
      </c>
      <c r="B28" s="965" t="s">
        <v>495</v>
      </c>
      <c r="C28" s="957" t="s">
        <v>100</v>
      </c>
      <c r="D28" s="957" t="s">
        <v>100</v>
      </c>
      <c r="E28" s="966" t="s">
        <v>260</v>
      </c>
      <c r="F28" s="904">
        <v>0</v>
      </c>
      <c r="G28" s="959">
        <f>+G29</f>
        <v>10</v>
      </c>
      <c r="H28" s="908">
        <f t="shared" si="1"/>
        <v>10</v>
      </c>
      <c r="I28" s="1522">
        <v>0</v>
      </c>
      <c r="J28" s="1522">
        <f t="shared" si="2"/>
        <v>10</v>
      </c>
      <c r="K28" s="1522">
        <v>0</v>
      </c>
      <c r="L28" s="1522">
        <f t="shared" si="3"/>
        <v>10</v>
      </c>
      <c r="M28" s="1522">
        <v>0</v>
      </c>
      <c r="N28" s="1522">
        <f t="shared" si="4"/>
        <v>10</v>
      </c>
      <c r="O28" s="1523">
        <v>0</v>
      </c>
      <c r="P28" s="1523">
        <f t="shared" si="5"/>
        <v>10</v>
      </c>
      <c r="Q28" s="1523">
        <v>0</v>
      </c>
      <c r="R28" s="1523">
        <f t="shared" si="6"/>
        <v>10</v>
      </c>
      <c r="S28" s="1119">
        <v>0</v>
      </c>
      <c r="T28" s="1119">
        <f t="shared" si="7"/>
        <v>10</v>
      </c>
      <c r="U28" s="777"/>
    </row>
    <row r="29" spans="1:21" s="711" customFormat="1" x14ac:dyDescent="0.2">
      <c r="A29" s="994"/>
      <c r="B29" s="967"/>
      <c r="C29" s="961">
        <v>3113</v>
      </c>
      <c r="D29" s="962">
        <v>5321</v>
      </c>
      <c r="E29" s="963" t="s">
        <v>258</v>
      </c>
      <c r="F29" s="906">
        <v>0</v>
      </c>
      <c r="G29" s="916">
        <v>10</v>
      </c>
      <c r="H29" s="927">
        <f t="shared" si="1"/>
        <v>10</v>
      </c>
      <c r="I29" s="1520">
        <v>0</v>
      </c>
      <c r="J29" s="1520">
        <f t="shared" si="2"/>
        <v>10</v>
      </c>
      <c r="K29" s="1520">
        <v>0</v>
      </c>
      <c r="L29" s="1520">
        <f t="shared" si="3"/>
        <v>10</v>
      </c>
      <c r="M29" s="1520">
        <v>0</v>
      </c>
      <c r="N29" s="1520">
        <f t="shared" si="4"/>
        <v>10</v>
      </c>
      <c r="O29" s="1521">
        <v>0</v>
      </c>
      <c r="P29" s="1521">
        <f t="shared" si="5"/>
        <v>10</v>
      </c>
      <c r="Q29" s="1521">
        <v>0</v>
      </c>
      <c r="R29" s="1521">
        <f t="shared" si="6"/>
        <v>10</v>
      </c>
      <c r="S29" s="1114">
        <v>0</v>
      </c>
      <c r="T29" s="1114">
        <f t="shared" si="7"/>
        <v>10</v>
      </c>
      <c r="U29" s="777"/>
    </row>
    <row r="30" spans="1:21" s="711" customFormat="1" x14ac:dyDescent="0.2">
      <c r="A30" s="677" t="s">
        <v>106</v>
      </c>
      <c r="B30" s="679" t="s">
        <v>476</v>
      </c>
      <c r="C30" s="680" t="s">
        <v>100</v>
      </c>
      <c r="D30" s="954" t="s">
        <v>100</v>
      </c>
      <c r="E30" s="786" t="s">
        <v>210</v>
      </c>
      <c r="F30" s="924">
        <f>+F31</f>
        <v>2300</v>
      </c>
      <c r="G30" s="924">
        <f>+G31</f>
        <v>-2300</v>
      </c>
      <c r="H30" s="908">
        <f t="shared" si="1"/>
        <v>0</v>
      </c>
      <c r="I30" s="561">
        <f>+I31</f>
        <v>116.15</v>
      </c>
      <c r="J30" s="1522">
        <f t="shared" si="2"/>
        <v>116.15</v>
      </c>
      <c r="K30" s="1522">
        <v>0</v>
      </c>
      <c r="L30" s="1522">
        <f t="shared" si="3"/>
        <v>116.15</v>
      </c>
      <c r="M30" s="1522">
        <f>+M31</f>
        <v>500</v>
      </c>
      <c r="N30" s="1522">
        <f t="shared" si="4"/>
        <v>616.15</v>
      </c>
      <c r="O30" s="1523">
        <v>0</v>
      </c>
      <c r="P30" s="1523">
        <f t="shared" si="5"/>
        <v>616.15</v>
      </c>
      <c r="Q30" s="1523">
        <v>0</v>
      </c>
      <c r="R30" s="1523">
        <f t="shared" si="6"/>
        <v>616.15</v>
      </c>
      <c r="S30" s="1119">
        <v>0</v>
      </c>
      <c r="T30" s="1119">
        <f t="shared" si="7"/>
        <v>616.15</v>
      </c>
      <c r="U30" s="777"/>
    </row>
    <row r="31" spans="1:21" s="711" customFormat="1" x14ac:dyDescent="0.2">
      <c r="A31" s="689"/>
      <c r="B31" s="691" t="s">
        <v>474</v>
      </c>
      <c r="C31" s="700">
        <v>3299</v>
      </c>
      <c r="D31" s="745">
        <v>5331</v>
      </c>
      <c r="E31" s="784" t="s">
        <v>259</v>
      </c>
      <c r="F31" s="927">
        <v>2300</v>
      </c>
      <c r="G31" s="927">
        <v>-2300</v>
      </c>
      <c r="H31" s="927">
        <f t="shared" si="1"/>
        <v>0</v>
      </c>
      <c r="I31" s="632">
        <v>116.15</v>
      </c>
      <c r="J31" s="1520">
        <f t="shared" si="2"/>
        <v>116.15</v>
      </c>
      <c r="K31" s="1520">
        <v>0</v>
      </c>
      <c r="L31" s="1520">
        <f t="shared" si="3"/>
        <v>116.15</v>
      </c>
      <c r="M31" s="1520">
        <v>500</v>
      </c>
      <c r="N31" s="1520">
        <f t="shared" si="4"/>
        <v>616.15</v>
      </c>
      <c r="O31" s="1521">
        <v>0</v>
      </c>
      <c r="P31" s="1521">
        <f t="shared" si="5"/>
        <v>616.15</v>
      </c>
      <c r="Q31" s="1521">
        <v>0</v>
      </c>
      <c r="R31" s="1521">
        <f t="shared" si="6"/>
        <v>616.15</v>
      </c>
      <c r="S31" s="1114">
        <v>0</v>
      </c>
      <c r="T31" s="1114">
        <f t="shared" si="7"/>
        <v>616.15</v>
      </c>
      <c r="U31" s="777"/>
    </row>
    <row r="32" spans="1:21" s="711" customFormat="1" ht="20.95" x14ac:dyDescent="0.2">
      <c r="A32" s="995" t="s">
        <v>106</v>
      </c>
      <c r="B32" s="968" t="s">
        <v>565</v>
      </c>
      <c r="C32" s="968" t="s">
        <v>100</v>
      </c>
      <c r="D32" s="968" t="s">
        <v>100</v>
      </c>
      <c r="E32" s="969" t="s">
        <v>274</v>
      </c>
      <c r="F32" s="904">
        <v>0</v>
      </c>
      <c r="G32" s="959">
        <f>+G33</f>
        <v>450</v>
      </c>
      <c r="H32" s="908">
        <f t="shared" si="1"/>
        <v>450</v>
      </c>
      <c r="I32" s="1522">
        <v>0</v>
      </c>
      <c r="J32" s="1522">
        <f t="shared" si="2"/>
        <v>450</v>
      </c>
      <c r="K32" s="1522">
        <v>0</v>
      </c>
      <c r="L32" s="1522">
        <f t="shared" si="3"/>
        <v>450</v>
      </c>
      <c r="M32" s="1522">
        <v>0</v>
      </c>
      <c r="N32" s="1522">
        <f t="shared" si="4"/>
        <v>450</v>
      </c>
      <c r="O32" s="1523">
        <v>0</v>
      </c>
      <c r="P32" s="1523">
        <f t="shared" si="5"/>
        <v>450</v>
      </c>
      <c r="Q32" s="1523">
        <v>0</v>
      </c>
      <c r="R32" s="1523">
        <f t="shared" si="6"/>
        <v>450</v>
      </c>
      <c r="S32" s="1119">
        <v>0</v>
      </c>
      <c r="T32" s="1119">
        <f t="shared" si="7"/>
        <v>450</v>
      </c>
      <c r="U32" s="777"/>
    </row>
    <row r="33" spans="1:21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450</v>
      </c>
      <c r="H33" s="927">
        <f t="shared" si="1"/>
        <v>450</v>
      </c>
      <c r="I33" s="1520">
        <v>0</v>
      </c>
      <c r="J33" s="1520">
        <f t="shared" si="2"/>
        <v>450</v>
      </c>
      <c r="K33" s="1520">
        <v>0</v>
      </c>
      <c r="L33" s="1520">
        <f t="shared" si="3"/>
        <v>450</v>
      </c>
      <c r="M33" s="1520">
        <v>0</v>
      </c>
      <c r="N33" s="1520">
        <f t="shared" si="4"/>
        <v>450</v>
      </c>
      <c r="O33" s="1521">
        <v>0</v>
      </c>
      <c r="P33" s="1521">
        <f t="shared" si="5"/>
        <v>450</v>
      </c>
      <c r="Q33" s="1521">
        <v>0</v>
      </c>
      <c r="R33" s="1521">
        <f t="shared" si="6"/>
        <v>450</v>
      </c>
      <c r="S33" s="1114">
        <v>0</v>
      </c>
      <c r="T33" s="1114">
        <f t="shared" si="7"/>
        <v>450</v>
      </c>
      <c r="U33" s="777"/>
    </row>
    <row r="34" spans="1:21" s="711" customFormat="1" ht="20.95" x14ac:dyDescent="0.2">
      <c r="A34" s="995" t="s">
        <v>106</v>
      </c>
      <c r="B34" s="968" t="s">
        <v>566</v>
      </c>
      <c r="C34" s="968" t="s">
        <v>100</v>
      </c>
      <c r="D34" s="968" t="s">
        <v>100</v>
      </c>
      <c r="E34" s="969" t="s">
        <v>275</v>
      </c>
      <c r="F34" s="904">
        <v>0</v>
      </c>
      <c r="G34" s="959">
        <f t="shared" ref="G34" si="8">+G35</f>
        <v>490</v>
      </c>
      <c r="H34" s="908">
        <f t="shared" si="1"/>
        <v>490</v>
      </c>
      <c r="I34" s="1522">
        <v>0</v>
      </c>
      <c r="J34" s="1522">
        <f t="shared" si="2"/>
        <v>490</v>
      </c>
      <c r="K34" s="1522">
        <v>0</v>
      </c>
      <c r="L34" s="1522">
        <f t="shared" si="3"/>
        <v>490</v>
      </c>
      <c r="M34" s="1522">
        <v>0</v>
      </c>
      <c r="N34" s="1522">
        <f t="shared" si="4"/>
        <v>490</v>
      </c>
      <c r="O34" s="1523">
        <v>0</v>
      </c>
      <c r="P34" s="1523">
        <f t="shared" si="5"/>
        <v>490</v>
      </c>
      <c r="Q34" s="1523">
        <v>0</v>
      </c>
      <c r="R34" s="1523">
        <f t="shared" si="6"/>
        <v>490</v>
      </c>
      <c r="S34" s="1119">
        <v>0</v>
      </c>
      <c r="T34" s="1119">
        <f t="shared" si="7"/>
        <v>490</v>
      </c>
      <c r="U34" s="777"/>
    </row>
    <row r="35" spans="1:21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490</v>
      </c>
      <c r="H35" s="927">
        <f t="shared" si="1"/>
        <v>490</v>
      </c>
      <c r="I35" s="1520">
        <v>0</v>
      </c>
      <c r="J35" s="1520">
        <f t="shared" si="2"/>
        <v>490</v>
      </c>
      <c r="K35" s="1520">
        <v>0</v>
      </c>
      <c r="L35" s="1520">
        <f t="shared" si="3"/>
        <v>490</v>
      </c>
      <c r="M35" s="1520">
        <v>0</v>
      </c>
      <c r="N35" s="1520">
        <f t="shared" si="4"/>
        <v>490</v>
      </c>
      <c r="O35" s="1521">
        <v>0</v>
      </c>
      <c r="P35" s="1521">
        <f t="shared" si="5"/>
        <v>490</v>
      </c>
      <c r="Q35" s="1521">
        <v>0</v>
      </c>
      <c r="R35" s="1521">
        <f t="shared" si="6"/>
        <v>490</v>
      </c>
      <c r="S35" s="1114">
        <v>0</v>
      </c>
      <c r="T35" s="1114">
        <f t="shared" si="7"/>
        <v>490</v>
      </c>
      <c r="U35" s="777"/>
    </row>
    <row r="36" spans="1:21" s="711" customFormat="1" ht="20.95" x14ac:dyDescent="0.2">
      <c r="A36" s="995" t="s">
        <v>106</v>
      </c>
      <c r="B36" s="968" t="s">
        <v>567</v>
      </c>
      <c r="C36" s="968" t="s">
        <v>100</v>
      </c>
      <c r="D36" s="968" t="s">
        <v>100</v>
      </c>
      <c r="E36" s="969" t="s">
        <v>277</v>
      </c>
      <c r="F36" s="904">
        <v>0</v>
      </c>
      <c r="G36" s="959">
        <f t="shared" ref="G36" si="9">+G37</f>
        <v>80</v>
      </c>
      <c r="H36" s="908">
        <f t="shared" si="1"/>
        <v>80</v>
      </c>
      <c r="I36" s="1522">
        <v>0</v>
      </c>
      <c r="J36" s="1522">
        <f t="shared" si="2"/>
        <v>80</v>
      </c>
      <c r="K36" s="1522">
        <v>0</v>
      </c>
      <c r="L36" s="1522">
        <f t="shared" si="3"/>
        <v>80</v>
      </c>
      <c r="M36" s="1522">
        <v>0</v>
      </c>
      <c r="N36" s="1522">
        <f t="shared" si="4"/>
        <v>80</v>
      </c>
      <c r="O36" s="1523">
        <v>0</v>
      </c>
      <c r="P36" s="1523">
        <f t="shared" si="5"/>
        <v>80</v>
      </c>
      <c r="Q36" s="1523">
        <v>0</v>
      </c>
      <c r="R36" s="1523">
        <f t="shared" si="6"/>
        <v>80</v>
      </c>
      <c r="S36" s="1119">
        <v>0</v>
      </c>
      <c r="T36" s="1119">
        <f t="shared" si="7"/>
        <v>80</v>
      </c>
      <c r="U36" s="777"/>
    </row>
    <row r="37" spans="1:21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80</v>
      </c>
      <c r="H37" s="927">
        <f t="shared" si="1"/>
        <v>80</v>
      </c>
      <c r="I37" s="1520">
        <v>0</v>
      </c>
      <c r="J37" s="1520">
        <f t="shared" si="2"/>
        <v>80</v>
      </c>
      <c r="K37" s="1520">
        <v>0</v>
      </c>
      <c r="L37" s="1520">
        <f t="shared" si="3"/>
        <v>80</v>
      </c>
      <c r="M37" s="1520">
        <v>0</v>
      </c>
      <c r="N37" s="1520">
        <f t="shared" si="4"/>
        <v>80</v>
      </c>
      <c r="O37" s="1521">
        <v>0</v>
      </c>
      <c r="P37" s="1521">
        <f t="shared" si="5"/>
        <v>80</v>
      </c>
      <c r="Q37" s="1521">
        <v>0</v>
      </c>
      <c r="R37" s="1521">
        <f t="shared" si="6"/>
        <v>80</v>
      </c>
      <c r="S37" s="1114">
        <v>0</v>
      </c>
      <c r="T37" s="1114">
        <f t="shared" si="7"/>
        <v>80</v>
      </c>
      <c r="U37" s="777"/>
    </row>
    <row r="38" spans="1:21" s="711" customFormat="1" ht="31.45" x14ac:dyDescent="0.2">
      <c r="A38" s="995" t="s">
        <v>106</v>
      </c>
      <c r="B38" s="968" t="s">
        <v>568</v>
      </c>
      <c r="C38" s="968" t="s">
        <v>100</v>
      </c>
      <c r="D38" s="968" t="s">
        <v>100</v>
      </c>
      <c r="E38" s="969" t="s">
        <v>279</v>
      </c>
      <c r="F38" s="904">
        <v>0</v>
      </c>
      <c r="G38" s="959">
        <f t="shared" ref="G38" si="10">+G39</f>
        <v>135</v>
      </c>
      <c r="H38" s="908">
        <f t="shared" si="1"/>
        <v>135</v>
      </c>
      <c r="I38" s="1522">
        <v>0</v>
      </c>
      <c r="J38" s="1522">
        <f t="shared" si="2"/>
        <v>135</v>
      </c>
      <c r="K38" s="1522">
        <v>0</v>
      </c>
      <c r="L38" s="1522">
        <f t="shared" si="3"/>
        <v>135</v>
      </c>
      <c r="M38" s="1522">
        <v>0</v>
      </c>
      <c r="N38" s="1522">
        <f t="shared" si="4"/>
        <v>135</v>
      </c>
      <c r="O38" s="1523">
        <v>0</v>
      </c>
      <c r="P38" s="1523">
        <f t="shared" si="5"/>
        <v>135</v>
      </c>
      <c r="Q38" s="1523">
        <v>0</v>
      </c>
      <c r="R38" s="1523">
        <f t="shared" si="6"/>
        <v>135</v>
      </c>
      <c r="S38" s="1119">
        <v>0</v>
      </c>
      <c r="T38" s="1119">
        <f t="shared" si="7"/>
        <v>135</v>
      </c>
      <c r="U38" s="777"/>
    </row>
    <row r="39" spans="1:21" s="711" customFormat="1" ht="20.95" x14ac:dyDescent="0.2">
      <c r="A39" s="996"/>
      <c r="B39" s="970"/>
      <c r="C39" s="970" t="s">
        <v>273</v>
      </c>
      <c r="D39" s="970" t="s">
        <v>270</v>
      </c>
      <c r="E39" s="971" t="s">
        <v>259</v>
      </c>
      <c r="F39" s="906">
        <v>0</v>
      </c>
      <c r="G39" s="916">
        <v>135</v>
      </c>
      <c r="H39" s="927">
        <f t="shared" si="1"/>
        <v>135</v>
      </c>
      <c r="I39" s="1520">
        <v>0</v>
      </c>
      <c r="J39" s="1520">
        <f t="shared" si="2"/>
        <v>135</v>
      </c>
      <c r="K39" s="1520">
        <v>0</v>
      </c>
      <c r="L39" s="1520">
        <f t="shared" si="3"/>
        <v>135</v>
      </c>
      <c r="M39" s="1520">
        <v>0</v>
      </c>
      <c r="N39" s="1520">
        <f t="shared" si="4"/>
        <v>135</v>
      </c>
      <c r="O39" s="1521">
        <v>0</v>
      </c>
      <c r="P39" s="1521">
        <f t="shared" si="5"/>
        <v>135</v>
      </c>
      <c r="Q39" s="1521">
        <v>0</v>
      </c>
      <c r="R39" s="1521">
        <f t="shared" si="6"/>
        <v>135</v>
      </c>
      <c r="S39" s="1114">
        <v>0</v>
      </c>
      <c r="T39" s="1114">
        <f t="shared" si="7"/>
        <v>135</v>
      </c>
      <c r="U39" s="777"/>
    </row>
    <row r="40" spans="1:21" s="711" customFormat="1" ht="20.95" x14ac:dyDescent="0.2">
      <c r="A40" s="995" t="s">
        <v>106</v>
      </c>
      <c r="B40" s="968" t="s">
        <v>569</v>
      </c>
      <c r="C40" s="968" t="s">
        <v>100</v>
      </c>
      <c r="D40" s="968" t="s">
        <v>100</v>
      </c>
      <c r="E40" s="969" t="s">
        <v>281</v>
      </c>
      <c r="F40" s="904">
        <v>0</v>
      </c>
      <c r="G40" s="959">
        <f t="shared" ref="G40" si="11">+G41</f>
        <v>400</v>
      </c>
      <c r="H40" s="908">
        <f t="shared" si="1"/>
        <v>400</v>
      </c>
      <c r="I40" s="1522">
        <v>0</v>
      </c>
      <c r="J40" s="1522">
        <f t="shared" si="2"/>
        <v>400</v>
      </c>
      <c r="K40" s="1522">
        <v>0</v>
      </c>
      <c r="L40" s="1522">
        <f t="shared" si="3"/>
        <v>400</v>
      </c>
      <c r="M40" s="1522">
        <v>0</v>
      </c>
      <c r="N40" s="1522">
        <f t="shared" si="4"/>
        <v>400</v>
      </c>
      <c r="O40" s="1523">
        <v>0</v>
      </c>
      <c r="P40" s="1523">
        <f t="shared" si="5"/>
        <v>400</v>
      </c>
      <c r="Q40" s="1523">
        <v>0</v>
      </c>
      <c r="R40" s="1523">
        <f t="shared" si="6"/>
        <v>400</v>
      </c>
      <c r="S40" s="1119">
        <v>0</v>
      </c>
      <c r="T40" s="1119">
        <f t="shared" si="7"/>
        <v>400</v>
      </c>
      <c r="U40" s="777"/>
    </row>
    <row r="41" spans="1:21" s="711" customFormat="1" ht="20.95" x14ac:dyDescent="0.2">
      <c r="A41" s="996"/>
      <c r="B41" s="970"/>
      <c r="C41" s="970" t="s">
        <v>273</v>
      </c>
      <c r="D41" s="970" t="s">
        <v>270</v>
      </c>
      <c r="E41" s="971" t="s">
        <v>259</v>
      </c>
      <c r="F41" s="906">
        <v>0</v>
      </c>
      <c r="G41" s="916">
        <v>400</v>
      </c>
      <c r="H41" s="927">
        <f t="shared" si="1"/>
        <v>400</v>
      </c>
      <c r="I41" s="1520">
        <v>0</v>
      </c>
      <c r="J41" s="1520">
        <f t="shared" si="2"/>
        <v>400</v>
      </c>
      <c r="K41" s="1520">
        <v>0</v>
      </c>
      <c r="L41" s="1520">
        <f t="shared" si="3"/>
        <v>400</v>
      </c>
      <c r="M41" s="1520">
        <v>0</v>
      </c>
      <c r="N41" s="1520">
        <f t="shared" si="4"/>
        <v>400</v>
      </c>
      <c r="O41" s="1521">
        <v>0</v>
      </c>
      <c r="P41" s="1521">
        <f t="shared" si="5"/>
        <v>400</v>
      </c>
      <c r="Q41" s="1521">
        <v>0</v>
      </c>
      <c r="R41" s="1521">
        <f t="shared" si="6"/>
        <v>400</v>
      </c>
      <c r="S41" s="1114">
        <v>0</v>
      </c>
      <c r="T41" s="1114">
        <f t="shared" si="7"/>
        <v>400</v>
      </c>
      <c r="U41" s="777"/>
    </row>
    <row r="42" spans="1:21" s="711" customFormat="1" ht="20.95" x14ac:dyDescent="0.2">
      <c r="A42" s="995" t="s">
        <v>106</v>
      </c>
      <c r="B42" s="968" t="s">
        <v>570</v>
      </c>
      <c r="C42" s="968" t="s">
        <v>100</v>
      </c>
      <c r="D42" s="968" t="s">
        <v>100</v>
      </c>
      <c r="E42" s="969" t="s">
        <v>284</v>
      </c>
      <c r="F42" s="904">
        <v>0</v>
      </c>
      <c r="G42" s="959">
        <f t="shared" ref="G42" si="12">+G43</f>
        <v>300</v>
      </c>
      <c r="H42" s="908">
        <f t="shared" si="1"/>
        <v>300</v>
      </c>
      <c r="I42" s="1522">
        <v>0</v>
      </c>
      <c r="J42" s="1522">
        <f t="shared" si="2"/>
        <v>300</v>
      </c>
      <c r="K42" s="1522">
        <v>0</v>
      </c>
      <c r="L42" s="1522">
        <f t="shared" si="3"/>
        <v>300</v>
      </c>
      <c r="M42" s="1522">
        <v>0</v>
      </c>
      <c r="N42" s="1522">
        <f t="shared" si="4"/>
        <v>300</v>
      </c>
      <c r="O42" s="1523">
        <v>0</v>
      </c>
      <c r="P42" s="1523">
        <f t="shared" si="5"/>
        <v>300</v>
      </c>
      <c r="Q42" s="1523">
        <v>0</v>
      </c>
      <c r="R42" s="1523">
        <f t="shared" si="6"/>
        <v>300</v>
      </c>
      <c r="S42" s="1119">
        <v>0</v>
      </c>
      <c r="T42" s="1119">
        <f t="shared" si="7"/>
        <v>300</v>
      </c>
      <c r="U42" s="777"/>
    </row>
    <row r="43" spans="1:21" s="711" customFormat="1" ht="20.95" x14ac:dyDescent="0.2">
      <c r="A43" s="996"/>
      <c r="B43" s="970"/>
      <c r="C43" s="970" t="s">
        <v>283</v>
      </c>
      <c r="D43" s="970" t="s">
        <v>270</v>
      </c>
      <c r="E43" s="971" t="s">
        <v>259</v>
      </c>
      <c r="F43" s="906">
        <v>0</v>
      </c>
      <c r="G43" s="916">
        <v>300</v>
      </c>
      <c r="H43" s="927">
        <f t="shared" si="1"/>
        <v>300</v>
      </c>
      <c r="I43" s="1520">
        <v>0</v>
      </c>
      <c r="J43" s="1520">
        <f t="shared" si="2"/>
        <v>300</v>
      </c>
      <c r="K43" s="1520">
        <v>0</v>
      </c>
      <c r="L43" s="1520">
        <f t="shared" si="3"/>
        <v>300</v>
      </c>
      <c r="M43" s="1520">
        <v>0</v>
      </c>
      <c r="N43" s="1520">
        <f t="shared" si="4"/>
        <v>300</v>
      </c>
      <c r="O43" s="1521">
        <v>0</v>
      </c>
      <c r="P43" s="1521">
        <f t="shared" si="5"/>
        <v>300</v>
      </c>
      <c r="Q43" s="1521">
        <v>0</v>
      </c>
      <c r="R43" s="1521">
        <f t="shared" si="6"/>
        <v>300</v>
      </c>
      <c r="S43" s="1114">
        <v>0</v>
      </c>
      <c r="T43" s="1114">
        <f t="shared" si="7"/>
        <v>300</v>
      </c>
      <c r="U43" s="777"/>
    </row>
    <row r="44" spans="1:21" s="711" customFormat="1" ht="31.45" x14ac:dyDescent="0.2">
      <c r="A44" s="995" t="s">
        <v>106</v>
      </c>
      <c r="B44" s="968" t="s">
        <v>571</v>
      </c>
      <c r="C44" s="968" t="s">
        <v>100</v>
      </c>
      <c r="D44" s="968" t="s">
        <v>100</v>
      </c>
      <c r="E44" s="969" t="s">
        <v>286</v>
      </c>
      <c r="F44" s="904">
        <v>0</v>
      </c>
      <c r="G44" s="959">
        <f t="shared" ref="G44" si="13">+G45</f>
        <v>170</v>
      </c>
      <c r="H44" s="908">
        <f t="shared" si="1"/>
        <v>170</v>
      </c>
      <c r="I44" s="1522">
        <v>0</v>
      </c>
      <c r="J44" s="1522">
        <f t="shared" si="2"/>
        <v>170</v>
      </c>
      <c r="K44" s="1522">
        <v>0</v>
      </c>
      <c r="L44" s="1522">
        <f t="shared" si="3"/>
        <v>170</v>
      </c>
      <c r="M44" s="1522">
        <v>0</v>
      </c>
      <c r="N44" s="1522">
        <f t="shared" si="4"/>
        <v>170</v>
      </c>
      <c r="O44" s="1523">
        <v>0</v>
      </c>
      <c r="P44" s="1523">
        <f t="shared" si="5"/>
        <v>170</v>
      </c>
      <c r="Q44" s="1523">
        <v>0</v>
      </c>
      <c r="R44" s="1523">
        <f t="shared" si="6"/>
        <v>170</v>
      </c>
      <c r="S44" s="1119">
        <v>0</v>
      </c>
      <c r="T44" s="1119">
        <f t="shared" si="7"/>
        <v>170</v>
      </c>
      <c r="U44" s="777"/>
    </row>
    <row r="45" spans="1:21" s="711" customFormat="1" ht="20.95" x14ac:dyDescent="0.2">
      <c r="A45" s="996"/>
      <c r="B45" s="970"/>
      <c r="C45" s="970" t="s">
        <v>283</v>
      </c>
      <c r="D45" s="970" t="s">
        <v>270</v>
      </c>
      <c r="E45" s="971" t="s">
        <v>259</v>
      </c>
      <c r="F45" s="906">
        <v>0</v>
      </c>
      <c r="G45" s="916">
        <v>170</v>
      </c>
      <c r="H45" s="927">
        <f t="shared" si="1"/>
        <v>170</v>
      </c>
      <c r="I45" s="1520">
        <v>0</v>
      </c>
      <c r="J45" s="1520">
        <f t="shared" si="2"/>
        <v>170</v>
      </c>
      <c r="K45" s="1520">
        <v>0</v>
      </c>
      <c r="L45" s="1520">
        <f t="shared" si="3"/>
        <v>170</v>
      </c>
      <c r="M45" s="1520">
        <v>0</v>
      </c>
      <c r="N45" s="1520">
        <f t="shared" si="4"/>
        <v>170</v>
      </c>
      <c r="O45" s="1521">
        <v>0</v>
      </c>
      <c r="P45" s="1521">
        <f t="shared" si="5"/>
        <v>170</v>
      </c>
      <c r="Q45" s="1521">
        <v>0</v>
      </c>
      <c r="R45" s="1521">
        <f t="shared" si="6"/>
        <v>170</v>
      </c>
      <c r="S45" s="1114">
        <v>0</v>
      </c>
      <c r="T45" s="1114">
        <f t="shared" si="7"/>
        <v>170</v>
      </c>
      <c r="U45" s="777"/>
    </row>
    <row r="46" spans="1:21" s="711" customFormat="1" ht="20.95" x14ac:dyDescent="0.2">
      <c r="A46" s="995" t="s">
        <v>106</v>
      </c>
      <c r="B46" s="968" t="s">
        <v>572</v>
      </c>
      <c r="C46" s="968" t="s">
        <v>100</v>
      </c>
      <c r="D46" s="968" t="s">
        <v>100</v>
      </c>
      <c r="E46" s="969" t="s">
        <v>288</v>
      </c>
      <c r="F46" s="904">
        <v>0</v>
      </c>
      <c r="G46" s="959">
        <f t="shared" ref="G46" si="14">+G47</f>
        <v>240</v>
      </c>
      <c r="H46" s="908">
        <f t="shared" si="1"/>
        <v>240</v>
      </c>
      <c r="I46" s="1522">
        <v>0</v>
      </c>
      <c r="J46" s="1522">
        <f t="shared" si="2"/>
        <v>240</v>
      </c>
      <c r="K46" s="1522">
        <v>0</v>
      </c>
      <c r="L46" s="1522">
        <f t="shared" si="3"/>
        <v>240</v>
      </c>
      <c r="M46" s="1522">
        <v>0</v>
      </c>
      <c r="N46" s="1522">
        <f t="shared" si="4"/>
        <v>240</v>
      </c>
      <c r="O46" s="1523">
        <v>0</v>
      </c>
      <c r="P46" s="1523">
        <f t="shared" si="5"/>
        <v>240</v>
      </c>
      <c r="Q46" s="1523">
        <v>0</v>
      </c>
      <c r="R46" s="1523">
        <f t="shared" si="6"/>
        <v>240</v>
      </c>
      <c r="S46" s="1119">
        <v>0</v>
      </c>
      <c r="T46" s="1119">
        <f t="shared" si="7"/>
        <v>240</v>
      </c>
      <c r="U46" s="777"/>
    </row>
    <row r="47" spans="1:21" s="711" customFormat="1" ht="20.95" x14ac:dyDescent="0.2">
      <c r="A47" s="996"/>
      <c r="B47" s="970"/>
      <c r="C47" s="970" t="s">
        <v>273</v>
      </c>
      <c r="D47" s="970" t="s">
        <v>270</v>
      </c>
      <c r="E47" s="971" t="s">
        <v>259</v>
      </c>
      <c r="F47" s="906">
        <v>0</v>
      </c>
      <c r="G47" s="916">
        <v>240</v>
      </c>
      <c r="H47" s="927">
        <f t="shared" si="1"/>
        <v>240</v>
      </c>
      <c r="I47" s="1520">
        <v>0</v>
      </c>
      <c r="J47" s="1520">
        <f t="shared" si="2"/>
        <v>240</v>
      </c>
      <c r="K47" s="1520">
        <v>0</v>
      </c>
      <c r="L47" s="1520">
        <f t="shared" si="3"/>
        <v>240</v>
      </c>
      <c r="M47" s="1520">
        <v>0</v>
      </c>
      <c r="N47" s="1520">
        <f t="shared" si="4"/>
        <v>240</v>
      </c>
      <c r="O47" s="1521">
        <v>0</v>
      </c>
      <c r="P47" s="1521">
        <f t="shared" si="5"/>
        <v>240</v>
      </c>
      <c r="Q47" s="1521">
        <v>0</v>
      </c>
      <c r="R47" s="1521">
        <f t="shared" si="6"/>
        <v>240</v>
      </c>
      <c r="S47" s="1114">
        <v>0</v>
      </c>
      <c r="T47" s="1114">
        <f t="shared" si="7"/>
        <v>240</v>
      </c>
      <c r="U47" s="777"/>
    </row>
    <row r="48" spans="1:21" s="711" customFormat="1" ht="31.45" x14ac:dyDescent="0.2">
      <c r="A48" s="995" t="s">
        <v>106</v>
      </c>
      <c r="B48" s="968" t="s">
        <v>573</v>
      </c>
      <c r="C48" s="968" t="s">
        <v>100</v>
      </c>
      <c r="D48" s="968" t="s">
        <v>100</v>
      </c>
      <c r="E48" s="969" t="s">
        <v>290</v>
      </c>
      <c r="F48" s="904">
        <v>0</v>
      </c>
      <c r="G48" s="959">
        <f t="shared" ref="G48" si="15">+G49</f>
        <v>35</v>
      </c>
      <c r="H48" s="908">
        <f t="shared" si="1"/>
        <v>35</v>
      </c>
      <c r="I48" s="1522">
        <v>0</v>
      </c>
      <c r="J48" s="1522">
        <f t="shared" si="2"/>
        <v>35</v>
      </c>
      <c r="K48" s="1522">
        <v>0</v>
      </c>
      <c r="L48" s="1522">
        <f t="shared" si="3"/>
        <v>35</v>
      </c>
      <c r="M48" s="1522">
        <v>0</v>
      </c>
      <c r="N48" s="1522">
        <f t="shared" si="4"/>
        <v>35</v>
      </c>
      <c r="O48" s="1523">
        <v>0</v>
      </c>
      <c r="P48" s="1523">
        <f t="shared" si="5"/>
        <v>35</v>
      </c>
      <c r="Q48" s="1523">
        <v>0</v>
      </c>
      <c r="R48" s="1523">
        <f t="shared" si="6"/>
        <v>35</v>
      </c>
      <c r="S48" s="1119">
        <v>0</v>
      </c>
      <c r="T48" s="1119">
        <f t="shared" si="7"/>
        <v>35</v>
      </c>
      <c r="U48" s="777"/>
    </row>
    <row r="49" spans="1:21" s="711" customFormat="1" ht="20.95" x14ac:dyDescent="0.2">
      <c r="A49" s="996"/>
      <c r="B49" s="970"/>
      <c r="C49" s="970" t="s">
        <v>273</v>
      </c>
      <c r="D49" s="970" t="s">
        <v>270</v>
      </c>
      <c r="E49" s="971" t="s">
        <v>259</v>
      </c>
      <c r="F49" s="906">
        <v>0</v>
      </c>
      <c r="G49" s="916">
        <v>35</v>
      </c>
      <c r="H49" s="927">
        <f t="shared" si="1"/>
        <v>35</v>
      </c>
      <c r="I49" s="1520">
        <v>0</v>
      </c>
      <c r="J49" s="1520">
        <f t="shared" si="2"/>
        <v>35</v>
      </c>
      <c r="K49" s="1520">
        <v>0</v>
      </c>
      <c r="L49" s="1520">
        <f t="shared" si="3"/>
        <v>35</v>
      </c>
      <c r="M49" s="1520">
        <v>0</v>
      </c>
      <c r="N49" s="1520">
        <f t="shared" si="4"/>
        <v>35</v>
      </c>
      <c r="O49" s="1521">
        <v>0</v>
      </c>
      <c r="P49" s="1521">
        <f t="shared" si="5"/>
        <v>35</v>
      </c>
      <c r="Q49" s="1521">
        <v>0</v>
      </c>
      <c r="R49" s="1521">
        <f t="shared" si="6"/>
        <v>35</v>
      </c>
      <c r="S49" s="1114">
        <v>0</v>
      </c>
      <c r="T49" s="1114">
        <f t="shared" si="7"/>
        <v>35</v>
      </c>
      <c r="U49" s="777"/>
    </row>
    <row r="50" spans="1:21" s="711" customFormat="1" x14ac:dyDescent="0.2">
      <c r="A50" s="682" t="s">
        <v>106</v>
      </c>
      <c r="B50" s="684" t="s">
        <v>477</v>
      </c>
      <c r="C50" s="694" t="s">
        <v>100</v>
      </c>
      <c r="D50" s="695" t="s">
        <v>100</v>
      </c>
      <c r="E50" s="783" t="s">
        <v>441</v>
      </c>
      <c r="F50" s="908">
        <f>+F51</f>
        <v>60</v>
      </c>
      <c r="G50" s="908">
        <v>0</v>
      </c>
      <c r="H50" s="908">
        <f t="shared" si="1"/>
        <v>60</v>
      </c>
      <c r="I50" s="1522">
        <v>0</v>
      </c>
      <c r="J50" s="1522">
        <f t="shared" si="2"/>
        <v>60</v>
      </c>
      <c r="K50" s="1522">
        <v>0</v>
      </c>
      <c r="L50" s="1522">
        <f t="shared" si="3"/>
        <v>60</v>
      </c>
      <c r="M50" s="1522">
        <v>0</v>
      </c>
      <c r="N50" s="1522">
        <f t="shared" si="4"/>
        <v>60</v>
      </c>
      <c r="O50" s="1523">
        <v>0</v>
      </c>
      <c r="P50" s="1523">
        <f t="shared" si="5"/>
        <v>60</v>
      </c>
      <c r="Q50" s="1523">
        <v>0</v>
      </c>
      <c r="R50" s="1523">
        <f t="shared" si="6"/>
        <v>60</v>
      </c>
      <c r="S50" s="1119">
        <v>0</v>
      </c>
      <c r="T50" s="1119">
        <f t="shared" si="7"/>
        <v>60</v>
      </c>
      <c r="U50" s="777"/>
    </row>
    <row r="51" spans="1:21" s="711" customFormat="1" x14ac:dyDescent="0.2">
      <c r="A51" s="689"/>
      <c r="B51" s="814" t="s">
        <v>474</v>
      </c>
      <c r="C51" s="745">
        <v>3299</v>
      </c>
      <c r="D51" s="745">
        <v>5331</v>
      </c>
      <c r="E51" s="784" t="s">
        <v>259</v>
      </c>
      <c r="F51" s="927">
        <v>60</v>
      </c>
      <c r="G51" s="927">
        <v>0</v>
      </c>
      <c r="H51" s="927">
        <f t="shared" si="1"/>
        <v>60</v>
      </c>
      <c r="I51" s="1520">
        <v>0</v>
      </c>
      <c r="J51" s="1520">
        <f t="shared" si="2"/>
        <v>60</v>
      </c>
      <c r="K51" s="1520">
        <v>0</v>
      </c>
      <c r="L51" s="1520">
        <f t="shared" si="3"/>
        <v>60</v>
      </c>
      <c r="M51" s="1520">
        <v>0</v>
      </c>
      <c r="N51" s="1520">
        <f t="shared" si="4"/>
        <v>60</v>
      </c>
      <c r="O51" s="1521">
        <v>0</v>
      </c>
      <c r="P51" s="1521">
        <f t="shared" si="5"/>
        <v>60</v>
      </c>
      <c r="Q51" s="1521">
        <v>0</v>
      </c>
      <c r="R51" s="1521">
        <f t="shared" si="6"/>
        <v>60</v>
      </c>
      <c r="S51" s="1114">
        <v>0</v>
      </c>
      <c r="T51" s="1114">
        <f t="shared" si="7"/>
        <v>60</v>
      </c>
      <c r="U51" s="777"/>
    </row>
    <row r="52" spans="1:21" s="711" customFormat="1" x14ac:dyDescent="0.2">
      <c r="A52" s="682" t="s">
        <v>106</v>
      </c>
      <c r="B52" s="684" t="s">
        <v>478</v>
      </c>
      <c r="C52" s="694" t="s">
        <v>100</v>
      </c>
      <c r="D52" s="695" t="s">
        <v>100</v>
      </c>
      <c r="E52" s="783" t="s">
        <v>443</v>
      </c>
      <c r="F52" s="908">
        <f>+F53</f>
        <v>50</v>
      </c>
      <c r="G52" s="908">
        <v>0</v>
      </c>
      <c r="H52" s="908">
        <f t="shared" si="1"/>
        <v>50</v>
      </c>
      <c r="I52" s="1522">
        <f>+I53</f>
        <v>-50</v>
      </c>
      <c r="J52" s="1522">
        <f t="shared" si="2"/>
        <v>0</v>
      </c>
      <c r="K52" s="1522">
        <v>0</v>
      </c>
      <c r="L52" s="1522">
        <f t="shared" si="3"/>
        <v>0</v>
      </c>
      <c r="M52" s="1522">
        <v>0</v>
      </c>
      <c r="N52" s="1522">
        <f t="shared" si="4"/>
        <v>0</v>
      </c>
      <c r="O52" s="1523">
        <v>0</v>
      </c>
      <c r="P52" s="1523">
        <f t="shared" si="5"/>
        <v>0</v>
      </c>
      <c r="Q52" s="1523">
        <v>0</v>
      </c>
      <c r="R52" s="1523">
        <f t="shared" si="6"/>
        <v>0</v>
      </c>
      <c r="S52" s="1119">
        <v>0</v>
      </c>
      <c r="T52" s="1119">
        <f t="shared" si="7"/>
        <v>0</v>
      </c>
      <c r="U52" s="777"/>
    </row>
    <row r="53" spans="1:21" s="711" customFormat="1" x14ac:dyDescent="0.2">
      <c r="A53" s="689"/>
      <c r="B53" s="691" t="s">
        <v>474</v>
      </c>
      <c r="C53" s="700">
        <v>3299</v>
      </c>
      <c r="D53" s="686">
        <v>5332</v>
      </c>
      <c r="E53" s="784" t="s">
        <v>444</v>
      </c>
      <c r="F53" s="927">
        <v>50</v>
      </c>
      <c r="G53" s="927">
        <v>0</v>
      </c>
      <c r="H53" s="927">
        <f t="shared" si="1"/>
        <v>50</v>
      </c>
      <c r="I53" s="1520">
        <v>-50</v>
      </c>
      <c r="J53" s="1520">
        <f t="shared" si="2"/>
        <v>0</v>
      </c>
      <c r="K53" s="1520">
        <v>0</v>
      </c>
      <c r="L53" s="1520">
        <f t="shared" si="3"/>
        <v>0</v>
      </c>
      <c r="M53" s="1520">
        <v>0</v>
      </c>
      <c r="N53" s="1520">
        <f t="shared" si="4"/>
        <v>0</v>
      </c>
      <c r="O53" s="1521">
        <v>0</v>
      </c>
      <c r="P53" s="1521">
        <f t="shared" si="5"/>
        <v>0</v>
      </c>
      <c r="Q53" s="1521">
        <v>0</v>
      </c>
      <c r="R53" s="1521">
        <f t="shared" si="6"/>
        <v>0</v>
      </c>
      <c r="S53" s="1114">
        <v>0</v>
      </c>
      <c r="T53" s="1114">
        <f t="shared" si="7"/>
        <v>0</v>
      </c>
      <c r="U53" s="777"/>
    </row>
    <row r="54" spans="1:21" s="711" customFormat="1" ht="20.95" x14ac:dyDescent="0.2">
      <c r="A54" s="682" t="s">
        <v>106</v>
      </c>
      <c r="B54" s="684" t="s">
        <v>562</v>
      </c>
      <c r="C54" s="694" t="s">
        <v>100</v>
      </c>
      <c r="D54" s="695" t="s">
        <v>100</v>
      </c>
      <c r="E54" s="783" t="s">
        <v>574</v>
      </c>
      <c r="F54" s="908">
        <v>0</v>
      </c>
      <c r="G54" s="908">
        <v>0</v>
      </c>
      <c r="H54" s="908">
        <f t="shared" si="1"/>
        <v>0</v>
      </c>
      <c r="I54" s="1522">
        <v>50</v>
      </c>
      <c r="J54" s="1522">
        <f t="shared" si="2"/>
        <v>50</v>
      </c>
      <c r="K54" s="1522">
        <v>0</v>
      </c>
      <c r="L54" s="1522">
        <f t="shared" si="3"/>
        <v>50</v>
      </c>
      <c r="M54" s="1522">
        <v>0</v>
      </c>
      <c r="N54" s="1522">
        <f t="shared" si="4"/>
        <v>50</v>
      </c>
      <c r="O54" s="1523">
        <v>0</v>
      </c>
      <c r="P54" s="1523">
        <f t="shared" si="5"/>
        <v>50</v>
      </c>
      <c r="Q54" s="1523">
        <v>0</v>
      </c>
      <c r="R54" s="1523">
        <f t="shared" si="6"/>
        <v>50</v>
      </c>
      <c r="S54" s="1119">
        <v>0</v>
      </c>
      <c r="T54" s="1119">
        <f t="shared" si="7"/>
        <v>50</v>
      </c>
      <c r="U54" s="777"/>
    </row>
    <row r="55" spans="1:21" s="711" customFormat="1" x14ac:dyDescent="0.2">
      <c r="A55" s="689"/>
      <c r="B55" s="691"/>
      <c r="C55" s="700">
        <v>3299</v>
      </c>
      <c r="D55" s="686">
        <v>5332</v>
      </c>
      <c r="E55" s="784" t="s">
        <v>444</v>
      </c>
      <c r="F55" s="927">
        <v>0</v>
      </c>
      <c r="G55" s="927">
        <v>0</v>
      </c>
      <c r="H55" s="927">
        <v>0</v>
      </c>
      <c r="I55" s="1520">
        <v>50</v>
      </c>
      <c r="J55" s="1520">
        <f t="shared" si="2"/>
        <v>50</v>
      </c>
      <c r="K55" s="1520">
        <v>0</v>
      </c>
      <c r="L55" s="1520">
        <f t="shared" si="3"/>
        <v>50</v>
      </c>
      <c r="M55" s="1520">
        <v>0</v>
      </c>
      <c r="N55" s="1520">
        <f t="shared" si="4"/>
        <v>50</v>
      </c>
      <c r="O55" s="1521">
        <v>0</v>
      </c>
      <c r="P55" s="1521">
        <f t="shared" si="5"/>
        <v>50</v>
      </c>
      <c r="Q55" s="1521">
        <v>0</v>
      </c>
      <c r="R55" s="1521">
        <f t="shared" si="6"/>
        <v>50</v>
      </c>
      <c r="S55" s="1114">
        <v>0</v>
      </c>
      <c r="T55" s="1114">
        <f t="shared" si="7"/>
        <v>50</v>
      </c>
      <c r="U55" s="777"/>
    </row>
    <row r="56" spans="1:21" s="711" customFormat="1" x14ac:dyDescent="0.2">
      <c r="A56" s="682" t="s">
        <v>106</v>
      </c>
      <c r="B56" s="684" t="s">
        <v>479</v>
      </c>
      <c r="C56" s="694" t="s">
        <v>100</v>
      </c>
      <c r="D56" s="695" t="s">
        <v>100</v>
      </c>
      <c r="E56" s="783" t="s">
        <v>214</v>
      </c>
      <c r="F56" s="908">
        <f>+F57</f>
        <v>50</v>
      </c>
      <c r="G56" s="908">
        <v>0</v>
      </c>
      <c r="H56" s="908">
        <f t="shared" si="1"/>
        <v>50</v>
      </c>
      <c r="I56" s="1522">
        <v>0</v>
      </c>
      <c r="J56" s="1522">
        <f t="shared" si="2"/>
        <v>50</v>
      </c>
      <c r="K56" s="1522">
        <v>0</v>
      </c>
      <c r="L56" s="1522">
        <f t="shared" si="3"/>
        <v>50</v>
      </c>
      <c r="M56" s="1522">
        <v>0</v>
      </c>
      <c r="N56" s="1522">
        <f t="shared" si="4"/>
        <v>50</v>
      </c>
      <c r="O56" s="1523">
        <v>0</v>
      </c>
      <c r="P56" s="1523">
        <f t="shared" si="5"/>
        <v>50</v>
      </c>
      <c r="Q56" s="1523">
        <v>0</v>
      </c>
      <c r="R56" s="1523">
        <f t="shared" si="6"/>
        <v>50</v>
      </c>
      <c r="S56" s="1119">
        <v>0</v>
      </c>
      <c r="T56" s="1119">
        <f t="shared" si="7"/>
        <v>50</v>
      </c>
      <c r="U56" s="777"/>
    </row>
    <row r="57" spans="1:21" s="711" customFormat="1" x14ac:dyDescent="0.2">
      <c r="A57" s="689"/>
      <c r="B57" s="691" t="s">
        <v>474</v>
      </c>
      <c r="C57" s="700">
        <v>3299</v>
      </c>
      <c r="D57" s="686">
        <v>5321</v>
      </c>
      <c r="E57" s="784" t="s">
        <v>258</v>
      </c>
      <c r="F57" s="927">
        <v>50</v>
      </c>
      <c r="G57" s="927">
        <v>0</v>
      </c>
      <c r="H57" s="927">
        <f t="shared" si="1"/>
        <v>50</v>
      </c>
      <c r="I57" s="1520">
        <v>0</v>
      </c>
      <c r="J57" s="1520">
        <f t="shared" si="2"/>
        <v>50</v>
      </c>
      <c r="K57" s="1520">
        <v>0</v>
      </c>
      <c r="L57" s="1520">
        <f t="shared" si="3"/>
        <v>50</v>
      </c>
      <c r="M57" s="1520">
        <v>0</v>
      </c>
      <c r="N57" s="1520">
        <f t="shared" si="4"/>
        <v>50</v>
      </c>
      <c r="O57" s="1521">
        <v>0</v>
      </c>
      <c r="P57" s="1521">
        <f t="shared" si="5"/>
        <v>50</v>
      </c>
      <c r="Q57" s="1521">
        <v>0</v>
      </c>
      <c r="R57" s="1521">
        <f t="shared" si="6"/>
        <v>50</v>
      </c>
      <c r="S57" s="1114">
        <v>0</v>
      </c>
      <c r="T57" s="1114">
        <f t="shared" si="7"/>
        <v>50</v>
      </c>
      <c r="U57" s="777"/>
    </row>
    <row r="58" spans="1:21" s="711" customFormat="1" x14ac:dyDescent="0.2">
      <c r="A58" s="682" t="s">
        <v>106</v>
      </c>
      <c r="B58" s="684" t="s">
        <v>480</v>
      </c>
      <c r="C58" s="694" t="s">
        <v>100</v>
      </c>
      <c r="D58" s="695" t="s">
        <v>100</v>
      </c>
      <c r="E58" s="783" t="s">
        <v>215</v>
      </c>
      <c r="F58" s="908">
        <f>+F59</f>
        <v>20</v>
      </c>
      <c r="G58" s="908">
        <v>0</v>
      </c>
      <c r="H58" s="908">
        <f t="shared" si="1"/>
        <v>20</v>
      </c>
      <c r="I58" s="1522">
        <f>+I59</f>
        <v>-20</v>
      </c>
      <c r="J58" s="1522">
        <f t="shared" si="2"/>
        <v>0</v>
      </c>
      <c r="K58" s="1522">
        <v>0</v>
      </c>
      <c r="L58" s="1522">
        <f t="shared" si="3"/>
        <v>0</v>
      </c>
      <c r="M58" s="1522">
        <v>0</v>
      </c>
      <c r="N58" s="1522">
        <f t="shared" si="4"/>
        <v>0</v>
      </c>
      <c r="O58" s="1523">
        <v>0</v>
      </c>
      <c r="P58" s="1523">
        <f t="shared" si="5"/>
        <v>0</v>
      </c>
      <c r="Q58" s="1523">
        <v>0</v>
      </c>
      <c r="R58" s="1523">
        <f t="shared" si="6"/>
        <v>0</v>
      </c>
      <c r="S58" s="1119">
        <v>0</v>
      </c>
      <c r="T58" s="1119">
        <f t="shared" si="7"/>
        <v>0</v>
      </c>
      <c r="U58" s="777"/>
    </row>
    <row r="59" spans="1:21" s="711" customFormat="1" x14ac:dyDescent="0.2">
      <c r="A59" s="689"/>
      <c r="B59" s="691" t="s">
        <v>474</v>
      </c>
      <c r="C59" s="700">
        <v>3299</v>
      </c>
      <c r="D59" s="686">
        <v>5321</v>
      </c>
      <c r="E59" s="784" t="s">
        <v>258</v>
      </c>
      <c r="F59" s="927">
        <v>20</v>
      </c>
      <c r="G59" s="927">
        <v>0</v>
      </c>
      <c r="H59" s="927">
        <f t="shared" si="1"/>
        <v>20</v>
      </c>
      <c r="I59" s="1520">
        <v>-20</v>
      </c>
      <c r="J59" s="1520">
        <f t="shared" si="2"/>
        <v>0</v>
      </c>
      <c r="K59" s="1520">
        <v>0</v>
      </c>
      <c r="L59" s="1520">
        <f t="shared" si="3"/>
        <v>0</v>
      </c>
      <c r="M59" s="1520">
        <v>0</v>
      </c>
      <c r="N59" s="1520">
        <f t="shared" si="4"/>
        <v>0</v>
      </c>
      <c r="O59" s="1521">
        <v>0</v>
      </c>
      <c r="P59" s="1521">
        <f t="shared" si="5"/>
        <v>0</v>
      </c>
      <c r="Q59" s="1521">
        <v>0</v>
      </c>
      <c r="R59" s="1521">
        <f t="shared" si="6"/>
        <v>0</v>
      </c>
      <c r="S59" s="1114">
        <v>0</v>
      </c>
      <c r="T59" s="1114">
        <f t="shared" si="7"/>
        <v>0</v>
      </c>
      <c r="U59" s="777"/>
    </row>
    <row r="60" spans="1:21" s="711" customFormat="1" ht="20.95" x14ac:dyDescent="0.2">
      <c r="A60" s="682" t="s">
        <v>106</v>
      </c>
      <c r="B60" s="684" t="s">
        <v>561</v>
      </c>
      <c r="C60" s="694" t="s">
        <v>100</v>
      </c>
      <c r="D60" s="695" t="s">
        <v>100</v>
      </c>
      <c r="E60" s="783" t="s">
        <v>560</v>
      </c>
      <c r="F60" s="908">
        <v>0</v>
      </c>
      <c r="G60" s="908">
        <v>0</v>
      </c>
      <c r="H60" s="908">
        <v>0</v>
      </c>
      <c r="I60" s="1522">
        <f>+I61</f>
        <v>20</v>
      </c>
      <c r="J60" s="1522">
        <f t="shared" si="2"/>
        <v>20</v>
      </c>
      <c r="K60" s="1522">
        <v>0</v>
      </c>
      <c r="L60" s="1522">
        <f t="shared" si="3"/>
        <v>20</v>
      </c>
      <c r="M60" s="1522">
        <v>0</v>
      </c>
      <c r="N60" s="1522">
        <f t="shared" si="4"/>
        <v>20</v>
      </c>
      <c r="O60" s="1523">
        <v>0</v>
      </c>
      <c r="P60" s="1523">
        <f t="shared" si="5"/>
        <v>20</v>
      </c>
      <c r="Q60" s="1523">
        <v>0</v>
      </c>
      <c r="R60" s="1523">
        <f t="shared" si="6"/>
        <v>20</v>
      </c>
      <c r="S60" s="1119">
        <v>0</v>
      </c>
      <c r="T60" s="1119">
        <f t="shared" si="7"/>
        <v>20</v>
      </c>
      <c r="U60" s="777"/>
    </row>
    <row r="61" spans="1:21" s="711" customFormat="1" x14ac:dyDescent="0.2">
      <c r="A61" s="689"/>
      <c r="B61" s="691"/>
      <c r="C61" s="700">
        <v>3299</v>
      </c>
      <c r="D61" s="686">
        <v>5321</v>
      </c>
      <c r="E61" s="784" t="s">
        <v>258</v>
      </c>
      <c r="F61" s="927">
        <v>0</v>
      </c>
      <c r="G61" s="927">
        <v>0</v>
      </c>
      <c r="H61" s="927">
        <v>0</v>
      </c>
      <c r="I61" s="1520">
        <v>20</v>
      </c>
      <c r="J61" s="1520">
        <f t="shared" si="2"/>
        <v>20</v>
      </c>
      <c r="K61" s="1520">
        <v>0</v>
      </c>
      <c r="L61" s="1520">
        <f t="shared" si="3"/>
        <v>20</v>
      </c>
      <c r="M61" s="1520">
        <v>0</v>
      </c>
      <c r="N61" s="1520">
        <f t="shared" si="4"/>
        <v>20</v>
      </c>
      <c r="O61" s="1521">
        <v>0</v>
      </c>
      <c r="P61" s="1521">
        <f t="shared" si="5"/>
        <v>20</v>
      </c>
      <c r="Q61" s="1521">
        <v>0</v>
      </c>
      <c r="R61" s="1521">
        <f t="shared" si="6"/>
        <v>20</v>
      </c>
      <c r="S61" s="1114">
        <v>0</v>
      </c>
      <c r="T61" s="1114">
        <f t="shared" si="7"/>
        <v>20</v>
      </c>
      <c r="U61" s="777"/>
    </row>
    <row r="62" spans="1:21" s="711" customFormat="1" x14ac:dyDescent="0.2">
      <c r="A62" s="682" t="s">
        <v>106</v>
      </c>
      <c r="B62" s="684" t="s">
        <v>481</v>
      </c>
      <c r="C62" s="694" t="s">
        <v>100</v>
      </c>
      <c r="D62" s="695" t="s">
        <v>100</v>
      </c>
      <c r="E62" s="783" t="s">
        <v>216</v>
      </c>
      <c r="F62" s="908">
        <f>+F63</f>
        <v>30</v>
      </c>
      <c r="G62" s="908">
        <v>0</v>
      </c>
      <c r="H62" s="908">
        <f t="shared" si="1"/>
        <v>30</v>
      </c>
      <c r="I62" s="1522">
        <v>0</v>
      </c>
      <c r="J62" s="1522">
        <f t="shared" si="2"/>
        <v>30</v>
      </c>
      <c r="K62" s="1522">
        <v>0</v>
      </c>
      <c r="L62" s="1522">
        <f t="shared" si="3"/>
        <v>30</v>
      </c>
      <c r="M62" s="1522">
        <v>0</v>
      </c>
      <c r="N62" s="1522">
        <f t="shared" si="4"/>
        <v>30</v>
      </c>
      <c r="O62" s="1523">
        <v>0</v>
      </c>
      <c r="P62" s="1523">
        <f t="shared" si="5"/>
        <v>30</v>
      </c>
      <c r="Q62" s="1523">
        <v>0</v>
      </c>
      <c r="R62" s="1523">
        <f t="shared" si="6"/>
        <v>30</v>
      </c>
      <c r="S62" s="1119">
        <v>0</v>
      </c>
      <c r="T62" s="1119">
        <f t="shared" si="7"/>
        <v>30</v>
      </c>
      <c r="U62" s="777"/>
    </row>
    <row r="63" spans="1:21" s="711" customFormat="1" x14ac:dyDescent="0.2">
      <c r="A63" s="689"/>
      <c r="B63" s="691" t="s">
        <v>474</v>
      </c>
      <c r="C63" s="700">
        <v>3299</v>
      </c>
      <c r="D63" s="686">
        <v>5222</v>
      </c>
      <c r="E63" s="784" t="s">
        <v>296</v>
      </c>
      <c r="F63" s="927">
        <v>30</v>
      </c>
      <c r="G63" s="927">
        <v>0</v>
      </c>
      <c r="H63" s="927">
        <f t="shared" si="1"/>
        <v>30</v>
      </c>
      <c r="I63" s="1520">
        <v>0</v>
      </c>
      <c r="J63" s="1520">
        <f t="shared" si="2"/>
        <v>30</v>
      </c>
      <c r="K63" s="1520">
        <v>0</v>
      </c>
      <c r="L63" s="1520">
        <f t="shared" si="3"/>
        <v>30</v>
      </c>
      <c r="M63" s="1520">
        <v>0</v>
      </c>
      <c r="N63" s="1520">
        <f t="shared" si="4"/>
        <v>30</v>
      </c>
      <c r="O63" s="1521">
        <v>0</v>
      </c>
      <c r="P63" s="1521">
        <f t="shared" si="5"/>
        <v>30</v>
      </c>
      <c r="Q63" s="1521">
        <v>0</v>
      </c>
      <c r="R63" s="1521">
        <f t="shared" si="6"/>
        <v>30</v>
      </c>
      <c r="S63" s="1114">
        <v>0</v>
      </c>
      <c r="T63" s="1114">
        <f t="shared" si="7"/>
        <v>30</v>
      </c>
      <c r="U63" s="777"/>
    </row>
    <row r="64" spans="1:21" s="711" customFormat="1" x14ac:dyDescent="0.2">
      <c r="A64" s="682" t="s">
        <v>106</v>
      </c>
      <c r="B64" s="684" t="s">
        <v>482</v>
      </c>
      <c r="C64" s="694" t="s">
        <v>100</v>
      </c>
      <c r="D64" s="695" t="s">
        <v>100</v>
      </c>
      <c r="E64" s="783" t="s">
        <v>217</v>
      </c>
      <c r="F64" s="908">
        <f>+F65</f>
        <v>50</v>
      </c>
      <c r="G64" s="908">
        <v>0</v>
      </c>
      <c r="H64" s="908">
        <f t="shared" si="1"/>
        <v>50</v>
      </c>
      <c r="I64" s="1522">
        <v>0</v>
      </c>
      <c r="J64" s="1522">
        <f t="shared" si="2"/>
        <v>50</v>
      </c>
      <c r="K64" s="1522">
        <v>0</v>
      </c>
      <c r="L64" s="1522">
        <f t="shared" si="3"/>
        <v>50</v>
      </c>
      <c r="M64" s="1522">
        <v>0</v>
      </c>
      <c r="N64" s="1522">
        <f t="shared" si="4"/>
        <v>50</v>
      </c>
      <c r="O64" s="1523">
        <f>+O65</f>
        <v>-50</v>
      </c>
      <c r="P64" s="1523">
        <f t="shared" si="5"/>
        <v>0</v>
      </c>
      <c r="Q64" s="1523">
        <v>0</v>
      </c>
      <c r="R64" s="1523">
        <f t="shared" si="6"/>
        <v>0</v>
      </c>
      <c r="S64" s="1119">
        <v>0</v>
      </c>
      <c r="T64" s="1119">
        <f t="shared" si="7"/>
        <v>0</v>
      </c>
      <c r="U64" s="777"/>
    </row>
    <row r="65" spans="1:21" s="711" customFormat="1" x14ac:dyDescent="0.2">
      <c r="A65" s="746"/>
      <c r="B65" s="748" t="s">
        <v>474</v>
      </c>
      <c r="C65" s="749">
        <v>3299</v>
      </c>
      <c r="D65" s="750">
        <v>5213</v>
      </c>
      <c r="E65" s="785" t="s">
        <v>342</v>
      </c>
      <c r="F65" s="909">
        <v>50</v>
      </c>
      <c r="G65" s="909">
        <v>0</v>
      </c>
      <c r="H65" s="909">
        <f t="shared" si="1"/>
        <v>50</v>
      </c>
      <c r="I65" s="1524">
        <v>0</v>
      </c>
      <c r="J65" s="1524">
        <f t="shared" si="2"/>
        <v>50</v>
      </c>
      <c r="K65" s="1524">
        <v>0</v>
      </c>
      <c r="L65" s="1524">
        <f t="shared" si="3"/>
        <v>50</v>
      </c>
      <c r="M65" s="1520">
        <v>0</v>
      </c>
      <c r="N65" s="1520">
        <f t="shared" si="4"/>
        <v>50</v>
      </c>
      <c r="O65" s="1521">
        <v>-50</v>
      </c>
      <c r="P65" s="1521">
        <f t="shared" si="5"/>
        <v>0</v>
      </c>
      <c r="Q65" s="1521">
        <v>0</v>
      </c>
      <c r="R65" s="1521">
        <f t="shared" si="6"/>
        <v>0</v>
      </c>
      <c r="S65" s="1114">
        <v>0</v>
      </c>
      <c r="T65" s="1114">
        <f t="shared" si="7"/>
        <v>0</v>
      </c>
      <c r="U65" s="777"/>
    </row>
    <row r="66" spans="1:21" s="711" customFormat="1" ht="20.95" x14ac:dyDescent="0.2">
      <c r="A66" s="1407" t="s">
        <v>106</v>
      </c>
      <c r="B66" s="1408" t="s">
        <v>650</v>
      </c>
      <c r="C66" s="1409" t="s">
        <v>100</v>
      </c>
      <c r="D66" s="1410" t="s">
        <v>100</v>
      </c>
      <c r="E66" s="1411" t="s">
        <v>652</v>
      </c>
      <c r="F66" s="1412">
        <v>0</v>
      </c>
      <c r="G66" s="1412"/>
      <c r="H66" s="1412"/>
      <c r="I66" s="1525"/>
      <c r="J66" s="1525"/>
      <c r="K66" s="1525"/>
      <c r="L66" s="1525">
        <v>0</v>
      </c>
      <c r="M66" s="1522">
        <v>0</v>
      </c>
      <c r="N66" s="1522">
        <v>0</v>
      </c>
      <c r="O66" s="1523">
        <f>+O67</f>
        <v>50</v>
      </c>
      <c r="P66" s="1523">
        <f t="shared" si="5"/>
        <v>50</v>
      </c>
      <c r="Q66" s="1523">
        <v>0</v>
      </c>
      <c r="R66" s="1523">
        <f t="shared" si="6"/>
        <v>50</v>
      </c>
      <c r="S66" s="1119">
        <v>0</v>
      </c>
      <c r="T66" s="1119">
        <f t="shared" si="7"/>
        <v>50</v>
      </c>
      <c r="U66" s="777"/>
    </row>
    <row r="67" spans="1:21" s="711" customFormat="1" x14ac:dyDescent="0.2">
      <c r="A67" s="746"/>
      <c r="B67" s="748"/>
      <c r="C67" s="749">
        <v>3299</v>
      </c>
      <c r="D67" s="750">
        <v>5213</v>
      </c>
      <c r="E67" s="785" t="s">
        <v>342</v>
      </c>
      <c r="F67" s="909">
        <v>0</v>
      </c>
      <c r="G67" s="909"/>
      <c r="H67" s="909"/>
      <c r="I67" s="1524"/>
      <c r="J67" s="1524"/>
      <c r="K67" s="1524"/>
      <c r="L67" s="1524">
        <v>0</v>
      </c>
      <c r="M67" s="1520">
        <v>0</v>
      </c>
      <c r="N67" s="1520">
        <v>0</v>
      </c>
      <c r="O67" s="1521">
        <v>50</v>
      </c>
      <c r="P67" s="1521">
        <f t="shared" si="5"/>
        <v>50</v>
      </c>
      <c r="Q67" s="1521">
        <v>0</v>
      </c>
      <c r="R67" s="1521">
        <f t="shared" si="6"/>
        <v>50</v>
      </c>
      <c r="S67" s="1114">
        <v>0</v>
      </c>
      <c r="T67" s="1114">
        <f t="shared" si="7"/>
        <v>50</v>
      </c>
      <c r="U67" s="777"/>
    </row>
    <row r="68" spans="1:21" s="711" customFormat="1" ht="20.95" x14ac:dyDescent="0.2">
      <c r="A68" s="682" t="s">
        <v>106</v>
      </c>
      <c r="B68" s="684" t="s">
        <v>622</v>
      </c>
      <c r="C68" s="694" t="s">
        <v>100</v>
      </c>
      <c r="D68" s="695" t="s">
        <v>100</v>
      </c>
      <c r="E68" s="783" t="s">
        <v>623</v>
      </c>
      <c r="F68" s="1412">
        <v>0</v>
      </c>
      <c r="G68" s="909"/>
      <c r="H68" s="909"/>
      <c r="I68" s="1524"/>
      <c r="J68" s="1524"/>
      <c r="K68" s="1524"/>
      <c r="L68" s="1524"/>
      <c r="M68" s="1522">
        <f>+M69</f>
        <v>500</v>
      </c>
      <c r="N68" s="1522">
        <f t="shared" si="4"/>
        <v>500</v>
      </c>
      <c r="O68" s="1523">
        <v>0</v>
      </c>
      <c r="P68" s="1523">
        <f t="shared" si="5"/>
        <v>500</v>
      </c>
      <c r="Q68" s="1523">
        <v>0</v>
      </c>
      <c r="R68" s="1523">
        <f t="shared" si="6"/>
        <v>500</v>
      </c>
      <c r="S68" s="1119">
        <v>0</v>
      </c>
      <c r="T68" s="1119">
        <f t="shared" si="7"/>
        <v>500</v>
      </c>
      <c r="U68" s="777"/>
    </row>
    <row r="69" spans="1:21" s="711" customFormat="1" x14ac:dyDescent="0.2">
      <c r="A69" s="746"/>
      <c r="B69" s="748" t="s">
        <v>474</v>
      </c>
      <c r="C69" s="749">
        <v>3299</v>
      </c>
      <c r="D69" s="750">
        <v>5332</v>
      </c>
      <c r="E69" s="785" t="s">
        <v>444</v>
      </c>
      <c r="F69" s="909">
        <v>0</v>
      </c>
      <c r="G69" s="909"/>
      <c r="H69" s="909"/>
      <c r="I69" s="1524"/>
      <c r="J69" s="1524"/>
      <c r="K69" s="1524"/>
      <c r="L69" s="1524"/>
      <c r="M69" s="1524">
        <v>500</v>
      </c>
      <c r="N69" s="1524">
        <f t="shared" si="4"/>
        <v>500</v>
      </c>
      <c r="O69" s="1521">
        <v>0</v>
      </c>
      <c r="P69" s="1521">
        <f t="shared" si="5"/>
        <v>500</v>
      </c>
      <c r="Q69" s="1521">
        <v>0</v>
      </c>
      <c r="R69" s="1521">
        <f t="shared" si="6"/>
        <v>500</v>
      </c>
      <c r="S69" s="1114">
        <v>0</v>
      </c>
      <c r="T69" s="1114">
        <f t="shared" si="7"/>
        <v>500</v>
      </c>
      <c r="U69" s="777"/>
    </row>
    <row r="70" spans="1:21" s="711" customFormat="1" ht="31.45" x14ac:dyDescent="0.2">
      <c r="A70" s="682" t="s">
        <v>106</v>
      </c>
      <c r="B70" s="684" t="s">
        <v>627</v>
      </c>
      <c r="C70" s="694" t="s">
        <v>100</v>
      </c>
      <c r="D70" s="695" t="s">
        <v>100</v>
      </c>
      <c r="E70" s="783" t="s">
        <v>628</v>
      </c>
      <c r="F70" s="908">
        <f>+F71</f>
        <v>0</v>
      </c>
      <c r="G70" s="908">
        <v>0</v>
      </c>
      <c r="H70" s="908">
        <f t="shared" si="1"/>
        <v>0</v>
      </c>
      <c r="I70" s="1522">
        <v>0</v>
      </c>
      <c r="J70" s="1522">
        <f t="shared" si="2"/>
        <v>0</v>
      </c>
      <c r="K70" s="1522">
        <v>0</v>
      </c>
      <c r="L70" s="1522">
        <f t="shared" si="3"/>
        <v>0</v>
      </c>
      <c r="M70" s="1522">
        <f>+M71</f>
        <v>190</v>
      </c>
      <c r="N70" s="1522">
        <f t="shared" si="4"/>
        <v>190</v>
      </c>
      <c r="O70" s="1523">
        <v>0</v>
      </c>
      <c r="P70" s="1523">
        <f t="shared" si="5"/>
        <v>190</v>
      </c>
      <c r="Q70" s="1523">
        <v>0</v>
      </c>
      <c r="R70" s="1523">
        <f t="shared" si="6"/>
        <v>190</v>
      </c>
      <c r="S70" s="1119">
        <v>0</v>
      </c>
      <c r="T70" s="1119">
        <f t="shared" si="7"/>
        <v>190</v>
      </c>
      <c r="U70" s="777"/>
    </row>
    <row r="71" spans="1:21" s="711" customFormat="1" ht="13.1" thickBot="1" x14ac:dyDescent="0.25">
      <c r="A71" s="746"/>
      <c r="B71" s="748" t="s">
        <v>474</v>
      </c>
      <c r="C71" s="749">
        <v>3299</v>
      </c>
      <c r="D71" s="750">
        <v>5221</v>
      </c>
      <c r="E71" s="785" t="s">
        <v>334</v>
      </c>
      <c r="F71" s="909">
        <v>0</v>
      </c>
      <c r="G71" s="909">
        <v>0</v>
      </c>
      <c r="H71" s="909">
        <f t="shared" si="1"/>
        <v>0</v>
      </c>
      <c r="I71" s="1524">
        <v>0</v>
      </c>
      <c r="J71" s="1524">
        <f t="shared" si="2"/>
        <v>0</v>
      </c>
      <c r="K71" s="1524">
        <v>0</v>
      </c>
      <c r="L71" s="1524">
        <f t="shared" si="3"/>
        <v>0</v>
      </c>
      <c r="M71" s="1524">
        <v>190</v>
      </c>
      <c r="N71" s="1524">
        <f t="shared" si="4"/>
        <v>190</v>
      </c>
      <c r="O71" s="1526">
        <v>0</v>
      </c>
      <c r="P71" s="1526">
        <f t="shared" si="5"/>
        <v>190</v>
      </c>
      <c r="Q71" s="1526">
        <v>0</v>
      </c>
      <c r="R71" s="1526">
        <f t="shared" si="6"/>
        <v>190</v>
      </c>
      <c r="S71" s="1128">
        <v>0</v>
      </c>
      <c r="T71" s="1128">
        <f t="shared" si="7"/>
        <v>190</v>
      </c>
      <c r="U71" s="777"/>
    </row>
    <row r="72" spans="1:21" s="711" customFormat="1" ht="13.1" thickBot="1" x14ac:dyDescent="0.25">
      <c r="A72" s="1010" t="s">
        <v>106</v>
      </c>
      <c r="B72" s="1017" t="s">
        <v>100</v>
      </c>
      <c r="C72" s="1012" t="s">
        <v>100</v>
      </c>
      <c r="D72" s="1013" t="s">
        <v>100</v>
      </c>
      <c r="E72" s="1014" t="s">
        <v>218</v>
      </c>
      <c r="F72" s="1015">
        <f>+F73+F75+F81+F83+F89</f>
        <v>4548.9799999999996</v>
      </c>
      <c r="G72" s="1015">
        <f>+G73+G75+G81+G83+G89+G91</f>
        <v>0</v>
      </c>
      <c r="H72" s="1015">
        <f t="shared" si="1"/>
        <v>4548.9799999999996</v>
      </c>
      <c r="I72" s="1516">
        <v>0</v>
      </c>
      <c r="J72" s="1516">
        <f t="shared" si="2"/>
        <v>4548.9799999999996</v>
      </c>
      <c r="K72" s="1516">
        <v>0</v>
      </c>
      <c r="L72" s="1516">
        <f t="shared" si="3"/>
        <v>4548.9799999999996</v>
      </c>
      <c r="M72" s="1516">
        <f>+M75+M77+M79+M83+M85+M87+M89</f>
        <v>5.6843418860808015E-14</v>
      </c>
      <c r="N72" s="1516">
        <f t="shared" si="4"/>
        <v>4548.9799999999996</v>
      </c>
      <c r="O72" s="1517">
        <v>0</v>
      </c>
      <c r="P72" s="1517">
        <f t="shared" si="5"/>
        <v>4548.9799999999996</v>
      </c>
      <c r="Q72" s="1517">
        <v>0</v>
      </c>
      <c r="R72" s="1517">
        <f t="shared" si="6"/>
        <v>4548.9799999999996</v>
      </c>
      <c r="S72" s="1126">
        <v>0</v>
      </c>
      <c r="T72" s="1126">
        <f t="shared" si="7"/>
        <v>4548.9799999999996</v>
      </c>
      <c r="U72" s="777"/>
    </row>
    <row r="73" spans="1:21" s="711" customFormat="1" x14ac:dyDescent="0.2">
      <c r="A73" s="677" t="s">
        <v>106</v>
      </c>
      <c r="B73" s="679" t="s">
        <v>483</v>
      </c>
      <c r="C73" s="680" t="s">
        <v>100</v>
      </c>
      <c r="D73" s="680" t="s">
        <v>100</v>
      </c>
      <c r="E73" s="786" t="s">
        <v>451</v>
      </c>
      <c r="F73" s="924">
        <f>+F74</f>
        <v>1200</v>
      </c>
      <c r="G73" s="924">
        <v>0</v>
      </c>
      <c r="H73" s="924">
        <f t="shared" si="1"/>
        <v>1200</v>
      </c>
      <c r="I73" s="1518">
        <v>0</v>
      </c>
      <c r="J73" s="1518">
        <f t="shared" si="2"/>
        <v>1200</v>
      </c>
      <c r="K73" s="1518">
        <v>0</v>
      </c>
      <c r="L73" s="1518">
        <f t="shared" si="3"/>
        <v>1200</v>
      </c>
      <c r="M73" s="1518">
        <v>0</v>
      </c>
      <c r="N73" s="1518">
        <f t="shared" si="4"/>
        <v>1200</v>
      </c>
      <c r="O73" s="1519">
        <v>0</v>
      </c>
      <c r="P73" s="1519">
        <f t="shared" si="5"/>
        <v>1200</v>
      </c>
      <c r="Q73" s="1519">
        <v>0</v>
      </c>
      <c r="R73" s="1519">
        <f t="shared" si="6"/>
        <v>1200</v>
      </c>
      <c r="S73" s="1124">
        <v>0</v>
      </c>
      <c r="T73" s="1124">
        <f t="shared" si="7"/>
        <v>1200</v>
      </c>
      <c r="U73" s="777"/>
    </row>
    <row r="74" spans="1:21" s="711" customFormat="1" x14ac:dyDescent="0.2">
      <c r="A74" s="689"/>
      <c r="B74" s="691" t="s">
        <v>474</v>
      </c>
      <c r="C74" s="700">
        <v>3299</v>
      </c>
      <c r="D74" s="685">
        <v>5321</v>
      </c>
      <c r="E74" s="784" t="s">
        <v>258</v>
      </c>
      <c r="F74" s="927">
        <v>1200</v>
      </c>
      <c r="G74" s="927">
        <v>0</v>
      </c>
      <c r="H74" s="927">
        <f t="shared" si="1"/>
        <v>1200</v>
      </c>
      <c r="I74" s="1520">
        <v>0</v>
      </c>
      <c r="J74" s="1520">
        <f t="shared" si="2"/>
        <v>1200</v>
      </c>
      <c r="K74" s="1520">
        <v>0</v>
      </c>
      <c r="L74" s="1520">
        <f t="shared" si="3"/>
        <v>1200</v>
      </c>
      <c r="M74" s="1520">
        <v>0</v>
      </c>
      <c r="N74" s="1520">
        <f t="shared" si="4"/>
        <v>1200</v>
      </c>
      <c r="O74" s="1521">
        <v>0</v>
      </c>
      <c r="P74" s="1521">
        <f t="shared" si="5"/>
        <v>1200</v>
      </c>
      <c r="Q74" s="1521">
        <v>0</v>
      </c>
      <c r="R74" s="1521">
        <f t="shared" si="6"/>
        <v>1200</v>
      </c>
      <c r="S74" s="1114">
        <v>0</v>
      </c>
      <c r="T74" s="1114">
        <f t="shared" si="7"/>
        <v>1200</v>
      </c>
      <c r="U74" s="777"/>
    </row>
    <row r="75" spans="1:21" s="711" customFormat="1" ht="20.95" x14ac:dyDescent="0.2">
      <c r="A75" s="682" t="s">
        <v>106</v>
      </c>
      <c r="B75" s="684" t="s">
        <v>557</v>
      </c>
      <c r="C75" s="694" t="s">
        <v>100</v>
      </c>
      <c r="D75" s="694" t="s">
        <v>100</v>
      </c>
      <c r="E75" s="786" t="s">
        <v>453</v>
      </c>
      <c r="F75" s="908">
        <f>+F76</f>
        <v>259.04000000000002</v>
      </c>
      <c r="G75" s="908">
        <v>0</v>
      </c>
      <c r="H75" s="908">
        <f t="shared" si="1"/>
        <v>259.04000000000002</v>
      </c>
      <c r="I75" s="1522">
        <v>0</v>
      </c>
      <c r="J75" s="1522">
        <f t="shared" si="2"/>
        <v>259.04000000000002</v>
      </c>
      <c r="K75" s="1522">
        <v>0</v>
      </c>
      <c r="L75" s="1522">
        <f t="shared" si="3"/>
        <v>259.04000000000002</v>
      </c>
      <c r="M75" s="1523">
        <f>+M76</f>
        <v>-259.03699999999998</v>
      </c>
      <c r="N75" s="1523">
        <f t="shared" si="4"/>
        <v>3.0000000000427463E-3</v>
      </c>
      <c r="O75" s="1523">
        <v>0</v>
      </c>
      <c r="P75" s="1523">
        <f t="shared" si="5"/>
        <v>3.0000000000427463E-3</v>
      </c>
      <c r="Q75" s="1523">
        <v>0</v>
      </c>
      <c r="R75" s="1523">
        <f t="shared" si="6"/>
        <v>3.0000000000427463E-3</v>
      </c>
      <c r="S75" s="1119">
        <v>0</v>
      </c>
      <c r="T75" s="1119">
        <f t="shared" ref="T75:T138" si="16">+R75+S75</f>
        <v>3.0000000000427463E-3</v>
      </c>
      <c r="U75" s="777"/>
    </row>
    <row r="76" spans="1:21" s="711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259.04000000000002</v>
      </c>
      <c r="G76" s="927">
        <v>0</v>
      </c>
      <c r="H76" s="927">
        <f t="shared" si="1"/>
        <v>259.04000000000002</v>
      </c>
      <c r="I76" s="1520">
        <v>0</v>
      </c>
      <c r="J76" s="1520">
        <f t="shared" si="2"/>
        <v>259.04000000000002</v>
      </c>
      <c r="K76" s="1520">
        <v>0</v>
      </c>
      <c r="L76" s="1520">
        <f t="shared" si="3"/>
        <v>259.04000000000002</v>
      </c>
      <c r="M76" s="1521">
        <v>-259.03699999999998</v>
      </c>
      <c r="N76" s="1521">
        <f t="shared" si="4"/>
        <v>3.0000000000427463E-3</v>
      </c>
      <c r="O76" s="1521">
        <v>0</v>
      </c>
      <c r="P76" s="1521">
        <f t="shared" si="5"/>
        <v>3.0000000000427463E-3</v>
      </c>
      <c r="Q76" s="1521">
        <v>0</v>
      </c>
      <c r="R76" s="1521">
        <f t="shared" si="6"/>
        <v>3.0000000000427463E-3</v>
      </c>
      <c r="S76" s="1114">
        <v>0</v>
      </c>
      <c r="T76" s="1114">
        <f t="shared" si="16"/>
        <v>3.0000000000427463E-3</v>
      </c>
      <c r="U76" s="777"/>
    </row>
    <row r="77" spans="1:21" s="711" customFormat="1" ht="31.45" x14ac:dyDescent="0.2">
      <c r="A77" s="682" t="s">
        <v>106</v>
      </c>
      <c r="B77" s="684" t="s">
        <v>601</v>
      </c>
      <c r="C77" s="694" t="s">
        <v>100</v>
      </c>
      <c r="D77" s="694" t="s">
        <v>100</v>
      </c>
      <c r="E77" s="786" t="s">
        <v>602</v>
      </c>
      <c r="F77" s="908">
        <v>0</v>
      </c>
      <c r="G77" s="927"/>
      <c r="H77" s="927"/>
      <c r="I77" s="1520"/>
      <c r="J77" s="1520"/>
      <c r="K77" s="1520"/>
      <c r="L77" s="1520"/>
      <c r="M77" s="1523">
        <f>+M78</f>
        <v>224.03700000000001</v>
      </c>
      <c r="N77" s="1523">
        <f t="shared" si="4"/>
        <v>224.03700000000001</v>
      </c>
      <c r="O77" s="1523">
        <v>0</v>
      </c>
      <c r="P77" s="1523">
        <f t="shared" si="5"/>
        <v>224.03700000000001</v>
      </c>
      <c r="Q77" s="1523">
        <v>0</v>
      </c>
      <c r="R77" s="1523">
        <f t="shared" ref="R77:R140" si="17">+P77+Q77</f>
        <v>224.03700000000001</v>
      </c>
      <c r="S77" s="1119">
        <v>0</v>
      </c>
      <c r="T77" s="1119">
        <f t="shared" si="16"/>
        <v>224.03700000000001</v>
      </c>
      <c r="U77" s="777"/>
    </row>
    <row r="78" spans="1:21" s="711" customFormat="1" x14ac:dyDescent="0.2">
      <c r="A78" s="689"/>
      <c r="B78" s="691" t="s">
        <v>474</v>
      </c>
      <c r="C78" s="700">
        <v>3113</v>
      </c>
      <c r="D78" s="685">
        <v>5321</v>
      </c>
      <c r="E78" s="784" t="s">
        <v>258</v>
      </c>
      <c r="F78" s="927">
        <v>0</v>
      </c>
      <c r="G78" s="927"/>
      <c r="H78" s="927"/>
      <c r="I78" s="1520"/>
      <c r="J78" s="1520"/>
      <c r="K78" s="1520"/>
      <c r="L78" s="1520"/>
      <c r="M78" s="1521">
        <v>224.03700000000001</v>
      </c>
      <c r="N78" s="1521">
        <f t="shared" si="4"/>
        <v>224.03700000000001</v>
      </c>
      <c r="O78" s="1521">
        <v>0</v>
      </c>
      <c r="P78" s="1521">
        <f t="shared" si="5"/>
        <v>224.03700000000001</v>
      </c>
      <c r="Q78" s="1521">
        <v>0</v>
      </c>
      <c r="R78" s="1521">
        <f t="shared" si="17"/>
        <v>224.03700000000001</v>
      </c>
      <c r="S78" s="1114">
        <v>0</v>
      </c>
      <c r="T78" s="1114">
        <f t="shared" si="16"/>
        <v>224.03700000000001</v>
      </c>
      <c r="U78" s="777"/>
    </row>
    <row r="79" spans="1:21" s="711" customFormat="1" ht="31.45" x14ac:dyDescent="0.2">
      <c r="A79" s="682" t="s">
        <v>106</v>
      </c>
      <c r="B79" s="684" t="s">
        <v>604</v>
      </c>
      <c r="C79" s="694" t="s">
        <v>100</v>
      </c>
      <c r="D79" s="694" t="s">
        <v>100</v>
      </c>
      <c r="E79" s="786" t="s">
        <v>605</v>
      </c>
      <c r="F79" s="908">
        <v>0</v>
      </c>
      <c r="G79" s="927"/>
      <c r="H79" s="927"/>
      <c r="I79" s="1520"/>
      <c r="J79" s="1520"/>
      <c r="K79" s="1520"/>
      <c r="L79" s="1520"/>
      <c r="M79" s="1523">
        <f>+M80</f>
        <v>50</v>
      </c>
      <c r="N79" s="1523">
        <f t="shared" si="4"/>
        <v>50</v>
      </c>
      <c r="O79" s="1523">
        <v>0</v>
      </c>
      <c r="P79" s="1523">
        <f t="shared" ref="P79:P142" si="18">+N79+O79</f>
        <v>50</v>
      </c>
      <c r="Q79" s="1523">
        <v>0</v>
      </c>
      <c r="R79" s="1523">
        <f t="shared" si="17"/>
        <v>50</v>
      </c>
      <c r="S79" s="1119">
        <v>0</v>
      </c>
      <c r="T79" s="1119">
        <f t="shared" si="16"/>
        <v>50</v>
      </c>
      <c r="U79" s="777"/>
    </row>
    <row r="80" spans="1:21" s="711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0</v>
      </c>
      <c r="G80" s="927"/>
      <c r="H80" s="927"/>
      <c r="I80" s="1520"/>
      <c r="J80" s="1520"/>
      <c r="K80" s="1520"/>
      <c r="L80" s="1520"/>
      <c r="M80" s="1521">
        <v>50</v>
      </c>
      <c r="N80" s="1521">
        <f t="shared" si="4"/>
        <v>50</v>
      </c>
      <c r="O80" s="1521">
        <v>0</v>
      </c>
      <c r="P80" s="1521">
        <f t="shared" si="18"/>
        <v>50</v>
      </c>
      <c r="Q80" s="1521">
        <v>0</v>
      </c>
      <c r="R80" s="1521">
        <f t="shared" si="17"/>
        <v>50</v>
      </c>
      <c r="S80" s="1114">
        <v>0</v>
      </c>
      <c r="T80" s="1114">
        <f t="shared" si="16"/>
        <v>50</v>
      </c>
      <c r="U80" s="777"/>
    </row>
    <row r="81" spans="1:21" s="711" customFormat="1" x14ac:dyDescent="0.2">
      <c r="A81" s="682" t="s">
        <v>106</v>
      </c>
      <c r="B81" s="684" t="s">
        <v>484</v>
      </c>
      <c r="C81" s="694" t="s">
        <v>100</v>
      </c>
      <c r="D81" s="694" t="s">
        <v>100</v>
      </c>
      <c r="E81" s="786" t="s">
        <v>221</v>
      </c>
      <c r="F81" s="908">
        <f>+F82</f>
        <v>2007.02</v>
      </c>
      <c r="G81" s="908">
        <v>0</v>
      </c>
      <c r="H81" s="908">
        <f t="shared" si="1"/>
        <v>2007.02</v>
      </c>
      <c r="I81" s="1522">
        <v>0</v>
      </c>
      <c r="J81" s="1522">
        <f t="shared" si="2"/>
        <v>2007.02</v>
      </c>
      <c r="K81" s="1522">
        <v>0</v>
      </c>
      <c r="L81" s="1522">
        <f t="shared" si="3"/>
        <v>2007.02</v>
      </c>
      <c r="M81" s="1522">
        <v>0</v>
      </c>
      <c r="N81" s="1522">
        <f t="shared" si="4"/>
        <v>2007.02</v>
      </c>
      <c r="O81" s="1523">
        <v>0</v>
      </c>
      <c r="P81" s="1523">
        <f t="shared" si="18"/>
        <v>2007.02</v>
      </c>
      <c r="Q81" s="1523">
        <v>0</v>
      </c>
      <c r="R81" s="1523">
        <f t="shared" si="17"/>
        <v>2007.02</v>
      </c>
      <c r="S81" s="1119">
        <v>0</v>
      </c>
      <c r="T81" s="1119">
        <f t="shared" si="16"/>
        <v>2007.02</v>
      </c>
      <c r="U81" s="777"/>
    </row>
    <row r="82" spans="1:21" s="711" customFormat="1" x14ac:dyDescent="0.2">
      <c r="A82" s="689"/>
      <c r="B82" s="691" t="s">
        <v>474</v>
      </c>
      <c r="C82" s="700">
        <v>3299</v>
      </c>
      <c r="D82" s="685">
        <v>5321</v>
      </c>
      <c r="E82" s="784" t="s">
        <v>258</v>
      </c>
      <c r="F82" s="927">
        <v>2007.02</v>
      </c>
      <c r="G82" s="927">
        <v>0</v>
      </c>
      <c r="H82" s="927">
        <f t="shared" si="1"/>
        <v>2007.02</v>
      </c>
      <c r="I82" s="1520">
        <v>0</v>
      </c>
      <c r="J82" s="1520">
        <f t="shared" si="2"/>
        <v>2007.02</v>
      </c>
      <c r="K82" s="1520">
        <v>0</v>
      </c>
      <c r="L82" s="1520">
        <f t="shared" si="3"/>
        <v>2007.02</v>
      </c>
      <c r="M82" s="1520">
        <v>0</v>
      </c>
      <c r="N82" s="1520">
        <f t="shared" si="4"/>
        <v>2007.02</v>
      </c>
      <c r="O82" s="1521">
        <v>0</v>
      </c>
      <c r="P82" s="1521">
        <f t="shared" si="18"/>
        <v>2007.02</v>
      </c>
      <c r="Q82" s="1521">
        <v>0</v>
      </c>
      <c r="R82" s="1521">
        <f t="shared" si="17"/>
        <v>2007.02</v>
      </c>
      <c r="S82" s="1114">
        <v>0</v>
      </c>
      <c r="T82" s="1114">
        <f t="shared" si="16"/>
        <v>2007.02</v>
      </c>
      <c r="U82" s="777"/>
    </row>
    <row r="83" spans="1:21" s="711" customFormat="1" x14ac:dyDescent="0.2">
      <c r="A83" s="682" t="s">
        <v>106</v>
      </c>
      <c r="B83" s="684" t="s">
        <v>485</v>
      </c>
      <c r="C83" s="694" t="s">
        <v>100</v>
      </c>
      <c r="D83" s="694" t="s">
        <v>100</v>
      </c>
      <c r="E83" s="786" t="s">
        <v>458</v>
      </c>
      <c r="F83" s="908">
        <f>+F84</f>
        <v>541.79</v>
      </c>
      <c r="G83" s="908">
        <v>0</v>
      </c>
      <c r="H83" s="908">
        <f t="shared" si="1"/>
        <v>541.79</v>
      </c>
      <c r="I83" s="1522">
        <v>0</v>
      </c>
      <c r="J83" s="1522">
        <f t="shared" si="2"/>
        <v>541.79</v>
      </c>
      <c r="K83" s="1522">
        <v>0</v>
      </c>
      <c r="L83" s="1522">
        <f t="shared" si="3"/>
        <v>541.79</v>
      </c>
      <c r="M83" s="1523">
        <f>+M84</f>
        <v>-541.79</v>
      </c>
      <c r="N83" s="1523">
        <f t="shared" si="4"/>
        <v>0</v>
      </c>
      <c r="O83" s="1523">
        <v>0</v>
      </c>
      <c r="P83" s="1523">
        <f t="shared" si="18"/>
        <v>0</v>
      </c>
      <c r="Q83" s="1523">
        <v>0</v>
      </c>
      <c r="R83" s="1523">
        <f t="shared" si="17"/>
        <v>0</v>
      </c>
      <c r="S83" s="1119">
        <v>0</v>
      </c>
      <c r="T83" s="1119">
        <f t="shared" si="16"/>
        <v>0</v>
      </c>
      <c r="U83" s="777"/>
    </row>
    <row r="84" spans="1:21" s="711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541.79</v>
      </c>
      <c r="G84" s="927">
        <v>0</v>
      </c>
      <c r="H84" s="927">
        <f t="shared" si="1"/>
        <v>541.79</v>
      </c>
      <c r="I84" s="1520">
        <v>0</v>
      </c>
      <c r="J84" s="1520">
        <f t="shared" si="2"/>
        <v>541.79</v>
      </c>
      <c r="K84" s="1520">
        <v>0</v>
      </c>
      <c r="L84" s="1520">
        <f t="shared" si="3"/>
        <v>541.79</v>
      </c>
      <c r="M84" s="1521">
        <v>-541.79</v>
      </c>
      <c r="N84" s="1521">
        <f t="shared" si="4"/>
        <v>0</v>
      </c>
      <c r="O84" s="1521">
        <v>0</v>
      </c>
      <c r="P84" s="1521">
        <f t="shared" si="18"/>
        <v>0</v>
      </c>
      <c r="Q84" s="1521">
        <v>0</v>
      </c>
      <c r="R84" s="1521">
        <f t="shared" si="17"/>
        <v>0</v>
      </c>
      <c r="S84" s="1114">
        <v>0</v>
      </c>
      <c r="T84" s="1114">
        <f t="shared" si="16"/>
        <v>0</v>
      </c>
      <c r="U84" s="777"/>
    </row>
    <row r="85" spans="1:21" s="711" customFormat="1" ht="31.45" x14ac:dyDescent="0.2">
      <c r="A85" s="682" t="s">
        <v>106</v>
      </c>
      <c r="B85" s="684" t="s">
        <v>607</v>
      </c>
      <c r="C85" s="694" t="s">
        <v>100</v>
      </c>
      <c r="D85" s="694" t="s">
        <v>100</v>
      </c>
      <c r="E85" s="786" t="s">
        <v>610</v>
      </c>
      <c r="F85" s="908">
        <v>0</v>
      </c>
      <c r="G85" s="927"/>
      <c r="H85" s="927"/>
      <c r="I85" s="1520"/>
      <c r="J85" s="1520"/>
      <c r="K85" s="1520"/>
      <c r="L85" s="1520"/>
      <c r="M85" s="1523">
        <f>+M86</f>
        <v>461.79</v>
      </c>
      <c r="N85" s="1523">
        <f t="shared" si="4"/>
        <v>461.79</v>
      </c>
      <c r="O85" s="1523">
        <v>0</v>
      </c>
      <c r="P85" s="1523">
        <f t="shared" si="18"/>
        <v>461.79</v>
      </c>
      <c r="Q85" s="1523">
        <v>0</v>
      </c>
      <c r="R85" s="1523">
        <f t="shared" si="17"/>
        <v>461.79</v>
      </c>
      <c r="S85" s="1119">
        <v>0</v>
      </c>
      <c r="T85" s="1119">
        <f t="shared" si="16"/>
        <v>461.79</v>
      </c>
      <c r="U85" s="777"/>
    </row>
    <row r="86" spans="1:21" s="711" customFormat="1" x14ac:dyDescent="0.2">
      <c r="A86" s="689"/>
      <c r="B86" s="691" t="s">
        <v>474</v>
      </c>
      <c r="C86" s="700">
        <v>3113</v>
      </c>
      <c r="D86" s="685">
        <v>5321</v>
      </c>
      <c r="E86" s="784" t="s">
        <v>258</v>
      </c>
      <c r="F86" s="927">
        <v>0</v>
      </c>
      <c r="G86" s="927"/>
      <c r="H86" s="927"/>
      <c r="I86" s="1520"/>
      <c r="J86" s="1520"/>
      <c r="K86" s="1520"/>
      <c r="L86" s="1520"/>
      <c r="M86" s="1521">
        <v>461.79</v>
      </c>
      <c r="N86" s="1521">
        <f t="shared" si="4"/>
        <v>461.79</v>
      </c>
      <c r="O86" s="1521">
        <v>0</v>
      </c>
      <c r="P86" s="1521">
        <f t="shared" si="18"/>
        <v>461.79</v>
      </c>
      <c r="Q86" s="1521">
        <v>0</v>
      </c>
      <c r="R86" s="1521">
        <f t="shared" si="17"/>
        <v>461.79</v>
      </c>
      <c r="S86" s="1114">
        <v>0</v>
      </c>
      <c r="T86" s="1114">
        <f t="shared" si="16"/>
        <v>461.79</v>
      </c>
      <c r="U86" s="777"/>
    </row>
    <row r="87" spans="1:21" s="711" customFormat="1" ht="31.45" x14ac:dyDescent="0.2">
      <c r="A87" s="682" t="s">
        <v>106</v>
      </c>
      <c r="B87" s="684" t="s">
        <v>608</v>
      </c>
      <c r="C87" s="694" t="s">
        <v>100</v>
      </c>
      <c r="D87" s="694" t="s">
        <v>100</v>
      </c>
      <c r="E87" s="786" t="s">
        <v>611</v>
      </c>
      <c r="F87" s="908">
        <v>0</v>
      </c>
      <c r="G87" s="927"/>
      <c r="H87" s="927"/>
      <c r="I87" s="1520"/>
      <c r="J87" s="1520"/>
      <c r="K87" s="1520"/>
      <c r="L87" s="1520"/>
      <c r="M87" s="1523">
        <f>+M88</f>
        <v>80</v>
      </c>
      <c r="N87" s="1523">
        <f t="shared" si="4"/>
        <v>80</v>
      </c>
      <c r="O87" s="1523">
        <v>0</v>
      </c>
      <c r="P87" s="1523">
        <f t="shared" si="18"/>
        <v>80</v>
      </c>
      <c r="Q87" s="1523">
        <v>0</v>
      </c>
      <c r="R87" s="1523">
        <f t="shared" si="17"/>
        <v>80</v>
      </c>
      <c r="S87" s="1119">
        <v>0</v>
      </c>
      <c r="T87" s="1119">
        <f t="shared" si="16"/>
        <v>80</v>
      </c>
      <c r="U87" s="777"/>
    </row>
    <row r="88" spans="1:21" s="711" customFormat="1" x14ac:dyDescent="0.2">
      <c r="A88" s="689"/>
      <c r="B88" s="691" t="s">
        <v>474</v>
      </c>
      <c r="C88" s="700">
        <v>3113</v>
      </c>
      <c r="D88" s="685">
        <v>5321</v>
      </c>
      <c r="E88" s="784" t="s">
        <v>258</v>
      </c>
      <c r="F88" s="927">
        <v>0</v>
      </c>
      <c r="G88" s="927"/>
      <c r="H88" s="927"/>
      <c r="I88" s="1520"/>
      <c r="J88" s="1520"/>
      <c r="K88" s="1520"/>
      <c r="L88" s="1520"/>
      <c r="M88" s="1521">
        <v>80</v>
      </c>
      <c r="N88" s="1521">
        <f t="shared" si="4"/>
        <v>80</v>
      </c>
      <c r="O88" s="1521">
        <v>0</v>
      </c>
      <c r="P88" s="1521">
        <f t="shared" si="18"/>
        <v>80</v>
      </c>
      <c r="Q88" s="1521">
        <v>0</v>
      </c>
      <c r="R88" s="1521">
        <f t="shared" si="17"/>
        <v>80</v>
      </c>
      <c r="S88" s="1114">
        <v>0</v>
      </c>
      <c r="T88" s="1114">
        <f t="shared" si="16"/>
        <v>80</v>
      </c>
      <c r="U88" s="777"/>
    </row>
    <row r="89" spans="1:21" s="711" customFormat="1" x14ac:dyDescent="0.2">
      <c r="A89" s="682" t="s">
        <v>106</v>
      </c>
      <c r="B89" s="684" t="s">
        <v>486</v>
      </c>
      <c r="C89" s="694" t="s">
        <v>100</v>
      </c>
      <c r="D89" s="694" t="s">
        <v>100</v>
      </c>
      <c r="E89" s="786" t="s">
        <v>223</v>
      </c>
      <c r="F89" s="908">
        <f>+F90</f>
        <v>541.13</v>
      </c>
      <c r="G89" s="908">
        <f>+G90</f>
        <v>-250</v>
      </c>
      <c r="H89" s="908">
        <f t="shared" si="1"/>
        <v>291.13</v>
      </c>
      <c r="I89" s="1522">
        <v>0</v>
      </c>
      <c r="J89" s="1522">
        <f t="shared" si="2"/>
        <v>291.13</v>
      </c>
      <c r="K89" s="1522">
        <v>0</v>
      </c>
      <c r="L89" s="1522">
        <f t="shared" si="3"/>
        <v>291.13</v>
      </c>
      <c r="M89" s="1523">
        <f>+M90</f>
        <v>-15</v>
      </c>
      <c r="N89" s="1523">
        <f t="shared" si="4"/>
        <v>276.13</v>
      </c>
      <c r="O89" s="1523">
        <v>0</v>
      </c>
      <c r="P89" s="1523">
        <f t="shared" si="18"/>
        <v>276.13</v>
      </c>
      <c r="Q89" s="1523">
        <v>0</v>
      </c>
      <c r="R89" s="1523">
        <f t="shared" si="17"/>
        <v>276.13</v>
      </c>
      <c r="S89" s="1119">
        <v>0</v>
      </c>
      <c r="T89" s="1119">
        <f t="shared" si="16"/>
        <v>276.13</v>
      </c>
      <c r="U89" s="777"/>
    </row>
    <row r="90" spans="1:21" s="711" customFormat="1" x14ac:dyDescent="0.2">
      <c r="A90" s="746"/>
      <c r="B90" s="748" t="s">
        <v>474</v>
      </c>
      <c r="C90" s="749">
        <v>3299</v>
      </c>
      <c r="D90" s="750">
        <v>5321</v>
      </c>
      <c r="E90" s="784" t="s">
        <v>258</v>
      </c>
      <c r="F90" s="927">
        <v>541.13</v>
      </c>
      <c r="G90" s="927">
        <v>-250</v>
      </c>
      <c r="H90" s="927">
        <f t="shared" si="1"/>
        <v>291.13</v>
      </c>
      <c r="I90" s="1520">
        <v>0</v>
      </c>
      <c r="J90" s="1520">
        <f t="shared" si="2"/>
        <v>291.13</v>
      </c>
      <c r="K90" s="1520">
        <v>0</v>
      </c>
      <c r="L90" s="1520">
        <f t="shared" si="3"/>
        <v>291.13</v>
      </c>
      <c r="M90" s="1521">
        <v>-15</v>
      </c>
      <c r="N90" s="1521">
        <f t="shared" si="4"/>
        <v>276.13</v>
      </c>
      <c r="O90" s="1521">
        <v>0</v>
      </c>
      <c r="P90" s="1521">
        <f t="shared" si="18"/>
        <v>276.13</v>
      </c>
      <c r="Q90" s="1521">
        <v>0</v>
      </c>
      <c r="R90" s="1521">
        <f t="shared" si="17"/>
        <v>276.13</v>
      </c>
      <c r="S90" s="1114">
        <v>0</v>
      </c>
      <c r="T90" s="1114">
        <f t="shared" si="16"/>
        <v>276.13</v>
      </c>
      <c r="U90" s="777"/>
    </row>
    <row r="91" spans="1:21" s="711" customFormat="1" ht="20.95" x14ac:dyDescent="0.2">
      <c r="A91" s="682" t="s">
        <v>106</v>
      </c>
      <c r="B91" s="902" t="s">
        <v>496</v>
      </c>
      <c r="C91" s="902" t="s">
        <v>100</v>
      </c>
      <c r="D91" s="694" t="s">
        <v>100</v>
      </c>
      <c r="E91" s="783" t="s">
        <v>470</v>
      </c>
      <c r="F91" s="908">
        <v>0</v>
      </c>
      <c r="G91" s="908">
        <f>+G92</f>
        <v>250</v>
      </c>
      <c r="H91" s="908">
        <f t="shared" si="1"/>
        <v>250</v>
      </c>
      <c r="I91" s="1522">
        <v>0</v>
      </c>
      <c r="J91" s="1522">
        <f t="shared" si="2"/>
        <v>250</v>
      </c>
      <c r="K91" s="1522">
        <v>0</v>
      </c>
      <c r="L91" s="1522">
        <f t="shared" si="3"/>
        <v>250</v>
      </c>
      <c r="M91" s="1522">
        <v>0</v>
      </c>
      <c r="N91" s="1522">
        <f t="shared" ref="N91:N158" si="19">+L91+M91</f>
        <v>250</v>
      </c>
      <c r="O91" s="1523">
        <v>0</v>
      </c>
      <c r="P91" s="1523">
        <f t="shared" si="18"/>
        <v>250</v>
      </c>
      <c r="Q91" s="1523">
        <v>0</v>
      </c>
      <c r="R91" s="1523">
        <f t="shared" si="17"/>
        <v>250</v>
      </c>
      <c r="S91" s="1119">
        <v>0</v>
      </c>
      <c r="T91" s="1119">
        <f t="shared" si="16"/>
        <v>250</v>
      </c>
      <c r="U91" s="777"/>
    </row>
    <row r="92" spans="1:21" s="711" customFormat="1" ht="13.1" thickBot="1" x14ac:dyDescent="0.25">
      <c r="A92" s="997"/>
      <c r="B92" s="972"/>
      <c r="C92" s="749">
        <v>3299</v>
      </c>
      <c r="D92" s="973">
        <v>5339</v>
      </c>
      <c r="E92" s="974" t="s">
        <v>469</v>
      </c>
      <c r="F92" s="909">
        <v>0</v>
      </c>
      <c r="G92" s="909">
        <v>250</v>
      </c>
      <c r="H92" s="909">
        <f t="shared" si="1"/>
        <v>250</v>
      </c>
      <c r="I92" s="1524">
        <v>0</v>
      </c>
      <c r="J92" s="1524">
        <f t="shared" si="2"/>
        <v>250</v>
      </c>
      <c r="K92" s="1524">
        <v>0</v>
      </c>
      <c r="L92" s="1524">
        <f t="shared" si="3"/>
        <v>250</v>
      </c>
      <c r="M92" s="1524">
        <v>0</v>
      </c>
      <c r="N92" s="1524">
        <f t="shared" si="19"/>
        <v>250</v>
      </c>
      <c r="O92" s="1526">
        <v>0</v>
      </c>
      <c r="P92" s="1526">
        <f t="shared" si="18"/>
        <v>250</v>
      </c>
      <c r="Q92" s="1526">
        <v>0</v>
      </c>
      <c r="R92" s="1526">
        <f t="shared" si="17"/>
        <v>250</v>
      </c>
      <c r="S92" s="1128">
        <v>0</v>
      </c>
      <c r="T92" s="1128">
        <f t="shared" si="16"/>
        <v>250</v>
      </c>
      <c r="U92" s="777"/>
    </row>
    <row r="93" spans="1:21" s="711" customFormat="1" ht="13.75" thickBot="1" x14ac:dyDescent="0.25">
      <c r="A93" s="1010" t="s">
        <v>106</v>
      </c>
      <c r="B93" s="1011" t="s">
        <v>100</v>
      </c>
      <c r="C93" s="1012" t="s">
        <v>100</v>
      </c>
      <c r="D93" s="1013" t="s">
        <v>100</v>
      </c>
      <c r="E93" s="1014" t="s">
        <v>433</v>
      </c>
      <c r="F93" s="1015">
        <f>+F94+F169+F182+F203+F228</f>
        <v>13000</v>
      </c>
      <c r="G93" s="1015">
        <f>+G94+G169+G182+G203+G228</f>
        <v>0</v>
      </c>
      <c r="H93" s="1015">
        <f>+H94+H169+H182+H203+H228</f>
        <v>13000</v>
      </c>
      <c r="I93" s="1015">
        <f>+I94+I169+I182+I203+I228</f>
        <v>0</v>
      </c>
      <c r="J93" s="1015">
        <f>+J94+J169+J182+J203+J228</f>
        <v>13000</v>
      </c>
      <c r="K93" s="1516">
        <v>0</v>
      </c>
      <c r="L93" s="1516">
        <f t="shared" ref="L93:L160" si="20">+J93+K93</f>
        <v>13000</v>
      </c>
      <c r="M93" s="1516">
        <f>+M94+M169+M182+M203+M228</f>
        <v>5000</v>
      </c>
      <c r="N93" s="1516">
        <f t="shared" si="19"/>
        <v>18000</v>
      </c>
      <c r="O93" s="1517">
        <f>+O94+O169+O182+O203+O228+O247+O252</f>
        <v>2178.7640000000001</v>
      </c>
      <c r="P93" s="1517">
        <f t="shared" si="18"/>
        <v>20178.763999999999</v>
      </c>
      <c r="Q93" s="1517">
        <f>+Q94+Q182+Q203+Q228+Q247+Q252</f>
        <v>0</v>
      </c>
      <c r="R93" s="1517">
        <f t="shared" si="17"/>
        <v>20178.763999999999</v>
      </c>
      <c r="S93" s="1126">
        <v>0</v>
      </c>
      <c r="T93" s="1126">
        <f t="shared" si="16"/>
        <v>20178.763999999999</v>
      </c>
      <c r="U93" s="777"/>
    </row>
    <row r="94" spans="1:21" s="711" customFormat="1" ht="13.1" thickBot="1" x14ac:dyDescent="0.25">
      <c r="A94" s="1080" t="s">
        <v>106</v>
      </c>
      <c r="B94" s="1081" t="s">
        <v>100</v>
      </c>
      <c r="C94" s="1082" t="s">
        <v>100</v>
      </c>
      <c r="D94" s="1082" t="s">
        <v>100</v>
      </c>
      <c r="E94" s="1083" t="s">
        <v>225</v>
      </c>
      <c r="F94" s="1084">
        <v>5000</v>
      </c>
      <c r="G94" s="1085">
        <f>+G95+G101+G103+G105+G107+G109+G111+G113+G115+G117+G119+G121+G123+G125+G127+G129+G131+G133+G135+G137+G139+G141+G143+G145+G147+G149+G151+G153+G155+G157+G159+G161+G163+G165+G167</f>
        <v>0</v>
      </c>
      <c r="H94" s="1085">
        <f>+F94+G94</f>
        <v>5000</v>
      </c>
      <c r="I94" s="1527">
        <v>0</v>
      </c>
      <c r="J94" s="1527">
        <f>+H94+I94</f>
        <v>5000</v>
      </c>
      <c r="K94" s="1527">
        <v>0</v>
      </c>
      <c r="L94" s="1527">
        <f t="shared" si="20"/>
        <v>5000</v>
      </c>
      <c r="M94" s="1527">
        <f>+M95+M97+M99</f>
        <v>0</v>
      </c>
      <c r="N94" s="1527">
        <f t="shared" si="19"/>
        <v>5000</v>
      </c>
      <c r="O94" s="1528">
        <f>+O95+O111+O119+O131+O135+O143+O145</f>
        <v>-500</v>
      </c>
      <c r="P94" s="1528">
        <f t="shared" si="18"/>
        <v>4500</v>
      </c>
      <c r="Q94" s="1528">
        <v>0</v>
      </c>
      <c r="R94" s="1528">
        <f t="shared" si="17"/>
        <v>4500</v>
      </c>
      <c r="S94" s="1131">
        <v>0</v>
      </c>
      <c r="T94" s="1131">
        <f t="shared" si="16"/>
        <v>4500</v>
      </c>
      <c r="U94" s="777"/>
    </row>
    <row r="95" spans="1:21" s="711" customFormat="1" x14ac:dyDescent="0.2">
      <c r="A95" s="677" t="s">
        <v>106</v>
      </c>
      <c r="B95" s="679" t="s">
        <v>487</v>
      </c>
      <c r="C95" s="680" t="s">
        <v>100</v>
      </c>
      <c r="D95" s="954" t="s">
        <v>100</v>
      </c>
      <c r="E95" s="786" t="s">
        <v>461</v>
      </c>
      <c r="F95" s="924">
        <f>+F96</f>
        <v>5000</v>
      </c>
      <c r="G95" s="975">
        <f>+G96</f>
        <v>-4700</v>
      </c>
      <c r="H95" s="924">
        <f t="shared" si="1"/>
        <v>300</v>
      </c>
      <c r="I95" s="1518">
        <v>0</v>
      </c>
      <c r="J95" s="1518">
        <f t="shared" ref="J95:J163" si="21">+H95+I95</f>
        <v>300</v>
      </c>
      <c r="K95" s="1518">
        <v>0</v>
      </c>
      <c r="L95" s="1518">
        <f t="shared" si="20"/>
        <v>300</v>
      </c>
      <c r="M95" s="1519">
        <f>+M96</f>
        <v>-200</v>
      </c>
      <c r="N95" s="1519">
        <f t="shared" si="19"/>
        <v>100</v>
      </c>
      <c r="O95" s="1519">
        <f>+O96</f>
        <v>250</v>
      </c>
      <c r="P95" s="1519">
        <f t="shared" si="18"/>
        <v>350</v>
      </c>
      <c r="Q95" s="1519">
        <v>0</v>
      </c>
      <c r="R95" s="1519">
        <f t="shared" si="17"/>
        <v>350</v>
      </c>
      <c r="S95" s="1124">
        <v>0</v>
      </c>
      <c r="T95" s="1124">
        <f t="shared" si="16"/>
        <v>350</v>
      </c>
      <c r="U95" s="777"/>
    </row>
    <row r="96" spans="1:21" s="711" customFormat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27">
        <v>5000</v>
      </c>
      <c r="G96" s="916">
        <v>-4700</v>
      </c>
      <c r="H96" s="927">
        <f t="shared" si="1"/>
        <v>300</v>
      </c>
      <c r="I96" s="1520">
        <v>0</v>
      </c>
      <c r="J96" s="1520">
        <f t="shared" si="21"/>
        <v>300</v>
      </c>
      <c r="K96" s="1520">
        <v>0</v>
      </c>
      <c r="L96" s="1520">
        <f t="shared" si="20"/>
        <v>300</v>
      </c>
      <c r="M96" s="1521">
        <v>-200</v>
      </c>
      <c r="N96" s="1521">
        <f t="shared" si="19"/>
        <v>100</v>
      </c>
      <c r="O96" s="1521">
        <v>250</v>
      </c>
      <c r="P96" s="1521">
        <f t="shared" si="18"/>
        <v>350</v>
      </c>
      <c r="Q96" s="1521">
        <v>0</v>
      </c>
      <c r="R96" s="1521">
        <f t="shared" si="17"/>
        <v>350</v>
      </c>
      <c r="S96" s="1114">
        <v>0</v>
      </c>
      <c r="T96" s="1114">
        <f t="shared" si="16"/>
        <v>350</v>
      </c>
      <c r="U96" s="777"/>
    </row>
    <row r="97" spans="1:21" s="711" customFormat="1" ht="20.95" x14ac:dyDescent="0.2">
      <c r="A97" s="677" t="s">
        <v>106</v>
      </c>
      <c r="B97" s="679" t="s">
        <v>615</v>
      </c>
      <c r="C97" s="680" t="s">
        <v>100</v>
      </c>
      <c r="D97" s="954" t="s">
        <v>100</v>
      </c>
      <c r="E97" s="786" t="s">
        <v>618</v>
      </c>
      <c r="F97" s="1412">
        <v>0</v>
      </c>
      <c r="G97" s="916"/>
      <c r="H97" s="927"/>
      <c r="I97" s="1520"/>
      <c r="J97" s="1520"/>
      <c r="K97" s="1520"/>
      <c r="L97" s="1520">
        <v>0</v>
      </c>
      <c r="M97" s="1523">
        <f>+M98</f>
        <v>100</v>
      </c>
      <c r="N97" s="1523">
        <f t="shared" si="19"/>
        <v>100</v>
      </c>
      <c r="O97" s="1523">
        <v>0</v>
      </c>
      <c r="P97" s="1523">
        <f t="shared" si="18"/>
        <v>100</v>
      </c>
      <c r="Q97" s="1523">
        <v>0</v>
      </c>
      <c r="R97" s="1523">
        <f t="shared" si="17"/>
        <v>100</v>
      </c>
      <c r="S97" s="1119">
        <v>0</v>
      </c>
      <c r="T97" s="1119">
        <f t="shared" si="16"/>
        <v>100</v>
      </c>
      <c r="U97" s="777"/>
    </row>
    <row r="98" spans="1:21" s="711" customFormat="1" ht="20.95" x14ac:dyDescent="0.2">
      <c r="A98" s="689"/>
      <c r="B98" s="691"/>
      <c r="C98" s="700">
        <v>3419</v>
      </c>
      <c r="D98" s="686">
        <v>5213</v>
      </c>
      <c r="E98" s="1406" t="s">
        <v>617</v>
      </c>
      <c r="F98" s="909">
        <v>0</v>
      </c>
      <c r="G98" s="916"/>
      <c r="H98" s="927"/>
      <c r="I98" s="1520"/>
      <c r="J98" s="1520"/>
      <c r="K98" s="1520"/>
      <c r="L98" s="1520">
        <v>0</v>
      </c>
      <c r="M98" s="1521">
        <v>100</v>
      </c>
      <c r="N98" s="1521">
        <f t="shared" si="19"/>
        <v>100</v>
      </c>
      <c r="O98" s="1521">
        <v>0</v>
      </c>
      <c r="P98" s="1521">
        <f t="shared" si="18"/>
        <v>100</v>
      </c>
      <c r="Q98" s="1521">
        <v>0</v>
      </c>
      <c r="R98" s="1521">
        <f t="shared" si="17"/>
        <v>100</v>
      </c>
      <c r="S98" s="1114">
        <v>0</v>
      </c>
      <c r="T98" s="1114">
        <f t="shared" si="16"/>
        <v>100</v>
      </c>
      <c r="U98" s="777"/>
    </row>
    <row r="99" spans="1:21" s="711" customFormat="1" ht="31.45" x14ac:dyDescent="0.2">
      <c r="A99" s="677" t="s">
        <v>106</v>
      </c>
      <c r="B99" s="679" t="s">
        <v>616</v>
      </c>
      <c r="C99" s="680" t="s">
        <v>100</v>
      </c>
      <c r="D99" s="954" t="s">
        <v>100</v>
      </c>
      <c r="E99" s="786" t="s">
        <v>619</v>
      </c>
      <c r="F99" s="1412">
        <v>0</v>
      </c>
      <c r="G99" s="916"/>
      <c r="H99" s="927"/>
      <c r="I99" s="1520"/>
      <c r="J99" s="1520"/>
      <c r="K99" s="1520"/>
      <c r="L99" s="1520">
        <v>0</v>
      </c>
      <c r="M99" s="1523">
        <f>+M100</f>
        <v>100</v>
      </c>
      <c r="N99" s="1523">
        <f t="shared" si="19"/>
        <v>100</v>
      </c>
      <c r="O99" s="1523">
        <v>0</v>
      </c>
      <c r="P99" s="1523">
        <f t="shared" si="18"/>
        <v>100</v>
      </c>
      <c r="Q99" s="1523">
        <v>0</v>
      </c>
      <c r="R99" s="1523">
        <f t="shared" si="17"/>
        <v>100</v>
      </c>
      <c r="S99" s="1119">
        <v>0</v>
      </c>
      <c r="T99" s="1119">
        <f t="shared" si="16"/>
        <v>100</v>
      </c>
      <c r="U99" s="777"/>
    </row>
    <row r="100" spans="1:21" s="711" customFormat="1" x14ac:dyDescent="0.2">
      <c r="A100" s="689"/>
      <c r="B100" s="691" t="s">
        <v>474</v>
      </c>
      <c r="C100" s="700">
        <v>3419</v>
      </c>
      <c r="D100" s="686">
        <v>5222</v>
      </c>
      <c r="E100" s="784" t="s">
        <v>296</v>
      </c>
      <c r="F100" s="909">
        <v>0</v>
      </c>
      <c r="G100" s="916"/>
      <c r="H100" s="927"/>
      <c r="I100" s="1520"/>
      <c r="J100" s="1520"/>
      <c r="K100" s="1520"/>
      <c r="L100" s="1520">
        <v>0</v>
      </c>
      <c r="M100" s="1521">
        <v>100</v>
      </c>
      <c r="N100" s="1521">
        <f t="shared" si="19"/>
        <v>100</v>
      </c>
      <c r="O100" s="1521">
        <v>0</v>
      </c>
      <c r="P100" s="1521">
        <f t="shared" si="18"/>
        <v>100</v>
      </c>
      <c r="Q100" s="1521">
        <v>0</v>
      </c>
      <c r="R100" s="1521">
        <f t="shared" si="17"/>
        <v>100</v>
      </c>
      <c r="S100" s="1114">
        <v>0</v>
      </c>
      <c r="T100" s="1114">
        <f t="shared" si="16"/>
        <v>100</v>
      </c>
      <c r="U100" s="777"/>
    </row>
    <row r="101" spans="1:21" s="711" customFormat="1" ht="20.95" x14ac:dyDescent="0.2">
      <c r="A101" s="998" t="s">
        <v>298</v>
      </c>
      <c r="B101" s="976" t="s">
        <v>497</v>
      </c>
      <c r="C101" s="977" t="s">
        <v>100</v>
      </c>
      <c r="D101" s="977" t="s">
        <v>100</v>
      </c>
      <c r="E101" s="978" t="s">
        <v>354</v>
      </c>
      <c r="F101" s="911">
        <v>0</v>
      </c>
      <c r="G101" s="959">
        <f t="shared" ref="G101:G163" si="22">+G102</f>
        <v>100</v>
      </c>
      <c r="H101" s="908">
        <f t="shared" si="1"/>
        <v>100</v>
      </c>
      <c r="I101" s="1522">
        <v>0</v>
      </c>
      <c r="J101" s="1522">
        <f t="shared" si="21"/>
        <v>100</v>
      </c>
      <c r="K101" s="1522">
        <v>0</v>
      </c>
      <c r="L101" s="1522">
        <f t="shared" si="20"/>
        <v>100</v>
      </c>
      <c r="M101" s="1522">
        <v>0</v>
      </c>
      <c r="N101" s="1522">
        <f t="shared" si="19"/>
        <v>100</v>
      </c>
      <c r="O101" s="1523">
        <v>0</v>
      </c>
      <c r="P101" s="1523">
        <f t="shared" si="18"/>
        <v>100</v>
      </c>
      <c r="Q101" s="1523">
        <v>0</v>
      </c>
      <c r="R101" s="1523">
        <f t="shared" si="17"/>
        <v>100</v>
      </c>
      <c r="S101" s="1119">
        <v>0</v>
      </c>
      <c r="T101" s="1119">
        <f t="shared" si="16"/>
        <v>100</v>
      </c>
      <c r="U101" s="777"/>
    </row>
    <row r="102" spans="1:21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ref="H102:H165" si="23">+F102+G102</f>
        <v>100</v>
      </c>
      <c r="I102" s="1520">
        <v>0</v>
      </c>
      <c r="J102" s="1520">
        <f t="shared" si="21"/>
        <v>100</v>
      </c>
      <c r="K102" s="1520">
        <v>0</v>
      </c>
      <c r="L102" s="1520">
        <f t="shared" si="20"/>
        <v>100</v>
      </c>
      <c r="M102" s="1520">
        <v>0</v>
      </c>
      <c r="N102" s="1520">
        <f t="shared" si="19"/>
        <v>100</v>
      </c>
      <c r="O102" s="1521">
        <v>0</v>
      </c>
      <c r="P102" s="1521">
        <f t="shared" si="18"/>
        <v>100</v>
      </c>
      <c r="Q102" s="1521">
        <v>0</v>
      </c>
      <c r="R102" s="1521">
        <f t="shared" si="17"/>
        <v>100</v>
      </c>
      <c r="S102" s="1114">
        <v>0</v>
      </c>
      <c r="T102" s="1114">
        <f t="shared" si="16"/>
        <v>100</v>
      </c>
      <c r="U102" s="777"/>
    </row>
    <row r="103" spans="1:21" s="711" customFormat="1" ht="31.45" x14ac:dyDescent="0.2">
      <c r="A103" s="998" t="s">
        <v>298</v>
      </c>
      <c r="B103" s="976" t="s">
        <v>498</v>
      </c>
      <c r="C103" s="977" t="s">
        <v>100</v>
      </c>
      <c r="D103" s="977" t="s">
        <v>100</v>
      </c>
      <c r="E103" s="978" t="s">
        <v>356</v>
      </c>
      <c r="F103" s="911">
        <v>0</v>
      </c>
      <c r="G103" s="959">
        <f t="shared" si="22"/>
        <v>100</v>
      </c>
      <c r="H103" s="908">
        <f t="shared" si="23"/>
        <v>100</v>
      </c>
      <c r="I103" s="1522">
        <v>0</v>
      </c>
      <c r="J103" s="1522">
        <f t="shared" si="21"/>
        <v>100</v>
      </c>
      <c r="K103" s="1522">
        <v>0</v>
      </c>
      <c r="L103" s="1522">
        <f t="shared" si="20"/>
        <v>100</v>
      </c>
      <c r="M103" s="1522">
        <v>0</v>
      </c>
      <c r="N103" s="1522">
        <f t="shared" si="19"/>
        <v>100</v>
      </c>
      <c r="O103" s="1523">
        <v>0</v>
      </c>
      <c r="P103" s="1523">
        <f t="shared" si="18"/>
        <v>100</v>
      </c>
      <c r="Q103" s="1523">
        <v>0</v>
      </c>
      <c r="R103" s="1523">
        <f t="shared" si="17"/>
        <v>100</v>
      </c>
      <c r="S103" s="1119">
        <v>0</v>
      </c>
      <c r="T103" s="1119">
        <f t="shared" si="16"/>
        <v>100</v>
      </c>
      <c r="U103" s="777"/>
    </row>
    <row r="104" spans="1:21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23"/>
        <v>100</v>
      </c>
      <c r="I104" s="1520">
        <v>0</v>
      </c>
      <c r="J104" s="1520">
        <f t="shared" si="21"/>
        <v>100</v>
      </c>
      <c r="K104" s="1520">
        <v>0</v>
      </c>
      <c r="L104" s="1520">
        <f t="shared" si="20"/>
        <v>100</v>
      </c>
      <c r="M104" s="1520">
        <v>0</v>
      </c>
      <c r="N104" s="1520">
        <f t="shared" si="19"/>
        <v>100</v>
      </c>
      <c r="O104" s="1521">
        <v>0</v>
      </c>
      <c r="P104" s="1521">
        <f t="shared" si="18"/>
        <v>100</v>
      </c>
      <c r="Q104" s="1521">
        <v>0</v>
      </c>
      <c r="R104" s="1521">
        <f t="shared" si="17"/>
        <v>100</v>
      </c>
      <c r="S104" s="1114">
        <v>0</v>
      </c>
      <c r="T104" s="1114">
        <f t="shared" si="16"/>
        <v>100</v>
      </c>
      <c r="U104" s="777"/>
    </row>
    <row r="105" spans="1:21" s="711" customFormat="1" ht="20.95" x14ac:dyDescent="0.2">
      <c r="A105" s="998" t="s">
        <v>298</v>
      </c>
      <c r="B105" s="976" t="s">
        <v>499</v>
      </c>
      <c r="C105" s="977" t="s">
        <v>100</v>
      </c>
      <c r="D105" s="977" t="s">
        <v>100</v>
      </c>
      <c r="E105" s="978" t="s">
        <v>358</v>
      </c>
      <c r="F105" s="911">
        <v>0</v>
      </c>
      <c r="G105" s="959">
        <f t="shared" si="22"/>
        <v>250</v>
      </c>
      <c r="H105" s="908">
        <f t="shared" si="23"/>
        <v>250</v>
      </c>
      <c r="I105" s="1522">
        <v>0</v>
      </c>
      <c r="J105" s="1522">
        <f t="shared" si="21"/>
        <v>250</v>
      </c>
      <c r="K105" s="1522">
        <v>0</v>
      </c>
      <c r="L105" s="1522">
        <f t="shared" si="20"/>
        <v>250</v>
      </c>
      <c r="M105" s="1522">
        <v>0</v>
      </c>
      <c r="N105" s="1522">
        <f t="shared" si="19"/>
        <v>250</v>
      </c>
      <c r="O105" s="1523">
        <v>0</v>
      </c>
      <c r="P105" s="1523">
        <f t="shared" si="18"/>
        <v>250</v>
      </c>
      <c r="Q105" s="1523">
        <v>0</v>
      </c>
      <c r="R105" s="1523">
        <f t="shared" si="17"/>
        <v>250</v>
      </c>
      <c r="S105" s="1119">
        <v>0</v>
      </c>
      <c r="T105" s="1119">
        <f t="shared" si="16"/>
        <v>250</v>
      </c>
      <c r="U105" s="777"/>
    </row>
    <row r="106" spans="1:21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250</v>
      </c>
      <c r="H106" s="927">
        <f t="shared" si="23"/>
        <v>250</v>
      </c>
      <c r="I106" s="1520">
        <v>0</v>
      </c>
      <c r="J106" s="1520">
        <f t="shared" si="21"/>
        <v>250</v>
      </c>
      <c r="K106" s="1520">
        <v>0</v>
      </c>
      <c r="L106" s="1520">
        <f t="shared" si="20"/>
        <v>250</v>
      </c>
      <c r="M106" s="1520">
        <v>0</v>
      </c>
      <c r="N106" s="1520">
        <f t="shared" si="19"/>
        <v>250</v>
      </c>
      <c r="O106" s="1521">
        <v>0</v>
      </c>
      <c r="P106" s="1521">
        <f t="shared" si="18"/>
        <v>250</v>
      </c>
      <c r="Q106" s="1521">
        <v>0</v>
      </c>
      <c r="R106" s="1521">
        <f t="shared" si="17"/>
        <v>250</v>
      </c>
      <c r="S106" s="1114">
        <v>0</v>
      </c>
      <c r="T106" s="1114">
        <f t="shared" si="16"/>
        <v>250</v>
      </c>
      <c r="U106" s="777"/>
    </row>
    <row r="107" spans="1:21" s="711" customFormat="1" x14ac:dyDescent="0.2">
      <c r="A107" s="998" t="s">
        <v>298</v>
      </c>
      <c r="B107" s="976" t="s">
        <v>500</v>
      </c>
      <c r="C107" s="977" t="s">
        <v>100</v>
      </c>
      <c r="D107" s="977" t="s">
        <v>100</v>
      </c>
      <c r="E107" s="978" t="s">
        <v>360</v>
      </c>
      <c r="F107" s="911">
        <v>0</v>
      </c>
      <c r="G107" s="959">
        <f t="shared" si="22"/>
        <v>100</v>
      </c>
      <c r="H107" s="908">
        <f t="shared" si="23"/>
        <v>100</v>
      </c>
      <c r="I107" s="1522">
        <v>0</v>
      </c>
      <c r="J107" s="1522">
        <f t="shared" si="21"/>
        <v>100</v>
      </c>
      <c r="K107" s="1522">
        <v>0</v>
      </c>
      <c r="L107" s="1522">
        <f t="shared" si="20"/>
        <v>100</v>
      </c>
      <c r="M107" s="1522">
        <v>0</v>
      </c>
      <c r="N107" s="1522">
        <f t="shared" si="19"/>
        <v>100</v>
      </c>
      <c r="O107" s="1523">
        <v>0</v>
      </c>
      <c r="P107" s="1523">
        <f t="shared" si="18"/>
        <v>100</v>
      </c>
      <c r="Q107" s="1523">
        <v>0</v>
      </c>
      <c r="R107" s="1523">
        <f t="shared" si="17"/>
        <v>100</v>
      </c>
      <c r="S107" s="1119">
        <v>0</v>
      </c>
      <c r="T107" s="1119">
        <f t="shared" si="16"/>
        <v>100</v>
      </c>
      <c r="U107" s="777"/>
    </row>
    <row r="108" spans="1:21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23"/>
        <v>100</v>
      </c>
      <c r="I108" s="1520">
        <v>0</v>
      </c>
      <c r="J108" s="1520">
        <f t="shared" si="21"/>
        <v>100</v>
      </c>
      <c r="K108" s="1520">
        <v>0</v>
      </c>
      <c r="L108" s="1520">
        <f t="shared" si="20"/>
        <v>100</v>
      </c>
      <c r="M108" s="1520">
        <v>0</v>
      </c>
      <c r="N108" s="1520">
        <f t="shared" si="19"/>
        <v>100</v>
      </c>
      <c r="O108" s="1521">
        <v>0</v>
      </c>
      <c r="P108" s="1521">
        <f t="shared" si="18"/>
        <v>100</v>
      </c>
      <c r="Q108" s="1521">
        <v>0</v>
      </c>
      <c r="R108" s="1521">
        <f t="shared" si="17"/>
        <v>100</v>
      </c>
      <c r="S108" s="1114">
        <v>0</v>
      </c>
      <c r="T108" s="1114">
        <f t="shared" si="16"/>
        <v>100</v>
      </c>
      <c r="U108" s="777"/>
    </row>
    <row r="109" spans="1:21" s="711" customFormat="1" ht="20.95" x14ac:dyDescent="0.2">
      <c r="A109" s="998" t="s">
        <v>298</v>
      </c>
      <c r="B109" s="976" t="s">
        <v>501</v>
      </c>
      <c r="C109" s="977" t="s">
        <v>100</v>
      </c>
      <c r="D109" s="977" t="s">
        <v>100</v>
      </c>
      <c r="E109" s="978" t="s">
        <v>362</v>
      </c>
      <c r="F109" s="911">
        <v>0</v>
      </c>
      <c r="G109" s="959">
        <f t="shared" si="22"/>
        <v>100</v>
      </c>
      <c r="H109" s="908">
        <f t="shared" si="23"/>
        <v>100</v>
      </c>
      <c r="I109" s="1522">
        <v>0</v>
      </c>
      <c r="J109" s="1522">
        <f t="shared" si="21"/>
        <v>100</v>
      </c>
      <c r="K109" s="1522">
        <v>0</v>
      </c>
      <c r="L109" s="1522">
        <f t="shared" si="20"/>
        <v>100</v>
      </c>
      <c r="M109" s="1522">
        <v>0</v>
      </c>
      <c r="N109" s="1522">
        <f t="shared" si="19"/>
        <v>100</v>
      </c>
      <c r="O109" s="1523">
        <v>0</v>
      </c>
      <c r="P109" s="1523">
        <f t="shared" si="18"/>
        <v>100</v>
      </c>
      <c r="Q109" s="1523">
        <v>0</v>
      </c>
      <c r="R109" s="1523">
        <f t="shared" si="17"/>
        <v>100</v>
      </c>
      <c r="S109" s="1119">
        <v>0</v>
      </c>
      <c r="T109" s="1119">
        <f t="shared" si="16"/>
        <v>100</v>
      </c>
      <c r="U109" s="777"/>
    </row>
    <row r="110" spans="1:21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3"/>
        <v>100</v>
      </c>
      <c r="I110" s="1520">
        <v>0</v>
      </c>
      <c r="J110" s="1520">
        <f t="shared" si="21"/>
        <v>100</v>
      </c>
      <c r="K110" s="1520">
        <v>0</v>
      </c>
      <c r="L110" s="1520">
        <f t="shared" si="20"/>
        <v>100</v>
      </c>
      <c r="M110" s="1520">
        <v>0</v>
      </c>
      <c r="N110" s="1520">
        <f t="shared" si="19"/>
        <v>100</v>
      </c>
      <c r="O110" s="1521">
        <v>0</v>
      </c>
      <c r="P110" s="1521">
        <f t="shared" si="18"/>
        <v>100</v>
      </c>
      <c r="Q110" s="1521">
        <v>0</v>
      </c>
      <c r="R110" s="1521">
        <f t="shared" si="17"/>
        <v>100</v>
      </c>
      <c r="S110" s="1114">
        <v>0</v>
      </c>
      <c r="T110" s="1114">
        <f t="shared" si="16"/>
        <v>100</v>
      </c>
      <c r="U110" s="777"/>
    </row>
    <row r="111" spans="1:21" s="711" customFormat="1" ht="20.95" x14ac:dyDescent="0.2">
      <c r="A111" s="998" t="s">
        <v>298</v>
      </c>
      <c r="B111" s="976" t="s">
        <v>502</v>
      </c>
      <c r="C111" s="977" t="s">
        <v>100</v>
      </c>
      <c r="D111" s="977" t="s">
        <v>100</v>
      </c>
      <c r="E111" s="978" t="s">
        <v>364</v>
      </c>
      <c r="F111" s="911">
        <v>0</v>
      </c>
      <c r="G111" s="959">
        <f t="shared" si="22"/>
        <v>200</v>
      </c>
      <c r="H111" s="908">
        <f t="shared" si="23"/>
        <v>200</v>
      </c>
      <c r="I111" s="1522">
        <v>0</v>
      </c>
      <c r="J111" s="1522">
        <f t="shared" si="21"/>
        <v>200</v>
      </c>
      <c r="K111" s="1522">
        <v>0</v>
      </c>
      <c r="L111" s="1522">
        <f t="shared" si="20"/>
        <v>200</v>
      </c>
      <c r="M111" s="1522">
        <v>0</v>
      </c>
      <c r="N111" s="1522">
        <f t="shared" si="19"/>
        <v>200</v>
      </c>
      <c r="O111" s="1523">
        <f>+O112</f>
        <v>-200</v>
      </c>
      <c r="P111" s="1523">
        <f t="shared" si="18"/>
        <v>0</v>
      </c>
      <c r="Q111" s="1523">
        <v>0</v>
      </c>
      <c r="R111" s="1523">
        <f t="shared" si="17"/>
        <v>0</v>
      </c>
      <c r="S111" s="1119">
        <v>0</v>
      </c>
      <c r="T111" s="1119">
        <f t="shared" si="16"/>
        <v>0</v>
      </c>
      <c r="U111" s="777"/>
    </row>
    <row r="112" spans="1:21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200</v>
      </c>
      <c r="H112" s="927">
        <f t="shared" si="23"/>
        <v>200</v>
      </c>
      <c r="I112" s="1520">
        <v>0</v>
      </c>
      <c r="J112" s="1520">
        <f t="shared" si="21"/>
        <v>200</v>
      </c>
      <c r="K112" s="1520">
        <v>0</v>
      </c>
      <c r="L112" s="1520">
        <f t="shared" si="20"/>
        <v>200</v>
      </c>
      <c r="M112" s="1520">
        <v>0</v>
      </c>
      <c r="N112" s="1520">
        <f t="shared" si="19"/>
        <v>200</v>
      </c>
      <c r="O112" s="1521">
        <v>-200</v>
      </c>
      <c r="P112" s="1521">
        <f t="shared" si="18"/>
        <v>0</v>
      </c>
      <c r="Q112" s="1521">
        <v>0</v>
      </c>
      <c r="R112" s="1521">
        <f t="shared" si="17"/>
        <v>0</v>
      </c>
      <c r="S112" s="1114">
        <v>0</v>
      </c>
      <c r="T112" s="1114">
        <f t="shared" si="16"/>
        <v>0</v>
      </c>
      <c r="U112" s="777"/>
    </row>
    <row r="113" spans="1:21" s="711" customFormat="1" x14ac:dyDescent="0.2">
      <c r="A113" s="998" t="s">
        <v>298</v>
      </c>
      <c r="B113" s="976" t="s">
        <v>503</v>
      </c>
      <c r="C113" s="977" t="s">
        <v>100</v>
      </c>
      <c r="D113" s="977" t="s">
        <v>100</v>
      </c>
      <c r="E113" s="978" t="s">
        <v>366</v>
      </c>
      <c r="F113" s="911">
        <v>0</v>
      </c>
      <c r="G113" s="959">
        <f t="shared" si="22"/>
        <v>100</v>
      </c>
      <c r="H113" s="908">
        <f t="shared" si="23"/>
        <v>100</v>
      </c>
      <c r="I113" s="1522">
        <v>0</v>
      </c>
      <c r="J113" s="1522">
        <f t="shared" si="21"/>
        <v>100</v>
      </c>
      <c r="K113" s="1522">
        <v>0</v>
      </c>
      <c r="L113" s="1522">
        <f t="shared" si="20"/>
        <v>100</v>
      </c>
      <c r="M113" s="1522">
        <v>0</v>
      </c>
      <c r="N113" s="1522">
        <f t="shared" si="19"/>
        <v>100</v>
      </c>
      <c r="O113" s="1523">
        <v>0</v>
      </c>
      <c r="P113" s="1523">
        <f t="shared" si="18"/>
        <v>100</v>
      </c>
      <c r="Q113" s="1523">
        <v>0</v>
      </c>
      <c r="R113" s="1523">
        <f t="shared" si="17"/>
        <v>100</v>
      </c>
      <c r="S113" s="1119">
        <v>0</v>
      </c>
      <c r="T113" s="1119">
        <f t="shared" si="16"/>
        <v>100</v>
      </c>
      <c r="U113" s="777"/>
    </row>
    <row r="114" spans="1:21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3"/>
        <v>100</v>
      </c>
      <c r="I114" s="1520">
        <v>0</v>
      </c>
      <c r="J114" s="1520">
        <f t="shared" si="21"/>
        <v>100</v>
      </c>
      <c r="K114" s="1520">
        <v>0</v>
      </c>
      <c r="L114" s="1520">
        <f t="shared" si="20"/>
        <v>100</v>
      </c>
      <c r="M114" s="1520">
        <v>0</v>
      </c>
      <c r="N114" s="1520">
        <f t="shared" si="19"/>
        <v>100</v>
      </c>
      <c r="O114" s="1521">
        <v>0</v>
      </c>
      <c r="P114" s="1521">
        <f t="shared" si="18"/>
        <v>100</v>
      </c>
      <c r="Q114" s="1521">
        <v>0</v>
      </c>
      <c r="R114" s="1521">
        <f t="shared" si="17"/>
        <v>100</v>
      </c>
      <c r="S114" s="1114">
        <v>0</v>
      </c>
      <c r="T114" s="1114">
        <f t="shared" si="16"/>
        <v>100</v>
      </c>
      <c r="U114" s="777"/>
    </row>
    <row r="115" spans="1:21" s="711" customFormat="1" x14ac:dyDescent="0.2">
      <c r="A115" s="998" t="s">
        <v>298</v>
      </c>
      <c r="B115" s="976" t="s">
        <v>504</v>
      </c>
      <c r="C115" s="977" t="s">
        <v>100</v>
      </c>
      <c r="D115" s="977" t="s">
        <v>100</v>
      </c>
      <c r="E115" s="978" t="s">
        <v>368</v>
      </c>
      <c r="F115" s="911">
        <v>0</v>
      </c>
      <c r="G115" s="959">
        <f t="shared" si="22"/>
        <v>100</v>
      </c>
      <c r="H115" s="908">
        <f t="shared" si="23"/>
        <v>100</v>
      </c>
      <c r="I115" s="1522">
        <v>0</v>
      </c>
      <c r="J115" s="1522">
        <f t="shared" si="21"/>
        <v>100</v>
      </c>
      <c r="K115" s="1522">
        <v>0</v>
      </c>
      <c r="L115" s="1522">
        <f t="shared" si="20"/>
        <v>100</v>
      </c>
      <c r="M115" s="1522">
        <v>0</v>
      </c>
      <c r="N115" s="1522">
        <f t="shared" si="19"/>
        <v>100</v>
      </c>
      <c r="O115" s="1523">
        <v>0</v>
      </c>
      <c r="P115" s="1523">
        <f t="shared" si="18"/>
        <v>100</v>
      </c>
      <c r="Q115" s="1523">
        <v>0</v>
      </c>
      <c r="R115" s="1523">
        <f t="shared" si="17"/>
        <v>100</v>
      </c>
      <c r="S115" s="1119">
        <v>0</v>
      </c>
      <c r="T115" s="1119">
        <f t="shared" si="16"/>
        <v>100</v>
      </c>
      <c r="U115" s="777"/>
    </row>
    <row r="116" spans="1:21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3"/>
        <v>100</v>
      </c>
      <c r="I116" s="1520">
        <v>0</v>
      </c>
      <c r="J116" s="1520">
        <f t="shared" si="21"/>
        <v>100</v>
      </c>
      <c r="K116" s="1520">
        <v>0</v>
      </c>
      <c r="L116" s="1520">
        <f t="shared" si="20"/>
        <v>100</v>
      </c>
      <c r="M116" s="1520">
        <v>0</v>
      </c>
      <c r="N116" s="1520">
        <f t="shared" si="19"/>
        <v>100</v>
      </c>
      <c r="O116" s="1521">
        <v>0</v>
      </c>
      <c r="P116" s="1521">
        <f t="shared" si="18"/>
        <v>100</v>
      </c>
      <c r="Q116" s="1521">
        <v>0</v>
      </c>
      <c r="R116" s="1521">
        <f t="shared" si="17"/>
        <v>100</v>
      </c>
      <c r="S116" s="1114">
        <v>0</v>
      </c>
      <c r="T116" s="1114">
        <f t="shared" si="16"/>
        <v>100</v>
      </c>
      <c r="U116" s="777"/>
    </row>
    <row r="117" spans="1:21" s="711" customFormat="1" ht="20.95" x14ac:dyDescent="0.2">
      <c r="A117" s="998" t="s">
        <v>298</v>
      </c>
      <c r="B117" s="976" t="s">
        <v>505</v>
      </c>
      <c r="C117" s="977" t="s">
        <v>100</v>
      </c>
      <c r="D117" s="977" t="s">
        <v>100</v>
      </c>
      <c r="E117" s="978" t="s">
        <v>424</v>
      </c>
      <c r="F117" s="911">
        <v>0</v>
      </c>
      <c r="G117" s="959">
        <f t="shared" si="22"/>
        <v>100</v>
      </c>
      <c r="H117" s="908">
        <f t="shared" si="23"/>
        <v>100</v>
      </c>
      <c r="I117" s="1522">
        <v>0</v>
      </c>
      <c r="J117" s="1522">
        <f t="shared" si="21"/>
        <v>100</v>
      </c>
      <c r="K117" s="1522">
        <v>0</v>
      </c>
      <c r="L117" s="1522">
        <f t="shared" si="20"/>
        <v>100</v>
      </c>
      <c r="M117" s="1522">
        <v>0</v>
      </c>
      <c r="N117" s="1522">
        <f t="shared" si="19"/>
        <v>100</v>
      </c>
      <c r="O117" s="1523">
        <v>0</v>
      </c>
      <c r="P117" s="1523">
        <f t="shared" si="18"/>
        <v>100</v>
      </c>
      <c r="Q117" s="1523">
        <v>0</v>
      </c>
      <c r="R117" s="1523">
        <f t="shared" si="17"/>
        <v>100</v>
      </c>
      <c r="S117" s="1119">
        <v>0</v>
      </c>
      <c r="T117" s="1119">
        <f t="shared" si="16"/>
        <v>100</v>
      </c>
      <c r="U117" s="777"/>
    </row>
    <row r="118" spans="1:21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3"/>
        <v>100</v>
      </c>
      <c r="I118" s="1520">
        <v>0</v>
      </c>
      <c r="J118" s="1520">
        <f t="shared" si="21"/>
        <v>100</v>
      </c>
      <c r="K118" s="1520">
        <v>0</v>
      </c>
      <c r="L118" s="1520">
        <f t="shared" si="20"/>
        <v>100</v>
      </c>
      <c r="M118" s="1520">
        <v>0</v>
      </c>
      <c r="N118" s="1520">
        <f t="shared" si="19"/>
        <v>100</v>
      </c>
      <c r="O118" s="1521">
        <v>0</v>
      </c>
      <c r="P118" s="1521">
        <f t="shared" si="18"/>
        <v>100</v>
      </c>
      <c r="Q118" s="1521">
        <v>0</v>
      </c>
      <c r="R118" s="1521">
        <f t="shared" si="17"/>
        <v>100</v>
      </c>
      <c r="S118" s="1114">
        <v>0</v>
      </c>
      <c r="T118" s="1114">
        <f t="shared" si="16"/>
        <v>100</v>
      </c>
      <c r="U118" s="777"/>
    </row>
    <row r="119" spans="1:21" s="711" customFormat="1" ht="20.95" x14ac:dyDescent="0.2">
      <c r="A119" s="998" t="s">
        <v>298</v>
      </c>
      <c r="B119" s="976" t="s">
        <v>506</v>
      </c>
      <c r="C119" s="977" t="s">
        <v>100</v>
      </c>
      <c r="D119" s="977" t="s">
        <v>100</v>
      </c>
      <c r="E119" s="978" t="s">
        <v>371</v>
      </c>
      <c r="F119" s="911">
        <v>0</v>
      </c>
      <c r="G119" s="959">
        <f t="shared" si="22"/>
        <v>100</v>
      </c>
      <c r="H119" s="908">
        <f t="shared" si="23"/>
        <v>100</v>
      </c>
      <c r="I119" s="1522">
        <v>0</v>
      </c>
      <c r="J119" s="1522">
        <f t="shared" si="21"/>
        <v>100</v>
      </c>
      <c r="K119" s="1522">
        <v>0</v>
      </c>
      <c r="L119" s="1522">
        <f t="shared" si="20"/>
        <v>100</v>
      </c>
      <c r="M119" s="1522">
        <v>0</v>
      </c>
      <c r="N119" s="1522">
        <f t="shared" si="19"/>
        <v>100</v>
      </c>
      <c r="O119" s="1523">
        <f>+O120</f>
        <v>-100</v>
      </c>
      <c r="P119" s="1523">
        <f t="shared" si="18"/>
        <v>0</v>
      </c>
      <c r="Q119" s="1523">
        <v>0</v>
      </c>
      <c r="R119" s="1523">
        <f t="shared" si="17"/>
        <v>0</v>
      </c>
      <c r="S119" s="1119">
        <v>0</v>
      </c>
      <c r="T119" s="1119">
        <f t="shared" si="16"/>
        <v>0</v>
      </c>
      <c r="U119" s="777"/>
    </row>
    <row r="120" spans="1:21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3"/>
        <v>100</v>
      </c>
      <c r="I120" s="1520">
        <v>0</v>
      </c>
      <c r="J120" s="1520">
        <f t="shared" si="21"/>
        <v>100</v>
      </c>
      <c r="K120" s="1520">
        <v>0</v>
      </c>
      <c r="L120" s="1520">
        <f t="shared" si="20"/>
        <v>100</v>
      </c>
      <c r="M120" s="1520">
        <v>0</v>
      </c>
      <c r="N120" s="1520">
        <f t="shared" si="19"/>
        <v>100</v>
      </c>
      <c r="O120" s="1521">
        <v>-100</v>
      </c>
      <c r="P120" s="1521">
        <f t="shared" si="18"/>
        <v>0</v>
      </c>
      <c r="Q120" s="1521">
        <v>0</v>
      </c>
      <c r="R120" s="1521">
        <f t="shared" si="17"/>
        <v>0</v>
      </c>
      <c r="S120" s="1114">
        <v>0</v>
      </c>
      <c r="T120" s="1114">
        <f t="shared" si="16"/>
        <v>0</v>
      </c>
      <c r="U120" s="777"/>
    </row>
    <row r="121" spans="1:21" s="711" customFormat="1" ht="20.95" x14ac:dyDescent="0.2">
      <c r="A121" s="998" t="s">
        <v>298</v>
      </c>
      <c r="B121" s="976" t="s">
        <v>507</v>
      </c>
      <c r="C121" s="977" t="s">
        <v>100</v>
      </c>
      <c r="D121" s="977" t="s">
        <v>100</v>
      </c>
      <c r="E121" s="978" t="s">
        <v>373</v>
      </c>
      <c r="F121" s="911">
        <v>0</v>
      </c>
      <c r="G121" s="959">
        <f t="shared" si="22"/>
        <v>100</v>
      </c>
      <c r="H121" s="908">
        <f t="shared" si="23"/>
        <v>100</v>
      </c>
      <c r="I121" s="1522">
        <v>0</v>
      </c>
      <c r="J121" s="1522">
        <f t="shared" si="21"/>
        <v>100</v>
      </c>
      <c r="K121" s="1522">
        <v>0</v>
      </c>
      <c r="L121" s="1522">
        <f t="shared" si="20"/>
        <v>100</v>
      </c>
      <c r="M121" s="1522">
        <v>0</v>
      </c>
      <c r="N121" s="1522">
        <f t="shared" si="19"/>
        <v>100</v>
      </c>
      <c r="O121" s="1523">
        <v>0</v>
      </c>
      <c r="P121" s="1523">
        <f t="shared" si="18"/>
        <v>100</v>
      </c>
      <c r="Q121" s="1523">
        <v>0</v>
      </c>
      <c r="R121" s="1523">
        <f t="shared" si="17"/>
        <v>100</v>
      </c>
      <c r="S121" s="1119">
        <v>0</v>
      </c>
      <c r="T121" s="1119">
        <f t="shared" si="16"/>
        <v>100</v>
      </c>
      <c r="U121" s="777"/>
    </row>
    <row r="122" spans="1:21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23"/>
        <v>100</v>
      </c>
      <c r="I122" s="1520">
        <v>0</v>
      </c>
      <c r="J122" s="1520">
        <f t="shared" si="21"/>
        <v>100</v>
      </c>
      <c r="K122" s="1520">
        <v>0</v>
      </c>
      <c r="L122" s="1520">
        <f t="shared" si="20"/>
        <v>100</v>
      </c>
      <c r="M122" s="1520">
        <v>0</v>
      </c>
      <c r="N122" s="1520">
        <f t="shared" si="19"/>
        <v>100</v>
      </c>
      <c r="O122" s="1521">
        <v>0</v>
      </c>
      <c r="P122" s="1521">
        <f t="shared" si="18"/>
        <v>100</v>
      </c>
      <c r="Q122" s="1521">
        <v>0</v>
      </c>
      <c r="R122" s="1521">
        <f t="shared" si="17"/>
        <v>100</v>
      </c>
      <c r="S122" s="1114">
        <v>0</v>
      </c>
      <c r="T122" s="1114">
        <f t="shared" si="16"/>
        <v>100</v>
      </c>
      <c r="U122" s="777"/>
    </row>
    <row r="123" spans="1:21" s="711" customFormat="1" x14ac:dyDescent="0.2">
      <c r="A123" s="998" t="s">
        <v>298</v>
      </c>
      <c r="B123" s="976" t="s">
        <v>508</v>
      </c>
      <c r="C123" s="977" t="s">
        <v>100</v>
      </c>
      <c r="D123" s="977" t="s">
        <v>100</v>
      </c>
      <c r="E123" s="978" t="s">
        <v>375</v>
      </c>
      <c r="F123" s="911">
        <v>0</v>
      </c>
      <c r="G123" s="959">
        <f t="shared" si="22"/>
        <v>150</v>
      </c>
      <c r="H123" s="908">
        <f t="shared" si="23"/>
        <v>150</v>
      </c>
      <c r="I123" s="1522">
        <v>0</v>
      </c>
      <c r="J123" s="1522">
        <f t="shared" si="21"/>
        <v>150</v>
      </c>
      <c r="K123" s="1522">
        <v>0</v>
      </c>
      <c r="L123" s="1522">
        <f t="shared" si="20"/>
        <v>150</v>
      </c>
      <c r="M123" s="1522">
        <v>0</v>
      </c>
      <c r="N123" s="1522">
        <f t="shared" si="19"/>
        <v>150</v>
      </c>
      <c r="O123" s="1523">
        <v>0</v>
      </c>
      <c r="P123" s="1523">
        <f t="shared" si="18"/>
        <v>150</v>
      </c>
      <c r="Q123" s="1523">
        <v>0</v>
      </c>
      <c r="R123" s="1523">
        <f t="shared" si="17"/>
        <v>150</v>
      </c>
      <c r="S123" s="1119">
        <v>0</v>
      </c>
      <c r="T123" s="1119">
        <f t="shared" si="16"/>
        <v>150</v>
      </c>
      <c r="U123" s="777"/>
    </row>
    <row r="124" spans="1:21" s="711" customFormat="1" x14ac:dyDescent="0.2">
      <c r="A124" s="999"/>
      <c r="B124" s="979"/>
      <c r="C124" s="599" t="s">
        <v>294</v>
      </c>
      <c r="D124" s="599" t="s">
        <v>341</v>
      </c>
      <c r="E124" s="980" t="s">
        <v>342</v>
      </c>
      <c r="F124" s="912">
        <v>0</v>
      </c>
      <c r="G124" s="916">
        <v>150</v>
      </c>
      <c r="H124" s="927">
        <f t="shared" si="23"/>
        <v>150</v>
      </c>
      <c r="I124" s="1520">
        <v>0</v>
      </c>
      <c r="J124" s="1520">
        <f t="shared" si="21"/>
        <v>150</v>
      </c>
      <c r="K124" s="1520">
        <v>0</v>
      </c>
      <c r="L124" s="1520">
        <f t="shared" si="20"/>
        <v>150</v>
      </c>
      <c r="M124" s="1520">
        <v>0</v>
      </c>
      <c r="N124" s="1520">
        <f t="shared" si="19"/>
        <v>150</v>
      </c>
      <c r="O124" s="1521">
        <v>0</v>
      </c>
      <c r="P124" s="1521">
        <f t="shared" si="18"/>
        <v>150</v>
      </c>
      <c r="Q124" s="1521">
        <v>0</v>
      </c>
      <c r="R124" s="1521">
        <f t="shared" si="17"/>
        <v>150</v>
      </c>
      <c r="S124" s="1114">
        <v>0</v>
      </c>
      <c r="T124" s="1114">
        <f t="shared" si="16"/>
        <v>150</v>
      </c>
      <c r="U124" s="777"/>
    </row>
    <row r="125" spans="1:21" s="711" customFormat="1" ht="20.95" x14ac:dyDescent="0.2">
      <c r="A125" s="998" t="s">
        <v>298</v>
      </c>
      <c r="B125" s="976" t="s">
        <v>509</v>
      </c>
      <c r="C125" s="977" t="s">
        <v>100</v>
      </c>
      <c r="D125" s="977" t="s">
        <v>100</v>
      </c>
      <c r="E125" s="978" t="s">
        <v>425</v>
      </c>
      <c r="F125" s="911">
        <v>0</v>
      </c>
      <c r="G125" s="959">
        <f t="shared" si="22"/>
        <v>150</v>
      </c>
      <c r="H125" s="908">
        <f t="shared" si="23"/>
        <v>150</v>
      </c>
      <c r="I125" s="1522">
        <v>0</v>
      </c>
      <c r="J125" s="1522">
        <f t="shared" si="21"/>
        <v>150</v>
      </c>
      <c r="K125" s="1522">
        <v>0</v>
      </c>
      <c r="L125" s="1522">
        <f t="shared" si="20"/>
        <v>150</v>
      </c>
      <c r="M125" s="1522">
        <v>0</v>
      </c>
      <c r="N125" s="1522">
        <f t="shared" si="19"/>
        <v>150</v>
      </c>
      <c r="O125" s="1523">
        <v>0</v>
      </c>
      <c r="P125" s="1523">
        <f t="shared" si="18"/>
        <v>150</v>
      </c>
      <c r="Q125" s="1523">
        <v>0</v>
      </c>
      <c r="R125" s="1523">
        <f t="shared" si="17"/>
        <v>150</v>
      </c>
      <c r="S125" s="1119">
        <v>0</v>
      </c>
      <c r="T125" s="1119">
        <f t="shared" si="16"/>
        <v>150</v>
      </c>
      <c r="U125" s="777"/>
    </row>
    <row r="126" spans="1:21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150</v>
      </c>
      <c r="H126" s="927">
        <f t="shared" si="23"/>
        <v>150</v>
      </c>
      <c r="I126" s="1520">
        <v>0</v>
      </c>
      <c r="J126" s="1520">
        <f t="shared" si="21"/>
        <v>150</v>
      </c>
      <c r="K126" s="1520">
        <v>0</v>
      </c>
      <c r="L126" s="1520">
        <f t="shared" si="20"/>
        <v>150</v>
      </c>
      <c r="M126" s="1520">
        <v>0</v>
      </c>
      <c r="N126" s="1520">
        <f t="shared" si="19"/>
        <v>150</v>
      </c>
      <c r="O126" s="1521">
        <v>0</v>
      </c>
      <c r="P126" s="1521">
        <f t="shared" si="18"/>
        <v>150</v>
      </c>
      <c r="Q126" s="1521">
        <v>0</v>
      </c>
      <c r="R126" s="1521">
        <f t="shared" si="17"/>
        <v>150</v>
      </c>
      <c r="S126" s="1114">
        <v>0</v>
      </c>
      <c r="T126" s="1114">
        <f t="shared" si="16"/>
        <v>150</v>
      </c>
      <c r="U126" s="777"/>
    </row>
    <row r="127" spans="1:21" s="711" customFormat="1" ht="20.95" x14ac:dyDescent="0.2">
      <c r="A127" s="998" t="s">
        <v>298</v>
      </c>
      <c r="B127" s="976" t="s">
        <v>510</v>
      </c>
      <c r="C127" s="977" t="s">
        <v>100</v>
      </c>
      <c r="D127" s="977" t="s">
        <v>100</v>
      </c>
      <c r="E127" s="978" t="s">
        <v>420</v>
      </c>
      <c r="F127" s="911">
        <v>0</v>
      </c>
      <c r="G127" s="959">
        <f t="shared" si="22"/>
        <v>150</v>
      </c>
      <c r="H127" s="908">
        <f t="shared" si="23"/>
        <v>150</v>
      </c>
      <c r="I127" s="1522">
        <v>0</v>
      </c>
      <c r="J127" s="1522">
        <f t="shared" si="21"/>
        <v>150</v>
      </c>
      <c r="K127" s="1522">
        <v>0</v>
      </c>
      <c r="L127" s="1522">
        <f t="shared" si="20"/>
        <v>150</v>
      </c>
      <c r="M127" s="1522">
        <v>0</v>
      </c>
      <c r="N127" s="1522">
        <f t="shared" si="19"/>
        <v>150</v>
      </c>
      <c r="O127" s="1523">
        <v>0</v>
      </c>
      <c r="P127" s="1523">
        <f t="shared" si="18"/>
        <v>150</v>
      </c>
      <c r="Q127" s="1523">
        <v>0</v>
      </c>
      <c r="R127" s="1523">
        <f t="shared" si="17"/>
        <v>150</v>
      </c>
      <c r="S127" s="1119">
        <v>0</v>
      </c>
      <c r="T127" s="1119">
        <f t="shared" si="16"/>
        <v>150</v>
      </c>
      <c r="U127" s="777"/>
    </row>
    <row r="128" spans="1:21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150</v>
      </c>
      <c r="H128" s="927">
        <f t="shared" si="23"/>
        <v>150</v>
      </c>
      <c r="I128" s="1520">
        <v>0</v>
      </c>
      <c r="J128" s="1520">
        <f t="shared" si="21"/>
        <v>150</v>
      </c>
      <c r="K128" s="1520">
        <v>0</v>
      </c>
      <c r="L128" s="1520">
        <f t="shared" si="20"/>
        <v>150</v>
      </c>
      <c r="M128" s="1520">
        <v>0</v>
      </c>
      <c r="N128" s="1520">
        <f t="shared" si="19"/>
        <v>150</v>
      </c>
      <c r="O128" s="1521">
        <v>0</v>
      </c>
      <c r="P128" s="1521">
        <f t="shared" si="18"/>
        <v>150</v>
      </c>
      <c r="Q128" s="1521">
        <v>0</v>
      </c>
      <c r="R128" s="1521">
        <f t="shared" si="17"/>
        <v>150</v>
      </c>
      <c r="S128" s="1114">
        <v>0</v>
      </c>
      <c r="T128" s="1114">
        <f t="shared" si="16"/>
        <v>150</v>
      </c>
      <c r="U128" s="777"/>
    </row>
    <row r="129" spans="1:21" s="711" customFormat="1" ht="20.95" x14ac:dyDescent="0.2">
      <c r="A129" s="998" t="s">
        <v>298</v>
      </c>
      <c r="B129" s="976" t="s">
        <v>511</v>
      </c>
      <c r="C129" s="977" t="s">
        <v>100</v>
      </c>
      <c r="D129" s="977" t="s">
        <v>100</v>
      </c>
      <c r="E129" s="978" t="s">
        <v>421</v>
      </c>
      <c r="F129" s="911">
        <v>0</v>
      </c>
      <c r="G129" s="959">
        <f t="shared" si="22"/>
        <v>100</v>
      </c>
      <c r="H129" s="908">
        <f t="shared" si="23"/>
        <v>100</v>
      </c>
      <c r="I129" s="1522">
        <v>0</v>
      </c>
      <c r="J129" s="1522">
        <f t="shared" si="21"/>
        <v>100</v>
      </c>
      <c r="K129" s="1522">
        <v>0</v>
      </c>
      <c r="L129" s="1522">
        <f t="shared" si="20"/>
        <v>100</v>
      </c>
      <c r="M129" s="1522">
        <v>0</v>
      </c>
      <c r="N129" s="1522">
        <f t="shared" si="19"/>
        <v>100</v>
      </c>
      <c r="O129" s="1523">
        <v>0</v>
      </c>
      <c r="P129" s="1523">
        <f t="shared" si="18"/>
        <v>100</v>
      </c>
      <c r="Q129" s="1523">
        <v>0</v>
      </c>
      <c r="R129" s="1523">
        <f t="shared" si="17"/>
        <v>100</v>
      </c>
      <c r="S129" s="1119">
        <v>0</v>
      </c>
      <c r="T129" s="1119">
        <f t="shared" si="16"/>
        <v>100</v>
      </c>
      <c r="U129" s="777"/>
    </row>
    <row r="130" spans="1:21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23"/>
        <v>100</v>
      </c>
      <c r="I130" s="1520">
        <v>0</v>
      </c>
      <c r="J130" s="1520">
        <f t="shared" si="21"/>
        <v>100</v>
      </c>
      <c r="K130" s="1520">
        <v>0</v>
      </c>
      <c r="L130" s="1520">
        <f t="shared" si="20"/>
        <v>100</v>
      </c>
      <c r="M130" s="1520">
        <v>0</v>
      </c>
      <c r="N130" s="1520">
        <f t="shared" si="19"/>
        <v>100</v>
      </c>
      <c r="O130" s="1521">
        <v>0</v>
      </c>
      <c r="P130" s="1521">
        <f t="shared" si="18"/>
        <v>100</v>
      </c>
      <c r="Q130" s="1521">
        <v>0</v>
      </c>
      <c r="R130" s="1521">
        <f t="shared" si="17"/>
        <v>100</v>
      </c>
      <c r="S130" s="1114">
        <v>0</v>
      </c>
      <c r="T130" s="1114">
        <f t="shared" si="16"/>
        <v>100</v>
      </c>
      <c r="U130" s="777"/>
    </row>
    <row r="131" spans="1:21" s="711" customFormat="1" x14ac:dyDescent="0.2">
      <c r="A131" s="998" t="s">
        <v>298</v>
      </c>
      <c r="B131" s="976" t="s">
        <v>512</v>
      </c>
      <c r="C131" s="977" t="s">
        <v>100</v>
      </c>
      <c r="D131" s="977" t="s">
        <v>100</v>
      </c>
      <c r="E131" s="978" t="s">
        <v>380</v>
      </c>
      <c r="F131" s="911">
        <v>0</v>
      </c>
      <c r="G131" s="959">
        <f t="shared" si="22"/>
        <v>100</v>
      </c>
      <c r="H131" s="908">
        <f t="shared" si="23"/>
        <v>100</v>
      </c>
      <c r="I131" s="1522">
        <v>0</v>
      </c>
      <c r="J131" s="1522">
        <f t="shared" si="21"/>
        <v>100</v>
      </c>
      <c r="K131" s="1522">
        <v>0</v>
      </c>
      <c r="L131" s="1522">
        <f t="shared" si="20"/>
        <v>100</v>
      </c>
      <c r="M131" s="1522">
        <v>0</v>
      </c>
      <c r="N131" s="1522">
        <f t="shared" si="19"/>
        <v>100</v>
      </c>
      <c r="O131" s="1523">
        <f>+O132</f>
        <v>-100</v>
      </c>
      <c r="P131" s="1523">
        <f t="shared" si="18"/>
        <v>0</v>
      </c>
      <c r="Q131" s="1523">
        <v>0</v>
      </c>
      <c r="R131" s="1523">
        <f t="shared" si="17"/>
        <v>0</v>
      </c>
      <c r="S131" s="1119">
        <v>0</v>
      </c>
      <c r="T131" s="1119">
        <f t="shared" si="16"/>
        <v>0</v>
      </c>
      <c r="U131" s="777"/>
    </row>
    <row r="132" spans="1:21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100</v>
      </c>
      <c r="H132" s="927">
        <f t="shared" si="23"/>
        <v>100</v>
      </c>
      <c r="I132" s="1520">
        <v>0</v>
      </c>
      <c r="J132" s="1520">
        <f t="shared" si="21"/>
        <v>100</v>
      </c>
      <c r="K132" s="1520">
        <v>0</v>
      </c>
      <c r="L132" s="1520">
        <f t="shared" si="20"/>
        <v>100</v>
      </c>
      <c r="M132" s="1520">
        <v>0</v>
      </c>
      <c r="N132" s="1520">
        <f t="shared" si="19"/>
        <v>100</v>
      </c>
      <c r="O132" s="1521">
        <v>-100</v>
      </c>
      <c r="P132" s="1521">
        <f t="shared" si="18"/>
        <v>0</v>
      </c>
      <c r="Q132" s="1521">
        <v>0</v>
      </c>
      <c r="R132" s="1521">
        <f t="shared" si="17"/>
        <v>0</v>
      </c>
      <c r="S132" s="1114">
        <v>0</v>
      </c>
      <c r="T132" s="1114">
        <f t="shared" si="16"/>
        <v>0</v>
      </c>
      <c r="U132" s="777"/>
    </row>
    <row r="133" spans="1:21" s="711" customFormat="1" ht="20.95" x14ac:dyDescent="0.2">
      <c r="A133" s="998" t="s">
        <v>298</v>
      </c>
      <c r="B133" s="976" t="s">
        <v>513</v>
      </c>
      <c r="C133" s="977" t="s">
        <v>100</v>
      </c>
      <c r="D133" s="977" t="s">
        <v>100</v>
      </c>
      <c r="E133" s="978" t="s">
        <v>382</v>
      </c>
      <c r="F133" s="911">
        <v>0</v>
      </c>
      <c r="G133" s="959">
        <f t="shared" si="22"/>
        <v>250</v>
      </c>
      <c r="H133" s="908">
        <f t="shared" si="23"/>
        <v>250</v>
      </c>
      <c r="I133" s="1522">
        <v>0</v>
      </c>
      <c r="J133" s="1522">
        <f t="shared" si="21"/>
        <v>250</v>
      </c>
      <c r="K133" s="1522">
        <v>0</v>
      </c>
      <c r="L133" s="1522">
        <f t="shared" si="20"/>
        <v>250</v>
      </c>
      <c r="M133" s="1522">
        <v>0</v>
      </c>
      <c r="N133" s="1522">
        <f t="shared" si="19"/>
        <v>250</v>
      </c>
      <c r="O133" s="1523">
        <v>0</v>
      </c>
      <c r="P133" s="1523">
        <f t="shared" si="18"/>
        <v>250</v>
      </c>
      <c r="Q133" s="1523">
        <v>0</v>
      </c>
      <c r="R133" s="1523">
        <f t="shared" si="17"/>
        <v>250</v>
      </c>
      <c r="S133" s="1119">
        <v>0</v>
      </c>
      <c r="T133" s="1119">
        <f t="shared" si="16"/>
        <v>250</v>
      </c>
      <c r="U133" s="777"/>
    </row>
    <row r="134" spans="1:21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250</v>
      </c>
      <c r="H134" s="927">
        <f t="shared" si="23"/>
        <v>250</v>
      </c>
      <c r="I134" s="1520">
        <v>0</v>
      </c>
      <c r="J134" s="1520">
        <f t="shared" si="21"/>
        <v>250</v>
      </c>
      <c r="K134" s="1520">
        <v>0</v>
      </c>
      <c r="L134" s="1520">
        <f t="shared" si="20"/>
        <v>250</v>
      </c>
      <c r="M134" s="1520">
        <v>0</v>
      </c>
      <c r="N134" s="1520">
        <f t="shared" si="19"/>
        <v>250</v>
      </c>
      <c r="O134" s="1521">
        <v>0</v>
      </c>
      <c r="P134" s="1521">
        <f t="shared" si="18"/>
        <v>250</v>
      </c>
      <c r="Q134" s="1521">
        <v>0</v>
      </c>
      <c r="R134" s="1521">
        <f t="shared" si="17"/>
        <v>250</v>
      </c>
      <c r="S134" s="1114">
        <v>0</v>
      </c>
      <c r="T134" s="1114">
        <f t="shared" si="16"/>
        <v>250</v>
      </c>
      <c r="U134" s="777"/>
    </row>
    <row r="135" spans="1:21" s="711" customFormat="1" ht="36" customHeight="1" x14ac:dyDescent="0.2">
      <c r="A135" s="998" t="s">
        <v>298</v>
      </c>
      <c r="B135" s="976" t="s">
        <v>514</v>
      </c>
      <c r="C135" s="977" t="s">
        <v>100</v>
      </c>
      <c r="D135" s="977" t="s">
        <v>100</v>
      </c>
      <c r="E135" s="978" t="s">
        <v>384</v>
      </c>
      <c r="F135" s="911">
        <v>0</v>
      </c>
      <c r="G135" s="959">
        <f t="shared" si="22"/>
        <v>150</v>
      </c>
      <c r="H135" s="908">
        <f t="shared" si="23"/>
        <v>150</v>
      </c>
      <c r="I135" s="1522">
        <v>0</v>
      </c>
      <c r="J135" s="1522">
        <f t="shared" si="21"/>
        <v>150</v>
      </c>
      <c r="K135" s="1522">
        <v>0</v>
      </c>
      <c r="L135" s="1522">
        <f t="shared" si="20"/>
        <v>150</v>
      </c>
      <c r="M135" s="1522">
        <v>0</v>
      </c>
      <c r="N135" s="1522">
        <f t="shared" si="19"/>
        <v>150</v>
      </c>
      <c r="O135" s="1523">
        <f>+O136</f>
        <v>-150</v>
      </c>
      <c r="P135" s="1523">
        <f t="shared" si="18"/>
        <v>0</v>
      </c>
      <c r="Q135" s="1523">
        <v>0</v>
      </c>
      <c r="R135" s="1523">
        <f t="shared" si="17"/>
        <v>0</v>
      </c>
      <c r="S135" s="1119">
        <v>0</v>
      </c>
      <c r="T135" s="1119">
        <f t="shared" si="16"/>
        <v>0</v>
      </c>
      <c r="U135" s="777"/>
    </row>
    <row r="136" spans="1:21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23"/>
        <v>150</v>
      </c>
      <c r="I136" s="1520">
        <v>0</v>
      </c>
      <c r="J136" s="1520">
        <f t="shared" si="21"/>
        <v>150</v>
      </c>
      <c r="K136" s="1520">
        <v>0</v>
      </c>
      <c r="L136" s="1520">
        <f t="shared" si="20"/>
        <v>150</v>
      </c>
      <c r="M136" s="1520">
        <v>0</v>
      </c>
      <c r="N136" s="1520">
        <f t="shared" si="19"/>
        <v>150</v>
      </c>
      <c r="O136" s="1521">
        <v>-150</v>
      </c>
      <c r="P136" s="1521">
        <f t="shared" si="18"/>
        <v>0</v>
      </c>
      <c r="Q136" s="1521">
        <v>0</v>
      </c>
      <c r="R136" s="1521">
        <f t="shared" si="17"/>
        <v>0</v>
      </c>
      <c r="S136" s="1114">
        <v>0</v>
      </c>
      <c r="T136" s="1114">
        <f t="shared" si="16"/>
        <v>0</v>
      </c>
      <c r="U136" s="777"/>
    </row>
    <row r="137" spans="1:21" s="711" customFormat="1" ht="31.45" x14ac:dyDescent="0.2">
      <c r="A137" s="998" t="s">
        <v>298</v>
      </c>
      <c r="B137" s="976" t="s">
        <v>515</v>
      </c>
      <c r="C137" s="977" t="s">
        <v>100</v>
      </c>
      <c r="D137" s="977" t="s">
        <v>100</v>
      </c>
      <c r="E137" s="978" t="s">
        <v>386</v>
      </c>
      <c r="F137" s="911">
        <v>0</v>
      </c>
      <c r="G137" s="959">
        <f t="shared" si="22"/>
        <v>100</v>
      </c>
      <c r="H137" s="908">
        <f t="shared" si="23"/>
        <v>100</v>
      </c>
      <c r="I137" s="1522">
        <v>0</v>
      </c>
      <c r="J137" s="1522">
        <f t="shared" si="21"/>
        <v>100</v>
      </c>
      <c r="K137" s="1522">
        <v>0</v>
      </c>
      <c r="L137" s="1522">
        <f t="shared" si="20"/>
        <v>100</v>
      </c>
      <c r="M137" s="1522">
        <v>0</v>
      </c>
      <c r="N137" s="1522">
        <f t="shared" si="19"/>
        <v>100</v>
      </c>
      <c r="O137" s="1523">
        <v>0</v>
      </c>
      <c r="P137" s="1523">
        <f t="shared" si="18"/>
        <v>100</v>
      </c>
      <c r="Q137" s="1523">
        <v>0</v>
      </c>
      <c r="R137" s="1523">
        <f t="shared" si="17"/>
        <v>100</v>
      </c>
      <c r="S137" s="1119">
        <v>0</v>
      </c>
      <c r="T137" s="1119">
        <f t="shared" si="16"/>
        <v>100</v>
      </c>
      <c r="U137" s="777"/>
    </row>
    <row r="138" spans="1:21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3"/>
        <v>100</v>
      </c>
      <c r="I138" s="1520">
        <v>0</v>
      </c>
      <c r="J138" s="1520">
        <f t="shared" si="21"/>
        <v>100</v>
      </c>
      <c r="K138" s="1520">
        <v>0</v>
      </c>
      <c r="L138" s="1520">
        <f t="shared" si="20"/>
        <v>100</v>
      </c>
      <c r="M138" s="1520">
        <v>0</v>
      </c>
      <c r="N138" s="1520">
        <f t="shared" si="19"/>
        <v>100</v>
      </c>
      <c r="O138" s="1521">
        <v>0</v>
      </c>
      <c r="P138" s="1521">
        <f t="shared" si="18"/>
        <v>100</v>
      </c>
      <c r="Q138" s="1521">
        <v>0</v>
      </c>
      <c r="R138" s="1521">
        <f t="shared" si="17"/>
        <v>100</v>
      </c>
      <c r="S138" s="1114">
        <v>0</v>
      </c>
      <c r="T138" s="1114">
        <f t="shared" si="16"/>
        <v>100</v>
      </c>
      <c r="U138" s="777"/>
    </row>
    <row r="139" spans="1:21" s="711" customFormat="1" x14ac:dyDescent="0.2">
      <c r="A139" s="998" t="s">
        <v>298</v>
      </c>
      <c r="B139" s="976" t="s">
        <v>516</v>
      </c>
      <c r="C139" s="977" t="s">
        <v>100</v>
      </c>
      <c r="D139" s="977" t="s">
        <v>100</v>
      </c>
      <c r="E139" s="978" t="s">
        <v>388</v>
      </c>
      <c r="F139" s="911">
        <v>0</v>
      </c>
      <c r="G139" s="959">
        <f t="shared" si="22"/>
        <v>150</v>
      </c>
      <c r="H139" s="908">
        <f t="shared" si="23"/>
        <v>150</v>
      </c>
      <c r="I139" s="1522">
        <v>0</v>
      </c>
      <c r="J139" s="1522">
        <f t="shared" si="21"/>
        <v>150</v>
      </c>
      <c r="K139" s="1522">
        <v>0</v>
      </c>
      <c r="L139" s="1522">
        <f t="shared" si="20"/>
        <v>150</v>
      </c>
      <c r="M139" s="1522">
        <v>0</v>
      </c>
      <c r="N139" s="1522">
        <f t="shared" si="19"/>
        <v>150</v>
      </c>
      <c r="O139" s="1523">
        <v>0</v>
      </c>
      <c r="P139" s="1523">
        <f t="shared" si="18"/>
        <v>150</v>
      </c>
      <c r="Q139" s="1523">
        <v>0</v>
      </c>
      <c r="R139" s="1523">
        <f t="shared" si="17"/>
        <v>150</v>
      </c>
      <c r="S139" s="1119">
        <v>0</v>
      </c>
      <c r="T139" s="1119">
        <f t="shared" ref="T139:T202" si="24">+R139+S139</f>
        <v>150</v>
      </c>
      <c r="U139" s="777"/>
    </row>
    <row r="140" spans="1:21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150</v>
      </c>
      <c r="H140" s="927">
        <f t="shared" si="23"/>
        <v>150</v>
      </c>
      <c r="I140" s="1520">
        <v>0</v>
      </c>
      <c r="J140" s="1520">
        <f t="shared" si="21"/>
        <v>150</v>
      </c>
      <c r="K140" s="1520">
        <v>0</v>
      </c>
      <c r="L140" s="1520">
        <f t="shared" si="20"/>
        <v>150</v>
      </c>
      <c r="M140" s="1520">
        <v>0</v>
      </c>
      <c r="N140" s="1520">
        <f t="shared" si="19"/>
        <v>150</v>
      </c>
      <c r="O140" s="1521">
        <v>0</v>
      </c>
      <c r="P140" s="1521">
        <f t="shared" si="18"/>
        <v>150</v>
      </c>
      <c r="Q140" s="1521">
        <v>0</v>
      </c>
      <c r="R140" s="1521">
        <f t="shared" si="17"/>
        <v>150</v>
      </c>
      <c r="S140" s="1114">
        <v>0</v>
      </c>
      <c r="T140" s="1114">
        <f t="shared" si="24"/>
        <v>150</v>
      </c>
      <c r="U140" s="777"/>
    </row>
    <row r="141" spans="1:21" s="711" customFormat="1" ht="20.95" x14ac:dyDescent="0.2">
      <c r="A141" s="998" t="s">
        <v>298</v>
      </c>
      <c r="B141" s="976" t="s">
        <v>517</v>
      </c>
      <c r="C141" s="977" t="s">
        <v>100</v>
      </c>
      <c r="D141" s="977" t="s">
        <v>100</v>
      </c>
      <c r="E141" s="978" t="s">
        <v>390</v>
      </c>
      <c r="F141" s="911">
        <v>0</v>
      </c>
      <c r="G141" s="959">
        <f t="shared" si="22"/>
        <v>100</v>
      </c>
      <c r="H141" s="908">
        <f t="shared" si="23"/>
        <v>100</v>
      </c>
      <c r="I141" s="1522">
        <v>0</v>
      </c>
      <c r="J141" s="1522">
        <f t="shared" si="21"/>
        <v>100</v>
      </c>
      <c r="K141" s="1522">
        <v>0</v>
      </c>
      <c r="L141" s="1522">
        <f t="shared" si="20"/>
        <v>100</v>
      </c>
      <c r="M141" s="1522">
        <v>0</v>
      </c>
      <c r="N141" s="1522">
        <f t="shared" si="19"/>
        <v>100</v>
      </c>
      <c r="O141" s="1523">
        <v>0</v>
      </c>
      <c r="P141" s="1523">
        <f t="shared" si="18"/>
        <v>100</v>
      </c>
      <c r="Q141" s="1523">
        <v>0</v>
      </c>
      <c r="R141" s="1523">
        <f t="shared" ref="R141:R204" si="25">+P141+Q141</f>
        <v>100</v>
      </c>
      <c r="S141" s="1119">
        <v>0</v>
      </c>
      <c r="T141" s="1119">
        <f t="shared" si="24"/>
        <v>100</v>
      </c>
      <c r="U141" s="777"/>
    </row>
    <row r="142" spans="1:21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3"/>
        <v>100</v>
      </c>
      <c r="I142" s="1520">
        <v>0</v>
      </c>
      <c r="J142" s="1520">
        <f t="shared" si="21"/>
        <v>100</v>
      </c>
      <c r="K142" s="1520">
        <v>0</v>
      </c>
      <c r="L142" s="1520">
        <f t="shared" si="20"/>
        <v>100</v>
      </c>
      <c r="M142" s="1520">
        <v>0</v>
      </c>
      <c r="N142" s="1520">
        <f t="shared" si="19"/>
        <v>100</v>
      </c>
      <c r="O142" s="1521">
        <v>0</v>
      </c>
      <c r="P142" s="1521">
        <f t="shared" si="18"/>
        <v>100</v>
      </c>
      <c r="Q142" s="1521">
        <v>0</v>
      </c>
      <c r="R142" s="1521">
        <f t="shared" si="25"/>
        <v>100</v>
      </c>
      <c r="S142" s="1114">
        <v>0</v>
      </c>
      <c r="T142" s="1114">
        <f t="shared" si="24"/>
        <v>100</v>
      </c>
      <c r="U142" s="777"/>
    </row>
    <row r="143" spans="1:21" s="711" customFormat="1" ht="26.35" customHeight="1" x14ac:dyDescent="0.2">
      <c r="A143" s="998" t="s">
        <v>298</v>
      </c>
      <c r="B143" s="976" t="s">
        <v>518</v>
      </c>
      <c r="C143" s="977" t="s">
        <v>100</v>
      </c>
      <c r="D143" s="977" t="s">
        <v>100</v>
      </c>
      <c r="E143" s="978" t="s">
        <v>392</v>
      </c>
      <c r="F143" s="911">
        <v>0</v>
      </c>
      <c r="G143" s="959">
        <f t="shared" si="22"/>
        <v>100</v>
      </c>
      <c r="H143" s="908">
        <f t="shared" si="23"/>
        <v>100</v>
      </c>
      <c r="I143" s="1522">
        <v>0</v>
      </c>
      <c r="J143" s="1522">
        <f t="shared" si="21"/>
        <v>100</v>
      </c>
      <c r="K143" s="1522">
        <v>0</v>
      </c>
      <c r="L143" s="1522">
        <f t="shared" si="20"/>
        <v>100</v>
      </c>
      <c r="M143" s="1522">
        <v>0</v>
      </c>
      <c r="N143" s="1522">
        <f t="shared" si="19"/>
        <v>100</v>
      </c>
      <c r="O143" s="1523">
        <f>+O144</f>
        <v>-100</v>
      </c>
      <c r="P143" s="1523">
        <f t="shared" ref="P143:P206" si="26">+N143+O143</f>
        <v>0</v>
      </c>
      <c r="Q143" s="1523">
        <v>0</v>
      </c>
      <c r="R143" s="1523">
        <f t="shared" si="25"/>
        <v>0</v>
      </c>
      <c r="S143" s="1119">
        <v>0</v>
      </c>
      <c r="T143" s="1119">
        <f t="shared" si="24"/>
        <v>0</v>
      </c>
      <c r="U143" s="777"/>
    </row>
    <row r="144" spans="1:21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3"/>
        <v>100</v>
      </c>
      <c r="I144" s="1520">
        <v>0</v>
      </c>
      <c r="J144" s="1520">
        <f t="shared" si="21"/>
        <v>100</v>
      </c>
      <c r="K144" s="1520">
        <v>0</v>
      </c>
      <c r="L144" s="1520">
        <f t="shared" si="20"/>
        <v>100</v>
      </c>
      <c r="M144" s="1520">
        <v>0</v>
      </c>
      <c r="N144" s="1520">
        <f t="shared" si="19"/>
        <v>100</v>
      </c>
      <c r="O144" s="1521">
        <v>-100</v>
      </c>
      <c r="P144" s="1521">
        <f t="shared" si="26"/>
        <v>0</v>
      </c>
      <c r="Q144" s="1521">
        <v>0</v>
      </c>
      <c r="R144" s="1521">
        <f t="shared" si="25"/>
        <v>0</v>
      </c>
      <c r="S144" s="1114">
        <v>0</v>
      </c>
      <c r="T144" s="1114">
        <f t="shared" si="24"/>
        <v>0</v>
      </c>
      <c r="U144" s="777"/>
    </row>
    <row r="145" spans="1:21" s="711" customFormat="1" ht="25.85" customHeight="1" x14ac:dyDescent="0.2">
      <c r="A145" s="998" t="s">
        <v>298</v>
      </c>
      <c r="B145" s="976" t="s">
        <v>519</v>
      </c>
      <c r="C145" s="977" t="s">
        <v>100</v>
      </c>
      <c r="D145" s="977" t="s">
        <v>100</v>
      </c>
      <c r="E145" s="978" t="s">
        <v>394</v>
      </c>
      <c r="F145" s="911">
        <v>0</v>
      </c>
      <c r="G145" s="959">
        <f t="shared" si="22"/>
        <v>100</v>
      </c>
      <c r="H145" s="908">
        <f t="shared" si="23"/>
        <v>100</v>
      </c>
      <c r="I145" s="1522">
        <v>0</v>
      </c>
      <c r="J145" s="1522">
        <f t="shared" si="21"/>
        <v>100</v>
      </c>
      <c r="K145" s="1522">
        <v>0</v>
      </c>
      <c r="L145" s="1522">
        <f t="shared" si="20"/>
        <v>100</v>
      </c>
      <c r="M145" s="1522">
        <v>0</v>
      </c>
      <c r="N145" s="1522">
        <f t="shared" si="19"/>
        <v>100</v>
      </c>
      <c r="O145" s="1523">
        <f>+O146</f>
        <v>-100</v>
      </c>
      <c r="P145" s="1523">
        <f t="shared" si="26"/>
        <v>0</v>
      </c>
      <c r="Q145" s="1523">
        <v>0</v>
      </c>
      <c r="R145" s="1523">
        <f t="shared" si="25"/>
        <v>0</v>
      </c>
      <c r="S145" s="1119">
        <v>0</v>
      </c>
      <c r="T145" s="1119">
        <f t="shared" si="24"/>
        <v>0</v>
      </c>
      <c r="U145" s="777"/>
    </row>
    <row r="146" spans="1:21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23"/>
        <v>100</v>
      </c>
      <c r="I146" s="1520">
        <v>0</v>
      </c>
      <c r="J146" s="1520">
        <f t="shared" si="21"/>
        <v>100</v>
      </c>
      <c r="K146" s="1520">
        <v>0</v>
      </c>
      <c r="L146" s="1520">
        <f t="shared" si="20"/>
        <v>100</v>
      </c>
      <c r="M146" s="1520">
        <v>0</v>
      </c>
      <c r="N146" s="1520">
        <f t="shared" si="19"/>
        <v>100</v>
      </c>
      <c r="O146" s="1521">
        <v>-100</v>
      </c>
      <c r="P146" s="1521">
        <f t="shared" si="26"/>
        <v>0</v>
      </c>
      <c r="Q146" s="1521">
        <v>0</v>
      </c>
      <c r="R146" s="1521">
        <f t="shared" si="25"/>
        <v>0</v>
      </c>
      <c r="S146" s="1114">
        <v>0</v>
      </c>
      <c r="T146" s="1114">
        <f t="shared" si="24"/>
        <v>0</v>
      </c>
      <c r="U146" s="777"/>
    </row>
    <row r="147" spans="1:21" s="711" customFormat="1" ht="20.95" x14ac:dyDescent="0.2">
      <c r="A147" s="998" t="s">
        <v>298</v>
      </c>
      <c r="B147" s="976" t="s">
        <v>520</v>
      </c>
      <c r="C147" s="977" t="s">
        <v>100</v>
      </c>
      <c r="D147" s="977" t="s">
        <v>100</v>
      </c>
      <c r="E147" s="978" t="s">
        <v>400</v>
      </c>
      <c r="F147" s="911">
        <v>0</v>
      </c>
      <c r="G147" s="959">
        <f t="shared" si="22"/>
        <v>100</v>
      </c>
      <c r="H147" s="908">
        <f t="shared" si="23"/>
        <v>100</v>
      </c>
      <c r="I147" s="1522">
        <v>0</v>
      </c>
      <c r="J147" s="1522">
        <f t="shared" si="21"/>
        <v>100</v>
      </c>
      <c r="K147" s="1522">
        <v>0</v>
      </c>
      <c r="L147" s="1522">
        <f t="shared" si="20"/>
        <v>100</v>
      </c>
      <c r="M147" s="1522">
        <v>0</v>
      </c>
      <c r="N147" s="1522">
        <f t="shared" si="19"/>
        <v>100</v>
      </c>
      <c r="O147" s="1523">
        <v>0</v>
      </c>
      <c r="P147" s="1523">
        <f t="shared" si="26"/>
        <v>100</v>
      </c>
      <c r="Q147" s="1523">
        <v>0</v>
      </c>
      <c r="R147" s="1523">
        <f t="shared" si="25"/>
        <v>100</v>
      </c>
      <c r="S147" s="1119">
        <v>0</v>
      </c>
      <c r="T147" s="1119">
        <f t="shared" si="24"/>
        <v>100</v>
      </c>
      <c r="U147" s="777"/>
    </row>
    <row r="148" spans="1:21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23"/>
        <v>100</v>
      </c>
      <c r="I148" s="1520">
        <v>0</v>
      </c>
      <c r="J148" s="1520">
        <f t="shared" si="21"/>
        <v>100</v>
      </c>
      <c r="K148" s="1520">
        <v>0</v>
      </c>
      <c r="L148" s="1520">
        <f t="shared" si="20"/>
        <v>100</v>
      </c>
      <c r="M148" s="1520">
        <v>0</v>
      </c>
      <c r="N148" s="1520">
        <f t="shared" si="19"/>
        <v>100</v>
      </c>
      <c r="O148" s="1521">
        <v>0</v>
      </c>
      <c r="P148" s="1521">
        <f t="shared" si="26"/>
        <v>100</v>
      </c>
      <c r="Q148" s="1521">
        <v>0</v>
      </c>
      <c r="R148" s="1521">
        <f t="shared" si="25"/>
        <v>100</v>
      </c>
      <c r="S148" s="1114">
        <v>0</v>
      </c>
      <c r="T148" s="1114">
        <f t="shared" si="24"/>
        <v>100</v>
      </c>
      <c r="U148" s="777"/>
    </row>
    <row r="149" spans="1:21" s="711" customFormat="1" ht="20.95" x14ac:dyDescent="0.2">
      <c r="A149" s="998" t="s">
        <v>298</v>
      </c>
      <c r="B149" s="976" t="s">
        <v>521</v>
      </c>
      <c r="C149" s="977" t="s">
        <v>100</v>
      </c>
      <c r="D149" s="977" t="s">
        <v>100</v>
      </c>
      <c r="E149" s="978" t="s">
        <v>397</v>
      </c>
      <c r="F149" s="911">
        <v>0</v>
      </c>
      <c r="G149" s="959">
        <f t="shared" si="22"/>
        <v>200</v>
      </c>
      <c r="H149" s="908">
        <f t="shared" si="23"/>
        <v>200</v>
      </c>
      <c r="I149" s="1522">
        <v>0</v>
      </c>
      <c r="J149" s="1522">
        <f t="shared" si="21"/>
        <v>200</v>
      </c>
      <c r="K149" s="1522">
        <v>0</v>
      </c>
      <c r="L149" s="1522">
        <f t="shared" si="20"/>
        <v>200</v>
      </c>
      <c r="M149" s="1522">
        <v>0</v>
      </c>
      <c r="N149" s="1522">
        <f t="shared" si="19"/>
        <v>200</v>
      </c>
      <c r="O149" s="1523">
        <v>0</v>
      </c>
      <c r="P149" s="1523">
        <f t="shared" si="26"/>
        <v>200</v>
      </c>
      <c r="Q149" s="1523">
        <v>0</v>
      </c>
      <c r="R149" s="1523">
        <f t="shared" si="25"/>
        <v>200</v>
      </c>
      <c r="S149" s="1119">
        <v>0</v>
      </c>
      <c r="T149" s="1119">
        <f t="shared" si="24"/>
        <v>200</v>
      </c>
      <c r="U149" s="777"/>
    </row>
    <row r="150" spans="1:21" s="711" customFormat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200</v>
      </c>
      <c r="H150" s="927">
        <f t="shared" si="23"/>
        <v>200</v>
      </c>
      <c r="I150" s="1520">
        <v>0</v>
      </c>
      <c r="J150" s="1520">
        <f t="shared" si="21"/>
        <v>200</v>
      </c>
      <c r="K150" s="1520">
        <v>0</v>
      </c>
      <c r="L150" s="1520">
        <f t="shared" si="20"/>
        <v>200</v>
      </c>
      <c r="M150" s="1520">
        <v>0</v>
      </c>
      <c r="N150" s="1520">
        <f t="shared" si="19"/>
        <v>200</v>
      </c>
      <c r="O150" s="1521">
        <v>0</v>
      </c>
      <c r="P150" s="1521">
        <f t="shared" si="26"/>
        <v>200</v>
      </c>
      <c r="Q150" s="1521">
        <v>0</v>
      </c>
      <c r="R150" s="1521">
        <f t="shared" si="25"/>
        <v>200</v>
      </c>
      <c r="S150" s="1114">
        <v>0</v>
      </c>
      <c r="T150" s="1114">
        <f t="shared" si="24"/>
        <v>200</v>
      </c>
      <c r="U150" s="777"/>
    </row>
    <row r="151" spans="1:21" s="711" customFormat="1" ht="20.95" x14ac:dyDescent="0.2">
      <c r="A151" s="998" t="s">
        <v>298</v>
      </c>
      <c r="B151" s="976" t="s">
        <v>522</v>
      </c>
      <c r="C151" s="977" t="s">
        <v>100</v>
      </c>
      <c r="D151" s="977" t="s">
        <v>100</v>
      </c>
      <c r="E151" s="978" t="s">
        <v>399</v>
      </c>
      <c r="F151" s="911">
        <v>0</v>
      </c>
      <c r="G151" s="959">
        <f t="shared" si="22"/>
        <v>100</v>
      </c>
      <c r="H151" s="908">
        <f t="shared" si="23"/>
        <v>100</v>
      </c>
      <c r="I151" s="1522">
        <v>0</v>
      </c>
      <c r="J151" s="1522">
        <f t="shared" si="21"/>
        <v>100</v>
      </c>
      <c r="K151" s="1522">
        <v>0</v>
      </c>
      <c r="L151" s="1522">
        <f t="shared" si="20"/>
        <v>100</v>
      </c>
      <c r="M151" s="1522">
        <v>0</v>
      </c>
      <c r="N151" s="1522">
        <f t="shared" si="19"/>
        <v>100</v>
      </c>
      <c r="O151" s="1523">
        <v>0</v>
      </c>
      <c r="P151" s="1523">
        <f t="shared" si="26"/>
        <v>100</v>
      </c>
      <c r="Q151" s="1523">
        <v>0</v>
      </c>
      <c r="R151" s="1523">
        <f t="shared" si="25"/>
        <v>100</v>
      </c>
      <c r="S151" s="1119">
        <v>0</v>
      </c>
      <c r="T151" s="1119">
        <f t="shared" si="24"/>
        <v>100</v>
      </c>
      <c r="U151" s="777"/>
    </row>
    <row r="152" spans="1:21" s="711" customFormat="1" x14ac:dyDescent="0.2">
      <c r="A152" s="999"/>
      <c r="B152" s="979"/>
      <c r="C152" s="599" t="s">
        <v>294</v>
      </c>
      <c r="D152" s="599" t="s">
        <v>295</v>
      </c>
      <c r="E152" s="980" t="s">
        <v>296</v>
      </c>
      <c r="F152" s="912">
        <v>0</v>
      </c>
      <c r="G152" s="916">
        <v>100</v>
      </c>
      <c r="H152" s="927">
        <f t="shared" si="23"/>
        <v>100</v>
      </c>
      <c r="I152" s="1520">
        <v>0</v>
      </c>
      <c r="J152" s="1520">
        <f t="shared" si="21"/>
        <v>100</v>
      </c>
      <c r="K152" s="1520">
        <v>0</v>
      </c>
      <c r="L152" s="1520">
        <f t="shared" si="20"/>
        <v>100</v>
      </c>
      <c r="M152" s="1520">
        <v>0</v>
      </c>
      <c r="N152" s="1520">
        <f t="shared" si="19"/>
        <v>100</v>
      </c>
      <c r="O152" s="1521">
        <v>0</v>
      </c>
      <c r="P152" s="1521">
        <f t="shared" si="26"/>
        <v>100</v>
      </c>
      <c r="Q152" s="1521">
        <v>0</v>
      </c>
      <c r="R152" s="1521">
        <f t="shared" si="25"/>
        <v>100</v>
      </c>
      <c r="S152" s="1114">
        <v>0</v>
      </c>
      <c r="T152" s="1114">
        <f t="shared" si="24"/>
        <v>100</v>
      </c>
      <c r="U152" s="777"/>
    </row>
    <row r="153" spans="1:21" s="711" customFormat="1" ht="31.45" x14ac:dyDescent="0.2">
      <c r="A153" s="998" t="s">
        <v>298</v>
      </c>
      <c r="B153" s="976" t="s">
        <v>523</v>
      </c>
      <c r="C153" s="977" t="s">
        <v>100</v>
      </c>
      <c r="D153" s="977" t="s">
        <v>100</v>
      </c>
      <c r="E153" s="978" t="s">
        <v>404</v>
      </c>
      <c r="F153" s="911">
        <v>0</v>
      </c>
      <c r="G153" s="959">
        <f t="shared" si="22"/>
        <v>100</v>
      </c>
      <c r="H153" s="908">
        <f t="shared" si="23"/>
        <v>100</v>
      </c>
      <c r="I153" s="1522">
        <v>0</v>
      </c>
      <c r="J153" s="1522">
        <f t="shared" si="21"/>
        <v>100</v>
      </c>
      <c r="K153" s="1522">
        <v>0</v>
      </c>
      <c r="L153" s="1522">
        <f t="shared" si="20"/>
        <v>100</v>
      </c>
      <c r="M153" s="1522">
        <v>0</v>
      </c>
      <c r="N153" s="1522">
        <f t="shared" si="19"/>
        <v>100</v>
      </c>
      <c r="O153" s="1523">
        <v>0</v>
      </c>
      <c r="P153" s="1523">
        <f t="shared" si="26"/>
        <v>100</v>
      </c>
      <c r="Q153" s="1523">
        <v>0</v>
      </c>
      <c r="R153" s="1523">
        <f t="shared" si="25"/>
        <v>100</v>
      </c>
      <c r="S153" s="1119">
        <v>0</v>
      </c>
      <c r="T153" s="1119">
        <f t="shared" si="24"/>
        <v>100</v>
      </c>
      <c r="U153" s="777"/>
    </row>
    <row r="154" spans="1:21" s="711" customFormat="1" x14ac:dyDescent="0.2">
      <c r="A154" s="999"/>
      <c r="B154" s="979"/>
      <c r="C154" s="599" t="s">
        <v>294</v>
      </c>
      <c r="D154" s="599" t="s">
        <v>402</v>
      </c>
      <c r="E154" s="980" t="s">
        <v>403</v>
      </c>
      <c r="F154" s="912">
        <v>0</v>
      </c>
      <c r="G154" s="916">
        <v>100</v>
      </c>
      <c r="H154" s="927">
        <f t="shared" si="23"/>
        <v>100</v>
      </c>
      <c r="I154" s="1520">
        <v>0</v>
      </c>
      <c r="J154" s="1520">
        <f t="shared" si="21"/>
        <v>100</v>
      </c>
      <c r="K154" s="1520">
        <v>0</v>
      </c>
      <c r="L154" s="1520">
        <f t="shared" si="20"/>
        <v>100</v>
      </c>
      <c r="M154" s="1520">
        <v>0</v>
      </c>
      <c r="N154" s="1520">
        <f t="shared" si="19"/>
        <v>100</v>
      </c>
      <c r="O154" s="1521">
        <v>0</v>
      </c>
      <c r="P154" s="1521">
        <f t="shared" si="26"/>
        <v>100</v>
      </c>
      <c r="Q154" s="1521">
        <v>0</v>
      </c>
      <c r="R154" s="1521">
        <f t="shared" si="25"/>
        <v>100</v>
      </c>
      <c r="S154" s="1114">
        <v>0</v>
      </c>
      <c r="T154" s="1114">
        <f t="shared" si="24"/>
        <v>100</v>
      </c>
      <c r="U154" s="777"/>
    </row>
    <row r="155" spans="1:21" s="711" customFormat="1" ht="20.95" x14ac:dyDescent="0.2">
      <c r="A155" s="998" t="s">
        <v>298</v>
      </c>
      <c r="B155" s="976" t="s">
        <v>524</v>
      </c>
      <c r="C155" s="977" t="s">
        <v>100</v>
      </c>
      <c r="D155" s="977" t="s">
        <v>100</v>
      </c>
      <c r="E155" s="978" t="s">
        <v>423</v>
      </c>
      <c r="F155" s="911">
        <v>0</v>
      </c>
      <c r="G155" s="959">
        <f t="shared" si="22"/>
        <v>150</v>
      </c>
      <c r="H155" s="908">
        <f t="shared" si="23"/>
        <v>150</v>
      </c>
      <c r="I155" s="1522">
        <v>0</v>
      </c>
      <c r="J155" s="1522">
        <f t="shared" si="21"/>
        <v>150</v>
      </c>
      <c r="K155" s="1522">
        <v>0</v>
      </c>
      <c r="L155" s="1522">
        <f t="shared" si="20"/>
        <v>150</v>
      </c>
      <c r="M155" s="1522">
        <v>0</v>
      </c>
      <c r="N155" s="1522">
        <f t="shared" si="19"/>
        <v>150</v>
      </c>
      <c r="O155" s="1523">
        <v>0</v>
      </c>
      <c r="P155" s="1523">
        <f t="shared" si="26"/>
        <v>150</v>
      </c>
      <c r="Q155" s="1523">
        <v>0</v>
      </c>
      <c r="R155" s="1523">
        <f t="shared" si="25"/>
        <v>150</v>
      </c>
      <c r="S155" s="1119">
        <v>0</v>
      </c>
      <c r="T155" s="1119">
        <f t="shared" si="24"/>
        <v>150</v>
      </c>
      <c r="U155" s="777"/>
    </row>
    <row r="156" spans="1:21" s="711" customFormat="1" x14ac:dyDescent="0.2">
      <c r="A156" s="999"/>
      <c r="B156" s="979"/>
      <c r="C156" s="599" t="s">
        <v>294</v>
      </c>
      <c r="D156" s="599" t="s">
        <v>402</v>
      </c>
      <c r="E156" s="980" t="s">
        <v>403</v>
      </c>
      <c r="F156" s="912">
        <v>0</v>
      </c>
      <c r="G156" s="916">
        <v>150</v>
      </c>
      <c r="H156" s="927">
        <f t="shared" si="23"/>
        <v>150</v>
      </c>
      <c r="I156" s="1520">
        <v>0</v>
      </c>
      <c r="J156" s="1520">
        <f t="shared" si="21"/>
        <v>150</v>
      </c>
      <c r="K156" s="1520">
        <v>0</v>
      </c>
      <c r="L156" s="1520">
        <f t="shared" si="20"/>
        <v>150</v>
      </c>
      <c r="M156" s="1520">
        <v>0</v>
      </c>
      <c r="N156" s="1520">
        <f t="shared" si="19"/>
        <v>150</v>
      </c>
      <c r="O156" s="1521">
        <v>0</v>
      </c>
      <c r="P156" s="1521">
        <f t="shared" si="26"/>
        <v>150</v>
      </c>
      <c r="Q156" s="1521">
        <v>0</v>
      </c>
      <c r="R156" s="1521">
        <f t="shared" si="25"/>
        <v>150</v>
      </c>
      <c r="S156" s="1114">
        <v>0</v>
      </c>
      <c r="T156" s="1114">
        <f t="shared" si="24"/>
        <v>150</v>
      </c>
      <c r="U156" s="777"/>
    </row>
    <row r="157" spans="1:21" s="711" customFormat="1" x14ac:dyDescent="0.2">
      <c r="A157" s="998" t="s">
        <v>298</v>
      </c>
      <c r="B157" s="976" t="s">
        <v>525</v>
      </c>
      <c r="C157" s="977" t="s">
        <v>100</v>
      </c>
      <c r="D157" s="977" t="s">
        <v>100</v>
      </c>
      <c r="E157" s="978" t="s">
        <v>407</v>
      </c>
      <c r="F157" s="911">
        <v>0</v>
      </c>
      <c r="G157" s="959">
        <f t="shared" si="22"/>
        <v>100</v>
      </c>
      <c r="H157" s="908">
        <f t="shared" si="23"/>
        <v>100</v>
      </c>
      <c r="I157" s="1522">
        <v>0</v>
      </c>
      <c r="J157" s="1522">
        <f t="shared" si="21"/>
        <v>100</v>
      </c>
      <c r="K157" s="1522">
        <v>0</v>
      </c>
      <c r="L157" s="1522">
        <f t="shared" si="20"/>
        <v>100</v>
      </c>
      <c r="M157" s="1522">
        <v>0</v>
      </c>
      <c r="N157" s="1522">
        <f t="shared" si="19"/>
        <v>100</v>
      </c>
      <c r="O157" s="1523">
        <v>0</v>
      </c>
      <c r="P157" s="1523">
        <f t="shared" si="26"/>
        <v>100</v>
      </c>
      <c r="Q157" s="1523">
        <v>0</v>
      </c>
      <c r="R157" s="1523">
        <f t="shared" si="25"/>
        <v>100</v>
      </c>
      <c r="S157" s="1119">
        <v>0</v>
      </c>
      <c r="T157" s="1119">
        <f t="shared" si="24"/>
        <v>100</v>
      </c>
      <c r="U157" s="777"/>
    </row>
    <row r="158" spans="1:21" s="711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23"/>
        <v>100</v>
      </c>
      <c r="I158" s="1520">
        <v>0</v>
      </c>
      <c r="J158" s="1520">
        <f t="shared" si="21"/>
        <v>100</v>
      </c>
      <c r="K158" s="1520">
        <v>0</v>
      </c>
      <c r="L158" s="1520">
        <f t="shared" si="20"/>
        <v>100</v>
      </c>
      <c r="M158" s="1520">
        <v>0</v>
      </c>
      <c r="N158" s="1520">
        <f t="shared" si="19"/>
        <v>100</v>
      </c>
      <c r="O158" s="1521">
        <v>0</v>
      </c>
      <c r="P158" s="1521">
        <f t="shared" si="26"/>
        <v>100</v>
      </c>
      <c r="Q158" s="1521">
        <v>0</v>
      </c>
      <c r="R158" s="1521">
        <f t="shared" si="25"/>
        <v>100</v>
      </c>
      <c r="S158" s="1114">
        <v>0</v>
      </c>
      <c r="T158" s="1114">
        <f t="shared" si="24"/>
        <v>100</v>
      </c>
      <c r="U158" s="777"/>
    </row>
    <row r="159" spans="1:21" s="711" customFormat="1" ht="20.95" x14ac:dyDescent="0.2">
      <c r="A159" s="998" t="s">
        <v>298</v>
      </c>
      <c r="B159" s="976" t="s">
        <v>526</v>
      </c>
      <c r="C159" s="977" t="s">
        <v>100</v>
      </c>
      <c r="D159" s="977" t="s">
        <v>100</v>
      </c>
      <c r="E159" s="978" t="s">
        <v>408</v>
      </c>
      <c r="F159" s="911">
        <v>0</v>
      </c>
      <c r="G159" s="959">
        <f t="shared" si="22"/>
        <v>200</v>
      </c>
      <c r="H159" s="908">
        <f t="shared" si="23"/>
        <v>200</v>
      </c>
      <c r="I159" s="1522">
        <v>0</v>
      </c>
      <c r="J159" s="1522">
        <f t="shared" si="21"/>
        <v>200</v>
      </c>
      <c r="K159" s="1522">
        <v>0</v>
      </c>
      <c r="L159" s="1522">
        <f t="shared" si="20"/>
        <v>200</v>
      </c>
      <c r="M159" s="1522">
        <v>0</v>
      </c>
      <c r="N159" s="1522">
        <f t="shared" ref="N159:N222" si="27">+L159+M159</f>
        <v>200</v>
      </c>
      <c r="O159" s="1523">
        <v>0</v>
      </c>
      <c r="P159" s="1523">
        <f t="shared" si="26"/>
        <v>200</v>
      </c>
      <c r="Q159" s="1523">
        <v>0</v>
      </c>
      <c r="R159" s="1523">
        <f t="shared" si="25"/>
        <v>200</v>
      </c>
      <c r="S159" s="1119">
        <v>0</v>
      </c>
      <c r="T159" s="1119">
        <f t="shared" si="24"/>
        <v>200</v>
      </c>
      <c r="U159" s="777"/>
    </row>
    <row r="160" spans="1:21" s="711" customFormat="1" x14ac:dyDescent="0.2">
      <c r="A160" s="999"/>
      <c r="B160" s="979"/>
      <c r="C160" s="599" t="s">
        <v>294</v>
      </c>
      <c r="D160" s="599" t="s">
        <v>341</v>
      </c>
      <c r="E160" s="980" t="s">
        <v>342</v>
      </c>
      <c r="F160" s="912">
        <v>0</v>
      </c>
      <c r="G160" s="916">
        <v>200</v>
      </c>
      <c r="H160" s="927">
        <f t="shared" si="23"/>
        <v>200</v>
      </c>
      <c r="I160" s="1520">
        <v>0</v>
      </c>
      <c r="J160" s="1520">
        <f t="shared" si="21"/>
        <v>200</v>
      </c>
      <c r="K160" s="1520">
        <v>0</v>
      </c>
      <c r="L160" s="1520">
        <f t="shared" si="20"/>
        <v>200</v>
      </c>
      <c r="M160" s="1520">
        <v>0</v>
      </c>
      <c r="N160" s="1520">
        <f t="shared" si="27"/>
        <v>200</v>
      </c>
      <c r="O160" s="1521">
        <v>0</v>
      </c>
      <c r="P160" s="1521">
        <f t="shared" si="26"/>
        <v>200</v>
      </c>
      <c r="Q160" s="1521">
        <v>0</v>
      </c>
      <c r="R160" s="1521">
        <f t="shared" si="25"/>
        <v>200</v>
      </c>
      <c r="S160" s="1114">
        <v>0</v>
      </c>
      <c r="T160" s="1114">
        <f t="shared" si="24"/>
        <v>200</v>
      </c>
      <c r="U160" s="777"/>
    </row>
    <row r="161" spans="1:21" s="711" customFormat="1" x14ac:dyDescent="0.2">
      <c r="A161" s="998" t="s">
        <v>298</v>
      </c>
      <c r="B161" s="976" t="s">
        <v>527</v>
      </c>
      <c r="C161" s="977" t="s">
        <v>100</v>
      </c>
      <c r="D161" s="977" t="s">
        <v>100</v>
      </c>
      <c r="E161" s="978" t="s">
        <v>410</v>
      </c>
      <c r="F161" s="911">
        <v>0</v>
      </c>
      <c r="G161" s="959">
        <f t="shared" si="22"/>
        <v>100</v>
      </c>
      <c r="H161" s="908">
        <f t="shared" si="23"/>
        <v>100</v>
      </c>
      <c r="I161" s="1522">
        <v>0</v>
      </c>
      <c r="J161" s="1522">
        <f t="shared" si="21"/>
        <v>100</v>
      </c>
      <c r="K161" s="1522">
        <v>0</v>
      </c>
      <c r="L161" s="1522">
        <f t="shared" ref="L161:L226" si="28">+J161+K161</f>
        <v>100</v>
      </c>
      <c r="M161" s="1522">
        <v>0</v>
      </c>
      <c r="N161" s="1522">
        <f t="shared" si="27"/>
        <v>100</v>
      </c>
      <c r="O161" s="1523">
        <v>0</v>
      </c>
      <c r="P161" s="1523">
        <f t="shared" si="26"/>
        <v>100</v>
      </c>
      <c r="Q161" s="1523">
        <v>0</v>
      </c>
      <c r="R161" s="1523">
        <f t="shared" si="25"/>
        <v>100</v>
      </c>
      <c r="S161" s="1119">
        <v>0</v>
      </c>
      <c r="T161" s="1119">
        <f t="shared" si="24"/>
        <v>100</v>
      </c>
      <c r="U161" s="777"/>
    </row>
    <row r="162" spans="1:21" s="711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100</v>
      </c>
      <c r="H162" s="927">
        <f t="shared" si="23"/>
        <v>100</v>
      </c>
      <c r="I162" s="1520">
        <v>0</v>
      </c>
      <c r="J162" s="1520">
        <f t="shared" si="21"/>
        <v>100</v>
      </c>
      <c r="K162" s="1520">
        <v>0</v>
      </c>
      <c r="L162" s="1520">
        <f t="shared" si="28"/>
        <v>100</v>
      </c>
      <c r="M162" s="1520">
        <v>0</v>
      </c>
      <c r="N162" s="1520">
        <f t="shared" si="27"/>
        <v>100</v>
      </c>
      <c r="O162" s="1521">
        <v>0</v>
      </c>
      <c r="P162" s="1521">
        <f t="shared" si="26"/>
        <v>100</v>
      </c>
      <c r="Q162" s="1521">
        <v>0</v>
      </c>
      <c r="R162" s="1521">
        <f t="shared" si="25"/>
        <v>100</v>
      </c>
      <c r="S162" s="1114">
        <v>0</v>
      </c>
      <c r="T162" s="1114">
        <f t="shared" si="24"/>
        <v>100</v>
      </c>
      <c r="U162" s="777"/>
    </row>
    <row r="163" spans="1:21" s="711" customFormat="1" ht="31.45" x14ac:dyDescent="0.2">
      <c r="A163" s="998" t="s">
        <v>298</v>
      </c>
      <c r="B163" s="976" t="s">
        <v>528</v>
      </c>
      <c r="C163" s="977" t="s">
        <v>100</v>
      </c>
      <c r="D163" s="977" t="s">
        <v>100</v>
      </c>
      <c r="E163" s="978" t="s">
        <v>412</v>
      </c>
      <c r="F163" s="911">
        <v>0</v>
      </c>
      <c r="G163" s="959">
        <f t="shared" si="22"/>
        <v>100</v>
      </c>
      <c r="H163" s="908">
        <f t="shared" si="23"/>
        <v>100</v>
      </c>
      <c r="I163" s="1522">
        <v>0</v>
      </c>
      <c r="J163" s="1522">
        <f t="shared" si="21"/>
        <v>100</v>
      </c>
      <c r="K163" s="1522">
        <v>0</v>
      </c>
      <c r="L163" s="1522">
        <f t="shared" si="28"/>
        <v>100</v>
      </c>
      <c r="M163" s="1522">
        <v>0</v>
      </c>
      <c r="N163" s="1522">
        <f t="shared" si="27"/>
        <v>100</v>
      </c>
      <c r="O163" s="1523">
        <v>0</v>
      </c>
      <c r="P163" s="1523">
        <f t="shared" si="26"/>
        <v>100</v>
      </c>
      <c r="Q163" s="1523">
        <v>0</v>
      </c>
      <c r="R163" s="1523">
        <f t="shared" si="25"/>
        <v>100</v>
      </c>
      <c r="S163" s="1119">
        <v>0</v>
      </c>
      <c r="T163" s="1119">
        <f t="shared" si="24"/>
        <v>100</v>
      </c>
      <c r="U163" s="777"/>
    </row>
    <row r="164" spans="1:21" s="711" customFormat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100</v>
      </c>
      <c r="H164" s="927">
        <f t="shared" si="23"/>
        <v>100</v>
      </c>
      <c r="I164" s="1520">
        <v>0</v>
      </c>
      <c r="J164" s="1520">
        <f t="shared" ref="J164:J246" si="29">+H164+I164</f>
        <v>100</v>
      </c>
      <c r="K164" s="1520">
        <v>0</v>
      </c>
      <c r="L164" s="1520">
        <f t="shared" si="28"/>
        <v>100</v>
      </c>
      <c r="M164" s="1520">
        <v>0</v>
      </c>
      <c r="N164" s="1520">
        <f t="shared" si="27"/>
        <v>100</v>
      </c>
      <c r="O164" s="1521">
        <v>0</v>
      </c>
      <c r="P164" s="1521">
        <f t="shared" si="26"/>
        <v>100</v>
      </c>
      <c r="Q164" s="1521">
        <v>0</v>
      </c>
      <c r="R164" s="1521">
        <f t="shared" si="25"/>
        <v>100</v>
      </c>
      <c r="S164" s="1114">
        <v>0</v>
      </c>
      <c r="T164" s="1114">
        <f t="shared" si="24"/>
        <v>100</v>
      </c>
      <c r="U164" s="777"/>
    </row>
    <row r="165" spans="1:21" s="711" customFormat="1" x14ac:dyDescent="0.2">
      <c r="A165" s="998" t="s">
        <v>298</v>
      </c>
      <c r="B165" s="976" t="s">
        <v>529</v>
      </c>
      <c r="C165" s="977" t="s">
        <v>100</v>
      </c>
      <c r="D165" s="977" t="s">
        <v>100</v>
      </c>
      <c r="E165" s="978" t="s">
        <v>414</v>
      </c>
      <c r="F165" s="911">
        <v>0</v>
      </c>
      <c r="G165" s="959">
        <f t="shared" ref="G165:G167" si="30">+G166</f>
        <v>450</v>
      </c>
      <c r="H165" s="908">
        <f t="shared" si="23"/>
        <v>450</v>
      </c>
      <c r="I165" s="1522">
        <v>0</v>
      </c>
      <c r="J165" s="1522">
        <f t="shared" si="29"/>
        <v>450</v>
      </c>
      <c r="K165" s="1522">
        <v>0</v>
      </c>
      <c r="L165" s="1522">
        <f t="shared" si="28"/>
        <v>450</v>
      </c>
      <c r="M165" s="1522">
        <v>0</v>
      </c>
      <c r="N165" s="1522">
        <f t="shared" si="27"/>
        <v>450</v>
      </c>
      <c r="O165" s="1523">
        <v>0</v>
      </c>
      <c r="P165" s="1523">
        <f t="shared" si="26"/>
        <v>450</v>
      </c>
      <c r="Q165" s="1523">
        <v>0</v>
      </c>
      <c r="R165" s="1523">
        <f t="shared" si="25"/>
        <v>450</v>
      </c>
      <c r="S165" s="1119">
        <v>0</v>
      </c>
      <c r="T165" s="1119">
        <f t="shared" si="24"/>
        <v>450</v>
      </c>
      <c r="U165" s="777"/>
    </row>
    <row r="166" spans="1:21" s="711" customFormat="1" x14ac:dyDescent="0.2">
      <c r="A166" s="999"/>
      <c r="B166" s="979"/>
      <c r="C166" s="599" t="s">
        <v>294</v>
      </c>
      <c r="D166" s="599" t="s">
        <v>295</v>
      </c>
      <c r="E166" s="980" t="s">
        <v>296</v>
      </c>
      <c r="F166" s="912">
        <v>0</v>
      </c>
      <c r="G166" s="916">
        <v>450</v>
      </c>
      <c r="H166" s="927">
        <f t="shared" ref="H166:H246" si="31">+F166+G166</f>
        <v>450</v>
      </c>
      <c r="I166" s="1520">
        <v>0</v>
      </c>
      <c r="J166" s="1520">
        <f t="shared" si="29"/>
        <v>450</v>
      </c>
      <c r="K166" s="1520">
        <v>0</v>
      </c>
      <c r="L166" s="1520">
        <f t="shared" si="28"/>
        <v>450</v>
      </c>
      <c r="M166" s="1520">
        <v>0</v>
      </c>
      <c r="N166" s="1520">
        <f t="shared" si="27"/>
        <v>450</v>
      </c>
      <c r="O166" s="1521">
        <v>0</v>
      </c>
      <c r="P166" s="1521">
        <f t="shared" si="26"/>
        <v>450</v>
      </c>
      <c r="Q166" s="1521">
        <v>0</v>
      </c>
      <c r="R166" s="1521">
        <f t="shared" si="25"/>
        <v>450</v>
      </c>
      <c r="S166" s="1114">
        <v>0</v>
      </c>
      <c r="T166" s="1114">
        <f t="shared" si="24"/>
        <v>450</v>
      </c>
      <c r="U166" s="777"/>
    </row>
    <row r="167" spans="1:21" s="711" customFormat="1" ht="20.95" x14ac:dyDescent="0.2">
      <c r="A167" s="998" t="s">
        <v>298</v>
      </c>
      <c r="B167" s="976" t="s">
        <v>530</v>
      </c>
      <c r="C167" s="977" t="s">
        <v>100</v>
      </c>
      <c r="D167" s="977" t="s">
        <v>100</v>
      </c>
      <c r="E167" s="978" t="s">
        <v>416</v>
      </c>
      <c r="F167" s="911">
        <v>0</v>
      </c>
      <c r="G167" s="959">
        <f t="shared" si="30"/>
        <v>150</v>
      </c>
      <c r="H167" s="908">
        <f t="shared" si="31"/>
        <v>150</v>
      </c>
      <c r="I167" s="1522">
        <v>0</v>
      </c>
      <c r="J167" s="1522">
        <f t="shared" si="29"/>
        <v>150</v>
      </c>
      <c r="K167" s="1522">
        <v>0</v>
      </c>
      <c r="L167" s="1522">
        <f t="shared" si="28"/>
        <v>150</v>
      </c>
      <c r="M167" s="1522">
        <v>0</v>
      </c>
      <c r="N167" s="1522">
        <f t="shared" si="27"/>
        <v>150</v>
      </c>
      <c r="O167" s="1523">
        <v>0</v>
      </c>
      <c r="P167" s="1523">
        <f t="shared" si="26"/>
        <v>150</v>
      </c>
      <c r="Q167" s="1523">
        <v>0</v>
      </c>
      <c r="R167" s="1523">
        <f t="shared" si="25"/>
        <v>150</v>
      </c>
      <c r="S167" s="1119">
        <v>0</v>
      </c>
      <c r="T167" s="1119">
        <f t="shared" si="24"/>
        <v>150</v>
      </c>
      <c r="U167" s="777"/>
    </row>
    <row r="168" spans="1:21" s="711" customFormat="1" ht="13.1" thickBot="1" x14ac:dyDescent="0.25">
      <c r="A168" s="999"/>
      <c r="B168" s="979"/>
      <c r="C168" s="599" t="s">
        <v>294</v>
      </c>
      <c r="D168" s="599" t="s">
        <v>295</v>
      </c>
      <c r="E168" s="980" t="s">
        <v>296</v>
      </c>
      <c r="F168" s="912">
        <v>0</v>
      </c>
      <c r="G168" s="1074">
        <v>150</v>
      </c>
      <c r="H168" s="909">
        <f t="shared" si="31"/>
        <v>150</v>
      </c>
      <c r="I168" s="1524">
        <v>0</v>
      </c>
      <c r="J168" s="1524">
        <f t="shared" si="29"/>
        <v>150</v>
      </c>
      <c r="K168" s="1524">
        <v>0</v>
      </c>
      <c r="L168" s="1524">
        <f t="shared" si="28"/>
        <v>150</v>
      </c>
      <c r="M168" s="1524">
        <v>0</v>
      </c>
      <c r="N168" s="1524">
        <f t="shared" si="27"/>
        <v>150</v>
      </c>
      <c r="O168" s="1526">
        <v>0</v>
      </c>
      <c r="P168" s="1526">
        <f t="shared" si="26"/>
        <v>150</v>
      </c>
      <c r="Q168" s="1526">
        <v>0</v>
      </c>
      <c r="R168" s="1526">
        <f t="shared" si="25"/>
        <v>150</v>
      </c>
      <c r="S168" s="1128">
        <v>0</v>
      </c>
      <c r="T168" s="1128">
        <f t="shared" si="24"/>
        <v>150</v>
      </c>
      <c r="U168" s="777"/>
    </row>
    <row r="169" spans="1:21" s="711" customFormat="1" ht="13.1" thickBot="1" x14ac:dyDescent="0.25">
      <c r="A169" s="1080" t="s">
        <v>106</v>
      </c>
      <c r="B169" s="1081" t="s">
        <v>100</v>
      </c>
      <c r="C169" s="1082" t="s">
        <v>100</v>
      </c>
      <c r="D169" s="1082" t="s">
        <v>100</v>
      </c>
      <c r="E169" s="1083" t="s">
        <v>226</v>
      </c>
      <c r="F169" s="1084">
        <v>2750</v>
      </c>
      <c r="G169" s="1090">
        <f>+G170+G172+G174+G176+G178+G180</f>
        <v>0</v>
      </c>
      <c r="H169" s="1085">
        <f t="shared" si="31"/>
        <v>2750</v>
      </c>
      <c r="I169" s="1527">
        <v>0</v>
      </c>
      <c r="J169" s="1527">
        <f t="shared" si="29"/>
        <v>2750</v>
      </c>
      <c r="K169" s="1527">
        <v>0</v>
      </c>
      <c r="L169" s="1527">
        <f t="shared" si="28"/>
        <v>2750</v>
      </c>
      <c r="M169" s="1527">
        <v>0</v>
      </c>
      <c r="N169" s="1527">
        <f t="shared" si="27"/>
        <v>2750</v>
      </c>
      <c r="O169" s="1528">
        <v>0</v>
      </c>
      <c r="P169" s="1528">
        <f t="shared" si="26"/>
        <v>2750</v>
      </c>
      <c r="Q169" s="1528">
        <v>0</v>
      </c>
      <c r="R169" s="1528">
        <f t="shared" si="25"/>
        <v>2750</v>
      </c>
      <c r="S169" s="1131">
        <v>0</v>
      </c>
      <c r="T169" s="1131">
        <f t="shared" si="24"/>
        <v>2750</v>
      </c>
      <c r="U169" s="777"/>
    </row>
    <row r="170" spans="1:21" s="711" customFormat="1" x14ac:dyDescent="0.2">
      <c r="A170" s="677" t="s">
        <v>106</v>
      </c>
      <c r="B170" s="679" t="s">
        <v>488</v>
      </c>
      <c r="C170" s="680" t="s">
        <v>100</v>
      </c>
      <c r="D170" s="954" t="s">
        <v>100</v>
      </c>
      <c r="E170" s="786" t="s">
        <v>226</v>
      </c>
      <c r="F170" s="924">
        <f>+F171</f>
        <v>2750</v>
      </c>
      <c r="G170" s="975">
        <f>+G171</f>
        <v>-2750</v>
      </c>
      <c r="H170" s="924">
        <f t="shared" si="31"/>
        <v>0</v>
      </c>
      <c r="I170" s="1518">
        <v>0</v>
      </c>
      <c r="J170" s="1518">
        <f t="shared" si="29"/>
        <v>0</v>
      </c>
      <c r="K170" s="1518">
        <v>0</v>
      </c>
      <c r="L170" s="1518">
        <f t="shared" si="28"/>
        <v>0</v>
      </c>
      <c r="M170" s="1518">
        <v>0</v>
      </c>
      <c r="N170" s="1518">
        <f t="shared" si="27"/>
        <v>0</v>
      </c>
      <c r="O170" s="1519">
        <v>0</v>
      </c>
      <c r="P170" s="1519">
        <f t="shared" si="26"/>
        <v>0</v>
      </c>
      <c r="Q170" s="1519">
        <v>0</v>
      </c>
      <c r="R170" s="1519">
        <f t="shared" si="25"/>
        <v>0</v>
      </c>
      <c r="S170" s="1124">
        <v>0</v>
      </c>
      <c r="T170" s="1124">
        <f t="shared" si="24"/>
        <v>0</v>
      </c>
      <c r="U170" s="777"/>
    </row>
    <row r="171" spans="1:21" s="711" customFormat="1" x14ac:dyDescent="0.2">
      <c r="A171" s="689"/>
      <c r="B171" s="691" t="s">
        <v>474</v>
      </c>
      <c r="C171" s="700">
        <v>3419</v>
      </c>
      <c r="D171" s="686">
        <v>5222</v>
      </c>
      <c r="E171" s="784" t="s">
        <v>296</v>
      </c>
      <c r="F171" s="927">
        <v>2750</v>
      </c>
      <c r="G171" s="916">
        <v>-2750</v>
      </c>
      <c r="H171" s="927">
        <f t="shared" si="31"/>
        <v>0</v>
      </c>
      <c r="I171" s="1520">
        <v>0</v>
      </c>
      <c r="J171" s="1520">
        <f t="shared" si="29"/>
        <v>0</v>
      </c>
      <c r="K171" s="1520">
        <v>0</v>
      </c>
      <c r="L171" s="1520">
        <f t="shared" si="28"/>
        <v>0</v>
      </c>
      <c r="M171" s="1520">
        <v>0</v>
      </c>
      <c r="N171" s="1520">
        <f t="shared" si="27"/>
        <v>0</v>
      </c>
      <c r="O171" s="1521">
        <v>0</v>
      </c>
      <c r="P171" s="1521">
        <f t="shared" si="26"/>
        <v>0</v>
      </c>
      <c r="Q171" s="1521">
        <v>0</v>
      </c>
      <c r="R171" s="1521">
        <f t="shared" si="25"/>
        <v>0</v>
      </c>
      <c r="S171" s="1114">
        <v>0</v>
      </c>
      <c r="T171" s="1114">
        <f t="shared" si="24"/>
        <v>0</v>
      </c>
      <c r="U171" s="777"/>
    </row>
    <row r="172" spans="1:21" s="711" customFormat="1" ht="20.95" x14ac:dyDescent="0.2">
      <c r="A172" s="998" t="s">
        <v>298</v>
      </c>
      <c r="B172" s="976" t="s">
        <v>531</v>
      </c>
      <c r="C172" s="977" t="s">
        <v>100</v>
      </c>
      <c r="D172" s="977" t="s">
        <v>100</v>
      </c>
      <c r="E172" s="978" t="s">
        <v>322</v>
      </c>
      <c r="F172" s="911">
        <v>0</v>
      </c>
      <c r="G172" s="959">
        <f>+G173</f>
        <v>200</v>
      </c>
      <c r="H172" s="908">
        <f t="shared" si="31"/>
        <v>200</v>
      </c>
      <c r="I172" s="1522">
        <v>0</v>
      </c>
      <c r="J172" s="1522">
        <f t="shared" si="29"/>
        <v>200</v>
      </c>
      <c r="K172" s="1522">
        <v>0</v>
      </c>
      <c r="L172" s="1522">
        <f t="shared" si="28"/>
        <v>200</v>
      </c>
      <c r="M172" s="1522">
        <v>0</v>
      </c>
      <c r="N172" s="1522">
        <f t="shared" si="27"/>
        <v>200</v>
      </c>
      <c r="O172" s="1523">
        <v>0</v>
      </c>
      <c r="P172" s="1523">
        <f t="shared" si="26"/>
        <v>200</v>
      </c>
      <c r="Q172" s="1523">
        <v>0</v>
      </c>
      <c r="R172" s="1523">
        <f t="shared" si="25"/>
        <v>200</v>
      </c>
      <c r="S172" s="1119">
        <v>0</v>
      </c>
      <c r="T172" s="1119">
        <f t="shared" si="24"/>
        <v>200</v>
      </c>
      <c r="U172" s="777"/>
    </row>
    <row r="173" spans="1:21" s="711" customFormat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200</v>
      </c>
      <c r="H173" s="927">
        <f t="shared" si="31"/>
        <v>200</v>
      </c>
      <c r="I173" s="1520">
        <v>0</v>
      </c>
      <c r="J173" s="1520">
        <f t="shared" si="29"/>
        <v>200</v>
      </c>
      <c r="K173" s="1520">
        <v>0</v>
      </c>
      <c r="L173" s="1520">
        <f t="shared" si="28"/>
        <v>200</v>
      </c>
      <c r="M173" s="1520">
        <v>0</v>
      </c>
      <c r="N173" s="1520">
        <f t="shared" si="27"/>
        <v>200</v>
      </c>
      <c r="O173" s="1521">
        <v>0</v>
      </c>
      <c r="P173" s="1521">
        <f t="shared" si="26"/>
        <v>200</v>
      </c>
      <c r="Q173" s="1521">
        <v>0</v>
      </c>
      <c r="R173" s="1521">
        <f t="shared" si="25"/>
        <v>200</v>
      </c>
      <c r="S173" s="1114">
        <v>0</v>
      </c>
      <c r="T173" s="1114">
        <f t="shared" si="24"/>
        <v>200</v>
      </c>
      <c r="U173" s="777"/>
    </row>
    <row r="174" spans="1:21" s="711" customFormat="1" ht="20.95" x14ac:dyDescent="0.2">
      <c r="A174" s="998" t="s">
        <v>298</v>
      </c>
      <c r="B174" s="976" t="s">
        <v>532</v>
      </c>
      <c r="C174" s="977" t="s">
        <v>100</v>
      </c>
      <c r="D174" s="977" t="s">
        <v>100</v>
      </c>
      <c r="E174" s="978" t="s">
        <v>324</v>
      </c>
      <c r="F174" s="911">
        <v>0</v>
      </c>
      <c r="G174" s="959">
        <f t="shared" ref="G174" si="32">+G175</f>
        <v>750</v>
      </c>
      <c r="H174" s="908">
        <f t="shared" si="31"/>
        <v>750</v>
      </c>
      <c r="I174" s="1522">
        <v>0</v>
      </c>
      <c r="J174" s="1522">
        <f t="shared" si="29"/>
        <v>750</v>
      </c>
      <c r="K174" s="1522">
        <v>0</v>
      </c>
      <c r="L174" s="1522">
        <f t="shared" si="28"/>
        <v>750</v>
      </c>
      <c r="M174" s="1522">
        <v>0</v>
      </c>
      <c r="N174" s="1522">
        <f t="shared" si="27"/>
        <v>750</v>
      </c>
      <c r="O174" s="1523">
        <v>0</v>
      </c>
      <c r="P174" s="1523">
        <f t="shared" si="26"/>
        <v>750</v>
      </c>
      <c r="Q174" s="1523">
        <v>0</v>
      </c>
      <c r="R174" s="1523">
        <f t="shared" si="25"/>
        <v>750</v>
      </c>
      <c r="S174" s="1119">
        <v>0</v>
      </c>
      <c r="T174" s="1119">
        <f t="shared" si="24"/>
        <v>750</v>
      </c>
      <c r="U174" s="777"/>
    </row>
    <row r="175" spans="1:21" s="711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750</v>
      </c>
      <c r="H175" s="927">
        <f t="shared" si="31"/>
        <v>750</v>
      </c>
      <c r="I175" s="1520">
        <v>0</v>
      </c>
      <c r="J175" s="1520">
        <f t="shared" si="29"/>
        <v>750</v>
      </c>
      <c r="K175" s="1520">
        <v>0</v>
      </c>
      <c r="L175" s="1520">
        <f t="shared" si="28"/>
        <v>750</v>
      </c>
      <c r="M175" s="1520">
        <v>0</v>
      </c>
      <c r="N175" s="1520">
        <f t="shared" si="27"/>
        <v>750</v>
      </c>
      <c r="O175" s="1521">
        <v>0</v>
      </c>
      <c r="P175" s="1521">
        <f t="shared" si="26"/>
        <v>750</v>
      </c>
      <c r="Q175" s="1521">
        <v>0</v>
      </c>
      <c r="R175" s="1521">
        <f t="shared" si="25"/>
        <v>750</v>
      </c>
      <c r="S175" s="1114">
        <v>0</v>
      </c>
      <c r="T175" s="1114">
        <f t="shared" si="24"/>
        <v>750</v>
      </c>
      <c r="U175" s="777"/>
    </row>
    <row r="176" spans="1:21" s="711" customFormat="1" ht="20.95" x14ac:dyDescent="0.2">
      <c r="A176" s="998" t="s">
        <v>298</v>
      </c>
      <c r="B176" s="976" t="s">
        <v>533</v>
      </c>
      <c r="C176" s="977" t="s">
        <v>100</v>
      </c>
      <c r="D176" s="977" t="s">
        <v>100</v>
      </c>
      <c r="E176" s="978" t="s">
        <v>326</v>
      </c>
      <c r="F176" s="911">
        <v>0</v>
      </c>
      <c r="G176" s="959">
        <f t="shared" ref="G176" si="33">+G177</f>
        <v>750</v>
      </c>
      <c r="H176" s="908">
        <f t="shared" si="31"/>
        <v>750</v>
      </c>
      <c r="I176" s="1522">
        <v>0</v>
      </c>
      <c r="J176" s="1522">
        <f t="shared" si="29"/>
        <v>750</v>
      </c>
      <c r="K176" s="1522">
        <v>0</v>
      </c>
      <c r="L176" s="1522">
        <f t="shared" si="28"/>
        <v>750</v>
      </c>
      <c r="M176" s="1522">
        <v>0</v>
      </c>
      <c r="N176" s="1522">
        <f t="shared" si="27"/>
        <v>750</v>
      </c>
      <c r="O176" s="1523">
        <v>0</v>
      </c>
      <c r="P176" s="1523">
        <f t="shared" si="26"/>
        <v>750</v>
      </c>
      <c r="Q176" s="1523">
        <v>0</v>
      </c>
      <c r="R176" s="1523">
        <f t="shared" si="25"/>
        <v>750</v>
      </c>
      <c r="S176" s="1119">
        <v>0</v>
      </c>
      <c r="T176" s="1119">
        <f t="shared" si="24"/>
        <v>750</v>
      </c>
      <c r="U176" s="777"/>
    </row>
    <row r="177" spans="1:21" s="711" customFormat="1" x14ac:dyDescent="0.2">
      <c r="A177" s="999"/>
      <c r="B177" s="979"/>
      <c r="C177" s="599" t="s">
        <v>294</v>
      </c>
      <c r="D177" s="599" t="s">
        <v>341</v>
      </c>
      <c r="E177" s="980" t="s">
        <v>342</v>
      </c>
      <c r="F177" s="912">
        <v>0</v>
      </c>
      <c r="G177" s="916">
        <v>750</v>
      </c>
      <c r="H177" s="927">
        <f t="shared" si="31"/>
        <v>750</v>
      </c>
      <c r="I177" s="1520">
        <v>0</v>
      </c>
      <c r="J177" s="1520">
        <f t="shared" si="29"/>
        <v>750</v>
      </c>
      <c r="K177" s="1520">
        <v>0</v>
      </c>
      <c r="L177" s="1520">
        <f t="shared" si="28"/>
        <v>750</v>
      </c>
      <c r="M177" s="1520">
        <v>0</v>
      </c>
      <c r="N177" s="1520">
        <f t="shared" si="27"/>
        <v>750</v>
      </c>
      <c r="O177" s="1521">
        <v>0</v>
      </c>
      <c r="P177" s="1521">
        <f t="shared" si="26"/>
        <v>750</v>
      </c>
      <c r="Q177" s="1521">
        <v>0</v>
      </c>
      <c r="R177" s="1521">
        <f t="shared" si="25"/>
        <v>750</v>
      </c>
      <c r="S177" s="1114">
        <v>0</v>
      </c>
      <c r="T177" s="1114">
        <f t="shared" si="24"/>
        <v>750</v>
      </c>
      <c r="U177" s="777"/>
    </row>
    <row r="178" spans="1:21" s="711" customFormat="1" ht="20.95" x14ac:dyDescent="0.2">
      <c r="A178" s="998" t="s">
        <v>298</v>
      </c>
      <c r="B178" s="976" t="s">
        <v>534</v>
      </c>
      <c r="C178" s="977" t="s">
        <v>100</v>
      </c>
      <c r="D178" s="977" t="s">
        <v>100</v>
      </c>
      <c r="E178" s="978" t="s">
        <v>328</v>
      </c>
      <c r="F178" s="911">
        <v>0</v>
      </c>
      <c r="G178" s="959">
        <f t="shared" ref="G178" si="34">+G179</f>
        <v>300</v>
      </c>
      <c r="H178" s="908">
        <f t="shared" si="31"/>
        <v>300</v>
      </c>
      <c r="I178" s="1522">
        <v>0</v>
      </c>
      <c r="J178" s="1522">
        <f t="shared" si="29"/>
        <v>300</v>
      </c>
      <c r="K178" s="1522">
        <v>0</v>
      </c>
      <c r="L178" s="1522">
        <f t="shared" si="28"/>
        <v>300</v>
      </c>
      <c r="M178" s="1522">
        <v>0</v>
      </c>
      <c r="N178" s="1522">
        <f t="shared" si="27"/>
        <v>300</v>
      </c>
      <c r="O178" s="1523">
        <v>0</v>
      </c>
      <c r="P178" s="1523">
        <f t="shared" si="26"/>
        <v>300</v>
      </c>
      <c r="Q178" s="1523">
        <v>0</v>
      </c>
      <c r="R178" s="1523">
        <f t="shared" si="25"/>
        <v>300</v>
      </c>
      <c r="S178" s="1119">
        <v>0</v>
      </c>
      <c r="T178" s="1119">
        <f t="shared" si="24"/>
        <v>300</v>
      </c>
      <c r="U178" s="777"/>
    </row>
    <row r="179" spans="1:21" s="711" customFormat="1" x14ac:dyDescent="0.2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916">
        <v>300</v>
      </c>
      <c r="H179" s="927">
        <f t="shared" si="31"/>
        <v>300</v>
      </c>
      <c r="I179" s="1520">
        <v>0</v>
      </c>
      <c r="J179" s="1520">
        <f t="shared" si="29"/>
        <v>300</v>
      </c>
      <c r="K179" s="1520">
        <v>0</v>
      </c>
      <c r="L179" s="1520">
        <f t="shared" si="28"/>
        <v>300</v>
      </c>
      <c r="M179" s="1520">
        <v>0</v>
      </c>
      <c r="N179" s="1520">
        <f t="shared" si="27"/>
        <v>300</v>
      </c>
      <c r="O179" s="1521">
        <v>0</v>
      </c>
      <c r="P179" s="1521">
        <f t="shared" si="26"/>
        <v>300</v>
      </c>
      <c r="Q179" s="1521">
        <v>0</v>
      </c>
      <c r="R179" s="1521">
        <f t="shared" si="25"/>
        <v>300</v>
      </c>
      <c r="S179" s="1114">
        <v>0</v>
      </c>
      <c r="T179" s="1114">
        <f t="shared" si="24"/>
        <v>300</v>
      </c>
      <c r="U179" s="777"/>
    </row>
    <row r="180" spans="1:21" s="711" customFormat="1" ht="20.95" x14ac:dyDescent="0.2">
      <c r="A180" s="998" t="s">
        <v>298</v>
      </c>
      <c r="B180" s="976" t="s">
        <v>535</v>
      </c>
      <c r="C180" s="977" t="s">
        <v>100</v>
      </c>
      <c r="D180" s="977" t="s">
        <v>100</v>
      </c>
      <c r="E180" s="978" t="s">
        <v>330</v>
      </c>
      <c r="F180" s="911">
        <v>0</v>
      </c>
      <c r="G180" s="959">
        <f t="shared" ref="G180" si="35">+G181</f>
        <v>750</v>
      </c>
      <c r="H180" s="908">
        <f t="shared" si="31"/>
        <v>750</v>
      </c>
      <c r="I180" s="1522">
        <v>0</v>
      </c>
      <c r="J180" s="1522">
        <f t="shared" si="29"/>
        <v>750</v>
      </c>
      <c r="K180" s="1522">
        <v>0</v>
      </c>
      <c r="L180" s="1522">
        <f t="shared" si="28"/>
        <v>750</v>
      </c>
      <c r="M180" s="1522">
        <v>0</v>
      </c>
      <c r="N180" s="1522">
        <f t="shared" si="27"/>
        <v>750</v>
      </c>
      <c r="O180" s="1523">
        <v>0</v>
      </c>
      <c r="P180" s="1523">
        <f t="shared" si="26"/>
        <v>750</v>
      </c>
      <c r="Q180" s="1523">
        <v>0</v>
      </c>
      <c r="R180" s="1523">
        <f t="shared" si="25"/>
        <v>750</v>
      </c>
      <c r="S180" s="1119">
        <v>0</v>
      </c>
      <c r="T180" s="1119">
        <f t="shared" si="24"/>
        <v>750</v>
      </c>
      <c r="U180" s="777"/>
    </row>
    <row r="181" spans="1:21" s="711" customFormat="1" ht="13.1" thickBot="1" x14ac:dyDescent="0.25">
      <c r="A181" s="999"/>
      <c r="B181" s="979"/>
      <c r="C181" s="599" t="s">
        <v>294</v>
      </c>
      <c r="D181" s="599" t="s">
        <v>295</v>
      </c>
      <c r="E181" s="980" t="s">
        <v>296</v>
      </c>
      <c r="F181" s="912">
        <v>0</v>
      </c>
      <c r="G181" s="1074">
        <v>750</v>
      </c>
      <c r="H181" s="909">
        <f t="shared" si="31"/>
        <v>750</v>
      </c>
      <c r="I181" s="1524">
        <v>0</v>
      </c>
      <c r="J181" s="1524">
        <f t="shared" si="29"/>
        <v>750</v>
      </c>
      <c r="K181" s="1524">
        <v>0</v>
      </c>
      <c r="L181" s="1524">
        <f t="shared" si="28"/>
        <v>750</v>
      </c>
      <c r="M181" s="1524">
        <v>0</v>
      </c>
      <c r="N181" s="1524">
        <f t="shared" si="27"/>
        <v>750</v>
      </c>
      <c r="O181" s="1526">
        <v>0</v>
      </c>
      <c r="P181" s="1526">
        <f t="shared" si="26"/>
        <v>750</v>
      </c>
      <c r="Q181" s="1526">
        <v>0</v>
      </c>
      <c r="R181" s="1526">
        <f t="shared" si="25"/>
        <v>750</v>
      </c>
      <c r="S181" s="1128">
        <v>0</v>
      </c>
      <c r="T181" s="1128">
        <f t="shared" si="24"/>
        <v>750</v>
      </c>
      <c r="U181" s="777"/>
    </row>
    <row r="182" spans="1:21" s="711" customFormat="1" ht="13.1" thickBot="1" x14ac:dyDescent="0.25">
      <c r="A182" s="1080" t="s">
        <v>106</v>
      </c>
      <c r="B182" s="1081" t="s">
        <v>100</v>
      </c>
      <c r="C182" s="1082" t="s">
        <v>100</v>
      </c>
      <c r="D182" s="1082" t="s">
        <v>100</v>
      </c>
      <c r="E182" s="1083" t="s">
        <v>227</v>
      </c>
      <c r="F182" s="1084">
        <v>1750</v>
      </c>
      <c r="G182" s="1090">
        <f>+G183+G185+G187+G189+G191+G193+G195+G197+G199</f>
        <v>0</v>
      </c>
      <c r="H182" s="1085">
        <f t="shared" si="31"/>
        <v>1750</v>
      </c>
      <c r="I182" s="1527">
        <v>0</v>
      </c>
      <c r="J182" s="1527">
        <f t="shared" si="29"/>
        <v>1750</v>
      </c>
      <c r="K182" s="1527">
        <v>0</v>
      </c>
      <c r="L182" s="1527">
        <f t="shared" si="28"/>
        <v>1750</v>
      </c>
      <c r="M182" s="1527">
        <f>+M201</f>
        <v>5000</v>
      </c>
      <c r="N182" s="1527">
        <f t="shared" si="27"/>
        <v>6750</v>
      </c>
      <c r="O182" s="1528">
        <v>0</v>
      </c>
      <c r="P182" s="1528">
        <f t="shared" si="26"/>
        <v>6750</v>
      </c>
      <c r="Q182" s="1528">
        <v>0</v>
      </c>
      <c r="R182" s="1528">
        <f t="shared" si="25"/>
        <v>6750</v>
      </c>
      <c r="S182" s="1131">
        <v>0</v>
      </c>
      <c r="T182" s="1131">
        <f t="shared" si="24"/>
        <v>6750</v>
      </c>
      <c r="U182" s="777"/>
    </row>
    <row r="183" spans="1:21" s="711" customFormat="1" x14ac:dyDescent="0.2">
      <c r="A183" s="677" t="s">
        <v>106</v>
      </c>
      <c r="B183" s="679" t="s">
        <v>489</v>
      </c>
      <c r="C183" s="680" t="s">
        <v>100</v>
      </c>
      <c r="D183" s="954" t="s">
        <v>100</v>
      </c>
      <c r="E183" s="786" t="s">
        <v>227</v>
      </c>
      <c r="F183" s="924">
        <f>+F184</f>
        <v>1750</v>
      </c>
      <c r="G183" s="975">
        <f>+G184</f>
        <v>-1750</v>
      </c>
      <c r="H183" s="924">
        <f t="shared" si="31"/>
        <v>0</v>
      </c>
      <c r="I183" s="1518">
        <v>0</v>
      </c>
      <c r="J183" s="1518">
        <f t="shared" si="29"/>
        <v>0</v>
      </c>
      <c r="K183" s="1518">
        <v>0</v>
      </c>
      <c r="L183" s="1518">
        <f t="shared" si="28"/>
        <v>0</v>
      </c>
      <c r="M183" s="1518">
        <v>0</v>
      </c>
      <c r="N183" s="1518">
        <f t="shared" si="27"/>
        <v>0</v>
      </c>
      <c r="O183" s="1519">
        <v>0</v>
      </c>
      <c r="P183" s="1519">
        <f t="shared" si="26"/>
        <v>0</v>
      </c>
      <c r="Q183" s="1519">
        <v>0</v>
      </c>
      <c r="R183" s="1519">
        <f t="shared" si="25"/>
        <v>0</v>
      </c>
      <c r="S183" s="1124">
        <v>0</v>
      </c>
      <c r="T183" s="1124">
        <f t="shared" si="24"/>
        <v>0</v>
      </c>
      <c r="U183" s="777"/>
    </row>
    <row r="184" spans="1:21" s="711" customFormat="1" x14ac:dyDescent="0.2">
      <c r="A184" s="689"/>
      <c r="B184" s="691" t="s">
        <v>474</v>
      </c>
      <c r="C184" s="700">
        <v>3419</v>
      </c>
      <c r="D184" s="686">
        <v>5222</v>
      </c>
      <c r="E184" s="784" t="s">
        <v>296</v>
      </c>
      <c r="F184" s="927">
        <v>1750</v>
      </c>
      <c r="G184" s="916">
        <v>-1750</v>
      </c>
      <c r="H184" s="927">
        <f t="shared" si="31"/>
        <v>0</v>
      </c>
      <c r="I184" s="1520">
        <v>0</v>
      </c>
      <c r="J184" s="1520">
        <f t="shared" si="29"/>
        <v>0</v>
      </c>
      <c r="K184" s="1520">
        <v>0</v>
      </c>
      <c r="L184" s="1520">
        <f t="shared" si="28"/>
        <v>0</v>
      </c>
      <c r="M184" s="1520">
        <v>0</v>
      </c>
      <c r="N184" s="1520">
        <f t="shared" si="27"/>
        <v>0</v>
      </c>
      <c r="O184" s="1521">
        <v>0</v>
      </c>
      <c r="P184" s="1521">
        <f t="shared" si="26"/>
        <v>0</v>
      </c>
      <c r="Q184" s="1521">
        <v>0</v>
      </c>
      <c r="R184" s="1521">
        <f t="shared" si="25"/>
        <v>0</v>
      </c>
      <c r="S184" s="1114">
        <v>0</v>
      </c>
      <c r="T184" s="1114">
        <f t="shared" si="24"/>
        <v>0</v>
      </c>
      <c r="U184" s="777"/>
    </row>
    <row r="185" spans="1:21" s="711" customFormat="1" ht="31.45" x14ac:dyDescent="0.2">
      <c r="A185" s="654" t="s">
        <v>298</v>
      </c>
      <c r="B185" s="603" t="s">
        <v>536</v>
      </c>
      <c r="C185" s="604" t="s">
        <v>100</v>
      </c>
      <c r="D185" s="604" t="s">
        <v>100</v>
      </c>
      <c r="E185" s="981" t="s">
        <v>418</v>
      </c>
      <c r="F185" s="913">
        <v>0</v>
      </c>
      <c r="G185" s="959">
        <f t="shared" ref="G185:G199" si="36">+G186</f>
        <v>50</v>
      </c>
      <c r="H185" s="908">
        <f t="shared" si="31"/>
        <v>50</v>
      </c>
      <c r="I185" s="1522">
        <v>0</v>
      </c>
      <c r="J185" s="1522">
        <f t="shared" si="29"/>
        <v>50</v>
      </c>
      <c r="K185" s="1522">
        <v>0</v>
      </c>
      <c r="L185" s="1522">
        <f t="shared" si="28"/>
        <v>50</v>
      </c>
      <c r="M185" s="1522">
        <v>0</v>
      </c>
      <c r="N185" s="1522">
        <f t="shared" si="27"/>
        <v>50</v>
      </c>
      <c r="O185" s="1523">
        <v>0</v>
      </c>
      <c r="P185" s="1523">
        <f t="shared" si="26"/>
        <v>50</v>
      </c>
      <c r="Q185" s="1523">
        <v>0</v>
      </c>
      <c r="R185" s="1523">
        <f t="shared" si="25"/>
        <v>50</v>
      </c>
      <c r="S185" s="1119">
        <v>0</v>
      </c>
      <c r="T185" s="1119">
        <f t="shared" si="24"/>
        <v>50</v>
      </c>
      <c r="U185" s="777"/>
    </row>
    <row r="186" spans="1:21" s="711" customFormat="1" x14ac:dyDescent="0.2">
      <c r="A186" s="1000"/>
      <c r="B186" s="982"/>
      <c r="C186" s="595" t="s">
        <v>294</v>
      </c>
      <c r="D186" s="595" t="s">
        <v>295</v>
      </c>
      <c r="E186" s="983" t="s">
        <v>296</v>
      </c>
      <c r="F186" s="914">
        <v>0</v>
      </c>
      <c r="G186" s="916">
        <v>50</v>
      </c>
      <c r="H186" s="927">
        <f t="shared" si="31"/>
        <v>50</v>
      </c>
      <c r="I186" s="1520">
        <v>0</v>
      </c>
      <c r="J186" s="1520">
        <f t="shared" si="29"/>
        <v>50</v>
      </c>
      <c r="K186" s="1520">
        <v>0</v>
      </c>
      <c r="L186" s="1520">
        <f t="shared" si="28"/>
        <v>50</v>
      </c>
      <c r="M186" s="1520">
        <v>0</v>
      </c>
      <c r="N186" s="1520">
        <f t="shared" si="27"/>
        <v>50</v>
      </c>
      <c r="O186" s="1521">
        <v>0</v>
      </c>
      <c r="P186" s="1521">
        <f t="shared" si="26"/>
        <v>50</v>
      </c>
      <c r="Q186" s="1521">
        <v>0</v>
      </c>
      <c r="R186" s="1521">
        <f t="shared" si="25"/>
        <v>50</v>
      </c>
      <c r="S186" s="1114">
        <v>0</v>
      </c>
      <c r="T186" s="1114">
        <f t="shared" si="24"/>
        <v>50</v>
      </c>
      <c r="U186" s="777"/>
    </row>
    <row r="187" spans="1:21" s="711" customFormat="1" ht="20.95" x14ac:dyDescent="0.2">
      <c r="A187" s="654" t="s">
        <v>298</v>
      </c>
      <c r="B187" s="603" t="s">
        <v>537</v>
      </c>
      <c r="C187" s="604" t="s">
        <v>100</v>
      </c>
      <c r="D187" s="604" t="s">
        <v>100</v>
      </c>
      <c r="E187" s="981" t="s">
        <v>335</v>
      </c>
      <c r="F187" s="913">
        <v>0</v>
      </c>
      <c r="G187" s="959">
        <f t="shared" si="36"/>
        <v>600</v>
      </c>
      <c r="H187" s="908">
        <f t="shared" si="31"/>
        <v>600</v>
      </c>
      <c r="I187" s="1522">
        <v>0</v>
      </c>
      <c r="J187" s="1522">
        <f t="shared" si="29"/>
        <v>600</v>
      </c>
      <c r="K187" s="1522">
        <v>0</v>
      </c>
      <c r="L187" s="1522">
        <f t="shared" si="28"/>
        <v>600</v>
      </c>
      <c r="M187" s="1522">
        <v>0</v>
      </c>
      <c r="N187" s="1522">
        <f t="shared" si="27"/>
        <v>600</v>
      </c>
      <c r="O187" s="1523">
        <v>0</v>
      </c>
      <c r="P187" s="1523">
        <f t="shared" si="26"/>
        <v>600</v>
      </c>
      <c r="Q187" s="1523">
        <v>0</v>
      </c>
      <c r="R187" s="1523">
        <f t="shared" si="25"/>
        <v>600</v>
      </c>
      <c r="S187" s="1119">
        <v>0</v>
      </c>
      <c r="T187" s="1119">
        <f t="shared" si="24"/>
        <v>600</v>
      </c>
      <c r="U187" s="777"/>
    </row>
    <row r="188" spans="1:21" s="711" customFormat="1" ht="20.95" x14ac:dyDescent="0.2">
      <c r="A188" s="1000"/>
      <c r="B188" s="982"/>
      <c r="C188" s="595" t="s">
        <v>294</v>
      </c>
      <c r="D188" s="595" t="s">
        <v>333</v>
      </c>
      <c r="E188" s="983" t="s">
        <v>334</v>
      </c>
      <c r="F188" s="914">
        <v>0</v>
      </c>
      <c r="G188" s="916">
        <v>600</v>
      </c>
      <c r="H188" s="927">
        <f t="shared" si="31"/>
        <v>600</v>
      </c>
      <c r="I188" s="1520">
        <v>0</v>
      </c>
      <c r="J188" s="1520">
        <f t="shared" si="29"/>
        <v>600</v>
      </c>
      <c r="K188" s="1520">
        <v>0</v>
      </c>
      <c r="L188" s="1520">
        <f t="shared" si="28"/>
        <v>600</v>
      </c>
      <c r="M188" s="1520">
        <v>0</v>
      </c>
      <c r="N188" s="1520">
        <f t="shared" si="27"/>
        <v>600</v>
      </c>
      <c r="O188" s="1521">
        <v>0</v>
      </c>
      <c r="P188" s="1521">
        <f t="shared" si="26"/>
        <v>600</v>
      </c>
      <c r="Q188" s="1521">
        <v>0</v>
      </c>
      <c r="R188" s="1521">
        <f t="shared" si="25"/>
        <v>600</v>
      </c>
      <c r="S188" s="1114">
        <v>0</v>
      </c>
      <c r="T188" s="1114">
        <f t="shared" si="24"/>
        <v>600</v>
      </c>
      <c r="U188" s="777"/>
    </row>
    <row r="189" spans="1:21" s="711" customFormat="1" ht="31.45" x14ac:dyDescent="0.2">
      <c r="A189" s="654" t="s">
        <v>298</v>
      </c>
      <c r="B189" s="603" t="s">
        <v>538</v>
      </c>
      <c r="C189" s="604" t="s">
        <v>100</v>
      </c>
      <c r="D189" s="604" t="s">
        <v>100</v>
      </c>
      <c r="E189" s="981" t="s">
        <v>337</v>
      </c>
      <c r="F189" s="913">
        <v>0</v>
      </c>
      <c r="G189" s="959">
        <f t="shared" si="36"/>
        <v>450</v>
      </c>
      <c r="H189" s="908">
        <f t="shared" si="31"/>
        <v>450</v>
      </c>
      <c r="I189" s="1522">
        <v>0</v>
      </c>
      <c r="J189" s="1522">
        <f t="shared" si="29"/>
        <v>450</v>
      </c>
      <c r="K189" s="1522">
        <v>0</v>
      </c>
      <c r="L189" s="1522">
        <f t="shared" si="28"/>
        <v>450</v>
      </c>
      <c r="M189" s="1522">
        <v>0</v>
      </c>
      <c r="N189" s="1522">
        <f t="shared" si="27"/>
        <v>450</v>
      </c>
      <c r="O189" s="1523">
        <v>0</v>
      </c>
      <c r="P189" s="1523">
        <f t="shared" si="26"/>
        <v>450</v>
      </c>
      <c r="Q189" s="1523">
        <v>0</v>
      </c>
      <c r="R189" s="1523">
        <f t="shared" si="25"/>
        <v>450</v>
      </c>
      <c r="S189" s="1119">
        <v>0</v>
      </c>
      <c r="T189" s="1119">
        <f t="shared" si="24"/>
        <v>450</v>
      </c>
      <c r="U189" s="777"/>
    </row>
    <row r="190" spans="1:21" s="711" customFormat="1" ht="20.95" x14ac:dyDescent="0.2">
      <c r="A190" s="1000"/>
      <c r="B190" s="603" t="s">
        <v>338</v>
      </c>
      <c r="C190" s="595" t="s">
        <v>294</v>
      </c>
      <c r="D190" s="595" t="s">
        <v>339</v>
      </c>
      <c r="E190" s="983" t="s">
        <v>340</v>
      </c>
      <c r="F190" s="914">
        <v>0</v>
      </c>
      <c r="G190" s="916">
        <v>450</v>
      </c>
      <c r="H190" s="927">
        <f t="shared" si="31"/>
        <v>450</v>
      </c>
      <c r="I190" s="1520">
        <v>0</v>
      </c>
      <c r="J190" s="1520">
        <f t="shared" si="29"/>
        <v>450</v>
      </c>
      <c r="K190" s="1520">
        <v>0</v>
      </c>
      <c r="L190" s="1520">
        <f t="shared" si="28"/>
        <v>450</v>
      </c>
      <c r="M190" s="1520">
        <v>0</v>
      </c>
      <c r="N190" s="1520">
        <f t="shared" si="27"/>
        <v>450</v>
      </c>
      <c r="O190" s="1521">
        <v>0</v>
      </c>
      <c r="P190" s="1521">
        <f t="shared" si="26"/>
        <v>450</v>
      </c>
      <c r="Q190" s="1521">
        <v>0</v>
      </c>
      <c r="R190" s="1521">
        <f t="shared" si="25"/>
        <v>450</v>
      </c>
      <c r="S190" s="1114">
        <v>0</v>
      </c>
      <c r="T190" s="1114">
        <f t="shared" si="24"/>
        <v>450</v>
      </c>
      <c r="U190" s="777"/>
    </row>
    <row r="191" spans="1:21" s="711" customFormat="1" ht="20.95" x14ac:dyDescent="0.2">
      <c r="A191" s="654" t="s">
        <v>298</v>
      </c>
      <c r="B191" s="603" t="s">
        <v>539</v>
      </c>
      <c r="C191" s="604" t="s">
        <v>100</v>
      </c>
      <c r="D191" s="604" t="s">
        <v>100</v>
      </c>
      <c r="E191" s="981" t="s">
        <v>344</v>
      </c>
      <c r="F191" s="913">
        <v>0</v>
      </c>
      <c r="G191" s="959">
        <f t="shared" si="36"/>
        <v>200</v>
      </c>
      <c r="H191" s="908">
        <f t="shared" si="31"/>
        <v>200</v>
      </c>
      <c r="I191" s="1522">
        <v>0</v>
      </c>
      <c r="J191" s="1522">
        <f t="shared" si="29"/>
        <v>200</v>
      </c>
      <c r="K191" s="1522">
        <v>0</v>
      </c>
      <c r="L191" s="1522">
        <f t="shared" si="28"/>
        <v>200</v>
      </c>
      <c r="M191" s="1522">
        <v>0</v>
      </c>
      <c r="N191" s="1522">
        <f t="shared" si="27"/>
        <v>200</v>
      </c>
      <c r="O191" s="1523">
        <v>0</v>
      </c>
      <c r="P191" s="1523">
        <f t="shared" si="26"/>
        <v>200</v>
      </c>
      <c r="Q191" s="1523">
        <v>0</v>
      </c>
      <c r="R191" s="1523">
        <f t="shared" si="25"/>
        <v>200</v>
      </c>
      <c r="S191" s="1119">
        <v>0</v>
      </c>
      <c r="T191" s="1119">
        <f t="shared" si="24"/>
        <v>200</v>
      </c>
      <c r="U191" s="777"/>
    </row>
    <row r="192" spans="1:21" s="711" customFormat="1" x14ac:dyDescent="0.2">
      <c r="A192" s="1000"/>
      <c r="B192" s="982"/>
      <c r="C192" s="595" t="s">
        <v>294</v>
      </c>
      <c r="D192" s="599" t="s">
        <v>341</v>
      </c>
      <c r="E192" s="980" t="s">
        <v>342</v>
      </c>
      <c r="F192" s="914">
        <v>0</v>
      </c>
      <c r="G192" s="916">
        <v>200</v>
      </c>
      <c r="H192" s="927">
        <f t="shared" si="31"/>
        <v>200</v>
      </c>
      <c r="I192" s="1520">
        <v>0</v>
      </c>
      <c r="J192" s="1520">
        <f t="shared" si="29"/>
        <v>200</v>
      </c>
      <c r="K192" s="1520">
        <v>0</v>
      </c>
      <c r="L192" s="1520">
        <f t="shared" si="28"/>
        <v>200</v>
      </c>
      <c r="M192" s="1520">
        <v>0</v>
      </c>
      <c r="N192" s="1520">
        <f t="shared" si="27"/>
        <v>200</v>
      </c>
      <c r="O192" s="1521">
        <v>0</v>
      </c>
      <c r="P192" s="1521">
        <f t="shared" si="26"/>
        <v>200</v>
      </c>
      <c r="Q192" s="1521">
        <v>0</v>
      </c>
      <c r="R192" s="1521">
        <f t="shared" si="25"/>
        <v>200</v>
      </c>
      <c r="S192" s="1114">
        <v>0</v>
      </c>
      <c r="T192" s="1114">
        <f t="shared" si="24"/>
        <v>200</v>
      </c>
      <c r="U192" s="777"/>
    </row>
    <row r="193" spans="1:21" s="711" customFormat="1" ht="20.95" x14ac:dyDescent="0.2">
      <c r="A193" s="654" t="s">
        <v>298</v>
      </c>
      <c r="B193" s="603" t="s">
        <v>540</v>
      </c>
      <c r="C193" s="604" t="s">
        <v>100</v>
      </c>
      <c r="D193" s="604" t="s">
        <v>100</v>
      </c>
      <c r="E193" s="981" t="s">
        <v>346</v>
      </c>
      <c r="F193" s="913">
        <v>0</v>
      </c>
      <c r="G193" s="959">
        <f t="shared" si="36"/>
        <v>100</v>
      </c>
      <c r="H193" s="908">
        <f t="shared" si="31"/>
        <v>100</v>
      </c>
      <c r="I193" s="1522">
        <v>0</v>
      </c>
      <c r="J193" s="1522">
        <f t="shared" si="29"/>
        <v>100</v>
      </c>
      <c r="K193" s="1522">
        <v>0</v>
      </c>
      <c r="L193" s="1522">
        <f t="shared" si="28"/>
        <v>100</v>
      </c>
      <c r="M193" s="1522">
        <v>0</v>
      </c>
      <c r="N193" s="1522">
        <f t="shared" si="27"/>
        <v>100</v>
      </c>
      <c r="O193" s="1523">
        <v>0</v>
      </c>
      <c r="P193" s="1523">
        <f t="shared" si="26"/>
        <v>100</v>
      </c>
      <c r="Q193" s="1523">
        <v>0</v>
      </c>
      <c r="R193" s="1523">
        <f t="shared" si="25"/>
        <v>100</v>
      </c>
      <c r="S193" s="1119">
        <v>0</v>
      </c>
      <c r="T193" s="1119">
        <f t="shared" si="24"/>
        <v>100</v>
      </c>
      <c r="U193" s="777"/>
    </row>
    <row r="194" spans="1:21" s="711" customFormat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100</v>
      </c>
      <c r="H194" s="927">
        <f t="shared" si="31"/>
        <v>100</v>
      </c>
      <c r="I194" s="1520">
        <v>0</v>
      </c>
      <c r="J194" s="1520">
        <f t="shared" si="29"/>
        <v>100</v>
      </c>
      <c r="K194" s="1520">
        <v>0</v>
      </c>
      <c r="L194" s="1520">
        <f t="shared" si="28"/>
        <v>100</v>
      </c>
      <c r="M194" s="1520">
        <v>0</v>
      </c>
      <c r="N194" s="1520">
        <f t="shared" si="27"/>
        <v>100</v>
      </c>
      <c r="O194" s="1521">
        <v>0</v>
      </c>
      <c r="P194" s="1521">
        <f t="shared" si="26"/>
        <v>100</v>
      </c>
      <c r="Q194" s="1521">
        <v>0</v>
      </c>
      <c r="R194" s="1521">
        <f t="shared" si="25"/>
        <v>100</v>
      </c>
      <c r="S194" s="1114">
        <v>0</v>
      </c>
      <c r="T194" s="1114">
        <f t="shared" si="24"/>
        <v>100</v>
      </c>
      <c r="U194" s="777"/>
    </row>
    <row r="195" spans="1:21" s="711" customFormat="1" x14ac:dyDescent="0.2">
      <c r="A195" s="654" t="s">
        <v>298</v>
      </c>
      <c r="B195" s="603" t="s">
        <v>541</v>
      </c>
      <c r="C195" s="604" t="s">
        <v>100</v>
      </c>
      <c r="D195" s="604" t="s">
        <v>100</v>
      </c>
      <c r="E195" s="981" t="s">
        <v>349</v>
      </c>
      <c r="F195" s="913">
        <v>0</v>
      </c>
      <c r="G195" s="959">
        <f t="shared" si="36"/>
        <v>100</v>
      </c>
      <c r="H195" s="908">
        <f t="shared" si="31"/>
        <v>100</v>
      </c>
      <c r="I195" s="1522">
        <v>0</v>
      </c>
      <c r="J195" s="1522">
        <f t="shared" si="29"/>
        <v>100</v>
      </c>
      <c r="K195" s="1522">
        <v>0</v>
      </c>
      <c r="L195" s="1522">
        <f t="shared" si="28"/>
        <v>100</v>
      </c>
      <c r="M195" s="1522">
        <v>0</v>
      </c>
      <c r="N195" s="1522">
        <f t="shared" si="27"/>
        <v>100</v>
      </c>
      <c r="O195" s="1523">
        <v>0</v>
      </c>
      <c r="P195" s="1523">
        <f t="shared" si="26"/>
        <v>100</v>
      </c>
      <c r="Q195" s="1523">
        <v>0</v>
      </c>
      <c r="R195" s="1523">
        <f t="shared" si="25"/>
        <v>100</v>
      </c>
      <c r="S195" s="1119">
        <v>0</v>
      </c>
      <c r="T195" s="1119">
        <f t="shared" si="24"/>
        <v>100</v>
      </c>
      <c r="U195" s="777"/>
    </row>
    <row r="196" spans="1:21" s="711" customFormat="1" x14ac:dyDescent="0.2">
      <c r="A196" s="1000"/>
      <c r="B196" s="982"/>
      <c r="C196" s="595" t="s">
        <v>294</v>
      </c>
      <c r="D196" s="595" t="s">
        <v>348</v>
      </c>
      <c r="E196" s="983" t="s">
        <v>258</v>
      </c>
      <c r="F196" s="914">
        <v>0</v>
      </c>
      <c r="G196" s="916">
        <v>100</v>
      </c>
      <c r="H196" s="927">
        <f t="shared" si="31"/>
        <v>100</v>
      </c>
      <c r="I196" s="1520">
        <v>0</v>
      </c>
      <c r="J196" s="1520">
        <f t="shared" si="29"/>
        <v>100</v>
      </c>
      <c r="K196" s="1520">
        <v>0</v>
      </c>
      <c r="L196" s="1520">
        <f t="shared" si="28"/>
        <v>100</v>
      </c>
      <c r="M196" s="1520">
        <v>0</v>
      </c>
      <c r="N196" s="1520">
        <f t="shared" si="27"/>
        <v>100</v>
      </c>
      <c r="O196" s="1521">
        <v>0</v>
      </c>
      <c r="P196" s="1521">
        <f t="shared" si="26"/>
        <v>100</v>
      </c>
      <c r="Q196" s="1521">
        <v>0</v>
      </c>
      <c r="R196" s="1521">
        <f t="shared" si="25"/>
        <v>100</v>
      </c>
      <c r="S196" s="1114">
        <v>0</v>
      </c>
      <c r="T196" s="1114">
        <f t="shared" si="24"/>
        <v>100</v>
      </c>
      <c r="U196" s="777"/>
    </row>
    <row r="197" spans="1:21" s="711" customFormat="1" ht="31.45" x14ac:dyDescent="0.2">
      <c r="A197" s="654" t="s">
        <v>298</v>
      </c>
      <c r="B197" s="603" t="s">
        <v>542</v>
      </c>
      <c r="C197" s="604" t="s">
        <v>100</v>
      </c>
      <c r="D197" s="604" t="s">
        <v>100</v>
      </c>
      <c r="E197" s="981" t="s">
        <v>419</v>
      </c>
      <c r="F197" s="913">
        <v>0</v>
      </c>
      <c r="G197" s="959">
        <f t="shared" si="36"/>
        <v>50</v>
      </c>
      <c r="H197" s="908">
        <f t="shared" si="31"/>
        <v>50</v>
      </c>
      <c r="I197" s="1522">
        <v>0</v>
      </c>
      <c r="J197" s="1522">
        <f t="shared" si="29"/>
        <v>50</v>
      </c>
      <c r="K197" s="1522">
        <v>0</v>
      </c>
      <c r="L197" s="1522">
        <f t="shared" si="28"/>
        <v>50</v>
      </c>
      <c r="M197" s="1522">
        <v>0</v>
      </c>
      <c r="N197" s="1522">
        <f t="shared" si="27"/>
        <v>50</v>
      </c>
      <c r="O197" s="1523">
        <v>0</v>
      </c>
      <c r="P197" s="1523">
        <f t="shared" si="26"/>
        <v>50</v>
      </c>
      <c r="Q197" s="1523">
        <v>0</v>
      </c>
      <c r="R197" s="1523">
        <f t="shared" si="25"/>
        <v>50</v>
      </c>
      <c r="S197" s="1119">
        <v>0</v>
      </c>
      <c r="T197" s="1119">
        <f t="shared" si="24"/>
        <v>50</v>
      </c>
      <c r="U197" s="777"/>
    </row>
    <row r="198" spans="1:21" s="711" customFormat="1" x14ac:dyDescent="0.2">
      <c r="A198" s="1000"/>
      <c r="B198" s="982"/>
      <c r="C198" s="595" t="s">
        <v>294</v>
      </c>
      <c r="D198" s="595" t="s">
        <v>295</v>
      </c>
      <c r="E198" s="983" t="s">
        <v>296</v>
      </c>
      <c r="F198" s="914">
        <v>0</v>
      </c>
      <c r="G198" s="916">
        <v>50</v>
      </c>
      <c r="H198" s="927">
        <f t="shared" si="31"/>
        <v>50</v>
      </c>
      <c r="I198" s="1520">
        <v>0</v>
      </c>
      <c r="J198" s="1520">
        <f t="shared" si="29"/>
        <v>50</v>
      </c>
      <c r="K198" s="1520">
        <v>0</v>
      </c>
      <c r="L198" s="1520">
        <f t="shared" si="28"/>
        <v>50</v>
      </c>
      <c r="M198" s="1520">
        <v>0</v>
      </c>
      <c r="N198" s="1520">
        <f t="shared" si="27"/>
        <v>50</v>
      </c>
      <c r="O198" s="1521">
        <v>0</v>
      </c>
      <c r="P198" s="1521">
        <f t="shared" si="26"/>
        <v>50</v>
      </c>
      <c r="Q198" s="1521">
        <v>0</v>
      </c>
      <c r="R198" s="1521">
        <f t="shared" si="25"/>
        <v>50</v>
      </c>
      <c r="S198" s="1114">
        <v>0</v>
      </c>
      <c r="T198" s="1114">
        <f t="shared" si="24"/>
        <v>50</v>
      </c>
      <c r="U198" s="777"/>
    </row>
    <row r="199" spans="1:21" s="711" customFormat="1" ht="20.95" x14ac:dyDescent="0.2">
      <c r="A199" s="654" t="s">
        <v>298</v>
      </c>
      <c r="B199" s="603" t="s">
        <v>543</v>
      </c>
      <c r="C199" s="604" t="s">
        <v>100</v>
      </c>
      <c r="D199" s="604" t="s">
        <v>100</v>
      </c>
      <c r="E199" s="981" t="s">
        <v>352</v>
      </c>
      <c r="F199" s="913">
        <v>0</v>
      </c>
      <c r="G199" s="959">
        <f t="shared" si="36"/>
        <v>200</v>
      </c>
      <c r="H199" s="908">
        <f t="shared" si="31"/>
        <v>200</v>
      </c>
      <c r="I199" s="1522">
        <v>0</v>
      </c>
      <c r="J199" s="1522">
        <f t="shared" si="29"/>
        <v>200</v>
      </c>
      <c r="K199" s="1522">
        <v>0</v>
      </c>
      <c r="L199" s="1522">
        <f t="shared" si="28"/>
        <v>200</v>
      </c>
      <c r="M199" s="1522">
        <v>0</v>
      </c>
      <c r="N199" s="1522">
        <f t="shared" si="27"/>
        <v>200</v>
      </c>
      <c r="O199" s="1523">
        <v>0</v>
      </c>
      <c r="P199" s="1523">
        <f t="shared" si="26"/>
        <v>200</v>
      </c>
      <c r="Q199" s="1523">
        <v>0</v>
      </c>
      <c r="R199" s="1523">
        <f t="shared" si="25"/>
        <v>200</v>
      </c>
      <c r="S199" s="1119">
        <v>0</v>
      </c>
      <c r="T199" s="1119">
        <f t="shared" si="24"/>
        <v>200</v>
      </c>
      <c r="U199" s="777"/>
    </row>
    <row r="200" spans="1:21" s="711" customFormat="1" ht="20.95" x14ac:dyDescent="0.2">
      <c r="A200" s="999"/>
      <c r="B200" s="979"/>
      <c r="C200" s="599" t="s">
        <v>294</v>
      </c>
      <c r="D200" s="599" t="s">
        <v>339</v>
      </c>
      <c r="E200" s="980" t="s">
        <v>340</v>
      </c>
      <c r="F200" s="912">
        <v>0</v>
      </c>
      <c r="G200" s="1074">
        <v>200</v>
      </c>
      <c r="H200" s="909">
        <f t="shared" si="31"/>
        <v>200</v>
      </c>
      <c r="I200" s="1524">
        <v>0</v>
      </c>
      <c r="J200" s="1524">
        <f t="shared" si="29"/>
        <v>200</v>
      </c>
      <c r="K200" s="1524">
        <v>0</v>
      </c>
      <c r="L200" s="1524">
        <f t="shared" si="28"/>
        <v>200</v>
      </c>
      <c r="M200" s="1520">
        <v>0</v>
      </c>
      <c r="N200" s="1520">
        <f t="shared" si="27"/>
        <v>200</v>
      </c>
      <c r="O200" s="1521">
        <v>0</v>
      </c>
      <c r="P200" s="1521">
        <f t="shared" si="26"/>
        <v>200</v>
      </c>
      <c r="Q200" s="1521">
        <v>0</v>
      </c>
      <c r="R200" s="1521">
        <f t="shared" si="25"/>
        <v>200</v>
      </c>
      <c r="S200" s="1114">
        <v>0</v>
      </c>
      <c r="T200" s="1114">
        <f t="shared" si="24"/>
        <v>200</v>
      </c>
      <c r="U200" s="777"/>
    </row>
    <row r="201" spans="1:21" s="711" customFormat="1" ht="20.95" x14ac:dyDescent="0.2">
      <c r="A201" s="654" t="s">
        <v>298</v>
      </c>
      <c r="B201" s="603" t="s">
        <v>626</v>
      </c>
      <c r="C201" s="604" t="s">
        <v>100</v>
      </c>
      <c r="D201" s="604" t="s">
        <v>100</v>
      </c>
      <c r="E201" s="981" t="s">
        <v>629</v>
      </c>
      <c r="F201" s="913">
        <v>0</v>
      </c>
      <c r="G201" s="959"/>
      <c r="H201" s="908"/>
      <c r="I201" s="1522"/>
      <c r="J201" s="1522">
        <v>0</v>
      </c>
      <c r="K201" s="1522">
        <v>0</v>
      </c>
      <c r="L201" s="1522">
        <v>0</v>
      </c>
      <c r="M201" s="1522">
        <f>+M202</f>
        <v>5000</v>
      </c>
      <c r="N201" s="1522">
        <f t="shared" si="27"/>
        <v>5000</v>
      </c>
      <c r="O201" s="1523">
        <v>0</v>
      </c>
      <c r="P201" s="1523">
        <f t="shared" si="26"/>
        <v>5000</v>
      </c>
      <c r="Q201" s="1523">
        <v>0</v>
      </c>
      <c r="R201" s="1523">
        <f t="shared" si="25"/>
        <v>5000</v>
      </c>
      <c r="S201" s="1119">
        <v>0</v>
      </c>
      <c r="T201" s="1119">
        <f t="shared" si="24"/>
        <v>5000</v>
      </c>
      <c r="U201" s="777"/>
    </row>
    <row r="202" spans="1:21" s="711" customFormat="1" ht="13.1" thickBot="1" x14ac:dyDescent="0.25">
      <c r="A202" s="1000"/>
      <c r="B202" s="982"/>
      <c r="C202" s="595" t="s">
        <v>294</v>
      </c>
      <c r="D202" s="595" t="s">
        <v>630</v>
      </c>
      <c r="E202" s="983" t="s">
        <v>631</v>
      </c>
      <c r="F202" s="914">
        <v>0</v>
      </c>
      <c r="G202" s="916"/>
      <c r="H202" s="927"/>
      <c r="I202" s="1520"/>
      <c r="J202" s="1520">
        <v>0</v>
      </c>
      <c r="K202" s="1520">
        <v>0</v>
      </c>
      <c r="L202" s="1520">
        <v>0</v>
      </c>
      <c r="M202" s="1524">
        <v>5000</v>
      </c>
      <c r="N202" s="1524">
        <f t="shared" si="27"/>
        <v>5000</v>
      </c>
      <c r="O202" s="1526">
        <v>0</v>
      </c>
      <c r="P202" s="1526">
        <f t="shared" si="26"/>
        <v>5000</v>
      </c>
      <c r="Q202" s="1526">
        <v>0</v>
      </c>
      <c r="R202" s="1526">
        <f t="shared" si="25"/>
        <v>5000</v>
      </c>
      <c r="S202" s="1128">
        <v>0</v>
      </c>
      <c r="T202" s="1128">
        <f t="shared" si="24"/>
        <v>5000</v>
      </c>
      <c r="U202" s="777"/>
    </row>
    <row r="203" spans="1:21" s="711" customFormat="1" ht="13.1" thickBot="1" x14ac:dyDescent="0.25">
      <c r="A203" s="1080" t="s">
        <v>106</v>
      </c>
      <c r="B203" s="1081" t="s">
        <v>100</v>
      </c>
      <c r="C203" s="1082" t="s">
        <v>100</v>
      </c>
      <c r="D203" s="1082" t="s">
        <v>100</v>
      </c>
      <c r="E203" s="1083" t="s">
        <v>228</v>
      </c>
      <c r="F203" s="1084">
        <v>2750</v>
      </c>
      <c r="G203" s="1090">
        <f>+G204+G206+G208+G210</f>
        <v>0</v>
      </c>
      <c r="H203" s="1085">
        <f t="shared" si="31"/>
        <v>2750</v>
      </c>
      <c r="I203" s="1527">
        <v>0</v>
      </c>
      <c r="J203" s="1527">
        <f t="shared" si="29"/>
        <v>2750</v>
      </c>
      <c r="K203" s="1527">
        <f>+K204+K212+K214+K216+K218+K220+K222+K224+K226</f>
        <v>0</v>
      </c>
      <c r="L203" s="1527">
        <f t="shared" si="28"/>
        <v>2750</v>
      </c>
      <c r="M203" s="1527">
        <v>0</v>
      </c>
      <c r="N203" s="1527">
        <f t="shared" si="27"/>
        <v>2750</v>
      </c>
      <c r="O203" s="1528">
        <v>0</v>
      </c>
      <c r="P203" s="1528">
        <f t="shared" si="26"/>
        <v>2750</v>
      </c>
      <c r="Q203" s="1528">
        <v>0</v>
      </c>
      <c r="R203" s="1528">
        <f t="shared" si="25"/>
        <v>2750</v>
      </c>
      <c r="S203" s="1131">
        <v>0</v>
      </c>
      <c r="T203" s="1131">
        <f t="shared" ref="T203:T254" si="37">+R203+S203</f>
        <v>2750</v>
      </c>
      <c r="U203" s="777"/>
    </row>
    <row r="204" spans="1:21" s="711" customFormat="1" x14ac:dyDescent="0.2">
      <c r="A204" s="677" t="s">
        <v>106</v>
      </c>
      <c r="B204" s="679" t="s">
        <v>490</v>
      </c>
      <c r="C204" s="680" t="s">
        <v>100</v>
      </c>
      <c r="D204" s="954" t="s">
        <v>100</v>
      </c>
      <c r="E204" s="786" t="s">
        <v>228</v>
      </c>
      <c r="F204" s="924">
        <f>+F205</f>
        <v>2750</v>
      </c>
      <c r="G204" s="975">
        <f>+G205</f>
        <v>-1560</v>
      </c>
      <c r="H204" s="924">
        <f t="shared" si="31"/>
        <v>1190</v>
      </c>
      <c r="I204" s="1518">
        <v>0</v>
      </c>
      <c r="J204" s="1518">
        <f t="shared" si="29"/>
        <v>1190</v>
      </c>
      <c r="K204" s="1518">
        <f>+K205</f>
        <v>-1010</v>
      </c>
      <c r="L204" s="1518">
        <f t="shared" si="28"/>
        <v>180</v>
      </c>
      <c r="M204" s="1518">
        <v>0</v>
      </c>
      <c r="N204" s="1518">
        <f t="shared" si="27"/>
        <v>180</v>
      </c>
      <c r="O204" s="1519">
        <v>0</v>
      </c>
      <c r="P204" s="1519">
        <f t="shared" si="26"/>
        <v>180</v>
      </c>
      <c r="Q204" s="1519">
        <v>0</v>
      </c>
      <c r="R204" s="1519">
        <f t="shared" si="25"/>
        <v>180</v>
      </c>
      <c r="S204" s="1124">
        <v>0</v>
      </c>
      <c r="T204" s="1124">
        <f t="shared" si="37"/>
        <v>180</v>
      </c>
      <c r="U204" s="777"/>
    </row>
    <row r="205" spans="1:21" s="711" customFormat="1" x14ac:dyDescent="0.2">
      <c r="A205" s="682"/>
      <c r="B205" s="684" t="s">
        <v>474</v>
      </c>
      <c r="C205" s="700">
        <v>3419</v>
      </c>
      <c r="D205" s="686">
        <v>5222</v>
      </c>
      <c r="E205" s="784" t="s">
        <v>296</v>
      </c>
      <c r="F205" s="927">
        <v>2750</v>
      </c>
      <c r="G205" s="916">
        <v>-1560</v>
      </c>
      <c r="H205" s="927">
        <f t="shared" si="31"/>
        <v>1190</v>
      </c>
      <c r="I205" s="1520">
        <v>0</v>
      </c>
      <c r="J205" s="1520">
        <f t="shared" si="29"/>
        <v>1190</v>
      </c>
      <c r="K205" s="1520">
        <v>-1010</v>
      </c>
      <c r="L205" s="1520">
        <f t="shared" si="28"/>
        <v>180</v>
      </c>
      <c r="M205" s="1520">
        <v>0</v>
      </c>
      <c r="N205" s="1520">
        <f t="shared" si="27"/>
        <v>180</v>
      </c>
      <c r="O205" s="1521">
        <v>0</v>
      </c>
      <c r="P205" s="1521">
        <f t="shared" si="26"/>
        <v>180</v>
      </c>
      <c r="Q205" s="1521">
        <v>0</v>
      </c>
      <c r="R205" s="1521">
        <f t="shared" ref="R205:R254" si="38">+P205+Q205</f>
        <v>180</v>
      </c>
      <c r="S205" s="1114">
        <v>0</v>
      </c>
      <c r="T205" s="1114">
        <f t="shared" si="37"/>
        <v>180</v>
      </c>
      <c r="U205" s="777"/>
    </row>
    <row r="206" spans="1:21" s="711" customFormat="1" ht="20" customHeight="1" x14ac:dyDescent="0.2">
      <c r="A206" s="998" t="s">
        <v>298</v>
      </c>
      <c r="B206" s="976" t="s">
        <v>545</v>
      </c>
      <c r="C206" s="977" t="s">
        <v>100</v>
      </c>
      <c r="D206" s="977" t="s">
        <v>100</v>
      </c>
      <c r="E206" s="978" t="s">
        <v>319</v>
      </c>
      <c r="F206" s="911">
        <v>0</v>
      </c>
      <c r="G206" s="959">
        <f>+G207</f>
        <v>156</v>
      </c>
      <c r="H206" s="908">
        <f t="shared" si="31"/>
        <v>156</v>
      </c>
      <c r="I206" s="1522">
        <v>0</v>
      </c>
      <c r="J206" s="1522">
        <f t="shared" si="29"/>
        <v>156</v>
      </c>
      <c r="K206" s="1522">
        <v>0</v>
      </c>
      <c r="L206" s="1522">
        <f t="shared" si="28"/>
        <v>156</v>
      </c>
      <c r="M206" s="1522">
        <v>0</v>
      </c>
      <c r="N206" s="1522">
        <f t="shared" si="27"/>
        <v>156</v>
      </c>
      <c r="O206" s="1523">
        <v>0</v>
      </c>
      <c r="P206" s="1523">
        <f t="shared" si="26"/>
        <v>156</v>
      </c>
      <c r="Q206" s="1523">
        <v>0</v>
      </c>
      <c r="R206" s="1523">
        <f t="shared" si="38"/>
        <v>156</v>
      </c>
      <c r="S206" s="1119">
        <v>0</v>
      </c>
      <c r="T206" s="1119">
        <f t="shared" si="37"/>
        <v>156</v>
      </c>
      <c r="U206" s="777"/>
    </row>
    <row r="207" spans="1:21" s="711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916">
        <v>156</v>
      </c>
      <c r="H207" s="927">
        <f t="shared" si="31"/>
        <v>156</v>
      </c>
      <c r="I207" s="1520">
        <v>0</v>
      </c>
      <c r="J207" s="1520">
        <f t="shared" si="29"/>
        <v>156</v>
      </c>
      <c r="K207" s="1520">
        <v>0</v>
      </c>
      <c r="L207" s="1520">
        <f t="shared" si="28"/>
        <v>156</v>
      </c>
      <c r="M207" s="1520">
        <v>0</v>
      </c>
      <c r="N207" s="1520">
        <f t="shared" si="27"/>
        <v>156</v>
      </c>
      <c r="O207" s="1521">
        <v>0</v>
      </c>
      <c r="P207" s="1521">
        <f t="shared" ref="P207:P254" si="39">+N207+O207</f>
        <v>156</v>
      </c>
      <c r="Q207" s="1521">
        <v>0</v>
      </c>
      <c r="R207" s="1521">
        <f t="shared" si="38"/>
        <v>156</v>
      </c>
      <c r="S207" s="1114">
        <v>0</v>
      </c>
      <c r="T207" s="1114">
        <f t="shared" si="37"/>
        <v>156</v>
      </c>
      <c r="U207" s="777"/>
    </row>
    <row r="208" spans="1:21" s="711" customFormat="1" ht="20.95" x14ac:dyDescent="0.2">
      <c r="A208" s="998" t="s">
        <v>298</v>
      </c>
      <c r="B208" s="976" t="s">
        <v>546</v>
      </c>
      <c r="C208" s="977" t="s">
        <v>100</v>
      </c>
      <c r="D208" s="977" t="s">
        <v>100</v>
      </c>
      <c r="E208" s="978" t="s">
        <v>302</v>
      </c>
      <c r="F208" s="911">
        <v>0</v>
      </c>
      <c r="G208" s="959">
        <f t="shared" ref="G208" si="40">+G209</f>
        <v>780</v>
      </c>
      <c r="H208" s="908">
        <f t="shared" si="31"/>
        <v>780</v>
      </c>
      <c r="I208" s="1522">
        <v>0</v>
      </c>
      <c r="J208" s="1522">
        <f t="shared" si="29"/>
        <v>780</v>
      </c>
      <c r="K208" s="1522">
        <v>0</v>
      </c>
      <c r="L208" s="1522">
        <f t="shared" si="28"/>
        <v>780</v>
      </c>
      <c r="M208" s="1522">
        <v>0</v>
      </c>
      <c r="N208" s="1522">
        <f t="shared" si="27"/>
        <v>780</v>
      </c>
      <c r="O208" s="1523">
        <v>0</v>
      </c>
      <c r="P208" s="1523">
        <f t="shared" si="39"/>
        <v>780</v>
      </c>
      <c r="Q208" s="1523">
        <v>0</v>
      </c>
      <c r="R208" s="1523">
        <f t="shared" si="38"/>
        <v>780</v>
      </c>
      <c r="S208" s="1119">
        <v>0</v>
      </c>
      <c r="T208" s="1119">
        <f t="shared" si="37"/>
        <v>780</v>
      </c>
      <c r="U208" s="777"/>
    </row>
    <row r="209" spans="1:21" s="711" customFormat="1" x14ac:dyDescent="0.2">
      <c r="A209" s="999"/>
      <c r="B209" s="979"/>
      <c r="C209" s="599" t="s">
        <v>294</v>
      </c>
      <c r="D209" s="599" t="s">
        <v>295</v>
      </c>
      <c r="E209" s="980" t="s">
        <v>296</v>
      </c>
      <c r="F209" s="912">
        <v>0</v>
      </c>
      <c r="G209" s="916">
        <v>780</v>
      </c>
      <c r="H209" s="927">
        <f t="shared" si="31"/>
        <v>780</v>
      </c>
      <c r="I209" s="1520">
        <v>0</v>
      </c>
      <c r="J209" s="1520">
        <f t="shared" si="29"/>
        <v>780</v>
      </c>
      <c r="K209" s="1520">
        <v>0</v>
      </c>
      <c r="L209" s="1520">
        <f t="shared" si="28"/>
        <v>780</v>
      </c>
      <c r="M209" s="1520">
        <v>0</v>
      </c>
      <c r="N209" s="1520">
        <f t="shared" si="27"/>
        <v>780</v>
      </c>
      <c r="O209" s="1521">
        <v>0</v>
      </c>
      <c r="P209" s="1521">
        <f t="shared" si="39"/>
        <v>780</v>
      </c>
      <c r="Q209" s="1521">
        <v>0</v>
      </c>
      <c r="R209" s="1521">
        <f t="shared" si="38"/>
        <v>780</v>
      </c>
      <c r="S209" s="1114">
        <v>0</v>
      </c>
      <c r="T209" s="1114">
        <f t="shared" si="37"/>
        <v>780</v>
      </c>
      <c r="U209" s="777"/>
    </row>
    <row r="210" spans="1:21" s="711" customFormat="1" ht="20.95" x14ac:dyDescent="0.2">
      <c r="A210" s="998" t="s">
        <v>298</v>
      </c>
      <c r="B210" s="976" t="s">
        <v>547</v>
      </c>
      <c r="C210" s="977" t="s">
        <v>100</v>
      </c>
      <c r="D210" s="977" t="s">
        <v>100</v>
      </c>
      <c r="E210" s="978" t="s">
        <v>320</v>
      </c>
      <c r="F210" s="911">
        <v>0</v>
      </c>
      <c r="G210" s="959">
        <f t="shared" ref="G210" si="41">+G211</f>
        <v>624</v>
      </c>
      <c r="H210" s="908">
        <f t="shared" si="31"/>
        <v>624</v>
      </c>
      <c r="I210" s="1522">
        <v>0</v>
      </c>
      <c r="J210" s="1522">
        <f t="shared" si="29"/>
        <v>624</v>
      </c>
      <c r="K210" s="1522">
        <v>0</v>
      </c>
      <c r="L210" s="1522">
        <f t="shared" si="28"/>
        <v>624</v>
      </c>
      <c r="M210" s="1522">
        <v>0</v>
      </c>
      <c r="N210" s="1522">
        <f t="shared" si="27"/>
        <v>624</v>
      </c>
      <c r="O210" s="1523">
        <v>0</v>
      </c>
      <c r="P210" s="1523">
        <f t="shared" si="39"/>
        <v>624</v>
      </c>
      <c r="Q210" s="1523">
        <v>0</v>
      </c>
      <c r="R210" s="1523">
        <f t="shared" si="38"/>
        <v>624</v>
      </c>
      <c r="S210" s="1119">
        <v>0</v>
      </c>
      <c r="T210" s="1119">
        <f t="shared" si="37"/>
        <v>624</v>
      </c>
      <c r="U210" s="777"/>
    </row>
    <row r="211" spans="1:21" s="711" customFormat="1" x14ac:dyDescent="0.2">
      <c r="A211" s="999"/>
      <c r="B211" s="979"/>
      <c r="C211" s="599" t="s">
        <v>294</v>
      </c>
      <c r="D211" s="599" t="s">
        <v>295</v>
      </c>
      <c r="E211" s="980" t="s">
        <v>296</v>
      </c>
      <c r="F211" s="912">
        <v>0</v>
      </c>
      <c r="G211" s="1074">
        <v>624</v>
      </c>
      <c r="H211" s="909">
        <f t="shared" si="31"/>
        <v>624</v>
      </c>
      <c r="I211" s="1524">
        <v>0</v>
      </c>
      <c r="J211" s="1524">
        <f t="shared" si="29"/>
        <v>624</v>
      </c>
      <c r="K211" s="1520"/>
      <c r="L211" s="1520">
        <f t="shared" si="28"/>
        <v>624</v>
      </c>
      <c r="M211" s="1520">
        <v>0</v>
      </c>
      <c r="N211" s="1520">
        <f t="shared" si="27"/>
        <v>624</v>
      </c>
      <c r="O211" s="1521">
        <v>0</v>
      </c>
      <c r="P211" s="1521">
        <f t="shared" si="39"/>
        <v>624</v>
      </c>
      <c r="Q211" s="1521">
        <v>0</v>
      </c>
      <c r="R211" s="1521">
        <f t="shared" si="38"/>
        <v>624</v>
      </c>
      <c r="S211" s="1114">
        <v>0</v>
      </c>
      <c r="T211" s="1114">
        <f t="shared" si="37"/>
        <v>624</v>
      </c>
      <c r="U211" s="777"/>
    </row>
    <row r="212" spans="1:21" s="711" customFormat="1" ht="20.95" x14ac:dyDescent="0.2">
      <c r="A212" s="998" t="s">
        <v>106</v>
      </c>
      <c r="B212" s="1146" t="s">
        <v>581</v>
      </c>
      <c r="C212" s="977" t="s">
        <v>100</v>
      </c>
      <c r="D212" s="976" t="s">
        <v>100</v>
      </c>
      <c r="E212" s="978" t="s">
        <v>591</v>
      </c>
      <c r="F212" s="913">
        <v>0</v>
      </c>
      <c r="G212" s="916"/>
      <c r="H212" s="927"/>
      <c r="I212" s="1520"/>
      <c r="J212" s="913">
        <v>0</v>
      </c>
      <c r="K212" s="1522">
        <f>+K213</f>
        <v>170</v>
      </c>
      <c r="L212" s="1522">
        <f t="shared" si="28"/>
        <v>170</v>
      </c>
      <c r="M212" s="1522">
        <v>0</v>
      </c>
      <c r="N212" s="1522">
        <f t="shared" si="27"/>
        <v>170</v>
      </c>
      <c r="O212" s="1523">
        <v>0</v>
      </c>
      <c r="P212" s="1523">
        <f t="shared" si="39"/>
        <v>170</v>
      </c>
      <c r="Q212" s="1523">
        <v>0</v>
      </c>
      <c r="R212" s="1523">
        <f t="shared" si="38"/>
        <v>170</v>
      </c>
      <c r="S212" s="1119">
        <v>0</v>
      </c>
      <c r="T212" s="1119">
        <f t="shared" si="37"/>
        <v>170</v>
      </c>
      <c r="U212" s="777"/>
    </row>
    <row r="213" spans="1:21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520"/>
      <c r="J213" s="914">
        <v>0</v>
      </c>
      <c r="K213" s="1520">
        <v>170</v>
      </c>
      <c r="L213" s="1520">
        <f t="shared" si="28"/>
        <v>170</v>
      </c>
      <c r="M213" s="1520">
        <v>0</v>
      </c>
      <c r="N213" s="1520">
        <f t="shared" si="27"/>
        <v>170</v>
      </c>
      <c r="O213" s="1521">
        <v>0</v>
      </c>
      <c r="P213" s="1521">
        <f t="shared" si="39"/>
        <v>170</v>
      </c>
      <c r="Q213" s="1521">
        <v>0</v>
      </c>
      <c r="R213" s="1521">
        <f t="shared" si="38"/>
        <v>170</v>
      </c>
      <c r="S213" s="1114">
        <v>0</v>
      </c>
      <c r="T213" s="1114">
        <f t="shared" si="37"/>
        <v>170</v>
      </c>
      <c r="U213" s="777"/>
    </row>
    <row r="214" spans="1:21" s="711" customFormat="1" ht="20.95" x14ac:dyDescent="0.2">
      <c r="A214" s="998" t="s">
        <v>106</v>
      </c>
      <c r="B214" s="1146" t="s">
        <v>582</v>
      </c>
      <c r="C214" s="977" t="s">
        <v>100</v>
      </c>
      <c r="D214" s="976" t="s">
        <v>100</v>
      </c>
      <c r="E214" s="978" t="s">
        <v>592</v>
      </c>
      <c r="F214" s="913">
        <v>0</v>
      </c>
      <c r="G214" s="916"/>
      <c r="H214" s="927"/>
      <c r="I214" s="1520"/>
      <c r="J214" s="913">
        <v>0</v>
      </c>
      <c r="K214" s="1522">
        <f t="shared" ref="K214" si="42">+K215</f>
        <v>100</v>
      </c>
      <c r="L214" s="1522">
        <f t="shared" si="28"/>
        <v>100</v>
      </c>
      <c r="M214" s="1522">
        <v>0</v>
      </c>
      <c r="N214" s="1522">
        <f t="shared" si="27"/>
        <v>100</v>
      </c>
      <c r="O214" s="1523">
        <v>0</v>
      </c>
      <c r="P214" s="1523">
        <f t="shared" si="39"/>
        <v>100</v>
      </c>
      <c r="Q214" s="1523">
        <v>0</v>
      </c>
      <c r="R214" s="1523">
        <f t="shared" si="38"/>
        <v>100</v>
      </c>
      <c r="S214" s="1119">
        <v>0</v>
      </c>
      <c r="T214" s="1119">
        <f t="shared" si="37"/>
        <v>100</v>
      </c>
      <c r="U214" s="777"/>
    </row>
    <row r="215" spans="1:21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520"/>
      <c r="J215" s="914">
        <v>0</v>
      </c>
      <c r="K215" s="1520">
        <v>100</v>
      </c>
      <c r="L215" s="1520">
        <f t="shared" si="28"/>
        <v>100</v>
      </c>
      <c r="M215" s="1520">
        <v>0</v>
      </c>
      <c r="N215" s="1520">
        <f t="shared" si="27"/>
        <v>100</v>
      </c>
      <c r="O215" s="1521">
        <v>0</v>
      </c>
      <c r="P215" s="1521">
        <f t="shared" si="39"/>
        <v>100</v>
      </c>
      <c r="Q215" s="1521">
        <v>0</v>
      </c>
      <c r="R215" s="1521">
        <f t="shared" si="38"/>
        <v>100</v>
      </c>
      <c r="S215" s="1114">
        <v>0</v>
      </c>
      <c r="T215" s="1114">
        <f t="shared" si="37"/>
        <v>100</v>
      </c>
      <c r="U215" s="777"/>
    </row>
    <row r="216" spans="1:21" s="711" customFormat="1" ht="20.95" x14ac:dyDescent="0.2">
      <c r="A216" s="998" t="s">
        <v>106</v>
      </c>
      <c r="B216" s="1146" t="s">
        <v>583</v>
      </c>
      <c r="C216" s="977" t="s">
        <v>100</v>
      </c>
      <c r="D216" s="976" t="s">
        <v>100</v>
      </c>
      <c r="E216" s="978" t="s">
        <v>593</v>
      </c>
      <c r="F216" s="913">
        <v>0</v>
      </c>
      <c r="G216" s="916"/>
      <c r="H216" s="927"/>
      <c r="I216" s="1520"/>
      <c r="J216" s="913">
        <v>0</v>
      </c>
      <c r="K216" s="1522">
        <f t="shared" ref="K216" si="43">+K217</f>
        <v>100</v>
      </c>
      <c r="L216" s="1522">
        <f t="shared" si="28"/>
        <v>100</v>
      </c>
      <c r="M216" s="1522">
        <v>0</v>
      </c>
      <c r="N216" s="1522">
        <f t="shared" si="27"/>
        <v>100</v>
      </c>
      <c r="O216" s="1523">
        <v>0</v>
      </c>
      <c r="P216" s="1523">
        <f t="shared" si="39"/>
        <v>100</v>
      </c>
      <c r="Q216" s="1523">
        <v>0</v>
      </c>
      <c r="R216" s="1523">
        <f t="shared" si="38"/>
        <v>100</v>
      </c>
      <c r="S216" s="1119">
        <v>0</v>
      </c>
      <c r="T216" s="1119">
        <f t="shared" si="37"/>
        <v>100</v>
      </c>
      <c r="U216" s="777"/>
    </row>
    <row r="217" spans="1:21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520"/>
      <c r="J217" s="914">
        <v>0</v>
      </c>
      <c r="K217" s="1520">
        <v>100</v>
      </c>
      <c r="L217" s="1520">
        <f t="shared" si="28"/>
        <v>100</v>
      </c>
      <c r="M217" s="1520">
        <v>0</v>
      </c>
      <c r="N217" s="1520">
        <f t="shared" si="27"/>
        <v>100</v>
      </c>
      <c r="O217" s="1521">
        <v>0</v>
      </c>
      <c r="P217" s="1521">
        <f t="shared" si="39"/>
        <v>100</v>
      </c>
      <c r="Q217" s="1521">
        <v>0</v>
      </c>
      <c r="R217" s="1521">
        <f t="shared" si="38"/>
        <v>100</v>
      </c>
      <c r="S217" s="1114">
        <v>0</v>
      </c>
      <c r="T217" s="1114">
        <f t="shared" si="37"/>
        <v>100</v>
      </c>
      <c r="U217" s="777"/>
    </row>
    <row r="218" spans="1:21" s="711" customFormat="1" ht="20.95" x14ac:dyDescent="0.2">
      <c r="A218" s="998" t="s">
        <v>106</v>
      </c>
      <c r="B218" s="1146" t="s">
        <v>584</v>
      </c>
      <c r="C218" s="977" t="s">
        <v>100</v>
      </c>
      <c r="D218" s="976" t="s">
        <v>100</v>
      </c>
      <c r="E218" s="978" t="s">
        <v>594</v>
      </c>
      <c r="F218" s="913">
        <v>0</v>
      </c>
      <c r="G218" s="916"/>
      <c r="H218" s="927"/>
      <c r="I218" s="1520"/>
      <c r="J218" s="913">
        <v>0</v>
      </c>
      <c r="K218" s="1522">
        <f t="shared" ref="K218" si="44">+K219</f>
        <v>90</v>
      </c>
      <c r="L218" s="1522">
        <f t="shared" si="28"/>
        <v>90</v>
      </c>
      <c r="M218" s="1522">
        <v>0</v>
      </c>
      <c r="N218" s="1522">
        <f t="shared" si="27"/>
        <v>90</v>
      </c>
      <c r="O218" s="1523">
        <v>0</v>
      </c>
      <c r="P218" s="1523">
        <f t="shared" si="39"/>
        <v>90</v>
      </c>
      <c r="Q218" s="1523">
        <v>0</v>
      </c>
      <c r="R218" s="1523">
        <f t="shared" si="38"/>
        <v>90</v>
      </c>
      <c r="S218" s="1119">
        <v>0</v>
      </c>
      <c r="T218" s="1119">
        <f t="shared" si="37"/>
        <v>90</v>
      </c>
      <c r="U218" s="777"/>
    </row>
    <row r="219" spans="1:21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520"/>
      <c r="J219" s="914">
        <v>0</v>
      </c>
      <c r="K219" s="1520">
        <v>90</v>
      </c>
      <c r="L219" s="1520">
        <f t="shared" si="28"/>
        <v>90</v>
      </c>
      <c r="M219" s="1520">
        <v>0</v>
      </c>
      <c r="N219" s="1520">
        <f t="shared" si="27"/>
        <v>90</v>
      </c>
      <c r="O219" s="1521">
        <v>0</v>
      </c>
      <c r="P219" s="1521">
        <f t="shared" si="39"/>
        <v>90</v>
      </c>
      <c r="Q219" s="1521">
        <v>0</v>
      </c>
      <c r="R219" s="1521">
        <f t="shared" si="38"/>
        <v>90</v>
      </c>
      <c r="S219" s="1114">
        <v>0</v>
      </c>
      <c r="T219" s="1114">
        <f t="shared" si="37"/>
        <v>90</v>
      </c>
      <c r="U219" s="777"/>
    </row>
    <row r="220" spans="1:21" s="711" customFormat="1" ht="20.95" x14ac:dyDescent="0.2">
      <c r="A220" s="998" t="s">
        <v>106</v>
      </c>
      <c r="B220" s="1146" t="s">
        <v>585</v>
      </c>
      <c r="C220" s="977" t="s">
        <v>100</v>
      </c>
      <c r="D220" s="976" t="s">
        <v>100</v>
      </c>
      <c r="E220" s="978" t="s">
        <v>598</v>
      </c>
      <c r="F220" s="913">
        <v>0</v>
      </c>
      <c r="G220" s="916"/>
      <c r="H220" s="927"/>
      <c r="I220" s="1520"/>
      <c r="J220" s="913">
        <v>0</v>
      </c>
      <c r="K220" s="1522">
        <f t="shared" ref="K220" si="45">+K221</f>
        <v>300</v>
      </c>
      <c r="L220" s="1522">
        <f t="shared" si="28"/>
        <v>300</v>
      </c>
      <c r="M220" s="1522">
        <v>0</v>
      </c>
      <c r="N220" s="1522">
        <f t="shared" si="27"/>
        <v>300</v>
      </c>
      <c r="O220" s="1523">
        <v>0</v>
      </c>
      <c r="P220" s="1523">
        <f t="shared" si="39"/>
        <v>300</v>
      </c>
      <c r="Q220" s="1523">
        <v>0</v>
      </c>
      <c r="R220" s="1523">
        <f t="shared" si="38"/>
        <v>300</v>
      </c>
      <c r="S220" s="1119">
        <v>0</v>
      </c>
      <c r="T220" s="1119">
        <f t="shared" si="37"/>
        <v>300</v>
      </c>
      <c r="U220" s="777"/>
    </row>
    <row r="221" spans="1:21" s="711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520"/>
      <c r="J221" s="914">
        <v>0</v>
      </c>
      <c r="K221" s="1520">
        <v>300</v>
      </c>
      <c r="L221" s="1520">
        <f t="shared" si="28"/>
        <v>300</v>
      </c>
      <c r="M221" s="1520">
        <v>0</v>
      </c>
      <c r="N221" s="1520">
        <f t="shared" si="27"/>
        <v>300</v>
      </c>
      <c r="O221" s="1521">
        <v>0</v>
      </c>
      <c r="P221" s="1521">
        <f t="shared" si="39"/>
        <v>300</v>
      </c>
      <c r="Q221" s="1521">
        <v>0</v>
      </c>
      <c r="R221" s="1521">
        <f t="shared" si="38"/>
        <v>300</v>
      </c>
      <c r="S221" s="1114">
        <v>0</v>
      </c>
      <c r="T221" s="1114">
        <f t="shared" si="37"/>
        <v>300</v>
      </c>
      <c r="U221" s="777"/>
    </row>
    <row r="222" spans="1:21" s="711" customFormat="1" ht="20.95" x14ac:dyDescent="0.2">
      <c r="A222" s="998" t="s">
        <v>106</v>
      </c>
      <c r="B222" s="1146" t="s">
        <v>586</v>
      </c>
      <c r="C222" s="977" t="s">
        <v>100</v>
      </c>
      <c r="D222" s="976" t="s">
        <v>100</v>
      </c>
      <c r="E222" s="978" t="s">
        <v>595</v>
      </c>
      <c r="F222" s="913">
        <v>0</v>
      </c>
      <c r="G222" s="916"/>
      <c r="H222" s="927"/>
      <c r="I222" s="1520"/>
      <c r="J222" s="913">
        <v>0</v>
      </c>
      <c r="K222" s="1522">
        <f t="shared" ref="K222" si="46">+K223</f>
        <v>50</v>
      </c>
      <c r="L222" s="1522">
        <f t="shared" si="28"/>
        <v>50</v>
      </c>
      <c r="M222" s="1522">
        <v>0</v>
      </c>
      <c r="N222" s="1522">
        <f t="shared" si="27"/>
        <v>50</v>
      </c>
      <c r="O222" s="1523">
        <v>0</v>
      </c>
      <c r="P222" s="1523">
        <f t="shared" si="39"/>
        <v>50</v>
      </c>
      <c r="Q222" s="1523">
        <v>0</v>
      </c>
      <c r="R222" s="1523">
        <f t="shared" si="38"/>
        <v>50</v>
      </c>
      <c r="S222" s="1119">
        <v>0</v>
      </c>
      <c r="T222" s="1119">
        <f t="shared" si="37"/>
        <v>50</v>
      </c>
      <c r="U222" s="777"/>
    </row>
    <row r="223" spans="1:21" s="711" customFormat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520"/>
      <c r="J223" s="914">
        <v>0</v>
      </c>
      <c r="K223" s="1520">
        <v>50</v>
      </c>
      <c r="L223" s="1520">
        <f t="shared" si="28"/>
        <v>50</v>
      </c>
      <c r="M223" s="1520">
        <v>0</v>
      </c>
      <c r="N223" s="1520">
        <f t="shared" ref="N223:N246" si="47">+L223+M223</f>
        <v>50</v>
      </c>
      <c r="O223" s="1521">
        <v>0</v>
      </c>
      <c r="P223" s="1521">
        <f t="shared" si="39"/>
        <v>50</v>
      </c>
      <c r="Q223" s="1521">
        <v>0</v>
      </c>
      <c r="R223" s="1521">
        <f t="shared" si="38"/>
        <v>50</v>
      </c>
      <c r="S223" s="1114">
        <v>0</v>
      </c>
      <c r="T223" s="1114">
        <f t="shared" si="37"/>
        <v>50</v>
      </c>
      <c r="U223" s="777"/>
    </row>
    <row r="224" spans="1:21" s="711" customFormat="1" ht="20.95" x14ac:dyDescent="0.2">
      <c r="A224" s="998" t="s">
        <v>106</v>
      </c>
      <c r="B224" s="1146" t="s">
        <v>587</v>
      </c>
      <c r="C224" s="977" t="s">
        <v>100</v>
      </c>
      <c r="D224" s="976" t="s">
        <v>100</v>
      </c>
      <c r="E224" s="978" t="s">
        <v>596</v>
      </c>
      <c r="F224" s="913">
        <v>0</v>
      </c>
      <c r="G224" s="916"/>
      <c r="H224" s="927"/>
      <c r="I224" s="1520"/>
      <c r="J224" s="913">
        <v>0</v>
      </c>
      <c r="K224" s="1522">
        <f t="shared" ref="K224" si="48">+K225</f>
        <v>100</v>
      </c>
      <c r="L224" s="1522">
        <f t="shared" si="28"/>
        <v>100</v>
      </c>
      <c r="M224" s="1522">
        <v>0</v>
      </c>
      <c r="N224" s="1522">
        <f t="shared" si="47"/>
        <v>100</v>
      </c>
      <c r="O224" s="1523">
        <v>0</v>
      </c>
      <c r="P224" s="1523">
        <f t="shared" si="39"/>
        <v>100</v>
      </c>
      <c r="Q224" s="1523">
        <v>0</v>
      </c>
      <c r="R224" s="1523">
        <f t="shared" si="38"/>
        <v>100</v>
      </c>
      <c r="S224" s="1119">
        <v>0</v>
      </c>
      <c r="T224" s="1119">
        <f t="shared" si="37"/>
        <v>100</v>
      </c>
      <c r="U224" s="777"/>
    </row>
    <row r="225" spans="1:21" s="711" customFormat="1" x14ac:dyDescent="0.2">
      <c r="A225" s="999"/>
      <c r="B225" s="1146"/>
      <c r="C225" s="599" t="s">
        <v>294</v>
      </c>
      <c r="D225" s="598" t="s">
        <v>295</v>
      </c>
      <c r="E225" s="980" t="s">
        <v>296</v>
      </c>
      <c r="F225" s="914">
        <v>0</v>
      </c>
      <c r="G225" s="916"/>
      <c r="H225" s="927"/>
      <c r="I225" s="1520"/>
      <c r="J225" s="914">
        <v>0</v>
      </c>
      <c r="K225" s="1520">
        <v>100</v>
      </c>
      <c r="L225" s="1520">
        <f t="shared" si="28"/>
        <v>100</v>
      </c>
      <c r="M225" s="1520">
        <v>0</v>
      </c>
      <c r="N225" s="1520">
        <f t="shared" si="47"/>
        <v>100</v>
      </c>
      <c r="O225" s="1521">
        <v>0</v>
      </c>
      <c r="P225" s="1521">
        <f t="shared" si="39"/>
        <v>100</v>
      </c>
      <c r="Q225" s="1521">
        <v>0</v>
      </c>
      <c r="R225" s="1521">
        <f t="shared" si="38"/>
        <v>100</v>
      </c>
      <c r="S225" s="1114">
        <v>0</v>
      </c>
      <c r="T225" s="1114">
        <f t="shared" si="37"/>
        <v>100</v>
      </c>
      <c r="U225" s="777"/>
    </row>
    <row r="226" spans="1:21" s="711" customFormat="1" ht="20.95" x14ac:dyDescent="0.2">
      <c r="A226" s="998" t="s">
        <v>106</v>
      </c>
      <c r="B226" s="1146" t="s">
        <v>588</v>
      </c>
      <c r="C226" s="977" t="s">
        <v>100</v>
      </c>
      <c r="D226" s="976" t="s">
        <v>100</v>
      </c>
      <c r="E226" s="978" t="s">
        <v>597</v>
      </c>
      <c r="F226" s="913">
        <v>0</v>
      </c>
      <c r="G226" s="916"/>
      <c r="H226" s="927"/>
      <c r="I226" s="1520"/>
      <c r="J226" s="913">
        <v>0</v>
      </c>
      <c r="K226" s="1522">
        <f t="shared" ref="K226" si="49">+K227</f>
        <v>100</v>
      </c>
      <c r="L226" s="1522">
        <f t="shared" si="28"/>
        <v>100</v>
      </c>
      <c r="M226" s="1522">
        <v>0</v>
      </c>
      <c r="N226" s="1522">
        <f t="shared" si="47"/>
        <v>100</v>
      </c>
      <c r="O226" s="1523">
        <v>0</v>
      </c>
      <c r="P226" s="1523">
        <f t="shared" si="39"/>
        <v>100</v>
      </c>
      <c r="Q226" s="1523">
        <v>0</v>
      </c>
      <c r="R226" s="1523">
        <f t="shared" si="38"/>
        <v>100</v>
      </c>
      <c r="S226" s="1119">
        <v>0</v>
      </c>
      <c r="T226" s="1119">
        <f t="shared" si="37"/>
        <v>100</v>
      </c>
      <c r="U226" s="777"/>
    </row>
    <row r="227" spans="1:21" s="711" customFormat="1" ht="13.1" thickBot="1" x14ac:dyDescent="0.25">
      <c r="A227" s="999"/>
      <c r="B227" s="1146"/>
      <c r="C227" s="599" t="s">
        <v>294</v>
      </c>
      <c r="D227" s="598" t="s">
        <v>589</v>
      </c>
      <c r="E227" s="980" t="s">
        <v>590</v>
      </c>
      <c r="F227" s="912">
        <v>0</v>
      </c>
      <c r="G227" s="1074"/>
      <c r="H227" s="909"/>
      <c r="I227" s="1524"/>
      <c r="J227" s="912">
        <v>0</v>
      </c>
      <c r="K227" s="1524">
        <v>100</v>
      </c>
      <c r="L227" s="1524">
        <f t="shared" ref="L227:L246" si="50">+J227+K227</f>
        <v>100</v>
      </c>
      <c r="M227" s="1524">
        <v>0</v>
      </c>
      <c r="N227" s="1524">
        <f t="shared" si="47"/>
        <v>100</v>
      </c>
      <c r="O227" s="1526">
        <v>0</v>
      </c>
      <c r="P227" s="1526">
        <f t="shared" si="39"/>
        <v>100</v>
      </c>
      <c r="Q227" s="1526">
        <v>0</v>
      </c>
      <c r="R227" s="1526">
        <f t="shared" si="38"/>
        <v>100</v>
      </c>
      <c r="S227" s="1128">
        <v>0</v>
      </c>
      <c r="T227" s="1128">
        <f t="shared" si="37"/>
        <v>100</v>
      </c>
      <c r="U227" s="777"/>
    </row>
    <row r="228" spans="1:21" s="711" customFormat="1" ht="13.1" thickBot="1" x14ac:dyDescent="0.25">
      <c r="A228" s="1080" t="s">
        <v>106</v>
      </c>
      <c r="B228" s="1081" t="s">
        <v>100</v>
      </c>
      <c r="C228" s="1082" t="s">
        <v>100</v>
      </c>
      <c r="D228" s="1082" t="s">
        <v>100</v>
      </c>
      <c r="E228" s="1083" t="s">
        <v>229</v>
      </c>
      <c r="F228" s="1084">
        <v>750</v>
      </c>
      <c r="G228" s="1090">
        <f>+G229+G231+G233+G235+G237+G239+G241+G243+G245</f>
        <v>0</v>
      </c>
      <c r="H228" s="1085">
        <f>+F228+G228</f>
        <v>750</v>
      </c>
      <c r="I228" s="1527">
        <v>0</v>
      </c>
      <c r="J228" s="1527">
        <f t="shared" si="29"/>
        <v>750</v>
      </c>
      <c r="K228" s="1527">
        <v>0</v>
      </c>
      <c r="L228" s="1527">
        <f t="shared" si="50"/>
        <v>750</v>
      </c>
      <c r="M228" s="1527">
        <v>0</v>
      </c>
      <c r="N228" s="1527">
        <f t="shared" si="47"/>
        <v>750</v>
      </c>
      <c r="O228" s="1528">
        <v>0</v>
      </c>
      <c r="P228" s="1528">
        <f t="shared" si="39"/>
        <v>750</v>
      </c>
      <c r="Q228" s="1528">
        <v>0</v>
      </c>
      <c r="R228" s="1528">
        <f t="shared" si="38"/>
        <v>750</v>
      </c>
      <c r="S228" s="1131">
        <v>0</v>
      </c>
      <c r="T228" s="1131">
        <f t="shared" si="37"/>
        <v>750</v>
      </c>
      <c r="U228" s="777"/>
    </row>
    <row r="229" spans="1:21" s="711" customFormat="1" x14ac:dyDescent="0.2">
      <c r="A229" s="677" t="s">
        <v>106</v>
      </c>
      <c r="B229" s="679" t="s">
        <v>491</v>
      </c>
      <c r="C229" s="680" t="s">
        <v>100</v>
      </c>
      <c r="D229" s="954" t="s">
        <v>100</v>
      </c>
      <c r="E229" s="1093" t="s">
        <v>229</v>
      </c>
      <c r="F229" s="924">
        <f>+F230</f>
        <v>750</v>
      </c>
      <c r="G229" s="975">
        <f>+G230</f>
        <v>-750</v>
      </c>
      <c r="H229" s="924">
        <f t="shared" si="31"/>
        <v>0</v>
      </c>
      <c r="I229" s="1518">
        <v>0</v>
      </c>
      <c r="J229" s="1518">
        <f t="shared" si="29"/>
        <v>0</v>
      </c>
      <c r="K229" s="1518">
        <v>0</v>
      </c>
      <c r="L229" s="1518">
        <f t="shared" si="50"/>
        <v>0</v>
      </c>
      <c r="M229" s="1518">
        <v>0</v>
      </c>
      <c r="N229" s="1518">
        <f t="shared" si="47"/>
        <v>0</v>
      </c>
      <c r="O229" s="1519">
        <v>0</v>
      </c>
      <c r="P229" s="1519">
        <f t="shared" si="39"/>
        <v>0</v>
      </c>
      <c r="Q229" s="1519">
        <v>0</v>
      </c>
      <c r="R229" s="1519">
        <f t="shared" si="38"/>
        <v>0</v>
      </c>
      <c r="S229" s="1124">
        <v>0</v>
      </c>
      <c r="T229" s="1124">
        <f t="shared" si="37"/>
        <v>0</v>
      </c>
      <c r="U229" s="777"/>
    </row>
    <row r="230" spans="1:21" s="711" customFormat="1" x14ac:dyDescent="0.2">
      <c r="A230" s="682"/>
      <c r="B230" s="902" t="s">
        <v>474</v>
      </c>
      <c r="C230" s="700">
        <v>3419</v>
      </c>
      <c r="D230" s="903">
        <v>5222</v>
      </c>
      <c r="E230" s="784" t="s">
        <v>296</v>
      </c>
      <c r="F230" s="927">
        <v>750</v>
      </c>
      <c r="G230" s="916">
        <v>-750</v>
      </c>
      <c r="H230" s="927">
        <f t="shared" si="31"/>
        <v>0</v>
      </c>
      <c r="I230" s="1520">
        <v>0</v>
      </c>
      <c r="J230" s="1520">
        <f t="shared" si="29"/>
        <v>0</v>
      </c>
      <c r="K230" s="1520">
        <v>0</v>
      </c>
      <c r="L230" s="1520">
        <f t="shared" si="50"/>
        <v>0</v>
      </c>
      <c r="M230" s="1520">
        <v>0</v>
      </c>
      <c r="N230" s="1520">
        <f t="shared" si="47"/>
        <v>0</v>
      </c>
      <c r="O230" s="1521">
        <v>0</v>
      </c>
      <c r="P230" s="1521">
        <f t="shared" si="39"/>
        <v>0</v>
      </c>
      <c r="Q230" s="1521">
        <v>0</v>
      </c>
      <c r="R230" s="1521">
        <f t="shared" si="38"/>
        <v>0</v>
      </c>
      <c r="S230" s="1114">
        <v>0</v>
      </c>
      <c r="T230" s="1114">
        <f t="shared" si="37"/>
        <v>0</v>
      </c>
      <c r="U230" s="777"/>
    </row>
    <row r="231" spans="1:21" s="711" customFormat="1" ht="31.45" x14ac:dyDescent="0.2">
      <c r="A231" s="1001" t="s">
        <v>298</v>
      </c>
      <c r="B231" s="984" t="s">
        <v>548</v>
      </c>
      <c r="C231" s="985" t="s">
        <v>100</v>
      </c>
      <c r="D231" s="985" t="s">
        <v>100</v>
      </c>
      <c r="E231" s="986" t="s">
        <v>313</v>
      </c>
      <c r="F231" s="915">
        <v>0</v>
      </c>
      <c r="G231" s="975">
        <f t="shared" ref="G231" si="51">+G232</f>
        <v>100</v>
      </c>
      <c r="H231" s="924">
        <f t="shared" si="31"/>
        <v>100</v>
      </c>
      <c r="I231" s="1522">
        <v>0</v>
      </c>
      <c r="J231" s="1522">
        <f t="shared" si="29"/>
        <v>100</v>
      </c>
      <c r="K231" s="1522">
        <v>0</v>
      </c>
      <c r="L231" s="1522">
        <f t="shared" si="50"/>
        <v>100</v>
      </c>
      <c r="M231" s="1522">
        <v>0</v>
      </c>
      <c r="N231" s="1522">
        <f t="shared" si="47"/>
        <v>100</v>
      </c>
      <c r="O231" s="1523">
        <v>0</v>
      </c>
      <c r="P231" s="1523">
        <f t="shared" si="39"/>
        <v>100</v>
      </c>
      <c r="Q231" s="1523">
        <v>0</v>
      </c>
      <c r="R231" s="1523">
        <f t="shared" si="38"/>
        <v>100</v>
      </c>
      <c r="S231" s="1119">
        <v>0</v>
      </c>
      <c r="T231" s="1119">
        <f t="shared" si="37"/>
        <v>100</v>
      </c>
      <c r="U231" s="777"/>
    </row>
    <row r="232" spans="1:21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31"/>
        <v>100</v>
      </c>
      <c r="I232" s="1520">
        <v>0</v>
      </c>
      <c r="J232" s="1520">
        <f t="shared" si="29"/>
        <v>100</v>
      </c>
      <c r="K232" s="1520">
        <v>0</v>
      </c>
      <c r="L232" s="1520">
        <f t="shared" si="50"/>
        <v>100</v>
      </c>
      <c r="M232" s="1520">
        <v>0</v>
      </c>
      <c r="N232" s="1520">
        <f t="shared" si="47"/>
        <v>100</v>
      </c>
      <c r="O232" s="1521">
        <v>0</v>
      </c>
      <c r="P232" s="1521">
        <f t="shared" si="39"/>
        <v>100</v>
      </c>
      <c r="Q232" s="1521">
        <v>0</v>
      </c>
      <c r="R232" s="1521">
        <f t="shared" si="38"/>
        <v>100</v>
      </c>
      <c r="S232" s="1114">
        <v>0</v>
      </c>
      <c r="T232" s="1114">
        <f t="shared" si="37"/>
        <v>100</v>
      </c>
      <c r="U232" s="1029"/>
    </row>
    <row r="233" spans="1:21" ht="31.45" x14ac:dyDescent="0.2">
      <c r="A233" s="654" t="s">
        <v>298</v>
      </c>
      <c r="B233" s="603" t="s">
        <v>549</v>
      </c>
      <c r="C233" s="604" t="s">
        <v>100</v>
      </c>
      <c r="D233" s="604" t="s">
        <v>100</v>
      </c>
      <c r="E233" s="981" t="s">
        <v>314</v>
      </c>
      <c r="F233" s="913">
        <v>0</v>
      </c>
      <c r="G233" s="959">
        <f t="shared" ref="G233" si="52">+G234</f>
        <v>60</v>
      </c>
      <c r="H233" s="908">
        <f t="shared" si="31"/>
        <v>60</v>
      </c>
      <c r="I233" s="1522">
        <v>0</v>
      </c>
      <c r="J233" s="1522">
        <f t="shared" si="29"/>
        <v>60</v>
      </c>
      <c r="K233" s="1522">
        <v>0</v>
      </c>
      <c r="L233" s="1522">
        <f t="shared" si="50"/>
        <v>60</v>
      </c>
      <c r="M233" s="1522">
        <v>0</v>
      </c>
      <c r="N233" s="1522">
        <f t="shared" si="47"/>
        <v>60</v>
      </c>
      <c r="O233" s="1523">
        <v>0</v>
      </c>
      <c r="P233" s="1523">
        <f t="shared" si="39"/>
        <v>60</v>
      </c>
      <c r="Q233" s="1523">
        <v>0</v>
      </c>
      <c r="R233" s="1523">
        <f t="shared" si="38"/>
        <v>60</v>
      </c>
      <c r="S233" s="1119">
        <v>0</v>
      </c>
      <c r="T233" s="1119">
        <f t="shared" si="37"/>
        <v>60</v>
      </c>
      <c r="U233" s="1029"/>
    </row>
    <row r="234" spans="1:21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60</v>
      </c>
      <c r="H234" s="927">
        <f t="shared" si="31"/>
        <v>60</v>
      </c>
      <c r="I234" s="1520">
        <v>0</v>
      </c>
      <c r="J234" s="1520">
        <f t="shared" si="29"/>
        <v>60</v>
      </c>
      <c r="K234" s="1520">
        <v>0</v>
      </c>
      <c r="L234" s="1520">
        <f t="shared" si="50"/>
        <v>60</v>
      </c>
      <c r="M234" s="1520">
        <v>0</v>
      </c>
      <c r="N234" s="1520">
        <f t="shared" si="47"/>
        <v>60</v>
      </c>
      <c r="O234" s="1521">
        <v>0</v>
      </c>
      <c r="P234" s="1521">
        <f t="shared" si="39"/>
        <v>60</v>
      </c>
      <c r="Q234" s="1521">
        <v>0</v>
      </c>
      <c r="R234" s="1521">
        <f t="shared" si="38"/>
        <v>60</v>
      </c>
      <c r="S234" s="1114">
        <v>0</v>
      </c>
      <c r="T234" s="1114">
        <f t="shared" si="37"/>
        <v>60</v>
      </c>
      <c r="U234" s="1029"/>
    </row>
    <row r="235" spans="1:21" ht="31.45" x14ac:dyDescent="0.2">
      <c r="A235" s="654" t="s">
        <v>298</v>
      </c>
      <c r="B235" s="603" t="s">
        <v>550</v>
      </c>
      <c r="C235" s="604" t="s">
        <v>100</v>
      </c>
      <c r="D235" s="604" t="s">
        <v>100</v>
      </c>
      <c r="E235" s="981" t="s">
        <v>311</v>
      </c>
      <c r="F235" s="913">
        <v>0</v>
      </c>
      <c r="G235" s="959">
        <f t="shared" ref="G235" si="53">+G236</f>
        <v>100</v>
      </c>
      <c r="H235" s="908">
        <f t="shared" si="31"/>
        <v>100</v>
      </c>
      <c r="I235" s="1522">
        <v>0</v>
      </c>
      <c r="J235" s="1522">
        <f t="shared" si="29"/>
        <v>100</v>
      </c>
      <c r="K235" s="1522">
        <v>0</v>
      </c>
      <c r="L235" s="1522">
        <f t="shared" si="50"/>
        <v>100</v>
      </c>
      <c r="M235" s="1522">
        <v>0</v>
      </c>
      <c r="N235" s="1522">
        <f t="shared" si="47"/>
        <v>100</v>
      </c>
      <c r="O235" s="1523">
        <v>0</v>
      </c>
      <c r="P235" s="1523">
        <f t="shared" si="39"/>
        <v>100</v>
      </c>
      <c r="Q235" s="1523">
        <v>0</v>
      </c>
      <c r="R235" s="1523">
        <f t="shared" si="38"/>
        <v>100</v>
      </c>
      <c r="S235" s="1119">
        <v>0</v>
      </c>
      <c r="T235" s="1119">
        <f t="shared" si="37"/>
        <v>100</v>
      </c>
      <c r="U235" s="1029"/>
    </row>
    <row r="236" spans="1:21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31"/>
        <v>100</v>
      </c>
      <c r="I236" s="1520">
        <v>0</v>
      </c>
      <c r="J236" s="1520">
        <f t="shared" si="29"/>
        <v>100</v>
      </c>
      <c r="K236" s="1520">
        <v>0</v>
      </c>
      <c r="L236" s="1520">
        <f t="shared" si="50"/>
        <v>100</v>
      </c>
      <c r="M236" s="1520">
        <v>0</v>
      </c>
      <c r="N236" s="1520">
        <f t="shared" si="47"/>
        <v>100</v>
      </c>
      <c r="O236" s="1521">
        <v>0</v>
      </c>
      <c r="P236" s="1521">
        <f t="shared" si="39"/>
        <v>100</v>
      </c>
      <c r="Q236" s="1521">
        <v>0</v>
      </c>
      <c r="R236" s="1521">
        <f t="shared" si="38"/>
        <v>100</v>
      </c>
      <c r="S236" s="1114">
        <v>0</v>
      </c>
      <c r="T236" s="1114">
        <f t="shared" si="37"/>
        <v>100</v>
      </c>
      <c r="U236" s="1029"/>
    </row>
    <row r="237" spans="1:21" ht="41.9" x14ac:dyDescent="0.2">
      <c r="A237" s="654" t="s">
        <v>298</v>
      </c>
      <c r="B237" s="603" t="s">
        <v>551</v>
      </c>
      <c r="C237" s="604" t="s">
        <v>100</v>
      </c>
      <c r="D237" s="604" t="s">
        <v>100</v>
      </c>
      <c r="E237" s="981" t="s">
        <v>315</v>
      </c>
      <c r="F237" s="913">
        <v>0</v>
      </c>
      <c r="G237" s="959">
        <f t="shared" ref="G237" si="54">+G238</f>
        <v>100</v>
      </c>
      <c r="H237" s="908">
        <f t="shared" si="31"/>
        <v>100</v>
      </c>
      <c r="I237" s="1522">
        <v>0</v>
      </c>
      <c r="J237" s="1522">
        <f t="shared" si="29"/>
        <v>100</v>
      </c>
      <c r="K237" s="1522">
        <v>0</v>
      </c>
      <c r="L237" s="1522">
        <f t="shared" si="50"/>
        <v>100</v>
      </c>
      <c r="M237" s="1522">
        <v>0</v>
      </c>
      <c r="N237" s="1522">
        <f t="shared" si="47"/>
        <v>100</v>
      </c>
      <c r="O237" s="1523">
        <v>0</v>
      </c>
      <c r="P237" s="1523">
        <f t="shared" si="39"/>
        <v>100</v>
      </c>
      <c r="Q237" s="1523">
        <v>0</v>
      </c>
      <c r="R237" s="1523">
        <f t="shared" si="38"/>
        <v>100</v>
      </c>
      <c r="S237" s="1119">
        <v>0</v>
      </c>
      <c r="T237" s="1119">
        <f t="shared" si="37"/>
        <v>100</v>
      </c>
      <c r="U237" s="1029"/>
    </row>
    <row r="238" spans="1:21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31"/>
        <v>100</v>
      </c>
      <c r="I238" s="1520">
        <v>0</v>
      </c>
      <c r="J238" s="1520">
        <f t="shared" si="29"/>
        <v>100</v>
      </c>
      <c r="K238" s="1520">
        <v>0</v>
      </c>
      <c r="L238" s="1520">
        <f t="shared" si="50"/>
        <v>100</v>
      </c>
      <c r="M238" s="1520">
        <v>0</v>
      </c>
      <c r="N238" s="1520">
        <f t="shared" si="47"/>
        <v>100</v>
      </c>
      <c r="O238" s="1521">
        <v>0</v>
      </c>
      <c r="P238" s="1521">
        <f t="shared" si="39"/>
        <v>100</v>
      </c>
      <c r="Q238" s="1521">
        <v>0</v>
      </c>
      <c r="R238" s="1521">
        <f t="shared" si="38"/>
        <v>100</v>
      </c>
      <c r="S238" s="1114">
        <v>0</v>
      </c>
      <c r="T238" s="1114">
        <f t="shared" si="37"/>
        <v>100</v>
      </c>
      <c r="U238" s="1029"/>
    </row>
    <row r="239" spans="1:21" ht="31.45" x14ac:dyDescent="0.2">
      <c r="A239" s="654" t="s">
        <v>298</v>
      </c>
      <c r="B239" s="603" t="s">
        <v>552</v>
      </c>
      <c r="C239" s="604" t="s">
        <v>100</v>
      </c>
      <c r="D239" s="604" t="s">
        <v>100</v>
      </c>
      <c r="E239" s="981" t="s">
        <v>316</v>
      </c>
      <c r="F239" s="913">
        <v>0</v>
      </c>
      <c r="G239" s="959">
        <f t="shared" ref="G239" si="55">+G240</f>
        <v>200</v>
      </c>
      <c r="H239" s="908">
        <f t="shared" si="31"/>
        <v>200</v>
      </c>
      <c r="I239" s="1522">
        <v>0</v>
      </c>
      <c r="J239" s="1522">
        <f t="shared" si="29"/>
        <v>200</v>
      </c>
      <c r="K239" s="1522">
        <v>0</v>
      </c>
      <c r="L239" s="1522">
        <f t="shared" si="50"/>
        <v>200</v>
      </c>
      <c r="M239" s="1522">
        <v>0</v>
      </c>
      <c r="N239" s="1522">
        <f t="shared" si="47"/>
        <v>200</v>
      </c>
      <c r="O239" s="1523">
        <v>0</v>
      </c>
      <c r="P239" s="1523">
        <f t="shared" si="39"/>
        <v>200</v>
      </c>
      <c r="Q239" s="1523">
        <v>0</v>
      </c>
      <c r="R239" s="1523">
        <f t="shared" si="38"/>
        <v>200</v>
      </c>
      <c r="S239" s="1119">
        <v>0</v>
      </c>
      <c r="T239" s="1119">
        <f t="shared" si="37"/>
        <v>200</v>
      </c>
      <c r="U239" s="1029"/>
    </row>
    <row r="240" spans="1:21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200</v>
      </c>
      <c r="H240" s="927">
        <f t="shared" si="31"/>
        <v>200</v>
      </c>
      <c r="I240" s="1520">
        <v>0</v>
      </c>
      <c r="J240" s="1520">
        <f t="shared" si="29"/>
        <v>200</v>
      </c>
      <c r="K240" s="1520">
        <v>0</v>
      </c>
      <c r="L240" s="1520">
        <f t="shared" si="50"/>
        <v>200</v>
      </c>
      <c r="M240" s="1520">
        <v>0</v>
      </c>
      <c r="N240" s="1520">
        <f t="shared" si="47"/>
        <v>200</v>
      </c>
      <c r="O240" s="1521">
        <v>0</v>
      </c>
      <c r="P240" s="1521">
        <f t="shared" si="39"/>
        <v>200</v>
      </c>
      <c r="Q240" s="1521">
        <v>0</v>
      </c>
      <c r="R240" s="1521">
        <f t="shared" si="38"/>
        <v>200</v>
      </c>
      <c r="S240" s="1114">
        <v>0</v>
      </c>
      <c r="T240" s="1114">
        <f t="shared" si="37"/>
        <v>200</v>
      </c>
      <c r="U240" s="1029"/>
    </row>
    <row r="241" spans="1:21" ht="31.45" x14ac:dyDescent="0.2">
      <c r="A241" s="654" t="s">
        <v>298</v>
      </c>
      <c r="B241" s="603" t="s">
        <v>553</v>
      </c>
      <c r="C241" s="604" t="s">
        <v>100</v>
      </c>
      <c r="D241" s="604" t="s">
        <v>100</v>
      </c>
      <c r="E241" s="981" t="s">
        <v>312</v>
      </c>
      <c r="F241" s="913">
        <v>0</v>
      </c>
      <c r="G241" s="959">
        <f t="shared" ref="G241" si="56">+G242</f>
        <v>100</v>
      </c>
      <c r="H241" s="908">
        <f t="shared" si="31"/>
        <v>100</v>
      </c>
      <c r="I241" s="1522">
        <v>0</v>
      </c>
      <c r="J241" s="1522">
        <f t="shared" si="29"/>
        <v>100</v>
      </c>
      <c r="K241" s="1522">
        <v>0</v>
      </c>
      <c r="L241" s="1522">
        <f t="shared" si="50"/>
        <v>100</v>
      </c>
      <c r="M241" s="1522">
        <v>0</v>
      </c>
      <c r="N241" s="1522">
        <f t="shared" si="47"/>
        <v>100</v>
      </c>
      <c r="O241" s="1523">
        <v>0</v>
      </c>
      <c r="P241" s="1523">
        <f t="shared" si="39"/>
        <v>100</v>
      </c>
      <c r="Q241" s="1523">
        <v>0</v>
      </c>
      <c r="R241" s="1523">
        <f t="shared" si="38"/>
        <v>100</v>
      </c>
      <c r="S241" s="1119">
        <v>0</v>
      </c>
      <c r="T241" s="1119">
        <f t="shared" si="37"/>
        <v>100</v>
      </c>
      <c r="U241" s="1029"/>
    </row>
    <row r="242" spans="1:21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100</v>
      </c>
      <c r="H242" s="927">
        <f t="shared" si="31"/>
        <v>100</v>
      </c>
      <c r="I242" s="1520">
        <v>0</v>
      </c>
      <c r="J242" s="1520">
        <f t="shared" si="29"/>
        <v>100</v>
      </c>
      <c r="K242" s="1520">
        <v>0</v>
      </c>
      <c r="L242" s="1520">
        <f t="shared" si="50"/>
        <v>100</v>
      </c>
      <c r="M242" s="1520">
        <v>0</v>
      </c>
      <c r="N242" s="1520">
        <f t="shared" si="47"/>
        <v>100</v>
      </c>
      <c r="O242" s="1521">
        <v>0</v>
      </c>
      <c r="P242" s="1521">
        <f t="shared" si="39"/>
        <v>100</v>
      </c>
      <c r="Q242" s="1521">
        <v>0</v>
      </c>
      <c r="R242" s="1521">
        <f t="shared" si="38"/>
        <v>100</v>
      </c>
      <c r="S242" s="1114">
        <v>0</v>
      </c>
      <c r="T242" s="1114">
        <f t="shared" si="37"/>
        <v>100</v>
      </c>
      <c r="U242" s="1029"/>
    </row>
    <row r="243" spans="1:21" ht="20.95" x14ac:dyDescent="0.2">
      <c r="A243" s="654" t="s">
        <v>298</v>
      </c>
      <c r="B243" s="603" t="s">
        <v>554</v>
      </c>
      <c r="C243" s="604" t="s">
        <v>100</v>
      </c>
      <c r="D243" s="604" t="s">
        <v>100</v>
      </c>
      <c r="E243" s="981" t="s">
        <v>317</v>
      </c>
      <c r="F243" s="913">
        <v>0</v>
      </c>
      <c r="G243" s="959">
        <f t="shared" ref="G243" si="57">+G244</f>
        <v>30</v>
      </c>
      <c r="H243" s="908">
        <f t="shared" si="31"/>
        <v>30</v>
      </c>
      <c r="I243" s="1522">
        <v>0</v>
      </c>
      <c r="J243" s="1522">
        <f t="shared" si="29"/>
        <v>30</v>
      </c>
      <c r="K243" s="1522">
        <v>0</v>
      </c>
      <c r="L243" s="1522">
        <f t="shared" si="50"/>
        <v>30</v>
      </c>
      <c r="M243" s="1522">
        <v>0</v>
      </c>
      <c r="N243" s="1522">
        <f t="shared" si="47"/>
        <v>30</v>
      </c>
      <c r="O243" s="1523">
        <v>0</v>
      </c>
      <c r="P243" s="1523">
        <f t="shared" si="39"/>
        <v>30</v>
      </c>
      <c r="Q243" s="1523">
        <v>0</v>
      </c>
      <c r="R243" s="1523">
        <f t="shared" si="38"/>
        <v>30</v>
      </c>
      <c r="S243" s="1119">
        <v>0</v>
      </c>
      <c r="T243" s="1119">
        <f t="shared" si="37"/>
        <v>30</v>
      </c>
      <c r="U243" s="1029"/>
    </row>
    <row r="244" spans="1:21" x14ac:dyDescent="0.2">
      <c r="A244" s="1000"/>
      <c r="B244" s="987"/>
      <c r="C244" s="595" t="s">
        <v>294</v>
      </c>
      <c r="D244" s="595" t="s">
        <v>295</v>
      </c>
      <c r="E244" s="983" t="s">
        <v>296</v>
      </c>
      <c r="F244" s="916">
        <v>0</v>
      </c>
      <c r="G244" s="916">
        <v>30</v>
      </c>
      <c r="H244" s="927">
        <f t="shared" si="31"/>
        <v>30</v>
      </c>
      <c r="I244" s="1520">
        <v>0</v>
      </c>
      <c r="J244" s="1520">
        <f t="shared" si="29"/>
        <v>30</v>
      </c>
      <c r="K244" s="1520">
        <v>0</v>
      </c>
      <c r="L244" s="1520">
        <f t="shared" si="50"/>
        <v>30</v>
      </c>
      <c r="M244" s="1520">
        <v>0</v>
      </c>
      <c r="N244" s="1520">
        <f t="shared" si="47"/>
        <v>30</v>
      </c>
      <c r="O244" s="1521">
        <v>0</v>
      </c>
      <c r="P244" s="1521">
        <f t="shared" si="39"/>
        <v>30</v>
      </c>
      <c r="Q244" s="1521">
        <v>0</v>
      </c>
      <c r="R244" s="1521">
        <f t="shared" si="38"/>
        <v>30</v>
      </c>
      <c r="S244" s="1114">
        <v>0</v>
      </c>
      <c r="T244" s="1114">
        <f t="shared" si="37"/>
        <v>30</v>
      </c>
      <c r="U244" s="1029"/>
    </row>
    <row r="245" spans="1:21" ht="20.95" x14ac:dyDescent="0.2">
      <c r="A245" s="654" t="s">
        <v>298</v>
      </c>
      <c r="B245" s="603" t="s">
        <v>555</v>
      </c>
      <c r="C245" s="604" t="s">
        <v>100</v>
      </c>
      <c r="D245" s="604" t="s">
        <v>100</v>
      </c>
      <c r="E245" s="981" t="s">
        <v>318</v>
      </c>
      <c r="F245" s="913">
        <v>0</v>
      </c>
      <c r="G245" s="959">
        <f t="shared" ref="G245" si="58">+G246</f>
        <v>60</v>
      </c>
      <c r="H245" s="908">
        <f t="shared" si="31"/>
        <v>60</v>
      </c>
      <c r="I245" s="1522">
        <v>0</v>
      </c>
      <c r="J245" s="1522">
        <f t="shared" si="29"/>
        <v>60</v>
      </c>
      <c r="K245" s="1522">
        <v>0</v>
      </c>
      <c r="L245" s="1522">
        <f t="shared" si="50"/>
        <v>60</v>
      </c>
      <c r="M245" s="1522">
        <v>0</v>
      </c>
      <c r="N245" s="1522">
        <f t="shared" si="47"/>
        <v>60</v>
      </c>
      <c r="O245" s="1523">
        <v>0</v>
      </c>
      <c r="P245" s="1523">
        <f t="shared" si="39"/>
        <v>60</v>
      </c>
      <c r="Q245" s="1523">
        <v>0</v>
      </c>
      <c r="R245" s="1523">
        <f t="shared" si="38"/>
        <v>60</v>
      </c>
      <c r="S245" s="1119">
        <v>0</v>
      </c>
      <c r="T245" s="1119">
        <f t="shared" si="37"/>
        <v>60</v>
      </c>
      <c r="U245" s="1029"/>
    </row>
    <row r="246" spans="1:21" ht="13.1" thickBot="1" x14ac:dyDescent="0.25">
      <c r="A246" s="1002"/>
      <c r="B246" s="988"/>
      <c r="C246" s="989" t="s">
        <v>294</v>
      </c>
      <c r="D246" s="989" t="s">
        <v>295</v>
      </c>
      <c r="E246" s="990" t="s">
        <v>296</v>
      </c>
      <c r="F246" s="917">
        <v>0</v>
      </c>
      <c r="G246" s="917">
        <v>60</v>
      </c>
      <c r="H246" s="1028">
        <f t="shared" si="31"/>
        <v>60</v>
      </c>
      <c r="I246" s="1529">
        <v>0</v>
      </c>
      <c r="J246" s="1529">
        <f t="shared" si="29"/>
        <v>60</v>
      </c>
      <c r="K246" s="1529">
        <v>0</v>
      </c>
      <c r="L246" s="1529">
        <f t="shared" si="50"/>
        <v>60</v>
      </c>
      <c r="M246" s="1529">
        <v>0</v>
      </c>
      <c r="N246" s="1529">
        <f t="shared" si="47"/>
        <v>60</v>
      </c>
      <c r="O246" s="1530">
        <v>0</v>
      </c>
      <c r="P246" s="1530">
        <f t="shared" si="39"/>
        <v>60</v>
      </c>
      <c r="Q246" s="1526">
        <v>0</v>
      </c>
      <c r="R246" s="1526">
        <f t="shared" si="38"/>
        <v>60</v>
      </c>
      <c r="S246" s="1128">
        <v>0</v>
      </c>
      <c r="T246" s="1128">
        <f t="shared" si="37"/>
        <v>60</v>
      </c>
      <c r="U246" s="1029"/>
    </row>
    <row r="247" spans="1:21" ht="27" customHeight="1" thickBot="1" x14ac:dyDescent="0.25">
      <c r="A247" s="1735" t="s">
        <v>106</v>
      </c>
      <c r="B247" s="1736" t="s">
        <v>100</v>
      </c>
      <c r="C247" s="1737" t="s">
        <v>100</v>
      </c>
      <c r="D247" s="1737" t="s">
        <v>100</v>
      </c>
      <c r="E247" s="1738" t="s">
        <v>636</v>
      </c>
      <c r="F247" s="1739">
        <v>0</v>
      </c>
      <c r="G247" s="1532"/>
      <c r="H247" s="1532"/>
      <c r="I247" s="1532"/>
      <c r="J247" s="1532"/>
      <c r="K247" s="1532"/>
      <c r="L247" s="1532"/>
      <c r="M247" s="1532"/>
      <c r="N247" s="1739">
        <v>0</v>
      </c>
      <c r="O247" s="1740">
        <f>+O248</f>
        <v>500</v>
      </c>
      <c r="P247" s="1740">
        <f t="shared" ref="P247:P249" si="59">N247+O247</f>
        <v>500</v>
      </c>
      <c r="Q247" s="1740">
        <f>+Q248+Q250</f>
        <v>0</v>
      </c>
      <c r="R247" s="1740">
        <f t="shared" si="38"/>
        <v>500</v>
      </c>
      <c r="S247" s="1131">
        <v>0</v>
      </c>
      <c r="T247" s="1131">
        <f t="shared" si="37"/>
        <v>500</v>
      </c>
      <c r="U247" s="1029"/>
    </row>
    <row r="248" spans="1:21" ht="20.95" x14ac:dyDescent="0.2">
      <c r="A248" s="654" t="s">
        <v>106</v>
      </c>
      <c r="B248" s="603" t="s">
        <v>637</v>
      </c>
      <c r="C248" s="604" t="s">
        <v>100</v>
      </c>
      <c r="D248" s="604" t="s">
        <v>100</v>
      </c>
      <c r="E248" s="1741" t="s">
        <v>636</v>
      </c>
      <c r="F248" s="1522">
        <v>0</v>
      </c>
      <c r="G248" s="1742"/>
      <c r="H248" s="1742"/>
      <c r="I248" s="1742"/>
      <c r="J248" s="1742"/>
      <c r="K248" s="1742"/>
      <c r="L248" s="1742"/>
      <c r="M248" s="1742"/>
      <c r="N248" s="1522">
        <v>0</v>
      </c>
      <c r="O248" s="1523">
        <f>O249</f>
        <v>500</v>
      </c>
      <c r="P248" s="1523">
        <f t="shared" si="59"/>
        <v>500</v>
      </c>
      <c r="Q248" s="1523">
        <f>+Q249</f>
        <v>-500</v>
      </c>
      <c r="R248" s="1523">
        <f t="shared" si="38"/>
        <v>0</v>
      </c>
      <c r="S248" s="1124">
        <v>0</v>
      </c>
      <c r="T248" s="1124">
        <f t="shared" si="37"/>
        <v>0</v>
      </c>
      <c r="U248" s="1029"/>
    </row>
    <row r="249" spans="1:21" x14ac:dyDescent="0.2">
      <c r="A249" s="1743"/>
      <c r="B249" s="603"/>
      <c r="C249" s="595" t="s">
        <v>294</v>
      </c>
      <c r="D249" s="595" t="s">
        <v>295</v>
      </c>
      <c r="E249" s="1744" t="s">
        <v>296</v>
      </c>
      <c r="F249" s="1520">
        <v>0</v>
      </c>
      <c r="G249" s="1742"/>
      <c r="H249" s="1742"/>
      <c r="I249" s="1742"/>
      <c r="J249" s="1742"/>
      <c r="K249" s="1745"/>
      <c r="L249" s="1742"/>
      <c r="M249" s="1745"/>
      <c r="N249" s="1520">
        <v>0</v>
      </c>
      <c r="O249" s="1521">
        <v>500</v>
      </c>
      <c r="P249" s="1521">
        <f t="shared" si="59"/>
        <v>500</v>
      </c>
      <c r="Q249" s="1521">
        <v>-500</v>
      </c>
      <c r="R249" s="1521">
        <f t="shared" si="38"/>
        <v>0</v>
      </c>
      <c r="S249" s="1114">
        <v>0</v>
      </c>
      <c r="T249" s="1114">
        <f t="shared" si="37"/>
        <v>0</v>
      </c>
      <c r="U249" s="1029"/>
    </row>
    <row r="250" spans="1:21" ht="31.45" x14ac:dyDescent="0.2">
      <c r="A250" s="654" t="s">
        <v>106</v>
      </c>
      <c r="B250" s="603" t="s">
        <v>666</v>
      </c>
      <c r="C250" s="604" t="s">
        <v>100</v>
      </c>
      <c r="D250" s="604" t="s">
        <v>100</v>
      </c>
      <c r="E250" s="1741" t="s">
        <v>667</v>
      </c>
      <c r="F250" s="1520">
        <v>0</v>
      </c>
      <c r="G250" s="1742"/>
      <c r="H250" s="1742"/>
      <c r="I250" s="1742"/>
      <c r="J250" s="1742"/>
      <c r="K250" s="1745"/>
      <c r="L250" s="1742"/>
      <c r="M250" s="1745"/>
      <c r="N250" s="1520"/>
      <c r="O250" s="1521"/>
      <c r="P250" s="1521">
        <v>0</v>
      </c>
      <c r="Q250" s="1119">
        <f>+Q251</f>
        <v>500</v>
      </c>
      <c r="R250" s="1119">
        <f t="shared" si="38"/>
        <v>500</v>
      </c>
      <c r="S250" s="1119">
        <v>0</v>
      </c>
      <c r="T250" s="1119">
        <f t="shared" si="37"/>
        <v>500</v>
      </c>
      <c r="U250" s="1029"/>
    </row>
    <row r="251" spans="1:21" ht="21.6" thickBot="1" x14ac:dyDescent="0.25">
      <c r="A251" s="1746"/>
      <c r="B251" s="1747"/>
      <c r="C251" s="1748" t="s">
        <v>294</v>
      </c>
      <c r="D251" s="1748" t="s">
        <v>341</v>
      </c>
      <c r="E251" s="1749" t="s">
        <v>617</v>
      </c>
      <c r="F251" s="1750">
        <v>0</v>
      </c>
      <c r="G251" s="1751"/>
      <c r="H251" s="1751"/>
      <c r="I251" s="1751"/>
      <c r="J251" s="1751"/>
      <c r="K251" s="1752"/>
      <c r="L251" s="1751"/>
      <c r="M251" s="1752"/>
      <c r="N251" s="1750"/>
      <c r="O251" s="1536"/>
      <c r="P251" s="1536">
        <v>0</v>
      </c>
      <c r="Q251" s="1556">
        <v>500</v>
      </c>
      <c r="R251" s="1556">
        <f t="shared" si="38"/>
        <v>500</v>
      </c>
      <c r="S251" s="1128">
        <v>0</v>
      </c>
      <c r="T251" s="1128">
        <f t="shared" si="37"/>
        <v>500</v>
      </c>
      <c r="U251" s="1029"/>
    </row>
    <row r="252" spans="1:21" ht="27" customHeight="1" thickBot="1" x14ac:dyDescent="0.25">
      <c r="A252" s="1080" t="s">
        <v>106</v>
      </c>
      <c r="B252" s="1081" t="s">
        <v>100</v>
      </c>
      <c r="C252" s="1082" t="s">
        <v>100</v>
      </c>
      <c r="D252" s="1082" t="s">
        <v>100</v>
      </c>
      <c r="E252" s="1504" t="s">
        <v>638</v>
      </c>
      <c r="F252" s="1527">
        <v>0</v>
      </c>
      <c r="G252" s="1531"/>
      <c r="H252" s="1531"/>
      <c r="I252" s="1531"/>
      <c r="J252" s="1531"/>
      <c r="K252" s="1531"/>
      <c r="L252" s="1531"/>
      <c r="M252" s="1531"/>
      <c r="N252" s="1527">
        <v>0</v>
      </c>
      <c r="O252" s="1528">
        <f>+O253</f>
        <v>2178.7640000000001</v>
      </c>
      <c r="P252" s="1537">
        <f t="shared" si="39"/>
        <v>2178.7640000000001</v>
      </c>
      <c r="Q252" s="1528">
        <v>0</v>
      </c>
      <c r="R252" s="1528">
        <f t="shared" si="38"/>
        <v>2178.7640000000001</v>
      </c>
      <c r="S252" s="1131">
        <v>0</v>
      </c>
      <c r="T252" s="1131">
        <f t="shared" si="37"/>
        <v>2178.7640000000001</v>
      </c>
      <c r="U252" s="1029"/>
    </row>
    <row r="253" spans="1:21" ht="20.95" x14ac:dyDescent="0.2">
      <c r="A253" s="1505" t="s">
        <v>106</v>
      </c>
      <c r="B253" s="1506" t="s">
        <v>639</v>
      </c>
      <c r="C253" s="1507"/>
      <c r="D253" s="1507"/>
      <c r="E253" s="1508" t="s">
        <v>638</v>
      </c>
      <c r="F253" s="1514">
        <v>0</v>
      </c>
      <c r="G253" s="1532"/>
      <c r="H253" s="1532"/>
      <c r="I253" s="1532"/>
      <c r="J253" s="1532"/>
      <c r="K253" s="1532"/>
      <c r="L253" s="1532"/>
      <c r="M253" s="1532"/>
      <c r="N253" s="1514">
        <v>0</v>
      </c>
      <c r="O253" s="1515">
        <f>+O254</f>
        <v>2178.7640000000001</v>
      </c>
      <c r="P253" s="1538">
        <f t="shared" si="39"/>
        <v>2178.7640000000001</v>
      </c>
      <c r="Q253" s="1519">
        <v>0</v>
      </c>
      <c r="R253" s="1519">
        <f t="shared" si="38"/>
        <v>2178.7640000000001</v>
      </c>
      <c r="S253" s="1124">
        <v>0</v>
      </c>
      <c r="T253" s="1124">
        <f t="shared" si="37"/>
        <v>2178.7640000000001</v>
      </c>
      <c r="U253" s="1029"/>
    </row>
    <row r="254" spans="1:21" ht="13.1" thickBot="1" x14ac:dyDescent="0.25">
      <c r="A254" s="1509"/>
      <c r="B254" s="1510"/>
      <c r="C254" s="989" t="s">
        <v>294</v>
      </c>
      <c r="D254" s="989" t="s">
        <v>295</v>
      </c>
      <c r="E254" s="1511" t="s">
        <v>296</v>
      </c>
      <c r="F254" s="1529">
        <v>0</v>
      </c>
      <c r="G254" s="1534"/>
      <c r="H254" s="1534"/>
      <c r="I254" s="1534"/>
      <c r="J254" s="1534"/>
      <c r="K254" s="1535"/>
      <c r="L254" s="1534"/>
      <c r="M254" s="1535"/>
      <c r="N254" s="1529">
        <v>0</v>
      </c>
      <c r="O254" s="1530">
        <v>2178.7640000000001</v>
      </c>
      <c r="P254" s="1530">
        <f t="shared" si="39"/>
        <v>2178.7640000000001</v>
      </c>
      <c r="Q254" s="1530">
        <v>0</v>
      </c>
      <c r="R254" s="1530">
        <f t="shared" si="38"/>
        <v>2178.7640000000001</v>
      </c>
      <c r="S254" s="1117">
        <v>0</v>
      </c>
      <c r="T254" s="1117">
        <f t="shared" si="37"/>
        <v>2178.7640000000001</v>
      </c>
      <c r="U254" s="1029"/>
    </row>
    <row r="255" spans="1:21" x14ac:dyDescent="0.2">
      <c r="B255" s="893"/>
      <c r="C255" s="893"/>
      <c r="D255" s="893"/>
      <c r="E255" s="893"/>
      <c r="G255" s="893"/>
      <c r="H255" s="893"/>
      <c r="J255" s="893"/>
      <c r="K255" s="1072"/>
      <c r="L255" s="893"/>
      <c r="M255" s="1072"/>
      <c r="N255" s="893"/>
      <c r="O255" s="893"/>
      <c r="P255" s="893"/>
      <c r="Q255" s="893"/>
      <c r="R255" s="1512"/>
      <c r="S255" s="1072"/>
      <c r="T255" s="1072"/>
      <c r="U255" s="1029"/>
    </row>
    <row r="256" spans="1:21" x14ac:dyDescent="0.2">
      <c r="B256" s="893"/>
      <c r="C256" s="893"/>
      <c r="D256" s="893"/>
      <c r="E256" s="1539"/>
      <c r="G256" s="893"/>
      <c r="H256" s="893"/>
      <c r="J256" s="893"/>
      <c r="K256" s="1072"/>
      <c r="L256" s="893"/>
      <c r="M256" s="1072"/>
      <c r="N256" s="893"/>
      <c r="O256" s="893"/>
      <c r="P256" s="893"/>
      <c r="Q256" s="893"/>
      <c r="R256" s="893"/>
      <c r="S256" s="893"/>
      <c r="T256" s="893"/>
    </row>
    <row r="257" spans="2:18" s="655" customFormat="1" x14ac:dyDescent="0.2">
      <c r="B257" s="893"/>
      <c r="C257" s="893"/>
      <c r="D257" s="893"/>
      <c r="E257" s="893"/>
      <c r="F257" s="888"/>
      <c r="G257" s="893"/>
      <c r="H257" s="893"/>
      <c r="I257" s="893"/>
      <c r="J257" s="893"/>
      <c r="K257" s="1072"/>
      <c r="L257" s="893"/>
      <c r="M257" s="1072"/>
      <c r="N257" s="893"/>
      <c r="O257" s="893"/>
      <c r="P257" s="893"/>
      <c r="Q257" s="893"/>
      <c r="R257" s="893"/>
    </row>
    <row r="258" spans="2:18" s="655" customFormat="1" x14ac:dyDescent="0.2">
      <c r="B258" s="2324" t="s">
        <v>975</v>
      </c>
      <c r="C258" s="2323"/>
      <c r="D258" s="2323"/>
      <c r="E258" s="1754">
        <v>42283</v>
      </c>
      <c r="F258" s="888"/>
      <c r="I258" s="893"/>
      <c r="K258" s="1029"/>
      <c r="M258" s="1029"/>
    </row>
    <row r="259" spans="2:18" s="655" customFormat="1" x14ac:dyDescent="0.2">
      <c r="B259" s="1156"/>
      <c r="C259" s="1156"/>
      <c r="D259" s="1156"/>
      <c r="E259" s="1156"/>
      <c r="F259" s="888"/>
      <c r="I259" s="893"/>
      <c r="K259" s="1029"/>
      <c r="M259" s="1029"/>
    </row>
    <row r="260" spans="2:18" s="655" customFormat="1" x14ac:dyDescent="0.2">
      <c r="B260" s="2324" t="s">
        <v>976</v>
      </c>
      <c r="C260" s="2323"/>
      <c r="D260" s="2323"/>
      <c r="E260" s="1755" t="s">
        <v>977</v>
      </c>
      <c r="F260" s="888"/>
      <c r="I260" s="893"/>
      <c r="K260" s="1029"/>
      <c r="M260" s="1029"/>
    </row>
    <row r="261" spans="2:18" s="655" customFormat="1" x14ac:dyDescent="0.2">
      <c r="B261" s="1755"/>
      <c r="C261" s="1755"/>
      <c r="D261" s="1755"/>
      <c r="E261" s="1755"/>
      <c r="F261" s="888"/>
      <c r="I261" s="893"/>
      <c r="K261" s="1029"/>
      <c r="M261" s="1029"/>
    </row>
    <row r="262" spans="2:18" s="655" customFormat="1" x14ac:dyDescent="0.2">
      <c r="B262" s="2324" t="s">
        <v>978</v>
      </c>
      <c r="C262" s="2323"/>
      <c r="D262" s="2323"/>
      <c r="E262" s="2325" t="s">
        <v>979</v>
      </c>
      <c r="F262" s="888"/>
      <c r="I262" s="893"/>
      <c r="K262" s="1029"/>
      <c r="M262" s="1029"/>
    </row>
    <row r="263" spans="2:18" s="655" customFormat="1" x14ac:dyDescent="0.2">
      <c r="B263" s="1755"/>
      <c r="C263" s="1755"/>
      <c r="D263" s="1755"/>
      <c r="E263" s="2326"/>
      <c r="F263" s="888"/>
      <c r="I263" s="893"/>
      <c r="K263" s="1029"/>
      <c r="M263" s="1029"/>
    </row>
    <row r="264" spans="2:18" s="655" customFormat="1" x14ac:dyDescent="0.2">
      <c r="B264" s="2324" t="s">
        <v>980</v>
      </c>
      <c r="C264" s="2323"/>
      <c r="D264" s="2323"/>
      <c r="E264" s="2325" t="s">
        <v>981</v>
      </c>
      <c r="F264" s="888"/>
      <c r="I264" s="893"/>
      <c r="K264" s="1029"/>
      <c r="M264" s="1029"/>
    </row>
    <row r="265" spans="2:18" s="655" customFormat="1" x14ac:dyDescent="0.2">
      <c r="B265" s="1755"/>
      <c r="C265" s="1755"/>
      <c r="D265" s="1755"/>
      <c r="E265" s="2326"/>
      <c r="F265" s="888"/>
      <c r="I265" s="893"/>
      <c r="K265" s="1029"/>
      <c r="M265" s="1029"/>
    </row>
    <row r="266" spans="2:18" s="655" customFormat="1" x14ac:dyDescent="0.2">
      <c r="B266" s="2322" t="s">
        <v>982</v>
      </c>
      <c r="C266" s="2323"/>
      <c r="D266" s="2323"/>
      <c r="E266" s="1756"/>
      <c r="F266" s="888"/>
      <c r="I266" s="893"/>
      <c r="K266" s="1029"/>
      <c r="M266" s="1029"/>
    </row>
  </sheetData>
  <mergeCells count="16">
    <mergeCell ref="B266:D266"/>
    <mergeCell ref="O8:O9"/>
    <mergeCell ref="B258:D258"/>
    <mergeCell ref="B260:D260"/>
    <mergeCell ref="B262:D262"/>
    <mergeCell ref="E262:E263"/>
    <mergeCell ref="B264:D264"/>
    <mergeCell ref="E264:E265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7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6"/>
  <sheetViews>
    <sheetView topLeftCell="A7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hidden="1" customWidth="1"/>
    <col min="13" max="13" width="9.75" style="1029" hidden="1" customWidth="1"/>
    <col min="14" max="14" width="9.25" style="655" hidden="1" customWidth="1"/>
    <col min="15" max="15" width="8.375" style="655" hidden="1" customWidth="1"/>
    <col min="16" max="17" width="9.25" style="655" hidden="1" customWidth="1"/>
    <col min="18" max="18" width="9.25" style="655" customWidth="1"/>
    <col min="19" max="19" width="9.25" style="1029" customWidth="1"/>
    <col min="20" max="252" width="9.25" style="655" customWidth="1"/>
    <col min="253" max="16384" width="3.25" style="655"/>
  </cols>
  <sheetData>
    <row r="1" spans="1:21" x14ac:dyDescent="0.2">
      <c r="G1" s="2277"/>
      <c r="H1" s="2277"/>
      <c r="J1" s="1007"/>
      <c r="L1" s="1007"/>
      <c r="N1" s="1007"/>
      <c r="P1" s="1029"/>
      <c r="Q1" s="1029"/>
    </row>
    <row r="2" spans="1:21" ht="15.05" x14ac:dyDescent="0.25">
      <c r="A2" s="2327" t="s">
        <v>983</v>
      </c>
      <c r="B2" s="2328"/>
      <c r="C2" s="2328"/>
      <c r="D2" s="2328"/>
      <c r="E2" s="2328"/>
      <c r="F2" s="2328"/>
      <c r="G2" s="2328"/>
      <c r="H2" s="2328"/>
      <c r="J2" s="893"/>
      <c r="K2" s="1072"/>
      <c r="L2" s="893"/>
      <c r="M2" s="1072"/>
      <c r="N2" s="893"/>
      <c r="O2" s="893"/>
      <c r="P2" s="893"/>
      <c r="Q2" s="893"/>
      <c r="R2" s="893"/>
    </row>
    <row r="3" spans="1:21" x14ac:dyDescent="0.2">
      <c r="A3" s="889"/>
      <c r="B3" s="889"/>
      <c r="C3" s="889"/>
      <c r="D3" s="889"/>
      <c r="E3" s="889"/>
      <c r="F3" s="889"/>
      <c r="G3" s="1495"/>
      <c r="H3" s="1495"/>
      <c r="J3" s="893"/>
      <c r="K3" s="1072"/>
      <c r="L3" s="893"/>
      <c r="M3" s="1072"/>
      <c r="N3" s="893"/>
      <c r="O3" s="893"/>
      <c r="P3" s="893"/>
      <c r="Q3" s="893"/>
      <c r="R3" s="893"/>
    </row>
    <row r="4" spans="1:21" ht="15.05" x14ac:dyDescent="0.25">
      <c r="A4" s="2316" t="s">
        <v>427</v>
      </c>
      <c r="B4" s="2316"/>
      <c r="C4" s="2316"/>
      <c r="D4" s="2316"/>
      <c r="E4" s="2316"/>
      <c r="F4" s="2316"/>
      <c r="G4" s="2316"/>
      <c r="H4" s="2316"/>
      <c r="J4" s="893"/>
      <c r="K4" s="1072"/>
      <c r="L4" s="893"/>
      <c r="M4" s="1072"/>
      <c r="N4" s="893"/>
      <c r="O4" s="893"/>
      <c r="P4" s="893"/>
      <c r="Q4" s="893"/>
      <c r="R4" s="893"/>
    </row>
    <row r="5" spans="1:21" ht="13.1" thickBot="1" x14ac:dyDescent="0.25">
      <c r="A5" s="889"/>
      <c r="B5" s="889"/>
      <c r="C5" s="889"/>
      <c r="D5" s="889"/>
      <c r="E5" s="889"/>
      <c r="F5" s="889"/>
      <c r="G5" s="1495"/>
      <c r="H5" s="1495"/>
      <c r="J5" s="893"/>
      <c r="K5" s="1072"/>
      <c r="L5" s="893"/>
      <c r="M5" s="1072"/>
      <c r="N5" s="893"/>
      <c r="O5" s="893"/>
      <c r="P5" s="893"/>
      <c r="Q5" s="893"/>
      <c r="R5" s="893"/>
    </row>
    <row r="6" spans="1:21" ht="15.05" x14ac:dyDescent="0.25">
      <c r="A6" s="2317" t="s">
        <v>466</v>
      </c>
      <c r="B6" s="2317"/>
      <c r="C6" s="2317"/>
      <c r="D6" s="2317"/>
      <c r="E6" s="2317"/>
      <c r="F6" s="2317"/>
      <c r="G6" s="2317"/>
      <c r="H6" s="2317"/>
      <c r="J6" s="893"/>
      <c r="K6" s="1072"/>
      <c r="L6" s="893"/>
      <c r="M6" s="2293" t="s">
        <v>646</v>
      </c>
      <c r="N6" s="893"/>
      <c r="O6" s="893"/>
      <c r="P6" s="893"/>
      <c r="Q6" s="893"/>
      <c r="R6" s="893"/>
    </row>
    <row r="7" spans="1:21" s="711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I7" s="894"/>
      <c r="J7" s="894"/>
      <c r="K7" s="896"/>
      <c r="L7" s="894"/>
      <c r="M7" s="2318"/>
      <c r="N7" s="894"/>
      <c r="O7" s="894"/>
      <c r="P7" s="894"/>
      <c r="Q7" s="894"/>
      <c r="R7" s="894"/>
      <c r="S7" s="777"/>
    </row>
    <row r="8" spans="1:21" s="711" customFormat="1" ht="13.75" customHeight="1" thickBot="1" x14ac:dyDescent="0.25">
      <c r="A8" s="948"/>
      <c r="B8" s="948"/>
      <c r="C8" s="948"/>
      <c r="D8" s="948"/>
      <c r="E8" s="948"/>
      <c r="F8" s="891"/>
      <c r="G8" s="2293" t="s">
        <v>544</v>
      </c>
      <c r="H8" s="1026"/>
      <c r="I8" s="2293" t="s">
        <v>577</v>
      </c>
      <c r="J8" s="1026"/>
      <c r="K8" s="2293" t="s">
        <v>579</v>
      </c>
      <c r="L8" s="1026"/>
      <c r="M8" s="2318"/>
      <c r="N8" s="1026"/>
      <c r="O8" s="2313" t="s">
        <v>655</v>
      </c>
      <c r="P8" s="1026"/>
      <c r="Q8" s="894"/>
      <c r="R8" s="1026"/>
      <c r="S8" s="894"/>
      <c r="T8" s="1026" t="s">
        <v>428</v>
      </c>
    </row>
    <row r="9" spans="1:21" s="711" customFormat="1" ht="37.1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1027" t="s">
        <v>255</v>
      </c>
      <c r="I9" s="2294"/>
      <c r="J9" s="1027" t="s">
        <v>255</v>
      </c>
      <c r="K9" s="2294"/>
      <c r="L9" s="1496" t="s">
        <v>255</v>
      </c>
      <c r="M9" s="2294"/>
      <c r="N9" s="1496" t="s">
        <v>255</v>
      </c>
      <c r="O9" s="2314"/>
      <c r="P9" s="1027" t="s">
        <v>255</v>
      </c>
      <c r="Q9" s="1513" t="s">
        <v>973</v>
      </c>
      <c r="R9" s="1027" t="s">
        <v>255</v>
      </c>
      <c r="S9" s="1753" t="s">
        <v>984</v>
      </c>
      <c r="T9" s="1027" t="s">
        <v>255</v>
      </c>
    </row>
    <row r="10" spans="1:21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+F11+F72+F93</f>
        <v>20428.98</v>
      </c>
      <c r="G10" s="919">
        <f t="shared" si="0"/>
        <v>0</v>
      </c>
      <c r="H10" s="1497">
        <f t="shared" si="0"/>
        <v>20428.98</v>
      </c>
      <c r="I10" s="1514">
        <f t="shared" si="0"/>
        <v>116.15</v>
      </c>
      <c r="J10" s="1514">
        <f t="shared" si="0"/>
        <v>20545.129999999997</v>
      </c>
      <c r="K10" s="1514">
        <f t="shared" si="0"/>
        <v>0</v>
      </c>
      <c r="L10" s="1514">
        <f>+J10+K10</f>
        <v>20545.129999999997</v>
      </c>
      <c r="M10" s="1514">
        <f>+M11+M72+M93</f>
        <v>6190</v>
      </c>
      <c r="N10" s="1514">
        <f>+L10+M10</f>
        <v>26735.129999999997</v>
      </c>
      <c r="O10" s="1515">
        <f>+O11+O72+O93</f>
        <v>2178.7640000000001</v>
      </c>
      <c r="P10" s="1515">
        <f>+N10+O10</f>
        <v>28913.893999999997</v>
      </c>
      <c r="Q10" s="1515">
        <f>+Q11+Q72+Q93</f>
        <v>50</v>
      </c>
      <c r="R10" s="1515">
        <f>+P10+Q10</f>
        <v>28963.893999999997</v>
      </c>
      <c r="S10" s="1541">
        <v>0</v>
      </c>
      <c r="T10" s="1541">
        <f>+R10+S10</f>
        <v>28963.893999999997</v>
      </c>
      <c r="U10" s="777"/>
    </row>
    <row r="11" spans="1:21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+F14+F17+F30+F50+F52+F56+F58+F62+F64</f>
        <v>2880</v>
      </c>
      <c r="G11" s="1015">
        <f>+G14+G17+G22+G24+G26+G28+G30+G32+G34+G36+G38+G40+G42+G44+G46+G48+G50+G52+G56+G58+G62+G64</f>
        <v>0</v>
      </c>
      <c r="H11" s="1015">
        <f t="shared" ref="H11:H101" si="1">+F11+G11</f>
        <v>2880</v>
      </c>
      <c r="I11" s="1516">
        <f>+I52+I54+I58+I60+I30</f>
        <v>116.15</v>
      </c>
      <c r="J11" s="1516">
        <f t="shared" ref="J11:J92" si="2">+H11+I11</f>
        <v>2996.15</v>
      </c>
      <c r="K11" s="1516">
        <v>0</v>
      </c>
      <c r="L11" s="1516">
        <f t="shared" ref="L11:L92" si="3">+J11+K11</f>
        <v>2996.15</v>
      </c>
      <c r="M11" s="1516">
        <f>+M17+M24+M30+M68+M70</f>
        <v>1190</v>
      </c>
      <c r="N11" s="1516">
        <f t="shared" ref="N11:N90" si="4">+L11+M11</f>
        <v>4186.1499999999996</v>
      </c>
      <c r="O11" s="1517">
        <f>+O64+O66</f>
        <v>0</v>
      </c>
      <c r="P11" s="1517">
        <f t="shared" ref="P11:P78" si="5">+N11+O11</f>
        <v>4186.1499999999996</v>
      </c>
      <c r="Q11" s="1517">
        <f>+Q12+Q17+Q20</f>
        <v>50</v>
      </c>
      <c r="R11" s="1517">
        <f t="shared" ref="R11:R76" si="6">+P11+Q11</f>
        <v>4236.1499999999996</v>
      </c>
      <c r="S11" s="1126">
        <v>0</v>
      </c>
      <c r="T11" s="1126">
        <f t="shared" ref="T11:T74" si="7">+R11+S11</f>
        <v>4236.1499999999996</v>
      </c>
      <c r="U11" s="777"/>
    </row>
    <row r="12" spans="1:21" s="711" customFormat="1" ht="20.95" x14ac:dyDescent="0.2">
      <c r="A12" s="1725" t="s">
        <v>106</v>
      </c>
      <c r="B12" s="1726" t="s">
        <v>747</v>
      </c>
      <c r="C12" s="1727" t="s">
        <v>100</v>
      </c>
      <c r="D12" s="1728" t="s">
        <v>100</v>
      </c>
      <c r="E12" s="1729" t="s">
        <v>745</v>
      </c>
      <c r="F12" s="1730">
        <v>0</v>
      </c>
      <c r="G12" s="1730"/>
      <c r="H12" s="1730"/>
      <c r="I12" s="1731"/>
      <c r="J12" s="1731"/>
      <c r="K12" s="1731"/>
      <c r="L12" s="1731"/>
      <c r="M12" s="1731"/>
      <c r="N12" s="1731"/>
      <c r="O12" s="1732"/>
      <c r="P12" s="1732">
        <v>0</v>
      </c>
      <c r="Q12" s="1541">
        <f>+Q13</f>
        <v>50</v>
      </c>
      <c r="R12" s="1541">
        <f t="shared" si="6"/>
        <v>50</v>
      </c>
      <c r="S12" s="1124">
        <v>0</v>
      </c>
      <c r="T12" s="1124">
        <f t="shared" si="7"/>
        <v>50</v>
      </c>
      <c r="U12" s="777"/>
    </row>
    <row r="13" spans="1:21" s="711" customFormat="1" x14ac:dyDescent="0.2">
      <c r="A13" s="1733"/>
      <c r="B13" s="1734"/>
      <c r="C13" s="685">
        <v>3299</v>
      </c>
      <c r="D13" s="595" t="s">
        <v>295</v>
      </c>
      <c r="E13" s="983" t="s">
        <v>296</v>
      </c>
      <c r="F13" s="927">
        <v>0</v>
      </c>
      <c r="G13" s="927"/>
      <c r="H13" s="927"/>
      <c r="I13" s="1520"/>
      <c r="J13" s="1520"/>
      <c r="K13" s="1520"/>
      <c r="L13" s="1520"/>
      <c r="M13" s="1520"/>
      <c r="N13" s="1520"/>
      <c r="O13" s="1521"/>
      <c r="P13" s="1521">
        <v>0</v>
      </c>
      <c r="Q13" s="1114">
        <v>50</v>
      </c>
      <c r="R13" s="1114">
        <f t="shared" si="6"/>
        <v>50</v>
      </c>
      <c r="S13" s="1114">
        <v>0</v>
      </c>
      <c r="T13" s="1114">
        <f t="shared" si="7"/>
        <v>50</v>
      </c>
      <c r="U13" s="777"/>
    </row>
    <row r="14" spans="1:21" s="711" customFormat="1" x14ac:dyDescent="0.2">
      <c r="A14" s="677" t="s">
        <v>106</v>
      </c>
      <c r="B14" s="679" t="s">
        <v>473</v>
      </c>
      <c r="C14" s="680" t="s">
        <v>100</v>
      </c>
      <c r="D14" s="954" t="s">
        <v>100</v>
      </c>
      <c r="E14" s="786" t="s">
        <v>432</v>
      </c>
      <c r="F14" s="924">
        <f>SUM(F15:F16)</f>
        <v>200</v>
      </c>
      <c r="G14" s="924">
        <v>0</v>
      </c>
      <c r="H14" s="924">
        <f t="shared" si="1"/>
        <v>200</v>
      </c>
      <c r="I14" s="1518">
        <v>0</v>
      </c>
      <c r="J14" s="1518">
        <f t="shared" si="2"/>
        <v>200</v>
      </c>
      <c r="K14" s="1518">
        <v>0</v>
      </c>
      <c r="L14" s="1518">
        <f t="shared" si="3"/>
        <v>200</v>
      </c>
      <c r="M14" s="1518">
        <v>0</v>
      </c>
      <c r="N14" s="1518">
        <f t="shared" si="4"/>
        <v>200</v>
      </c>
      <c r="O14" s="1519">
        <v>0</v>
      </c>
      <c r="P14" s="1519">
        <f t="shared" si="5"/>
        <v>200</v>
      </c>
      <c r="Q14" s="1519">
        <v>0</v>
      </c>
      <c r="R14" s="1519">
        <f t="shared" si="6"/>
        <v>200</v>
      </c>
      <c r="S14" s="1119">
        <v>0</v>
      </c>
      <c r="T14" s="1119">
        <f t="shared" si="7"/>
        <v>200</v>
      </c>
      <c r="U14" s="777"/>
    </row>
    <row r="15" spans="1:21" s="711" customFormat="1" x14ac:dyDescent="0.2">
      <c r="A15" s="689"/>
      <c r="B15" s="691" t="s">
        <v>474</v>
      </c>
      <c r="C15" s="700">
        <v>3299</v>
      </c>
      <c r="D15" s="686">
        <v>5321</v>
      </c>
      <c r="E15" s="784" t="s">
        <v>258</v>
      </c>
      <c r="F15" s="909">
        <v>180</v>
      </c>
      <c r="G15" s="909">
        <v>0</v>
      </c>
      <c r="H15" s="927">
        <f t="shared" si="1"/>
        <v>180</v>
      </c>
      <c r="I15" s="1520">
        <v>0</v>
      </c>
      <c r="J15" s="1520">
        <f t="shared" si="2"/>
        <v>180</v>
      </c>
      <c r="K15" s="1520">
        <v>0</v>
      </c>
      <c r="L15" s="1520">
        <f t="shared" si="3"/>
        <v>180</v>
      </c>
      <c r="M15" s="1520">
        <v>0</v>
      </c>
      <c r="N15" s="1520">
        <f t="shared" si="4"/>
        <v>180</v>
      </c>
      <c r="O15" s="1521">
        <v>0</v>
      </c>
      <c r="P15" s="1521">
        <f t="shared" si="5"/>
        <v>180</v>
      </c>
      <c r="Q15" s="1521">
        <v>0</v>
      </c>
      <c r="R15" s="1521">
        <f t="shared" si="6"/>
        <v>180</v>
      </c>
      <c r="S15" s="1114">
        <v>0</v>
      </c>
      <c r="T15" s="1114">
        <f t="shared" si="7"/>
        <v>180</v>
      </c>
      <c r="U15" s="777"/>
    </row>
    <row r="16" spans="1:21" s="711" customFormat="1" x14ac:dyDescent="0.2">
      <c r="A16" s="689"/>
      <c r="B16" s="691" t="s">
        <v>474</v>
      </c>
      <c r="C16" s="700">
        <v>3299</v>
      </c>
      <c r="D16" s="686">
        <v>5331</v>
      </c>
      <c r="E16" s="784" t="s">
        <v>259</v>
      </c>
      <c r="F16" s="927">
        <v>20</v>
      </c>
      <c r="G16" s="927">
        <v>0</v>
      </c>
      <c r="H16" s="927">
        <f t="shared" si="1"/>
        <v>20</v>
      </c>
      <c r="I16" s="1520">
        <v>0</v>
      </c>
      <c r="J16" s="1520">
        <f t="shared" si="2"/>
        <v>20</v>
      </c>
      <c r="K16" s="1520">
        <v>0</v>
      </c>
      <c r="L16" s="1520">
        <f t="shared" si="3"/>
        <v>20</v>
      </c>
      <c r="M16" s="1520">
        <v>0</v>
      </c>
      <c r="N16" s="1520">
        <f t="shared" si="4"/>
        <v>20</v>
      </c>
      <c r="O16" s="1521">
        <v>0</v>
      </c>
      <c r="P16" s="1521">
        <f t="shared" si="5"/>
        <v>20</v>
      </c>
      <c r="Q16" s="1521">
        <v>0</v>
      </c>
      <c r="R16" s="1521">
        <f t="shared" si="6"/>
        <v>20</v>
      </c>
      <c r="S16" s="1114">
        <v>0</v>
      </c>
      <c r="T16" s="1114">
        <f t="shared" si="7"/>
        <v>20</v>
      </c>
      <c r="U16" s="777"/>
    </row>
    <row r="17" spans="1:21" s="711" customFormat="1" x14ac:dyDescent="0.2">
      <c r="A17" s="1047" t="s">
        <v>106</v>
      </c>
      <c r="B17" s="935" t="s">
        <v>475</v>
      </c>
      <c r="C17" s="936" t="s">
        <v>100</v>
      </c>
      <c r="D17" s="1048" t="s">
        <v>100</v>
      </c>
      <c r="E17" s="836" t="s">
        <v>438</v>
      </c>
      <c r="F17" s="924">
        <f>SUM(F18:F19)</f>
        <v>120</v>
      </c>
      <c r="G17" s="924">
        <f>SUM(G18:G19)</f>
        <v>-60</v>
      </c>
      <c r="H17" s="908">
        <f t="shared" si="1"/>
        <v>60</v>
      </c>
      <c r="I17" s="1522">
        <v>0</v>
      </c>
      <c r="J17" s="1522">
        <f t="shared" si="2"/>
        <v>60</v>
      </c>
      <c r="K17" s="1522">
        <v>0</v>
      </c>
      <c r="L17" s="1522">
        <f t="shared" si="3"/>
        <v>60</v>
      </c>
      <c r="M17" s="1523">
        <f>SUM(M18:M19)</f>
        <v>-10</v>
      </c>
      <c r="N17" s="1523">
        <f t="shared" si="4"/>
        <v>50</v>
      </c>
      <c r="O17" s="1523">
        <v>0</v>
      </c>
      <c r="P17" s="1523">
        <f t="shared" si="5"/>
        <v>50</v>
      </c>
      <c r="Q17" s="1523">
        <f>SUM(Q18:Q19)</f>
        <v>-12</v>
      </c>
      <c r="R17" s="1523">
        <f t="shared" si="6"/>
        <v>38</v>
      </c>
      <c r="S17" s="1119">
        <f>SUM(S18:S19)</f>
        <v>0</v>
      </c>
      <c r="T17" s="1119">
        <f t="shared" si="7"/>
        <v>38</v>
      </c>
      <c r="U17" s="777"/>
    </row>
    <row r="18" spans="1:21" s="711" customFormat="1" x14ac:dyDescent="0.2">
      <c r="A18" s="1050"/>
      <c r="B18" s="1051" t="s">
        <v>474</v>
      </c>
      <c r="C18" s="1052">
        <v>3299</v>
      </c>
      <c r="D18" s="1137">
        <v>5321</v>
      </c>
      <c r="E18" s="1138" t="s">
        <v>258</v>
      </c>
      <c r="F18" s="927">
        <v>60</v>
      </c>
      <c r="G18" s="927">
        <v>-30</v>
      </c>
      <c r="H18" s="927">
        <f t="shared" si="1"/>
        <v>30</v>
      </c>
      <c r="I18" s="1520">
        <v>0</v>
      </c>
      <c r="J18" s="1520">
        <f t="shared" si="2"/>
        <v>30</v>
      </c>
      <c r="K18" s="1520">
        <v>0</v>
      </c>
      <c r="L18" s="1520">
        <f t="shared" si="3"/>
        <v>30</v>
      </c>
      <c r="M18" s="1521">
        <v>0</v>
      </c>
      <c r="N18" s="1521">
        <f t="shared" si="4"/>
        <v>30</v>
      </c>
      <c r="O18" s="1521">
        <v>0</v>
      </c>
      <c r="P18" s="1521">
        <f t="shared" si="5"/>
        <v>30</v>
      </c>
      <c r="Q18" s="1521">
        <v>-12</v>
      </c>
      <c r="R18" s="1521">
        <f t="shared" si="6"/>
        <v>18</v>
      </c>
      <c r="S18" s="1116">
        <v>12</v>
      </c>
      <c r="T18" s="1114">
        <f t="shared" si="7"/>
        <v>30</v>
      </c>
      <c r="U18" s="777" t="s">
        <v>984</v>
      </c>
    </row>
    <row r="19" spans="1:21" s="711" customFormat="1" x14ac:dyDescent="0.2">
      <c r="A19" s="1050"/>
      <c r="B19" s="1051" t="s">
        <v>474</v>
      </c>
      <c r="C19" s="1052">
        <v>3299</v>
      </c>
      <c r="D19" s="1078">
        <v>5331</v>
      </c>
      <c r="E19" s="1054" t="s">
        <v>259</v>
      </c>
      <c r="F19" s="927">
        <v>60</v>
      </c>
      <c r="G19" s="927">
        <v>-30</v>
      </c>
      <c r="H19" s="927">
        <f t="shared" si="1"/>
        <v>30</v>
      </c>
      <c r="I19" s="1520">
        <v>0</v>
      </c>
      <c r="J19" s="1520">
        <f t="shared" si="2"/>
        <v>30</v>
      </c>
      <c r="K19" s="1520">
        <v>0</v>
      </c>
      <c r="L19" s="1520">
        <f t="shared" si="3"/>
        <v>30</v>
      </c>
      <c r="M19" s="1521">
        <v>-10</v>
      </c>
      <c r="N19" s="1521">
        <f t="shared" si="4"/>
        <v>20</v>
      </c>
      <c r="O19" s="1521">
        <v>0</v>
      </c>
      <c r="P19" s="1521">
        <f t="shared" si="5"/>
        <v>20</v>
      </c>
      <c r="Q19" s="1521">
        <v>0</v>
      </c>
      <c r="R19" s="1521">
        <f t="shared" si="6"/>
        <v>20</v>
      </c>
      <c r="S19" s="1116">
        <v>-12</v>
      </c>
      <c r="T19" s="1114">
        <f t="shared" si="7"/>
        <v>8</v>
      </c>
      <c r="U19" s="777" t="s">
        <v>984</v>
      </c>
    </row>
    <row r="20" spans="1:21" s="711" customFormat="1" x14ac:dyDescent="0.2">
      <c r="A20" s="682" t="s">
        <v>106</v>
      </c>
      <c r="B20" s="684" t="s">
        <v>661</v>
      </c>
      <c r="C20" s="680" t="s">
        <v>100</v>
      </c>
      <c r="D20" s="954" t="s">
        <v>100</v>
      </c>
      <c r="E20" s="788" t="s">
        <v>662</v>
      </c>
      <c r="F20" s="908">
        <v>0</v>
      </c>
      <c r="G20" s="908"/>
      <c r="H20" s="908"/>
      <c r="I20" s="1522"/>
      <c r="J20" s="1522"/>
      <c r="K20" s="1522"/>
      <c r="L20" s="1522"/>
      <c r="M20" s="1523"/>
      <c r="N20" s="1523"/>
      <c r="O20" s="1523"/>
      <c r="P20" s="1523">
        <v>0</v>
      </c>
      <c r="Q20" s="1523">
        <f>+Q21</f>
        <v>12</v>
      </c>
      <c r="R20" s="1523">
        <f t="shared" si="6"/>
        <v>12</v>
      </c>
      <c r="S20" s="1119">
        <v>0</v>
      </c>
      <c r="T20" s="1119">
        <f t="shared" si="7"/>
        <v>12</v>
      </c>
      <c r="U20" s="777"/>
    </row>
    <row r="21" spans="1:21" s="711" customFormat="1" x14ac:dyDescent="0.2">
      <c r="A21" s="689"/>
      <c r="B21" s="691"/>
      <c r="C21" s="700">
        <v>3299</v>
      </c>
      <c r="D21" s="686">
        <v>5222</v>
      </c>
      <c r="E21" s="784" t="s">
        <v>296</v>
      </c>
      <c r="F21" s="927">
        <v>0</v>
      </c>
      <c r="G21" s="927"/>
      <c r="H21" s="927"/>
      <c r="I21" s="1520"/>
      <c r="J21" s="1520"/>
      <c r="K21" s="1520"/>
      <c r="L21" s="1520"/>
      <c r="M21" s="1521"/>
      <c r="N21" s="1521"/>
      <c r="O21" s="1521"/>
      <c r="P21" s="1521">
        <v>0</v>
      </c>
      <c r="Q21" s="1521">
        <v>12</v>
      </c>
      <c r="R21" s="1521">
        <f t="shared" si="6"/>
        <v>12</v>
      </c>
      <c r="S21" s="1114">
        <v>0</v>
      </c>
      <c r="T21" s="1114">
        <f t="shared" si="7"/>
        <v>12</v>
      </c>
      <c r="U21" s="777"/>
    </row>
    <row r="22" spans="1:21" s="711" customFormat="1" ht="20.95" x14ac:dyDescent="0.2">
      <c r="A22" s="440" t="s">
        <v>106</v>
      </c>
      <c r="B22" s="956" t="s">
        <v>492</v>
      </c>
      <c r="C22" s="957" t="s">
        <v>100</v>
      </c>
      <c r="D22" s="957" t="s">
        <v>100</v>
      </c>
      <c r="E22" s="958" t="s">
        <v>261</v>
      </c>
      <c r="F22" s="904">
        <v>0</v>
      </c>
      <c r="G22" s="959">
        <f>+G23</f>
        <v>10</v>
      </c>
      <c r="H22" s="908">
        <f t="shared" si="1"/>
        <v>10</v>
      </c>
      <c r="I22" s="1522">
        <v>0</v>
      </c>
      <c r="J22" s="1522">
        <f t="shared" si="2"/>
        <v>10</v>
      </c>
      <c r="K22" s="1522">
        <v>0</v>
      </c>
      <c r="L22" s="1522">
        <f t="shared" si="3"/>
        <v>10</v>
      </c>
      <c r="M22" s="1522">
        <v>0</v>
      </c>
      <c r="N22" s="1522">
        <f t="shared" si="4"/>
        <v>10</v>
      </c>
      <c r="O22" s="1523">
        <v>0</v>
      </c>
      <c r="P22" s="1523">
        <f t="shared" si="5"/>
        <v>10</v>
      </c>
      <c r="Q22" s="1523">
        <v>0</v>
      </c>
      <c r="R22" s="1523">
        <f t="shared" si="6"/>
        <v>10</v>
      </c>
      <c r="S22" s="1119">
        <v>0</v>
      </c>
      <c r="T22" s="1119">
        <f t="shared" si="7"/>
        <v>10</v>
      </c>
      <c r="U22" s="777"/>
    </row>
    <row r="23" spans="1:21" s="711" customFormat="1" x14ac:dyDescent="0.2">
      <c r="A23" s="444"/>
      <c r="B23" s="960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520">
        <v>0</v>
      </c>
      <c r="J23" s="1520">
        <f t="shared" si="2"/>
        <v>10</v>
      </c>
      <c r="K23" s="1520">
        <v>0</v>
      </c>
      <c r="L23" s="1520">
        <f t="shared" si="3"/>
        <v>10</v>
      </c>
      <c r="M23" s="1520">
        <v>0</v>
      </c>
      <c r="N23" s="1520">
        <f t="shared" si="4"/>
        <v>10</v>
      </c>
      <c r="O23" s="1521">
        <v>0</v>
      </c>
      <c r="P23" s="1521">
        <f t="shared" si="5"/>
        <v>10</v>
      </c>
      <c r="Q23" s="1521">
        <v>0</v>
      </c>
      <c r="R23" s="1521">
        <f t="shared" si="6"/>
        <v>10</v>
      </c>
      <c r="S23" s="1114">
        <v>0</v>
      </c>
      <c r="T23" s="1114">
        <f t="shared" si="7"/>
        <v>10</v>
      </c>
      <c r="U23" s="777"/>
    </row>
    <row r="24" spans="1:21" s="711" customFormat="1" ht="20.95" x14ac:dyDescent="0.2">
      <c r="A24" s="440" t="s">
        <v>106</v>
      </c>
      <c r="B24" s="956" t="s">
        <v>493</v>
      </c>
      <c r="C24" s="957" t="s">
        <v>100</v>
      </c>
      <c r="D24" s="957" t="s">
        <v>100</v>
      </c>
      <c r="E24" s="958" t="s">
        <v>262</v>
      </c>
      <c r="F24" s="904">
        <v>0</v>
      </c>
      <c r="G24" s="959">
        <f>+G25</f>
        <v>30</v>
      </c>
      <c r="H24" s="908">
        <f t="shared" si="1"/>
        <v>30</v>
      </c>
      <c r="I24" s="1522">
        <v>0</v>
      </c>
      <c r="J24" s="1522">
        <f t="shared" si="2"/>
        <v>30</v>
      </c>
      <c r="K24" s="1522">
        <v>0</v>
      </c>
      <c r="L24" s="1522">
        <f t="shared" si="3"/>
        <v>30</v>
      </c>
      <c r="M24" s="1523">
        <f>+M25</f>
        <v>10</v>
      </c>
      <c r="N24" s="1523">
        <f t="shared" si="4"/>
        <v>40</v>
      </c>
      <c r="O24" s="1523">
        <v>0</v>
      </c>
      <c r="P24" s="1523">
        <f t="shared" si="5"/>
        <v>40</v>
      </c>
      <c r="Q24" s="1523">
        <v>0</v>
      </c>
      <c r="R24" s="1523">
        <f t="shared" si="6"/>
        <v>40</v>
      </c>
      <c r="S24" s="1119">
        <v>0</v>
      </c>
      <c r="T24" s="1119">
        <f t="shared" si="7"/>
        <v>40</v>
      </c>
      <c r="U24" s="777"/>
    </row>
    <row r="25" spans="1:21" s="711" customFormat="1" ht="20.95" x14ac:dyDescent="0.2">
      <c r="A25" s="444"/>
      <c r="B25" s="960"/>
      <c r="C25" s="961">
        <v>3421</v>
      </c>
      <c r="D25" s="962">
        <v>5331</v>
      </c>
      <c r="E25" s="963" t="s">
        <v>259</v>
      </c>
      <c r="F25" s="906">
        <v>0</v>
      </c>
      <c r="G25" s="916">
        <v>30</v>
      </c>
      <c r="H25" s="927">
        <f t="shared" si="1"/>
        <v>30</v>
      </c>
      <c r="I25" s="1520">
        <v>0</v>
      </c>
      <c r="J25" s="1520">
        <f t="shared" si="2"/>
        <v>30</v>
      </c>
      <c r="K25" s="1520">
        <v>0</v>
      </c>
      <c r="L25" s="1520">
        <f t="shared" si="3"/>
        <v>30</v>
      </c>
      <c r="M25" s="1521">
        <v>10</v>
      </c>
      <c r="N25" s="1521">
        <f t="shared" si="4"/>
        <v>40</v>
      </c>
      <c r="O25" s="1521">
        <v>0</v>
      </c>
      <c r="P25" s="1521">
        <f t="shared" si="5"/>
        <v>40</v>
      </c>
      <c r="Q25" s="1521">
        <v>0</v>
      </c>
      <c r="R25" s="1521">
        <f t="shared" si="6"/>
        <v>40</v>
      </c>
      <c r="S25" s="1114">
        <v>0</v>
      </c>
      <c r="T25" s="1114">
        <f t="shared" si="7"/>
        <v>40</v>
      </c>
      <c r="U25" s="777"/>
    </row>
    <row r="26" spans="1:21" s="711" customFormat="1" ht="20.95" x14ac:dyDescent="0.2">
      <c r="A26" s="440" t="s">
        <v>106</v>
      </c>
      <c r="B26" s="956" t="s">
        <v>494</v>
      </c>
      <c r="C26" s="957" t="s">
        <v>100</v>
      </c>
      <c r="D26" s="957" t="s">
        <v>100</v>
      </c>
      <c r="E26" s="958" t="s">
        <v>263</v>
      </c>
      <c r="F26" s="904">
        <v>0</v>
      </c>
      <c r="G26" s="959">
        <f>+G27</f>
        <v>10</v>
      </c>
      <c r="H26" s="908">
        <f t="shared" si="1"/>
        <v>10</v>
      </c>
      <c r="I26" s="1522">
        <v>0</v>
      </c>
      <c r="J26" s="1522">
        <f t="shared" si="2"/>
        <v>10</v>
      </c>
      <c r="K26" s="1522">
        <v>0</v>
      </c>
      <c r="L26" s="1522">
        <f t="shared" si="3"/>
        <v>10</v>
      </c>
      <c r="M26" s="1522">
        <v>0</v>
      </c>
      <c r="N26" s="1522">
        <f t="shared" si="4"/>
        <v>10</v>
      </c>
      <c r="O26" s="1523">
        <v>0</v>
      </c>
      <c r="P26" s="1523">
        <f t="shared" si="5"/>
        <v>10</v>
      </c>
      <c r="Q26" s="1523">
        <v>0</v>
      </c>
      <c r="R26" s="1523">
        <f t="shared" si="6"/>
        <v>10</v>
      </c>
      <c r="S26" s="1119">
        <v>0</v>
      </c>
      <c r="T26" s="1119">
        <f t="shared" si="7"/>
        <v>10</v>
      </c>
      <c r="U26" s="777"/>
    </row>
    <row r="27" spans="1:21" s="711" customFormat="1" x14ac:dyDescent="0.2">
      <c r="A27" s="444"/>
      <c r="B27" s="964"/>
      <c r="C27" s="961">
        <v>3421</v>
      </c>
      <c r="D27" s="962">
        <v>5321</v>
      </c>
      <c r="E27" s="963" t="s">
        <v>258</v>
      </c>
      <c r="F27" s="906">
        <v>0</v>
      </c>
      <c r="G27" s="916">
        <v>10</v>
      </c>
      <c r="H27" s="927">
        <f t="shared" si="1"/>
        <v>10</v>
      </c>
      <c r="I27" s="1520">
        <v>0</v>
      </c>
      <c r="J27" s="1520">
        <f t="shared" si="2"/>
        <v>10</v>
      </c>
      <c r="K27" s="1520">
        <v>0</v>
      </c>
      <c r="L27" s="1520">
        <f t="shared" si="3"/>
        <v>10</v>
      </c>
      <c r="M27" s="1520">
        <v>0</v>
      </c>
      <c r="N27" s="1520">
        <f t="shared" si="4"/>
        <v>10</v>
      </c>
      <c r="O27" s="1521">
        <v>0</v>
      </c>
      <c r="P27" s="1521">
        <f t="shared" si="5"/>
        <v>10</v>
      </c>
      <c r="Q27" s="1521">
        <v>0</v>
      </c>
      <c r="R27" s="1521">
        <f t="shared" si="6"/>
        <v>10</v>
      </c>
      <c r="S27" s="1114">
        <v>0</v>
      </c>
      <c r="T27" s="1114">
        <f t="shared" si="7"/>
        <v>10</v>
      </c>
      <c r="U27" s="777"/>
    </row>
    <row r="28" spans="1:21" s="711" customFormat="1" ht="20.95" x14ac:dyDescent="0.2">
      <c r="A28" s="440" t="s">
        <v>106</v>
      </c>
      <c r="B28" s="965" t="s">
        <v>495</v>
      </c>
      <c r="C28" s="957" t="s">
        <v>100</v>
      </c>
      <c r="D28" s="957" t="s">
        <v>100</v>
      </c>
      <c r="E28" s="966" t="s">
        <v>260</v>
      </c>
      <c r="F28" s="904">
        <v>0</v>
      </c>
      <c r="G28" s="959">
        <f>+G29</f>
        <v>10</v>
      </c>
      <c r="H28" s="908">
        <f t="shared" si="1"/>
        <v>10</v>
      </c>
      <c r="I28" s="1522">
        <v>0</v>
      </c>
      <c r="J28" s="1522">
        <f t="shared" si="2"/>
        <v>10</v>
      </c>
      <c r="K28" s="1522">
        <v>0</v>
      </c>
      <c r="L28" s="1522">
        <f t="shared" si="3"/>
        <v>10</v>
      </c>
      <c r="M28" s="1522">
        <v>0</v>
      </c>
      <c r="N28" s="1522">
        <f t="shared" si="4"/>
        <v>10</v>
      </c>
      <c r="O28" s="1523">
        <v>0</v>
      </c>
      <c r="P28" s="1523">
        <f t="shared" si="5"/>
        <v>10</v>
      </c>
      <c r="Q28" s="1523">
        <v>0</v>
      </c>
      <c r="R28" s="1523">
        <f t="shared" si="6"/>
        <v>10</v>
      </c>
      <c r="S28" s="1119">
        <v>0</v>
      </c>
      <c r="T28" s="1119">
        <f t="shared" si="7"/>
        <v>10</v>
      </c>
      <c r="U28" s="777"/>
    </row>
    <row r="29" spans="1:21" s="711" customFormat="1" x14ac:dyDescent="0.2">
      <c r="A29" s="994"/>
      <c r="B29" s="967"/>
      <c r="C29" s="961">
        <v>3113</v>
      </c>
      <c r="D29" s="962">
        <v>5321</v>
      </c>
      <c r="E29" s="963" t="s">
        <v>258</v>
      </c>
      <c r="F29" s="906">
        <v>0</v>
      </c>
      <c r="G29" s="916">
        <v>10</v>
      </c>
      <c r="H29" s="927">
        <f t="shared" si="1"/>
        <v>10</v>
      </c>
      <c r="I29" s="1520">
        <v>0</v>
      </c>
      <c r="J29" s="1520">
        <f t="shared" si="2"/>
        <v>10</v>
      </c>
      <c r="K29" s="1520">
        <v>0</v>
      </c>
      <c r="L29" s="1520">
        <f t="shared" si="3"/>
        <v>10</v>
      </c>
      <c r="M29" s="1520">
        <v>0</v>
      </c>
      <c r="N29" s="1520">
        <f t="shared" si="4"/>
        <v>10</v>
      </c>
      <c r="O29" s="1521">
        <v>0</v>
      </c>
      <c r="P29" s="1521">
        <f t="shared" si="5"/>
        <v>10</v>
      </c>
      <c r="Q29" s="1521">
        <v>0</v>
      </c>
      <c r="R29" s="1521">
        <f t="shared" si="6"/>
        <v>10</v>
      </c>
      <c r="S29" s="1114">
        <v>0</v>
      </c>
      <c r="T29" s="1114">
        <f t="shared" si="7"/>
        <v>10</v>
      </c>
      <c r="U29" s="777"/>
    </row>
    <row r="30" spans="1:21" s="711" customFormat="1" x14ac:dyDescent="0.2">
      <c r="A30" s="677" t="s">
        <v>106</v>
      </c>
      <c r="B30" s="679" t="s">
        <v>476</v>
      </c>
      <c r="C30" s="680" t="s">
        <v>100</v>
      </c>
      <c r="D30" s="954" t="s">
        <v>100</v>
      </c>
      <c r="E30" s="786" t="s">
        <v>210</v>
      </c>
      <c r="F30" s="924">
        <f>+F31</f>
        <v>2300</v>
      </c>
      <c r="G30" s="924">
        <f>+G31</f>
        <v>-2300</v>
      </c>
      <c r="H30" s="908">
        <f t="shared" si="1"/>
        <v>0</v>
      </c>
      <c r="I30" s="561">
        <f>+I31</f>
        <v>116.15</v>
      </c>
      <c r="J30" s="1522">
        <f t="shared" si="2"/>
        <v>116.15</v>
      </c>
      <c r="K30" s="1522">
        <v>0</v>
      </c>
      <c r="L30" s="1522">
        <f t="shared" si="3"/>
        <v>116.15</v>
      </c>
      <c r="M30" s="1522">
        <f>+M31</f>
        <v>500</v>
      </c>
      <c r="N30" s="1522">
        <f t="shared" si="4"/>
        <v>616.15</v>
      </c>
      <c r="O30" s="1523">
        <v>0</v>
      </c>
      <c r="P30" s="1523">
        <f t="shared" si="5"/>
        <v>616.15</v>
      </c>
      <c r="Q30" s="1523">
        <v>0</v>
      </c>
      <c r="R30" s="1523">
        <f t="shared" si="6"/>
        <v>616.15</v>
      </c>
      <c r="S30" s="1119">
        <v>0</v>
      </c>
      <c r="T30" s="1119">
        <f t="shared" si="7"/>
        <v>616.15</v>
      </c>
      <c r="U30" s="777"/>
    </row>
    <row r="31" spans="1:21" s="711" customFormat="1" x14ac:dyDescent="0.2">
      <c r="A31" s="689"/>
      <c r="B31" s="691" t="s">
        <v>474</v>
      </c>
      <c r="C31" s="700">
        <v>3299</v>
      </c>
      <c r="D31" s="745">
        <v>5331</v>
      </c>
      <c r="E31" s="784" t="s">
        <v>259</v>
      </c>
      <c r="F31" s="927">
        <v>2300</v>
      </c>
      <c r="G31" s="927">
        <v>-2300</v>
      </c>
      <c r="H31" s="927">
        <f t="shared" si="1"/>
        <v>0</v>
      </c>
      <c r="I31" s="632">
        <v>116.15</v>
      </c>
      <c r="J31" s="1520">
        <f t="shared" si="2"/>
        <v>116.15</v>
      </c>
      <c r="K31" s="1520">
        <v>0</v>
      </c>
      <c r="L31" s="1520">
        <f t="shared" si="3"/>
        <v>116.15</v>
      </c>
      <c r="M31" s="1520">
        <v>500</v>
      </c>
      <c r="N31" s="1520">
        <f t="shared" si="4"/>
        <v>616.15</v>
      </c>
      <c r="O31" s="1521">
        <v>0</v>
      </c>
      <c r="P31" s="1521">
        <f t="shared" si="5"/>
        <v>616.15</v>
      </c>
      <c r="Q31" s="1521">
        <v>0</v>
      </c>
      <c r="R31" s="1521">
        <f t="shared" si="6"/>
        <v>616.15</v>
      </c>
      <c r="S31" s="1114">
        <v>0</v>
      </c>
      <c r="T31" s="1114">
        <f t="shared" si="7"/>
        <v>616.15</v>
      </c>
      <c r="U31" s="777"/>
    </row>
    <row r="32" spans="1:21" s="711" customFormat="1" ht="20.95" x14ac:dyDescent="0.2">
      <c r="A32" s="995" t="s">
        <v>106</v>
      </c>
      <c r="B32" s="968" t="s">
        <v>565</v>
      </c>
      <c r="C32" s="968" t="s">
        <v>100</v>
      </c>
      <c r="D32" s="968" t="s">
        <v>100</v>
      </c>
      <c r="E32" s="969" t="s">
        <v>274</v>
      </c>
      <c r="F32" s="904">
        <v>0</v>
      </c>
      <c r="G32" s="959">
        <f>+G33</f>
        <v>450</v>
      </c>
      <c r="H32" s="908">
        <f t="shared" si="1"/>
        <v>450</v>
      </c>
      <c r="I32" s="1522">
        <v>0</v>
      </c>
      <c r="J32" s="1522">
        <f t="shared" si="2"/>
        <v>450</v>
      </c>
      <c r="K32" s="1522">
        <v>0</v>
      </c>
      <c r="L32" s="1522">
        <f t="shared" si="3"/>
        <v>450</v>
      </c>
      <c r="M32" s="1522">
        <v>0</v>
      </c>
      <c r="N32" s="1522">
        <f t="shared" si="4"/>
        <v>450</v>
      </c>
      <c r="O32" s="1523">
        <v>0</v>
      </c>
      <c r="P32" s="1523">
        <f t="shared" si="5"/>
        <v>450</v>
      </c>
      <c r="Q32" s="1523">
        <v>0</v>
      </c>
      <c r="R32" s="1523">
        <f t="shared" si="6"/>
        <v>450</v>
      </c>
      <c r="S32" s="1119">
        <v>0</v>
      </c>
      <c r="T32" s="1119">
        <f t="shared" si="7"/>
        <v>450</v>
      </c>
      <c r="U32" s="777"/>
    </row>
    <row r="33" spans="1:21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450</v>
      </c>
      <c r="H33" s="927">
        <f t="shared" si="1"/>
        <v>450</v>
      </c>
      <c r="I33" s="1520">
        <v>0</v>
      </c>
      <c r="J33" s="1520">
        <f t="shared" si="2"/>
        <v>450</v>
      </c>
      <c r="K33" s="1520">
        <v>0</v>
      </c>
      <c r="L33" s="1520">
        <f t="shared" si="3"/>
        <v>450</v>
      </c>
      <c r="M33" s="1520">
        <v>0</v>
      </c>
      <c r="N33" s="1520">
        <f t="shared" si="4"/>
        <v>450</v>
      </c>
      <c r="O33" s="1521">
        <v>0</v>
      </c>
      <c r="P33" s="1521">
        <f t="shared" si="5"/>
        <v>450</v>
      </c>
      <c r="Q33" s="1521">
        <v>0</v>
      </c>
      <c r="R33" s="1521">
        <f t="shared" si="6"/>
        <v>450</v>
      </c>
      <c r="S33" s="1114">
        <v>0</v>
      </c>
      <c r="T33" s="1114">
        <f t="shared" si="7"/>
        <v>450</v>
      </c>
      <c r="U33" s="777"/>
    </row>
    <row r="34" spans="1:21" s="711" customFormat="1" ht="20.95" x14ac:dyDescent="0.2">
      <c r="A34" s="995" t="s">
        <v>106</v>
      </c>
      <c r="B34" s="968" t="s">
        <v>566</v>
      </c>
      <c r="C34" s="968" t="s">
        <v>100</v>
      </c>
      <c r="D34" s="968" t="s">
        <v>100</v>
      </c>
      <c r="E34" s="969" t="s">
        <v>275</v>
      </c>
      <c r="F34" s="904">
        <v>0</v>
      </c>
      <c r="G34" s="959">
        <f t="shared" ref="G34" si="8">+G35</f>
        <v>490</v>
      </c>
      <c r="H34" s="908">
        <f t="shared" si="1"/>
        <v>490</v>
      </c>
      <c r="I34" s="1522">
        <v>0</v>
      </c>
      <c r="J34" s="1522">
        <f t="shared" si="2"/>
        <v>490</v>
      </c>
      <c r="K34" s="1522">
        <v>0</v>
      </c>
      <c r="L34" s="1522">
        <f t="shared" si="3"/>
        <v>490</v>
      </c>
      <c r="M34" s="1522">
        <v>0</v>
      </c>
      <c r="N34" s="1522">
        <f t="shared" si="4"/>
        <v>490</v>
      </c>
      <c r="O34" s="1523">
        <v>0</v>
      </c>
      <c r="P34" s="1523">
        <f t="shared" si="5"/>
        <v>490</v>
      </c>
      <c r="Q34" s="1523">
        <v>0</v>
      </c>
      <c r="R34" s="1523">
        <f t="shared" si="6"/>
        <v>490</v>
      </c>
      <c r="S34" s="1119">
        <v>0</v>
      </c>
      <c r="T34" s="1119">
        <f t="shared" si="7"/>
        <v>490</v>
      </c>
      <c r="U34" s="777"/>
    </row>
    <row r="35" spans="1:21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490</v>
      </c>
      <c r="H35" s="927">
        <f t="shared" si="1"/>
        <v>490</v>
      </c>
      <c r="I35" s="1520">
        <v>0</v>
      </c>
      <c r="J35" s="1520">
        <f t="shared" si="2"/>
        <v>490</v>
      </c>
      <c r="K35" s="1520">
        <v>0</v>
      </c>
      <c r="L35" s="1520">
        <f t="shared" si="3"/>
        <v>490</v>
      </c>
      <c r="M35" s="1520">
        <v>0</v>
      </c>
      <c r="N35" s="1520">
        <f t="shared" si="4"/>
        <v>490</v>
      </c>
      <c r="O35" s="1521">
        <v>0</v>
      </c>
      <c r="P35" s="1521">
        <f t="shared" si="5"/>
        <v>490</v>
      </c>
      <c r="Q35" s="1521">
        <v>0</v>
      </c>
      <c r="R35" s="1521">
        <f t="shared" si="6"/>
        <v>490</v>
      </c>
      <c r="S35" s="1114">
        <v>0</v>
      </c>
      <c r="T35" s="1114">
        <f t="shared" si="7"/>
        <v>490</v>
      </c>
      <c r="U35" s="777"/>
    </row>
    <row r="36" spans="1:21" s="711" customFormat="1" ht="20.95" x14ac:dyDescent="0.2">
      <c r="A36" s="995" t="s">
        <v>106</v>
      </c>
      <c r="B36" s="968" t="s">
        <v>567</v>
      </c>
      <c r="C36" s="968" t="s">
        <v>100</v>
      </c>
      <c r="D36" s="968" t="s">
        <v>100</v>
      </c>
      <c r="E36" s="969" t="s">
        <v>277</v>
      </c>
      <c r="F36" s="904">
        <v>0</v>
      </c>
      <c r="G36" s="959">
        <f t="shared" ref="G36" si="9">+G37</f>
        <v>80</v>
      </c>
      <c r="H36" s="908">
        <f t="shared" si="1"/>
        <v>80</v>
      </c>
      <c r="I36" s="1522">
        <v>0</v>
      </c>
      <c r="J36" s="1522">
        <f t="shared" si="2"/>
        <v>80</v>
      </c>
      <c r="K36" s="1522">
        <v>0</v>
      </c>
      <c r="L36" s="1522">
        <f t="shared" si="3"/>
        <v>80</v>
      </c>
      <c r="M36" s="1522">
        <v>0</v>
      </c>
      <c r="N36" s="1522">
        <f t="shared" si="4"/>
        <v>80</v>
      </c>
      <c r="O36" s="1523">
        <v>0</v>
      </c>
      <c r="P36" s="1523">
        <f t="shared" si="5"/>
        <v>80</v>
      </c>
      <c r="Q36" s="1523">
        <v>0</v>
      </c>
      <c r="R36" s="1523">
        <f t="shared" si="6"/>
        <v>80</v>
      </c>
      <c r="S36" s="1119">
        <v>0</v>
      </c>
      <c r="T36" s="1119">
        <f t="shared" si="7"/>
        <v>80</v>
      </c>
      <c r="U36" s="777"/>
    </row>
    <row r="37" spans="1:21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80</v>
      </c>
      <c r="H37" s="927">
        <f t="shared" si="1"/>
        <v>80</v>
      </c>
      <c r="I37" s="1520">
        <v>0</v>
      </c>
      <c r="J37" s="1520">
        <f t="shared" si="2"/>
        <v>80</v>
      </c>
      <c r="K37" s="1520">
        <v>0</v>
      </c>
      <c r="L37" s="1520">
        <f t="shared" si="3"/>
        <v>80</v>
      </c>
      <c r="M37" s="1520">
        <v>0</v>
      </c>
      <c r="N37" s="1520">
        <f t="shared" si="4"/>
        <v>80</v>
      </c>
      <c r="O37" s="1521">
        <v>0</v>
      </c>
      <c r="P37" s="1521">
        <f t="shared" si="5"/>
        <v>80</v>
      </c>
      <c r="Q37" s="1521">
        <v>0</v>
      </c>
      <c r="R37" s="1521">
        <f t="shared" si="6"/>
        <v>80</v>
      </c>
      <c r="S37" s="1114">
        <v>0</v>
      </c>
      <c r="T37" s="1114">
        <f t="shared" si="7"/>
        <v>80</v>
      </c>
      <c r="U37" s="777"/>
    </row>
    <row r="38" spans="1:21" s="711" customFormat="1" ht="31.45" x14ac:dyDescent="0.2">
      <c r="A38" s="995" t="s">
        <v>106</v>
      </c>
      <c r="B38" s="968" t="s">
        <v>568</v>
      </c>
      <c r="C38" s="968" t="s">
        <v>100</v>
      </c>
      <c r="D38" s="968" t="s">
        <v>100</v>
      </c>
      <c r="E38" s="969" t="s">
        <v>279</v>
      </c>
      <c r="F38" s="904">
        <v>0</v>
      </c>
      <c r="G38" s="959">
        <f t="shared" ref="G38" si="10">+G39</f>
        <v>135</v>
      </c>
      <c r="H38" s="908">
        <f t="shared" si="1"/>
        <v>135</v>
      </c>
      <c r="I38" s="1522">
        <v>0</v>
      </c>
      <c r="J38" s="1522">
        <f t="shared" si="2"/>
        <v>135</v>
      </c>
      <c r="K38" s="1522">
        <v>0</v>
      </c>
      <c r="L38" s="1522">
        <f t="shared" si="3"/>
        <v>135</v>
      </c>
      <c r="M38" s="1522">
        <v>0</v>
      </c>
      <c r="N38" s="1522">
        <f t="shared" si="4"/>
        <v>135</v>
      </c>
      <c r="O38" s="1523">
        <v>0</v>
      </c>
      <c r="P38" s="1523">
        <f t="shared" si="5"/>
        <v>135</v>
      </c>
      <c r="Q38" s="1523">
        <v>0</v>
      </c>
      <c r="R38" s="1523">
        <f t="shared" si="6"/>
        <v>135</v>
      </c>
      <c r="S38" s="1119">
        <v>0</v>
      </c>
      <c r="T38" s="1119">
        <f t="shared" si="7"/>
        <v>135</v>
      </c>
      <c r="U38" s="777"/>
    </row>
    <row r="39" spans="1:21" s="711" customFormat="1" ht="20.95" x14ac:dyDescent="0.2">
      <c r="A39" s="996"/>
      <c r="B39" s="970"/>
      <c r="C39" s="970" t="s">
        <v>273</v>
      </c>
      <c r="D39" s="970" t="s">
        <v>270</v>
      </c>
      <c r="E39" s="971" t="s">
        <v>259</v>
      </c>
      <c r="F39" s="906">
        <v>0</v>
      </c>
      <c r="G39" s="916">
        <v>135</v>
      </c>
      <c r="H39" s="927">
        <f t="shared" si="1"/>
        <v>135</v>
      </c>
      <c r="I39" s="1520">
        <v>0</v>
      </c>
      <c r="J39" s="1520">
        <f t="shared" si="2"/>
        <v>135</v>
      </c>
      <c r="K39" s="1520">
        <v>0</v>
      </c>
      <c r="L39" s="1520">
        <f t="shared" si="3"/>
        <v>135</v>
      </c>
      <c r="M39" s="1520">
        <v>0</v>
      </c>
      <c r="N39" s="1520">
        <f t="shared" si="4"/>
        <v>135</v>
      </c>
      <c r="O39" s="1521">
        <v>0</v>
      </c>
      <c r="P39" s="1521">
        <f t="shared" si="5"/>
        <v>135</v>
      </c>
      <c r="Q39" s="1521">
        <v>0</v>
      </c>
      <c r="R39" s="1521">
        <f t="shared" si="6"/>
        <v>135</v>
      </c>
      <c r="S39" s="1114">
        <v>0</v>
      </c>
      <c r="T39" s="1114">
        <f t="shared" si="7"/>
        <v>135</v>
      </c>
      <c r="U39" s="777"/>
    </row>
    <row r="40" spans="1:21" s="711" customFormat="1" ht="20.95" x14ac:dyDescent="0.2">
      <c r="A40" s="995" t="s">
        <v>106</v>
      </c>
      <c r="B40" s="968" t="s">
        <v>569</v>
      </c>
      <c r="C40" s="968" t="s">
        <v>100</v>
      </c>
      <c r="D40" s="968" t="s">
        <v>100</v>
      </c>
      <c r="E40" s="969" t="s">
        <v>281</v>
      </c>
      <c r="F40" s="904">
        <v>0</v>
      </c>
      <c r="G40" s="959">
        <f t="shared" ref="G40" si="11">+G41</f>
        <v>400</v>
      </c>
      <c r="H40" s="908">
        <f t="shared" si="1"/>
        <v>400</v>
      </c>
      <c r="I40" s="1522">
        <v>0</v>
      </c>
      <c r="J40" s="1522">
        <f t="shared" si="2"/>
        <v>400</v>
      </c>
      <c r="K40" s="1522">
        <v>0</v>
      </c>
      <c r="L40" s="1522">
        <f t="shared" si="3"/>
        <v>400</v>
      </c>
      <c r="M40" s="1522">
        <v>0</v>
      </c>
      <c r="N40" s="1522">
        <f t="shared" si="4"/>
        <v>400</v>
      </c>
      <c r="O40" s="1523">
        <v>0</v>
      </c>
      <c r="P40" s="1523">
        <f t="shared" si="5"/>
        <v>400</v>
      </c>
      <c r="Q40" s="1523">
        <v>0</v>
      </c>
      <c r="R40" s="1523">
        <f t="shared" si="6"/>
        <v>400</v>
      </c>
      <c r="S40" s="1119">
        <v>0</v>
      </c>
      <c r="T40" s="1119">
        <f t="shared" si="7"/>
        <v>400</v>
      </c>
      <c r="U40" s="777"/>
    </row>
    <row r="41" spans="1:21" s="711" customFormat="1" ht="20.95" x14ac:dyDescent="0.2">
      <c r="A41" s="996"/>
      <c r="B41" s="970"/>
      <c r="C41" s="970" t="s">
        <v>273</v>
      </c>
      <c r="D41" s="970" t="s">
        <v>270</v>
      </c>
      <c r="E41" s="971" t="s">
        <v>259</v>
      </c>
      <c r="F41" s="906">
        <v>0</v>
      </c>
      <c r="G41" s="916">
        <v>400</v>
      </c>
      <c r="H41" s="927">
        <f t="shared" si="1"/>
        <v>400</v>
      </c>
      <c r="I41" s="1520">
        <v>0</v>
      </c>
      <c r="J41" s="1520">
        <f t="shared" si="2"/>
        <v>400</v>
      </c>
      <c r="K41" s="1520">
        <v>0</v>
      </c>
      <c r="L41" s="1520">
        <f t="shared" si="3"/>
        <v>400</v>
      </c>
      <c r="M41" s="1520">
        <v>0</v>
      </c>
      <c r="N41" s="1520">
        <f t="shared" si="4"/>
        <v>400</v>
      </c>
      <c r="O41" s="1521">
        <v>0</v>
      </c>
      <c r="P41" s="1521">
        <f t="shared" si="5"/>
        <v>400</v>
      </c>
      <c r="Q41" s="1521">
        <v>0</v>
      </c>
      <c r="R41" s="1521">
        <f t="shared" si="6"/>
        <v>400</v>
      </c>
      <c r="S41" s="1114">
        <v>0</v>
      </c>
      <c r="T41" s="1114">
        <f t="shared" si="7"/>
        <v>400</v>
      </c>
      <c r="U41" s="777"/>
    </row>
    <row r="42" spans="1:21" s="711" customFormat="1" ht="20.95" x14ac:dyDescent="0.2">
      <c r="A42" s="995" t="s">
        <v>106</v>
      </c>
      <c r="B42" s="968" t="s">
        <v>570</v>
      </c>
      <c r="C42" s="968" t="s">
        <v>100</v>
      </c>
      <c r="D42" s="968" t="s">
        <v>100</v>
      </c>
      <c r="E42" s="969" t="s">
        <v>284</v>
      </c>
      <c r="F42" s="904">
        <v>0</v>
      </c>
      <c r="G42" s="959">
        <f t="shared" ref="G42" si="12">+G43</f>
        <v>300</v>
      </c>
      <c r="H42" s="908">
        <f t="shared" si="1"/>
        <v>300</v>
      </c>
      <c r="I42" s="1522">
        <v>0</v>
      </c>
      <c r="J42" s="1522">
        <f t="shared" si="2"/>
        <v>300</v>
      </c>
      <c r="K42" s="1522">
        <v>0</v>
      </c>
      <c r="L42" s="1522">
        <f t="shared" si="3"/>
        <v>300</v>
      </c>
      <c r="M42" s="1522">
        <v>0</v>
      </c>
      <c r="N42" s="1522">
        <f t="shared" si="4"/>
        <v>300</v>
      </c>
      <c r="O42" s="1523">
        <v>0</v>
      </c>
      <c r="P42" s="1523">
        <f t="shared" si="5"/>
        <v>300</v>
      </c>
      <c r="Q42" s="1523">
        <v>0</v>
      </c>
      <c r="R42" s="1523">
        <f t="shared" si="6"/>
        <v>300</v>
      </c>
      <c r="S42" s="1119">
        <v>0</v>
      </c>
      <c r="T42" s="1119">
        <f t="shared" si="7"/>
        <v>300</v>
      </c>
      <c r="U42" s="777"/>
    </row>
    <row r="43" spans="1:21" s="711" customFormat="1" ht="20.95" x14ac:dyDescent="0.2">
      <c r="A43" s="996"/>
      <c r="B43" s="970"/>
      <c r="C43" s="970" t="s">
        <v>283</v>
      </c>
      <c r="D43" s="970" t="s">
        <v>270</v>
      </c>
      <c r="E43" s="971" t="s">
        <v>259</v>
      </c>
      <c r="F43" s="906">
        <v>0</v>
      </c>
      <c r="G43" s="916">
        <v>300</v>
      </c>
      <c r="H43" s="927">
        <f t="shared" si="1"/>
        <v>300</v>
      </c>
      <c r="I43" s="1520">
        <v>0</v>
      </c>
      <c r="J43" s="1520">
        <f t="shared" si="2"/>
        <v>300</v>
      </c>
      <c r="K43" s="1520">
        <v>0</v>
      </c>
      <c r="L43" s="1520">
        <f t="shared" si="3"/>
        <v>300</v>
      </c>
      <c r="M43" s="1520">
        <v>0</v>
      </c>
      <c r="N43" s="1520">
        <f t="shared" si="4"/>
        <v>300</v>
      </c>
      <c r="O43" s="1521">
        <v>0</v>
      </c>
      <c r="P43" s="1521">
        <f t="shared" si="5"/>
        <v>300</v>
      </c>
      <c r="Q43" s="1521">
        <v>0</v>
      </c>
      <c r="R43" s="1521">
        <f t="shared" si="6"/>
        <v>300</v>
      </c>
      <c r="S43" s="1114">
        <v>0</v>
      </c>
      <c r="T43" s="1114">
        <f t="shared" si="7"/>
        <v>300</v>
      </c>
      <c r="U43" s="777"/>
    </row>
    <row r="44" spans="1:21" s="711" customFormat="1" ht="31.45" x14ac:dyDescent="0.2">
      <c r="A44" s="995" t="s">
        <v>106</v>
      </c>
      <c r="B44" s="968" t="s">
        <v>571</v>
      </c>
      <c r="C44" s="968" t="s">
        <v>100</v>
      </c>
      <c r="D44" s="968" t="s">
        <v>100</v>
      </c>
      <c r="E44" s="969" t="s">
        <v>286</v>
      </c>
      <c r="F44" s="904">
        <v>0</v>
      </c>
      <c r="G44" s="959">
        <f t="shared" ref="G44" si="13">+G45</f>
        <v>170</v>
      </c>
      <c r="H44" s="908">
        <f t="shared" si="1"/>
        <v>170</v>
      </c>
      <c r="I44" s="1522">
        <v>0</v>
      </c>
      <c r="J44" s="1522">
        <f t="shared" si="2"/>
        <v>170</v>
      </c>
      <c r="K44" s="1522">
        <v>0</v>
      </c>
      <c r="L44" s="1522">
        <f t="shared" si="3"/>
        <v>170</v>
      </c>
      <c r="M44" s="1522">
        <v>0</v>
      </c>
      <c r="N44" s="1522">
        <f t="shared" si="4"/>
        <v>170</v>
      </c>
      <c r="O44" s="1523">
        <v>0</v>
      </c>
      <c r="P44" s="1523">
        <f t="shared" si="5"/>
        <v>170</v>
      </c>
      <c r="Q44" s="1523">
        <v>0</v>
      </c>
      <c r="R44" s="1523">
        <f t="shared" si="6"/>
        <v>170</v>
      </c>
      <c r="S44" s="1119">
        <v>0</v>
      </c>
      <c r="T44" s="1119">
        <f t="shared" si="7"/>
        <v>170</v>
      </c>
      <c r="U44" s="777"/>
    </row>
    <row r="45" spans="1:21" s="711" customFormat="1" ht="20.95" x14ac:dyDescent="0.2">
      <c r="A45" s="996"/>
      <c r="B45" s="970"/>
      <c r="C45" s="970" t="s">
        <v>283</v>
      </c>
      <c r="D45" s="970" t="s">
        <v>270</v>
      </c>
      <c r="E45" s="971" t="s">
        <v>259</v>
      </c>
      <c r="F45" s="906">
        <v>0</v>
      </c>
      <c r="G45" s="916">
        <v>170</v>
      </c>
      <c r="H45" s="927">
        <f t="shared" si="1"/>
        <v>170</v>
      </c>
      <c r="I45" s="1520">
        <v>0</v>
      </c>
      <c r="J45" s="1520">
        <f t="shared" si="2"/>
        <v>170</v>
      </c>
      <c r="K45" s="1520">
        <v>0</v>
      </c>
      <c r="L45" s="1520">
        <f t="shared" si="3"/>
        <v>170</v>
      </c>
      <c r="M45" s="1520">
        <v>0</v>
      </c>
      <c r="N45" s="1520">
        <f t="shared" si="4"/>
        <v>170</v>
      </c>
      <c r="O45" s="1521">
        <v>0</v>
      </c>
      <c r="P45" s="1521">
        <f t="shared" si="5"/>
        <v>170</v>
      </c>
      <c r="Q45" s="1521">
        <v>0</v>
      </c>
      <c r="R45" s="1521">
        <f t="shared" si="6"/>
        <v>170</v>
      </c>
      <c r="S45" s="1114">
        <v>0</v>
      </c>
      <c r="T45" s="1114">
        <f t="shared" si="7"/>
        <v>170</v>
      </c>
      <c r="U45" s="777"/>
    </row>
    <row r="46" spans="1:21" s="711" customFormat="1" ht="20.95" x14ac:dyDescent="0.2">
      <c r="A46" s="995" t="s">
        <v>106</v>
      </c>
      <c r="B46" s="968" t="s">
        <v>572</v>
      </c>
      <c r="C46" s="968" t="s">
        <v>100</v>
      </c>
      <c r="D46" s="968" t="s">
        <v>100</v>
      </c>
      <c r="E46" s="969" t="s">
        <v>288</v>
      </c>
      <c r="F46" s="904">
        <v>0</v>
      </c>
      <c r="G46" s="959">
        <f t="shared" ref="G46" si="14">+G47</f>
        <v>240</v>
      </c>
      <c r="H46" s="908">
        <f t="shared" si="1"/>
        <v>240</v>
      </c>
      <c r="I46" s="1522">
        <v>0</v>
      </c>
      <c r="J46" s="1522">
        <f t="shared" si="2"/>
        <v>240</v>
      </c>
      <c r="K46" s="1522">
        <v>0</v>
      </c>
      <c r="L46" s="1522">
        <f t="shared" si="3"/>
        <v>240</v>
      </c>
      <c r="M46" s="1522">
        <v>0</v>
      </c>
      <c r="N46" s="1522">
        <f t="shared" si="4"/>
        <v>240</v>
      </c>
      <c r="O46" s="1523">
        <v>0</v>
      </c>
      <c r="P46" s="1523">
        <f t="shared" si="5"/>
        <v>240</v>
      </c>
      <c r="Q46" s="1523">
        <v>0</v>
      </c>
      <c r="R46" s="1523">
        <f t="shared" si="6"/>
        <v>240</v>
      </c>
      <c r="S46" s="1119">
        <v>0</v>
      </c>
      <c r="T46" s="1119">
        <f t="shared" si="7"/>
        <v>240</v>
      </c>
      <c r="U46" s="777"/>
    </row>
    <row r="47" spans="1:21" s="711" customFormat="1" ht="20.95" x14ac:dyDescent="0.2">
      <c r="A47" s="996"/>
      <c r="B47" s="970"/>
      <c r="C47" s="970" t="s">
        <v>273</v>
      </c>
      <c r="D47" s="970" t="s">
        <v>270</v>
      </c>
      <c r="E47" s="971" t="s">
        <v>259</v>
      </c>
      <c r="F47" s="906">
        <v>0</v>
      </c>
      <c r="G47" s="916">
        <v>240</v>
      </c>
      <c r="H47" s="927">
        <f t="shared" si="1"/>
        <v>240</v>
      </c>
      <c r="I47" s="1520">
        <v>0</v>
      </c>
      <c r="J47" s="1520">
        <f t="shared" si="2"/>
        <v>240</v>
      </c>
      <c r="K47" s="1520">
        <v>0</v>
      </c>
      <c r="L47" s="1520">
        <f t="shared" si="3"/>
        <v>240</v>
      </c>
      <c r="M47" s="1520">
        <v>0</v>
      </c>
      <c r="N47" s="1520">
        <f t="shared" si="4"/>
        <v>240</v>
      </c>
      <c r="O47" s="1521">
        <v>0</v>
      </c>
      <c r="P47" s="1521">
        <f t="shared" si="5"/>
        <v>240</v>
      </c>
      <c r="Q47" s="1521">
        <v>0</v>
      </c>
      <c r="R47" s="1521">
        <f t="shared" si="6"/>
        <v>240</v>
      </c>
      <c r="S47" s="1114">
        <v>0</v>
      </c>
      <c r="T47" s="1114">
        <f t="shared" si="7"/>
        <v>240</v>
      </c>
      <c r="U47" s="777"/>
    </row>
    <row r="48" spans="1:21" s="711" customFormat="1" ht="31.45" x14ac:dyDescent="0.2">
      <c r="A48" s="995" t="s">
        <v>106</v>
      </c>
      <c r="B48" s="968" t="s">
        <v>573</v>
      </c>
      <c r="C48" s="968" t="s">
        <v>100</v>
      </c>
      <c r="D48" s="968" t="s">
        <v>100</v>
      </c>
      <c r="E48" s="969" t="s">
        <v>290</v>
      </c>
      <c r="F48" s="904">
        <v>0</v>
      </c>
      <c r="G48" s="959">
        <f t="shared" ref="G48" si="15">+G49</f>
        <v>35</v>
      </c>
      <c r="H48" s="908">
        <f t="shared" si="1"/>
        <v>35</v>
      </c>
      <c r="I48" s="1522">
        <v>0</v>
      </c>
      <c r="J48" s="1522">
        <f t="shared" si="2"/>
        <v>35</v>
      </c>
      <c r="K48" s="1522">
        <v>0</v>
      </c>
      <c r="L48" s="1522">
        <f t="shared" si="3"/>
        <v>35</v>
      </c>
      <c r="M48" s="1522">
        <v>0</v>
      </c>
      <c r="N48" s="1522">
        <f t="shared" si="4"/>
        <v>35</v>
      </c>
      <c r="O48" s="1523">
        <v>0</v>
      </c>
      <c r="P48" s="1523">
        <f t="shared" si="5"/>
        <v>35</v>
      </c>
      <c r="Q48" s="1523">
        <v>0</v>
      </c>
      <c r="R48" s="1523">
        <f t="shared" si="6"/>
        <v>35</v>
      </c>
      <c r="S48" s="1119">
        <v>0</v>
      </c>
      <c r="T48" s="1119">
        <f t="shared" si="7"/>
        <v>35</v>
      </c>
      <c r="U48" s="777"/>
    </row>
    <row r="49" spans="1:21" s="711" customFormat="1" ht="20.95" x14ac:dyDescent="0.2">
      <c r="A49" s="996"/>
      <c r="B49" s="970"/>
      <c r="C49" s="970" t="s">
        <v>273</v>
      </c>
      <c r="D49" s="970" t="s">
        <v>270</v>
      </c>
      <c r="E49" s="971" t="s">
        <v>259</v>
      </c>
      <c r="F49" s="906">
        <v>0</v>
      </c>
      <c r="G49" s="916">
        <v>35</v>
      </c>
      <c r="H49" s="927">
        <f t="shared" si="1"/>
        <v>35</v>
      </c>
      <c r="I49" s="1520">
        <v>0</v>
      </c>
      <c r="J49" s="1520">
        <f t="shared" si="2"/>
        <v>35</v>
      </c>
      <c r="K49" s="1520">
        <v>0</v>
      </c>
      <c r="L49" s="1520">
        <f t="shared" si="3"/>
        <v>35</v>
      </c>
      <c r="M49" s="1520">
        <v>0</v>
      </c>
      <c r="N49" s="1520">
        <f t="shared" si="4"/>
        <v>35</v>
      </c>
      <c r="O49" s="1521">
        <v>0</v>
      </c>
      <c r="P49" s="1521">
        <f t="shared" si="5"/>
        <v>35</v>
      </c>
      <c r="Q49" s="1521">
        <v>0</v>
      </c>
      <c r="R49" s="1521">
        <f t="shared" si="6"/>
        <v>35</v>
      </c>
      <c r="S49" s="1114">
        <v>0</v>
      </c>
      <c r="T49" s="1114">
        <f t="shared" si="7"/>
        <v>35</v>
      </c>
      <c r="U49" s="777"/>
    </row>
    <row r="50" spans="1:21" s="711" customFormat="1" x14ac:dyDescent="0.2">
      <c r="A50" s="682" t="s">
        <v>106</v>
      </c>
      <c r="B50" s="684" t="s">
        <v>477</v>
      </c>
      <c r="C50" s="694" t="s">
        <v>100</v>
      </c>
      <c r="D50" s="695" t="s">
        <v>100</v>
      </c>
      <c r="E50" s="783" t="s">
        <v>441</v>
      </c>
      <c r="F50" s="908">
        <f>+F51</f>
        <v>60</v>
      </c>
      <c r="G50" s="908">
        <v>0</v>
      </c>
      <c r="H50" s="908">
        <f t="shared" si="1"/>
        <v>60</v>
      </c>
      <c r="I50" s="1522">
        <v>0</v>
      </c>
      <c r="J50" s="1522">
        <f t="shared" si="2"/>
        <v>60</v>
      </c>
      <c r="K50" s="1522">
        <v>0</v>
      </c>
      <c r="L50" s="1522">
        <f t="shared" si="3"/>
        <v>60</v>
      </c>
      <c r="M50" s="1522">
        <v>0</v>
      </c>
      <c r="N50" s="1522">
        <f t="shared" si="4"/>
        <v>60</v>
      </c>
      <c r="O50" s="1523">
        <v>0</v>
      </c>
      <c r="P50" s="1523">
        <f t="shared" si="5"/>
        <v>60</v>
      </c>
      <c r="Q50" s="1523">
        <v>0</v>
      </c>
      <c r="R50" s="1523">
        <f t="shared" si="6"/>
        <v>60</v>
      </c>
      <c r="S50" s="1119">
        <v>0</v>
      </c>
      <c r="T50" s="1119">
        <f t="shared" si="7"/>
        <v>60</v>
      </c>
      <c r="U50" s="777"/>
    </row>
    <row r="51" spans="1:21" s="711" customFormat="1" x14ac:dyDescent="0.2">
      <c r="A51" s="689"/>
      <c r="B51" s="814" t="s">
        <v>474</v>
      </c>
      <c r="C51" s="745">
        <v>3299</v>
      </c>
      <c r="D51" s="745">
        <v>5331</v>
      </c>
      <c r="E51" s="784" t="s">
        <v>259</v>
      </c>
      <c r="F51" s="927">
        <v>60</v>
      </c>
      <c r="G51" s="927">
        <v>0</v>
      </c>
      <c r="H51" s="927">
        <f t="shared" si="1"/>
        <v>60</v>
      </c>
      <c r="I51" s="1520">
        <v>0</v>
      </c>
      <c r="J51" s="1520">
        <f t="shared" si="2"/>
        <v>60</v>
      </c>
      <c r="K51" s="1520">
        <v>0</v>
      </c>
      <c r="L51" s="1520">
        <f t="shared" si="3"/>
        <v>60</v>
      </c>
      <c r="M51" s="1520">
        <v>0</v>
      </c>
      <c r="N51" s="1520">
        <f t="shared" si="4"/>
        <v>60</v>
      </c>
      <c r="O51" s="1521">
        <v>0</v>
      </c>
      <c r="P51" s="1521">
        <f t="shared" si="5"/>
        <v>60</v>
      </c>
      <c r="Q51" s="1521">
        <v>0</v>
      </c>
      <c r="R51" s="1521">
        <f t="shared" si="6"/>
        <v>60</v>
      </c>
      <c r="S51" s="1114">
        <v>0</v>
      </c>
      <c r="T51" s="1114">
        <f t="shared" si="7"/>
        <v>60</v>
      </c>
      <c r="U51" s="777"/>
    </row>
    <row r="52" spans="1:21" s="711" customFormat="1" x14ac:dyDescent="0.2">
      <c r="A52" s="682" t="s">
        <v>106</v>
      </c>
      <c r="B52" s="684" t="s">
        <v>478</v>
      </c>
      <c r="C52" s="694" t="s">
        <v>100</v>
      </c>
      <c r="D52" s="695" t="s">
        <v>100</v>
      </c>
      <c r="E52" s="783" t="s">
        <v>443</v>
      </c>
      <c r="F52" s="908">
        <f>+F53</f>
        <v>50</v>
      </c>
      <c r="G52" s="908">
        <v>0</v>
      </c>
      <c r="H52" s="908">
        <f t="shared" si="1"/>
        <v>50</v>
      </c>
      <c r="I52" s="1522">
        <f>+I53</f>
        <v>-50</v>
      </c>
      <c r="J52" s="1522">
        <f t="shared" si="2"/>
        <v>0</v>
      </c>
      <c r="K52" s="1522">
        <v>0</v>
      </c>
      <c r="L52" s="1522">
        <f t="shared" si="3"/>
        <v>0</v>
      </c>
      <c r="M52" s="1522">
        <v>0</v>
      </c>
      <c r="N52" s="1522">
        <f t="shared" si="4"/>
        <v>0</v>
      </c>
      <c r="O52" s="1523">
        <v>0</v>
      </c>
      <c r="P52" s="1523">
        <f t="shared" si="5"/>
        <v>0</v>
      </c>
      <c r="Q52" s="1523">
        <v>0</v>
      </c>
      <c r="R52" s="1523">
        <f t="shared" si="6"/>
        <v>0</v>
      </c>
      <c r="S52" s="1119">
        <v>0</v>
      </c>
      <c r="T52" s="1119">
        <f t="shared" si="7"/>
        <v>0</v>
      </c>
      <c r="U52" s="777"/>
    </row>
    <row r="53" spans="1:21" s="711" customFormat="1" x14ac:dyDescent="0.2">
      <c r="A53" s="689"/>
      <c r="B53" s="691" t="s">
        <v>474</v>
      </c>
      <c r="C53" s="700">
        <v>3299</v>
      </c>
      <c r="D53" s="686">
        <v>5332</v>
      </c>
      <c r="E53" s="784" t="s">
        <v>444</v>
      </c>
      <c r="F53" s="927">
        <v>50</v>
      </c>
      <c r="G53" s="927">
        <v>0</v>
      </c>
      <c r="H53" s="927">
        <f t="shared" si="1"/>
        <v>50</v>
      </c>
      <c r="I53" s="1520">
        <v>-50</v>
      </c>
      <c r="J53" s="1520">
        <f t="shared" si="2"/>
        <v>0</v>
      </c>
      <c r="K53" s="1520">
        <v>0</v>
      </c>
      <c r="L53" s="1520">
        <f t="shared" si="3"/>
        <v>0</v>
      </c>
      <c r="M53" s="1520">
        <v>0</v>
      </c>
      <c r="N53" s="1520">
        <f t="shared" si="4"/>
        <v>0</v>
      </c>
      <c r="O53" s="1521">
        <v>0</v>
      </c>
      <c r="P53" s="1521">
        <f t="shared" si="5"/>
        <v>0</v>
      </c>
      <c r="Q53" s="1521">
        <v>0</v>
      </c>
      <c r="R53" s="1521">
        <f t="shared" si="6"/>
        <v>0</v>
      </c>
      <c r="S53" s="1114">
        <v>0</v>
      </c>
      <c r="T53" s="1114">
        <f t="shared" si="7"/>
        <v>0</v>
      </c>
      <c r="U53" s="777"/>
    </row>
    <row r="54" spans="1:21" s="711" customFormat="1" ht="20.95" x14ac:dyDescent="0.2">
      <c r="A54" s="682" t="s">
        <v>106</v>
      </c>
      <c r="B54" s="684" t="s">
        <v>562</v>
      </c>
      <c r="C54" s="694" t="s">
        <v>100</v>
      </c>
      <c r="D54" s="695" t="s">
        <v>100</v>
      </c>
      <c r="E54" s="783" t="s">
        <v>574</v>
      </c>
      <c r="F54" s="908">
        <v>0</v>
      </c>
      <c r="G54" s="908">
        <v>0</v>
      </c>
      <c r="H54" s="908">
        <f t="shared" si="1"/>
        <v>0</v>
      </c>
      <c r="I54" s="1522">
        <v>50</v>
      </c>
      <c r="J54" s="1522">
        <f t="shared" si="2"/>
        <v>50</v>
      </c>
      <c r="K54" s="1522">
        <v>0</v>
      </c>
      <c r="L54" s="1522">
        <f t="shared" si="3"/>
        <v>50</v>
      </c>
      <c r="M54" s="1522">
        <v>0</v>
      </c>
      <c r="N54" s="1522">
        <f t="shared" si="4"/>
        <v>50</v>
      </c>
      <c r="O54" s="1523">
        <v>0</v>
      </c>
      <c r="P54" s="1523">
        <f t="shared" si="5"/>
        <v>50</v>
      </c>
      <c r="Q54" s="1523">
        <v>0</v>
      </c>
      <c r="R54" s="1523">
        <f t="shared" si="6"/>
        <v>50</v>
      </c>
      <c r="S54" s="1119">
        <v>0</v>
      </c>
      <c r="T54" s="1119">
        <f t="shared" si="7"/>
        <v>50</v>
      </c>
      <c r="U54" s="777"/>
    </row>
    <row r="55" spans="1:21" s="711" customFormat="1" x14ac:dyDescent="0.2">
      <c r="A55" s="689"/>
      <c r="B55" s="691"/>
      <c r="C55" s="700">
        <v>3299</v>
      </c>
      <c r="D55" s="686">
        <v>5332</v>
      </c>
      <c r="E55" s="784" t="s">
        <v>444</v>
      </c>
      <c r="F55" s="927">
        <v>0</v>
      </c>
      <c r="G55" s="927">
        <v>0</v>
      </c>
      <c r="H55" s="927">
        <v>0</v>
      </c>
      <c r="I55" s="1520">
        <v>50</v>
      </c>
      <c r="J55" s="1520">
        <f t="shared" si="2"/>
        <v>50</v>
      </c>
      <c r="K55" s="1520">
        <v>0</v>
      </c>
      <c r="L55" s="1520">
        <f t="shared" si="3"/>
        <v>50</v>
      </c>
      <c r="M55" s="1520">
        <v>0</v>
      </c>
      <c r="N55" s="1520">
        <f t="shared" si="4"/>
        <v>50</v>
      </c>
      <c r="O55" s="1521">
        <v>0</v>
      </c>
      <c r="P55" s="1521">
        <f t="shared" si="5"/>
        <v>50</v>
      </c>
      <c r="Q55" s="1521">
        <v>0</v>
      </c>
      <c r="R55" s="1521">
        <f t="shared" si="6"/>
        <v>50</v>
      </c>
      <c r="S55" s="1114">
        <v>0</v>
      </c>
      <c r="T55" s="1114">
        <f t="shared" si="7"/>
        <v>50</v>
      </c>
      <c r="U55" s="777"/>
    </row>
    <row r="56" spans="1:21" s="711" customFormat="1" x14ac:dyDescent="0.2">
      <c r="A56" s="682" t="s">
        <v>106</v>
      </c>
      <c r="B56" s="684" t="s">
        <v>479</v>
      </c>
      <c r="C56" s="694" t="s">
        <v>100</v>
      </c>
      <c r="D56" s="695" t="s">
        <v>100</v>
      </c>
      <c r="E56" s="783" t="s">
        <v>214</v>
      </c>
      <c r="F56" s="908">
        <f>+F57</f>
        <v>50</v>
      </c>
      <c r="G56" s="908">
        <v>0</v>
      </c>
      <c r="H56" s="908">
        <f t="shared" si="1"/>
        <v>50</v>
      </c>
      <c r="I56" s="1522">
        <v>0</v>
      </c>
      <c r="J56" s="1522">
        <f t="shared" si="2"/>
        <v>50</v>
      </c>
      <c r="K56" s="1522">
        <v>0</v>
      </c>
      <c r="L56" s="1522">
        <f t="shared" si="3"/>
        <v>50</v>
      </c>
      <c r="M56" s="1522">
        <v>0</v>
      </c>
      <c r="N56" s="1522">
        <f t="shared" si="4"/>
        <v>50</v>
      </c>
      <c r="O56" s="1523">
        <v>0</v>
      </c>
      <c r="P56" s="1523">
        <f t="shared" si="5"/>
        <v>50</v>
      </c>
      <c r="Q56" s="1523">
        <v>0</v>
      </c>
      <c r="R56" s="1523">
        <f t="shared" si="6"/>
        <v>50</v>
      </c>
      <c r="S56" s="1119">
        <v>0</v>
      </c>
      <c r="T56" s="1119">
        <f t="shared" si="7"/>
        <v>50</v>
      </c>
      <c r="U56" s="777"/>
    </row>
    <row r="57" spans="1:21" s="711" customFormat="1" x14ac:dyDescent="0.2">
      <c r="A57" s="689"/>
      <c r="B57" s="691" t="s">
        <v>474</v>
      </c>
      <c r="C57" s="700">
        <v>3299</v>
      </c>
      <c r="D57" s="686">
        <v>5321</v>
      </c>
      <c r="E57" s="784" t="s">
        <v>258</v>
      </c>
      <c r="F57" s="927">
        <v>50</v>
      </c>
      <c r="G57" s="927">
        <v>0</v>
      </c>
      <c r="H57" s="927">
        <f t="shared" si="1"/>
        <v>50</v>
      </c>
      <c r="I57" s="1520">
        <v>0</v>
      </c>
      <c r="J57" s="1520">
        <f t="shared" si="2"/>
        <v>50</v>
      </c>
      <c r="K57" s="1520">
        <v>0</v>
      </c>
      <c r="L57" s="1520">
        <f t="shared" si="3"/>
        <v>50</v>
      </c>
      <c r="M57" s="1520">
        <v>0</v>
      </c>
      <c r="N57" s="1520">
        <f t="shared" si="4"/>
        <v>50</v>
      </c>
      <c r="O57" s="1521">
        <v>0</v>
      </c>
      <c r="P57" s="1521">
        <f t="shared" si="5"/>
        <v>50</v>
      </c>
      <c r="Q57" s="1521">
        <v>0</v>
      </c>
      <c r="R57" s="1521">
        <f t="shared" si="6"/>
        <v>50</v>
      </c>
      <c r="S57" s="1114">
        <v>0</v>
      </c>
      <c r="T57" s="1114">
        <f t="shared" si="7"/>
        <v>50</v>
      </c>
      <c r="U57" s="777"/>
    </row>
    <row r="58" spans="1:21" s="711" customFormat="1" x14ac:dyDescent="0.2">
      <c r="A58" s="682" t="s">
        <v>106</v>
      </c>
      <c r="B58" s="684" t="s">
        <v>480</v>
      </c>
      <c r="C58" s="694" t="s">
        <v>100</v>
      </c>
      <c r="D58" s="695" t="s">
        <v>100</v>
      </c>
      <c r="E58" s="783" t="s">
        <v>215</v>
      </c>
      <c r="F58" s="908">
        <f>+F59</f>
        <v>20</v>
      </c>
      <c r="G58" s="908">
        <v>0</v>
      </c>
      <c r="H58" s="908">
        <f t="shared" si="1"/>
        <v>20</v>
      </c>
      <c r="I58" s="1522">
        <f>+I59</f>
        <v>-20</v>
      </c>
      <c r="J58" s="1522">
        <f t="shared" si="2"/>
        <v>0</v>
      </c>
      <c r="K58" s="1522">
        <v>0</v>
      </c>
      <c r="L58" s="1522">
        <f t="shared" si="3"/>
        <v>0</v>
      </c>
      <c r="M58" s="1522">
        <v>0</v>
      </c>
      <c r="N58" s="1522">
        <f t="shared" si="4"/>
        <v>0</v>
      </c>
      <c r="O58" s="1523">
        <v>0</v>
      </c>
      <c r="P58" s="1523">
        <f t="shared" si="5"/>
        <v>0</v>
      </c>
      <c r="Q58" s="1523">
        <v>0</v>
      </c>
      <c r="R58" s="1523">
        <f t="shared" si="6"/>
        <v>0</v>
      </c>
      <c r="S58" s="1119">
        <v>0</v>
      </c>
      <c r="T58" s="1119">
        <f t="shared" si="7"/>
        <v>0</v>
      </c>
      <c r="U58" s="777"/>
    </row>
    <row r="59" spans="1:21" s="711" customFormat="1" x14ac:dyDescent="0.2">
      <c r="A59" s="689"/>
      <c r="B59" s="691" t="s">
        <v>474</v>
      </c>
      <c r="C59" s="700">
        <v>3299</v>
      </c>
      <c r="D59" s="686">
        <v>5321</v>
      </c>
      <c r="E59" s="784" t="s">
        <v>258</v>
      </c>
      <c r="F59" s="927">
        <v>20</v>
      </c>
      <c r="G59" s="927">
        <v>0</v>
      </c>
      <c r="H59" s="927">
        <f t="shared" si="1"/>
        <v>20</v>
      </c>
      <c r="I59" s="1520">
        <v>-20</v>
      </c>
      <c r="J59" s="1520">
        <f t="shared" si="2"/>
        <v>0</v>
      </c>
      <c r="K59" s="1520">
        <v>0</v>
      </c>
      <c r="L59" s="1520">
        <f t="shared" si="3"/>
        <v>0</v>
      </c>
      <c r="M59" s="1520">
        <v>0</v>
      </c>
      <c r="N59" s="1520">
        <f t="shared" si="4"/>
        <v>0</v>
      </c>
      <c r="O59" s="1521">
        <v>0</v>
      </c>
      <c r="P59" s="1521">
        <f t="shared" si="5"/>
        <v>0</v>
      </c>
      <c r="Q59" s="1521">
        <v>0</v>
      </c>
      <c r="R59" s="1521">
        <f t="shared" si="6"/>
        <v>0</v>
      </c>
      <c r="S59" s="1114">
        <v>0</v>
      </c>
      <c r="T59" s="1114">
        <f t="shared" si="7"/>
        <v>0</v>
      </c>
      <c r="U59" s="777"/>
    </row>
    <row r="60" spans="1:21" s="711" customFormat="1" ht="20.95" x14ac:dyDescent="0.2">
      <c r="A60" s="682" t="s">
        <v>106</v>
      </c>
      <c r="B60" s="684" t="s">
        <v>561</v>
      </c>
      <c r="C60" s="694" t="s">
        <v>100</v>
      </c>
      <c r="D60" s="695" t="s">
        <v>100</v>
      </c>
      <c r="E60" s="783" t="s">
        <v>560</v>
      </c>
      <c r="F60" s="908">
        <v>0</v>
      </c>
      <c r="G60" s="908">
        <v>0</v>
      </c>
      <c r="H60" s="908">
        <v>0</v>
      </c>
      <c r="I60" s="1522">
        <f>+I61</f>
        <v>20</v>
      </c>
      <c r="J60" s="1522">
        <f t="shared" si="2"/>
        <v>20</v>
      </c>
      <c r="K60" s="1522">
        <v>0</v>
      </c>
      <c r="L60" s="1522">
        <f t="shared" si="3"/>
        <v>20</v>
      </c>
      <c r="M60" s="1522">
        <v>0</v>
      </c>
      <c r="N60" s="1522">
        <f t="shared" si="4"/>
        <v>20</v>
      </c>
      <c r="O60" s="1523">
        <v>0</v>
      </c>
      <c r="P60" s="1523">
        <f t="shared" si="5"/>
        <v>20</v>
      </c>
      <c r="Q60" s="1523">
        <v>0</v>
      </c>
      <c r="R60" s="1523">
        <f t="shared" si="6"/>
        <v>20</v>
      </c>
      <c r="S60" s="1119">
        <v>0</v>
      </c>
      <c r="T60" s="1119">
        <f t="shared" si="7"/>
        <v>20</v>
      </c>
      <c r="U60" s="777"/>
    </row>
    <row r="61" spans="1:21" s="711" customFormat="1" x14ac:dyDescent="0.2">
      <c r="A61" s="689"/>
      <c r="B61" s="691"/>
      <c r="C61" s="700">
        <v>3299</v>
      </c>
      <c r="D61" s="686">
        <v>5321</v>
      </c>
      <c r="E61" s="784" t="s">
        <v>258</v>
      </c>
      <c r="F61" s="927">
        <v>0</v>
      </c>
      <c r="G61" s="927">
        <v>0</v>
      </c>
      <c r="H61" s="927">
        <v>0</v>
      </c>
      <c r="I61" s="1520">
        <v>20</v>
      </c>
      <c r="J61" s="1520">
        <f t="shared" si="2"/>
        <v>20</v>
      </c>
      <c r="K61" s="1520">
        <v>0</v>
      </c>
      <c r="L61" s="1520">
        <f t="shared" si="3"/>
        <v>20</v>
      </c>
      <c r="M61" s="1520">
        <v>0</v>
      </c>
      <c r="N61" s="1520">
        <f t="shared" si="4"/>
        <v>20</v>
      </c>
      <c r="O61" s="1521">
        <v>0</v>
      </c>
      <c r="P61" s="1521">
        <f t="shared" si="5"/>
        <v>20</v>
      </c>
      <c r="Q61" s="1521">
        <v>0</v>
      </c>
      <c r="R61" s="1521">
        <f t="shared" si="6"/>
        <v>20</v>
      </c>
      <c r="S61" s="1114">
        <v>0</v>
      </c>
      <c r="T61" s="1114">
        <f t="shared" si="7"/>
        <v>20</v>
      </c>
      <c r="U61" s="777"/>
    </row>
    <row r="62" spans="1:21" s="711" customFormat="1" x14ac:dyDescent="0.2">
      <c r="A62" s="682" t="s">
        <v>106</v>
      </c>
      <c r="B62" s="684" t="s">
        <v>481</v>
      </c>
      <c r="C62" s="694" t="s">
        <v>100</v>
      </c>
      <c r="D62" s="695" t="s">
        <v>100</v>
      </c>
      <c r="E62" s="783" t="s">
        <v>216</v>
      </c>
      <c r="F62" s="908">
        <f>+F63</f>
        <v>30</v>
      </c>
      <c r="G62" s="908">
        <v>0</v>
      </c>
      <c r="H62" s="908">
        <f t="shared" si="1"/>
        <v>30</v>
      </c>
      <c r="I62" s="1522">
        <v>0</v>
      </c>
      <c r="J62" s="1522">
        <f t="shared" si="2"/>
        <v>30</v>
      </c>
      <c r="K62" s="1522">
        <v>0</v>
      </c>
      <c r="L62" s="1522">
        <f t="shared" si="3"/>
        <v>30</v>
      </c>
      <c r="M62" s="1522">
        <v>0</v>
      </c>
      <c r="N62" s="1522">
        <f t="shared" si="4"/>
        <v>30</v>
      </c>
      <c r="O62" s="1523">
        <v>0</v>
      </c>
      <c r="P62" s="1523">
        <f t="shared" si="5"/>
        <v>30</v>
      </c>
      <c r="Q62" s="1523">
        <v>0</v>
      </c>
      <c r="R62" s="1523">
        <f t="shared" si="6"/>
        <v>30</v>
      </c>
      <c r="S62" s="1119">
        <v>0</v>
      </c>
      <c r="T62" s="1119">
        <f t="shared" si="7"/>
        <v>30</v>
      </c>
      <c r="U62" s="777"/>
    </row>
    <row r="63" spans="1:21" s="711" customFormat="1" x14ac:dyDescent="0.2">
      <c r="A63" s="689"/>
      <c r="B63" s="691" t="s">
        <v>474</v>
      </c>
      <c r="C63" s="700">
        <v>3299</v>
      </c>
      <c r="D63" s="686">
        <v>5222</v>
      </c>
      <c r="E63" s="784" t="s">
        <v>296</v>
      </c>
      <c r="F63" s="927">
        <v>30</v>
      </c>
      <c r="G63" s="927">
        <v>0</v>
      </c>
      <c r="H63" s="927">
        <f t="shared" si="1"/>
        <v>30</v>
      </c>
      <c r="I63" s="1520">
        <v>0</v>
      </c>
      <c r="J63" s="1520">
        <f t="shared" si="2"/>
        <v>30</v>
      </c>
      <c r="K63" s="1520">
        <v>0</v>
      </c>
      <c r="L63" s="1520">
        <f t="shared" si="3"/>
        <v>30</v>
      </c>
      <c r="M63" s="1520">
        <v>0</v>
      </c>
      <c r="N63" s="1520">
        <f t="shared" si="4"/>
        <v>30</v>
      </c>
      <c r="O63" s="1521">
        <v>0</v>
      </c>
      <c r="P63" s="1521">
        <f t="shared" si="5"/>
        <v>30</v>
      </c>
      <c r="Q63" s="1521">
        <v>0</v>
      </c>
      <c r="R63" s="1521">
        <f t="shared" si="6"/>
        <v>30</v>
      </c>
      <c r="S63" s="1114">
        <v>0</v>
      </c>
      <c r="T63" s="1114">
        <f t="shared" si="7"/>
        <v>30</v>
      </c>
      <c r="U63" s="777"/>
    </row>
    <row r="64" spans="1:21" s="711" customFormat="1" x14ac:dyDescent="0.2">
      <c r="A64" s="682" t="s">
        <v>106</v>
      </c>
      <c r="B64" s="684" t="s">
        <v>482</v>
      </c>
      <c r="C64" s="694" t="s">
        <v>100</v>
      </c>
      <c r="D64" s="695" t="s">
        <v>100</v>
      </c>
      <c r="E64" s="783" t="s">
        <v>217</v>
      </c>
      <c r="F64" s="908">
        <f>+F65</f>
        <v>50</v>
      </c>
      <c r="G64" s="908">
        <v>0</v>
      </c>
      <c r="H64" s="908">
        <f t="shared" si="1"/>
        <v>50</v>
      </c>
      <c r="I64" s="1522">
        <v>0</v>
      </c>
      <c r="J64" s="1522">
        <f t="shared" si="2"/>
        <v>50</v>
      </c>
      <c r="K64" s="1522">
        <v>0</v>
      </c>
      <c r="L64" s="1522">
        <f t="shared" si="3"/>
        <v>50</v>
      </c>
      <c r="M64" s="1522">
        <v>0</v>
      </c>
      <c r="N64" s="1522">
        <f t="shared" si="4"/>
        <v>50</v>
      </c>
      <c r="O64" s="1523">
        <f>+O65</f>
        <v>-50</v>
      </c>
      <c r="P64" s="1523">
        <f t="shared" si="5"/>
        <v>0</v>
      </c>
      <c r="Q64" s="1523">
        <v>0</v>
      </c>
      <c r="R64" s="1523">
        <f t="shared" si="6"/>
        <v>0</v>
      </c>
      <c r="S64" s="1119">
        <v>0</v>
      </c>
      <c r="T64" s="1119">
        <f t="shared" si="7"/>
        <v>0</v>
      </c>
      <c r="U64" s="777"/>
    </row>
    <row r="65" spans="1:21" s="711" customFormat="1" x14ac:dyDescent="0.2">
      <c r="A65" s="746"/>
      <c r="B65" s="748" t="s">
        <v>474</v>
      </c>
      <c r="C65" s="749">
        <v>3299</v>
      </c>
      <c r="D65" s="750">
        <v>5213</v>
      </c>
      <c r="E65" s="785" t="s">
        <v>342</v>
      </c>
      <c r="F65" s="909">
        <v>50</v>
      </c>
      <c r="G65" s="909">
        <v>0</v>
      </c>
      <c r="H65" s="909">
        <f t="shared" si="1"/>
        <v>50</v>
      </c>
      <c r="I65" s="1524">
        <v>0</v>
      </c>
      <c r="J65" s="1524">
        <f t="shared" si="2"/>
        <v>50</v>
      </c>
      <c r="K65" s="1524">
        <v>0</v>
      </c>
      <c r="L65" s="1524">
        <f t="shared" si="3"/>
        <v>50</v>
      </c>
      <c r="M65" s="1520">
        <v>0</v>
      </c>
      <c r="N65" s="1520">
        <f t="shared" si="4"/>
        <v>50</v>
      </c>
      <c r="O65" s="1521">
        <v>-50</v>
      </c>
      <c r="P65" s="1521">
        <f t="shared" si="5"/>
        <v>0</v>
      </c>
      <c r="Q65" s="1521">
        <v>0</v>
      </c>
      <c r="R65" s="1521">
        <f t="shared" si="6"/>
        <v>0</v>
      </c>
      <c r="S65" s="1114">
        <v>0</v>
      </c>
      <c r="T65" s="1114">
        <f t="shared" si="7"/>
        <v>0</v>
      </c>
      <c r="U65" s="777"/>
    </row>
    <row r="66" spans="1:21" s="711" customFormat="1" ht="20.95" x14ac:dyDescent="0.2">
      <c r="A66" s="1407" t="s">
        <v>106</v>
      </c>
      <c r="B66" s="1408" t="s">
        <v>650</v>
      </c>
      <c r="C66" s="1409" t="s">
        <v>100</v>
      </c>
      <c r="D66" s="1410" t="s">
        <v>100</v>
      </c>
      <c r="E66" s="1411" t="s">
        <v>652</v>
      </c>
      <c r="F66" s="1412">
        <v>0</v>
      </c>
      <c r="G66" s="1412"/>
      <c r="H66" s="1412"/>
      <c r="I66" s="1525"/>
      <c r="J66" s="1525"/>
      <c r="K66" s="1525"/>
      <c r="L66" s="1525">
        <v>0</v>
      </c>
      <c r="M66" s="1522">
        <v>0</v>
      </c>
      <c r="N66" s="1522">
        <v>0</v>
      </c>
      <c r="O66" s="1523">
        <f>+O67</f>
        <v>50</v>
      </c>
      <c r="P66" s="1523">
        <f t="shared" si="5"/>
        <v>50</v>
      </c>
      <c r="Q66" s="1523">
        <v>0</v>
      </c>
      <c r="R66" s="1523">
        <f t="shared" si="6"/>
        <v>50</v>
      </c>
      <c r="S66" s="1119">
        <v>0</v>
      </c>
      <c r="T66" s="1119">
        <f t="shared" si="7"/>
        <v>50</v>
      </c>
      <c r="U66" s="777"/>
    </row>
    <row r="67" spans="1:21" s="711" customFormat="1" x14ac:dyDescent="0.2">
      <c r="A67" s="746"/>
      <c r="B67" s="748"/>
      <c r="C67" s="749">
        <v>3299</v>
      </c>
      <c r="D67" s="750">
        <v>5213</v>
      </c>
      <c r="E67" s="785" t="s">
        <v>342</v>
      </c>
      <c r="F67" s="909">
        <v>0</v>
      </c>
      <c r="G67" s="909"/>
      <c r="H67" s="909"/>
      <c r="I67" s="1524"/>
      <c r="J67" s="1524"/>
      <c r="K67" s="1524"/>
      <c r="L67" s="1524">
        <v>0</v>
      </c>
      <c r="M67" s="1520">
        <v>0</v>
      </c>
      <c r="N67" s="1520">
        <v>0</v>
      </c>
      <c r="O67" s="1521">
        <v>50</v>
      </c>
      <c r="P67" s="1521">
        <f t="shared" si="5"/>
        <v>50</v>
      </c>
      <c r="Q67" s="1521">
        <v>0</v>
      </c>
      <c r="R67" s="1521">
        <f t="shared" si="6"/>
        <v>50</v>
      </c>
      <c r="S67" s="1114">
        <v>0</v>
      </c>
      <c r="T67" s="1114">
        <f t="shared" si="7"/>
        <v>50</v>
      </c>
      <c r="U67" s="777"/>
    </row>
    <row r="68" spans="1:21" s="711" customFormat="1" ht="20.95" x14ac:dyDescent="0.2">
      <c r="A68" s="682" t="s">
        <v>106</v>
      </c>
      <c r="B68" s="684" t="s">
        <v>622</v>
      </c>
      <c r="C68" s="694" t="s">
        <v>100</v>
      </c>
      <c r="D68" s="695" t="s">
        <v>100</v>
      </c>
      <c r="E68" s="783" t="s">
        <v>623</v>
      </c>
      <c r="F68" s="1412">
        <v>0</v>
      </c>
      <c r="G68" s="909"/>
      <c r="H68" s="909"/>
      <c r="I68" s="1524"/>
      <c r="J68" s="1524"/>
      <c r="K68" s="1524"/>
      <c r="L68" s="1524"/>
      <c r="M68" s="1522">
        <f>+M69</f>
        <v>500</v>
      </c>
      <c r="N68" s="1522">
        <f t="shared" si="4"/>
        <v>500</v>
      </c>
      <c r="O68" s="1523">
        <v>0</v>
      </c>
      <c r="P68" s="1523">
        <f t="shared" si="5"/>
        <v>500</v>
      </c>
      <c r="Q68" s="1523">
        <v>0</v>
      </c>
      <c r="R68" s="1523">
        <f t="shared" si="6"/>
        <v>500</v>
      </c>
      <c r="S68" s="1119">
        <v>0</v>
      </c>
      <c r="T68" s="1119">
        <f t="shared" si="7"/>
        <v>500</v>
      </c>
      <c r="U68" s="777"/>
    </row>
    <row r="69" spans="1:21" s="711" customFormat="1" x14ac:dyDescent="0.2">
      <c r="A69" s="746"/>
      <c r="B69" s="748" t="s">
        <v>474</v>
      </c>
      <c r="C69" s="749">
        <v>3299</v>
      </c>
      <c r="D69" s="750">
        <v>5332</v>
      </c>
      <c r="E69" s="785" t="s">
        <v>444</v>
      </c>
      <c r="F69" s="909">
        <v>0</v>
      </c>
      <c r="G69" s="909"/>
      <c r="H69" s="909"/>
      <c r="I69" s="1524"/>
      <c r="J69" s="1524"/>
      <c r="K69" s="1524"/>
      <c r="L69" s="1524"/>
      <c r="M69" s="1524">
        <v>500</v>
      </c>
      <c r="N69" s="1524">
        <f t="shared" si="4"/>
        <v>500</v>
      </c>
      <c r="O69" s="1521">
        <v>0</v>
      </c>
      <c r="P69" s="1521">
        <f t="shared" si="5"/>
        <v>500</v>
      </c>
      <c r="Q69" s="1521">
        <v>0</v>
      </c>
      <c r="R69" s="1521">
        <f t="shared" si="6"/>
        <v>500</v>
      </c>
      <c r="S69" s="1114">
        <v>0</v>
      </c>
      <c r="T69" s="1114">
        <f t="shared" si="7"/>
        <v>500</v>
      </c>
      <c r="U69" s="777"/>
    </row>
    <row r="70" spans="1:21" s="711" customFormat="1" ht="31.45" x14ac:dyDescent="0.2">
      <c r="A70" s="682" t="s">
        <v>106</v>
      </c>
      <c r="B70" s="684" t="s">
        <v>627</v>
      </c>
      <c r="C70" s="694" t="s">
        <v>100</v>
      </c>
      <c r="D70" s="695" t="s">
        <v>100</v>
      </c>
      <c r="E70" s="783" t="s">
        <v>628</v>
      </c>
      <c r="F70" s="908">
        <f>+F71</f>
        <v>0</v>
      </c>
      <c r="G70" s="908">
        <v>0</v>
      </c>
      <c r="H70" s="908">
        <f t="shared" si="1"/>
        <v>0</v>
      </c>
      <c r="I70" s="1522">
        <v>0</v>
      </c>
      <c r="J70" s="1522">
        <f t="shared" si="2"/>
        <v>0</v>
      </c>
      <c r="K70" s="1522">
        <v>0</v>
      </c>
      <c r="L70" s="1522">
        <f t="shared" si="3"/>
        <v>0</v>
      </c>
      <c r="M70" s="1522">
        <f>+M71</f>
        <v>190</v>
      </c>
      <c r="N70" s="1522">
        <f t="shared" si="4"/>
        <v>190</v>
      </c>
      <c r="O70" s="1523">
        <v>0</v>
      </c>
      <c r="P70" s="1523">
        <f t="shared" si="5"/>
        <v>190</v>
      </c>
      <c r="Q70" s="1523">
        <v>0</v>
      </c>
      <c r="R70" s="1523">
        <f t="shared" si="6"/>
        <v>190</v>
      </c>
      <c r="S70" s="1119">
        <v>0</v>
      </c>
      <c r="T70" s="1119">
        <f t="shared" si="7"/>
        <v>190</v>
      </c>
      <c r="U70" s="777"/>
    </row>
    <row r="71" spans="1:21" s="711" customFormat="1" ht="13.1" thickBot="1" x14ac:dyDescent="0.25">
      <c r="A71" s="746"/>
      <c r="B71" s="748" t="s">
        <v>474</v>
      </c>
      <c r="C71" s="749">
        <v>3299</v>
      </c>
      <c r="D71" s="750">
        <v>5221</v>
      </c>
      <c r="E71" s="785" t="s">
        <v>334</v>
      </c>
      <c r="F71" s="909">
        <v>0</v>
      </c>
      <c r="G71" s="909">
        <v>0</v>
      </c>
      <c r="H71" s="909">
        <f t="shared" si="1"/>
        <v>0</v>
      </c>
      <c r="I71" s="1524">
        <v>0</v>
      </c>
      <c r="J71" s="1524">
        <f t="shared" si="2"/>
        <v>0</v>
      </c>
      <c r="K71" s="1524">
        <v>0</v>
      </c>
      <c r="L71" s="1524">
        <f t="shared" si="3"/>
        <v>0</v>
      </c>
      <c r="M71" s="1524">
        <v>190</v>
      </c>
      <c r="N71" s="1524">
        <f t="shared" si="4"/>
        <v>190</v>
      </c>
      <c r="O71" s="1526">
        <v>0</v>
      </c>
      <c r="P71" s="1526">
        <f t="shared" si="5"/>
        <v>190</v>
      </c>
      <c r="Q71" s="1526">
        <v>0</v>
      </c>
      <c r="R71" s="1526">
        <f t="shared" si="6"/>
        <v>190</v>
      </c>
      <c r="S71" s="1128">
        <v>0</v>
      </c>
      <c r="T71" s="1128">
        <f t="shared" si="7"/>
        <v>190</v>
      </c>
      <c r="U71" s="777"/>
    </row>
    <row r="72" spans="1:21" s="711" customFormat="1" ht="13.1" thickBot="1" x14ac:dyDescent="0.25">
      <c r="A72" s="1010" t="s">
        <v>106</v>
      </c>
      <c r="B72" s="1017" t="s">
        <v>100</v>
      </c>
      <c r="C72" s="1012" t="s">
        <v>100</v>
      </c>
      <c r="D72" s="1013" t="s">
        <v>100</v>
      </c>
      <c r="E72" s="1014" t="s">
        <v>218</v>
      </c>
      <c r="F72" s="1015">
        <f>+F73+F75+F81+F83+F89</f>
        <v>4548.9799999999996</v>
      </c>
      <c r="G72" s="1015">
        <f>+G73+G75+G81+G83+G89+G91</f>
        <v>0</v>
      </c>
      <c r="H72" s="1015">
        <f t="shared" si="1"/>
        <v>4548.9799999999996</v>
      </c>
      <c r="I72" s="1516">
        <v>0</v>
      </c>
      <c r="J72" s="1516">
        <f t="shared" si="2"/>
        <v>4548.9799999999996</v>
      </c>
      <c r="K72" s="1516">
        <v>0</v>
      </c>
      <c r="L72" s="1516">
        <f t="shared" si="3"/>
        <v>4548.9799999999996</v>
      </c>
      <c r="M72" s="1516">
        <f>+M75+M77+M79+M83+M85+M87+M89</f>
        <v>5.6843418860808015E-14</v>
      </c>
      <c r="N72" s="1516">
        <f t="shared" si="4"/>
        <v>4548.9799999999996</v>
      </c>
      <c r="O72" s="1517">
        <v>0</v>
      </c>
      <c r="P72" s="1517">
        <f t="shared" si="5"/>
        <v>4548.9799999999996</v>
      </c>
      <c r="Q72" s="1517">
        <v>0</v>
      </c>
      <c r="R72" s="1517">
        <f t="shared" si="6"/>
        <v>4548.9799999999996</v>
      </c>
      <c r="S72" s="1126">
        <v>0</v>
      </c>
      <c r="T72" s="1126">
        <f t="shared" si="7"/>
        <v>4548.9799999999996</v>
      </c>
      <c r="U72" s="777"/>
    </row>
    <row r="73" spans="1:21" s="711" customFormat="1" hidden="1" x14ac:dyDescent="0.2">
      <c r="A73" s="677" t="s">
        <v>106</v>
      </c>
      <c r="B73" s="679" t="s">
        <v>483</v>
      </c>
      <c r="C73" s="680" t="s">
        <v>100</v>
      </c>
      <c r="D73" s="680" t="s">
        <v>100</v>
      </c>
      <c r="E73" s="786" t="s">
        <v>451</v>
      </c>
      <c r="F73" s="924">
        <f>+F74</f>
        <v>1200</v>
      </c>
      <c r="G73" s="924">
        <v>0</v>
      </c>
      <c r="H73" s="924">
        <f t="shared" si="1"/>
        <v>1200</v>
      </c>
      <c r="I73" s="1518">
        <v>0</v>
      </c>
      <c r="J73" s="1518">
        <f t="shared" si="2"/>
        <v>1200</v>
      </c>
      <c r="K73" s="1518">
        <v>0</v>
      </c>
      <c r="L73" s="1518">
        <f t="shared" si="3"/>
        <v>1200</v>
      </c>
      <c r="M73" s="1518">
        <v>0</v>
      </c>
      <c r="N73" s="1518">
        <f t="shared" si="4"/>
        <v>1200</v>
      </c>
      <c r="O73" s="1519">
        <v>0</v>
      </c>
      <c r="P73" s="1519">
        <f t="shared" si="5"/>
        <v>1200</v>
      </c>
      <c r="Q73" s="1519">
        <v>0</v>
      </c>
      <c r="R73" s="1519">
        <f t="shared" si="6"/>
        <v>1200</v>
      </c>
      <c r="S73" s="1124">
        <v>0</v>
      </c>
      <c r="T73" s="1124">
        <f t="shared" si="7"/>
        <v>1200</v>
      </c>
      <c r="U73" s="777"/>
    </row>
    <row r="74" spans="1:21" s="711" customFormat="1" hidden="1" x14ac:dyDescent="0.2">
      <c r="A74" s="689"/>
      <c r="B74" s="691" t="s">
        <v>474</v>
      </c>
      <c r="C74" s="700">
        <v>3299</v>
      </c>
      <c r="D74" s="685">
        <v>5321</v>
      </c>
      <c r="E74" s="784" t="s">
        <v>258</v>
      </c>
      <c r="F74" s="927">
        <v>1200</v>
      </c>
      <c r="G74" s="927">
        <v>0</v>
      </c>
      <c r="H74" s="927">
        <f t="shared" si="1"/>
        <v>1200</v>
      </c>
      <c r="I74" s="1520">
        <v>0</v>
      </c>
      <c r="J74" s="1520">
        <f t="shared" si="2"/>
        <v>1200</v>
      </c>
      <c r="K74" s="1520">
        <v>0</v>
      </c>
      <c r="L74" s="1520">
        <f t="shared" si="3"/>
        <v>1200</v>
      </c>
      <c r="M74" s="1520">
        <v>0</v>
      </c>
      <c r="N74" s="1520">
        <f t="shared" si="4"/>
        <v>1200</v>
      </c>
      <c r="O74" s="1521">
        <v>0</v>
      </c>
      <c r="P74" s="1521">
        <f t="shared" si="5"/>
        <v>1200</v>
      </c>
      <c r="Q74" s="1521">
        <v>0</v>
      </c>
      <c r="R74" s="1521">
        <f t="shared" si="6"/>
        <v>1200</v>
      </c>
      <c r="S74" s="1114">
        <v>0</v>
      </c>
      <c r="T74" s="1114">
        <f t="shared" si="7"/>
        <v>1200</v>
      </c>
      <c r="U74" s="777"/>
    </row>
    <row r="75" spans="1:21" s="711" customFormat="1" ht="20.95" hidden="1" x14ac:dyDescent="0.2">
      <c r="A75" s="682" t="s">
        <v>106</v>
      </c>
      <c r="B75" s="684" t="s">
        <v>557</v>
      </c>
      <c r="C75" s="694" t="s">
        <v>100</v>
      </c>
      <c r="D75" s="694" t="s">
        <v>100</v>
      </c>
      <c r="E75" s="786" t="s">
        <v>453</v>
      </c>
      <c r="F75" s="908">
        <f>+F76</f>
        <v>259.04000000000002</v>
      </c>
      <c r="G75" s="908">
        <v>0</v>
      </c>
      <c r="H75" s="908">
        <f t="shared" si="1"/>
        <v>259.04000000000002</v>
      </c>
      <c r="I75" s="1522">
        <v>0</v>
      </c>
      <c r="J75" s="1522">
        <f t="shared" si="2"/>
        <v>259.04000000000002</v>
      </c>
      <c r="K75" s="1522">
        <v>0</v>
      </c>
      <c r="L75" s="1522">
        <f t="shared" si="3"/>
        <v>259.04000000000002</v>
      </c>
      <c r="M75" s="1523">
        <f>+M76</f>
        <v>-259.03699999999998</v>
      </c>
      <c r="N75" s="1523">
        <f t="shared" si="4"/>
        <v>3.0000000000427463E-3</v>
      </c>
      <c r="O75" s="1523">
        <v>0</v>
      </c>
      <c r="P75" s="1523">
        <f t="shared" si="5"/>
        <v>3.0000000000427463E-3</v>
      </c>
      <c r="Q75" s="1523">
        <v>0</v>
      </c>
      <c r="R75" s="1523">
        <f t="shared" si="6"/>
        <v>3.0000000000427463E-3</v>
      </c>
      <c r="S75" s="1119">
        <v>0</v>
      </c>
      <c r="T75" s="1119">
        <f t="shared" ref="T75:T138" si="16">+R75+S75</f>
        <v>3.0000000000427463E-3</v>
      </c>
      <c r="U75" s="777"/>
    </row>
    <row r="76" spans="1:21" s="711" customFormat="1" hidden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259.04000000000002</v>
      </c>
      <c r="G76" s="927">
        <v>0</v>
      </c>
      <c r="H76" s="927">
        <f t="shared" si="1"/>
        <v>259.04000000000002</v>
      </c>
      <c r="I76" s="1520">
        <v>0</v>
      </c>
      <c r="J76" s="1520">
        <f t="shared" si="2"/>
        <v>259.04000000000002</v>
      </c>
      <c r="K76" s="1520">
        <v>0</v>
      </c>
      <c r="L76" s="1520">
        <f t="shared" si="3"/>
        <v>259.04000000000002</v>
      </c>
      <c r="M76" s="1521">
        <v>-259.03699999999998</v>
      </c>
      <c r="N76" s="1521">
        <f t="shared" si="4"/>
        <v>3.0000000000427463E-3</v>
      </c>
      <c r="O76" s="1521">
        <v>0</v>
      </c>
      <c r="P76" s="1521">
        <f t="shared" si="5"/>
        <v>3.0000000000427463E-3</v>
      </c>
      <c r="Q76" s="1521">
        <v>0</v>
      </c>
      <c r="R76" s="1521">
        <f t="shared" si="6"/>
        <v>3.0000000000427463E-3</v>
      </c>
      <c r="S76" s="1114">
        <v>0</v>
      </c>
      <c r="T76" s="1114">
        <f t="shared" si="16"/>
        <v>3.0000000000427463E-3</v>
      </c>
      <c r="U76" s="777"/>
    </row>
    <row r="77" spans="1:21" s="711" customFormat="1" ht="31.45" hidden="1" x14ac:dyDescent="0.2">
      <c r="A77" s="682" t="s">
        <v>106</v>
      </c>
      <c r="B77" s="684" t="s">
        <v>601</v>
      </c>
      <c r="C77" s="694" t="s">
        <v>100</v>
      </c>
      <c r="D77" s="694" t="s">
        <v>100</v>
      </c>
      <c r="E77" s="786" t="s">
        <v>602</v>
      </c>
      <c r="F77" s="908">
        <v>0</v>
      </c>
      <c r="G77" s="927"/>
      <c r="H77" s="927"/>
      <c r="I77" s="1520"/>
      <c r="J77" s="1520"/>
      <c r="K77" s="1520"/>
      <c r="L77" s="1520"/>
      <c r="M77" s="1523">
        <f>+M78</f>
        <v>224.03700000000001</v>
      </c>
      <c r="N77" s="1523">
        <f t="shared" si="4"/>
        <v>224.03700000000001</v>
      </c>
      <c r="O77" s="1523">
        <v>0</v>
      </c>
      <c r="P77" s="1523">
        <f t="shared" si="5"/>
        <v>224.03700000000001</v>
      </c>
      <c r="Q77" s="1523">
        <v>0</v>
      </c>
      <c r="R77" s="1523">
        <f t="shared" ref="R77:R140" si="17">+P77+Q77</f>
        <v>224.03700000000001</v>
      </c>
      <c r="S77" s="1119">
        <v>0</v>
      </c>
      <c r="T77" s="1119">
        <f t="shared" si="16"/>
        <v>224.03700000000001</v>
      </c>
      <c r="U77" s="777"/>
    </row>
    <row r="78" spans="1:21" s="711" customFormat="1" hidden="1" x14ac:dyDescent="0.2">
      <c r="A78" s="689"/>
      <c r="B78" s="691" t="s">
        <v>474</v>
      </c>
      <c r="C78" s="700">
        <v>3113</v>
      </c>
      <c r="D78" s="685">
        <v>5321</v>
      </c>
      <c r="E78" s="784" t="s">
        <v>258</v>
      </c>
      <c r="F78" s="927">
        <v>0</v>
      </c>
      <c r="G78" s="927"/>
      <c r="H78" s="927"/>
      <c r="I78" s="1520"/>
      <c r="J78" s="1520"/>
      <c r="K78" s="1520"/>
      <c r="L78" s="1520"/>
      <c r="M78" s="1521">
        <v>224.03700000000001</v>
      </c>
      <c r="N78" s="1521">
        <f t="shared" si="4"/>
        <v>224.03700000000001</v>
      </c>
      <c r="O78" s="1521">
        <v>0</v>
      </c>
      <c r="P78" s="1521">
        <f t="shared" si="5"/>
        <v>224.03700000000001</v>
      </c>
      <c r="Q78" s="1521">
        <v>0</v>
      </c>
      <c r="R78" s="1521">
        <f t="shared" si="17"/>
        <v>224.03700000000001</v>
      </c>
      <c r="S78" s="1114">
        <v>0</v>
      </c>
      <c r="T78" s="1114">
        <f t="shared" si="16"/>
        <v>224.03700000000001</v>
      </c>
      <c r="U78" s="777"/>
    </row>
    <row r="79" spans="1:21" s="711" customFormat="1" ht="31.45" hidden="1" x14ac:dyDescent="0.2">
      <c r="A79" s="682" t="s">
        <v>106</v>
      </c>
      <c r="B79" s="684" t="s">
        <v>604</v>
      </c>
      <c r="C79" s="694" t="s">
        <v>100</v>
      </c>
      <c r="D79" s="694" t="s">
        <v>100</v>
      </c>
      <c r="E79" s="786" t="s">
        <v>605</v>
      </c>
      <c r="F79" s="908">
        <v>0</v>
      </c>
      <c r="G79" s="927"/>
      <c r="H79" s="927"/>
      <c r="I79" s="1520"/>
      <c r="J79" s="1520"/>
      <c r="K79" s="1520"/>
      <c r="L79" s="1520"/>
      <c r="M79" s="1523">
        <f>+M80</f>
        <v>50</v>
      </c>
      <c r="N79" s="1523">
        <f t="shared" si="4"/>
        <v>50</v>
      </c>
      <c r="O79" s="1523">
        <v>0</v>
      </c>
      <c r="P79" s="1523">
        <f t="shared" ref="P79:P142" si="18">+N79+O79</f>
        <v>50</v>
      </c>
      <c r="Q79" s="1523">
        <v>0</v>
      </c>
      <c r="R79" s="1523">
        <f t="shared" si="17"/>
        <v>50</v>
      </c>
      <c r="S79" s="1119">
        <v>0</v>
      </c>
      <c r="T79" s="1119">
        <f t="shared" si="16"/>
        <v>50</v>
      </c>
      <c r="U79" s="777"/>
    </row>
    <row r="80" spans="1:21" s="711" customFormat="1" hidden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0</v>
      </c>
      <c r="G80" s="927"/>
      <c r="H80" s="927"/>
      <c r="I80" s="1520"/>
      <c r="J80" s="1520"/>
      <c r="K80" s="1520"/>
      <c r="L80" s="1520"/>
      <c r="M80" s="1521">
        <v>50</v>
      </c>
      <c r="N80" s="1521">
        <f t="shared" si="4"/>
        <v>50</v>
      </c>
      <c r="O80" s="1521">
        <v>0</v>
      </c>
      <c r="P80" s="1521">
        <f t="shared" si="18"/>
        <v>50</v>
      </c>
      <c r="Q80" s="1521">
        <v>0</v>
      </c>
      <c r="R80" s="1521">
        <f t="shared" si="17"/>
        <v>50</v>
      </c>
      <c r="S80" s="1114">
        <v>0</v>
      </c>
      <c r="T80" s="1114">
        <f t="shared" si="16"/>
        <v>50</v>
      </c>
      <c r="U80" s="777"/>
    </row>
    <row r="81" spans="1:21" s="711" customFormat="1" hidden="1" x14ac:dyDescent="0.2">
      <c r="A81" s="682" t="s">
        <v>106</v>
      </c>
      <c r="B81" s="684" t="s">
        <v>484</v>
      </c>
      <c r="C81" s="694" t="s">
        <v>100</v>
      </c>
      <c r="D81" s="694" t="s">
        <v>100</v>
      </c>
      <c r="E81" s="786" t="s">
        <v>221</v>
      </c>
      <c r="F81" s="908">
        <f>+F82</f>
        <v>2007.02</v>
      </c>
      <c r="G81" s="908">
        <v>0</v>
      </c>
      <c r="H81" s="908">
        <f t="shared" si="1"/>
        <v>2007.02</v>
      </c>
      <c r="I81" s="1522">
        <v>0</v>
      </c>
      <c r="J81" s="1522">
        <f t="shared" si="2"/>
        <v>2007.02</v>
      </c>
      <c r="K81" s="1522">
        <v>0</v>
      </c>
      <c r="L81" s="1522">
        <f t="shared" si="3"/>
        <v>2007.02</v>
      </c>
      <c r="M81" s="1522">
        <v>0</v>
      </c>
      <c r="N81" s="1522">
        <f t="shared" si="4"/>
        <v>2007.02</v>
      </c>
      <c r="O81" s="1523">
        <v>0</v>
      </c>
      <c r="P81" s="1523">
        <f t="shared" si="18"/>
        <v>2007.02</v>
      </c>
      <c r="Q81" s="1523">
        <v>0</v>
      </c>
      <c r="R81" s="1523">
        <f t="shared" si="17"/>
        <v>2007.02</v>
      </c>
      <c r="S81" s="1119">
        <v>0</v>
      </c>
      <c r="T81" s="1119">
        <f t="shared" si="16"/>
        <v>2007.02</v>
      </c>
      <c r="U81" s="777"/>
    </row>
    <row r="82" spans="1:21" s="711" customFormat="1" hidden="1" x14ac:dyDescent="0.2">
      <c r="A82" s="689"/>
      <c r="B82" s="691" t="s">
        <v>474</v>
      </c>
      <c r="C82" s="700">
        <v>3299</v>
      </c>
      <c r="D82" s="685">
        <v>5321</v>
      </c>
      <c r="E82" s="784" t="s">
        <v>258</v>
      </c>
      <c r="F82" s="927">
        <v>2007.02</v>
      </c>
      <c r="G82" s="927">
        <v>0</v>
      </c>
      <c r="H82" s="927">
        <f t="shared" si="1"/>
        <v>2007.02</v>
      </c>
      <c r="I82" s="1520">
        <v>0</v>
      </c>
      <c r="J82" s="1520">
        <f t="shared" si="2"/>
        <v>2007.02</v>
      </c>
      <c r="K82" s="1520">
        <v>0</v>
      </c>
      <c r="L82" s="1520">
        <f t="shared" si="3"/>
        <v>2007.02</v>
      </c>
      <c r="M82" s="1520">
        <v>0</v>
      </c>
      <c r="N82" s="1520">
        <f t="shared" si="4"/>
        <v>2007.02</v>
      </c>
      <c r="O82" s="1521">
        <v>0</v>
      </c>
      <c r="P82" s="1521">
        <f t="shared" si="18"/>
        <v>2007.02</v>
      </c>
      <c r="Q82" s="1521">
        <v>0</v>
      </c>
      <c r="R82" s="1521">
        <f t="shared" si="17"/>
        <v>2007.02</v>
      </c>
      <c r="S82" s="1114">
        <v>0</v>
      </c>
      <c r="T82" s="1114">
        <f t="shared" si="16"/>
        <v>2007.02</v>
      </c>
      <c r="U82" s="777"/>
    </row>
    <row r="83" spans="1:21" s="711" customFormat="1" hidden="1" x14ac:dyDescent="0.2">
      <c r="A83" s="682" t="s">
        <v>106</v>
      </c>
      <c r="B83" s="684" t="s">
        <v>485</v>
      </c>
      <c r="C83" s="694" t="s">
        <v>100</v>
      </c>
      <c r="D83" s="694" t="s">
        <v>100</v>
      </c>
      <c r="E83" s="786" t="s">
        <v>458</v>
      </c>
      <c r="F83" s="908">
        <f>+F84</f>
        <v>541.79</v>
      </c>
      <c r="G83" s="908">
        <v>0</v>
      </c>
      <c r="H83" s="908">
        <f t="shared" si="1"/>
        <v>541.79</v>
      </c>
      <c r="I83" s="1522">
        <v>0</v>
      </c>
      <c r="J83" s="1522">
        <f t="shared" si="2"/>
        <v>541.79</v>
      </c>
      <c r="K83" s="1522">
        <v>0</v>
      </c>
      <c r="L83" s="1522">
        <f t="shared" si="3"/>
        <v>541.79</v>
      </c>
      <c r="M83" s="1523">
        <f>+M84</f>
        <v>-541.79</v>
      </c>
      <c r="N83" s="1523">
        <f t="shared" si="4"/>
        <v>0</v>
      </c>
      <c r="O83" s="1523">
        <v>0</v>
      </c>
      <c r="P83" s="1523">
        <f t="shared" si="18"/>
        <v>0</v>
      </c>
      <c r="Q83" s="1523">
        <v>0</v>
      </c>
      <c r="R83" s="1523">
        <f t="shared" si="17"/>
        <v>0</v>
      </c>
      <c r="S83" s="1119">
        <v>0</v>
      </c>
      <c r="T83" s="1119">
        <f t="shared" si="16"/>
        <v>0</v>
      </c>
      <c r="U83" s="777"/>
    </row>
    <row r="84" spans="1:21" s="711" customFormat="1" hidden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541.79</v>
      </c>
      <c r="G84" s="927">
        <v>0</v>
      </c>
      <c r="H84" s="927">
        <f t="shared" si="1"/>
        <v>541.79</v>
      </c>
      <c r="I84" s="1520">
        <v>0</v>
      </c>
      <c r="J84" s="1520">
        <f t="shared" si="2"/>
        <v>541.79</v>
      </c>
      <c r="K84" s="1520">
        <v>0</v>
      </c>
      <c r="L84" s="1520">
        <f t="shared" si="3"/>
        <v>541.79</v>
      </c>
      <c r="M84" s="1521">
        <v>-541.79</v>
      </c>
      <c r="N84" s="1521">
        <f t="shared" si="4"/>
        <v>0</v>
      </c>
      <c r="O84" s="1521">
        <v>0</v>
      </c>
      <c r="P84" s="1521">
        <f t="shared" si="18"/>
        <v>0</v>
      </c>
      <c r="Q84" s="1521">
        <v>0</v>
      </c>
      <c r="R84" s="1521">
        <f t="shared" si="17"/>
        <v>0</v>
      </c>
      <c r="S84" s="1114">
        <v>0</v>
      </c>
      <c r="T84" s="1114">
        <f t="shared" si="16"/>
        <v>0</v>
      </c>
      <c r="U84" s="777"/>
    </row>
    <row r="85" spans="1:21" s="711" customFormat="1" ht="31.45" hidden="1" x14ac:dyDescent="0.2">
      <c r="A85" s="682" t="s">
        <v>106</v>
      </c>
      <c r="B85" s="684" t="s">
        <v>607</v>
      </c>
      <c r="C85" s="694" t="s">
        <v>100</v>
      </c>
      <c r="D85" s="694" t="s">
        <v>100</v>
      </c>
      <c r="E85" s="786" t="s">
        <v>610</v>
      </c>
      <c r="F85" s="908">
        <v>0</v>
      </c>
      <c r="G85" s="927"/>
      <c r="H85" s="927"/>
      <c r="I85" s="1520"/>
      <c r="J85" s="1520"/>
      <c r="K85" s="1520"/>
      <c r="L85" s="1520"/>
      <c r="M85" s="1523">
        <f>+M86</f>
        <v>461.79</v>
      </c>
      <c r="N85" s="1523">
        <f t="shared" si="4"/>
        <v>461.79</v>
      </c>
      <c r="O85" s="1523">
        <v>0</v>
      </c>
      <c r="P85" s="1523">
        <f t="shared" si="18"/>
        <v>461.79</v>
      </c>
      <c r="Q85" s="1523">
        <v>0</v>
      </c>
      <c r="R85" s="1523">
        <f t="shared" si="17"/>
        <v>461.79</v>
      </c>
      <c r="S85" s="1119">
        <v>0</v>
      </c>
      <c r="T85" s="1119">
        <f t="shared" si="16"/>
        <v>461.79</v>
      </c>
      <c r="U85" s="777"/>
    </row>
    <row r="86" spans="1:21" s="711" customFormat="1" hidden="1" x14ac:dyDescent="0.2">
      <c r="A86" s="689"/>
      <c r="B86" s="691" t="s">
        <v>474</v>
      </c>
      <c r="C86" s="700">
        <v>3113</v>
      </c>
      <c r="D86" s="685">
        <v>5321</v>
      </c>
      <c r="E86" s="784" t="s">
        <v>258</v>
      </c>
      <c r="F86" s="927">
        <v>0</v>
      </c>
      <c r="G86" s="927"/>
      <c r="H86" s="927"/>
      <c r="I86" s="1520"/>
      <c r="J86" s="1520"/>
      <c r="K86" s="1520"/>
      <c r="L86" s="1520"/>
      <c r="M86" s="1521">
        <v>461.79</v>
      </c>
      <c r="N86" s="1521">
        <f t="shared" si="4"/>
        <v>461.79</v>
      </c>
      <c r="O86" s="1521">
        <v>0</v>
      </c>
      <c r="P86" s="1521">
        <f t="shared" si="18"/>
        <v>461.79</v>
      </c>
      <c r="Q86" s="1521">
        <v>0</v>
      </c>
      <c r="R86" s="1521">
        <f t="shared" si="17"/>
        <v>461.79</v>
      </c>
      <c r="S86" s="1114">
        <v>0</v>
      </c>
      <c r="T86" s="1114">
        <f t="shared" si="16"/>
        <v>461.79</v>
      </c>
      <c r="U86" s="777"/>
    </row>
    <row r="87" spans="1:21" s="711" customFormat="1" ht="31.45" hidden="1" x14ac:dyDescent="0.2">
      <c r="A87" s="682" t="s">
        <v>106</v>
      </c>
      <c r="B87" s="684" t="s">
        <v>608</v>
      </c>
      <c r="C87" s="694" t="s">
        <v>100</v>
      </c>
      <c r="D87" s="694" t="s">
        <v>100</v>
      </c>
      <c r="E87" s="786" t="s">
        <v>611</v>
      </c>
      <c r="F87" s="908">
        <v>0</v>
      </c>
      <c r="G87" s="927"/>
      <c r="H87" s="927"/>
      <c r="I87" s="1520"/>
      <c r="J87" s="1520"/>
      <c r="K87" s="1520"/>
      <c r="L87" s="1520"/>
      <c r="M87" s="1523">
        <f>+M88</f>
        <v>80</v>
      </c>
      <c r="N87" s="1523">
        <f t="shared" si="4"/>
        <v>80</v>
      </c>
      <c r="O87" s="1523">
        <v>0</v>
      </c>
      <c r="P87" s="1523">
        <f t="shared" si="18"/>
        <v>80</v>
      </c>
      <c r="Q87" s="1523">
        <v>0</v>
      </c>
      <c r="R87" s="1523">
        <f t="shared" si="17"/>
        <v>80</v>
      </c>
      <c r="S87" s="1119">
        <v>0</v>
      </c>
      <c r="T87" s="1119">
        <f t="shared" si="16"/>
        <v>80</v>
      </c>
      <c r="U87" s="777"/>
    </row>
    <row r="88" spans="1:21" s="711" customFormat="1" hidden="1" x14ac:dyDescent="0.2">
      <c r="A88" s="689"/>
      <c r="B88" s="691" t="s">
        <v>474</v>
      </c>
      <c r="C88" s="700">
        <v>3113</v>
      </c>
      <c r="D88" s="685">
        <v>5321</v>
      </c>
      <c r="E88" s="784" t="s">
        <v>258</v>
      </c>
      <c r="F88" s="927">
        <v>0</v>
      </c>
      <c r="G88" s="927"/>
      <c r="H88" s="927"/>
      <c r="I88" s="1520"/>
      <c r="J88" s="1520"/>
      <c r="K88" s="1520"/>
      <c r="L88" s="1520"/>
      <c r="M88" s="1521">
        <v>80</v>
      </c>
      <c r="N88" s="1521">
        <f t="shared" si="4"/>
        <v>80</v>
      </c>
      <c r="O88" s="1521">
        <v>0</v>
      </c>
      <c r="P88" s="1521">
        <f t="shared" si="18"/>
        <v>80</v>
      </c>
      <c r="Q88" s="1521">
        <v>0</v>
      </c>
      <c r="R88" s="1521">
        <f t="shared" si="17"/>
        <v>80</v>
      </c>
      <c r="S88" s="1114">
        <v>0</v>
      </c>
      <c r="T88" s="1114">
        <f t="shared" si="16"/>
        <v>80</v>
      </c>
      <c r="U88" s="777"/>
    </row>
    <row r="89" spans="1:21" s="711" customFormat="1" hidden="1" x14ac:dyDescent="0.2">
      <c r="A89" s="682" t="s">
        <v>106</v>
      </c>
      <c r="B89" s="684" t="s">
        <v>486</v>
      </c>
      <c r="C89" s="694" t="s">
        <v>100</v>
      </c>
      <c r="D89" s="694" t="s">
        <v>100</v>
      </c>
      <c r="E89" s="786" t="s">
        <v>223</v>
      </c>
      <c r="F89" s="908">
        <f>+F90</f>
        <v>541.13</v>
      </c>
      <c r="G89" s="908">
        <f>+G90</f>
        <v>-250</v>
      </c>
      <c r="H89" s="908">
        <f t="shared" si="1"/>
        <v>291.13</v>
      </c>
      <c r="I89" s="1522">
        <v>0</v>
      </c>
      <c r="J89" s="1522">
        <f t="shared" si="2"/>
        <v>291.13</v>
      </c>
      <c r="K89" s="1522">
        <v>0</v>
      </c>
      <c r="L89" s="1522">
        <f t="shared" si="3"/>
        <v>291.13</v>
      </c>
      <c r="M89" s="1523">
        <f>+M90</f>
        <v>-15</v>
      </c>
      <c r="N89" s="1523">
        <f t="shared" si="4"/>
        <v>276.13</v>
      </c>
      <c r="O89" s="1523">
        <v>0</v>
      </c>
      <c r="P89" s="1523">
        <f t="shared" si="18"/>
        <v>276.13</v>
      </c>
      <c r="Q89" s="1523">
        <v>0</v>
      </c>
      <c r="R89" s="1523">
        <f t="shared" si="17"/>
        <v>276.13</v>
      </c>
      <c r="S89" s="1119">
        <v>0</v>
      </c>
      <c r="T89" s="1119">
        <f t="shared" si="16"/>
        <v>276.13</v>
      </c>
      <c r="U89" s="777"/>
    </row>
    <row r="90" spans="1:21" s="711" customFormat="1" hidden="1" x14ac:dyDescent="0.2">
      <c r="A90" s="746"/>
      <c r="B90" s="748" t="s">
        <v>474</v>
      </c>
      <c r="C90" s="749">
        <v>3299</v>
      </c>
      <c r="D90" s="750">
        <v>5321</v>
      </c>
      <c r="E90" s="784" t="s">
        <v>258</v>
      </c>
      <c r="F90" s="927">
        <v>541.13</v>
      </c>
      <c r="G90" s="927">
        <v>-250</v>
      </c>
      <c r="H90" s="927">
        <f t="shared" si="1"/>
        <v>291.13</v>
      </c>
      <c r="I90" s="1520">
        <v>0</v>
      </c>
      <c r="J90" s="1520">
        <f t="shared" si="2"/>
        <v>291.13</v>
      </c>
      <c r="K90" s="1520">
        <v>0</v>
      </c>
      <c r="L90" s="1520">
        <f t="shared" si="3"/>
        <v>291.13</v>
      </c>
      <c r="M90" s="1521">
        <v>-15</v>
      </c>
      <c r="N90" s="1521">
        <f t="shared" si="4"/>
        <v>276.13</v>
      </c>
      <c r="O90" s="1521">
        <v>0</v>
      </c>
      <c r="P90" s="1521">
        <f t="shared" si="18"/>
        <v>276.13</v>
      </c>
      <c r="Q90" s="1521">
        <v>0</v>
      </c>
      <c r="R90" s="1521">
        <f t="shared" si="17"/>
        <v>276.13</v>
      </c>
      <c r="S90" s="1114">
        <v>0</v>
      </c>
      <c r="T90" s="1114">
        <f t="shared" si="16"/>
        <v>276.13</v>
      </c>
      <c r="U90" s="777"/>
    </row>
    <row r="91" spans="1:21" s="711" customFormat="1" ht="20.95" hidden="1" x14ac:dyDescent="0.2">
      <c r="A91" s="682" t="s">
        <v>106</v>
      </c>
      <c r="B91" s="902" t="s">
        <v>496</v>
      </c>
      <c r="C91" s="902" t="s">
        <v>100</v>
      </c>
      <c r="D91" s="694" t="s">
        <v>100</v>
      </c>
      <c r="E91" s="783" t="s">
        <v>470</v>
      </c>
      <c r="F91" s="908">
        <v>0</v>
      </c>
      <c r="G91" s="908">
        <f>+G92</f>
        <v>250</v>
      </c>
      <c r="H91" s="908">
        <f t="shared" si="1"/>
        <v>250</v>
      </c>
      <c r="I91" s="1522">
        <v>0</v>
      </c>
      <c r="J91" s="1522">
        <f t="shared" si="2"/>
        <v>250</v>
      </c>
      <c r="K91" s="1522">
        <v>0</v>
      </c>
      <c r="L91" s="1522">
        <f t="shared" si="3"/>
        <v>250</v>
      </c>
      <c r="M91" s="1522">
        <v>0</v>
      </c>
      <c r="N91" s="1522">
        <f t="shared" ref="N91:N158" si="19">+L91+M91</f>
        <v>250</v>
      </c>
      <c r="O91" s="1523">
        <v>0</v>
      </c>
      <c r="P91" s="1523">
        <f t="shared" si="18"/>
        <v>250</v>
      </c>
      <c r="Q91" s="1523">
        <v>0</v>
      </c>
      <c r="R91" s="1523">
        <f t="shared" si="17"/>
        <v>250</v>
      </c>
      <c r="S91" s="1119">
        <v>0</v>
      </c>
      <c r="T91" s="1119">
        <f t="shared" si="16"/>
        <v>250</v>
      </c>
      <c r="U91" s="777"/>
    </row>
    <row r="92" spans="1:21" s="711" customFormat="1" ht="13.1" hidden="1" thickBot="1" x14ac:dyDescent="0.25">
      <c r="A92" s="997"/>
      <c r="B92" s="972"/>
      <c r="C92" s="749">
        <v>3299</v>
      </c>
      <c r="D92" s="973">
        <v>5339</v>
      </c>
      <c r="E92" s="974" t="s">
        <v>469</v>
      </c>
      <c r="F92" s="909">
        <v>0</v>
      </c>
      <c r="G92" s="909">
        <v>250</v>
      </c>
      <c r="H92" s="909">
        <f t="shared" si="1"/>
        <v>250</v>
      </c>
      <c r="I92" s="1524">
        <v>0</v>
      </c>
      <c r="J92" s="1524">
        <f t="shared" si="2"/>
        <v>250</v>
      </c>
      <c r="K92" s="1524">
        <v>0</v>
      </c>
      <c r="L92" s="1524">
        <f t="shared" si="3"/>
        <v>250</v>
      </c>
      <c r="M92" s="1524">
        <v>0</v>
      </c>
      <c r="N92" s="1524">
        <f t="shared" si="19"/>
        <v>250</v>
      </c>
      <c r="O92" s="1526">
        <v>0</v>
      </c>
      <c r="P92" s="1526">
        <f t="shared" si="18"/>
        <v>250</v>
      </c>
      <c r="Q92" s="1526">
        <v>0</v>
      </c>
      <c r="R92" s="1526">
        <f t="shared" si="17"/>
        <v>250</v>
      </c>
      <c r="S92" s="1128">
        <v>0</v>
      </c>
      <c r="T92" s="1128">
        <f t="shared" si="16"/>
        <v>250</v>
      </c>
      <c r="U92" s="777"/>
    </row>
    <row r="93" spans="1:21" s="711" customFormat="1" ht="13.75" thickBot="1" x14ac:dyDescent="0.25">
      <c r="A93" s="1010" t="s">
        <v>106</v>
      </c>
      <c r="B93" s="1011" t="s">
        <v>100</v>
      </c>
      <c r="C93" s="1012" t="s">
        <v>100</v>
      </c>
      <c r="D93" s="1013" t="s">
        <v>100</v>
      </c>
      <c r="E93" s="1014" t="s">
        <v>433</v>
      </c>
      <c r="F93" s="1015">
        <f>+F94+F169+F182+F203+F228</f>
        <v>13000</v>
      </c>
      <c r="G93" s="1015">
        <f>+G94+G169+G182+G203+G228</f>
        <v>0</v>
      </c>
      <c r="H93" s="1015">
        <f>+H94+H169+H182+H203+H228</f>
        <v>13000</v>
      </c>
      <c r="I93" s="1015">
        <f>+I94+I169+I182+I203+I228</f>
        <v>0</v>
      </c>
      <c r="J93" s="1015">
        <f>+J94+J169+J182+J203+J228</f>
        <v>13000</v>
      </c>
      <c r="K93" s="1516">
        <v>0</v>
      </c>
      <c r="L93" s="1516">
        <f t="shared" ref="L93:L160" si="20">+J93+K93</f>
        <v>13000</v>
      </c>
      <c r="M93" s="1516">
        <f>+M94+M169+M182+M203+M228</f>
        <v>5000</v>
      </c>
      <c r="N93" s="1516">
        <f t="shared" si="19"/>
        <v>18000</v>
      </c>
      <c r="O93" s="1517">
        <f>+O94+O169+O182+O203+O228+O247+O252</f>
        <v>2178.7640000000001</v>
      </c>
      <c r="P93" s="1517">
        <f t="shared" si="18"/>
        <v>20178.763999999999</v>
      </c>
      <c r="Q93" s="1517">
        <f>+Q94+Q182+Q203+Q228+Q247+Q252</f>
        <v>0</v>
      </c>
      <c r="R93" s="1517">
        <f t="shared" si="17"/>
        <v>20178.763999999999</v>
      </c>
      <c r="S93" s="1126">
        <v>0</v>
      </c>
      <c r="T93" s="1126">
        <f t="shared" si="16"/>
        <v>20178.763999999999</v>
      </c>
      <c r="U93" s="777"/>
    </row>
    <row r="94" spans="1:21" s="711" customFormat="1" ht="13.1" hidden="1" thickBot="1" x14ac:dyDescent="0.25">
      <c r="A94" s="1080" t="s">
        <v>106</v>
      </c>
      <c r="B94" s="1081" t="s">
        <v>100</v>
      </c>
      <c r="C94" s="1082" t="s">
        <v>100</v>
      </c>
      <c r="D94" s="1082" t="s">
        <v>100</v>
      </c>
      <c r="E94" s="1083" t="s">
        <v>225</v>
      </c>
      <c r="F94" s="1084">
        <v>5000</v>
      </c>
      <c r="G94" s="1085">
        <f>+G95+G101+G103+G105+G107+G109+G111+G113+G115+G117+G119+G121+G123+G125+G127+G129+G131+G133+G135+G137+G139+G141+G143+G145+G147+G149+G151+G153+G155+G157+G159+G161+G163+G165+G167</f>
        <v>0</v>
      </c>
      <c r="H94" s="1085">
        <f>+F94+G94</f>
        <v>5000</v>
      </c>
      <c r="I94" s="1527">
        <v>0</v>
      </c>
      <c r="J94" s="1527">
        <f>+H94+I94</f>
        <v>5000</v>
      </c>
      <c r="K94" s="1527">
        <v>0</v>
      </c>
      <c r="L94" s="1527">
        <f t="shared" si="20"/>
        <v>5000</v>
      </c>
      <c r="M94" s="1527">
        <f>+M95+M97+M99</f>
        <v>0</v>
      </c>
      <c r="N94" s="1527">
        <f t="shared" si="19"/>
        <v>5000</v>
      </c>
      <c r="O94" s="1528">
        <f>+O95+O111+O119+O131+O135+O143+O145</f>
        <v>-500</v>
      </c>
      <c r="P94" s="1528">
        <f t="shared" si="18"/>
        <v>4500</v>
      </c>
      <c r="Q94" s="1528">
        <v>0</v>
      </c>
      <c r="R94" s="1528">
        <f t="shared" si="17"/>
        <v>4500</v>
      </c>
      <c r="S94" s="1131">
        <v>0</v>
      </c>
      <c r="T94" s="1131">
        <f t="shared" si="16"/>
        <v>4500</v>
      </c>
      <c r="U94" s="777"/>
    </row>
    <row r="95" spans="1:21" s="711" customFormat="1" hidden="1" x14ac:dyDescent="0.2">
      <c r="A95" s="677" t="s">
        <v>106</v>
      </c>
      <c r="B95" s="679" t="s">
        <v>487</v>
      </c>
      <c r="C95" s="680" t="s">
        <v>100</v>
      </c>
      <c r="D95" s="954" t="s">
        <v>100</v>
      </c>
      <c r="E95" s="786" t="s">
        <v>461</v>
      </c>
      <c r="F95" s="924">
        <f>+F96</f>
        <v>5000</v>
      </c>
      <c r="G95" s="975">
        <f>+G96</f>
        <v>-4700</v>
      </c>
      <c r="H95" s="924">
        <f t="shared" si="1"/>
        <v>300</v>
      </c>
      <c r="I95" s="1518">
        <v>0</v>
      </c>
      <c r="J95" s="1518">
        <f t="shared" ref="J95:J163" si="21">+H95+I95</f>
        <v>300</v>
      </c>
      <c r="K95" s="1518">
        <v>0</v>
      </c>
      <c r="L95" s="1518">
        <f t="shared" si="20"/>
        <v>300</v>
      </c>
      <c r="M95" s="1519">
        <f>+M96</f>
        <v>-200</v>
      </c>
      <c r="N95" s="1519">
        <f t="shared" si="19"/>
        <v>100</v>
      </c>
      <c r="O95" s="1519">
        <f>+O96</f>
        <v>250</v>
      </c>
      <c r="P95" s="1519">
        <f t="shared" si="18"/>
        <v>350</v>
      </c>
      <c r="Q95" s="1519">
        <v>0</v>
      </c>
      <c r="R95" s="1519">
        <f t="shared" si="17"/>
        <v>350</v>
      </c>
      <c r="S95" s="1124">
        <v>0</v>
      </c>
      <c r="T95" s="1124">
        <f t="shared" si="16"/>
        <v>350</v>
      </c>
      <c r="U95" s="777"/>
    </row>
    <row r="96" spans="1:21" s="711" customFormat="1" hidden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27">
        <v>5000</v>
      </c>
      <c r="G96" s="916">
        <v>-4700</v>
      </c>
      <c r="H96" s="927">
        <f t="shared" si="1"/>
        <v>300</v>
      </c>
      <c r="I96" s="1520">
        <v>0</v>
      </c>
      <c r="J96" s="1520">
        <f t="shared" si="21"/>
        <v>300</v>
      </c>
      <c r="K96" s="1520">
        <v>0</v>
      </c>
      <c r="L96" s="1520">
        <f t="shared" si="20"/>
        <v>300</v>
      </c>
      <c r="M96" s="1521">
        <v>-200</v>
      </c>
      <c r="N96" s="1521">
        <f t="shared" si="19"/>
        <v>100</v>
      </c>
      <c r="O96" s="1521">
        <v>250</v>
      </c>
      <c r="P96" s="1521">
        <f t="shared" si="18"/>
        <v>350</v>
      </c>
      <c r="Q96" s="1521">
        <v>0</v>
      </c>
      <c r="R96" s="1521">
        <f t="shared" si="17"/>
        <v>350</v>
      </c>
      <c r="S96" s="1114">
        <v>0</v>
      </c>
      <c r="T96" s="1114">
        <f t="shared" si="16"/>
        <v>350</v>
      </c>
      <c r="U96" s="777"/>
    </row>
    <row r="97" spans="1:21" s="711" customFormat="1" ht="20.95" hidden="1" x14ac:dyDescent="0.2">
      <c r="A97" s="677" t="s">
        <v>106</v>
      </c>
      <c r="B97" s="679" t="s">
        <v>615</v>
      </c>
      <c r="C97" s="680" t="s">
        <v>100</v>
      </c>
      <c r="D97" s="954" t="s">
        <v>100</v>
      </c>
      <c r="E97" s="786" t="s">
        <v>618</v>
      </c>
      <c r="F97" s="1412">
        <v>0</v>
      </c>
      <c r="G97" s="916"/>
      <c r="H97" s="927"/>
      <c r="I97" s="1520"/>
      <c r="J97" s="1520"/>
      <c r="K97" s="1520"/>
      <c r="L97" s="1520">
        <v>0</v>
      </c>
      <c r="M97" s="1523">
        <f>+M98</f>
        <v>100</v>
      </c>
      <c r="N97" s="1523">
        <f t="shared" si="19"/>
        <v>100</v>
      </c>
      <c r="O97" s="1523">
        <v>0</v>
      </c>
      <c r="P97" s="1523">
        <f t="shared" si="18"/>
        <v>100</v>
      </c>
      <c r="Q97" s="1523">
        <v>0</v>
      </c>
      <c r="R97" s="1523">
        <f t="shared" si="17"/>
        <v>100</v>
      </c>
      <c r="S97" s="1119">
        <v>0</v>
      </c>
      <c r="T97" s="1119">
        <f t="shared" si="16"/>
        <v>100</v>
      </c>
      <c r="U97" s="777"/>
    </row>
    <row r="98" spans="1:21" s="711" customFormat="1" ht="20.95" hidden="1" x14ac:dyDescent="0.2">
      <c r="A98" s="689"/>
      <c r="B98" s="691"/>
      <c r="C98" s="700">
        <v>3419</v>
      </c>
      <c r="D98" s="686">
        <v>5213</v>
      </c>
      <c r="E98" s="1406" t="s">
        <v>617</v>
      </c>
      <c r="F98" s="909">
        <v>0</v>
      </c>
      <c r="G98" s="916"/>
      <c r="H98" s="927"/>
      <c r="I98" s="1520"/>
      <c r="J98" s="1520"/>
      <c r="K98" s="1520"/>
      <c r="L98" s="1520">
        <v>0</v>
      </c>
      <c r="M98" s="1521">
        <v>100</v>
      </c>
      <c r="N98" s="1521">
        <f t="shared" si="19"/>
        <v>100</v>
      </c>
      <c r="O98" s="1521">
        <v>0</v>
      </c>
      <c r="P98" s="1521">
        <f t="shared" si="18"/>
        <v>100</v>
      </c>
      <c r="Q98" s="1521">
        <v>0</v>
      </c>
      <c r="R98" s="1521">
        <f t="shared" si="17"/>
        <v>100</v>
      </c>
      <c r="S98" s="1114">
        <v>0</v>
      </c>
      <c r="T98" s="1114">
        <f t="shared" si="16"/>
        <v>100</v>
      </c>
      <c r="U98" s="777"/>
    </row>
    <row r="99" spans="1:21" s="711" customFormat="1" ht="31.45" hidden="1" x14ac:dyDescent="0.2">
      <c r="A99" s="677" t="s">
        <v>106</v>
      </c>
      <c r="B99" s="679" t="s">
        <v>616</v>
      </c>
      <c r="C99" s="680" t="s">
        <v>100</v>
      </c>
      <c r="D99" s="954" t="s">
        <v>100</v>
      </c>
      <c r="E99" s="786" t="s">
        <v>619</v>
      </c>
      <c r="F99" s="1412">
        <v>0</v>
      </c>
      <c r="G99" s="916"/>
      <c r="H99" s="927"/>
      <c r="I99" s="1520"/>
      <c r="J99" s="1520"/>
      <c r="K99" s="1520"/>
      <c r="L99" s="1520">
        <v>0</v>
      </c>
      <c r="M99" s="1523">
        <f>+M100</f>
        <v>100</v>
      </c>
      <c r="N99" s="1523">
        <f t="shared" si="19"/>
        <v>100</v>
      </c>
      <c r="O99" s="1523">
        <v>0</v>
      </c>
      <c r="P99" s="1523">
        <f t="shared" si="18"/>
        <v>100</v>
      </c>
      <c r="Q99" s="1523">
        <v>0</v>
      </c>
      <c r="R99" s="1523">
        <f t="shared" si="17"/>
        <v>100</v>
      </c>
      <c r="S99" s="1119">
        <v>0</v>
      </c>
      <c r="T99" s="1119">
        <f t="shared" si="16"/>
        <v>100</v>
      </c>
      <c r="U99" s="777"/>
    </row>
    <row r="100" spans="1:21" s="711" customFormat="1" hidden="1" x14ac:dyDescent="0.2">
      <c r="A100" s="689"/>
      <c r="B100" s="691" t="s">
        <v>474</v>
      </c>
      <c r="C100" s="700">
        <v>3419</v>
      </c>
      <c r="D100" s="686">
        <v>5222</v>
      </c>
      <c r="E100" s="784" t="s">
        <v>296</v>
      </c>
      <c r="F100" s="909">
        <v>0</v>
      </c>
      <c r="G100" s="916"/>
      <c r="H100" s="927"/>
      <c r="I100" s="1520"/>
      <c r="J100" s="1520"/>
      <c r="K100" s="1520"/>
      <c r="L100" s="1520">
        <v>0</v>
      </c>
      <c r="M100" s="1521">
        <v>100</v>
      </c>
      <c r="N100" s="1521">
        <f t="shared" si="19"/>
        <v>100</v>
      </c>
      <c r="O100" s="1521">
        <v>0</v>
      </c>
      <c r="P100" s="1521">
        <f t="shared" si="18"/>
        <v>100</v>
      </c>
      <c r="Q100" s="1521">
        <v>0</v>
      </c>
      <c r="R100" s="1521">
        <f t="shared" si="17"/>
        <v>100</v>
      </c>
      <c r="S100" s="1114">
        <v>0</v>
      </c>
      <c r="T100" s="1114">
        <f t="shared" si="16"/>
        <v>100</v>
      </c>
      <c r="U100" s="777"/>
    </row>
    <row r="101" spans="1:21" s="711" customFormat="1" ht="20.95" hidden="1" x14ac:dyDescent="0.2">
      <c r="A101" s="998" t="s">
        <v>298</v>
      </c>
      <c r="B101" s="976" t="s">
        <v>497</v>
      </c>
      <c r="C101" s="977" t="s">
        <v>100</v>
      </c>
      <c r="D101" s="977" t="s">
        <v>100</v>
      </c>
      <c r="E101" s="978" t="s">
        <v>354</v>
      </c>
      <c r="F101" s="911">
        <v>0</v>
      </c>
      <c r="G101" s="959">
        <f t="shared" ref="G101:G163" si="22">+G102</f>
        <v>100</v>
      </c>
      <c r="H101" s="908">
        <f t="shared" si="1"/>
        <v>100</v>
      </c>
      <c r="I101" s="1522">
        <v>0</v>
      </c>
      <c r="J101" s="1522">
        <f t="shared" si="21"/>
        <v>100</v>
      </c>
      <c r="K101" s="1522">
        <v>0</v>
      </c>
      <c r="L101" s="1522">
        <f t="shared" si="20"/>
        <v>100</v>
      </c>
      <c r="M101" s="1522">
        <v>0</v>
      </c>
      <c r="N101" s="1522">
        <f t="shared" si="19"/>
        <v>100</v>
      </c>
      <c r="O101" s="1523">
        <v>0</v>
      </c>
      <c r="P101" s="1523">
        <f t="shared" si="18"/>
        <v>100</v>
      </c>
      <c r="Q101" s="1523">
        <v>0</v>
      </c>
      <c r="R101" s="1523">
        <f t="shared" si="17"/>
        <v>100</v>
      </c>
      <c r="S101" s="1119">
        <v>0</v>
      </c>
      <c r="T101" s="1119">
        <f t="shared" si="16"/>
        <v>100</v>
      </c>
      <c r="U101" s="777"/>
    </row>
    <row r="102" spans="1:21" s="711" customFormat="1" hidden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ref="H102:H165" si="23">+F102+G102</f>
        <v>100</v>
      </c>
      <c r="I102" s="1520">
        <v>0</v>
      </c>
      <c r="J102" s="1520">
        <f t="shared" si="21"/>
        <v>100</v>
      </c>
      <c r="K102" s="1520">
        <v>0</v>
      </c>
      <c r="L102" s="1520">
        <f t="shared" si="20"/>
        <v>100</v>
      </c>
      <c r="M102" s="1520">
        <v>0</v>
      </c>
      <c r="N102" s="1520">
        <f t="shared" si="19"/>
        <v>100</v>
      </c>
      <c r="O102" s="1521">
        <v>0</v>
      </c>
      <c r="P102" s="1521">
        <f t="shared" si="18"/>
        <v>100</v>
      </c>
      <c r="Q102" s="1521">
        <v>0</v>
      </c>
      <c r="R102" s="1521">
        <f t="shared" si="17"/>
        <v>100</v>
      </c>
      <c r="S102" s="1114">
        <v>0</v>
      </c>
      <c r="T102" s="1114">
        <f t="shared" si="16"/>
        <v>100</v>
      </c>
      <c r="U102" s="777"/>
    </row>
    <row r="103" spans="1:21" s="711" customFormat="1" ht="31.45" hidden="1" x14ac:dyDescent="0.2">
      <c r="A103" s="998" t="s">
        <v>298</v>
      </c>
      <c r="B103" s="976" t="s">
        <v>498</v>
      </c>
      <c r="C103" s="977" t="s">
        <v>100</v>
      </c>
      <c r="D103" s="977" t="s">
        <v>100</v>
      </c>
      <c r="E103" s="978" t="s">
        <v>356</v>
      </c>
      <c r="F103" s="911">
        <v>0</v>
      </c>
      <c r="G103" s="959">
        <f t="shared" si="22"/>
        <v>100</v>
      </c>
      <c r="H103" s="908">
        <f t="shared" si="23"/>
        <v>100</v>
      </c>
      <c r="I103" s="1522">
        <v>0</v>
      </c>
      <c r="J103" s="1522">
        <f t="shared" si="21"/>
        <v>100</v>
      </c>
      <c r="K103" s="1522">
        <v>0</v>
      </c>
      <c r="L103" s="1522">
        <f t="shared" si="20"/>
        <v>100</v>
      </c>
      <c r="M103" s="1522">
        <v>0</v>
      </c>
      <c r="N103" s="1522">
        <f t="shared" si="19"/>
        <v>100</v>
      </c>
      <c r="O103" s="1523">
        <v>0</v>
      </c>
      <c r="P103" s="1523">
        <f t="shared" si="18"/>
        <v>100</v>
      </c>
      <c r="Q103" s="1523">
        <v>0</v>
      </c>
      <c r="R103" s="1523">
        <f t="shared" si="17"/>
        <v>100</v>
      </c>
      <c r="S103" s="1119">
        <v>0</v>
      </c>
      <c r="T103" s="1119">
        <f t="shared" si="16"/>
        <v>100</v>
      </c>
      <c r="U103" s="777"/>
    </row>
    <row r="104" spans="1:21" s="711" customFormat="1" hidden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23"/>
        <v>100</v>
      </c>
      <c r="I104" s="1520">
        <v>0</v>
      </c>
      <c r="J104" s="1520">
        <f t="shared" si="21"/>
        <v>100</v>
      </c>
      <c r="K104" s="1520">
        <v>0</v>
      </c>
      <c r="L104" s="1520">
        <f t="shared" si="20"/>
        <v>100</v>
      </c>
      <c r="M104" s="1520">
        <v>0</v>
      </c>
      <c r="N104" s="1520">
        <f t="shared" si="19"/>
        <v>100</v>
      </c>
      <c r="O104" s="1521">
        <v>0</v>
      </c>
      <c r="P104" s="1521">
        <f t="shared" si="18"/>
        <v>100</v>
      </c>
      <c r="Q104" s="1521">
        <v>0</v>
      </c>
      <c r="R104" s="1521">
        <f t="shared" si="17"/>
        <v>100</v>
      </c>
      <c r="S104" s="1114">
        <v>0</v>
      </c>
      <c r="T104" s="1114">
        <f t="shared" si="16"/>
        <v>100</v>
      </c>
      <c r="U104" s="777"/>
    </row>
    <row r="105" spans="1:21" s="711" customFormat="1" ht="20.95" hidden="1" x14ac:dyDescent="0.2">
      <c r="A105" s="998" t="s">
        <v>298</v>
      </c>
      <c r="B105" s="976" t="s">
        <v>499</v>
      </c>
      <c r="C105" s="977" t="s">
        <v>100</v>
      </c>
      <c r="D105" s="977" t="s">
        <v>100</v>
      </c>
      <c r="E105" s="978" t="s">
        <v>358</v>
      </c>
      <c r="F105" s="911">
        <v>0</v>
      </c>
      <c r="G105" s="959">
        <f t="shared" si="22"/>
        <v>250</v>
      </c>
      <c r="H105" s="908">
        <f t="shared" si="23"/>
        <v>250</v>
      </c>
      <c r="I105" s="1522">
        <v>0</v>
      </c>
      <c r="J105" s="1522">
        <f t="shared" si="21"/>
        <v>250</v>
      </c>
      <c r="K105" s="1522">
        <v>0</v>
      </c>
      <c r="L105" s="1522">
        <f t="shared" si="20"/>
        <v>250</v>
      </c>
      <c r="M105" s="1522">
        <v>0</v>
      </c>
      <c r="N105" s="1522">
        <f t="shared" si="19"/>
        <v>250</v>
      </c>
      <c r="O105" s="1523">
        <v>0</v>
      </c>
      <c r="P105" s="1523">
        <f t="shared" si="18"/>
        <v>250</v>
      </c>
      <c r="Q105" s="1523">
        <v>0</v>
      </c>
      <c r="R105" s="1523">
        <f t="shared" si="17"/>
        <v>250</v>
      </c>
      <c r="S105" s="1119">
        <v>0</v>
      </c>
      <c r="T105" s="1119">
        <f t="shared" si="16"/>
        <v>250</v>
      </c>
      <c r="U105" s="777"/>
    </row>
    <row r="106" spans="1:21" s="711" customFormat="1" hidden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250</v>
      </c>
      <c r="H106" s="927">
        <f t="shared" si="23"/>
        <v>250</v>
      </c>
      <c r="I106" s="1520">
        <v>0</v>
      </c>
      <c r="J106" s="1520">
        <f t="shared" si="21"/>
        <v>250</v>
      </c>
      <c r="K106" s="1520">
        <v>0</v>
      </c>
      <c r="L106" s="1520">
        <f t="shared" si="20"/>
        <v>250</v>
      </c>
      <c r="M106" s="1520">
        <v>0</v>
      </c>
      <c r="N106" s="1520">
        <f t="shared" si="19"/>
        <v>250</v>
      </c>
      <c r="O106" s="1521">
        <v>0</v>
      </c>
      <c r="P106" s="1521">
        <f t="shared" si="18"/>
        <v>250</v>
      </c>
      <c r="Q106" s="1521">
        <v>0</v>
      </c>
      <c r="R106" s="1521">
        <f t="shared" si="17"/>
        <v>250</v>
      </c>
      <c r="S106" s="1114">
        <v>0</v>
      </c>
      <c r="T106" s="1114">
        <f t="shared" si="16"/>
        <v>250</v>
      </c>
      <c r="U106" s="777"/>
    </row>
    <row r="107" spans="1:21" s="711" customFormat="1" hidden="1" x14ac:dyDescent="0.2">
      <c r="A107" s="998" t="s">
        <v>298</v>
      </c>
      <c r="B107" s="976" t="s">
        <v>500</v>
      </c>
      <c r="C107" s="977" t="s">
        <v>100</v>
      </c>
      <c r="D107" s="977" t="s">
        <v>100</v>
      </c>
      <c r="E107" s="978" t="s">
        <v>360</v>
      </c>
      <c r="F107" s="911">
        <v>0</v>
      </c>
      <c r="G107" s="959">
        <f t="shared" si="22"/>
        <v>100</v>
      </c>
      <c r="H107" s="908">
        <f t="shared" si="23"/>
        <v>100</v>
      </c>
      <c r="I107" s="1522">
        <v>0</v>
      </c>
      <c r="J107" s="1522">
        <f t="shared" si="21"/>
        <v>100</v>
      </c>
      <c r="K107" s="1522">
        <v>0</v>
      </c>
      <c r="L107" s="1522">
        <f t="shared" si="20"/>
        <v>100</v>
      </c>
      <c r="M107" s="1522">
        <v>0</v>
      </c>
      <c r="N107" s="1522">
        <f t="shared" si="19"/>
        <v>100</v>
      </c>
      <c r="O107" s="1523">
        <v>0</v>
      </c>
      <c r="P107" s="1523">
        <f t="shared" si="18"/>
        <v>100</v>
      </c>
      <c r="Q107" s="1523">
        <v>0</v>
      </c>
      <c r="R107" s="1523">
        <f t="shared" si="17"/>
        <v>100</v>
      </c>
      <c r="S107" s="1119">
        <v>0</v>
      </c>
      <c r="T107" s="1119">
        <f t="shared" si="16"/>
        <v>100</v>
      </c>
      <c r="U107" s="777"/>
    </row>
    <row r="108" spans="1:21" s="711" customFormat="1" hidden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23"/>
        <v>100</v>
      </c>
      <c r="I108" s="1520">
        <v>0</v>
      </c>
      <c r="J108" s="1520">
        <f t="shared" si="21"/>
        <v>100</v>
      </c>
      <c r="K108" s="1520">
        <v>0</v>
      </c>
      <c r="L108" s="1520">
        <f t="shared" si="20"/>
        <v>100</v>
      </c>
      <c r="M108" s="1520">
        <v>0</v>
      </c>
      <c r="N108" s="1520">
        <f t="shared" si="19"/>
        <v>100</v>
      </c>
      <c r="O108" s="1521">
        <v>0</v>
      </c>
      <c r="P108" s="1521">
        <f t="shared" si="18"/>
        <v>100</v>
      </c>
      <c r="Q108" s="1521">
        <v>0</v>
      </c>
      <c r="R108" s="1521">
        <f t="shared" si="17"/>
        <v>100</v>
      </c>
      <c r="S108" s="1114">
        <v>0</v>
      </c>
      <c r="T108" s="1114">
        <f t="shared" si="16"/>
        <v>100</v>
      </c>
      <c r="U108" s="777"/>
    </row>
    <row r="109" spans="1:21" s="711" customFormat="1" ht="20.95" hidden="1" x14ac:dyDescent="0.2">
      <c r="A109" s="998" t="s">
        <v>298</v>
      </c>
      <c r="B109" s="976" t="s">
        <v>501</v>
      </c>
      <c r="C109" s="977" t="s">
        <v>100</v>
      </c>
      <c r="D109" s="977" t="s">
        <v>100</v>
      </c>
      <c r="E109" s="978" t="s">
        <v>362</v>
      </c>
      <c r="F109" s="911">
        <v>0</v>
      </c>
      <c r="G109" s="959">
        <f t="shared" si="22"/>
        <v>100</v>
      </c>
      <c r="H109" s="908">
        <f t="shared" si="23"/>
        <v>100</v>
      </c>
      <c r="I109" s="1522">
        <v>0</v>
      </c>
      <c r="J109" s="1522">
        <f t="shared" si="21"/>
        <v>100</v>
      </c>
      <c r="K109" s="1522">
        <v>0</v>
      </c>
      <c r="L109" s="1522">
        <f t="shared" si="20"/>
        <v>100</v>
      </c>
      <c r="M109" s="1522">
        <v>0</v>
      </c>
      <c r="N109" s="1522">
        <f t="shared" si="19"/>
        <v>100</v>
      </c>
      <c r="O109" s="1523">
        <v>0</v>
      </c>
      <c r="P109" s="1523">
        <f t="shared" si="18"/>
        <v>100</v>
      </c>
      <c r="Q109" s="1523">
        <v>0</v>
      </c>
      <c r="R109" s="1523">
        <f t="shared" si="17"/>
        <v>100</v>
      </c>
      <c r="S109" s="1119">
        <v>0</v>
      </c>
      <c r="T109" s="1119">
        <f t="shared" si="16"/>
        <v>100</v>
      </c>
      <c r="U109" s="777"/>
    </row>
    <row r="110" spans="1:21" s="711" customFormat="1" hidden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3"/>
        <v>100</v>
      </c>
      <c r="I110" s="1520">
        <v>0</v>
      </c>
      <c r="J110" s="1520">
        <f t="shared" si="21"/>
        <v>100</v>
      </c>
      <c r="K110" s="1520">
        <v>0</v>
      </c>
      <c r="L110" s="1520">
        <f t="shared" si="20"/>
        <v>100</v>
      </c>
      <c r="M110" s="1520">
        <v>0</v>
      </c>
      <c r="N110" s="1520">
        <f t="shared" si="19"/>
        <v>100</v>
      </c>
      <c r="O110" s="1521">
        <v>0</v>
      </c>
      <c r="P110" s="1521">
        <f t="shared" si="18"/>
        <v>100</v>
      </c>
      <c r="Q110" s="1521">
        <v>0</v>
      </c>
      <c r="R110" s="1521">
        <f t="shared" si="17"/>
        <v>100</v>
      </c>
      <c r="S110" s="1114">
        <v>0</v>
      </c>
      <c r="T110" s="1114">
        <f t="shared" si="16"/>
        <v>100</v>
      </c>
      <c r="U110" s="777"/>
    </row>
    <row r="111" spans="1:21" s="711" customFormat="1" ht="20.95" hidden="1" x14ac:dyDescent="0.2">
      <c r="A111" s="998" t="s">
        <v>298</v>
      </c>
      <c r="B111" s="976" t="s">
        <v>502</v>
      </c>
      <c r="C111" s="977" t="s">
        <v>100</v>
      </c>
      <c r="D111" s="977" t="s">
        <v>100</v>
      </c>
      <c r="E111" s="978" t="s">
        <v>364</v>
      </c>
      <c r="F111" s="911">
        <v>0</v>
      </c>
      <c r="G111" s="959">
        <f t="shared" si="22"/>
        <v>200</v>
      </c>
      <c r="H111" s="908">
        <f t="shared" si="23"/>
        <v>200</v>
      </c>
      <c r="I111" s="1522">
        <v>0</v>
      </c>
      <c r="J111" s="1522">
        <f t="shared" si="21"/>
        <v>200</v>
      </c>
      <c r="K111" s="1522">
        <v>0</v>
      </c>
      <c r="L111" s="1522">
        <f t="shared" si="20"/>
        <v>200</v>
      </c>
      <c r="M111" s="1522">
        <v>0</v>
      </c>
      <c r="N111" s="1522">
        <f t="shared" si="19"/>
        <v>200</v>
      </c>
      <c r="O111" s="1523">
        <f>+O112</f>
        <v>-200</v>
      </c>
      <c r="P111" s="1523">
        <f t="shared" si="18"/>
        <v>0</v>
      </c>
      <c r="Q111" s="1523">
        <v>0</v>
      </c>
      <c r="R111" s="1523">
        <f t="shared" si="17"/>
        <v>0</v>
      </c>
      <c r="S111" s="1119">
        <v>0</v>
      </c>
      <c r="T111" s="1119">
        <f t="shared" si="16"/>
        <v>0</v>
      </c>
      <c r="U111" s="777"/>
    </row>
    <row r="112" spans="1:21" s="711" customFormat="1" hidden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200</v>
      </c>
      <c r="H112" s="927">
        <f t="shared" si="23"/>
        <v>200</v>
      </c>
      <c r="I112" s="1520">
        <v>0</v>
      </c>
      <c r="J112" s="1520">
        <f t="shared" si="21"/>
        <v>200</v>
      </c>
      <c r="K112" s="1520">
        <v>0</v>
      </c>
      <c r="L112" s="1520">
        <f t="shared" si="20"/>
        <v>200</v>
      </c>
      <c r="M112" s="1520">
        <v>0</v>
      </c>
      <c r="N112" s="1520">
        <f t="shared" si="19"/>
        <v>200</v>
      </c>
      <c r="O112" s="1521">
        <v>-200</v>
      </c>
      <c r="P112" s="1521">
        <f t="shared" si="18"/>
        <v>0</v>
      </c>
      <c r="Q112" s="1521">
        <v>0</v>
      </c>
      <c r="R112" s="1521">
        <f t="shared" si="17"/>
        <v>0</v>
      </c>
      <c r="S112" s="1114">
        <v>0</v>
      </c>
      <c r="T112" s="1114">
        <f t="shared" si="16"/>
        <v>0</v>
      </c>
      <c r="U112" s="777"/>
    </row>
    <row r="113" spans="1:21" s="711" customFormat="1" hidden="1" x14ac:dyDescent="0.2">
      <c r="A113" s="998" t="s">
        <v>298</v>
      </c>
      <c r="B113" s="976" t="s">
        <v>503</v>
      </c>
      <c r="C113" s="977" t="s">
        <v>100</v>
      </c>
      <c r="D113" s="977" t="s">
        <v>100</v>
      </c>
      <c r="E113" s="978" t="s">
        <v>366</v>
      </c>
      <c r="F113" s="911">
        <v>0</v>
      </c>
      <c r="G113" s="959">
        <f t="shared" si="22"/>
        <v>100</v>
      </c>
      <c r="H113" s="908">
        <f t="shared" si="23"/>
        <v>100</v>
      </c>
      <c r="I113" s="1522">
        <v>0</v>
      </c>
      <c r="J113" s="1522">
        <f t="shared" si="21"/>
        <v>100</v>
      </c>
      <c r="K113" s="1522">
        <v>0</v>
      </c>
      <c r="L113" s="1522">
        <f t="shared" si="20"/>
        <v>100</v>
      </c>
      <c r="M113" s="1522">
        <v>0</v>
      </c>
      <c r="N113" s="1522">
        <f t="shared" si="19"/>
        <v>100</v>
      </c>
      <c r="O113" s="1523">
        <v>0</v>
      </c>
      <c r="P113" s="1523">
        <f t="shared" si="18"/>
        <v>100</v>
      </c>
      <c r="Q113" s="1523">
        <v>0</v>
      </c>
      <c r="R113" s="1523">
        <f t="shared" si="17"/>
        <v>100</v>
      </c>
      <c r="S113" s="1119">
        <v>0</v>
      </c>
      <c r="T113" s="1119">
        <f t="shared" si="16"/>
        <v>100</v>
      </c>
      <c r="U113" s="777"/>
    </row>
    <row r="114" spans="1:21" s="711" customFormat="1" hidden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3"/>
        <v>100</v>
      </c>
      <c r="I114" s="1520">
        <v>0</v>
      </c>
      <c r="J114" s="1520">
        <f t="shared" si="21"/>
        <v>100</v>
      </c>
      <c r="K114" s="1520">
        <v>0</v>
      </c>
      <c r="L114" s="1520">
        <f t="shared" si="20"/>
        <v>100</v>
      </c>
      <c r="M114" s="1520">
        <v>0</v>
      </c>
      <c r="N114" s="1520">
        <f t="shared" si="19"/>
        <v>100</v>
      </c>
      <c r="O114" s="1521">
        <v>0</v>
      </c>
      <c r="P114" s="1521">
        <f t="shared" si="18"/>
        <v>100</v>
      </c>
      <c r="Q114" s="1521">
        <v>0</v>
      </c>
      <c r="R114" s="1521">
        <f t="shared" si="17"/>
        <v>100</v>
      </c>
      <c r="S114" s="1114">
        <v>0</v>
      </c>
      <c r="T114" s="1114">
        <f t="shared" si="16"/>
        <v>100</v>
      </c>
      <c r="U114" s="777"/>
    </row>
    <row r="115" spans="1:21" s="711" customFormat="1" hidden="1" x14ac:dyDescent="0.2">
      <c r="A115" s="998" t="s">
        <v>298</v>
      </c>
      <c r="B115" s="976" t="s">
        <v>504</v>
      </c>
      <c r="C115" s="977" t="s">
        <v>100</v>
      </c>
      <c r="D115" s="977" t="s">
        <v>100</v>
      </c>
      <c r="E115" s="978" t="s">
        <v>368</v>
      </c>
      <c r="F115" s="911">
        <v>0</v>
      </c>
      <c r="G115" s="959">
        <f t="shared" si="22"/>
        <v>100</v>
      </c>
      <c r="H115" s="908">
        <f t="shared" si="23"/>
        <v>100</v>
      </c>
      <c r="I115" s="1522">
        <v>0</v>
      </c>
      <c r="J115" s="1522">
        <f t="shared" si="21"/>
        <v>100</v>
      </c>
      <c r="K115" s="1522">
        <v>0</v>
      </c>
      <c r="L115" s="1522">
        <f t="shared" si="20"/>
        <v>100</v>
      </c>
      <c r="M115" s="1522">
        <v>0</v>
      </c>
      <c r="N115" s="1522">
        <f t="shared" si="19"/>
        <v>100</v>
      </c>
      <c r="O115" s="1523">
        <v>0</v>
      </c>
      <c r="P115" s="1523">
        <f t="shared" si="18"/>
        <v>100</v>
      </c>
      <c r="Q115" s="1523">
        <v>0</v>
      </c>
      <c r="R115" s="1523">
        <f t="shared" si="17"/>
        <v>100</v>
      </c>
      <c r="S115" s="1119">
        <v>0</v>
      </c>
      <c r="T115" s="1119">
        <f t="shared" si="16"/>
        <v>100</v>
      </c>
      <c r="U115" s="777"/>
    </row>
    <row r="116" spans="1:21" s="711" customFormat="1" hidden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3"/>
        <v>100</v>
      </c>
      <c r="I116" s="1520">
        <v>0</v>
      </c>
      <c r="J116" s="1520">
        <f t="shared" si="21"/>
        <v>100</v>
      </c>
      <c r="K116" s="1520">
        <v>0</v>
      </c>
      <c r="L116" s="1520">
        <f t="shared" si="20"/>
        <v>100</v>
      </c>
      <c r="M116" s="1520">
        <v>0</v>
      </c>
      <c r="N116" s="1520">
        <f t="shared" si="19"/>
        <v>100</v>
      </c>
      <c r="O116" s="1521">
        <v>0</v>
      </c>
      <c r="P116" s="1521">
        <f t="shared" si="18"/>
        <v>100</v>
      </c>
      <c r="Q116" s="1521">
        <v>0</v>
      </c>
      <c r="R116" s="1521">
        <f t="shared" si="17"/>
        <v>100</v>
      </c>
      <c r="S116" s="1114">
        <v>0</v>
      </c>
      <c r="T116" s="1114">
        <f t="shared" si="16"/>
        <v>100</v>
      </c>
      <c r="U116" s="777"/>
    </row>
    <row r="117" spans="1:21" s="711" customFormat="1" ht="20.95" hidden="1" x14ac:dyDescent="0.2">
      <c r="A117" s="998" t="s">
        <v>298</v>
      </c>
      <c r="B117" s="976" t="s">
        <v>505</v>
      </c>
      <c r="C117" s="977" t="s">
        <v>100</v>
      </c>
      <c r="D117" s="977" t="s">
        <v>100</v>
      </c>
      <c r="E117" s="978" t="s">
        <v>424</v>
      </c>
      <c r="F117" s="911">
        <v>0</v>
      </c>
      <c r="G117" s="959">
        <f t="shared" si="22"/>
        <v>100</v>
      </c>
      <c r="H117" s="908">
        <f t="shared" si="23"/>
        <v>100</v>
      </c>
      <c r="I117" s="1522">
        <v>0</v>
      </c>
      <c r="J117" s="1522">
        <f t="shared" si="21"/>
        <v>100</v>
      </c>
      <c r="K117" s="1522">
        <v>0</v>
      </c>
      <c r="L117" s="1522">
        <f t="shared" si="20"/>
        <v>100</v>
      </c>
      <c r="M117" s="1522">
        <v>0</v>
      </c>
      <c r="N117" s="1522">
        <f t="shared" si="19"/>
        <v>100</v>
      </c>
      <c r="O117" s="1523">
        <v>0</v>
      </c>
      <c r="P117" s="1523">
        <f t="shared" si="18"/>
        <v>100</v>
      </c>
      <c r="Q117" s="1523">
        <v>0</v>
      </c>
      <c r="R117" s="1523">
        <f t="shared" si="17"/>
        <v>100</v>
      </c>
      <c r="S117" s="1119">
        <v>0</v>
      </c>
      <c r="T117" s="1119">
        <f t="shared" si="16"/>
        <v>100</v>
      </c>
      <c r="U117" s="777"/>
    </row>
    <row r="118" spans="1:21" s="711" customFormat="1" hidden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3"/>
        <v>100</v>
      </c>
      <c r="I118" s="1520">
        <v>0</v>
      </c>
      <c r="J118" s="1520">
        <f t="shared" si="21"/>
        <v>100</v>
      </c>
      <c r="K118" s="1520">
        <v>0</v>
      </c>
      <c r="L118" s="1520">
        <f t="shared" si="20"/>
        <v>100</v>
      </c>
      <c r="M118" s="1520">
        <v>0</v>
      </c>
      <c r="N118" s="1520">
        <f t="shared" si="19"/>
        <v>100</v>
      </c>
      <c r="O118" s="1521">
        <v>0</v>
      </c>
      <c r="P118" s="1521">
        <f t="shared" si="18"/>
        <v>100</v>
      </c>
      <c r="Q118" s="1521">
        <v>0</v>
      </c>
      <c r="R118" s="1521">
        <f t="shared" si="17"/>
        <v>100</v>
      </c>
      <c r="S118" s="1114">
        <v>0</v>
      </c>
      <c r="T118" s="1114">
        <f t="shared" si="16"/>
        <v>100</v>
      </c>
      <c r="U118" s="777"/>
    </row>
    <row r="119" spans="1:21" s="711" customFormat="1" ht="20.95" hidden="1" x14ac:dyDescent="0.2">
      <c r="A119" s="998" t="s">
        <v>298</v>
      </c>
      <c r="B119" s="976" t="s">
        <v>506</v>
      </c>
      <c r="C119" s="977" t="s">
        <v>100</v>
      </c>
      <c r="D119" s="977" t="s">
        <v>100</v>
      </c>
      <c r="E119" s="978" t="s">
        <v>371</v>
      </c>
      <c r="F119" s="911">
        <v>0</v>
      </c>
      <c r="G119" s="959">
        <f t="shared" si="22"/>
        <v>100</v>
      </c>
      <c r="H119" s="908">
        <f t="shared" si="23"/>
        <v>100</v>
      </c>
      <c r="I119" s="1522">
        <v>0</v>
      </c>
      <c r="J119" s="1522">
        <f t="shared" si="21"/>
        <v>100</v>
      </c>
      <c r="K119" s="1522">
        <v>0</v>
      </c>
      <c r="L119" s="1522">
        <f t="shared" si="20"/>
        <v>100</v>
      </c>
      <c r="M119" s="1522">
        <v>0</v>
      </c>
      <c r="N119" s="1522">
        <f t="shared" si="19"/>
        <v>100</v>
      </c>
      <c r="O119" s="1523">
        <f>+O120</f>
        <v>-100</v>
      </c>
      <c r="P119" s="1523">
        <f t="shared" si="18"/>
        <v>0</v>
      </c>
      <c r="Q119" s="1523">
        <v>0</v>
      </c>
      <c r="R119" s="1523">
        <f t="shared" si="17"/>
        <v>0</v>
      </c>
      <c r="S119" s="1119">
        <v>0</v>
      </c>
      <c r="T119" s="1119">
        <f t="shared" si="16"/>
        <v>0</v>
      </c>
      <c r="U119" s="777"/>
    </row>
    <row r="120" spans="1:21" s="711" customFormat="1" hidden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3"/>
        <v>100</v>
      </c>
      <c r="I120" s="1520">
        <v>0</v>
      </c>
      <c r="J120" s="1520">
        <f t="shared" si="21"/>
        <v>100</v>
      </c>
      <c r="K120" s="1520">
        <v>0</v>
      </c>
      <c r="L120" s="1520">
        <f t="shared" si="20"/>
        <v>100</v>
      </c>
      <c r="M120" s="1520">
        <v>0</v>
      </c>
      <c r="N120" s="1520">
        <f t="shared" si="19"/>
        <v>100</v>
      </c>
      <c r="O120" s="1521">
        <v>-100</v>
      </c>
      <c r="P120" s="1521">
        <f t="shared" si="18"/>
        <v>0</v>
      </c>
      <c r="Q120" s="1521">
        <v>0</v>
      </c>
      <c r="R120" s="1521">
        <f t="shared" si="17"/>
        <v>0</v>
      </c>
      <c r="S120" s="1114">
        <v>0</v>
      </c>
      <c r="T120" s="1114">
        <f t="shared" si="16"/>
        <v>0</v>
      </c>
      <c r="U120" s="777"/>
    </row>
    <row r="121" spans="1:21" s="711" customFormat="1" ht="20.95" hidden="1" x14ac:dyDescent="0.2">
      <c r="A121" s="998" t="s">
        <v>298</v>
      </c>
      <c r="B121" s="976" t="s">
        <v>507</v>
      </c>
      <c r="C121" s="977" t="s">
        <v>100</v>
      </c>
      <c r="D121" s="977" t="s">
        <v>100</v>
      </c>
      <c r="E121" s="978" t="s">
        <v>373</v>
      </c>
      <c r="F121" s="911">
        <v>0</v>
      </c>
      <c r="G121" s="959">
        <f t="shared" si="22"/>
        <v>100</v>
      </c>
      <c r="H121" s="908">
        <f t="shared" si="23"/>
        <v>100</v>
      </c>
      <c r="I121" s="1522">
        <v>0</v>
      </c>
      <c r="J121" s="1522">
        <f t="shared" si="21"/>
        <v>100</v>
      </c>
      <c r="K121" s="1522">
        <v>0</v>
      </c>
      <c r="L121" s="1522">
        <f t="shared" si="20"/>
        <v>100</v>
      </c>
      <c r="M121" s="1522">
        <v>0</v>
      </c>
      <c r="N121" s="1522">
        <f t="shared" si="19"/>
        <v>100</v>
      </c>
      <c r="O121" s="1523">
        <v>0</v>
      </c>
      <c r="P121" s="1523">
        <f t="shared" si="18"/>
        <v>100</v>
      </c>
      <c r="Q121" s="1523">
        <v>0</v>
      </c>
      <c r="R121" s="1523">
        <f t="shared" si="17"/>
        <v>100</v>
      </c>
      <c r="S121" s="1119">
        <v>0</v>
      </c>
      <c r="T121" s="1119">
        <f t="shared" si="16"/>
        <v>100</v>
      </c>
      <c r="U121" s="777"/>
    </row>
    <row r="122" spans="1:21" s="711" customFormat="1" hidden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23"/>
        <v>100</v>
      </c>
      <c r="I122" s="1520">
        <v>0</v>
      </c>
      <c r="J122" s="1520">
        <f t="shared" si="21"/>
        <v>100</v>
      </c>
      <c r="K122" s="1520">
        <v>0</v>
      </c>
      <c r="L122" s="1520">
        <f t="shared" si="20"/>
        <v>100</v>
      </c>
      <c r="M122" s="1520">
        <v>0</v>
      </c>
      <c r="N122" s="1520">
        <f t="shared" si="19"/>
        <v>100</v>
      </c>
      <c r="O122" s="1521">
        <v>0</v>
      </c>
      <c r="P122" s="1521">
        <f t="shared" si="18"/>
        <v>100</v>
      </c>
      <c r="Q122" s="1521">
        <v>0</v>
      </c>
      <c r="R122" s="1521">
        <f t="shared" si="17"/>
        <v>100</v>
      </c>
      <c r="S122" s="1114">
        <v>0</v>
      </c>
      <c r="T122" s="1114">
        <f t="shared" si="16"/>
        <v>100</v>
      </c>
      <c r="U122" s="777"/>
    </row>
    <row r="123" spans="1:21" s="711" customFormat="1" hidden="1" x14ac:dyDescent="0.2">
      <c r="A123" s="998" t="s">
        <v>298</v>
      </c>
      <c r="B123" s="976" t="s">
        <v>508</v>
      </c>
      <c r="C123" s="977" t="s">
        <v>100</v>
      </c>
      <c r="D123" s="977" t="s">
        <v>100</v>
      </c>
      <c r="E123" s="978" t="s">
        <v>375</v>
      </c>
      <c r="F123" s="911">
        <v>0</v>
      </c>
      <c r="G123" s="959">
        <f t="shared" si="22"/>
        <v>150</v>
      </c>
      <c r="H123" s="908">
        <f t="shared" si="23"/>
        <v>150</v>
      </c>
      <c r="I123" s="1522">
        <v>0</v>
      </c>
      <c r="J123" s="1522">
        <f t="shared" si="21"/>
        <v>150</v>
      </c>
      <c r="K123" s="1522">
        <v>0</v>
      </c>
      <c r="L123" s="1522">
        <f t="shared" si="20"/>
        <v>150</v>
      </c>
      <c r="M123" s="1522">
        <v>0</v>
      </c>
      <c r="N123" s="1522">
        <f t="shared" si="19"/>
        <v>150</v>
      </c>
      <c r="O123" s="1523">
        <v>0</v>
      </c>
      <c r="P123" s="1523">
        <f t="shared" si="18"/>
        <v>150</v>
      </c>
      <c r="Q123" s="1523">
        <v>0</v>
      </c>
      <c r="R123" s="1523">
        <f t="shared" si="17"/>
        <v>150</v>
      </c>
      <c r="S123" s="1119">
        <v>0</v>
      </c>
      <c r="T123" s="1119">
        <f t="shared" si="16"/>
        <v>150</v>
      </c>
      <c r="U123" s="777"/>
    </row>
    <row r="124" spans="1:21" s="711" customFormat="1" hidden="1" x14ac:dyDescent="0.2">
      <c r="A124" s="999"/>
      <c r="B124" s="979"/>
      <c r="C124" s="599" t="s">
        <v>294</v>
      </c>
      <c r="D124" s="599" t="s">
        <v>341</v>
      </c>
      <c r="E124" s="980" t="s">
        <v>342</v>
      </c>
      <c r="F124" s="912">
        <v>0</v>
      </c>
      <c r="G124" s="916">
        <v>150</v>
      </c>
      <c r="H124" s="927">
        <f t="shared" si="23"/>
        <v>150</v>
      </c>
      <c r="I124" s="1520">
        <v>0</v>
      </c>
      <c r="J124" s="1520">
        <f t="shared" si="21"/>
        <v>150</v>
      </c>
      <c r="K124" s="1520">
        <v>0</v>
      </c>
      <c r="L124" s="1520">
        <f t="shared" si="20"/>
        <v>150</v>
      </c>
      <c r="M124" s="1520">
        <v>0</v>
      </c>
      <c r="N124" s="1520">
        <f t="shared" si="19"/>
        <v>150</v>
      </c>
      <c r="O124" s="1521">
        <v>0</v>
      </c>
      <c r="P124" s="1521">
        <f t="shared" si="18"/>
        <v>150</v>
      </c>
      <c r="Q124" s="1521">
        <v>0</v>
      </c>
      <c r="R124" s="1521">
        <f t="shared" si="17"/>
        <v>150</v>
      </c>
      <c r="S124" s="1114">
        <v>0</v>
      </c>
      <c r="T124" s="1114">
        <f t="shared" si="16"/>
        <v>150</v>
      </c>
      <c r="U124" s="777"/>
    </row>
    <row r="125" spans="1:21" s="711" customFormat="1" ht="20.95" hidden="1" x14ac:dyDescent="0.2">
      <c r="A125" s="998" t="s">
        <v>298</v>
      </c>
      <c r="B125" s="976" t="s">
        <v>509</v>
      </c>
      <c r="C125" s="977" t="s">
        <v>100</v>
      </c>
      <c r="D125" s="977" t="s">
        <v>100</v>
      </c>
      <c r="E125" s="978" t="s">
        <v>425</v>
      </c>
      <c r="F125" s="911">
        <v>0</v>
      </c>
      <c r="G125" s="959">
        <f t="shared" si="22"/>
        <v>150</v>
      </c>
      <c r="H125" s="908">
        <f t="shared" si="23"/>
        <v>150</v>
      </c>
      <c r="I125" s="1522">
        <v>0</v>
      </c>
      <c r="J125" s="1522">
        <f t="shared" si="21"/>
        <v>150</v>
      </c>
      <c r="K125" s="1522">
        <v>0</v>
      </c>
      <c r="L125" s="1522">
        <f t="shared" si="20"/>
        <v>150</v>
      </c>
      <c r="M125" s="1522">
        <v>0</v>
      </c>
      <c r="N125" s="1522">
        <f t="shared" si="19"/>
        <v>150</v>
      </c>
      <c r="O125" s="1523">
        <v>0</v>
      </c>
      <c r="P125" s="1523">
        <f t="shared" si="18"/>
        <v>150</v>
      </c>
      <c r="Q125" s="1523">
        <v>0</v>
      </c>
      <c r="R125" s="1523">
        <f t="shared" si="17"/>
        <v>150</v>
      </c>
      <c r="S125" s="1119">
        <v>0</v>
      </c>
      <c r="T125" s="1119">
        <f t="shared" si="16"/>
        <v>150</v>
      </c>
      <c r="U125" s="777"/>
    </row>
    <row r="126" spans="1:21" s="711" customFormat="1" hidden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150</v>
      </c>
      <c r="H126" s="927">
        <f t="shared" si="23"/>
        <v>150</v>
      </c>
      <c r="I126" s="1520">
        <v>0</v>
      </c>
      <c r="J126" s="1520">
        <f t="shared" si="21"/>
        <v>150</v>
      </c>
      <c r="K126" s="1520">
        <v>0</v>
      </c>
      <c r="L126" s="1520">
        <f t="shared" si="20"/>
        <v>150</v>
      </c>
      <c r="M126" s="1520">
        <v>0</v>
      </c>
      <c r="N126" s="1520">
        <f t="shared" si="19"/>
        <v>150</v>
      </c>
      <c r="O126" s="1521">
        <v>0</v>
      </c>
      <c r="P126" s="1521">
        <f t="shared" si="18"/>
        <v>150</v>
      </c>
      <c r="Q126" s="1521">
        <v>0</v>
      </c>
      <c r="R126" s="1521">
        <f t="shared" si="17"/>
        <v>150</v>
      </c>
      <c r="S126" s="1114">
        <v>0</v>
      </c>
      <c r="T126" s="1114">
        <f t="shared" si="16"/>
        <v>150</v>
      </c>
      <c r="U126" s="777"/>
    </row>
    <row r="127" spans="1:21" s="711" customFormat="1" ht="20.95" hidden="1" x14ac:dyDescent="0.2">
      <c r="A127" s="998" t="s">
        <v>298</v>
      </c>
      <c r="B127" s="976" t="s">
        <v>510</v>
      </c>
      <c r="C127" s="977" t="s">
        <v>100</v>
      </c>
      <c r="D127" s="977" t="s">
        <v>100</v>
      </c>
      <c r="E127" s="978" t="s">
        <v>420</v>
      </c>
      <c r="F127" s="911">
        <v>0</v>
      </c>
      <c r="G127" s="959">
        <f t="shared" si="22"/>
        <v>150</v>
      </c>
      <c r="H127" s="908">
        <f t="shared" si="23"/>
        <v>150</v>
      </c>
      <c r="I127" s="1522">
        <v>0</v>
      </c>
      <c r="J127" s="1522">
        <f t="shared" si="21"/>
        <v>150</v>
      </c>
      <c r="K127" s="1522">
        <v>0</v>
      </c>
      <c r="L127" s="1522">
        <f t="shared" si="20"/>
        <v>150</v>
      </c>
      <c r="M127" s="1522">
        <v>0</v>
      </c>
      <c r="N127" s="1522">
        <f t="shared" si="19"/>
        <v>150</v>
      </c>
      <c r="O127" s="1523">
        <v>0</v>
      </c>
      <c r="P127" s="1523">
        <f t="shared" si="18"/>
        <v>150</v>
      </c>
      <c r="Q127" s="1523">
        <v>0</v>
      </c>
      <c r="R127" s="1523">
        <f t="shared" si="17"/>
        <v>150</v>
      </c>
      <c r="S127" s="1119">
        <v>0</v>
      </c>
      <c r="T127" s="1119">
        <f t="shared" si="16"/>
        <v>150</v>
      </c>
      <c r="U127" s="777"/>
    </row>
    <row r="128" spans="1:21" s="711" customFormat="1" hidden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150</v>
      </c>
      <c r="H128" s="927">
        <f t="shared" si="23"/>
        <v>150</v>
      </c>
      <c r="I128" s="1520">
        <v>0</v>
      </c>
      <c r="J128" s="1520">
        <f t="shared" si="21"/>
        <v>150</v>
      </c>
      <c r="K128" s="1520">
        <v>0</v>
      </c>
      <c r="L128" s="1520">
        <f t="shared" si="20"/>
        <v>150</v>
      </c>
      <c r="M128" s="1520">
        <v>0</v>
      </c>
      <c r="N128" s="1520">
        <f t="shared" si="19"/>
        <v>150</v>
      </c>
      <c r="O128" s="1521">
        <v>0</v>
      </c>
      <c r="P128" s="1521">
        <f t="shared" si="18"/>
        <v>150</v>
      </c>
      <c r="Q128" s="1521">
        <v>0</v>
      </c>
      <c r="R128" s="1521">
        <f t="shared" si="17"/>
        <v>150</v>
      </c>
      <c r="S128" s="1114">
        <v>0</v>
      </c>
      <c r="T128" s="1114">
        <f t="shared" si="16"/>
        <v>150</v>
      </c>
      <c r="U128" s="777"/>
    </row>
    <row r="129" spans="1:21" s="711" customFormat="1" ht="20.95" hidden="1" x14ac:dyDescent="0.2">
      <c r="A129" s="998" t="s">
        <v>298</v>
      </c>
      <c r="B129" s="976" t="s">
        <v>511</v>
      </c>
      <c r="C129" s="977" t="s">
        <v>100</v>
      </c>
      <c r="D129" s="977" t="s">
        <v>100</v>
      </c>
      <c r="E129" s="978" t="s">
        <v>421</v>
      </c>
      <c r="F129" s="911">
        <v>0</v>
      </c>
      <c r="G129" s="959">
        <f t="shared" si="22"/>
        <v>100</v>
      </c>
      <c r="H129" s="908">
        <f t="shared" si="23"/>
        <v>100</v>
      </c>
      <c r="I129" s="1522">
        <v>0</v>
      </c>
      <c r="J129" s="1522">
        <f t="shared" si="21"/>
        <v>100</v>
      </c>
      <c r="K129" s="1522">
        <v>0</v>
      </c>
      <c r="L129" s="1522">
        <f t="shared" si="20"/>
        <v>100</v>
      </c>
      <c r="M129" s="1522">
        <v>0</v>
      </c>
      <c r="N129" s="1522">
        <f t="shared" si="19"/>
        <v>100</v>
      </c>
      <c r="O129" s="1523">
        <v>0</v>
      </c>
      <c r="P129" s="1523">
        <f t="shared" si="18"/>
        <v>100</v>
      </c>
      <c r="Q129" s="1523">
        <v>0</v>
      </c>
      <c r="R129" s="1523">
        <f t="shared" si="17"/>
        <v>100</v>
      </c>
      <c r="S129" s="1119">
        <v>0</v>
      </c>
      <c r="T129" s="1119">
        <f t="shared" si="16"/>
        <v>100</v>
      </c>
      <c r="U129" s="777"/>
    </row>
    <row r="130" spans="1:21" s="711" customFormat="1" hidden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23"/>
        <v>100</v>
      </c>
      <c r="I130" s="1520">
        <v>0</v>
      </c>
      <c r="J130" s="1520">
        <f t="shared" si="21"/>
        <v>100</v>
      </c>
      <c r="K130" s="1520">
        <v>0</v>
      </c>
      <c r="L130" s="1520">
        <f t="shared" si="20"/>
        <v>100</v>
      </c>
      <c r="M130" s="1520">
        <v>0</v>
      </c>
      <c r="N130" s="1520">
        <f t="shared" si="19"/>
        <v>100</v>
      </c>
      <c r="O130" s="1521">
        <v>0</v>
      </c>
      <c r="P130" s="1521">
        <f t="shared" si="18"/>
        <v>100</v>
      </c>
      <c r="Q130" s="1521">
        <v>0</v>
      </c>
      <c r="R130" s="1521">
        <f t="shared" si="17"/>
        <v>100</v>
      </c>
      <c r="S130" s="1114">
        <v>0</v>
      </c>
      <c r="T130" s="1114">
        <f t="shared" si="16"/>
        <v>100</v>
      </c>
      <c r="U130" s="777"/>
    </row>
    <row r="131" spans="1:21" s="711" customFormat="1" hidden="1" x14ac:dyDescent="0.2">
      <c r="A131" s="998" t="s">
        <v>298</v>
      </c>
      <c r="B131" s="976" t="s">
        <v>512</v>
      </c>
      <c r="C131" s="977" t="s">
        <v>100</v>
      </c>
      <c r="D131" s="977" t="s">
        <v>100</v>
      </c>
      <c r="E131" s="978" t="s">
        <v>380</v>
      </c>
      <c r="F131" s="911">
        <v>0</v>
      </c>
      <c r="G131" s="959">
        <f t="shared" si="22"/>
        <v>100</v>
      </c>
      <c r="H131" s="908">
        <f t="shared" si="23"/>
        <v>100</v>
      </c>
      <c r="I131" s="1522">
        <v>0</v>
      </c>
      <c r="J131" s="1522">
        <f t="shared" si="21"/>
        <v>100</v>
      </c>
      <c r="K131" s="1522">
        <v>0</v>
      </c>
      <c r="L131" s="1522">
        <f t="shared" si="20"/>
        <v>100</v>
      </c>
      <c r="M131" s="1522">
        <v>0</v>
      </c>
      <c r="N131" s="1522">
        <f t="shared" si="19"/>
        <v>100</v>
      </c>
      <c r="O131" s="1523">
        <f>+O132</f>
        <v>-100</v>
      </c>
      <c r="P131" s="1523">
        <f t="shared" si="18"/>
        <v>0</v>
      </c>
      <c r="Q131" s="1523">
        <v>0</v>
      </c>
      <c r="R131" s="1523">
        <f t="shared" si="17"/>
        <v>0</v>
      </c>
      <c r="S131" s="1119">
        <v>0</v>
      </c>
      <c r="T131" s="1119">
        <f t="shared" si="16"/>
        <v>0</v>
      </c>
      <c r="U131" s="777"/>
    </row>
    <row r="132" spans="1:21" s="711" customFormat="1" hidden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100</v>
      </c>
      <c r="H132" s="927">
        <f t="shared" si="23"/>
        <v>100</v>
      </c>
      <c r="I132" s="1520">
        <v>0</v>
      </c>
      <c r="J132" s="1520">
        <f t="shared" si="21"/>
        <v>100</v>
      </c>
      <c r="K132" s="1520">
        <v>0</v>
      </c>
      <c r="L132" s="1520">
        <f t="shared" si="20"/>
        <v>100</v>
      </c>
      <c r="M132" s="1520">
        <v>0</v>
      </c>
      <c r="N132" s="1520">
        <f t="shared" si="19"/>
        <v>100</v>
      </c>
      <c r="O132" s="1521">
        <v>-100</v>
      </c>
      <c r="P132" s="1521">
        <f t="shared" si="18"/>
        <v>0</v>
      </c>
      <c r="Q132" s="1521">
        <v>0</v>
      </c>
      <c r="R132" s="1521">
        <f t="shared" si="17"/>
        <v>0</v>
      </c>
      <c r="S132" s="1114">
        <v>0</v>
      </c>
      <c r="T132" s="1114">
        <f t="shared" si="16"/>
        <v>0</v>
      </c>
      <c r="U132" s="777"/>
    </row>
    <row r="133" spans="1:21" s="711" customFormat="1" ht="20.95" hidden="1" x14ac:dyDescent="0.2">
      <c r="A133" s="998" t="s">
        <v>298</v>
      </c>
      <c r="B133" s="976" t="s">
        <v>513</v>
      </c>
      <c r="C133" s="977" t="s">
        <v>100</v>
      </c>
      <c r="D133" s="977" t="s">
        <v>100</v>
      </c>
      <c r="E133" s="978" t="s">
        <v>382</v>
      </c>
      <c r="F133" s="911">
        <v>0</v>
      </c>
      <c r="G133" s="959">
        <f t="shared" si="22"/>
        <v>250</v>
      </c>
      <c r="H133" s="908">
        <f t="shared" si="23"/>
        <v>250</v>
      </c>
      <c r="I133" s="1522">
        <v>0</v>
      </c>
      <c r="J133" s="1522">
        <f t="shared" si="21"/>
        <v>250</v>
      </c>
      <c r="K133" s="1522">
        <v>0</v>
      </c>
      <c r="L133" s="1522">
        <f t="shared" si="20"/>
        <v>250</v>
      </c>
      <c r="M133" s="1522">
        <v>0</v>
      </c>
      <c r="N133" s="1522">
        <f t="shared" si="19"/>
        <v>250</v>
      </c>
      <c r="O133" s="1523">
        <v>0</v>
      </c>
      <c r="P133" s="1523">
        <f t="shared" si="18"/>
        <v>250</v>
      </c>
      <c r="Q133" s="1523">
        <v>0</v>
      </c>
      <c r="R133" s="1523">
        <f t="shared" si="17"/>
        <v>250</v>
      </c>
      <c r="S133" s="1119">
        <v>0</v>
      </c>
      <c r="T133" s="1119">
        <f t="shared" si="16"/>
        <v>250</v>
      </c>
      <c r="U133" s="777"/>
    </row>
    <row r="134" spans="1:21" s="711" customFormat="1" hidden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250</v>
      </c>
      <c r="H134" s="927">
        <f t="shared" si="23"/>
        <v>250</v>
      </c>
      <c r="I134" s="1520">
        <v>0</v>
      </c>
      <c r="J134" s="1520">
        <f t="shared" si="21"/>
        <v>250</v>
      </c>
      <c r="K134" s="1520">
        <v>0</v>
      </c>
      <c r="L134" s="1520">
        <f t="shared" si="20"/>
        <v>250</v>
      </c>
      <c r="M134" s="1520">
        <v>0</v>
      </c>
      <c r="N134" s="1520">
        <f t="shared" si="19"/>
        <v>250</v>
      </c>
      <c r="O134" s="1521">
        <v>0</v>
      </c>
      <c r="P134" s="1521">
        <f t="shared" si="18"/>
        <v>250</v>
      </c>
      <c r="Q134" s="1521">
        <v>0</v>
      </c>
      <c r="R134" s="1521">
        <f t="shared" si="17"/>
        <v>250</v>
      </c>
      <c r="S134" s="1114">
        <v>0</v>
      </c>
      <c r="T134" s="1114">
        <f t="shared" si="16"/>
        <v>250</v>
      </c>
      <c r="U134" s="777"/>
    </row>
    <row r="135" spans="1:21" s="711" customFormat="1" ht="36" hidden="1" customHeight="1" x14ac:dyDescent="0.2">
      <c r="A135" s="998" t="s">
        <v>298</v>
      </c>
      <c r="B135" s="976" t="s">
        <v>514</v>
      </c>
      <c r="C135" s="977" t="s">
        <v>100</v>
      </c>
      <c r="D135" s="977" t="s">
        <v>100</v>
      </c>
      <c r="E135" s="978" t="s">
        <v>384</v>
      </c>
      <c r="F135" s="911">
        <v>0</v>
      </c>
      <c r="G135" s="959">
        <f t="shared" si="22"/>
        <v>150</v>
      </c>
      <c r="H135" s="908">
        <f t="shared" si="23"/>
        <v>150</v>
      </c>
      <c r="I135" s="1522">
        <v>0</v>
      </c>
      <c r="J135" s="1522">
        <f t="shared" si="21"/>
        <v>150</v>
      </c>
      <c r="K135" s="1522">
        <v>0</v>
      </c>
      <c r="L135" s="1522">
        <f t="shared" si="20"/>
        <v>150</v>
      </c>
      <c r="M135" s="1522">
        <v>0</v>
      </c>
      <c r="N135" s="1522">
        <f t="shared" si="19"/>
        <v>150</v>
      </c>
      <c r="O135" s="1523">
        <f>+O136</f>
        <v>-150</v>
      </c>
      <c r="P135" s="1523">
        <f t="shared" si="18"/>
        <v>0</v>
      </c>
      <c r="Q135" s="1523">
        <v>0</v>
      </c>
      <c r="R135" s="1523">
        <f t="shared" si="17"/>
        <v>0</v>
      </c>
      <c r="S135" s="1119">
        <v>0</v>
      </c>
      <c r="T135" s="1119">
        <f t="shared" si="16"/>
        <v>0</v>
      </c>
      <c r="U135" s="777"/>
    </row>
    <row r="136" spans="1:21" s="711" customFormat="1" hidden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23"/>
        <v>150</v>
      </c>
      <c r="I136" s="1520">
        <v>0</v>
      </c>
      <c r="J136" s="1520">
        <f t="shared" si="21"/>
        <v>150</v>
      </c>
      <c r="K136" s="1520">
        <v>0</v>
      </c>
      <c r="L136" s="1520">
        <f t="shared" si="20"/>
        <v>150</v>
      </c>
      <c r="M136" s="1520">
        <v>0</v>
      </c>
      <c r="N136" s="1520">
        <f t="shared" si="19"/>
        <v>150</v>
      </c>
      <c r="O136" s="1521">
        <v>-150</v>
      </c>
      <c r="P136" s="1521">
        <f t="shared" si="18"/>
        <v>0</v>
      </c>
      <c r="Q136" s="1521">
        <v>0</v>
      </c>
      <c r="R136" s="1521">
        <f t="shared" si="17"/>
        <v>0</v>
      </c>
      <c r="S136" s="1114">
        <v>0</v>
      </c>
      <c r="T136" s="1114">
        <f t="shared" si="16"/>
        <v>0</v>
      </c>
      <c r="U136" s="777"/>
    </row>
    <row r="137" spans="1:21" s="711" customFormat="1" ht="31.45" hidden="1" x14ac:dyDescent="0.2">
      <c r="A137" s="998" t="s">
        <v>298</v>
      </c>
      <c r="B137" s="976" t="s">
        <v>515</v>
      </c>
      <c r="C137" s="977" t="s">
        <v>100</v>
      </c>
      <c r="D137" s="977" t="s">
        <v>100</v>
      </c>
      <c r="E137" s="978" t="s">
        <v>386</v>
      </c>
      <c r="F137" s="911">
        <v>0</v>
      </c>
      <c r="G137" s="959">
        <f t="shared" si="22"/>
        <v>100</v>
      </c>
      <c r="H137" s="908">
        <f t="shared" si="23"/>
        <v>100</v>
      </c>
      <c r="I137" s="1522">
        <v>0</v>
      </c>
      <c r="J137" s="1522">
        <f t="shared" si="21"/>
        <v>100</v>
      </c>
      <c r="K137" s="1522">
        <v>0</v>
      </c>
      <c r="L137" s="1522">
        <f t="shared" si="20"/>
        <v>100</v>
      </c>
      <c r="M137" s="1522">
        <v>0</v>
      </c>
      <c r="N137" s="1522">
        <f t="shared" si="19"/>
        <v>100</v>
      </c>
      <c r="O137" s="1523">
        <v>0</v>
      </c>
      <c r="P137" s="1523">
        <f t="shared" si="18"/>
        <v>100</v>
      </c>
      <c r="Q137" s="1523">
        <v>0</v>
      </c>
      <c r="R137" s="1523">
        <f t="shared" si="17"/>
        <v>100</v>
      </c>
      <c r="S137" s="1119">
        <v>0</v>
      </c>
      <c r="T137" s="1119">
        <f t="shared" si="16"/>
        <v>100</v>
      </c>
      <c r="U137" s="777"/>
    </row>
    <row r="138" spans="1:21" s="711" customFormat="1" hidden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3"/>
        <v>100</v>
      </c>
      <c r="I138" s="1520">
        <v>0</v>
      </c>
      <c r="J138" s="1520">
        <f t="shared" si="21"/>
        <v>100</v>
      </c>
      <c r="K138" s="1520">
        <v>0</v>
      </c>
      <c r="L138" s="1520">
        <f t="shared" si="20"/>
        <v>100</v>
      </c>
      <c r="M138" s="1520">
        <v>0</v>
      </c>
      <c r="N138" s="1520">
        <f t="shared" si="19"/>
        <v>100</v>
      </c>
      <c r="O138" s="1521">
        <v>0</v>
      </c>
      <c r="P138" s="1521">
        <f t="shared" si="18"/>
        <v>100</v>
      </c>
      <c r="Q138" s="1521">
        <v>0</v>
      </c>
      <c r="R138" s="1521">
        <f t="shared" si="17"/>
        <v>100</v>
      </c>
      <c r="S138" s="1114">
        <v>0</v>
      </c>
      <c r="T138" s="1114">
        <f t="shared" si="16"/>
        <v>100</v>
      </c>
      <c r="U138" s="777"/>
    </row>
    <row r="139" spans="1:21" s="711" customFormat="1" hidden="1" x14ac:dyDescent="0.2">
      <c r="A139" s="998" t="s">
        <v>298</v>
      </c>
      <c r="B139" s="976" t="s">
        <v>516</v>
      </c>
      <c r="C139" s="977" t="s">
        <v>100</v>
      </c>
      <c r="D139" s="977" t="s">
        <v>100</v>
      </c>
      <c r="E139" s="978" t="s">
        <v>388</v>
      </c>
      <c r="F139" s="911">
        <v>0</v>
      </c>
      <c r="G139" s="959">
        <f t="shared" si="22"/>
        <v>150</v>
      </c>
      <c r="H139" s="908">
        <f t="shared" si="23"/>
        <v>150</v>
      </c>
      <c r="I139" s="1522">
        <v>0</v>
      </c>
      <c r="J139" s="1522">
        <f t="shared" si="21"/>
        <v>150</v>
      </c>
      <c r="K139" s="1522">
        <v>0</v>
      </c>
      <c r="L139" s="1522">
        <f t="shared" si="20"/>
        <v>150</v>
      </c>
      <c r="M139" s="1522">
        <v>0</v>
      </c>
      <c r="N139" s="1522">
        <f t="shared" si="19"/>
        <v>150</v>
      </c>
      <c r="O139" s="1523">
        <v>0</v>
      </c>
      <c r="P139" s="1523">
        <f t="shared" si="18"/>
        <v>150</v>
      </c>
      <c r="Q139" s="1523">
        <v>0</v>
      </c>
      <c r="R139" s="1523">
        <f t="shared" si="17"/>
        <v>150</v>
      </c>
      <c r="S139" s="1119">
        <v>0</v>
      </c>
      <c r="T139" s="1119">
        <f t="shared" ref="T139:T202" si="24">+R139+S139</f>
        <v>150</v>
      </c>
      <c r="U139" s="777"/>
    </row>
    <row r="140" spans="1:21" s="711" customFormat="1" hidden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150</v>
      </c>
      <c r="H140" s="927">
        <f t="shared" si="23"/>
        <v>150</v>
      </c>
      <c r="I140" s="1520">
        <v>0</v>
      </c>
      <c r="J140" s="1520">
        <f t="shared" si="21"/>
        <v>150</v>
      </c>
      <c r="K140" s="1520">
        <v>0</v>
      </c>
      <c r="L140" s="1520">
        <f t="shared" si="20"/>
        <v>150</v>
      </c>
      <c r="M140" s="1520">
        <v>0</v>
      </c>
      <c r="N140" s="1520">
        <f t="shared" si="19"/>
        <v>150</v>
      </c>
      <c r="O140" s="1521">
        <v>0</v>
      </c>
      <c r="P140" s="1521">
        <f t="shared" si="18"/>
        <v>150</v>
      </c>
      <c r="Q140" s="1521">
        <v>0</v>
      </c>
      <c r="R140" s="1521">
        <f t="shared" si="17"/>
        <v>150</v>
      </c>
      <c r="S140" s="1114">
        <v>0</v>
      </c>
      <c r="T140" s="1114">
        <f t="shared" si="24"/>
        <v>150</v>
      </c>
      <c r="U140" s="777"/>
    </row>
    <row r="141" spans="1:21" s="711" customFormat="1" ht="20.95" hidden="1" x14ac:dyDescent="0.2">
      <c r="A141" s="998" t="s">
        <v>298</v>
      </c>
      <c r="B141" s="976" t="s">
        <v>517</v>
      </c>
      <c r="C141" s="977" t="s">
        <v>100</v>
      </c>
      <c r="D141" s="977" t="s">
        <v>100</v>
      </c>
      <c r="E141" s="978" t="s">
        <v>390</v>
      </c>
      <c r="F141" s="911">
        <v>0</v>
      </c>
      <c r="G141" s="959">
        <f t="shared" si="22"/>
        <v>100</v>
      </c>
      <c r="H141" s="908">
        <f t="shared" si="23"/>
        <v>100</v>
      </c>
      <c r="I141" s="1522">
        <v>0</v>
      </c>
      <c r="J141" s="1522">
        <f t="shared" si="21"/>
        <v>100</v>
      </c>
      <c r="K141" s="1522">
        <v>0</v>
      </c>
      <c r="L141" s="1522">
        <f t="shared" si="20"/>
        <v>100</v>
      </c>
      <c r="M141" s="1522">
        <v>0</v>
      </c>
      <c r="N141" s="1522">
        <f t="shared" si="19"/>
        <v>100</v>
      </c>
      <c r="O141" s="1523">
        <v>0</v>
      </c>
      <c r="P141" s="1523">
        <f t="shared" si="18"/>
        <v>100</v>
      </c>
      <c r="Q141" s="1523">
        <v>0</v>
      </c>
      <c r="R141" s="1523">
        <f t="shared" ref="R141:R204" si="25">+P141+Q141</f>
        <v>100</v>
      </c>
      <c r="S141" s="1119">
        <v>0</v>
      </c>
      <c r="T141" s="1119">
        <f t="shared" si="24"/>
        <v>100</v>
      </c>
      <c r="U141" s="777"/>
    </row>
    <row r="142" spans="1:21" s="711" customFormat="1" hidden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3"/>
        <v>100</v>
      </c>
      <c r="I142" s="1520">
        <v>0</v>
      </c>
      <c r="J142" s="1520">
        <f t="shared" si="21"/>
        <v>100</v>
      </c>
      <c r="K142" s="1520">
        <v>0</v>
      </c>
      <c r="L142" s="1520">
        <f t="shared" si="20"/>
        <v>100</v>
      </c>
      <c r="M142" s="1520">
        <v>0</v>
      </c>
      <c r="N142" s="1520">
        <f t="shared" si="19"/>
        <v>100</v>
      </c>
      <c r="O142" s="1521">
        <v>0</v>
      </c>
      <c r="P142" s="1521">
        <f t="shared" si="18"/>
        <v>100</v>
      </c>
      <c r="Q142" s="1521">
        <v>0</v>
      </c>
      <c r="R142" s="1521">
        <f t="shared" si="25"/>
        <v>100</v>
      </c>
      <c r="S142" s="1114">
        <v>0</v>
      </c>
      <c r="T142" s="1114">
        <f t="shared" si="24"/>
        <v>100</v>
      </c>
      <c r="U142" s="777"/>
    </row>
    <row r="143" spans="1:21" s="711" customFormat="1" ht="26.35" hidden="1" customHeight="1" x14ac:dyDescent="0.2">
      <c r="A143" s="998" t="s">
        <v>298</v>
      </c>
      <c r="B143" s="976" t="s">
        <v>518</v>
      </c>
      <c r="C143" s="977" t="s">
        <v>100</v>
      </c>
      <c r="D143" s="977" t="s">
        <v>100</v>
      </c>
      <c r="E143" s="978" t="s">
        <v>392</v>
      </c>
      <c r="F143" s="911">
        <v>0</v>
      </c>
      <c r="G143" s="959">
        <f t="shared" si="22"/>
        <v>100</v>
      </c>
      <c r="H143" s="908">
        <f t="shared" si="23"/>
        <v>100</v>
      </c>
      <c r="I143" s="1522">
        <v>0</v>
      </c>
      <c r="J143" s="1522">
        <f t="shared" si="21"/>
        <v>100</v>
      </c>
      <c r="K143" s="1522">
        <v>0</v>
      </c>
      <c r="L143" s="1522">
        <f t="shared" si="20"/>
        <v>100</v>
      </c>
      <c r="M143" s="1522">
        <v>0</v>
      </c>
      <c r="N143" s="1522">
        <f t="shared" si="19"/>
        <v>100</v>
      </c>
      <c r="O143" s="1523">
        <f>+O144</f>
        <v>-100</v>
      </c>
      <c r="P143" s="1523">
        <f t="shared" ref="P143:P206" si="26">+N143+O143</f>
        <v>0</v>
      </c>
      <c r="Q143" s="1523">
        <v>0</v>
      </c>
      <c r="R143" s="1523">
        <f t="shared" si="25"/>
        <v>0</v>
      </c>
      <c r="S143" s="1119">
        <v>0</v>
      </c>
      <c r="T143" s="1119">
        <f t="shared" si="24"/>
        <v>0</v>
      </c>
      <c r="U143" s="777"/>
    </row>
    <row r="144" spans="1:21" s="711" customFormat="1" hidden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3"/>
        <v>100</v>
      </c>
      <c r="I144" s="1520">
        <v>0</v>
      </c>
      <c r="J144" s="1520">
        <f t="shared" si="21"/>
        <v>100</v>
      </c>
      <c r="K144" s="1520">
        <v>0</v>
      </c>
      <c r="L144" s="1520">
        <f t="shared" si="20"/>
        <v>100</v>
      </c>
      <c r="M144" s="1520">
        <v>0</v>
      </c>
      <c r="N144" s="1520">
        <f t="shared" si="19"/>
        <v>100</v>
      </c>
      <c r="O144" s="1521">
        <v>-100</v>
      </c>
      <c r="P144" s="1521">
        <f t="shared" si="26"/>
        <v>0</v>
      </c>
      <c r="Q144" s="1521">
        <v>0</v>
      </c>
      <c r="R144" s="1521">
        <f t="shared" si="25"/>
        <v>0</v>
      </c>
      <c r="S144" s="1114">
        <v>0</v>
      </c>
      <c r="T144" s="1114">
        <f t="shared" si="24"/>
        <v>0</v>
      </c>
      <c r="U144" s="777"/>
    </row>
    <row r="145" spans="1:21" s="711" customFormat="1" ht="25.85" hidden="1" customHeight="1" x14ac:dyDescent="0.2">
      <c r="A145" s="998" t="s">
        <v>298</v>
      </c>
      <c r="B145" s="976" t="s">
        <v>519</v>
      </c>
      <c r="C145" s="977" t="s">
        <v>100</v>
      </c>
      <c r="D145" s="977" t="s">
        <v>100</v>
      </c>
      <c r="E145" s="978" t="s">
        <v>394</v>
      </c>
      <c r="F145" s="911">
        <v>0</v>
      </c>
      <c r="G145" s="959">
        <f t="shared" si="22"/>
        <v>100</v>
      </c>
      <c r="H145" s="908">
        <f t="shared" si="23"/>
        <v>100</v>
      </c>
      <c r="I145" s="1522">
        <v>0</v>
      </c>
      <c r="J145" s="1522">
        <f t="shared" si="21"/>
        <v>100</v>
      </c>
      <c r="K145" s="1522">
        <v>0</v>
      </c>
      <c r="L145" s="1522">
        <f t="shared" si="20"/>
        <v>100</v>
      </c>
      <c r="M145" s="1522">
        <v>0</v>
      </c>
      <c r="N145" s="1522">
        <f t="shared" si="19"/>
        <v>100</v>
      </c>
      <c r="O145" s="1523">
        <f>+O146</f>
        <v>-100</v>
      </c>
      <c r="P145" s="1523">
        <f t="shared" si="26"/>
        <v>0</v>
      </c>
      <c r="Q145" s="1523">
        <v>0</v>
      </c>
      <c r="R145" s="1523">
        <f t="shared" si="25"/>
        <v>0</v>
      </c>
      <c r="S145" s="1119">
        <v>0</v>
      </c>
      <c r="T145" s="1119">
        <f t="shared" si="24"/>
        <v>0</v>
      </c>
      <c r="U145" s="777"/>
    </row>
    <row r="146" spans="1:21" s="711" customFormat="1" hidden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23"/>
        <v>100</v>
      </c>
      <c r="I146" s="1520">
        <v>0</v>
      </c>
      <c r="J146" s="1520">
        <f t="shared" si="21"/>
        <v>100</v>
      </c>
      <c r="K146" s="1520">
        <v>0</v>
      </c>
      <c r="L146" s="1520">
        <f t="shared" si="20"/>
        <v>100</v>
      </c>
      <c r="M146" s="1520">
        <v>0</v>
      </c>
      <c r="N146" s="1520">
        <f t="shared" si="19"/>
        <v>100</v>
      </c>
      <c r="O146" s="1521">
        <v>-100</v>
      </c>
      <c r="P146" s="1521">
        <f t="shared" si="26"/>
        <v>0</v>
      </c>
      <c r="Q146" s="1521">
        <v>0</v>
      </c>
      <c r="R146" s="1521">
        <f t="shared" si="25"/>
        <v>0</v>
      </c>
      <c r="S146" s="1114">
        <v>0</v>
      </c>
      <c r="T146" s="1114">
        <f t="shared" si="24"/>
        <v>0</v>
      </c>
      <c r="U146" s="777"/>
    </row>
    <row r="147" spans="1:21" s="711" customFormat="1" ht="20.95" hidden="1" x14ac:dyDescent="0.2">
      <c r="A147" s="998" t="s">
        <v>298</v>
      </c>
      <c r="B147" s="976" t="s">
        <v>520</v>
      </c>
      <c r="C147" s="977" t="s">
        <v>100</v>
      </c>
      <c r="D147" s="977" t="s">
        <v>100</v>
      </c>
      <c r="E147" s="978" t="s">
        <v>400</v>
      </c>
      <c r="F147" s="911">
        <v>0</v>
      </c>
      <c r="G147" s="959">
        <f t="shared" si="22"/>
        <v>100</v>
      </c>
      <c r="H147" s="908">
        <f t="shared" si="23"/>
        <v>100</v>
      </c>
      <c r="I147" s="1522">
        <v>0</v>
      </c>
      <c r="J147" s="1522">
        <f t="shared" si="21"/>
        <v>100</v>
      </c>
      <c r="K147" s="1522">
        <v>0</v>
      </c>
      <c r="L147" s="1522">
        <f t="shared" si="20"/>
        <v>100</v>
      </c>
      <c r="M147" s="1522">
        <v>0</v>
      </c>
      <c r="N147" s="1522">
        <f t="shared" si="19"/>
        <v>100</v>
      </c>
      <c r="O147" s="1523">
        <v>0</v>
      </c>
      <c r="P147" s="1523">
        <f t="shared" si="26"/>
        <v>100</v>
      </c>
      <c r="Q147" s="1523">
        <v>0</v>
      </c>
      <c r="R147" s="1523">
        <f t="shared" si="25"/>
        <v>100</v>
      </c>
      <c r="S147" s="1119">
        <v>0</v>
      </c>
      <c r="T147" s="1119">
        <f t="shared" si="24"/>
        <v>100</v>
      </c>
      <c r="U147" s="777"/>
    </row>
    <row r="148" spans="1:21" s="711" customFormat="1" hidden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23"/>
        <v>100</v>
      </c>
      <c r="I148" s="1520">
        <v>0</v>
      </c>
      <c r="J148" s="1520">
        <f t="shared" si="21"/>
        <v>100</v>
      </c>
      <c r="K148" s="1520">
        <v>0</v>
      </c>
      <c r="L148" s="1520">
        <f t="shared" si="20"/>
        <v>100</v>
      </c>
      <c r="M148" s="1520">
        <v>0</v>
      </c>
      <c r="N148" s="1520">
        <f t="shared" si="19"/>
        <v>100</v>
      </c>
      <c r="O148" s="1521">
        <v>0</v>
      </c>
      <c r="P148" s="1521">
        <f t="shared" si="26"/>
        <v>100</v>
      </c>
      <c r="Q148" s="1521">
        <v>0</v>
      </c>
      <c r="R148" s="1521">
        <f t="shared" si="25"/>
        <v>100</v>
      </c>
      <c r="S148" s="1114">
        <v>0</v>
      </c>
      <c r="T148" s="1114">
        <f t="shared" si="24"/>
        <v>100</v>
      </c>
      <c r="U148" s="777"/>
    </row>
    <row r="149" spans="1:21" s="711" customFormat="1" ht="20.95" hidden="1" x14ac:dyDescent="0.2">
      <c r="A149" s="998" t="s">
        <v>298</v>
      </c>
      <c r="B149" s="976" t="s">
        <v>521</v>
      </c>
      <c r="C149" s="977" t="s">
        <v>100</v>
      </c>
      <c r="D149" s="977" t="s">
        <v>100</v>
      </c>
      <c r="E149" s="978" t="s">
        <v>397</v>
      </c>
      <c r="F149" s="911">
        <v>0</v>
      </c>
      <c r="G149" s="959">
        <f t="shared" si="22"/>
        <v>200</v>
      </c>
      <c r="H149" s="908">
        <f t="shared" si="23"/>
        <v>200</v>
      </c>
      <c r="I149" s="1522">
        <v>0</v>
      </c>
      <c r="J149" s="1522">
        <f t="shared" si="21"/>
        <v>200</v>
      </c>
      <c r="K149" s="1522">
        <v>0</v>
      </c>
      <c r="L149" s="1522">
        <f t="shared" si="20"/>
        <v>200</v>
      </c>
      <c r="M149" s="1522">
        <v>0</v>
      </c>
      <c r="N149" s="1522">
        <f t="shared" si="19"/>
        <v>200</v>
      </c>
      <c r="O149" s="1523">
        <v>0</v>
      </c>
      <c r="P149" s="1523">
        <f t="shared" si="26"/>
        <v>200</v>
      </c>
      <c r="Q149" s="1523">
        <v>0</v>
      </c>
      <c r="R149" s="1523">
        <f t="shared" si="25"/>
        <v>200</v>
      </c>
      <c r="S149" s="1119">
        <v>0</v>
      </c>
      <c r="T149" s="1119">
        <f t="shared" si="24"/>
        <v>200</v>
      </c>
      <c r="U149" s="777"/>
    </row>
    <row r="150" spans="1:21" s="711" customFormat="1" hidden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200</v>
      </c>
      <c r="H150" s="927">
        <f t="shared" si="23"/>
        <v>200</v>
      </c>
      <c r="I150" s="1520">
        <v>0</v>
      </c>
      <c r="J150" s="1520">
        <f t="shared" si="21"/>
        <v>200</v>
      </c>
      <c r="K150" s="1520">
        <v>0</v>
      </c>
      <c r="L150" s="1520">
        <f t="shared" si="20"/>
        <v>200</v>
      </c>
      <c r="M150" s="1520">
        <v>0</v>
      </c>
      <c r="N150" s="1520">
        <f t="shared" si="19"/>
        <v>200</v>
      </c>
      <c r="O150" s="1521">
        <v>0</v>
      </c>
      <c r="P150" s="1521">
        <f t="shared" si="26"/>
        <v>200</v>
      </c>
      <c r="Q150" s="1521">
        <v>0</v>
      </c>
      <c r="R150" s="1521">
        <f t="shared" si="25"/>
        <v>200</v>
      </c>
      <c r="S150" s="1114">
        <v>0</v>
      </c>
      <c r="T150" s="1114">
        <f t="shared" si="24"/>
        <v>200</v>
      </c>
      <c r="U150" s="777"/>
    </row>
    <row r="151" spans="1:21" s="711" customFormat="1" ht="20.95" hidden="1" x14ac:dyDescent="0.2">
      <c r="A151" s="998" t="s">
        <v>298</v>
      </c>
      <c r="B151" s="976" t="s">
        <v>522</v>
      </c>
      <c r="C151" s="977" t="s">
        <v>100</v>
      </c>
      <c r="D151" s="977" t="s">
        <v>100</v>
      </c>
      <c r="E151" s="978" t="s">
        <v>399</v>
      </c>
      <c r="F151" s="911">
        <v>0</v>
      </c>
      <c r="G151" s="959">
        <f t="shared" si="22"/>
        <v>100</v>
      </c>
      <c r="H151" s="908">
        <f t="shared" si="23"/>
        <v>100</v>
      </c>
      <c r="I151" s="1522">
        <v>0</v>
      </c>
      <c r="J151" s="1522">
        <f t="shared" si="21"/>
        <v>100</v>
      </c>
      <c r="K151" s="1522">
        <v>0</v>
      </c>
      <c r="L151" s="1522">
        <f t="shared" si="20"/>
        <v>100</v>
      </c>
      <c r="M151" s="1522">
        <v>0</v>
      </c>
      <c r="N151" s="1522">
        <f t="shared" si="19"/>
        <v>100</v>
      </c>
      <c r="O151" s="1523">
        <v>0</v>
      </c>
      <c r="P151" s="1523">
        <f t="shared" si="26"/>
        <v>100</v>
      </c>
      <c r="Q151" s="1523">
        <v>0</v>
      </c>
      <c r="R151" s="1523">
        <f t="shared" si="25"/>
        <v>100</v>
      </c>
      <c r="S151" s="1119">
        <v>0</v>
      </c>
      <c r="T151" s="1119">
        <f t="shared" si="24"/>
        <v>100</v>
      </c>
      <c r="U151" s="777"/>
    </row>
    <row r="152" spans="1:21" s="711" customFormat="1" hidden="1" x14ac:dyDescent="0.2">
      <c r="A152" s="999"/>
      <c r="B152" s="979"/>
      <c r="C152" s="599" t="s">
        <v>294</v>
      </c>
      <c r="D152" s="599" t="s">
        <v>295</v>
      </c>
      <c r="E152" s="980" t="s">
        <v>296</v>
      </c>
      <c r="F152" s="912">
        <v>0</v>
      </c>
      <c r="G152" s="916">
        <v>100</v>
      </c>
      <c r="H152" s="927">
        <f t="shared" si="23"/>
        <v>100</v>
      </c>
      <c r="I152" s="1520">
        <v>0</v>
      </c>
      <c r="J152" s="1520">
        <f t="shared" si="21"/>
        <v>100</v>
      </c>
      <c r="K152" s="1520">
        <v>0</v>
      </c>
      <c r="L152" s="1520">
        <f t="shared" si="20"/>
        <v>100</v>
      </c>
      <c r="M152" s="1520">
        <v>0</v>
      </c>
      <c r="N152" s="1520">
        <f t="shared" si="19"/>
        <v>100</v>
      </c>
      <c r="O152" s="1521">
        <v>0</v>
      </c>
      <c r="P152" s="1521">
        <f t="shared" si="26"/>
        <v>100</v>
      </c>
      <c r="Q152" s="1521">
        <v>0</v>
      </c>
      <c r="R152" s="1521">
        <f t="shared" si="25"/>
        <v>100</v>
      </c>
      <c r="S152" s="1114">
        <v>0</v>
      </c>
      <c r="T152" s="1114">
        <f t="shared" si="24"/>
        <v>100</v>
      </c>
      <c r="U152" s="777"/>
    </row>
    <row r="153" spans="1:21" s="711" customFormat="1" ht="31.45" hidden="1" x14ac:dyDescent="0.2">
      <c r="A153" s="998" t="s">
        <v>298</v>
      </c>
      <c r="B153" s="976" t="s">
        <v>523</v>
      </c>
      <c r="C153" s="977" t="s">
        <v>100</v>
      </c>
      <c r="D153" s="977" t="s">
        <v>100</v>
      </c>
      <c r="E153" s="978" t="s">
        <v>404</v>
      </c>
      <c r="F153" s="911">
        <v>0</v>
      </c>
      <c r="G153" s="959">
        <f t="shared" si="22"/>
        <v>100</v>
      </c>
      <c r="H153" s="908">
        <f t="shared" si="23"/>
        <v>100</v>
      </c>
      <c r="I153" s="1522">
        <v>0</v>
      </c>
      <c r="J153" s="1522">
        <f t="shared" si="21"/>
        <v>100</v>
      </c>
      <c r="K153" s="1522">
        <v>0</v>
      </c>
      <c r="L153" s="1522">
        <f t="shared" si="20"/>
        <v>100</v>
      </c>
      <c r="M153" s="1522">
        <v>0</v>
      </c>
      <c r="N153" s="1522">
        <f t="shared" si="19"/>
        <v>100</v>
      </c>
      <c r="O153" s="1523">
        <v>0</v>
      </c>
      <c r="P153" s="1523">
        <f t="shared" si="26"/>
        <v>100</v>
      </c>
      <c r="Q153" s="1523">
        <v>0</v>
      </c>
      <c r="R153" s="1523">
        <f t="shared" si="25"/>
        <v>100</v>
      </c>
      <c r="S153" s="1119">
        <v>0</v>
      </c>
      <c r="T153" s="1119">
        <f t="shared" si="24"/>
        <v>100</v>
      </c>
      <c r="U153" s="777"/>
    </row>
    <row r="154" spans="1:21" s="711" customFormat="1" hidden="1" x14ac:dyDescent="0.2">
      <c r="A154" s="999"/>
      <c r="B154" s="979"/>
      <c r="C154" s="599" t="s">
        <v>294</v>
      </c>
      <c r="D154" s="599" t="s">
        <v>402</v>
      </c>
      <c r="E154" s="980" t="s">
        <v>403</v>
      </c>
      <c r="F154" s="912">
        <v>0</v>
      </c>
      <c r="G154" s="916">
        <v>100</v>
      </c>
      <c r="H154" s="927">
        <f t="shared" si="23"/>
        <v>100</v>
      </c>
      <c r="I154" s="1520">
        <v>0</v>
      </c>
      <c r="J154" s="1520">
        <f t="shared" si="21"/>
        <v>100</v>
      </c>
      <c r="K154" s="1520">
        <v>0</v>
      </c>
      <c r="L154" s="1520">
        <f t="shared" si="20"/>
        <v>100</v>
      </c>
      <c r="M154" s="1520">
        <v>0</v>
      </c>
      <c r="N154" s="1520">
        <f t="shared" si="19"/>
        <v>100</v>
      </c>
      <c r="O154" s="1521">
        <v>0</v>
      </c>
      <c r="P154" s="1521">
        <f t="shared" si="26"/>
        <v>100</v>
      </c>
      <c r="Q154" s="1521">
        <v>0</v>
      </c>
      <c r="R154" s="1521">
        <f t="shared" si="25"/>
        <v>100</v>
      </c>
      <c r="S154" s="1114">
        <v>0</v>
      </c>
      <c r="T154" s="1114">
        <f t="shared" si="24"/>
        <v>100</v>
      </c>
      <c r="U154" s="777"/>
    </row>
    <row r="155" spans="1:21" s="711" customFormat="1" ht="20.95" hidden="1" x14ac:dyDescent="0.2">
      <c r="A155" s="998" t="s">
        <v>298</v>
      </c>
      <c r="B155" s="976" t="s">
        <v>524</v>
      </c>
      <c r="C155" s="977" t="s">
        <v>100</v>
      </c>
      <c r="D155" s="977" t="s">
        <v>100</v>
      </c>
      <c r="E155" s="978" t="s">
        <v>423</v>
      </c>
      <c r="F155" s="911">
        <v>0</v>
      </c>
      <c r="G155" s="959">
        <f t="shared" si="22"/>
        <v>150</v>
      </c>
      <c r="H155" s="908">
        <f t="shared" si="23"/>
        <v>150</v>
      </c>
      <c r="I155" s="1522">
        <v>0</v>
      </c>
      <c r="J155" s="1522">
        <f t="shared" si="21"/>
        <v>150</v>
      </c>
      <c r="K155" s="1522">
        <v>0</v>
      </c>
      <c r="L155" s="1522">
        <f t="shared" si="20"/>
        <v>150</v>
      </c>
      <c r="M155" s="1522">
        <v>0</v>
      </c>
      <c r="N155" s="1522">
        <f t="shared" si="19"/>
        <v>150</v>
      </c>
      <c r="O155" s="1523">
        <v>0</v>
      </c>
      <c r="P155" s="1523">
        <f t="shared" si="26"/>
        <v>150</v>
      </c>
      <c r="Q155" s="1523">
        <v>0</v>
      </c>
      <c r="R155" s="1523">
        <f t="shared" si="25"/>
        <v>150</v>
      </c>
      <c r="S155" s="1119">
        <v>0</v>
      </c>
      <c r="T155" s="1119">
        <f t="shared" si="24"/>
        <v>150</v>
      </c>
      <c r="U155" s="777"/>
    </row>
    <row r="156" spans="1:21" s="711" customFormat="1" hidden="1" x14ac:dyDescent="0.2">
      <c r="A156" s="999"/>
      <c r="B156" s="979"/>
      <c r="C156" s="599" t="s">
        <v>294</v>
      </c>
      <c r="D156" s="599" t="s">
        <v>402</v>
      </c>
      <c r="E156" s="980" t="s">
        <v>403</v>
      </c>
      <c r="F156" s="912">
        <v>0</v>
      </c>
      <c r="G156" s="916">
        <v>150</v>
      </c>
      <c r="H156" s="927">
        <f t="shared" si="23"/>
        <v>150</v>
      </c>
      <c r="I156" s="1520">
        <v>0</v>
      </c>
      <c r="J156" s="1520">
        <f t="shared" si="21"/>
        <v>150</v>
      </c>
      <c r="K156" s="1520">
        <v>0</v>
      </c>
      <c r="L156" s="1520">
        <f t="shared" si="20"/>
        <v>150</v>
      </c>
      <c r="M156" s="1520">
        <v>0</v>
      </c>
      <c r="N156" s="1520">
        <f t="shared" si="19"/>
        <v>150</v>
      </c>
      <c r="O156" s="1521">
        <v>0</v>
      </c>
      <c r="P156" s="1521">
        <f t="shared" si="26"/>
        <v>150</v>
      </c>
      <c r="Q156" s="1521">
        <v>0</v>
      </c>
      <c r="R156" s="1521">
        <f t="shared" si="25"/>
        <v>150</v>
      </c>
      <c r="S156" s="1114">
        <v>0</v>
      </c>
      <c r="T156" s="1114">
        <f t="shared" si="24"/>
        <v>150</v>
      </c>
      <c r="U156" s="777"/>
    </row>
    <row r="157" spans="1:21" s="711" customFormat="1" hidden="1" x14ac:dyDescent="0.2">
      <c r="A157" s="998" t="s">
        <v>298</v>
      </c>
      <c r="B157" s="976" t="s">
        <v>525</v>
      </c>
      <c r="C157" s="977" t="s">
        <v>100</v>
      </c>
      <c r="D157" s="977" t="s">
        <v>100</v>
      </c>
      <c r="E157" s="978" t="s">
        <v>407</v>
      </c>
      <c r="F157" s="911">
        <v>0</v>
      </c>
      <c r="G157" s="959">
        <f t="shared" si="22"/>
        <v>100</v>
      </c>
      <c r="H157" s="908">
        <f t="shared" si="23"/>
        <v>100</v>
      </c>
      <c r="I157" s="1522">
        <v>0</v>
      </c>
      <c r="J157" s="1522">
        <f t="shared" si="21"/>
        <v>100</v>
      </c>
      <c r="K157" s="1522">
        <v>0</v>
      </c>
      <c r="L157" s="1522">
        <f t="shared" si="20"/>
        <v>100</v>
      </c>
      <c r="M157" s="1522">
        <v>0</v>
      </c>
      <c r="N157" s="1522">
        <f t="shared" si="19"/>
        <v>100</v>
      </c>
      <c r="O157" s="1523">
        <v>0</v>
      </c>
      <c r="P157" s="1523">
        <f t="shared" si="26"/>
        <v>100</v>
      </c>
      <c r="Q157" s="1523">
        <v>0</v>
      </c>
      <c r="R157" s="1523">
        <f t="shared" si="25"/>
        <v>100</v>
      </c>
      <c r="S157" s="1119">
        <v>0</v>
      </c>
      <c r="T157" s="1119">
        <f t="shared" si="24"/>
        <v>100</v>
      </c>
      <c r="U157" s="777"/>
    </row>
    <row r="158" spans="1:21" s="711" customFormat="1" hidden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23"/>
        <v>100</v>
      </c>
      <c r="I158" s="1520">
        <v>0</v>
      </c>
      <c r="J158" s="1520">
        <f t="shared" si="21"/>
        <v>100</v>
      </c>
      <c r="K158" s="1520">
        <v>0</v>
      </c>
      <c r="L158" s="1520">
        <f t="shared" si="20"/>
        <v>100</v>
      </c>
      <c r="M158" s="1520">
        <v>0</v>
      </c>
      <c r="N158" s="1520">
        <f t="shared" si="19"/>
        <v>100</v>
      </c>
      <c r="O158" s="1521">
        <v>0</v>
      </c>
      <c r="P158" s="1521">
        <f t="shared" si="26"/>
        <v>100</v>
      </c>
      <c r="Q158" s="1521">
        <v>0</v>
      </c>
      <c r="R158" s="1521">
        <f t="shared" si="25"/>
        <v>100</v>
      </c>
      <c r="S158" s="1114">
        <v>0</v>
      </c>
      <c r="T158" s="1114">
        <f t="shared" si="24"/>
        <v>100</v>
      </c>
      <c r="U158" s="777"/>
    </row>
    <row r="159" spans="1:21" s="711" customFormat="1" ht="20.95" hidden="1" x14ac:dyDescent="0.2">
      <c r="A159" s="998" t="s">
        <v>298</v>
      </c>
      <c r="B159" s="976" t="s">
        <v>526</v>
      </c>
      <c r="C159" s="977" t="s">
        <v>100</v>
      </c>
      <c r="D159" s="977" t="s">
        <v>100</v>
      </c>
      <c r="E159" s="978" t="s">
        <v>408</v>
      </c>
      <c r="F159" s="911">
        <v>0</v>
      </c>
      <c r="G159" s="959">
        <f t="shared" si="22"/>
        <v>200</v>
      </c>
      <c r="H159" s="908">
        <f t="shared" si="23"/>
        <v>200</v>
      </c>
      <c r="I159" s="1522">
        <v>0</v>
      </c>
      <c r="J159" s="1522">
        <f t="shared" si="21"/>
        <v>200</v>
      </c>
      <c r="K159" s="1522">
        <v>0</v>
      </c>
      <c r="L159" s="1522">
        <f t="shared" si="20"/>
        <v>200</v>
      </c>
      <c r="M159" s="1522">
        <v>0</v>
      </c>
      <c r="N159" s="1522">
        <f t="shared" ref="N159:N222" si="27">+L159+M159</f>
        <v>200</v>
      </c>
      <c r="O159" s="1523">
        <v>0</v>
      </c>
      <c r="P159" s="1523">
        <f t="shared" si="26"/>
        <v>200</v>
      </c>
      <c r="Q159" s="1523">
        <v>0</v>
      </c>
      <c r="R159" s="1523">
        <f t="shared" si="25"/>
        <v>200</v>
      </c>
      <c r="S159" s="1119">
        <v>0</v>
      </c>
      <c r="T159" s="1119">
        <f t="shared" si="24"/>
        <v>200</v>
      </c>
      <c r="U159" s="777"/>
    </row>
    <row r="160" spans="1:21" s="711" customFormat="1" hidden="1" x14ac:dyDescent="0.2">
      <c r="A160" s="999"/>
      <c r="B160" s="979"/>
      <c r="C160" s="599" t="s">
        <v>294</v>
      </c>
      <c r="D160" s="599" t="s">
        <v>341</v>
      </c>
      <c r="E160" s="980" t="s">
        <v>342</v>
      </c>
      <c r="F160" s="912">
        <v>0</v>
      </c>
      <c r="G160" s="916">
        <v>200</v>
      </c>
      <c r="H160" s="927">
        <f t="shared" si="23"/>
        <v>200</v>
      </c>
      <c r="I160" s="1520">
        <v>0</v>
      </c>
      <c r="J160" s="1520">
        <f t="shared" si="21"/>
        <v>200</v>
      </c>
      <c r="K160" s="1520">
        <v>0</v>
      </c>
      <c r="L160" s="1520">
        <f t="shared" si="20"/>
        <v>200</v>
      </c>
      <c r="M160" s="1520">
        <v>0</v>
      </c>
      <c r="N160" s="1520">
        <f t="shared" si="27"/>
        <v>200</v>
      </c>
      <c r="O160" s="1521">
        <v>0</v>
      </c>
      <c r="P160" s="1521">
        <f t="shared" si="26"/>
        <v>200</v>
      </c>
      <c r="Q160" s="1521">
        <v>0</v>
      </c>
      <c r="R160" s="1521">
        <f t="shared" si="25"/>
        <v>200</v>
      </c>
      <c r="S160" s="1114">
        <v>0</v>
      </c>
      <c r="T160" s="1114">
        <f t="shared" si="24"/>
        <v>200</v>
      </c>
      <c r="U160" s="777"/>
    </row>
    <row r="161" spans="1:21" s="711" customFormat="1" hidden="1" x14ac:dyDescent="0.2">
      <c r="A161" s="998" t="s">
        <v>298</v>
      </c>
      <c r="B161" s="976" t="s">
        <v>527</v>
      </c>
      <c r="C161" s="977" t="s">
        <v>100</v>
      </c>
      <c r="D161" s="977" t="s">
        <v>100</v>
      </c>
      <c r="E161" s="978" t="s">
        <v>410</v>
      </c>
      <c r="F161" s="911">
        <v>0</v>
      </c>
      <c r="G161" s="959">
        <f t="shared" si="22"/>
        <v>100</v>
      </c>
      <c r="H161" s="908">
        <f t="shared" si="23"/>
        <v>100</v>
      </c>
      <c r="I161" s="1522">
        <v>0</v>
      </c>
      <c r="J161" s="1522">
        <f t="shared" si="21"/>
        <v>100</v>
      </c>
      <c r="K161" s="1522">
        <v>0</v>
      </c>
      <c r="L161" s="1522">
        <f t="shared" ref="L161:L226" si="28">+J161+K161</f>
        <v>100</v>
      </c>
      <c r="M161" s="1522">
        <v>0</v>
      </c>
      <c r="N161" s="1522">
        <f t="shared" si="27"/>
        <v>100</v>
      </c>
      <c r="O161" s="1523">
        <v>0</v>
      </c>
      <c r="P161" s="1523">
        <f t="shared" si="26"/>
        <v>100</v>
      </c>
      <c r="Q161" s="1523">
        <v>0</v>
      </c>
      <c r="R161" s="1523">
        <f t="shared" si="25"/>
        <v>100</v>
      </c>
      <c r="S161" s="1119">
        <v>0</v>
      </c>
      <c r="T161" s="1119">
        <f t="shared" si="24"/>
        <v>100</v>
      </c>
      <c r="U161" s="777"/>
    </row>
    <row r="162" spans="1:21" s="711" customFormat="1" hidden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100</v>
      </c>
      <c r="H162" s="927">
        <f t="shared" si="23"/>
        <v>100</v>
      </c>
      <c r="I162" s="1520">
        <v>0</v>
      </c>
      <c r="J162" s="1520">
        <f t="shared" si="21"/>
        <v>100</v>
      </c>
      <c r="K162" s="1520">
        <v>0</v>
      </c>
      <c r="L162" s="1520">
        <f t="shared" si="28"/>
        <v>100</v>
      </c>
      <c r="M162" s="1520">
        <v>0</v>
      </c>
      <c r="N162" s="1520">
        <f t="shared" si="27"/>
        <v>100</v>
      </c>
      <c r="O162" s="1521">
        <v>0</v>
      </c>
      <c r="P162" s="1521">
        <f t="shared" si="26"/>
        <v>100</v>
      </c>
      <c r="Q162" s="1521">
        <v>0</v>
      </c>
      <c r="R162" s="1521">
        <f t="shared" si="25"/>
        <v>100</v>
      </c>
      <c r="S162" s="1114">
        <v>0</v>
      </c>
      <c r="T162" s="1114">
        <f t="shared" si="24"/>
        <v>100</v>
      </c>
      <c r="U162" s="777"/>
    </row>
    <row r="163" spans="1:21" s="711" customFormat="1" ht="31.45" hidden="1" x14ac:dyDescent="0.2">
      <c r="A163" s="998" t="s">
        <v>298</v>
      </c>
      <c r="B163" s="976" t="s">
        <v>528</v>
      </c>
      <c r="C163" s="977" t="s">
        <v>100</v>
      </c>
      <c r="D163" s="977" t="s">
        <v>100</v>
      </c>
      <c r="E163" s="978" t="s">
        <v>412</v>
      </c>
      <c r="F163" s="911">
        <v>0</v>
      </c>
      <c r="G163" s="959">
        <f t="shared" si="22"/>
        <v>100</v>
      </c>
      <c r="H163" s="908">
        <f t="shared" si="23"/>
        <v>100</v>
      </c>
      <c r="I163" s="1522">
        <v>0</v>
      </c>
      <c r="J163" s="1522">
        <f t="shared" si="21"/>
        <v>100</v>
      </c>
      <c r="K163" s="1522">
        <v>0</v>
      </c>
      <c r="L163" s="1522">
        <f t="shared" si="28"/>
        <v>100</v>
      </c>
      <c r="M163" s="1522">
        <v>0</v>
      </c>
      <c r="N163" s="1522">
        <f t="shared" si="27"/>
        <v>100</v>
      </c>
      <c r="O163" s="1523">
        <v>0</v>
      </c>
      <c r="P163" s="1523">
        <f t="shared" si="26"/>
        <v>100</v>
      </c>
      <c r="Q163" s="1523">
        <v>0</v>
      </c>
      <c r="R163" s="1523">
        <f t="shared" si="25"/>
        <v>100</v>
      </c>
      <c r="S163" s="1119">
        <v>0</v>
      </c>
      <c r="T163" s="1119">
        <f t="shared" si="24"/>
        <v>100</v>
      </c>
      <c r="U163" s="777"/>
    </row>
    <row r="164" spans="1:21" s="711" customFormat="1" hidden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100</v>
      </c>
      <c r="H164" s="927">
        <f t="shared" si="23"/>
        <v>100</v>
      </c>
      <c r="I164" s="1520">
        <v>0</v>
      </c>
      <c r="J164" s="1520">
        <f t="shared" ref="J164:J246" si="29">+H164+I164</f>
        <v>100</v>
      </c>
      <c r="K164" s="1520">
        <v>0</v>
      </c>
      <c r="L164" s="1520">
        <f t="shared" si="28"/>
        <v>100</v>
      </c>
      <c r="M164" s="1520">
        <v>0</v>
      </c>
      <c r="N164" s="1520">
        <f t="shared" si="27"/>
        <v>100</v>
      </c>
      <c r="O164" s="1521">
        <v>0</v>
      </c>
      <c r="P164" s="1521">
        <f t="shared" si="26"/>
        <v>100</v>
      </c>
      <c r="Q164" s="1521">
        <v>0</v>
      </c>
      <c r="R164" s="1521">
        <f t="shared" si="25"/>
        <v>100</v>
      </c>
      <c r="S164" s="1114">
        <v>0</v>
      </c>
      <c r="T164" s="1114">
        <f t="shared" si="24"/>
        <v>100</v>
      </c>
      <c r="U164" s="777"/>
    </row>
    <row r="165" spans="1:21" s="711" customFormat="1" hidden="1" x14ac:dyDescent="0.2">
      <c r="A165" s="998" t="s">
        <v>298</v>
      </c>
      <c r="B165" s="976" t="s">
        <v>529</v>
      </c>
      <c r="C165" s="977" t="s">
        <v>100</v>
      </c>
      <c r="D165" s="977" t="s">
        <v>100</v>
      </c>
      <c r="E165" s="978" t="s">
        <v>414</v>
      </c>
      <c r="F165" s="911">
        <v>0</v>
      </c>
      <c r="G165" s="959">
        <f t="shared" ref="G165:G167" si="30">+G166</f>
        <v>450</v>
      </c>
      <c r="H165" s="908">
        <f t="shared" si="23"/>
        <v>450</v>
      </c>
      <c r="I165" s="1522">
        <v>0</v>
      </c>
      <c r="J165" s="1522">
        <f t="shared" si="29"/>
        <v>450</v>
      </c>
      <c r="K165" s="1522">
        <v>0</v>
      </c>
      <c r="L165" s="1522">
        <f t="shared" si="28"/>
        <v>450</v>
      </c>
      <c r="M165" s="1522">
        <v>0</v>
      </c>
      <c r="N165" s="1522">
        <f t="shared" si="27"/>
        <v>450</v>
      </c>
      <c r="O165" s="1523">
        <v>0</v>
      </c>
      <c r="P165" s="1523">
        <f t="shared" si="26"/>
        <v>450</v>
      </c>
      <c r="Q165" s="1523">
        <v>0</v>
      </c>
      <c r="R165" s="1523">
        <f t="shared" si="25"/>
        <v>450</v>
      </c>
      <c r="S165" s="1119">
        <v>0</v>
      </c>
      <c r="T165" s="1119">
        <f t="shared" si="24"/>
        <v>450</v>
      </c>
      <c r="U165" s="777"/>
    </row>
    <row r="166" spans="1:21" s="711" customFormat="1" hidden="1" x14ac:dyDescent="0.2">
      <c r="A166" s="999"/>
      <c r="B166" s="979"/>
      <c r="C166" s="599" t="s">
        <v>294</v>
      </c>
      <c r="D166" s="599" t="s">
        <v>295</v>
      </c>
      <c r="E166" s="980" t="s">
        <v>296</v>
      </c>
      <c r="F166" s="912">
        <v>0</v>
      </c>
      <c r="G166" s="916">
        <v>450</v>
      </c>
      <c r="H166" s="927">
        <f t="shared" ref="H166:H246" si="31">+F166+G166</f>
        <v>450</v>
      </c>
      <c r="I166" s="1520">
        <v>0</v>
      </c>
      <c r="J166" s="1520">
        <f t="shared" si="29"/>
        <v>450</v>
      </c>
      <c r="K166" s="1520">
        <v>0</v>
      </c>
      <c r="L166" s="1520">
        <f t="shared" si="28"/>
        <v>450</v>
      </c>
      <c r="M166" s="1520">
        <v>0</v>
      </c>
      <c r="N166" s="1520">
        <f t="shared" si="27"/>
        <v>450</v>
      </c>
      <c r="O166" s="1521">
        <v>0</v>
      </c>
      <c r="P166" s="1521">
        <f t="shared" si="26"/>
        <v>450</v>
      </c>
      <c r="Q166" s="1521">
        <v>0</v>
      </c>
      <c r="R166" s="1521">
        <f t="shared" si="25"/>
        <v>450</v>
      </c>
      <c r="S166" s="1114">
        <v>0</v>
      </c>
      <c r="T166" s="1114">
        <f t="shared" si="24"/>
        <v>450</v>
      </c>
      <c r="U166" s="777"/>
    </row>
    <row r="167" spans="1:21" s="711" customFormat="1" ht="20.95" hidden="1" x14ac:dyDescent="0.2">
      <c r="A167" s="998" t="s">
        <v>298</v>
      </c>
      <c r="B167" s="976" t="s">
        <v>530</v>
      </c>
      <c r="C167" s="977" t="s">
        <v>100</v>
      </c>
      <c r="D167" s="977" t="s">
        <v>100</v>
      </c>
      <c r="E167" s="978" t="s">
        <v>416</v>
      </c>
      <c r="F167" s="911">
        <v>0</v>
      </c>
      <c r="G167" s="959">
        <f t="shared" si="30"/>
        <v>150</v>
      </c>
      <c r="H167" s="908">
        <f t="shared" si="31"/>
        <v>150</v>
      </c>
      <c r="I167" s="1522">
        <v>0</v>
      </c>
      <c r="J167" s="1522">
        <f t="shared" si="29"/>
        <v>150</v>
      </c>
      <c r="K167" s="1522">
        <v>0</v>
      </c>
      <c r="L167" s="1522">
        <f t="shared" si="28"/>
        <v>150</v>
      </c>
      <c r="M167" s="1522">
        <v>0</v>
      </c>
      <c r="N167" s="1522">
        <f t="shared" si="27"/>
        <v>150</v>
      </c>
      <c r="O167" s="1523">
        <v>0</v>
      </c>
      <c r="P167" s="1523">
        <f t="shared" si="26"/>
        <v>150</v>
      </c>
      <c r="Q167" s="1523">
        <v>0</v>
      </c>
      <c r="R167" s="1523">
        <f t="shared" si="25"/>
        <v>150</v>
      </c>
      <c r="S167" s="1119">
        <v>0</v>
      </c>
      <c r="T167" s="1119">
        <f t="shared" si="24"/>
        <v>150</v>
      </c>
      <c r="U167" s="777"/>
    </row>
    <row r="168" spans="1:21" s="711" customFormat="1" ht="13.1" hidden="1" thickBot="1" x14ac:dyDescent="0.25">
      <c r="A168" s="999"/>
      <c r="B168" s="979"/>
      <c r="C168" s="599" t="s">
        <v>294</v>
      </c>
      <c r="D168" s="599" t="s">
        <v>295</v>
      </c>
      <c r="E168" s="980" t="s">
        <v>296</v>
      </c>
      <c r="F168" s="912">
        <v>0</v>
      </c>
      <c r="G168" s="1074">
        <v>150</v>
      </c>
      <c r="H168" s="909">
        <f t="shared" si="31"/>
        <v>150</v>
      </c>
      <c r="I168" s="1524">
        <v>0</v>
      </c>
      <c r="J168" s="1524">
        <f t="shared" si="29"/>
        <v>150</v>
      </c>
      <c r="K168" s="1524">
        <v>0</v>
      </c>
      <c r="L168" s="1524">
        <f t="shared" si="28"/>
        <v>150</v>
      </c>
      <c r="M168" s="1524">
        <v>0</v>
      </c>
      <c r="N168" s="1524">
        <f t="shared" si="27"/>
        <v>150</v>
      </c>
      <c r="O168" s="1526">
        <v>0</v>
      </c>
      <c r="P168" s="1526">
        <f t="shared" si="26"/>
        <v>150</v>
      </c>
      <c r="Q168" s="1526">
        <v>0</v>
      </c>
      <c r="R168" s="1526">
        <f t="shared" si="25"/>
        <v>150</v>
      </c>
      <c r="S168" s="1128">
        <v>0</v>
      </c>
      <c r="T168" s="1128">
        <f t="shared" si="24"/>
        <v>150</v>
      </c>
      <c r="U168" s="777"/>
    </row>
    <row r="169" spans="1:21" s="711" customFormat="1" ht="13.1" hidden="1" thickBot="1" x14ac:dyDescent="0.25">
      <c r="A169" s="1080" t="s">
        <v>106</v>
      </c>
      <c r="B169" s="1081" t="s">
        <v>100</v>
      </c>
      <c r="C169" s="1082" t="s">
        <v>100</v>
      </c>
      <c r="D169" s="1082" t="s">
        <v>100</v>
      </c>
      <c r="E169" s="1083" t="s">
        <v>226</v>
      </c>
      <c r="F169" s="1084">
        <v>2750</v>
      </c>
      <c r="G169" s="1090">
        <f>+G170+G172+G174+G176+G178+G180</f>
        <v>0</v>
      </c>
      <c r="H169" s="1085">
        <f t="shared" si="31"/>
        <v>2750</v>
      </c>
      <c r="I169" s="1527">
        <v>0</v>
      </c>
      <c r="J169" s="1527">
        <f t="shared" si="29"/>
        <v>2750</v>
      </c>
      <c r="K169" s="1527">
        <v>0</v>
      </c>
      <c r="L169" s="1527">
        <f t="shared" si="28"/>
        <v>2750</v>
      </c>
      <c r="M169" s="1527">
        <v>0</v>
      </c>
      <c r="N169" s="1527">
        <f t="shared" si="27"/>
        <v>2750</v>
      </c>
      <c r="O169" s="1528">
        <v>0</v>
      </c>
      <c r="P169" s="1528">
        <f t="shared" si="26"/>
        <v>2750</v>
      </c>
      <c r="Q169" s="1528">
        <v>0</v>
      </c>
      <c r="R169" s="1528">
        <f t="shared" si="25"/>
        <v>2750</v>
      </c>
      <c r="S169" s="1131">
        <v>0</v>
      </c>
      <c r="T169" s="1131">
        <f t="shared" si="24"/>
        <v>2750</v>
      </c>
      <c r="U169" s="777"/>
    </row>
    <row r="170" spans="1:21" s="711" customFormat="1" hidden="1" x14ac:dyDescent="0.2">
      <c r="A170" s="677" t="s">
        <v>106</v>
      </c>
      <c r="B170" s="679" t="s">
        <v>488</v>
      </c>
      <c r="C170" s="680" t="s">
        <v>100</v>
      </c>
      <c r="D170" s="954" t="s">
        <v>100</v>
      </c>
      <c r="E170" s="786" t="s">
        <v>226</v>
      </c>
      <c r="F170" s="924">
        <f>+F171</f>
        <v>2750</v>
      </c>
      <c r="G170" s="975">
        <f>+G171</f>
        <v>-2750</v>
      </c>
      <c r="H170" s="924">
        <f t="shared" si="31"/>
        <v>0</v>
      </c>
      <c r="I170" s="1518">
        <v>0</v>
      </c>
      <c r="J170" s="1518">
        <f t="shared" si="29"/>
        <v>0</v>
      </c>
      <c r="K170" s="1518">
        <v>0</v>
      </c>
      <c r="L170" s="1518">
        <f t="shared" si="28"/>
        <v>0</v>
      </c>
      <c r="M170" s="1518">
        <v>0</v>
      </c>
      <c r="N170" s="1518">
        <f t="shared" si="27"/>
        <v>0</v>
      </c>
      <c r="O170" s="1519">
        <v>0</v>
      </c>
      <c r="P170" s="1519">
        <f t="shared" si="26"/>
        <v>0</v>
      </c>
      <c r="Q170" s="1519">
        <v>0</v>
      </c>
      <c r="R170" s="1519">
        <f t="shared" si="25"/>
        <v>0</v>
      </c>
      <c r="S170" s="1124">
        <v>0</v>
      </c>
      <c r="T170" s="1124">
        <f t="shared" si="24"/>
        <v>0</v>
      </c>
      <c r="U170" s="777"/>
    </row>
    <row r="171" spans="1:21" s="711" customFormat="1" hidden="1" x14ac:dyDescent="0.2">
      <c r="A171" s="689"/>
      <c r="B171" s="691" t="s">
        <v>474</v>
      </c>
      <c r="C171" s="700">
        <v>3419</v>
      </c>
      <c r="D171" s="686">
        <v>5222</v>
      </c>
      <c r="E171" s="784" t="s">
        <v>296</v>
      </c>
      <c r="F171" s="927">
        <v>2750</v>
      </c>
      <c r="G171" s="916">
        <v>-2750</v>
      </c>
      <c r="H171" s="927">
        <f t="shared" si="31"/>
        <v>0</v>
      </c>
      <c r="I171" s="1520">
        <v>0</v>
      </c>
      <c r="J171" s="1520">
        <f t="shared" si="29"/>
        <v>0</v>
      </c>
      <c r="K171" s="1520">
        <v>0</v>
      </c>
      <c r="L171" s="1520">
        <f t="shared" si="28"/>
        <v>0</v>
      </c>
      <c r="M171" s="1520">
        <v>0</v>
      </c>
      <c r="N171" s="1520">
        <f t="shared" si="27"/>
        <v>0</v>
      </c>
      <c r="O171" s="1521">
        <v>0</v>
      </c>
      <c r="P171" s="1521">
        <f t="shared" si="26"/>
        <v>0</v>
      </c>
      <c r="Q171" s="1521">
        <v>0</v>
      </c>
      <c r="R171" s="1521">
        <f t="shared" si="25"/>
        <v>0</v>
      </c>
      <c r="S171" s="1114">
        <v>0</v>
      </c>
      <c r="T171" s="1114">
        <f t="shared" si="24"/>
        <v>0</v>
      </c>
      <c r="U171" s="777"/>
    </row>
    <row r="172" spans="1:21" s="711" customFormat="1" ht="20.95" hidden="1" x14ac:dyDescent="0.2">
      <c r="A172" s="998" t="s">
        <v>298</v>
      </c>
      <c r="B172" s="976" t="s">
        <v>531</v>
      </c>
      <c r="C172" s="977" t="s">
        <v>100</v>
      </c>
      <c r="D172" s="977" t="s">
        <v>100</v>
      </c>
      <c r="E172" s="978" t="s">
        <v>322</v>
      </c>
      <c r="F172" s="911">
        <v>0</v>
      </c>
      <c r="G172" s="959">
        <f>+G173</f>
        <v>200</v>
      </c>
      <c r="H172" s="908">
        <f t="shared" si="31"/>
        <v>200</v>
      </c>
      <c r="I172" s="1522">
        <v>0</v>
      </c>
      <c r="J172" s="1522">
        <f t="shared" si="29"/>
        <v>200</v>
      </c>
      <c r="K172" s="1522">
        <v>0</v>
      </c>
      <c r="L172" s="1522">
        <f t="shared" si="28"/>
        <v>200</v>
      </c>
      <c r="M172" s="1522">
        <v>0</v>
      </c>
      <c r="N172" s="1522">
        <f t="shared" si="27"/>
        <v>200</v>
      </c>
      <c r="O172" s="1523">
        <v>0</v>
      </c>
      <c r="P172" s="1523">
        <f t="shared" si="26"/>
        <v>200</v>
      </c>
      <c r="Q172" s="1523">
        <v>0</v>
      </c>
      <c r="R172" s="1523">
        <f t="shared" si="25"/>
        <v>200</v>
      </c>
      <c r="S172" s="1119">
        <v>0</v>
      </c>
      <c r="T172" s="1119">
        <f t="shared" si="24"/>
        <v>200</v>
      </c>
      <c r="U172" s="777"/>
    </row>
    <row r="173" spans="1:21" s="711" customFormat="1" hidden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200</v>
      </c>
      <c r="H173" s="927">
        <f t="shared" si="31"/>
        <v>200</v>
      </c>
      <c r="I173" s="1520">
        <v>0</v>
      </c>
      <c r="J173" s="1520">
        <f t="shared" si="29"/>
        <v>200</v>
      </c>
      <c r="K173" s="1520">
        <v>0</v>
      </c>
      <c r="L173" s="1520">
        <f t="shared" si="28"/>
        <v>200</v>
      </c>
      <c r="M173" s="1520">
        <v>0</v>
      </c>
      <c r="N173" s="1520">
        <f t="shared" si="27"/>
        <v>200</v>
      </c>
      <c r="O173" s="1521">
        <v>0</v>
      </c>
      <c r="P173" s="1521">
        <f t="shared" si="26"/>
        <v>200</v>
      </c>
      <c r="Q173" s="1521">
        <v>0</v>
      </c>
      <c r="R173" s="1521">
        <f t="shared" si="25"/>
        <v>200</v>
      </c>
      <c r="S173" s="1114">
        <v>0</v>
      </c>
      <c r="T173" s="1114">
        <f t="shared" si="24"/>
        <v>200</v>
      </c>
      <c r="U173" s="777"/>
    </row>
    <row r="174" spans="1:21" s="711" customFormat="1" ht="20.95" hidden="1" x14ac:dyDescent="0.2">
      <c r="A174" s="998" t="s">
        <v>298</v>
      </c>
      <c r="B174" s="976" t="s">
        <v>532</v>
      </c>
      <c r="C174" s="977" t="s">
        <v>100</v>
      </c>
      <c r="D174" s="977" t="s">
        <v>100</v>
      </c>
      <c r="E174" s="978" t="s">
        <v>324</v>
      </c>
      <c r="F174" s="911">
        <v>0</v>
      </c>
      <c r="G174" s="959">
        <f t="shared" ref="G174" si="32">+G175</f>
        <v>750</v>
      </c>
      <c r="H174" s="908">
        <f t="shared" si="31"/>
        <v>750</v>
      </c>
      <c r="I174" s="1522">
        <v>0</v>
      </c>
      <c r="J174" s="1522">
        <f t="shared" si="29"/>
        <v>750</v>
      </c>
      <c r="K174" s="1522">
        <v>0</v>
      </c>
      <c r="L174" s="1522">
        <f t="shared" si="28"/>
        <v>750</v>
      </c>
      <c r="M174" s="1522">
        <v>0</v>
      </c>
      <c r="N174" s="1522">
        <f t="shared" si="27"/>
        <v>750</v>
      </c>
      <c r="O174" s="1523">
        <v>0</v>
      </c>
      <c r="P174" s="1523">
        <f t="shared" si="26"/>
        <v>750</v>
      </c>
      <c r="Q174" s="1523">
        <v>0</v>
      </c>
      <c r="R174" s="1523">
        <f t="shared" si="25"/>
        <v>750</v>
      </c>
      <c r="S174" s="1119">
        <v>0</v>
      </c>
      <c r="T174" s="1119">
        <f t="shared" si="24"/>
        <v>750</v>
      </c>
      <c r="U174" s="777"/>
    </row>
    <row r="175" spans="1:21" s="711" customFormat="1" hidden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750</v>
      </c>
      <c r="H175" s="927">
        <f t="shared" si="31"/>
        <v>750</v>
      </c>
      <c r="I175" s="1520">
        <v>0</v>
      </c>
      <c r="J175" s="1520">
        <f t="shared" si="29"/>
        <v>750</v>
      </c>
      <c r="K175" s="1520">
        <v>0</v>
      </c>
      <c r="L175" s="1520">
        <f t="shared" si="28"/>
        <v>750</v>
      </c>
      <c r="M175" s="1520">
        <v>0</v>
      </c>
      <c r="N175" s="1520">
        <f t="shared" si="27"/>
        <v>750</v>
      </c>
      <c r="O175" s="1521">
        <v>0</v>
      </c>
      <c r="P175" s="1521">
        <f t="shared" si="26"/>
        <v>750</v>
      </c>
      <c r="Q175" s="1521">
        <v>0</v>
      </c>
      <c r="R175" s="1521">
        <f t="shared" si="25"/>
        <v>750</v>
      </c>
      <c r="S175" s="1114">
        <v>0</v>
      </c>
      <c r="T175" s="1114">
        <f t="shared" si="24"/>
        <v>750</v>
      </c>
      <c r="U175" s="777"/>
    </row>
    <row r="176" spans="1:21" s="711" customFormat="1" ht="20.95" hidden="1" x14ac:dyDescent="0.2">
      <c r="A176" s="998" t="s">
        <v>298</v>
      </c>
      <c r="B176" s="976" t="s">
        <v>533</v>
      </c>
      <c r="C176" s="977" t="s">
        <v>100</v>
      </c>
      <c r="D176" s="977" t="s">
        <v>100</v>
      </c>
      <c r="E176" s="978" t="s">
        <v>326</v>
      </c>
      <c r="F176" s="911">
        <v>0</v>
      </c>
      <c r="G176" s="959">
        <f t="shared" ref="G176" si="33">+G177</f>
        <v>750</v>
      </c>
      <c r="H176" s="908">
        <f t="shared" si="31"/>
        <v>750</v>
      </c>
      <c r="I176" s="1522">
        <v>0</v>
      </c>
      <c r="J176" s="1522">
        <f t="shared" si="29"/>
        <v>750</v>
      </c>
      <c r="K176" s="1522">
        <v>0</v>
      </c>
      <c r="L176" s="1522">
        <f t="shared" si="28"/>
        <v>750</v>
      </c>
      <c r="M176" s="1522">
        <v>0</v>
      </c>
      <c r="N176" s="1522">
        <f t="shared" si="27"/>
        <v>750</v>
      </c>
      <c r="O176" s="1523">
        <v>0</v>
      </c>
      <c r="P176" s="1523">
        <f t="shared" si="26"/>
        <v>750</v>
      </c>
      <c r="Q176" s="1523">
        <v>0</v>
      </c>
      <c r="R176" s="1523">
        <f t="shared" si="25"/>
        <v>750</v>
      </c>
      <c r="S176" s="1119">
        <v>0</v>
      </c>
      <c r="T176" s="1119">
        <f t="shared" si="24"/>
        <v>750</v>
      </c>
      <c r="U176" s="777"/>
    </row>
    <row r="177" spans="1:21" s="711" customFormat="1" hidden="1" x14ac:dyDescent="0.2">
      <c r="A177" s="999"/>
      <c r="B177" s="979"/>
      <c r="C177" s="599" t="s">
        <v>294</v>
      </c>
      <c r="D177" s="599" t="s">
        <v>341</v>
      </c>
      <c r="E177" s="980" t="s">
        <v>342</v>
      </c>
      <c r="F177" s="912">
        <v>0</v>
      </c>
      <c r="G177" s="916">
        <v>750</v>
      </c>
      <c r="H177" s="927">
        <f t="shared" si="31"/>
        <v>750</v>
      </c>
      <c r="I177" s="1520">
        <v>0</v>
      </c>
      <c r="J177" s="1520">
        <f t="shared" si="29"/>
        <v>750</v>
      </c>
      <c r="K177" s="1520">
        <v>0</v>
      </c>
      <c r="L177" s="1520">
        <f t="shared" si="28"/>
        <v>750</v>
      </c>
      <c r="M177" s="1520">
        <v>0</v>
      </c>
      <c r="N177" s="1520">
        <f t="shared" si="27"/>
        <v>750</v>
      </c>
      <c r="O177" s="1521">
        <v>0</v>
      </c>
      <c r="P177" s="1521">
        <f t="shared" si="26"/>
        <v>750</v>
      </c>
      <c r="Q177" s="1521">
        <v>0</v>
      </c>
      <c r="R177" s="1521">
        <f t="shared" si="25"/>
        <v>750</v>
      </c>
      <c r="S177" s="1114">
        <v>0</v>
      </c>
      <c r="T177" s="1114">
        <f t="shared" si="24"/>
        <v>750</v>
      </c>
      <c r="U177" s="777"/>
    </row>
    <row r="178" spans="1:21" s="711" customFormat="1" ht="20.95" hidden="1" x14ac:dyDescent="0.2">
      <c r="A178" s="998" t="s">
        <v>298</v>
      </c>
      <c r="B178" s="976" t="s">
        <v>534</v>
      </c>
      <c r="C178" s="977" t="s">
        <v>100</v>
      </c>
      <c r="D178" s="977" t="s">
        <v>100</v>
      </c>
      <c r="E178" s="978" t="s">
        <v>328</v>
      </c>
      <c r="F178" s="911">
        <v>0</v>
      </c>
      <c r="G178" s="959">
        <f t="shared" ref="G178" si="34">+G179</f>
        <v>300</v>
      </c>
      <c r="H178" s="908">
        <f t="shared" si="31"/>
        <v>300</v>
      </c>
      <c r="I178" s="1522">
        <v>0</v>
      </c>
      <c r="J178" s="1522">
        <f t="shared" si="29"/>
        <v>300</v>
      </c>
      <c r="K178" s="1522">
        <v>0</v>
      </c>
      <c r="L178" s="1522">
        <f t="shared" si="28"/>
        <v>300</v>
      </c>
      <c r="M178" s="1522">
        <v>0</v>
      </c>
      <c r="N178" s="1522">
        <f t="shared" si="27"/>
        <v>300</v>
      </c>
      <c r="O178" s="1523">
        <v>0</v>
      </c>
      <c r="P178" s="1523">
        <f t="shared" si="26"/>
        <v>300</v>
      </c>
      <c r="Q178" s="1523">
        <v>0</v>
      </c>
      <c r="R178" s="1523">
        <f t="shared" si="25"/>
        <v>300</v>
      </c>
      <c r="S178" s="1119">
        <v>0</v>
      </c>
      <c r="T178" s="1119">
        <f t="shared" si="24"/>
        <v>300</v>
      </c>
      <c r="U178" s="777"/>
    </row>
    <row r="179" spans="1:21" s="711" customFormat="1" hidden="1" x14ac:dyDescent="0.2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916">
        <v>300</v>
      </c>
      <c r="H179" s="927">
        <f t="shared" si="31"/>
        <v>300</v>
      </c>
      <c r="I179" s="1520">
        <v>0</v>
      </c>
      <c r="J179" s="1520">
        <f t="shared" si="29"/>
        <v>300</v>
      </c>
      <c r="K179" s="1520">
        <v>0</v>
      </c>
      <c r="L179" s="1520">
        <f t="shared" si="28"/>
        <v>300</v>
      </c>
      <c r="M179" s="1520">
        <v>0</v>
      </c>
      <c r="N179" s="1520">
        <f t="shared" si="27"/>
        <v>300</v>
      </c>
      <c r="O179" s="1521">
        <v>0</v>
      </c>
      <c r="P179" s="1521">
        <f t="shared" si="26"/>
        <v>300</v>
      </c>
      <c r="Q179" s="1521">
        <v>0</v>
      </c>
      <c r="R179" s="1521">
        <f t="shared" si="25"/>
        <v>300</v>
      </c>
      <c r="S179" s="1114">
        <v>0</v>
      </c>
      <c r="T179" s="1114">
        <f t="shared" si="24"/>
        <v>300</v>
      </c>
      <c r="U179" s="777"/>
    </row>
    <row r="180" spans="1:21" s="711" customFormat="1" ht="20.95" hidden="1" x14ac:dyDescent="0.2">
      <c r="A180" s="998" t="s">
        <v>298</v>
      </c>
      <c r="B180" s="976" t="s">
        <v>535</v>
      </c>
      <c r="C180" s="977" t="s">
        <v>100</v>
      </c>
      <c r="D180" s="977" t="s">
        <v>100</v>
      </c>
      <c r="E180" s="978" t="s">
        <v>330</v>
      </c>
      <c r="F180" s="911">
        <v>0</v>
      </c>
      <c r="G180" s="959">
        <f t="shared" ref="G180" si="35">+G181</f>
        <v>750</v>
      </c>
      <c r="H180" s="908">
        <f t="shared" si="31"/>
        <v>750</v>
      </c>
      <c r="I180" s="1522">
        <v>0</v>
      </c>
      <c r="J180" s="1522">
        <f t="shared" si="29"/>
        <v>750</v>
      </c>
      <c r="K180" s="1522">
        <v>0</v>
      </c>
      <c r="L180" s="1522">
        <f t="shared" si="28"/>
        <v>750</v>
      </c>
      <c r="M180" s="1522">
        <v>0</v>
      </c>
      <c r="N180" s="1522">
        <f t="shared" si="27"/>
        <v>750</v>
      </c>
      <c r="O180" s="1523">
        <v>0</v>
      </c>
      <c r="P180" s="1523">
        <f t="shared" si="26"/>
        <v>750</v>
      </c>
      <c r="Q180" s="1523">
        <v>0</v>
      </c>
      <c r="R180" s="1523">
        <f t="shared" si="25"/>
        <v>750</v>
      </c>
      <c r="S180" s="1119">
        <v>0</v>
      </c>
      <c r="T180" s="1119">
        <f t="shared" si="24"/>
        <v>750</v>
      </c>
      <c r="U180" s="777"/>
    </row>
    <row r="181" spans="1:21" s="711" customFormat="1" ht="13.1" hidden="1" thickBot="1" x14ac:dyDescent="0.25">
      <c r="A181" s="999"/>
      <c r="B181" s="979"/>
      <c r="C181" s="599" t="s">
        <v>294</v>
      </c>
      <c r="D181" s="599" t="s">
        <v>295</v>
      </c>
      <c r="E181" s="980" t="s">
        <v>296</v>
      </c>
      <c r="F181" s="912">
        <v>0</v>
      </c>
      <c r="G181" s="1074">
        <v>750</v>
      </c>
      <c r="H181" s="909">
        <f t="shared" si="31"/>
        <v>750</v>
      </c>
      <c r="I181" s="1524">
        <v>0</v>
      </c>
      <c r="J181" s="1524">
        <f t="shared" si="29"/>
        <v>750</v>
      </c>
      <c r="K181" s="1524">
        <v>0</v>
      </c>
      <c r="L181" s="1524">
        <f t="shared" si="28"/>
        <v>750</v>
      </c>
      <c r="M181" s="1524">
        <v>0</v>
      </c>
      <c r="N181" s="1524">
        <f t="shared" si="27"/>
        <v>750</v>
      </c>
      <c r="O181" s="1526">
        <v>0</v>
      </c>
      <c r="P181" s="1526">
        <f t="shared" si="26"/>
        <v>750</v>
      </c>
      <c r="Q181" s="1526">
        <v>0</v>
      </c>
      <c r="R181" s="1526">
        <f t="shared" si="25"/>
        <v>750</v>
      </c>
      <c r="S181" s="1128">
        <v>0</v>
      </c>
      <c r="T181" s="1128">
        <f t="shared" si="24"/>
        <v>750</v>
      </c>
      <c r="U181" s="777"/>
    </row>
    <row r="182" spans="1:21" s="711" customFormat="1" ht="13.1" hidden="1" thickBot="1" x14ac:dyDescent="0.25">
      <c r="A182" s="1080" t="s">
        <v>106</v>
      </c>
      <c r="B182" s="1081" t="s">
        <v>100</v>
      </c>
      <c r="C182" s="1082" t="s">
        <v>100</v>
      </c>
      <c r="D182" s="1082" t="s">
        <v>100</v>
      </c>
      <c r="E182" s="1083" t="s">
        <v>227</v>
      </c>
      <c r="F182" s="1084">
        <v>1750</v>
      </c>
      <c r="G182" s="1090">
        <f>+G183+G185+G187+G189+G191+G193+G195+G197+G199</f>
        <v>0</v>
      </c>
      <c r="H182" s="1085">
        <f t="shared" si="31"/>
        <v>1750</v>
      </c>
      <c r="I182" s="1527">
        <v>0</v>
      </c>
      <c r="J182" s="1527">
        <f t="shared" si="29"/>
        <v>1750</v>
      </c>
      <c r="K182" s="1527">
        <v>0</v>
      </c>
      <c r="L182" s="1527">
        <f t="shared" si="28"/>
        <v>1750</v>
      </c>
      <c r="M182" s="1527">
        <f>+M201</f>
        <v>5000</v>
      </c>
      <c r="N182" s="1527">
        <f t="shared" si="27"/>
        <v>6750</v>
      </c>
      <c r="O182" s="1528">
        <v>0</v>
      </c>
      <c r="P182" s="1528">
        <f t="shared" si="26"/>
        <v>6750</v>
      </c>
      <c r="Q182" s="1528">
        <v>0</v>
      </c>
      <c r="R182" s="1528">
        <f t="shared" si="25"/>
        <v>6750</v>
      </c>
      <c r="S182" s="1131">
        <v>0</v>
      </c>
      <c r="T182" s="1131">
        <f t="shared" si="24"/>
        <v>6750</v>
      </c>
      <c r="U182" s="777"/>
    </row>
    <row r="183" spans="1:21" s="711" customFormat="1" hidden="1" x14ac:dyDescent="0.2">
      <c r="A183" s="677" t="s">
        <v>106</v>
      </c>
      <c r="B183" s="679" t="s">
        <v>489</v>
      </c>
      <c r="C183" s="680" t="s">
        <v>100</v>
      </c>
      <c r="D183" s="954" t="s">
        <v>100</v>
      </c>
      <c r="E183" s="786" t="s">
        <v>227</v>
      </c>
      <c r="F183" s="924">
        <f>+F184</f>
        <v>1750</v>
      </c>
      <c r="G183" s="975">
        <f>+G184</f>
        <v>-1750</v>
      </c>
      <c r="H183" s="924">
        <f t="shared" si="31"/>
        <v>0</v>
      </c>
      <c r="I183" s="1518">
        <v>0</v>
      </c>
      <c r="J183" s="1518">
        <f t="shared" si="29"/>
        <v>0</v>
      </c>
      <c r="K183" s="1518">
        <v>0</v>
      </c>
      <c r="L183" s="1518">
        <f t="shared" si="28"/>
        <v>0</v>
      </c>
      <c r="M183" s="1518">
        <v>0</v>
      </c>
      <c r="N183" s="1518">
        <f t="shared" si="27"/>
        <v>0</v>
      </c>
      <c r="O183" s="1519">
        <v>0</v>
      </c>
      <c r="P183" s="1519">
        <f t="shared" si="26"/>
        <v>0</v>
      </c>
      <c r="Q183" s="1519">
        <v>0</v>
      </c>
      <c r="R183" s="1519">
        <f t="shared" si="25"/>
        <v>0</v>
      </c>
      <c r="S183" s="1124">
        <v>0</v>
      </c>
      <c r="T183" s="1124">
        <f t="shared" si="24"/>
        <v>0</v>
      </c>
      <c r="U183" s="777"/>
    </row>
    <row r="184" spans="1:21" s="711" customFormat="1" hidden="1" x14ac:dyDescent="0.2">
      <c r="A184" s="689"/>
      <c r="B184" s="691" t="s">
        <v>474</v>
      </c>
      <c r="C184" s="700">
        <v>3419</v>
      </c>
      <c r="D184" s="686">
        <v>5222</v>
      </c>
      <c r="E184" s="784" t="s">
        <v>296</v>
      </c>
      <c r="F184" s="927">
        <v>1750</v>
      </c>
      <c r="G184" s="916">
        <v>-1750</v>
      </c>
      <c r="H184" s="927">
        <f t="shared" si="31"/>
        <v>0</v>
      </c>
      <c r="I184" s="1520">
        <v>0</v>
      </c>
      <c r="J184" s="1520">
        <f t="shared" si="29"/>
        <v>0</v>
      </c>
      <c r="K184" s="1520">
        <v>0</v>
      </c>
      <c r="L184" s="1520">
        <f t="shared" si="28"/>
        <v>0</v>
      </c>
      <c r="M184" s="1520">
        <v>0</v>
      </c>
      <c r="N184" s="1520">
        <f t="shared" si="27"/>
        <v>0</v>
      </c>
      <c r="O184" s="1521">
        <v>0</v>
      </c>
      <c r="P184" s="1521">
        <f t="shared" si="26"/>
        <v>0</v>
      </c>
      <c r="Q184" s="1521">
        <v>0</v>
      </c>
      <c r="R184" s="1521">
        <f t="shared" si="25"/>
        <v>0</v>
      </c>
      <c r="S184" s="1114">
        <v>0</v>
      </c>
      <c r="T184" s="1114">
        <f t="shared" si="24"/>
        <v>0</v>
      </c>
      <c r="U184" s="777"/>
    </row>
    <row r="185" spans="1:21" s="711" customFormat="1" ht="31.45" hidden="1" x14ac:dyDescent="0.2">
      <c r="A185" s="654" t="s">
        <v>298</v>
      </c>
      <c r="B185" s="603" t="s">
        <v>536</v>
      </c>
      <c r="C185" s="604" t="s">
        <v>100</v>
      </c>
      <c r="D185" s="604" t="s">
        <v>100</v>
      </c>
      <c r="E185" s="981" t="s">
        <v>418</v>
      </c>
      <c r="F185" s="913">
        <v>0</v>
      </c>
      <c r="G185" s="959">
        <f t="shared" ref="G185:G199" si="36">+G186</f>
        <v>50</v>
      </c>
      <c r="H185" s="908">
        <f t="shared" si="31"/>
        <v>50</v>
      </c>
      <c r="I185" s="1522">
        <v>0</v>
      </c>
      <c r="J185" s="1522">
        <f t="shared" si="29"/>
        <v>50</v>
      </c>
      <c r="K185" s="1522">
        <v>0</v>
      </c>
      <c r="L185" s="1522">
        <f t="shared" si="28"/>
        <v>50</v>
      </c>
      <c r="M185" s="1522">
        <v>0</v>
      </c>
      <c r="N185" s="1522">
        <f t="shared" si="27"/>
        <v>50</v>
      </c>
      <c r="O185" s="1523">
        <v>0</v>
      </c>
      <c r="P185" s="1523">
        <f t="shared" si="26"/>
        <v>50</v>
      </c>
      <c r="Q185" s="1523">
        <v>0</v>
      </c>
      <c r="R185" s="1523">
        <f t="shared" si="25"/>
        <v>50</v>
      </c>
      <c r="S185" s="1119">
        <v>0</v>
      </c>
      <c r="T185" s="1119">
        <f t="shared" si="24"/>
        <v>50</v>
      </c>
      <c r="U185" s="777"/>
    </row>
    <row r="186" spans="1:21" s="711" customFormat="1" hidden="1" x14ac:dyDescent="0.2">
      <c r="A186" s="1000"/>
      <c r="B186" s="982"/>
      <c r="C186" s="595" t="s">
        <v>294</v>
      </c>
      <c r="D186" s="595" t="s">
        <v>295</v>
      </c>
      <c r="E186" s="983" t="s">
        <v>296</v>
      </c>
      <c r="F186" s="914">
        <v>0</v>
      </c>
      <c r="G186" s="916">
        <v>50</v>
      </c>
      <c r="H186" s="927">
        <f t="shared" si="31"/>
        <v>50</v>
      </c>
      <c r="I186" s="1520">
        <v>0</v>
      </c>
      <c r="J186" s="1520">
        <f t="shared" si="29"/>
        <v>50</v>
      </c>
      <c r="K186" s="1520">
        <v>0</v>
      </c>
      <c r="L186" s="1520">
        <f t="shared" si="28"/>
        <v>50</v>
      </c>
      <c r="M186" s="1520">
        <v>0</v>
      </c>
      <c r="N186" s="1520">
        <f t="shared" si="27"/>
        <v>50</v>
      </c>
      <c r="O186" s="1521">
        <v>0</v>
      </c>
      <c r="P186" s="1521">
        <f t="shared" si="26"/>
        <v>50</v>
      </c>
      <c r="Q186" s="1521">
        <v>0</v>
      </c>
      <c r="R186" s="1521">
        <f t="shared" si="25"/>
        <v>50</v>
      </c>
      <c r="S186" s="1114">
        <v>0</v>
      </c>
      <c r="T186" s="1114">
        <f t="shared" si="24"/>
        <v>50</v>
      </c>
      <c r="U186" s="777"/>
    </row>
    <row r="187" spans="1:21" s="711" customFormat="1" ht="20.95" hidden="1" x14ac:dyDescent="0.2">
      <c r="A187" s="654" t="s">
        <v>298</v>
      </c>
      <c r="B187" s="603" t="s">
        <v>537</v>
      </c>
      <c r="C187" s="604" t="s">
        <v>100</v>
      </c>
      <c r="D187" s="604" t="s">
        <v>100</v>
      </c>
      <c r="E187" s="981" t="s">
        <v>335</v>
      </c>
      <c r="F187" s="913">
        <v>0</v>
      </c>
      <c r="G187" s="959">
        <f t="shared" si="36"/>
        <v>600</v>
      </c>
      <c r="H187" s="908">
        <f t="shared" si="31"/>
        <v>600</v>
      </c>
      <c r="I187" s="1522">
        <v>0</v>
      </c>
      <c r="J187" s="1522">
        <f t="shared" si="29"/>
        <v>600</v>
      </c>
      <c r="K187" s="1522">
        <v>0</v>
      </c>
      <c r="L187" s="1522">
        <f t="shared" si="28"/>
        <v>600</v>
      </c>
      <c r="M187" s="1522">
        <v>0</v>
      </c>
      <c r="N187" s="1522">
        <f t="shared" si="27"/>
        <v>600</v>
      </c>
      <c r="O187" s="1523">
        <v>0</v>
      </c>
      <c r="P187" s="1523">
        <f t="shared" si="26"/>
        <v>600</v>
      </c>
      <c r="Q187" s="1523">
        <v>0</v>
      </c>
      <c r="R187" s="1523">
        <f t="shared" si="25"/>
        <v>600</v>
      </c>
      <c r="S187" s="1119">
        <v>0</v>
      </c>
      <c r="T187" s="1119">
        <f t="shared" si="24"/>
        <v>600</v>
      </c>
      <c r="U187" s="777"/>
    </row>
    <row r="188" spans="1:21" s="711" customFormat="1" ht="20.95" hidden="1" x14ac:dyDescent="0.2">
      <c r="A188" s="1000"/>
      <c r="B188" s="982"/>
      <c r="C188" s="595" t="s">
        <v>294</v>
      </c>
      <c r="D188" s="595" t="s">
        <v>333</v>
      </c>
      <c r="E188" s="983" t="s">
        <v>334</v>
      </c>
      <c r="F188" s="914">
        <v>0</v>
      </c>
      <c r="G188" s="916">
        <v>600</v>
      </c>
      <c r="H188" s="927">
        <f t="shared" si="31"/>
        <v>600</v>
      </c>
      <c r="I188" s="1520">
        <v>0</v>
      </c>
      <c r="J188" s="1520">
        <f t="shared" si="29"/>
        <v>600</v>
      </c>
      <c r="K188" s="1520">
        <v>0</v>
      </c>
      <c r="L188" s="1520">
        <f t="shared" si="28"/>
        <v>600</v>
      </c>
      <c r="M188" s="1520">
        <v>0</v>
      </c>
      <c r="N188" s="1520">
        <f t="shared" si="27"/>
        <v>600</v>
      </c>
      <c r="O188" s="1521">
        <v>0</v>
      </c>
      <c r="P188" s="1521">
        <f t="shared" si="26"/>
        <v>600</v>
      </c>
      <c r="Q188" s="1521">
        <v>0</v>
      </c>
      <c r="R188" s="1521">
        <f t="shared" si="25"/>
        <v>600</v>
      </c>
      <c r="S188" s="1114">
        <v>0</v>
      </c>
      <c r="T188" s="1114">
        <f t="shared" si="24"/>
        <v>600</v>
      </c>
      <c r="U188" s="777"/>
    </row>
    <row r="189" spans="1:21" s="711" customFormat="1" ht="31.45" hidden="1" x14ac:dyDescent="0.2">
      <c r="A189" s="654" t="s">
        <v>298</v>
      </c>
      <c r="B189" s="603" t="s">
        <v>538</v>
      </c>
      <c r="C189" s="604" t="s">
        <v>100</v>
      </c>
      <c r="D189" s="604" t="s">
        <v>100</v>
      </c>
      <c r="E189" s="981" t="s">
        <v>337</v>
      </c>
      <c r="F189" s="913">
        <v>0</v>
      </c>
      <c r="G189" s="959">
        <f t="shared" si="36"/>
        <v>450</v>
      </c>
      <c r="H189" s="908">
        <f t="shared" si="31"/>
        <v>450</v>
      </c>
      <c r="I189" s="1522">
        <v>0</v>
      </c>
      <c r="J189" s="1522">
        <f t="shared" si="29"/>
        <v>450</v>
      </c>
      <c r="K189" s="1522">
        <v>0</v>
      </c>
      <c r="L189" s="1522">
        <f t="shared" si="28"/>
        <v>450</v>
      </c>
      <c r="M189" s="1522">
        <v>0</v>
      </c>
      <c r="N189" s="1522">
        <f t="shared" si="27"/>
        <v>450</v>
      </c>
      <c r="O189" s="1523">
        <v>0</v>
      </c>
      <c r="P189" s="1523">
        <f t="shared" si="26"/>
        <v>450</v>
      </c>
      <c r="Q189" s="1523">
        <v>0</v>
      </c>
      <c r="R189" s="1523">
        <f t="shared" si="25"/>
        <v>450</v>
      </c>
      <c r="S189" s="1119">
        <v>0</v>
      </c>
      <c r="T189" s="1119">
        <f t="shared" si="24"/>
        <v>450</v>
      </c>
      <c r="U189" s="777"/>
    </row>
    <row r="190" spans="1:21" s="711" customFormat="1" ht="20.95" hidden="1" x14ac:dyDescent="0.2">
      <c r="A190" s="1000"/>
      <c r="B190" s="603" t="s">
        <v>338</v>
      </c>
      <c r="C190" s="595" t="s">
        <v>294</v>
      </c>
      <c r="D190" s="595" t="s">
        <v>339</v>
      </c>
      <c r="E190" s="983" t="s">
        <v>340</v>
      </c>
      <c r="F190" s="914">
        <v>0</v>
      </c>
      <c r="G190" s="916">
        <v>450</v>
      </c>
      <c r="H190" s="927">
        <f t="shared" si="31"/>
        <v>450</v>
      </c>
      <c r="I190" s="1520">
        <v>0</v>
      </c>
      <c r="J190" s="1520">
        <f t="shared" si="29"/>
        <v>450</v>
      </c>
      <c r="K190" s="1520">
        <v>0</v>
      </c>
      <c r="L190" s="1520">
        <f t="shared" si="28"/>
        <v>450</v>
      </c>
      <c r="M190" s="1520">
        <v>0</v>
      </c>
      <c r="N190" s="1520">
        <f t="shared" si="27"/>
        <v>450</v>
      </c>
      <c r="O190" s="1521">
        <v>0</v>
      </c>
      <c r="P190" s="1521">
        <f t="shared" si="26"/>
        <v>450</v>
      </c>
      <c r="Q190" s="1521">
        <v>0</v>
      </c>
      <c r="R190" s="1521">
        <f t="shared" si="25"/>
        <v>450</v>
      </c>
      <c r="S190" s="1114">
        <v>0</v>
      </c>
      <c r="T190" s="1114">
        <f t="shared" si="24"/>
        <v>450</v>
      </c>
      <c r="U190" s="777"/>
    </row>
    <row r="191" spans="1:21" s="711" customFormat="1" ht="20.95" hidden="1" x14ac:dyDescent="0.2">
      <c r="A191" s="654" t="s">
        <v>298</v>
      </c>
      <c r="B191" s="603" t="s">
        <v>539</v>
      </c>
      <c r="C191" s="604" t="s">
        <v>100</v>
      </c>
      <c r="D191" s="604" t="s">
        <v>100</v>
      </c>
      <c r="E191" s="981" t="s">
        <v>344</v>
      </c>
      <c r="F191" s="913">
        <v>0</v>
      </c>
      <c r="G191" s="959">
        <f t="shared" si="36"/>
        <v>200</v>
      </c>
      <c r="H191" s="908">
        <f t="shared" si="31"/>
        <v>200</v>
      </c>
      <c r="I191" s="1522">
        <v>0</v>
      </c>
      <c r="J191" s="1522">
        <f t="shared" si="29"/>
        <v>200</v>
      </c>
      <c r="K191" s="1522">
        <v>0</v>
      </c>
      <c r="L191" s="1522">
        <f t="shared" si="28"/>
        <v>200</v>
      </c>
      <c r="M191" s="1522">
        <v>0</v>
      </c>
      <c r="N191" s="1522">
        <f t="shared" si="27"/>
        <v>200</v>
      </c>
      <c r="O191" s="1523">
        <v>0</v>
      </c>
      <c r="P191" s="1523">
        <f t="shared" si="26"/>
        <v>200</v>
      </c>
      <c r="Q191" s="1523">
        <v>0</v>
      </c>
      <c r="R191" s="1523">
        <f t="shared" si="25"/>
        <v>200</v>
      </c>
      <c r="S191" s="1119">
        <v>0</v>
      </c>
      <c r="T191" s="1119">
        <f t="shared" si="24"/>
        <v>200</v>
      </c>
      <c r="U191" s="777"/>
    </row>
    <row r="192" spans="1:21" s="711" customFormat="1" hidden="1" x14ac:dyDescent="0.2">
      <c r="A192" s="1000"/>
      <c r="B192" s="982"/>
      <c r="C192" s="595" t="s">
        <v>294</v>
      </c>
      <c r="D192" s="599" t="s">
        <v>341</v>
      </c>
      <c r="E192" s="980" t="s">
        <v>342</v>
      </c>
      <c r="F192" s="914">
        <v>0</v>
      </c>
      <c r="G192" s="916">
        <v>200</v>
      </c>
      <c r="H192" s="927">
        <f t="shared" si="31"/>
        <v>200</v>
      </c>
      <c r="I192" s="1520">
        <v>0</v>
      </c>
      <c r="J192" s="1520">
        <f t="shared" si="29"/>
        <v>200</v>
      </c>
      <c r="K192" s="1520">
        <v>0</v>
      </c>
      <c r="L192" s="1520">
        <f t="shared" si="28"/>
        <v>200</v>
      </c>
      <c r="M192" s="1520">
        <v>0</v>
      </c>
      <c r="N192" s="1520">
        <f t="shared" si="27"/>
        <v>200</v>
      </c>
      <c r="O192" s="1521">
        <v>0</v>
      </c>
      <c r="P192" s="1521">
        <f t="shared" si="26"/>
        <v>200</v>
      </c>
      <c r="Q192" s="1521">
        <v>0</v>
      </c>
      <c r="R192" s="1521">
        <f t="shared" si="25"/>
        <v>200</v>
      </c>
      <c r="S192" s="1114">
        <v>0</v>
      </c>
      <c r="T192" s="1114">
        <f t="shared" si="24"/>
        <v>200</v>
      </c>
      <c r="U192" s="777"/>
    </row>
    <row r="193" spans="1:21" s="711" customFormat="1" ht="20.95" hidden="1" x14ac:dyDescent="0.2">
      <c r="A193" s="654" t="s">
        <v>298</v>
      </c>
      <c r="B193" s="603" t="s">
        <v>540</v>
      </c>
      <c r="C193" s="604" t="s">
        <v>100</v>
      </c>
      <c r="D193" s="604" t="s">
        <v>100</v>
      </c>
      <c r="E193" s="981" t="s">
        <v>346</v>
      </c>
      <c r="F193" s="913">
        <v>0</v>
      </c>
      <c r="G193" s="959">
        <f t="shared" si="36"/>
        <v>100</v>
      </c>
      <c r="H193" s="908">
        <f t="shared" si="31"/>
        <v>100</v>
      </c>
      <c r="I193" s="1522">
        <v>0</v>
      </c>
      <c r="J193" s="1522">
        <f t="shared" si="29"/>
        <v>100</v>
      </c>
      <c r="K193" s="1522">
        <v>0</v>
      </c>
      <c r="L193" s="1522">
        <f t="shared" si="28"/>
        <v>100</v>
      </c>
      <c r="M193" s="1522">
        <v>0</v>
      </c>
      <c r="N193" s="1522">
        <f t="shared" si="27"/>
        <v>100</v>
      </c>
      <c r="O193" s="1523">
        <v>0</v>
      </c>
      <c r="P193" s="1523">
        <f t="shared" si="26"/>
        <v>100</v>
      </c>
      <c r="Q193" s="1523">
        <v>0</v>
      </c>
      <c r="R193" s="1523">
        <f t="shared" si="25"/>
        <v>100</v>
      </c>
      <c r="S193" s="1119">
        <v>0</v>
      </c>
      <c r="T193" s="1119">
        <f t="shared" si="24"/>
        <v>100</v>
      </c>
      <c r="U193" s="777"/>
    </row>
    <row r="194" spans="1:21" s="711" customFormat="1" hidden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100</v>
      </c>
      <c r="H194" s="927">
        <f t="shared" si="31"/>
        <v>100</v>
      </c>
      <c r="I194" s="1520">
        <v>0</v>
      </c>
      <c r="J194" s="1520">
        <f t="shared" si="29"/>
        <v>100</v>
      </c>
      <c r="K194" s="1520">
        <v>0</v>
      </c>
      <c r="L194" s="1520">
        <f t="shared" si="28"/>
        <v>100</v>
      </c>
      <c r="M194" s="1520">
        <v>0</v>
      </c>
      <c r="N194" s="1520">
        <f t="shared" si="27"/>
        <v>100</v>
      </c>
      <c r="O194" s="1521">
        <v>0</v>
      </c>
      <c r="P194" s="1521">
        <f t="shared" si="26"/>
        <v>100</v>
      </c>
      <c r="Q194" s="1521">
        <v>0</v>
      </c>
      <c r="R194" s="1521">
        <f t="shared" si="25"/>
        <v>100</v>
      </c>
      <c r="S194" s="1114">
        <v>0</v>
      </c>
      <c r="T194" s="1114">
        <f t="shared" si="24"/>
        <v>100</v>
      </c>
      <c r="U194" s="777"/>
    </row>
    <row r="195" spans="1:21" s="711" customFormat="1" hidden="1" x14ac:dyDescent="0.2">
      <c r="A195" s="654" t="s">
        <v>298</v>
      </c>
      <c r="B195" s="603" t="s">
        <v>541</v>
      </c>
      <c r="C195" s="604" t="s">
        <v>100</v>
      </c>
      <c r="D195" s="604" t="s">
        <v>100</v>
      </c>
      <c r="E195" s="981" t="s">
        <v>349</v>
      </c>
      <c r="F195" s="913">
        <v>0</v>
      </c>
      <c r="G195" s="959">
        <f t="shared" si="36"/>
        <v>100</v>
      </c>
      <c r="H195" s="908">
        <f t="shared" si="31"/>
        <v>100</v>
      </c>
      <c r="I195" s="1522">
        <v>0</v>
      </c>
      <c r="J195" s="1522">
        <f t="shared" si="29"/>
        <v>100</v>
      </c>
      <c r="K195" s="1522">
        <v>0</v>
      </c>
      <c r="L195" s="1522">
        <f t="shared" si="28"/>
        <v>100</v>
      </c>
      <c r="M195" s="1522">
        <v>0</v>
      </c>
      <c r="N195" s="1522">
        <f t="shared" si="27"/>
        <v>100</v>
      </c>
      <c r="O195" s="1523">
        <v>0</v>
      </c>
      <c r="P195" s="1523">
        <f t="shared" si="26"/>
        <v>100</v>
      </c>
      <c r="Q195" s="1523">
        <v>0</v>
      </c>
      <c r="R195" s="1523">
        <f t="shared" si="25"/>
        <v>100</v>
      </c>
      <c r="S195" s="1119">
        <v>0</v>
      </c>
      <c r="T195" s="1119">
        <f t="shared" si="24"/>
        <v>100</v>
      </c>
      <c r="U195" s="777"/>
    </row>
    <row r="196" spans="1:21" s="711" customFormat="1" hidden="1" x14ac:dyDescent="0.2">
      <c r="A196" s="1000"/>
      <c r="B196" s="982"/>
      <c r="C196" s="595" t="s">
        <v>294</v>
      </c>
      <c r="D196" s="595" t="s">
        <v>348</v>
      </c>
      <c r="E196" s="983" t="s">
        <v>258</v>
      </c>
      <c r="F196" s="914">
        <v>0</v>
      </c>
      <c r="G196" s="916">
        <v>100</v>
      </c>
      <c r="H196" s="927">
        <f t="shared" si="31"/>
        <v>100</v>
      </c>
      <c r="I196" s="1520">
        <v>0</v>
      </c>
      <c r="J196" s="1520">
        <f t="shared" si="29"/>
        <v>100</v>
      </c>
      <c r="K196" s="1520">
        <v>0</v>
      </c>
      <c r="L196" s="1520">
        <f t="shared" si="28"/>
        <v>100</v>
      </c>
      <c r="M196" s="1520">
        <v>0</v>
      </c>
      <c r="N196" s="1520">
        <f t="shared" si="27"/>
        <v>100</v>
      </c>
      <c r="O196" s="1521">
        <v>0</v>
      </c>
      <c r="P196" s="1521">
        <f t="shared" si="26"/>
        <v>100</v>
      </c>
      <c r="Q196" s="1521">
        <v>0</v>
      </c>
      <c r="R196" s="1521">
        <f t="shared" si="25"/>
        <v>100</v>
      </c>
      <c r="S196" s="1114">
        <v>0</v>
      </c>
      <c r="T196" s="1114">
        <f t="shared" si="24"/>
        <v>100</v>
      </c>
      <c r="U196" s="777"/>
    </row>
    <row r="197" spans="1:21" s="711" customFormat="1" ht="31.45" hidden="1" x14ac:dyDescent="0.2">
      <c r="A197" s="654" t="s">
        <v>298</v>
      </c>
      <c r="B197" s="603" t="s">
        <v>542</v>
      </c>
      <c r="C197" s="604" t="s">
        <v>100</v>
      </c>
      <c r="D197" s="604" t="s">
        <v>100</v>
      </c>
      <c r="E197" s="981" t="s">
        <v>419</v>
      </c>
      <c r="F197" s="913">
        <v>0</v>
      </c>
      <c r="G197" s="959">
        <f t="shared" si="36"/>
        <v>50</v>
      </c>
      <c r="H197" s="908">
        <f t="shared" si="31"/>
        <v>50</v>
      </c>
      <c r="I197" s="1522">
        <v>0</v>
      </c>
      <c r="J197" s="1522">
        <f t="shared" si="29"/>
        <v>50</v>
      </c>
      <c r="K197" s="1522">
        <v>0</v>
      </c>
      <c r="L197" s="1522">
        <f t="shared" si="28"/>
        <v>50</v>
      </c>
      <c r="M197" s="1522">
        <v>0</v>
      </c>
      <c r="N197" s="1522">
        <f t="shared" si="27"/>
        <v>50</v>
      </c>
      <c r="O197" s="1523">
        <v>0</v>
      </c>
      <c r="P197" s="1523">
        <f t="shared" si="26"/>
        <v>50</v>
      </c>
      <c r="Q197" s="1523">
        <v>0</v>
      </c>
      <c r="R197" s="1523">
        <f t="shared" si="25"/>
        <v>50</v>
      </c>
      <c r="S197" s="1119">
        <v>0</v>
      </c>
      <c r="T197" s="1119">
        <f t="shared" si="24"/>
        <v>50</v>
      </c>
      <c r="U197" s="777"/>
    </row>
    <row r="198" spans="1:21" s="711" customFormat="1" hidden="1" x14ac:dyDescent="0.2">
      <c r="A198" s="1000"/>
      <c r="B198" s="982"/>
      <c r="C198" s="595" t="s">
        <v>294</v>
      </c>
      <c r="D198" s="595" t="s">
        <v>295</v>
      </c>
      <c r="E198" s="983" t="s">
        <v>296</v>
      </c>
      <c r="F198" s="914">
        <v>0</v>
      </c>
      <c r="G198" s="916">
        <v>50</v>
      </c>
      <c r="H198" s="927">
        <f t="shared" si="31"/>
        <v>50</v>
      </c>
      <c r="I198" s="1520">
        <v>0</v>
      </c>
      <c r="J198" s="1520">
        <f t="shared" si="29"/>
        <v>50</v>
      </c>
      <c r="K198" s="1520">
        <v>0</v>
      </c>
      <c r="L198" s="1520">
        <f t="shared" si="28"/>
        <v>50</v>
      </c>
      <c r="M198" s="1520">
        <v>0</v>
      </c>
      <c r="N198" s="1520">
        <f t="shared" si="27"/>
        <v>50</v>
      </c>
      <c r="O198" s="1521">
        <v>0</v>
      </c>
      <c r="P198" s="1521">
        <f t="shared" si="26"/>
        <v>50</v>
      </c>
      <c r="Q198" s="1521">
        <v>0</v>
      </c>
      <c r="R198" s="1521">
        <f t="shared" si="25"/>
        <v>50</v>
      </c>
      <c r="S198" s="1114">
        <v>0</v>
      </c>
      <c r="T198" s="1114">
        <f t="shared" si="24"/>
        <v>50</v>
      </c>
      <c r="U198" s="777"/>
    </row>
    <row r="199" spans="1:21" s="711" customFormat="1" ht="20.95" hidden="1" x14ac:dyDescent="0.2">
      <c r="A199" s="654" t="s">
        <v>298</v>
      </c>
      <c r="B199" s="603" t="s">
        <v>543</v>
      </c>
      <c r="C199" s="604" t="s">
        <v>100</v>
      </c>
      <c r="D199" s="604" t="s">
        <v>100</v>
      </c>
      <c r="E199" s="981" t="s">
        <v>352</v>
      </c>
      <c r="F199" s="913">
        <v>0</v>
      </c>
      <c r="G199" s="959">
        <f t="shared" si="36"/>
        <v>200</v>
      </c>
      <c r="H199" s="908">
        <f t="shared" si="31"/>
        <v>200</v>
      </c>
      <c r="I199" s="1522">
        <v>0</v>
      </c>
      <c r="J199" s="1522">
        <f t="shared" si="29"/>
        <v>200</v>
      </c>
      <c r="K199" s="1522">
        <v>0</v>
      </c>
      <c r="L199" s="1522">
        <f t="shared" si="28"/>
        <v>200</v>
      </c>
      <c r="M199" s="1522">
        <v>0</v>
      </c>
      <c r="N199" s="1522">
        <f t="shared" si="27"/>
        <v>200</v>
      </c>
      <c r="O199" s="1523">
        <v>0</v>
      </c>
      <c r="P199" s="1523">
        <f t="shared" si="26"/>
        <v>200</v>
      </c>
      <c r="Q199" s="1523">
        <v>0</v>
      </c>
      <c r="R199" s="1523">
        <f t="shared" si="25"/>
        <v>200</v>
      </c>
      <c r="S199" s="1119">
        <v>0</v>
      </c>
      <c r="T199" s="1119">
        <f t="shared" si="24"/>
        <v>200</v>
      </c>
      <c r="U199" s="777"/>
    </row>
    <row r="200" spans="1:21" s="711" customFormat="1" ht="20.95" hidden="1" x14ac:dyDescent="0.2">
      <c r="A200" s="999"/>
      <c r="B200" s="979"/>
      <c r="C200" s="599" t="s">
        <v>294</v>
      </c>
      <c r="D200" s="599" t="s">
        <v>339</v>
      </c>
      <c r="E200" s="980" t="s">
        <v>340</v>
      </c>
      <c r="F200" s="912">
        <v>0</v>
      </c>
      <c r="G200" s="1074">
        <v>200</v>
      </c>
      <c r="H200" s="909">
        <f t="shared" si="31"/>
        <v>200</v>
      </c>
      <c r="I200" s="1524">
        <v>0</v>
      </c>
      <c r="J200" s="1524">
        <f t="shared" si="29"/>
        <v>200</v>
      </c>
      <c r="K200" s="1524">
        <v>0</v>
      </c>
      <c r="L200" s="1524">
        <f t="shared" si="28"/>
        <v>200</v>
      </c>
      <c r="M200" s="1520">
        <v>0</v>
      </c>
      <c r="N200" s="1520">
        <f t="shared" si="27"/>
        <v>200</v>
      </c>
      <c r="O200" s="1521">
        <v>0</v>
      </c>
      <c r="P200" s="1521">
        <f t="shared" si="26"/>
        <v>200</v>
      </c>
      <c r="Q200" s="1521">
        <v>0</v>
      </c>
      <c r="R200" s="1521">
        <f t="shared" si="25"/>
        <v>200</v>
      </c>
      <c r="S200" s="1114">
        <v>0</v>
      </c>
      <c r="T200" s="1114">
        <f t="shared" si="24"/>
        <v>200</v>
      </c>
      <c r="U200" s="777"/>
    </row>
    <row r="201" spans="1:21" s="711" customFormat="1" ht="20.95" hidden="1" x14ac:dyDescent="0.2">
      <c r="A201" s="654" t="s">
        <v>298</v>
      </c>
      <c r="B201" s="603" t="s">
        <v>626</v>
      </c>
      <c r="C201" s="604" t="s">
        <v>100</v>
      </c>
      <c r="D201" s="604" t="s">
        <v>100</v>
      </c>
      <c r="E201" s="981" t="s">
        <v>629</v>
      </c>
      <c r="F201" s="913">
        <v>0</v>
      </c>
      <c r="G201" s="959"/>
      <c r="H201" s="908"/>
      <c r="I201" s="1522"/>
      <c r="J201" s="1522">
        <v>0</v>
      </c>
      <c r="K201" s="1522">
        <v>0</v>
      </c>
      <c r="L201" s="1522">
        <v>0</v>
      </c>
      <c r="M201" s="1522">
        <f>+M202</f>
        <v>5000</v>
      </c>
      <c r="N201" s="1522">
        <f t="shared" si="27"/>
        <v>5000</v>
      </c>
      <c r="O201" s="1523">
        <v>0</v>
      </c>
      <c r="P201" s="1523">
        <f t="shared" si="26"/>
        <v>5000</v>
      </c>
      <c r="Q201" s="1523">
        <v>0</v>
      </c>
      <c r="R201" s="1523">
        <f t="shared" si="25"/>
        <v>5000</v>
      </c>
      <c r="S201" s="1119">
        <v>0</v>
      </c>
      <c r="T201" s="1119">
        <f t="shared" si="24"/>
        <v>5000</v>
      </c>
      <c r="U201" s="777"/>
    </row>
    <row r="202" spans="1:21" s="711" customFormat="1" ht="13.1" hidden="1" thickBot="1" x14ac:dyDescent="0.25">
      <c r="A202" s="1000"/>
      <c r="B202" s="982"/>
      <c r="C202" s="595" t="s">
        <v>294</v>
      </c>
      <c r="D202" s="595" t="s">
        <v>630</v>
      </c>
      <c r="E202" s="983" t="s">
        <v>631</v>
      </c>
      <c r="F202" s="914">
        <v>0</v>
      </c>
      <c r="G202" s="916"/>
      <c r="H202" s="927"/>
      <c r="I202" s="1520"/>
      <c r="J202" s="1520">
        <v>0</v>
      </c>
      <c r="K202" s="1520">
        <v>0</v>
      </c>
      <c r="L202" s="1520">
        <v>0</v>
      </c>
      <c r="M202" s="1524">
        <v>5000</v>
      </c>
      <c r="N202" s="1524">
        <f t="shared" si="27"/>
        <v>5000</v>
      </c>
      <c r="O202" s="1526">
        <v>0</v>
      </c>
      <c r="P202" s="1526">
        <f t="shared" si="26"/>
        <v>5000</v>
      </c>
      <c r="Q202" s="1526">
        <v>0</v>
      </c>
      <c r="R202" s="1526">
        <f t="shared" si="25"/>
        <v>5000</v>
      </c>
      <c r="S202" s="1128">
        <v>0</v>
      </c>
      <c r="T202" s="1128">
        <f t="shared" si="24"/>
        <v>5000</v>
      </c>
      <c r="U202" s="777"/>
    </row>
    <row r="203" spans="1:21" s="711" customFormat="1" ht="13.1" hidden="1" thickBot="1" x14ac:dyDescent="0.25">
      <c r="A203" s="1080" t="s">
        <v>106</v>
      </c>
      <c r="B203" s="1081" t="s">
        <v>100</v>
      </c>
      <c r="C203" s="1082" t="s">
        <v>100</v>
      </c>
      <c r="D203" s="1082" t="s">
        <v>100</v>
      </c>
      <c r="E203" s="1083" t="s">
        <v>228</v>
      </c>
      <c r="F203" s="1084">
        <v>2750</v>
      </c>
      <c r="G203" s="1090">
        <f>+G204+G206+G208+G210</f>
        <v>0</v>
      </c>
      <c r="H203" s="1085">
        <f t="shared" si="31"/>
        <v>2750</v>
      </c>
      <c r="I203" s="1527">
        <v>0</v>
      </c>
      <c r="J203" s="1527">
        <f t="shared" si="29"/>
        <v>2750</v>
      </c>
      <c r="K203" s="1527">
        <f>+K204+K212+K214+K216+K218+K220+K222+K224+K226</f>
        <v>0</v>
      </c>
      <c r="L203" s="1527">
        <f t="shared" si="28"/>
        <v>2750</v>
      </c>
      <c r="M203" s="1527">
        <v>0</v>
      </c>
      <c r="N203" s="1527">
        <f t="shared" si="27"/>
        <v>2750</v>
      </c>
      <c r="O203" s="1528">
        <v>0</v>
      </c>
      <c r="P203" s="1528">
        <f t="shared" si="26"/>
        <v>2750</v>
      </c>
      <c r="Q203" s="1528">
        <v>0</v>
      </c>
      <c r="R203" s="1528">
        <f t="shared" si="25"/>
        <v>2750</v>
      </c>
      <c r="S203" s="1131">
        <v>0</v>
      </c>
      <c r="T203" s="1131">
        <f t="shared" ref="T203:T254" si="37">+R203+S203</f>
        <v>2750</v>
      </c>
      <c r="U203" s="777"/>
    </row>
    <row r="204" spans="1:21" s="711" customFormat="1" hidden="1" x14ac:dyDescent="0.2">
      <c r="A204" s="677" t="s">
        <v>106</v>
      </c>
      <c r="B204" s="679" t="s">
        <v>490</v>
      </c>
      <c r="C204" s="680" t="s">
        <v>100</v>
      </c>
      <c r="D204" s="954" t="s">
        <v>100</v>
      </c>
      <c r="E204" s="786" t="s">
        <v>228</v>
      </c>
      <c r="F204" s="924">
        <f>+F205</f>
        <v>2750</v>
      </c>
      <c r="G204" s="975">
        <f>+G205</f>
        <v>-1560</v>
      </c>
      <c r="H204" s="924">
        <f t="shared" si="31"/>
        <v>1190</v>
      </c>
      <c r="I204" s="1518">
        <v>0</v>
      </c>
      <c r="J204" s="1518">
        <f t="shared" si="29"/>
        <v>1190</v>
      </c>
      <c r="K204" s="1518">
        <f>+K205</f>
        <v>-1010</v>
      </c>
      <c r="L204" s="1518">
        <f t="shared" si="28"/>
        <v>180</v>
      </c>
      <c r="M204" s="1518">
        <v>0</v>
      </c>
      <c r="N204" s="1518">
        <f t="shared" si="27"/>
        <v>180</v>
      </c>
      <c r="O204" s="1519">
        <v>0</v>
      </c>
      <c r="P204" s="1519">
        <f t="shared" si="26"/>
        <v>180</v>
      </c>
      <c r="Q204" s="1519">
        <v>0</v>
      </c>
      <c r="R204" s="1519">
        <f t="shared" si="25"/>
        <v>180</v>
      </c>
      <c r="S204" s="1124">
        <v>0</v>
      </c>
      <c r="T204" s="1124">
        <f t="shared" si="37"/>
        <v>180</v>
      </c>
      <c r="U204" s="777"/>
    </row>
    <row r="205" spans="1:21" s="711" customFormat="1" hidden="1" x14ac:dyDescent="0.2">
      <c r="A205" s="682"/>
      <c r="B205" s="684" t="s">
        <v>474</v>
      </c>
      <c r="C205" s="700">
        <v>3419</v>
      </c>
      <c r="D205" s="686">
        <v>5222</v>
      </c>
      <c r="E205" s="784" t="s">
        <v>296</v>
      </c>
      <c r="F205" s="927">
        <v>2750</v>
      </c>
      <c r="G205" s="916">
        <v>-1560</v>
      </c>
      <c r="H205" s="927">
        <f t="shared" si="31"/>
        <v>1190</v>
      </c>
      <c r="I205" s="1520">
        <v>0</v>
      </c>
      <c r="J205" s="1520">
        <f t="shared" si="29"/>
        <v>1190</v>
      </c>
      <c r="K205" s="1520">
        <v>-1010</v>
      </c>
      <c r="L205" s="1520">
        <f t="shared" si="28"/>
        <v>180</v>
      </c>
      <c r="M205" s="1520">
        <v>0</v>
      </c>
      <c r="N205" s="1520">
        <f t="shared" si="27"/>
        <v>180</v>
      </c>
      <c r="O205" s="1521">
        <v>0</v>
      </c>
      <c r="P205" s="1521">
        <f t="shared" si="26"/>
        <v>180</v>
      </c>
      <c r="Q205" s="1521">
        <v>0</v>
      </c>
      <c r="R205" s="1521">
        <f t="shared" ref="R205:R254" si="38">+P205+Q205</f>
        <v>180</v>
      </c>
      <c r="S205" s="1114">
        <v>0</v>
      </c>
      <c r="T205" s="1114">
        <f t="shared" si="37"/>
        <v>180</v>
      </c>
      <c r="U205" s="777"/>
    </row>
    <row r="206" spans="1:21" s="711" customFormat="1" ht="20" hidden="1" customHeight="1" x14ac:dyDescent="0.2">
      <c r="A206" s="998" t="s">
        <v>298</v>
      </c>
      <c r="B206" s="976" t="s">
        <v>545</v>
      </c>
      <c r="C206" s="977" t="s">
        <v>100</v>
      </c>
      <c r="D206" s="977" t="s">
        <v>100</v>
      </c>
      <c r="E206" s="978" t="s">
        <v>319</v>
      </c>
      <c r="F206" s="911">
        <v>0</v>
      </c>
      <c r="G206" s="959">
        <f>+G207</f>
        <v>156</v>
      </c>
      <c r="H206" s="908">
        <f t="shared" si="31"/>
        <v>156</v>
      </c>
      <c r="I206" s="1522">
        <v>0</v>
      </c>
      <c r="J206" s="1522">
        <f t="shared" si="29"/>
        <v>156</v>
      </c>
      <c r="K206" s="1522">
        <v>0</v>
      </c>
      <c r="L206" s="1522">
        <f t="shared" si="28"/>
        <v>156</v>
      </c>
      <c r="M206" s="1522">
        <v>0</v>
      </c>
      <c r="N206" s="1522">
        <f t="shared" si="27"/>
        <v>156</v>
      </c>
      <c r="O206" s="1523">
        <v>0</v>
      </c>
      <c r="P206" s="1523">
        <f t="shared" si="26"/>
        <v>156</v>
      </c>
      <c r="Q206" s="1523">
        <v>0</v>
      </c>
      <c r="R206" s="1523">
        <f t="shared" si="38"/>
        <v>156</v>
      </c>
      <c r="S206" s="1119">
        <v>0</v>
      </c>
      <c r="T206" s="1119">
        <f t="shared" si="37"/>
        <v>156</v>
      </c>
      <c r="U206" s="777"/>
    </row>
    <row r="207" spans="1:21" s="711" customFormat="1" hidden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916">
        <v>156</v>
      </c>
      <c r="H207" s="927">
        <f t="shared" si="31"/>
        <v>156</v>
      </c>
      <c r="I207" s="1520">
        <v>0</v>
      </c>
      <c r="J207" s="1520">
        <f t="shared" si="29"/>
        <v>156</v>
      </c>
      <c r="K207" s="1520">
        <v>0</v>
      </c>
      <c r="L207" s="1520">
        <f t="shared" si="28"/>
        <v>156</v>
      </c>
      <c r="M207" s="1520">
        <v>0</v>
      </c>
      <c r="N207" s="1520">
        <f t="shared" si="27"/>
        <v>156</v>
      </c>
      <c r="O207" s="1521">
        <v>0</v>
      </c>
      <c r="P207" s="1521">
        <f t="shared" ref="P207:P254" si="39">+N207+O207</f>
        <v>156</v>
      </c>
      <c r="Q207" s="1521">
        <v>0</v>
      </c>
      <c r="R207" s="1521">
        <f t="shared" si="38"/>
        <v>156</v>
      </c>
      <c r="S207" s="1114">
        <v>0</v>
      </c>
      <c r="T207" s="1114">
        <f t="shared" si="37"/>
        <v>156</v>
      </c>
      <c r="U207" s="777"/>
    </row>
    <row r="208" spans="1:21" s="711" customFormat="1" ht="20.95" hidden="1" x14ac:dyDescent="0.2">
      <c r="A208" s="998" t="s">
        <v>298</v>
      </c>
      <c r="B208" s="976" t="s">
        <v>546</v>
      </c>
      <c r="C208" s="977" t="s">
        <v>100</v>
      </c>
      <c r="D208" s="977" t="s">
        <v>100</v>
      </c>
      <c r="E208" s="978" t="s">
        <v>302</v>
      </c>
      <c r="F208" s="911">
        <v>0</v>
      </c>
      <c r="G208" s="959">
        <f t="shared" ref="G208" si="40">+G209</f>
        <v>780</v>
      </c>
      <c r="H208" s="908">
        <f t="shared" si="31"/>
        <v>780</v>
      </c>
      <c r="I208" s="1522">
        <v>0</v>
      </c>
      <c r="J208" s="1522">
        <f t="shared" si="29"/>
        <v>780</v>
      </c>
      <c r="K208" s="1522">
        <v>0</v>
      </c>
      <c r="L208" s="1522">
        <f t="shared" si="28"/>
        <v>780</v>
      </c>
      <c r="M208" s="1522">
        <v>0</v>
      </c>
      <c r="N208" s="1522">
        <f t="shared" si="27"/>
        <v>780</v>
      </c>
      <c r="O208" s="1523">
        <v>0</v>
      </c>
      <c r="P208" s="1523">
        <f t="shared" si="39"/>
        <v>780</v>
      </c>
      <c r="Q208" s="1523">
        <v>0</v>
      </c>
      <c r="R208" s="1523">
        <f t="shared" si="38"/>
        <v>780</v>
      </c>
      <c r="S208" s="1119">
        <v>0</v>
      </c>
      <c r="T208" s="1119">
        <f t="shared" si="37"/>
        <v>780</v>
      </c>
      <c r="U208" s="777"/>
    </row>
    <row r="209" spans="1:21" s="711" customFormat="1" hidden="1" x14ac:dyDescent="0.2">
      <c r="A209" s="999"/>
      <c r="B209" s="979"/>
      <c r="C209" s="599" t="s">
        <v>294</v>
      </c>
      <c r="D209" s="599" t="s">
        <v>295</v>
      </c>
      <c r="E209" s="980" t="s">
        <v>296</v>
      </c>
      <c r="F209" s="912">
        <v>0</v>
      </c>
      <c r="G209" s="916">
        <v>780</v>
      </c>
      <c r="H209" s="927">
        <f t="shared" si="31"/>
        <v>780</v>
      </c>
      <c r="I209" s="1520">
        <v>0</v>
      </c>
      <c r="J209" s="1520">
        <f t="shared" si="29"/>
        <v>780</v>
      </c>
      <c r="K209" s="1520">
        <v>0</v>
      </c>
      <c r="L209" s="1520">
        <f t="shared" si="28"/>
        <v>780</v>
      </c>
      <c r="M209" s="1520">
        <v>0</v>
      </c>
      <c r="N209" s="1520">
        <f t="shared" si="27"/>
        <v>780</v>
      </c>
      <c r="O209" s="1521">
        <v>0</v>
      </c>
      <c r="P209" s="1521">
        <f t="shared" si="39"/>
        <v>780</v>
      </c>
      <c r="Q209" s="1521">
        <v>0</v>
      </c>
      <c r="R209" s="1521">
        <f t="shared" si="38"/>
        <v>780</v>
      </c>
      <c r="S209" s="1114">
        <v>0</v>
      </c>
      <c r="T209" s="1114">
        <f t="shared" si="37"/>
        <v>780</v>
      </c>
      <c r="U209" s="777"/>
    </row>
    <row r="210" spans="1:21" s="711" customFormat="1" ht="20.95" hidden="1" x14ac:dyDescent="0.2">
      <c r="A210" s="998" t="s">
        <v>298</v>
      </c>
      <c r="B210" s="976" t="s">
        <v>547</v>
      </c>
      <c r="C210" s="977" t="s">
        <v>100</v>
      </c>
      <c r="D210" s="977" t="s">
        <v>100</v>
      </c>
      <c r="E210" s="978" t="s">
        <v>320</v>
      </c>
      <c r="F210" s="911">
        <v>0</v>
      </c>
      <c r="G210" s="959">
        <f t="shared" ref="G210" si="41">+G211</f>
        <v>624</v>
      </c>
      <c r="H210" s="908">
        <f t="shared" si="31"/>
        <v>624</v>
      </c>
      <c r="I210" s="1522">
        <v>0</v>
      </c>
      <c r="J210" s="1522">
        <f t="shared" si="29"/>
        <v>624</v>
      </c>
      <c r="K210" s="1522">
        <v>0</v>
      </c>
      <c r="L210" s="1522">
        <f t="shared" si="28"/>
        <v>624</v>
      </c>
      <c r="M210" s="1522">
        <v>0</v>
      </c>
      <c r="N210" s="1522">
        <f t="shared" si="27"/>
        <v>624</v>
      </c>
      <c r="O210" s="1523">
        <v>0</v>
      </c>
      <c r="P210" s="1523">
        <f t="shared" si="39"/>
        <v>624</v>
      </c>
      <c r="Q210" s="1523">
        <v>0</v>
      </c>
      <c r="R210" s="1523">
        <f t="shared" si="38"/>
        <v>624</v>
      </c>
      <c r="S210" s="1119">
        <v>0</v>
      </c>
      <c r="T210" s="1119">
        <f t="shared" si="37"/>
        <v>624</v>
      </c>
      <c r="U210" s="777"/>
    </row>
    <row r="211" spans="1:21" s="711" customFormat="1" hidden="1" x14ac:dyDescent="0.2">
      <c r="A211" s="999"/>
      <c r="B211" s="979"/>
      <c r="C211" s="599" t="s">
        <v>294</v>
      </c>
      <c r="D211" s="599" t="s">
        <v>295</v>
      </c>
      <c r="E211" s="980" t="s">
        <v>296</v>
      </c>
      <c r="F211" s="912">
        <v>0</v>
      </c>
      <c r="G211" s="1074">
        <v>624</v>
      </c>
      <c r="H211" s="909">
        <f t="shared" si="31"/>
        <v>624</v>
      </c>
      <c r="I211" s="1524">
        <v>0</v>
      </c>
      <c r="J211" s="1524">
        <f t="shared" si="29"/>
        <v>624</v>
      </c>
      <c r="K211" s="1520"/>
      <c r="L211" s="1520">
        <f t="shared" si="28"/>
        <v>624</v>
      </c>
      <c r="M211" s="1520">
        <v>0</v>
      </c>
      <c r="N211" s="1520">
        <f t="shared" si="27"/>
        <v>624</v>
      </c>
      <c r="O211" s="1521">
        <v>0</v>
      </c>
      <c r="P211" s="1521">
        <f t="shared" si="39"/>
        <v>624</v>
      </c>
      <c r="Q211" s="1521">
        <v>0</v>
      </c>
      <c r="R211" s="1521">
        <f t="shared" si="38"/>
        <v>624</v>
      </c>
      <c r="S211" s="1114">
        <v>0</v>
      </c>
      <c r="T211" s="1114">
        <f t="shared" si="37"/>
        <v>624</v>
      </c>
      <c r="U211" s="777"/>
    </row>
    <row r="212" spans="1:21" s="711" customFormat="1" ht="20.95" hidden="1" x14ac:dyDescent="0.2">
      <c r="A212" s="998" t="s">
        <v>106</v>
      </c>
      <c r="B212" s="1146" t="s">
        <v>581</v>
      </c>
      <c r="C212" s="977" t="s">
        <v>100</v>
      </c>
      <c r="D212" s="976" t="s">
        <v>100</v>
      </c>
      <c r="E212" s="978" t="s">
        <v>591</v>
      </c>
      <c r="F212" s="913">
        <v>0</v>
      </c>
      <c r="G212" s="916"/>
      <c r="H212" s="927"/>
      <c r="I212" s="1520"/>
      <c r="J212" s="913">
        <v>0</v>
      </c>
      <c r="K212" s="1522">
        <f>+K213</f>
        <v>170</v>
      </c>
      <c r="L212" s="1522">
        <f t="shared" si="28"/>
        <v>170</v>
      </c>
      <c r="M212" s="1522">
        <v>0</v>
      </c>
      <c r="N212" s="1522">
        <f t="shared" si="27"/>
        <v>170</v>
      </c>
      <c r="O212" s="1523">
        <v>0</v>
      </c>
      <c r="P212" s="1523">
        <f t="shared" si="39"/>
        <v>170</v>
      </c>
      <c r="Q212" s="1523">
        <v>0</v>
      </c>
      <c r="R212" s="1523">
        <f t="shared" si="38"/>
        <v>170</v>
      </c>
      <c r="S212" s="1119">
        <v>0</v>
      </c>
      <c r="T212" s="1119">
        <f t="shared" si="37"/>
        <v>170</v>
      </c>
      <c r="U212" s="777"/>
    </row>
    <row r="213" spans="1:21" s="711" customFormat="1" hidden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520"/>
      <c r="J213" s="914">
        <v>0</v>
      </c>
      <c r="K213" s="1520">
        <v>170</v>
      </c>
      <c r="L213" s="1520">
        <f t="shared" si="28"/>
        <v>170</v>
      </c>
      <c r="M213" s="1520">
        <v>0</v>
      </c>
      <c r="N213" s="1520">
        <f t="shared" si="27"/>
        <v>170</v>
      </c>
      <c r="O213" s="1521">
        <v>0</v>
      </c>
      <c r="P213" s="1521">
        <f t="shared" si="39"/>
        <v>170</v>
      </c>
      <c r="Q213" s="1521">
        <v>0</v>
      </c>
      <c r="R213" s="1521">
        <f t="shared" si="38"/>
        <v>170</v>
      </c>
      <c r="S213" s="1114">
        <v>0</v>
      </c>
      <c r="T213" s="1114">
        <f t="shared" si="37"/>
        <v>170</v>
      </c>
      <c r="U213" s="777"/>
    </row>
    <row r="214" spans="1:21" s="711" customFormat="1" ht="20.95" hidden="1" x14ac:dyDescent="0.2">
      <c r="A214" s="998" t="s">
        <v>106</v>
      </c>
      <c r="B214" s="1146" t="s">
        <v>582</v>
      </c>
      <c r="C214" s="977" t="s">
        <v>100</v>
      </c>
      <c r="D214" s="976" t="s">
        <v>100</v>
      </c>
      <c r="E214" s="978" t="s">
        <v>592</v>
      </c>
      <c r="F214" s="913">
        <v>0</v>
      </c>
      <c r="G214" s="916"/>
      <c r="H214" s="927"/>
      <c r="I214" s="1520"/>
      <c r="J214" s="913">
        <v>0</v>
      </c>
      <c r="K214" s="1522">
        <f t="shared" ref="K214" si="42">+K215</f>
        <v>100</v>
      </c>
      <c r="L214" s="1522">
        <f t="shared" si="28"/>
        <v>100</v>
      </c>
      <c r="M214" s="1522">
        <v>0</v>
      </c>
      <c r="N214" s="1522">
        <f t="shared" si="27"/>
        <v>100</v>
      </c>
      <c r="O214" s="1523">
        <v>0</v>
      </c>
      <c r="P214" s="1523">
        <f t="shared" si="39"/>
        <v>100</v>
      </c>
      <c r="Q214" s="1523">
        <v>0</v>
      </c>
      <c r="R214" s="1523">
        <f t="shared" si="38"/>
        <v>100</v>
      </c>
      <c r="S214" s="1119">
        <v>0</v>
      </c>
      <c r="T214" s="1119">
        <f t="shared" si="37"/>
        <v>100</v>
      </c>
      <c r="U214" s="777"/>
    </row>
    <row r="215" spans="1:21" s="711" customFormat="1" hidden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520"/>
      <c r="J215" s="914">
        <v>0</v>
      </c>
      <c r="K215" s="1520">
        <v>100</v>
      </c>
      <c r="L215" s="1520">
        <f t="shared" si="28"/>
        <v>100</v>
      </c>
      <c r="M215" s="1520">
        <v>0</v>
      </c>
      <c r="N215" s="1520">
        <f t="shared" si="27"/>
        <v>100</v>
      </c>
      <c r="O215" s="1521">
        <v>0</v>
      </c>
      <c r="P215" s="1521">
        <f t="shared" si="39"/>
        <v>100</v>
      </c>
      <c r="Q215" s="1521">
        <v>0</v>
      </c>
      <c r="R215" s="1521">
        <f t="shared" si="38"/>
        <v>100</v>
      </c>
      <c r="S215" s="1114">
        <v>0</v>
      </c>
      <c r="T215" s="1114">
        <f t="shared" si="37"/>
        <v>100</v>
      </c>
      <c r="U215" s="777"/>
    </row>
    <row r="216" spans="1:21" s="711" customFormat="1" ht="20.95" hidden="1" x14ac:dyDescent="0.2">
      <c r="A216" s="998" t="s">
        <v>106</v>
      </c>
      <c r="B216" s="1146" t="s">
        <v>583</v>
      </c>
      <c r="C216" s="977" t="s">
        <v>100</v>
      </c>
      <c r="D216" s="976" t="s">
        <v>100</v>
      </c>
      <c r="E216" s="978" t="s">
        <v>593</v>
      </c>
      <c r="F216" s="913">
        <v>0</v>
      </c>
      <c r="G216" s="916"/>
      <c r="H216" s="927"/>
      <c r="I216" s="1520"/>
      <c r="J216" s="913">
        <v>0</v>
      </c>
      <c r="K216" s="1522">
        <f t="shared" ref="K216" si="43">+K217</f>
        <v>100</v>
      </c>
      <c r="L216" s="1522">
        <f t="shared" si="28"/>
        <v>100</v>
      </c>
      <c r="M216" s="1522">
        <v>0</v>
      </c>
      <c r="N216" s="1522">
        <f t="shared" si="27"/>
        <v>100</v>
      </c>
      <c r="O216" s="1523">
        <v>0</v>
      </c>
      <c r="P216" s="1523">
        <f t="shared" si="39"/>
        <v>100</v>
      </c>
      <c r="Q216" s="1523">
        <v>0</v>
      </c>
      <c r="R216" s="1523">
        <f t="shared" si="38"/>
        <v>100</v>
      </c>
      <c r="S216" s="1119">
        <v>0</v>
      </c>
      <c r="T216" s="1119">
        <f t="shared" si="37"/>
        <v>100</v>
      </c>
      <c r="U216" s="777"/>
    </row>
    <row r="217" spans="1:21" s="711" customFormat="1" hidden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520"/>
      <c r="J217" s="914">
        <v>0</v>
      </c>
      <c r="K217" s="1520">
        <v>100</v>
      </c>
      <c r="L217" s="1520">
        <f t="shared" si="28"/>
        <v>100</v>
      </c>
      <c r="M217" s="1520">
        <v>0</v>
      </c>
      <c r="N217" s="1520">
        <f t="shared" si="27"/>
        <v>100</v>
      </c>
      <c r="O217" s="1521">
        <v>0</v>
      </c>
      <c r="P217" s="1521">
        <f t="shared" si="39"/>
        <v>100</v>
      </c>
      <c r="Q217" s="1521">
        <v>0</v>
      </c>
      <c r="R217" s="1521">
        <f t="shared" si="38"/>
        <v>100</v>
      </c>
      <c r="S217" s="1114">
        <v>0</v>
      </c>
      <c r="T217" s="1114">
        <f t="shared" si="37"/>
        <v>100</v>
      </c>
      <c r="U217" s="777"/>
    </row>
    <row r="218" spans="1:21" s="711" customFormat="1" ht="20.95" hidden="1" x14ac:dyDescent="0.2">
      <c r="A218" s="998" t="s">
        <v>106</v>
      </c>
      <c r="B218" s="1146" t="s">
        <v>584</v>
      </c>
      <c r="C218" s="977" t="s">
        <v>100</v>
      </c>
      <c r="D218" s="976" t="s">
        <v>100</v>
      </c>
      <c r="E218" s="978" t="s">
        <v>594</v>
      </c>
      <c r="F218" s="913">
        <v>0</v>
      </c>
      <c r="G218" s="916"/>
      <c r="H218" s="927"/>
      <c r="I218" s="1520"/>
      <c r="J218" s="913">
        <v>0</v>
      </c>
      <c r="K218" s="1522">
        <f t="shared" ref="K218" si="44">+K219</f>
        <v>90</v>
      </c>
      <c r="L218" s="1522">
        <f t="shared" si="28"/>
        <v>90</v>
      </c>
      <c r="M218" s="1522">
        <v>0</v>
      </c>
      <c r="N218" s="1522">
        <f t="shared" si="27"/>
        <v>90</v>
      </c>
      <c r="O218" s="1523">
        <v>0</v>
      </c>
      <c r="P218" s="1523">
        <f t="shared" si="39"/>
        <v>90</v>
      </c>
      <c r="Q218" s="1523">
        <v>0</v>
      </c>
      <c r="R218" s="1523">
        <f t="shared" si="38"/>
        <v>90</v>
      </c>
      <c r="S218" s="1119">
        <v>0</v>
      </c>
      <c r="T218" s="1119">
        <f t="shared" si="37"/>
        <v>90</v>
      </c>
      <c r="U218" s="777"/>
    </row>
    <row r="219" spans="1:21" s="711" customFormat="1" hidden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520"/>
      <c r="J219" s="914">
        <v>0</v>
      </c>
      <c r="K219" s="1520">
        <v>90</v>
      </c>
      <c r="L219" s="1520">
        <f t="shared" si="28"/>
        <v>90</v>
      </c>
      <c r="M219" s="1520">
        <v>0</v>
      </c>
      <c r="N219" s="1520">
        <f t="shared" si="27"/>
        <v>90</v>
      </c>
      <c r="O219" s="1521">
        <v>0</v>
      </c>
      <c r="P219" s="1521">
        <f t="shared" si="39"/>
        <v>90</v>
      </c>
      <c r="Q219" s="1521">
        <v>0</v>
      </c>
      <c r="R219" s="1521">
        <f t="shared" si="38"/>
        <v>90</v>
      </c>
      <c r="S219" s="1114">
        <v>0</v>
      </c>
      <c r="T219" s="1114">
        <f t="shared" si="37"/>
        <v>90</v>
      </c>
      <c r="U219" s="777"/>
    </row>
    <row r="220" spans="1:21" s="711" customFormat="1" ht="20.95" hidden="1" x14ac:dyDescent="0.2">
      <c r="A220" s="998" t="s">
        <v>106</v>
      </c>
      <c r="B220" s="1146" t="s">
        <v>585</v>
      </c>
      <c r="C220" s="977" t="s">
        <v>100</v>
      </c>
      <c r="D220" s="976" t="s">
        <v>100</v>
      </c>
      <c r="E220" s="978" t="s">
        <v>598</v>
      </c>
      <c r="F220" s="913">
        <v>0</v>
      </c>
      <c r="G220" s="916"/>
      <c r="H220" s="927"/>
      <c r="I220" s="1520"/>
      <c r="J220" s="913">
        <v>0</v>
      </c>
      <c r="K220" s="1522">
        <f t="shared" ref="K220" si="45">+K221</f>
        <v>300</v>
      </c>
      <c r="L220" s="1522">
        <f t="shared" si="28"/>
        <v>300</v>
      </c>
      <c r="M220" s="1522">
        <v>0</v>
      </c>
      <c r="N220" s="1522">
        <f t="shared" si="27"/>
        <v>300</v>
      </c>
      <c r="O220" s="1523">
        <v>0</v>
      </c>
      <c r="P220" s="1523">
        <f t="shared" si="39"/>
        <v>300</v>
      </c>
      <c r="Q220" s="1523">
        <v>0</v>
      </c>
      <c r="R220" s="1523">
        <f t="shared" si="38"/>
        <v>300</v>
      </c>
      <c r="S220" s="1119">
        <v>0</v>
      </c>
      <c r="T220" s="1119">
        <f t="shared" si="37"/>
        <v>300</v>
      </c>
      <c r="U220" s="777"/>
    </row>
    <row r="221" spans="1:21" s="711" customFormat="1" hidden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520"/>
      <c r="J221" s="914">
        <v>0</v>
      </c>
      <c r="K221" s="1520">
        <v>300</v>
      </c>
      <c r="L221" s="1520">
        <f t="shared" si="28"/>
        <v>300</v>
      </c>
      <c r="M221" s="1520">
        <v>0</v>
      </c>
      <c r="N221" s="1520">
        <f t="shared" si="27"/>
        <v>300</v>
      </c>
      <c r="O221" s="1521">
        <v>0</v>
      </c>
      <c r="P221" s="1521">
        <f t="shared" si="39"/>
        <v>300</v>
      </c>
      <c r="Q221" s="1521">
        <v>0</v>
      </c>
      <c r="R221" s="1521">
        <f t="shared" si="38"/>
        <v>300</v>
      </c>
      <c r="S221" s="1114">
        <v>0</v>
      </c>
      <c r="T221" s="1114">
        <f t="shared" si="37"/>
        <v>300</v>
      </c>
      <c r="U221" s="777"/>
    </row>
    <row r="222" spans="1:21" s="711" customFormat="1" ht="20.95" hidden="1" x14ac:dyDescent="0.2">
      <c r="A222" s="998" t="s">
        <v>106</v>
      </c>
      <c r="B222" s="1146" t="s">
        <v>586</v>
      </c>
      <c r="C222" s="977" t="s">
        <v>100</v>
      </c>
      <c r="D222" s="976" t="s">
        <v>100</v>
      </c>
      <c r="E222" s="978" t="s">
        <v>595</v>
      </c>
      <c r="F222" s="913">
        <v>0</v>
      </c>
      <c r="G222" s="916"/>
      <c r="H222" s="927"/>
      <c r="I222" s="1520"/>
      <c r="J222" s="913">
        <v>0</v>
      </c>
      <c r="K222" s="1522">
        <f t="shared" ref="K222" si="46">+K223</f>
        <v>50</v>
      </c>
      <c r="L222" s="1522">
        <f t="shared" si="28"/>
        <v>50</v>
      </c>
      <c r="M222" s="1522">
        <v>0</v>
      </c>
      <c r="N222" s="1522">
        <f t="shared" si="27"/>
        <v>50</v>
      </c>
      <c r="O222" s="1523">
        <v>0</v>
      </c>
      <c r="P222" s="1523">
        <f t="shared" si="39"/>
        <v>50</v>
      </c>
      <c r="Q222" s="1523">
        <v>0</v>
      </c>
      <c r="R222" s="1523">
        <f t="shared" si="38"/>
        <v>50</v>
      </c>
      <c r="S222" s="1119">
        <v>0</v>
      </c>
      <c r="T222" s="1119">
        <f t="shared" si="37"/>
        <v>50</v>
      </c>
      <c r="U222" s="777"/>
    </row>
    <row r="223" spans="1:21" s="711" customFormat="1" hidden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520"/>
      <c r="J223" s="914">
        <v>0</v>
      </c>
      <c r="K223" s="1520">
        <v>50</v>
      </c>
      <c r="L223" s="1520">
        <f t="shared" si="28"/>
        <v>50</v>
      </c>
      <c r="M223" s="1520">
        <v>0</v>
      </c>
      <c r="N223" s="1520">
        <f t="shared" ref="N223:N246" si="47">+L223+M223</f>
        <v>50</v>
      </c>
      <c r="O223" s="1521">
        <v>0</v>
      </c>
      <c r="P223" s="1521">
        <f t="shared" si="39"/>
        <v>50</v>
      </c>
      <c r="Q223" s="1521">
        <v>0</v>
      </c>
      <c r="R223" s="1521">
        <f t="shared" si="38"/>
        <v>50</v>
      </c>
      <c r="S223" s="1114">
        <v>0</v>
      </c>
      <c r="T223" s="1114">
        <f t="shared" si="37"/>
        <v>50</v>
      </c>
      <c r="U223" s="777"/>
    </row>
    <row r="224" spans="1:21" s="711" customFormat="1" ht="20.95" hidden="1" x14ac:dyDescent="0.2">
      <c r="A224" s="998" t="s">
        <v>106</v>
      </c>
      <c r="B224" s="1146" t="s">
        <v>587</v>
      </c>
      <c r="C224" s="977" t="s">
        <v>100</v>
      </c>
      <c r="D224" s="976" t="s">
        <v>100</v>
      </c>
      <c r="E224" s="978" t="s">
        <v>596</v>
      </c>
      <c r="F224" s="913">
        <v>0</v>
      </c>
      <c r="G224" s="916"/>
      <c r="H224" s="927"/>
      <c r="I224" s="1520"/>
      <c r="J224" s="913">
        <v>0</v>
      </c>
      <c r="K224" s="1522">
        <f t="shared" ref="K224" si="48">+K225</f>
        <v>100</v>
      </c>
      <c r="L224" s="1522">
        <f t="shared" si="28"/>
        <v>100</v>
      </c>
      <c r="M224" s="1522">
        <v>0</v>
      </c>
      <c r="N224" s="1522">
        <f t="shared" si="47"/>
        <v>100</v>
      </c>
      <c r="O224" s="1523">
        <v>0</v>
      </c>
      <c r="P224" s="1523">
        <f t="shared" si="39"/>
        <v>100</v>
      </c>
      <c r="Q224" s="1523">
        <v>0</v>
      </c>
      <c r="R224" s="1523">
        <f t="shared" si="38"/>
        <v>100</v>
      </c>
      <c r="S224" s="1119">
        <v>0</v>
      </c>
      <c r="T224" s="1119">
        <f t="shared" si="37"/>
        <v>100</v>
      </c>
      <c r="U224" s="777"/>
    </row>
    <row r="225" spans="1:21" s="711" customFormat="1" hidden="1" x14ac:dyDescent="0.2">
      <c r="A225" s="999"/>
      <c r="B225" s="1146"/>
      <c r="C225" s="599" t="s">
        <v>294</v>
      </c>
      <c r="D225" s="598" t="s">
        <v>295</v>
      </c>
      <c r="E225" s="980" t="s">
        <v>296</v>
      </c>
      <c r="F225" s="914">
        <v>0</v>
      </c>
      <c r="G225" s="916"/>
      <c r="H225" s="927"/>
      <c r="I225" s="1520"/>
      <c r="J225" s="914">
        <v>0</v>
      </c>
      <c r="K225" s="1520">
        <v>100</v>
      </c>
      <c r="L225" s="1520">
        <f t="shared" si="28"/>
        <v>100</v>
      </c>
      <c r="M225" s="1520">
        <v>0</v>
      </c>
      <c r="N225" s="1520">
        <f t="shared" si="47"/>
        <v>100</v>
      </c>
      <c r="O225" s="1521">
        <v>0</v>
      </c>
      <c r="P225" s="1521">
        <f t="shared" si="39"/>
        <v>100</v>
      </c>
      <c r="Q225" s="1521">
        <v>0</v>
      </c>
      <c r="R225" s="1521">
        <f t="shared" si="38"/>
        <v>100</v>
      </c>
      <c r="S225" s="1114">
        <v>0</v>
      </c>
      <c r="T225" s="1114">
        <f t="shared" si="37"/>
        <v>100</v>
      </c>
      <c r="U225" s="777"/>
    </row>
    <row r="226" spans="1:21" s="711" customFormat="1" ht="20.95" hidden="1" x14ac:dyDescent="0.2">
      <c r="A226" s="998" t="s">
        <v>106</v>
      </c>
      <c r="B226" s="1146" t="s">
        <v>588</v>
      </c>
      <c r="C226" s="977" t="s">
        <v>100</v>
      </c>
      <c r="D226" s="976" t="s">
        <v>100</v>
      </c>
      <c r="E226" s="978" t="s">
        <v>597</v>
      </c>
      <c r="F226" s="913">
        <v>0</v>
      </c>
      <c r="G226" s="916"/>
      <c r="H226" s="927"/>
      <c r="I226" s="1520"/>
      <c r="J226" s="913">
        <v>0</v>
      </c>
      <c r="K226" s="1522">
        <f t="shared" ref="K226" si="49">+K227</f>
        <v>100</v>
      </c>
      <c r="L226" s="1522">
        <f t="shared" si="28"/>
        <v>100</v>
      </c>
      <c r="M226" s="1522">
        <v>0</v>
      </c>
      <c r="N226" s="1522">
        <f t="shared" si="47"/>
        <v>100</v>
      </c>
      <c r="O226" s="1523">
        <v>0</v>
      </c>
      <c r="P226" s="1523">
        <f t="shared" si="39"/>
        <v>100</v>
      </c>
      <c r="Q226" s="1523">
        <v>0</v>
      </c>
      <c r="R226" s="1523">
        <f t="shared" si="38"/>
        <v>100</v>
      </c>
      <c r="S226" s="1119">
        <v>0</v>
      </c>
      <c r="T226" s="1119">
        <f t="shared" si="37"/>
        <v>100</v>
      </c>
      <c r="U226" s="777"/>
    </row>
    <row r="227" spans="1:21" s="711" customFormat="1" ht="13.1" hidden="1" thickBot="1" x14ac:dyDescent="0.25">
      <c r="A227" s="999"/>
      <c r="B227" s="1146"/>
      <c r="C227" s="599" t="s">
        <v>294</v>
      </c>
      <c r="D227" s="598" t="s">
        <v>589</v>
      </c>
      <c r="E227" s="980" t="s">
        <v>590</v>
      </c>
      <c r="F227" s="912">
        <v>0</v>
      </c>
      <c r="G227" s="1074"/>
      <c r="H227" s="909"/>
      <c r="I227" s="1524"/>
      <c r="J227" s="912">
        <v>0</v>
      </c>
      <c r="K227" s="1524">
        <v>100</v>
      </c>
      <c r="L227" s="1524">
        <f t="shared" ref="L227:L246" si="50">+J227+K227</f>
        <v>100</v>
      </c>
      <c r="M227" s="1524">
        <v>0</v>
      </c>
      <c r="N227" s="1524">
        <f t="shared" si="47"/>
        <v>100</v>
      </c>
      <c r="O227" s="1526">
        <v>0</v>
      </c>
      <c r="P227" s="1526">
        <f t="shared" si="39"/>
        <v>100</v>
      </c>
      <c r="Q227" s="1526">
        <v>0</v>
      </c>
      <c r="R227" s="1526">
        <f t="shared" si="38"/>
        <v>100</v>
      </c>
      <c r="S227" s="1128">
        <v>0</v>
      </c>
      <c r="T227" s="1128">
        <f t="shared" si="37"/>
        <v>100</v>
      </c>
      <c r="U227" s="777"/>
    </row>
    <row r="228" spans="1:21" s="711" customFormat="1" ht="13.1" hidden="1" thickBot="1" x14ac:dyDescent="0.25">
      <c r="A228" s="1080" t="s">
        <v>106</v>
      </c>
      <c r="B228" s="1081" t="s">
        <v>100</v>
      </c>
      <c r="C228" s="1082" t="s">
        <v>100</v>
      </c>
      <c r="D228" s="1082" t="s">
        <v>100</v>
      </c>
      <c r="E228" s="1083" t="s">
        <v>229</v>
      </c>
      <c r="F228" s="1084">
        <v>750</v>
      </c>
      <c r="G228" s="1090">
        <f>+G229+G231+G233+G235+G237+G239+G241+G243+G245</f>
        <v>0</v>
      </c>
      <c r="H228" s="1085">
        <f>+F228+G228</f>
        <v>750</v>
      </c>
      <c r="I228" s="1527">
        <v>0</v>
      </c>
      <c r="J228" s="1527">
        <f t="shared" si="29"/>
        <v>750</v>
      </c>
      <c r="K228" s="1527">
        <v>0</v>
      </c>
      <c r="L228" s="1527">
        <f t="shared" si="50"/>
        <v>750</v>
      </c>
      <c r="M228" s="1527">
        <v>0</v>
      </c>
      <c r="N228" s="1527">
        <f t="shared" si="47"/>
        <v>750</v>
      </c>
      <c r="O228" s="1528">
        <v>0</v>
      </c>
      <c r="P228" s="1528">
        <f t="shared" si="39"/>
        <v>750</v>
      </c>
      <c r="Q228" s="1528">
        <v>0</v>
      </c>
      <c r="R228" s="1528">
        <f t="shared" si="38"/>
        <v>750</v>
      </c>
      <c r="S228" s="1131">
        <v>0</v>
      </c>
      <c r="T228" s="1131">
        <f t="shared" si="37"/>
        <v>750</v>
      </c>
      <c r="U228" s="777"/>
    </row>
    <row r="229" spans="1:21" s="711" customFormat="1" hidden="1" x14ac:dyDescent="0.2">
      <c r="A229" s="677" t="s">
        <v>106</v>
      </c>
      <c r="B229" s="679" t="s">
        <v>491</v>
      </c>
      <c r="C229" s="680" t="s">
        <v>100</v>
      </c>
      <c r="D229" s="954" t="s">
        <v>100</v>
      </c>
      <c r="E229" s="1093" t="s">
        <v>229</v>
      </c>
      <c r="F229" s="924">
        <f>+F230</f>
        <v>750</v>
      </c>
      <c r="G229" s="975">
        <f>+G230</f>
        <v>-750</v>
      </c>
      <c r="H229" s="924">
        <f t="shared" si="31"/>
        <v>0</v>
      </c>
      <c r="I229" s="1518">
        <v>0</v>
      </c>
      <c r="J229" s="1518">
        <f t="shared" si="29"/>
        <v>0</v>
      </c>
      <c r="K229" s="1518">
        <v>0</v>
      </c>
      <c r="L229" s="1518">
        <f t="shared" si="50"/>
        <v>0</v>
      </c>
      <c r="M229" s="1518">
        <v>0</v>
      </c>
      <c r="N229" s="1518">
        <f t="shared" si="47"/>
        <v>0</v>
      </c>
      <c r="O229" s="1519">
        <v>0</v>
      </c>
      <c r="P229" s="1519">
        <f t="shared" si="39"/>
        <v>0</v>
      </c>
      <c r="Q229" s="1519">
        <v>0</v>
      </c>
      <c r="R229" s="1519">
        <f t="shared" si="38"/>
        <v>0</v>
      </c>
      <c r="S229" s="1124">
        <v>0</v>
      </c>
      <c r="T229" s="1124">
        <f t="shared" si="37"/>
        <v>0</v>
      </c>
      <c r="U229" s="777"/>
    </row>
    <row r="230" spans="1:21" s="711" customFormat="1" hidden="1" x14ac:dyDescent="0.2">
      <c r="A230" s="682"/>
      <c r="B230" s="902" t="s">
        <v>474</v>
      </c>
      <c r="C230" s="700">
        <v>3419</v>
      </c>
      <c r="D230" s="903">
        <v>5222</v>
      </c>
      <c r="E230" s="784" t="s">
        <v>296</v>
      </c>
      <c r="F230" s="927">
        <v>750</v>
      </c>
      <c r="G230" s="916">
        <v>-750</v>
      </c>
      <c r="H230" s="927">
        <f t="shared" si="31"/>
        <v>0</v>
      </c>
      <c r="I230" s="1520">
        <v>0</v>
      </c>
      <c r="J230" s="1520">
        <f t="shared" si="29"/>
        <v>0</v>
      </c>
      <c r="K230" s="1520">
        <v>0</v>
      </c>
      <c r="L230" s="1520">
        <f t="shared" si="50"/>
        <v>0</v>
      </c>
      <c r="M230" s="1520">
        <v>0</v>
      </c>
      <c r="N230" s="1520">
        <f t="shared" si="47"/>
        <v>0</v>
      </c>
      <c r="O230" s="1521">
        <v>0</v>
      </c>
      <c r="P230" s="1521">
        <f t="shared" si="39"/>
        <v>0</v>
      </c>
      <c r="Q230" s="1521">
        <v>0</v>
      </c>
      <c r="R230" s="1521">
        <f t="shared" si="38"/>
        <v>0</v>
      </c>
      <c r="S230" s="1114">
        <v>0</v>
      </c>
      <c r="T230" s="1114">
        <f t="shared" si="37"/>
        <v>0</v>
      </c>
      <c r="U230" s="777"/>
    </row>
    <row r="231" spans="1:21" s="711" customFormat="1" ht="31.45" hidden="1" x14ac:dyDescent="0.2">
      <c r="A231" s="1001" t="s">
        <v>298</v>
      </c>
      <c r="B231" s="984" t="s">
        <v>548</v>
      </c>
      <c r="C231" s="985" t="s">
        <v>100</v>
      </c>
      <c r="D231" s="985" t="s">
        <v>100</v>
      </c>
      <c r="E231" s="986" t="s">
        <v>313</v>
      </c>
      <c r="F231" s="915">
        <v>0</v>
      </c>
      <c r="G231" s="975">
        <f t="shared" ref="G231" si="51">+G232</f>
        <v>100</v>
      </c>
      <c r="H231" s="924">
        <f t="shared" si="31"/>
        <v>100</v>
      </c>
      <c r="I231" s="1522">
        <v>0</v>
      </c>
      <c r="J231" s="1522">
        <f t="shared" si="29"/>
        <v>100</v>
      </c>
      <c r="K231" s="1522">
        <v>0</v>
      </c>
      <c r="L231" s="1522">
        <f t="shared" si="50"/>
        <v>100</v>
      </c>
      <c r="M231" s="1522">
        <v>0</v>
      </c>
      <c r="N231" s="1522">
        <f t="shared" si="47"/>
        <v>100</v>
      </c>
      <c r="O231" s="1523">
        <v>0</v>
      </c>
      <c r="P231" s="1523">
        <f t="shared" si="39"/>
        <v>100</v>
      </c>
      <c r="Q231" s="1523">
        <v>0</v>
      </c>
      <c r="R231" s="1523">
        <f t="shared" si="38"/>
        <v>100</v>
      </c>
      <c r="S231" s="1119">
        <v>0</v>
      </c>
      <c r="T231" s="1119">
        <f t="shared" si="37"/>
        <v>100</v>
      </c>
      <c r="U231" s="777"/>
    </row>
    <row r="232" spans="1:21" hidden="1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31"/>
        <v>100</v>
      </c>
      <c r="I232" s="1520">
        <v>0</v>
      </c>
      <c r="J232" s="1520">
        <f t="shared" si="29"/>
        <v>100</v>
      </c>
      <c r="K232" s="1520">
        <v>0</v>
      </c>
      <c r="L232" s="1520">
        <f t="shared" si="50"/>
        <v>100</v>
      </c>
      <c r="M232" s="1520">
        <v>0</v>
      </c>
      <c r="N232" s="1520">
        <f t="shared" si="47"/>
        <v>100</v>
      </c>
      <c r="O232" s="1521">
        <v>0</v>
      </c>
      <c r="P232" s="1521">
        <f t="shared" si="39"/>
        <v>100</v>
      </c>
      <c r="Q232" s="1521">
        <v>0</v>
      </c>
      <c r="R232" s="1521">
        <f t="shared" si="38"/>
        <v>100</v>
      </c>
      <c r="S232" s="1114">
        <v>0</v>
      </c>
      <c r="T232" s="1114">
        <f t="shared" si="37"/>
        <v>100</v>
      </c>
      <c r="U232" s="1029"/>
    </row>
    <row r="233" spans="1:21" ht="31.45" hidden="1" x14ac:dyDescent="0.2">
      <c r="A233" s="654" t="s">
        <v>298</v>
      </c>
      <c r="B233" s="603" t="s">
        <v>549</v>
      </c>
      <c r="C233" s="604" t="s">
        <v>100</v>
      </c>
      <c r="D233" s="604" t="s">
        <v>100</v>
      </c>
      <c r="E233" s="981" t="s">
        <v>314</v>
      </c>
      <c r="F233" s="913">
        <v>0</v>
      </c>
      <c r="G233" s="959">
        <f t="shared" ref="G233" si="52">+G234</f>
        <v>60</v>
      </c>
      <c r="H233" s="908">
        <f t="shared" si="31"/>
        <v>60</v>
      </c>
      <c r="I233" s="1522">
        <v>0</v>
      </c>
      <c r="J233" s="1522">
        <f t="shared" si="29"/>
        <v>60</v>
      </c>
      <c r="K233" s="1522">
        <v>0</v>
      </c>
      <c r="L233" s="1522">
        <f t="shared" si="50"/>
        <v>60</v>
      </c>
      <c r="M233" s="1522">
        <v>0</v>
      </c>
      <c r="N233" s="1522">
        <f t="shared" si="47"/>
        <v>60</v>
      </c>
      <c r="O233" s="1523">
        <v>0</v>
      </c>
      <c r="P233" s="1523">
        <f t="shared" si="39"/>
        <v>60</v>
      </c>
      <c r="Q233" s="1523">
        <v>0</v>
      </c>
      <c r="R233" s="1523">
        <f t="shared" si="38"/>
        <v>60</v>
      </c>
      <c r="S233" s="1119">
        <v>0</v>
      </c>
      <c r="T233" s="1119">
        <f t="shared" si="37"/>
        <v>60</v>
      </c>
      <c r="U233" s="1029"/>
    </row>
    <row r="234" spans="1:21" hidden="1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60</v>
      </c>
      <c r="H234" s="927">
        <f t="shared" si="31"/>
        <v>60</v>
      </c>
      <c r="I234" s="1520">
        <v>0</v>
      </c>
      <c r="J234" s="1520">
        <f t="shared" si="29"/>
        <v>60</v>
      </c>
      <c r="K234" s="1520">
        <v>0</v>
      </c>
      <c r="L234" s="1520">
        <f t="shared" si="50"/>
        <v>60</v>
      </c>
      <c r="M234" s="1520">
        <v>0</v>
      </c>
      <c r="N234" s="1520">
        <f t="shared" si="47"/>
        <v>60</v>
      </c>
      <c r="O234" s="1521">
        <v>0</v>
      </c>
      <c r="P234" s="1521">
        <f t="shared" si="39"/>
        <v>60</v>
      </c>
      <c r="Q234" s="1521">
        <v>0</v>
      </c>
      <c r="R234" s="1521">
        <f t="shared" si="38"/>
        <v>60</v>
      </c>
      <c r="S234" s="1114">
        <v>0</v>
      </c>
      <c r="T234" s="1114">
        <f t="shared" si="37"/>
        <v>60</v>
      </c>
      <c r="U234" s="1029"/>
    </row>
    <row r="235" spans="1:21" ht="31.45" hidden="1" x14ac:dyDescent="0.2">
      <c r="A235" s="654" t="s">
        <v>298</v>
      </c>
      <c r="B235" s="603" t="s">
        <v>550</v>
      </c>
      <c r="C235" s="604" t="s">
        <v>100</v>
      </c>
      <c r="D235" s="604" t="s">
        <v>100</v>
      </c>
      <c r="E235" s="981" t="s">
        <v>311</v>
      </c>
      <c r="F235" s="913">
        <v>0</v>
      </c>
      <c r="G235" s="959">
        <f t="shared" ref="G235" si="53">+G236</f>
        <v>100</v>
      </c>
      <c r="H235" s="908">
        <f t="shared" si="31"/>
        <v>100</v>
      </c>
      <c r="I235" s="1522">
        <v>0</v>
      </c>
      <c r="J235" s="1522">
        <f t="shared" si="29"/>
        <v>100</v>
      </c>
      <c r="K235" s="1522">
        <v>0</v>
      </c>
      <c r="L235" s="1522">
        <f t="shared" si="50"/>
        <v>100</v>
      </c>
      <c r="M235" s="1522">
        <v>0</v>
      </c>
      <c r="N235" s="1522">
        <f t="shared" si="47"/>
        <v>100</v>
      </c>
      <c r="O235" s="1523">
        <v>0</v>
      </c>
      <c r="P235" s="1523">
        <f t="shared" si="39"/>
        <v>100</v>
      </c>
      <c r="Q235" s="1523">
        <v>0</v>
      </c>
      <c r="R235" s="1523">
        <f t="shared" si="38"/>
        <v>100</v>
      </c>
      <c r="S235" s="1119">
        <v>0</v>
      </c>
      <c r="T235" s="1119">
        <f t="shared" si="37"/>
        <v>100</v>
      </c>
      <c r="U235" s="1029"/>
    </row>
    <row r="236" spans="1:21" hidden="1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31"/>
        <v>100</v>
      </c>
      <c r="I236" s="1520">
        <v>0</v>
      </c>
      <c r="J236" s="1520">
        <f t="shared" si="29"/>
        <v>100</v>
      </c>
      <c r="K236" s="1520">
        <v>0</v>
      </c>
      <c r="L236" s="1520">
        <f t="shared" si="50"/>
        <v>100</v>
      </c>
      <c r="M236" s="1520">
        <v>0</v>
      </c>
      <c r="N236" s="1520">
        <f t="shared" si="47"/>
        <v>100</v>
      </c>
      <c r="O236" s="1521">
        <v>0</v>
      </c>
      <c r="P236" s="1521">
        <f t="shared" si="39"/>
        <v>100</v>
      </c>
      <c r="Q236" s="1521">
        <v>0</v>
      </c>
      <c r="R236" s="1521">
        <f t="shared" si="38"/>
        <v>100</v>
      </c>
      <c r="S236" s="1114">
        <v>0</v>
      </c>
      <c r="T236" s="1114">
        <f t="shared" si="37"/>
        <v>100</v>
      </c>
      <c r="U236" s="1029"/>
    </row>
    <row r="237" spans="1:21" ht="41.9" hidden="1" x14ac:dyDescent="0.2">
      <c r="A237" s="654" t="s">
        <v>298</v>
      </c>
      <c r="B237" s="603" t="s">
        <v>551</v>
      </c>
      <c r="C237" s="604" t="s">
        <v>100</v>
      </c>
      <c r="D237" s="604" t="s">
        <v>100</v>
      </c>
      <c r="E237" s="981" t="s">
        <v>315</v>
      </c>
      <c r="F237" s="913">
        <v>0</v>
      </c>
      <c r="G237" s="959">
        <f t="shared" ref="G237" si="54">+G238</f>
        <v>100</v>
      </c>
      <c r="H237" s="908">
        <f t="shared" si="31"/>
        <v>100</v>
      </c>
      <c r="I237" s="1522">
        <v>0</v>
      </c>
      <c r="J237" s="1522">
        <f t="shared" si="29"/>
        <v>100</v>
      </c>
      <c r="K237" s="1522">
        <v>0</v>
      </c>
      <c r="L237" s="1522">
        <f t="shared" si="50"/>
        <v>100</v>
      </c>
      <c r="M237" s="1522">
        <v>0</v>
      </c>
      <c r="N237" s="1522">
        <f t="shared" si="47"/>
        <v>100</v>
      </c>
      <c r="O237" s="1523">
        <v>0</v>
      </c>
      <c r="P237" s="1523">
        <f t="shared" si="39"/>
        <v>100</v>
      </c>
      <c r="Q237" s="1523">
        <v>0</v>
      </c>
      <c r="R237" s="1523">
        <f t="shared" si="38"/>
        <v>100</v>
      </c>
      <c r="S237" s="1119">
        <v>0</v>
      </c>
      <c r="T237" s="1119">
        <f t="shared" si="37"/>
        <v>100</v>
      </c>
      <c r="U237" s="1029"/>
    </row>
    <row r="238" spans="1:21" hidden="1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31"/>
        <v>100</v>
      </c>
      <c r="I238" s="1520">
        <v>0</v>
      </c>
      <c r="J238" s="1520">
        <f t="shared" si="29"/>
        <v>100</v>
      </c>
      <c r="K238" s="1520">
        <v>0</v>
      </c>
      <c r="L238" s="1520">
        <f t="shared" si="50"/>
        <v>100</v>
      </c>
      <c r="M238" s="1520">
        <v>0</v>
      </c>
      <c r="N238" s="1520">
        <f t="shared" si="47"/>
        <v>100</v>
      </c>
      <c r="O238" s="1521">
        <v>0</v>
      </c>
      <c r="P238" s="1521">
        <f t="shared" si="39"/>
        <v>100</v>
      </c>
      <c r="Q238" s="1521">
        <v>0</v>
      </c>
      <c r="R238" s="1521">
        <f t="shared" si="38"/>
        <v>100</v>
      </c>
      <c r="S238" s="1114">
        <v>0</v>
      </c>
      <c r="T238" s="1114">
        <f t="shared" si="37"/>
        <v>100</v>
      </c>
      <c r="U238" s="1029"/>
    </row>
    <row r="239" spans="1:21" ht="31.45" hidden="1" x14ac:dyDescent="0.2">
      <c r="A239" s="654" t="s">
        <v>298</v>
      </c>
      <c r="B239" s="603" t="s">
        <v>552</v>
      </c>
      <c r="C239" s="604" t="s">
        <v>100</v>
      </c>
      <c r="D239" s="604" t="s">
        <v>100</v>
      </c>
      <c r="E239" s="981" t="s">
        <v>316</v>
      </c>
      <c r="F239" s="913">
        <v>0</v>
      </c>
      <c r="G239" s="959">
        <f t="shared" ref="G239" si="55">+G240</f>
        <v>200</v>
      </c>
      <c r="H239" s="908">
        <f t="shared" si="31"/>
        <v>200</v>
      </c>
      <c r="I239" s="1522">
        <v>0</v>
      </c>
      <c r="J239" s="1522">
        <f t="shared" si="29"/>
        <v>200</v>
      </c>
      <c r="K239" s="1522">
        <v>0</v>
      </c>
      <c r="L239" s="1522">
        <f t="shared" si="50"/>
        <v>200</v>
      </c>
      <c r="M239" s="1522">
        <v>0</v>
      </c>
      <c r="N239" s="1522">
        <f t="shared" si="47"/>
        <v>200</v>
      </c>
      <c r="O239" s="1523">
        <v>0</v>
      </c>
      <c r="P239" s="1523">
        <f t="shared" si="39"/>
        <v>200</v>
      </c>
      <c r="Q239" s="1523">
        <v>0</v>
      </c>
      <c r="R239" s="1523">
        <f t="shared" si="38"/>
        <v>200</v>
      </c>
      <c r="S239" s="1119">
        <v>0</v>
      </c>
      <c r="T239" s="1119">
        <f t="shared" si="37"/>
        <v>200</v>
      </c>
      <c r="U239" s="1029"/>
    </row>
    <row r="240" spans="1:21" hidden="1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200</v>
      </c>
      <c r="H240" s="927">
        <f t="shared" si="31"/>
        <v>200</v>
      </c>
      <c r="I240" s="1520">
        <v>0</v>
      </c>
      <c r="J240" s="1520">
        <f t="shared" si="29"/>
        <v>200</v>
      </c>
      <c r="K240" s="1520">
        <v>0</v>
      </c>
      <c r="L240" s="1520">
        <f t="shared" si="50"/>
        <v>200</v>
      </c>
      <c r="M240" s="1520">
        <v>0</v>
      </c>
      <c r="N240" s="1520">
        <f t="shared" si="47"/>
        <v>200</v>
      </c>
      <c r="O240" s="1521">
        <v>0</v>
      </c>
      <c r="P240" s="1521">
        <f t="shared" si="39"/>
        <v>200</v>
      </c>
      <c r="Q240" s="1521">
        <v>0</v>
      </c>
      <c r="R240" s="1521">
        <f t="shared" si="38"/>
        <v>200</v>
      </c>
      <c r="S240" s="1114">
        <v>0</v>
      </c>
      <c r="T240" s="1114">
        <f t="shared" si="37"/>
        <v>200</v>
      </c>
      <c r="U240" s="1029"/>
    </row>
    <row r="241" spans="1:21" ht="31.45" hidden="1" x14ac:dyDescent="0.2">
      <c r="A241" s="654" t="s">
        <v>298</v>
      </c>
      <c r="B241" s="603" t="s">
        <v>553</v>
      </c>
      <c r="C241" s="604" t="s">
        <v>100</v>
      </c>
      <c r="D241" s="604" t="s">
        <v>100</v>
      </c>
      <c r="E241" s="981" t="s">
        <v>312</v>
      </c>
      <c r="F241" s="913">
        <v>0</v>
      </c>
      <c r="G241" s="959">
        <f t="shared" ref="G241" si="56">+G242</f>
        <v>100</v>
      </c>
      <c r="H241" s="908">
        <f t="shared" si="31"/>
        <v>100</v>
      </c>
      <c r="I241" s="1522">
        <v>0</v>
      </c>
      <c r="J241" s="1522">
        <f t="shared" si="29"/>
        <v>100</v>
      </c>
      <c r="K241" s="1522">
        <v>0</v>
      </c>
      <c r="L241" s="1522">
        <f t="shared" si="50"/>
        <v>100</v>
      </c>
      <c r="M241" s="1522">
        <v>0</v>
      </c>
      <c r="N241" s="1522">
        <f t="shared" si="47"/>
        <v>100</v>
      </c>
      <c r="O241" s="1523">
        <v>0</v>
      </c>
      <c r="P241" s="1523">
        <f t="shared" si="39"/>
        <v>100</v>
      </c>
      <c r="Q241" s="1523">
        <v>0</v>
      </c>
      <c r="R241" s="1523">
        <f t="shared" si="38"/>
        <v>100</v>
      </c>
      <c r="S241" s="1119">
        <v>0</v>
      </c>
      <c r="T241" s="1119">
        <f t="shared" si="37"/>
        <v>100</v>
      </c>
      <c r="U241" s="1029"/>
    </row>
    <row r="242" spans="1:21" hidden="1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100</v>
      </c>
      <c r="H242" s="927">
        <f t="shared" si="31"/>
        <v>100</v>
      </c>
      <c r="I242" s="1520">
        <v>0</v>
      </c>
      <c r="J242" s="1520">
        <f t="shared" si="29"/>
        <v>100</v>
      </c>
      <c r="K242" s="1520">
        <v>0</v>
      </c>
      <c r="L242" s="1520">
        <f t="shared" si="50"/>
        <v>100</v>
      </c>
      <c r="M242" s="1520">
        <v>0</v>
      </c>
      <c r="N242" s="1520">
        <f t="shared" si="47"/>
        <v>100</v>
      </c>
      <c r="O242" s="1521">
        <v>0</v>
      </c>
      <c r="P242" s="1521">
        <f t="shared" si="39"/>
        <v>100</v>
      </c>
      <c r="Q242" s="1521">
        <v>0</v>
      </c>
      <c r="R242" s="1521">
        <f t="shared" si="38"/>
        <v>100</v>
      </c>
      <c r="S242" s="1114">
        <v>0</v>
      </c>
      <c r="T242" s="1114">
        <f t="shared" si="37"/>
        <v>100</v>
      </c>
      <c r="U242" s="1029"/>
    </row>
    <row r="243" spans="1:21" ht="20.95" hidden="1" x14ac:dyDescent="0.2">
      <c r="A243" s="654" t="s">
        <v>298</v>
      </c>
      <c r="B243" s="603" t="s">
        <v>554</v>
      </c>
      <c r="C243" s="604" t="s">
        <v>100</v>
      </c>
      <c r="D243" s="604" t="s">
        <v>100</v>
      </c>
      <c r="E243" s="981" t="s">
        <v>317</v>
      </c>
      <c r="F243" s="913">
        <v>0</v>
      </c>
      <c r="G243" s="959">
        <f t="shared" ref="G243" si="57">+G244</f>
        <v>30</v>
      </c>
      <c r="H243" s="908">
        <f t="shared" si="31"/>
        <v>30</v>
      </c>
      <c r="I243" s="1522">
        <v>0</v>
      </c>
      <c r="J243" s="1522">
        <f t="shared" si="29"/>
        <v>30</v>
      </c>
      <c r="K243" s="1522">
        <v>0</v>
      </c>
      <c r="L243" s="1522">
        <f t="shared" si="50"/>
        <v>30</v>
      </c>
      <c r="M243" s="1522">
        <v>0</v>
      </c>
      <c r="N243" s="1522">
        <f t="shared" si="47"/>
        <v>30</v>
      </c>
      <c r="O243" s="1523">
        <v>0</v>
      </c>
      <c r="P243" s="1523">
        <f t="shared" si="39"/>
        <v>30</v>
      </c>
      <c r="Q243" s="1523">
        <v>0</v>
      </c>
      <c r="R243" s="1523">
        <f t="shared" si="38"/>
        <v>30</v>
      </c>
      <c r="S243" s="1119">
        <v>0</v>
      </c>
      <c r="T243" s="1119">
        <f t="shared" si="37"/>
        <v>30</v>
      </c>
      <c r="U243" s="1029"/>
    </row>
    <row r="244" spans="1:21" hidden="1" x14ac:dyDescent="0.2">
      <c r="A244" s="1000"/>
      <c r="B244" s="987"/>
      <c r="C244" s="595" t="s">
        <v>294</v>
      </c>
      <c r="D244" s="595" t="s">
        <v>295</v>
      </c>
      <c r="E244" s="983" t="s">
        <v>296</v>
      </c>
      <c r="F244" s="916">
        <v>0</v>
      </c>
      <c r="G244" s="916">
        <v>30</v>
      </c>
      <c r="H244" s="927">
        <f t="shared" si="31"/>
        <v>30</v>
      </c>
      <c r="I244" s="1520">
        <v>0</v>
      </c>
      <c r="J244" s="1520">
        <f t="shared" si="29"/>
        <v>30</v>
      </c>
      <c r="K244" s="1520">
        <v>0</v>
      </c>
      <c r="L244" s="1520">
        <f t="shared" si="50"/>
        <v>30</v>
      </c>
      <c r="M244" s="1520">
        <v>0</v>
      </c>
      <c r="N244" s="1520">
        <f t="shared" si="47"/>
        <v>30</v>
      </c>
      <c r="O244" s="1521">
        <v>0</v>
      </c>
      <c r="P244" s="1521">
        <f t="shared" si="39"/>
        <v>30</v>
      </c>
      <c r="Q244" s="1521">
        <v>0</v>
      </c>
      <c r="R244" s="1521">
        <f t="shared" si="38"/>
        <v>30</v>
      </c>
      <c r="S244" s="1114">
        <v>0</v>
      </c>
      <c r="T244" s="1114">
        <f t="shared" si="37"/>
        <v>30</v>
      </c>
      <c r="U244" s="1029"/>
    </row>
    <row r="245" spans="1:21" ht="20.95" hidden="1" x14ac:dyDescent="0.2">
      <c r="A245" s="654" t="s">
        <v>298</v>
      </c>
      <c r="B245" s="603" t="s">
        <v>555</v>
      </c>
      <c r="C245" s="604" t="s">
        <v>100</v>
      </c>
      <c r="D245" s="604" t="s">
        <v>100</v>
      </c>
      <c r="E245" s="981" t="s">
        <v>318</v>
      </c>
      <c r="F245" s="913">
        <v>0</v>
      </c>
      <c r="G245" s="959">
        <f t="shared" ref="G245" si="58">+G246</f>
        <v>60</v>
      </c>
      <c r="H245" s="908">
        <f t="shared" si="31"/>
        <v>60</v>
      </c>
      <c r="I245" s="1522">
        <v>0</v>
      </c>
      <c r="J245" s="1522">
        <f t="shared" si="29"/>
        <v>60</v>
      </c>
      <c r="K245" s="1522">
        <v>0</v>
      </c>
      <c r="L245" s="1522">
        <f t="shared" si="50"/>
        <v>60</v>
      </c>
      <c r="M245" s="1522">
        <v>0</v>
      </c>
      <c r="N245" s="1522">
        <f t="shared" si="47"/>
        <v>60</v>
      </c>
      <c r="O245" s="1523">
        <v>0</v>
      </c>
      <c r="P245" s="1523">
        <f t="shared" si="39"/>
        <v>60</v>
      </c>
      <c r="Q245" s="1523">
        <v>0</v>
      </c>
      <c r="R245" s="1523">
        <f t="shared" si="38"/>
        <v>60</v>
      </c>
      <c r="S245" s="1119">
        <v>0</v>
      </c>
      <c r="T245" s="1119">
        <f t="shared" si="37"/>
        <v>60</v>
      </c>
      <c r="U245" s="1029"/>
    </row>
    <row r="246" spans="1:21" ht="13.1" hidden="1" thickBot="1" x14ac:dyDescent="0.25">
      <c r="A246" s="1002"/>
      <c r="B246" s="988"/>
      <c r="C246" s="989" t="s">
        <v>294</v>
      </c>
      <c r="D246" s="989" t="s">
        <v>295</v>
      </c>
      <c r="E246" s="990" t="s">
        <v>296</v>
      </c>
      <c r="F246" s="917">
        <v>0</v>
      </c>
      <c r="G246" s="917">
        <v>60</v>
      </c>
      <c r="H246" s="1028">
        <f t="shared" si="31"/>
        <v>60</v>
      </c>
      <c r="I246" s="1529">
        <v>0</v>
      </c>
      <c r="J246" s="1529">
        <f t="shared" si="29"/>
        <v>60</v>
      </c>
      <c r="K246" s="1529">
        <v>0</v>
      </c>
      <c r="L246" s="1529">
        <f t="shared" si="50"/>
        <v>60</v>
      </c>
      <c r="M246" s="1529">
        <v>0</v>
      </c>
      <c r="N246" s="1529">
        <f t="shared" si="47"/>
        <v>60</v>
      </c>
      <c r="O246" s="1530">
        <v>0</v>
      </c>
      <c r="P246" s="1530">
        <f t="shared" si="39"/>
        <v>60</v>
      </c>
      <c r="Q246" s="1526">
        <v>0</v>
      </c>
      <c r="R246" s="1526">
        <f t="shared" si="38"/>
        <v>60</v>
      </c>
      <c r="S246" s="1128">
        <v>0</v>
      </c>
      <c r="T246" s="1128">
        <f t="shared" si="37"/>
        <v>60</v>
      </c>
      <c r="U246" s="1029"/>
    </row>
    <row r="247" spans="1:21" ht="27" hidden="1" customHeight="1" thickBot="1" x14ac:dyDescent="0.25">
      <c r="A247" s="1735" t="s">
        <v>106</v>
      </c>
      <c r="B247" s="1736" t="s">
        <v>100</v>
      </c>
      <c r="C247" s="1737" t="s">
        <v>100</v>
      </c>
      <c r="D247" s="1737" t="s">
        <v>100</v>
      </c>
      <c r="E247" s="1738" t="s">
        <v>636</v>
      </c>
      <c r="F247" s="1739">
        <v>0</v>
      </c>
      <c r="G247" s="1532"/>
      <c r="H247" s="1532"/>
      <c r="I247" s="1532"/>
      <c r="J247" s="1532"/>
      <c r="K247" s="1532"/>
      <c r="L247" s="1532"/>
      <c r="M247" s="1532"/>
      <c r="N247" s="1739">
        <v>0</v>
      </c>
      <c r="O247" s="1740">
        <f>+O248</f>
        <v>500</v>
      </c>
      <c r="P247" s="1740">
        <f t="shared" ref="P247:P249" si="59">N247+O247</f>
        <v>500</v>
      </c>
      <c r="Q247" s="1740">
        <f>+Q248+Q250</f>
        <v>0</v>
      </c>
      <c r="R247" s="1740">
        <f t="shared" si="38"/>
        <v>500</v>
      </c>
      <c r="S247" s="1131">
        <v>0</v>
      </c>
      <c r="T247" s="1131">
        <f t="shared" si="37"/>
        <v>500</v>
      </c>
      <c r="U247" s="1029"/>
    </row>
    <row r="248" spans="1:21" ht="20.95" hidden="1" x14ac:dyDescent="0.2">
      <c r="A248" s="654" t="s">
        <v>106</v>
      </c>
      <c r="B248" s="603" t="s">
        <v>637</v>
      </c>
      <c r="C248" s="604" t="s">
        <v>100</v>
      </c>
      <c r="D248" s="604" t="s">
        <v>100</v>
      </c>
      <c r="E248" s="1741" t="s">
        <v>636</v>
      </c>
      <c r="F248" s="1522">
        <v>0</v>
      </c>
      <c r="G248" s="1742"/>
      <c r="H248" s="1742"/>
      <c r="I248" s="1742"/>
      <c r="J248" s="1742"/>
      <c r="K248" s="1742"/>
      <c r="L248" s="1742"/>
      <c r="M248" s="1742"/>
      <c r="N248" s="1522">
        <v>0</v>
      </c>
      <c r="O248" s="1523">
        <f>O249</f>
        <v>500</v>
      </c>
      <c r="P248" s="1523">
        <f t="shared" si="59"/>
        <v>500</v>
      </c>
      <c r="Q248" s="1523">
        <f>+Q249</f>
        <v>-500</v>
      </c>
      <c r="R248" s="1523">
        <f t="shared" si="38"/>
        <v>0</v>
      </c>
      <c r="S248" s="1124">
        <v>0</v>
      </c>
      <c r="T248" s="1124">
        <f t="shared" si="37"/>
        <v>0</v>
      </c>
      <c r="U248" s="1029"/>
    </row>
    <row r="249" spans="1:21" hidden="1" x14ac:dyDescent="0.2">
      <c r="A249" s="1743"/>
      <c r="B249" s="603"/>
      <c r="C249" s="595" t="s">
        <v>294</v>
      </c>
      <c r="D249" s="595" t="s">
        <v>295</v>
      </c>
      <c r="E249" s="1744" t="s">
        <v>296</v>
      </c>
      <c r="F249" s="1520">
        <v>0</v>
      </c>
      <c r="G249" s="1742"/>
      <c r="H249" s="1742"/>
      <c r="I249" s="1742"/>
      <c r="J249" s="1742"/>
      <c r="K249" s="1745"/>
      <c r="L249" s="1742"/>
      <c r="M249" s="1745"/>
      <c r="N249" s="1520">
        <v>0</v>
      </c>
      <c r="O249" s="1521">
        <v>500</v>
      </c>
      <c r="P249" s="1521">
        <f t="shared" si="59"/>
        <v>500</v>
      </c>
      <c r="Q249" s="1521">
        <v>-500</v>
      </c>
      <c r="R249" s="1521">
        <f t="shared" si="38"/>
        <v>0</v>
      </c>
      <c r="S249" s="1114">
        <v>0</v>
      </c>
      <c r="T249" s="1114">
        <f t="shared" si="37"/>
        <v>0</v>
      </c>
      <c r="U249" s="1029"/>
    </row>
    <row r="250" spans="1:21" ht="31.45" hidden="1" x14ac:dyDescent="0.2">
      <c r="A250" s="654" t="s">
        <v>106</v>
      </c>
      <c r="B250" s="603" t="s">
        <v>666</v>
      </c>
      <c r="C250" s="604" t="s">
        <v>100</v>
      </c>
      <c r="D250" s="604" t="s">
        <v>100</v>
      </c>
      <c r="E250" s="1741" t="s">
        <v>667</v>
      </c>
      <c r="F250" s="1520">
        <v>0</v>
      </c>
      <c r="G250" s="1742"/>
      <c r="H250" s="1742"/>
      <c r="I250" s="1742"/>
      <c r="J250" s="1742"/>
      <c r="K250" s="1745"/>
      <c r="L250" s="1742"/>
      <c r="M250" s="1745"/>
      <c r="N250" s="1520"/>
      <c r="O250" s="1521"/>
      <c r="P250" s="1521">
        <v>0</v>
      </c>
      <c r="Q250" s="1119">
        <f>+Q251</f>
        <v>500</v>
      </c>
      <c r="R250" s="1119">
        <f t="shared" si="38"/>
        <v>500</v>
      </c>
      <c r="S250" s="1119">
        <v>0</v>
      </c>
      <c r="T250" s="1119">
        <f t="shared" si="37"/>
        <v>500</v>
      </c>
      <c r="U250" s="1029"/>
    </row>
    <row r="251" spans="1:21" ht="21.6" hidden="1" thickBot="1" x14ac:dyDescent="0.25">
      <c r="A251" s="1746"/>
      <c r="B251" s="1747"/>
      <c r="C251" s="1748" t="s">
        <v>294</v>
      </c>
      <c r="D251" s="1748" t="s">
        <v>341</v>
      </c>
      <c r="E251" s="1749" t="s">
        <v>617</v>
      </c>
      <c r="F251" s="1750">
        <v>0</v>
      </c>
      <c r="G251" s="1751"/>
      <c r="H251" s="1751"/>
      <c r="I251" s="1751"/>
      <c r="J251" s="1751"/>
      <c r="K251" s="1752"/>
      <c r="L251" s="1751"/>
      <c r="M251" s="1752"/>
      <c r="N251" s="1750"/>
      <c r="O251" s="1536"/>
      <c r="P251" s="1536">
        <v>0</v>
      </c>
      <c r="Q251" s="1556">
        <v>500</v>
      </c>
      <c r="R251" s="1556">
        <f t="shared" si="38"/>
        <v>500</v>
      </c>
      <c r="S251" s="1128">
        <v>0</v>
      </c>
      <c r="T251" s="1128">
        <f t="shared" si="37"/>
        <v>500</v>
      </c>
      <c r="U251" s="1029"/>
    </row>
    <row r="252" spans="1:21" ht="27" hidden="1" customHeight="1" thickBot="1" x14ac:dyDescent="0.25">
      <c r="A252" s="1080" t="s">
        <v>106</v>
      </c>
      <c r="B252" s="1081" t="s">
        <v>100</v>
      </c>
      <c r="C252" s="1082" t="s">
        <v>100</v>
      </c>
      <c r="D252" s="1082" t="s">
        <v>100</v>
      </c>
      <c r="E252" s="1504" t="s">
        <v>638</v>
      </c>
      <c r="F252" s="1527">
        <v>0</v>
      </c>
      <c r="G252" s="1531"/>
      <c r="H252" s="1531"/>
      <c r="I252" s="1531"/>
      <c r="J252" s="1531"/>
      <c r="K252" s="1531"/>
      <c r="L252" s="1531"/>
      <c r="M252" s="1531"/>
      <c r="N252" s="1527">
        <v>0</v>
      </c>
      <c r="O252" s="1528">
        <f>+O253</f>
        <v>2178.7640000000001</v>
      </c>
      <c r="P252" s="1537">
        <f t="shared" si="39"/>
        <v>2178.7640000000001</v>
      </c>
      <c r="Q252" s="1528">
        <v>0</v>
      </c>
      <c r="R252" s="1528">
        <f t="shared" si="38"/>
        <v>2178.7640000000001</v>
      </c>
      <c r="S252" s="1131">
        <v>0</v>
      </c>
      <c r="T252" s="1131">
        <f t="shared" si="37"/>
        <v>2178.7640000000001</v>
      </c>
      <c r="U252" s="1029"/>
    </row>
    <row r="253" spans="1:21" ht="20.95" hidden="1" x14ac:dyDescent="0.2">
      <c r="A253" s="1505" t="s">
        <v>106</v>
      </c>
      <c r="B253" s="1506" t="s">
        <v>639</v>
      </c>
      <c r="C253" s="1507"/>
      <c r="D253" s="1507"/>
      <c r="E253" s="1508" t="s">
        <v>638</v>
      </c>
      <c r="F253" s="1514">
        <v>0</v>
      </c>
      <c r="G253" s="1532"/>
      <c r="H253" s="1532"/>
      <c r="I253" s="1532"/>
      <c r="J253" s="1532"/>
      <c r="K253" s="1532"/>
      <c r="L253" s="1532"/>
      <c r="M253" s="1532"/>
      <c r="N253" s="1514">
        <v>0</v>
      </c>
      <c r="O253" s="1515">
        <f>+O254</f>
        <v>2178.7640000000001</v>
      </c>
      <c r="P253" s="1538">
        <f t="shared" si="39"/>
        <v>2178.7640000000001</v>
      </c>
      <c r="Q253" s="1519">
        <v>0</v>
      </c>
      <c r="R253" s="1519">
        <f t="shared" si="38"/>
        <v>2178.7640000000001</v>
      </c>
      <c r="S253" s="1124">
        <v>0</v>
      </c>
      <c r="T253" s="1124">
        <f t="shared" si="37"/>
        <v>2178.7640000000001</v>
      </c>
      <c r="U253" s="1029"/>
    </row>
    <row r="254" spans="1:21" ht="13.1" hidden="1" thickBot="1" x14ac:dyDescent="0.25">
      <c r="A254" s="1509"/>
      <c r="B254" s="1510"/>
      <c r="C254" s="989" t="s">
        <v>294</v>
      </c>
      <c r="D254" s="989" t="s">
        <v>295</v>
      </c>
      <c r="E254" s="1511" t="s">
        <v>296</v>
      </c>
      <c r="F254" s="1529">
        <v>0</v>
      </c>
      <c r="G254" s="1534"/>
      <c r="H254" s="1534"/>
      <c r="I254" s="1534"/>
      <c r="J254" s="1534"/>
      <c r="K254" s="1535"/>
      <c r="L254" s="1534"/>
      <c r="M254" s="1535"/>
      <c r="N254" s="1529">
        <v>0</v>
      </c>
      <c r="O254" s="1530">
        <v>2178.7640000000001</v>
      </c>
      <c r="P254" s="1530">
        <f t="shared" si="39"/>
        <v>2178.7640000000001</v>
      </c>
      <c r="Q254" s="1530">
        <v>0</v>
      </c>
      <c r="R254" s="1530">
        <f t="shared" si="38"/>
        <v>2178.7640000000001</v>
      </c>
      <c r="S254" s="1117">
        <v>0</v>
      </c>
      <c r="T254" s="1117">
        <f t="shared" si="37"/>
        <v>2178.7640000000001</v>
      </c>
      <c r="U254" s="1029"/>
    </row>
    <row r="255" spans="1:21" x14ac:dyDescent="0.2">
      <c r="B255" s="893"/>
      <c r="C255" s="893"/>
      <c r="D255" s="893"/>
      <c r="E255" s="893"/>
      <c r="G255" s="893"/>
      <c r="H255" s="893"/>
      <c r="J255" s="893"/>
      <c r="K255" s="1072"/>
      <c r="L255" s="893"/>
      <c r="M255" s="1072"/>
      <c r="N255" s="893"/>
      <c r="O255" s="893"/>
      <c r="P255" s="893"/>
      <c r="Q255" s="893"/>
      <c r="R255" s="1512"/>
      <c r="S255" s="1072"/>
      <c r="T255" s="1072"/>
      <c r="U255" s="1029"/>
    </row>
    <row r="256" spans="1:21" x14ac:dyDescent="0.2">
      <c r="B256" s="893"/>
      <c r="C256" s="893"/>
      <c r="D256" s="893"/>
      <c r="E256" s="1539"/>
      <c r="G256" s="893"/>
      <c r="H256" s="893"/>
      <c r="J256" s="893"/>
      <c r="K256" s="1072"/>
      <c r="L256" s="893"/>
      <c r="M256" s="1072"/>
      <c r="N256" s="893"/>
      <c r="O256" s="893"/>
      <c r="P256" s="893"/>
      <c r="Q256" s="893"/>
      <c r="R256" s="893"/>
      <c r="S256" s="893"/>
      <c r="T256" s="893"/>
    </row>
    <row r="257" spans="2:18" s="655" customFormat="1" x14ac:dyDescent="0.2">
      <c r="B257" s="893"/>
      <c r="C257" s="893"/>
      <c r="D257" s="893"/>
      <c r="E257" s="893"/>
      <c r="F257" s="888"/>
      <c r="G257" s="893"/>
      <c r="H257" s="893"/>
      <c r="I257" s="893"/>
      <c r="J257" s="893"/>
      <c r="K257" s="1072"/>
      <c r="L257" s="893"/>
      <c r="M257" s="1072"/>
      <c r="N257" s="893"/>
      <c r="O257" s="893"/>
      <c r="P257" s="893"/>
      <c r="Q257" s="893"/>
      <c r="R257" s="893"/>
    </row>
    <row r="258" spans="2:18" s="655" customFormat="1" x14ac:dyDescent="0.2">
      <c r="B258" s="2324" t="s">
        <v>975</v>
      </c>
      <c r="C258" s="2323"/>
      <c r="D258" s="2323"/>
      <c r="E258" s="1754">
        <v>42283</v>
      </c>
      <c r="F258" s="888"/>
      <c r="I258" s="893"/>
      <c r="K258" s="1029"/>
      <c r="M258" s="1029"/>
    </row>
    <row r="259" spans="2:18" s="655" customFormat="1" x14ac:dyDescent="0.2">
      <c r="B259" s="1156"/>
      <c r="C259" s="1156"/>
      <c r="D259" s="1156"/>
      <c r="E259" s="1156"/>
      <c r="F259" s="888"/>
      <c r="I259" s="893"/>
      <c r="K259" s="1029"/>
      <c r="M259" s="1029"/>
    </row>
    <row r="260" spans="2:18" s="655" customFormat="1" x14ac:dyDescent="0.2">
      <c r="B260" s="2324" t="s">
        <v>976</v>
      </c>
      <c r="C260" s="2323"/>
      <c r="D260" s="2323"/>
      <c r="E260" s="1755" t="s">
        <v>977</v>
      </c>
      <c r="F260" s="888"/>
      <c r="I260" s="893"/>
      <c r="K260" s="1029"/>
      <c r="M260" s="1029"/>
    </row>
    <row r="261" spans="2:18" s="655" customFormat="1" x14ac:dyDescent="0.2">
      <c r="B261" s="1755"/>
      <c r="C261" s="1755"/>
      <c r="D261" s="1755"/>
      <c r="E261" s="1755"/>
      <c r="F261" s="888"/>
      <c r="I261" s="893"/>
      <c r="K261" s="1029"/>
      <c r="M261" s="1029"/>
    </row>
    <row r="262" spans="2:18" s="655" customFormat="1" x14ac:dyDescent="0.2">
      <c r="B262" s="2324" t="s">
        <v>978</v>
      </c>
      <c r="C262" s="2323"/>
      <c r="D262" s="2323"/>
      <c r="E262" s="2325" t="s">
        <v>979</v>
      </c>
      <c r="F262" s="888"/>
      <c r="I262" s="893"/>
      <c r="K262" s="1029"/>
      <c r="M262" s="1029"/>
    </row>
    <row r="263" spans="2:18" s="655" customFormat="1" x14ac:dyDescent="0.2">
      <c r="B263" s="1755"/>
      <c r="C263" s="1755"/>
      <c r="D263" s="1755"/>
      <c r="E263" s="2326"/>
      <c r="F263" s="888"/>
      <c r="I263" s="893"/>
      <c r="K263" s="1029"/>
      <c r="M263" s="1029"/>
    </row>
    <row r="264" spans="2:18" s="655" customFormat="1" x14ac:dyDescent="0.2">
      <c r="B264" s="2324" t="s">
        <v>980</v>
      </c>
      <c r="C264" s="2323"/>
      <c r="D264" s="2323"/>
      <c r="E264" s="2325" t="s">
        <v>981</v>
      </c>
      <c r="F264" s="888"/>
      <c r="I264" s="893"/>
      <c r="K264" s="1029"/>
      <c r="M264" s="1029"/>
    </row>
    <row r="265" spans="2:18" s="655" customFormat="1" x14ac:dyDescent="0.2">
      <c r="B265" s="1755"/>
      <c r="C265" s="1755"/>
      <c r="D265" s="1755"/>
      <c r="E265" s="2326"/>
      <c r="F265" s="888"/>
      <c r="I265" s="893"/>
      <c r="K265" s="1029"/>
      <c r="M265" s="1029"/>
    </row>
    <row r="266" spans="2:18" s="655" customFormat="1" x14ac:dyDescent="0.2">
      <c r="B266" s="2322" t="s">
        <v>982</v>
      </c>
      <c r="C266" s="2323"/>
      <c r="D266" s="2323"/>
      <c r="E266" s="1756"/>
      <c r="F266" s="888"/>
      <c r="I266" s="893"/>
      <c r="K266" s="1029"/>
      <c r="M266" s="1029"/>
    </row>
  </sheetData>
  <mergeCells count="16">
    <mergeCell ref="G1:H1"/>
    <mergeCell ref="A2:H2"/>
    <mergeCell ref="A4:H4"/>
    <mergeCell ref="A6:H6"/>
    <mergeCell ref="M6:M9"/>
    <mergeCell ref="G8:G9"/>
    <mergeCell ref="I8:I9"/>
    <mergeCell ref="K8:K9"/>
    <mergeCell ref="B266:D266"/>
    <mergeCell ref="O8:O9"/>
    <mergeCell ref="B258:D258"/>
    <mergeCell ref="B260:D260"/>
    <mergeCell ref="B262:D262"/>
    <mergeCell ref="E262:E263"/>
    <mergeCell ref="B264:D264"/>
    <mergeCell ref="E264:E265"/>
  </mergeCells>
  <pageMargins left="0.7" right="0.7" top="0.78740157499999996" bottom="0.78740157499999996" header="0.3" footer="0.3"/>
  <pageSetup paperSize="9" scale="7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28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hidden="1" customWidth="1"/>
    <col min="13" max="13" width="9.75" style="1029" hidden="1" customWidth="1"/>
    <col min="14" max="14" width="9.25" style="655" hidden="1" customWidth="1"/>
    <col min="15" max="15" width="8.375" style="655" hidden="1" customWidth="1"/>
    <col min="16" max="18" width="9.25" style="655" customWidth="1"/>
    <col min="19" max="19" width="12.25" style="1029" customWidth="1"/>
    <col min="20" max="252" width="9.25" style="655" customWidth="1"/>
    <col min="253" max="16384" width="3.25" style="655"/>
  </cols>
  <sheetData>
    <row r="1" spans="1:21" x14ac:dyDescent="0.2">
      <c r="G1" s="2277"/>
      <c r="H1" s="2277"/>
      <c r="J1" s="1007"/>
      <c r="L1" s="1007"/>
      <c r="N1" s="1007"/>
      <c r="P1" s="1072" t="s">
        <v>670</v>
      </c>
    </row>
    <row r="2" spans="1:21" ht="17.7" x14ac:dyDescent="0.3">
      <c r="A2" s="2315" t="s">
        <v>668</v>
      </c>
      <c r="B2" s="2315"/>
      <c r="C2" s="2315"/>
      <c r="D2" s="2315"/>
      <c r="E2" s="2315"/>
      <c r="F2" s="2315"/>
      <c r="G2" s="2315"/>
      <c r="H2" s="2315"/>
      <c r="J2" s="893"/>
      <c r="K2" s="1072"/>
      <c r="L2" s="893"/>
      <c r="M2" s="1072"/>
      <c r="N2" s="893"/>
      <c r="O2" s="893"/>
      <c r="P2" s="893"/>
      <c r="Q2" s="893"/>
      <c r="R2" s="893"/>
      <c r="S2" s="1072"/>
      <c r="T2" s="893"/>
      <c r="U2" s="893"/>
    </row>
    <row r="3" spans="1:21" x14ac:dyDescent="0.2">
      <c r="A3" s="889"/>
      <c r="B3" s="889"/>
      <c r="C3" s="889"/>
      <c r="D3" s="889"/>
      <c r="E3" s="889"/>
      <c r="F3" s="889"/>
      <c r="G3" s="1495"/>
      <c r="H3" s="1495"/>
      <c r="J3" s="893"/>
      <c r="K3" s="1072"/>
      <c r="L3" s="893"/>
      <c r="M3" s="1072"/>
      <c r="N3" s="893"/>
      <c r="O3" s="893"/>
      <c r="P3" s="893"/>
      <c r="Q3" s="893"/>
      <c r="R3" s="893"/>
      <c r="S3" s="1072"/>
      <c r="T3" s="893"/>
      <c r="U3" s="893"/>
    </row>
    <row r="4" spans="1:21" ht="15.05" x14ac:dyDescent="0.25">
      <c r="A4" s="2316" t="s">
        <v>427</v>
      </c>
      <c r="B4" s="2316"/>
      <c r="C4" s="2316"/>
      <c r="D4" s="2316"/>
      <c r="E4" s="2316"/>
      <c r="F4" s="2316"/>
      <c r="G4" s="2316"/>
      <c r="H4" s="2316"/>
      <c r="J4" s="893"/>
      <c r="K4" s="1072"/>
      <c r="L4" s="893"/>
      <c r="M4" s="1072"/>
      <c r="N4" s="893"/>
      <c r="O4" s="893"/>
      <c r="P4" s="893"/>
      <c r="Q4" s="893"/>
      <c r="R4" s="893"/>
      <c r="S4" s="1072"/>
      <c r="T4" s="893"/>
      <c r="U4" s="893"/>
    </row>
    <row r="5" spans="1:21" ht="13.1" thickBot="1" x14ac:dyDescent="0.25">
      <c r="A5" s="889"/>
      <c r="B5" s="889"/>
      <c r="C5" s="889"/>
      <c r="D5" s="889"/>
      <c r="E5" s="889"/>
      <c r="F5" s="889"/>
      <c r="G5" s="1495"/>
      <c r="H5" s="1495"/>
      <c r="J5" s="893"/>
      <c r="K5" s="1072"/>
      <c r="L5" s="893"/>
      <c r="M5" s="1072"/>
      <c r="N5" s="893"/>
      <c r="O5" s="893"/>
      <c r="P5" s="893"/>
      <c r="Q5" s="893"/>
      <c r="R5" s="893"/>
      <c r="S5" s="1072"/>
      <c r="T5" s="893"/>
      <c r="U5" s="893"/>
    </row>
    <row r="6" spans="1:21" ht="15.05" x14ac:dyDescent="0.25">
      <c r="A6" s="2317" t="s">
        <v>466</v>
      </c>
      <c r="B6" s="2317"/>
      <c r="C6" s="2317"/>
      <c r="D6" s="2317"/>
      <c r="E6" s="2317"/>
      <c r="F6" s="2317"/>
      <c r="G6" s="2317"/>
      <c r="H6" s="2317"/>
      <c r="J6" s="893"/>
      <c r="K6" s="1072"/>
      <c r="L6" s="893"/>
      <c r="M6" s="2293" t="s">
        <v>646</v>
      </c>
      <c r="N6" s="893"/>
      <c r="O6" s="893"/>
      <c r="P6" s="893"/>
      <c r="Q6" s="893"/>
      <c r="R6" s="893"/>
      <c r="S6" s="1072"/>
      <c r="T6" s="893"/>
      <c r="U6" s="893"/>
    </row>
    <row r="7" spans="1:21" s="711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I7" s="894"/>
      <c r="J7" s="894"/>
      <c r="K7" s="896"/>
      <c r="L7" s="894"/>
      <c r="M7" s="2318"/>
      <c r="N7" s="894"/>
      <c r="O7" s="894"/>
      <c r="P7" s="894"/>
      <c r="Q7" s="894"/>
      <c r="R7" s="894"/>
      <c r="S7" s="896"/>
      <c r="T7" s="894"/>
      <c r="U7" s="894"/>
    </row>
    <row r="8" spans="1:21" s="711" customFormat="1" ht="13.75" customHeight="1" thickBot="1" x14ac:dyDescent="0.25">
      <c r="A8" s="948"/>
      <c r="B8" s="948"/>
      <c r="C8" s="948"/>
      <c r="D8" s="948"/>
      <c r="E8" s="948"/>
      <c r="F8" s="891"/>
      <c r="G8" s="2293" t="s">
        <v>544</v>
      </c>
      <c r="H8" s="1026"/>
      <c r="I8" s="2293" t="s">
        <v>577</v>
      </c>
      <c r="J8" s="1026"/>
      <c r="K8" s="2293" t="s">
        <v>579</v>
      </c>
      <c r="L8" s="1026"/>
      <c r="M8" s="2318"/>
      <c r="N8" s="1026"/>
      <c r="O8" s="2313" t="s">
        <v>655</v>
      </c>
      <c r="P8" s="1026"/>
      <c r="Q8" s="2313" t="s">
        <v>669</v>
      </c>
      <c r="R8" s="1026" t="s">
        <v>428</v>
      </c>
      <c r="S8" s="896"/>
      <c r="T8" s="894"/>
      <c r="U8" s="894"/>
    </row>
    <row r="9" spans="1:21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1027" t="s">
        <v>255</v>
      </c>
      <c r="I9" s="2294"/>
      <c r="J9" s="1027" t="s">
        <v>255</v>
      </c>
      <c r="K9" s="2294"/>
      <c r="L9" s="1496" t="s">
        <v>255</v>
      </c>
      <c r="M9" s="2294"/>
      <c r="N9" s="1496" t="s">
        <v>255</v>
      </c>
      <c r="O9" s="2314"/>
      <c r="P9" s="1027" t="s">
        <v>255</v>
      </c>
      <c r="Q9" s="2314"/>
      <c r="R9" s="1027" t="s">
        <v>255</v>
      </c>
      <c r="S9" s="896"/>
      <c r="T9" s="894"/>
      <c r="U9" s="894"/>
    </row>
    <row r="10" spans="1:21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+F11+F146+F167</f>
        <v>20428.98</v>
      </c>
      <c r="G10" s="919">
        <f t="shared" si="0"/>
        <v>0</v>
      </c>
      <c r="H10" s="1497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8">
        <f t="shared" si="0"/>
        <v>0</v>
      </c>
      <c r="L10" s="1018">
        <f>+J10+K10</f>
        <v>20545.129999999997</v>
      </c>
      <c r="M10" s="1018">
        <f>+M11+M146+M167</f>
        <v>6190</v>
      </c>
      <c r="N10" s="1018">
        <f>+L10+M10</f>
        <v>26735.129999999997</v>
      </c>
      <c r="O10" s="1541">
        <f>+O11+O146+O167</f>
        <v>2178.7640000000001</v>
      </c>
      <c r="P10" s="1541">
        <f>+N10+O10</f>
        <v>28913.893999999997</v>
      </c>
      <c r="Q10" s="1557">
        <f>+Q11+Q146+Q167</f>
        <v>7.9936057773011271E-15</v>
      </c>
      <c r="R10" s="1557">
        <f>+P10+Q10</f>
        <v>28913.893999999997</v>
      </c>
      <c r="S10" s="827" t="s">
        <v>669</v>
      </c>
      <c r="T10" s="894"/>
      <c r="U10" s="894"/>
    </row>
    <row r="11" spans="1:21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+F12+F93+F104+F124+F126+F130+F132+F136+F138</f>
        <v>2880</v>
      </c>
      <c r="G11" s="1015">
        <f>+G12+G93+G96+G98+G100+G102+G104+G106+G108+G110+G112+G114+G116+G118+G120+G122+G124+G126+G130+G132+G136+G138</f>
        <v>0</v>
      </c>
      <c r="H11" s="1015">
        <f t="shared" ref="H11:H175" si="1">+F11+G11</f>
        <v>2880</v>
      </c>
      <c r="I11" s="1022">
        <f>+I126+I128+I132+I134+I104</f>
        <v>116.15</v>
      </c>
      <c r="J11" s="1022">
        <f t="shared" ref="J11:J166" si="2">+H11+I11</f>
        <v>2996.15</v>
      </c>
      <c r="K11" s="1022">
        <v>0</v>
      </c>
      <c r="L11" s="1022">
        <f t="shared" ref="L11:L166" si="3">+J11+K11</f>
        <v>2996.15</v>
      </c>
      <c r="M11" s="1022">
        <f>+M93+M98+M104+M142+M144</f>
        <v>1190</v>
      </c>
      <c r="N11" s="1022">
        <f t="shared" ref="N11:N164" si="4">+L11+M11</f>
        <v>4186.1499999999996</v>
      </c>
      <c r="O11" s="1126">
        <f>+O138+O140</f>
        <v>0</v>
      </c>
      <c r="P11" s="1126">
        <f t="shared" ref="P11:P152" si="5">+N11+O11</f>
        <v>4186.1499999999996</v>
      </c>
      <c r="Q11" s="1126">
        <f>+Q12+Q15+Q17+Q19+Q21+Q23+Q25+Q27+Q29+Q31+Q33+Q35+Q37+Q39+Q41+Q43+Q45+Q47+Q49+Q51+Q53+Q55+Q57+Q59+Q61+Q63+Q65+Q67+Q69+Q71+Q73+Q75+Q77+Q79+Q81+Q83+Q85+Q87+Q89+Q91</f>
        <v>7.9936057773011271E-15</v>
      </c>
      <c r="R11" s="1126">
        <f t="shared" ref="R11:R14" si="6">+P11+Q11</f>
        <v>4186.1499999999996</v>
      </c>
      <c r="S11" s="827" t="s">
        <v>669</v>
      </c>
      <c r="T11" s="894"/>
      <c r="U11" s="894"/>
    </row>
    <row r="12" spans="1:21" s="711" customFormat="1" x14ac:dyDescent="0.2">
      <c r="A12" s="1047" t="s">
        <v>106</v>
      </c>
      <c r="B12" s="935" t="s">
        <v>473</v>
      </c>
      <c r="C12" s="936" t="s">
        <v>100</v>
      </c>
      <c r="D12" s="1048" t="s">
        <v>100</v>
      </c>
      <c r="E12" s="836" t="s">
        <v>432</v>
      </c>
      <c r="F12" s="1049">
        <f>SUM(F13:F14)</f>
        <v>200</v>
      </c>
      <c r="G12" s="1049">
        <v>0</v>
      </c>
      <c r="H12" s="1049">
        <f t="shared" si="1"/>
        <v>200</v>
      </c>
      <c r="I12" s="1102">
        <v>0</v>
      </c>
      <c r="J12" s="1102">
        <f t="shared" si="2"/>
        <v>200</v>
      </c>
      <c r="K12" s="1102">
        <v>0</v>
      </c>
      <c r="L12" s="1102">
        <f t="shared" si="3"/>
        <v>200</v>
      </c>
      <c r="M12" s="1102">
        <v>0</v>
      </c>
      <c r="N12" s="1102">
        <f t="shared" si="4"/>
        <v>200</v>
      </c>
      <c r="O12" s="1145">
        <v>0</v>
      </c>
      <c r="P12" s="1145">
        <f t="shared" si="5"/>
        <v>200</v>
      </c>
      <c r="Q12" s="1145">
        <f>SUM(Q13:Q14)</f>
        <v>-200</v>
      </c>
      <c r="R12" s="1145">
        <f t="shared" si="6"/>
        <v>0</v>
      </c>
      <c r="S12" s="827" t="s">
        <v>669</v>
      </c>
      <c r="T12" s="894"/>
      <c r="U12" s="894"/>
    </row>
    <row r="13" spans="1:21" s="711" customFormat="1" x14ac:dyDescent="0.2">
      <c r="A13" s="1050"/>
      <c r="B13" s="1051" t="s">
        <v>474</v>
      </c>
      <c r="C13" s="1052">
        <v>3299</v>
      </c>
      <c r="D13" s="1078">
        <v>5321</v>
      </c>
      <c r="E13" s="1054" t="s">
        <v>258</v>
      </c>
      <c r="F13" s="934">
        <v>180</v>
      </c>
      <c r="G13" s="934">
        <v>0</v>
      </c>
      <c r="H13" s="933">
        <f t="shared" si="1"/>
        <v>180</v>
      </c>
      <c r="I13" s="1056">
        <v>0</v>
      </c>
      <c r="J13" s="1056">
        <f t="shared" si="2"/>
        <v>180</v>
      </c>
      <c r="K13" s="1056">
        <v>0</v>
      </c>
      <c r="L13" s="1056">
        <f t="shared" si="3"/>
        <v>180</v>
      </c>
      <c r="M13" s="1056">
        <v>0</v>
      </c>
      <c r="N13" s="1056">
        <f t="shared" si="4"/>
        <v>180</v>
      </c>
      <c r="O13" s="1116">
        <v>0</v>
      </c>
      <c r="P13" s="1116">
        <f t="shared" si="5"/>
        <v>180</v>
      </c>
      <c r="Q13" s="1116">
        <v>-180</v>
      </c>
      <c r="R13" s="1116">
        <f t="shared" si="6"/>
        <v>0</v>
      </c>
      <c r="S13" s="827" t="s">
        <v>669</v>
      </c>
      <c r="T13" s="894"/>
      <c r="U13" s="894"/>
    </row>
    <row r="14" spans="1:21" s="711" customFormat="1" x14ac:dyDescent="0.2">
      <c r="A14" s="837"/>
      <c r="B14" s="839" t="s">
        <v>474</v>
      </c>
      <c r="C14" s="840">
        <v>3299</v>
      </c>
      <c r="D14" s="841">
        <v>5331</v>
      </c>
      <c r="E14" s="842" t="s">
        <v>259</v>
      </c>
      <c r="F14" s="934">
        <v>20</v>
      </c>
      <c r="G14" s="934">
        <v>0</v>
      </c>
      <c r="H14" s="934">
        <f t="shared" si="1"/>
        <v>20</v>
      </c>
      <c r="I14" s="1105">
        <v>0</v>
      </c>
      <c r="J14" s="1105">
        <f t="shared" si="2"/>
        <v>20</v>
      </c>
      <c r="K14" s="1105">
        <v>0</v>
      </c>
      <c r="L14" s="1105">
        <f t="shared" si="3"/>
        <v>20</v>
      </c>
      <c r="M14" s="1105">
        <v>0</v>
      </c>
      <c r="N14" s="1105">
        <f t="shared" si="4"/>
        <v>20</v>
      </c>
      <c r="O14" s="1558">
        <v>0</v>
      </c>
      <c r="P14" s="1558">
        <f t="shared" si="5"/>
        <v>20</v>
      </c>
      <c r="Q14" s="1116">
        <v>-20</v>
      </c>
      <c r="R14" s="1116">
        <f t="shared" si="6"/>
        <v>0</v>
      </c>
      <c r="S14" s="827" t="s">
        <v>669</v>
      </c>
      <c r="T14" s="894"/>
      <c r="U14" s="894"/>
    </row>
    <row r="15" spans="1:21" s="711" customFormat="1" ht="20.95" x14ac:dyDescent="0.2">
      <c r="A15" s="820" t="s">
        <v>106</v>
      </c>
      <c r="B15" s="822" t="s">
        <v>672</v>
      </c>
      <c r="C15" s="823" t="s">
        <v>100</v>
      </c>
      <c r="D15" s="824" t="s">
        <v>100</v>
      </c>
      <c r="E15" s="825" t="s">
        <v>710</v>
      </c>
      <c r="F15" s="932">
        <v>0</v>
      </c>
      <c r="G15" s="932"/>
      <c r="H15" s="932"/>
      <c r="I15" s="1055"/>
      <c r="J15" s="1055"/>
      <c r="K15" s="1055"/>
      <c r="L15" s="1055"/>
      <c r="M15" s="1055"/>
      <c r="N15" s="1055"/>
      <c r="O15" s="1121"/>
      <c r="P15" s="1121">
        <v>0</v>
      </c>
      <c r="Q15" s="1121">
        <f>+Q16</f>
        <v>9</v>
      </c>
      <c r="R15" s="1121">
        <f>+P15+Q15</f>
        <v>9</v>
      </c>
      <c r="S15" s="827" t="s">
        <v>669</v>
      </c>
      <c r="T15" s="894"/>
      <c r="U15" s="894"/>
    </row>
    <row r="16" spans="1:21" s="711" customFormat="1" x14ac:dyDescent="0.2">
      <c r="A16" s="1050"/>
      <c r="B16" s="1051"/>
      <c r="C16" s="1052">
        <v>3122</v>
      </c>
      <c r="D16" s="750">
        <v>5331</v>
      </c>
      <c r="E16" s="785" t="s">
        <v>259</v>
      </c>
      <c r="F16" s="933">
        <v>0</v>
      </c>
      <c r="G16" s="933"/>
      <c r="H16" s="933"/>
      <c r="I16" s="1056"/>
      <c r="J16" s="1056"/>
      <c r="K16" s="1056"/>
      <c r="L16" s="1056"/>
      <c r="M16" s="1056"/>
      <c r="N16" s="1056"/>
      <c r="O16" s="1116"/>
      <c r="P16" s="1116">
        <v>0</v>
      </c>
      <c r="Q16" s="1116">
        <v>9</v>
      </c>
      <c r="R16" s="1116">
        <f>+P16+Q16</f>
        <v>9</v>
      </c>
      <c r="S16" s="827"/>
      <c r="T16" s="894"/>
      <c r="U16" s="894"/>
    </row>
    <row r="17" spans="1:21" s="711" customFormat="1" ht="20.95" x14ac:dyDescent="0.2">
      <c r="A17" s="820" t="s">
        <v>106</v>
      </c>
      <c r="B17" s="822" t="s">
        <v>673</v>
      </c>
      <c r="C17" s="823" t="s">
        <v>100</v>
      </c>
      <c r="D17" s="824" t="s">
        <v>100</v>
      </c>
      <c r="E17" s="825" t="s">
        <v>711</v>
      </c>
      <c r="F17" s="932">
        <v>0</v>
      </c>
      <c r="G17" s="932"/>
      <c r="H17" s="932"/>
      <c r="I17" s="1055"/>
      <c r="J17" s="1055"/>
      <c r="K17" s="1055"/>
      <c r="L17" s="1055"/>
      <c r="M17" s="1055"/>
      <c r="N17" s="1055"/>
      <c r="O17" s="1121"/>
      <c r="P17" s="1121">
        <v>0</v>
      </c>
      <c r="Q17" s="1121">
        <f t="shared" ref="Q17" si="7">+Q18</f>
        <v>5</v>
      </c>
      <c r="R17" s="1121">
        <f t="shared" ref="R17:R80" si="8">+P17+Q17</f>
        <v>5</v>
      </c>
      <c r="S17" s="827" t="s">
        <v>669</v>
      </c>
      <c r="T17" s="894"/>
      <c r="U17" s="894"/>
    </row>
    <row r="18" spans="1:21" s="711" customFormat="1" x14ac:dyDescent="0.2">
      <c r="A18" s="1050"/>
      <c r="B18" s="1051"/>
      <c r="C18" s="1052">
        <v>3113</v>
      </c>
      <c r="D18" s="1078">
        <v>5321</v>
      </c>
      <c r="E18" s="1144" t="s">
        <v>258</v>
      </c>
      <c r="F18" s="933">
        <v>0</v>
      </c>
      <c r="G18" s="933"/>
      <c r="H18" s="933"/>
      <c r="I18" s="1056"/>
      <c r="J18" s="1056"/>
      <c r="K18" s="1056"/>
      <c r="L18" s="1056"/>
      <c r="M18" s="1056"/>
      <c r="N18" s="1056"/>
      <c r="O18" s="1116"/>
      <c r="P18" s="1116">
        <v>0</v>
      </c>
      <c r="Q18" s="1116">
        <v>5</v>
      </c>
      <c r="R18" s="1116">
        <f t="shared" si="8"/>
        <v>5</v>
      </c>
      <c r="S18" s="827"/>
      <c r="T18" s="894"/>
      <c r="U18" s="894"/>
    </row>
    <row r="19" spans="1:21" s="711" customFormat="1" ht="20.95" x14ac:dyDescent="0.2">
      <c r="A19" s="820" t="s">
        <v>106</v>
      </c>
      <c r="B19" s="822" t="s">
        <v>674</v>
      </c>
      <c r="C19" s="823" t="s">
        <v>100</v>
      </c>
      <c r="D19" s="824" t="s">
        <v>100</v>
      </c>
      <c r="E19" s="825" t="s">
        <v>712</v>
      </c>
      <c r="F19" s="932">
        <v>0</v>
      </c>
      <c r="G19" s="932"/>
      <c r="H19" s="932"/>
      <c r="I19" s="1055"/>
      <c r="J19" s="1055"/>
      <c r="K19" s="1055"/>
      <c r="L19" s="1055"/>
      <c r="M19" s="1055"/>
      <c r="N19" s="1055"/>
      <c r="O19" s="1121"/>
      <c r="P19" s="1121">
        <v>0</v>
      </c>
      <c r="Q19" s="1121">
        <f t="shared" ref="Q19" si="9">+Q20</f>
        <v>10</v>
      </c>
      <c r="R19" s="1121">
        <f t="shared" si="8"/>
        <v>10</v>
      </c>
      <c r="S19" s="827" t="s">
        <v>669</v>
      </c>
      <c r="T19" s="894"/>
      <c r="U19" s="894"/>
    </row>
    <row r="20" spans="1:21" s="711" customFormat="1" x14ac:dyDescent="0.2">
      <c r="A20" s="1050"/>
      <c r="B20" s="1051"/>
      <c r="C20" s="1052">
        <v>3113</v>
      </c>
      <c r="D20" s="1078">
        <v>5321</v>
      </c>
      <c r="E20" s="1144" t="s">
        <v>258</v>
      </c>
      <c r="F20" s="933">
        <v>0</v>
      </c>
      <c r="G20" s="933"/>
      <c r="H20" s="933"/>
      <c r="I20" s="1056"/>
      <c r="J20" s="1056"/>
      <c r="K20" s="1056"/>
      <c r="L20" s="1056"/>
      <c r="M20" s="1056"/>
      <c r="N20" s="1056"/>
      <c r="O20" s="1116"/>
      <c r="P20" s="1116">
        <v>0</v>
      </c>
      <c r="Q20" s="1116">
        <v>10</v>
      </c>
      <c r="R20" s="1116">
        <f t="shared" si="8"/>
        <v>10</v>
      </c>
      <c r="S20" s="827"/>
      <c r="T20" s="894"/>
      <c r="U20" s="894"/>
    </row>
    <row r="21" spans="1:21" s="711" customFormat="1" ht="20.95" x14ac:dyDescent="0.2">
      <c r="A21" s="820" t="s">
        <v>106</v>
      </c>
      <c r="B21" s="822" t="s">
        <v>675</v>
      </c>
      <c r="C21" s="823" t="s">
        <v>100</v>
      </c>
      <c r="D21" s="824" t="s">
        <v>100</v>
      </c>
      <c r="E21" s="825" t="s">
        <v>713</v>
      </c>
      <c r="F21" s="932">
        <v>0</v>
      </c>
      <c r="G21" s="932"/>
      <c r="H21" s="932"/>
      <c r="I21" s="1055"/>
      <c r="J21" s="1055"/>
      <c r="K21" s="1055"/>
      <c r="L21" s="1055"/>
      <c r="M21" s="1055"/>
      <c r="N21" s="1055"/>
      <c r="O21" s="1121"/>
      <c r="P21" s="1121">
        <v>0</v>
      </c>
      <c r="Q21" s="1121">
        <f t="shared" ref="Q21" si="10">+Q22</f>
        <v>10</v>
      </c>
      <c r="R21" s="1121">
        <f t="shared" si="8"/>
        <v>10</v>
      </c>
      <c r="S21" s="827" t="s">
        <v>669</v>
      </c>
      <c r="T21" s="894"/>
      <c r="U21" s="894"/>
    </row>
    <row r="22" spans="1:21" s="711" customFormat="1" x14ac:dyDescent="0.2">
      <c r="A22" s="1050"/>
      <c r="B22" s="1051"/>
      <c r="C22" s="1052">
        <v>3113</v>
      </c>
      <c r="D22" s="1078">
        <v>5321</v>
      </c>
      <c r="E22" s="1144" t="s">
        <v>258</v>
      </c>
      <c r="F22" s="933">
        <v>0</v>
      </c>
      <c r="G22" s="933"/>
      <c r="H22" s="933"/>
      <c r="I22" s="1056"/>
      <c r="J22" s="1056"/>
      <c r="K22" s="1056"/>
      <c r="L22" s="1056"/>
      <c r="M22" s="1056"/>
      <c r="N22" s="1056"/>
      <c r="O22" s="1116"/>
      <c r="P22" s="1116">
        <v>0</v>
      </c>
      <c r="Q22" s="1116">
        <v>10</v>
      </c>
      <c r="R22" s="1116">
        <f t="shared" si="8"/>
        <v>10</v>
      </c>
      <c r="S22" s="827"/>
      <c r="T22" s="894"/>
      <c r="U22" s="894"/>
    </row>
    <row r="23" spans="1:21" s="711" customFormat="1" ht="20.95" x14ac:dyDescent="0.2">
      <c r="A23" s="820" t="s">
        <v>106</v>
      </c>
      <c r="B23" s="822" t="s">
        <v>676</v>
      </c>
      <c r="C23" s="823" t="s">
        <v>100</v>
      </c>
      <c r="D23" s="824" t="s">
        <v>100</v>
      </c>
      <c r="E23" s="825" t="s">
        <v>714</v>
      </c>
      <c r="F23" s="932">
        <v>0</v>
      </c>
      <c r="G23" s="932"/>
      <c r="H23" s="932"/>
      <c r="I23" s="1055"/>
      <c r="J23" s="1055"/>
      <c r="K23" s="1055"/>
      <c r="L23" s="1055"/>
      <c r="M23" s="1055"/>
      <c r="N23" s="1055"/>
      <c r="O23" s="1121"/>
      <c r="P23" s="1121">
        <v>0</v>
      </c>
      <c r="Q23" s="1121">
        <f t="shared" ref="Q23" si="11">+Q24</f>
        <v>10</v>
      </c>
      <c r="R23" s="1121">
        <f t="shared" si="8"/>
        <v>10</v>
      </c>
      <c r="S23" s="827" t="s">
        <v>669</v>
      </c>
      <c r="T23" s="894"/>
      <c r="U23" s="894"/>
    </row>
    <row r="24" spans="1:21" s="711" customFormat="1" x14ac:dyDescent="0.2">
      <c r="A24" s="1050"/>
      <c r="B24" s="1051"/>
      <c r="C24" s="1052">
        <v>3113</v>
      </c>
      <c r="D24" s="1078">
        <v>5321</v>
      </c>
      <c r="E24" s="1144" t="s">
        <v>258</v>
      </c>
      <c r="F24" s="933">
        <v>0</v>
      </c>
      <c r="G24" s="933"/>
      <c r="H24" s="933"/>
      <c r="I24" s="1056"/>
      <c r="J24" s="1056"/>
      <c r="K24" s="1056"/>
      <c r="L24" s="1056"/>
      <c r="M24" s="1056"/>
      <c r="N24" s="1056"/>
      <c r="O24" s="1116"/>
      <c r="P24" s="1116">
        <v>0</v>
      </c>
      <c r="Q24" s="1116">
        <v>10</v>
      </c>
      <c r="R24" s="1116">
        <f t="shared" si="8"/>
        <v>10</v>
      </c>
      <c r="S24" s="827"/>
      <c r="T24" s="894"/>
      <c r="U24" s="894"/>
    </row>
    <row r="25" spans="1:21" s="711" customFormat="1" ht="20.95" x14ac:dyDescent="0.2">
      <c r="A25" s="820" t="s">
        <v>106</v>
      </c>
      <c r="B25" s="822" t="s">
        <v>677</v>
      </c>
      <c r="C25" s="823" t="s">
        <v>100</v>
      </c>
      <c r="D25" s="824" t="s">
        <v>100</v>
      </c>
      <c r="E25" s="825" t="s">
        <v>748</v>
      </c>
      <c r="F25" s="932">
        <v>0</v>
      </c>
      <c r="G25" s="932"/>
      <c r="H25" s="932"/>
      <c r="I25" s="1055"/>
      <c r="J25" s="1055"/>
      <c r="K25" s="1055"/>
      <c r="L25" s="1055"/>
      <c r="M25" s="1055"/>
      <c r="N25" s="1055"/>
      <c r="O25" s="1121"/>
      <c r="P25" s="1121">
        <v>0</v>
      </c>
      <c r="Q25" s="1121">
        <f t="shared" ref="Q25" si="12">+Q26</f>
        <v>4</v>
      </c>
      <c r="R25" s="1121">
        <f t="shared" si="8"/>
        <v>4</v>
      </c>
      <c r="S25" s="827" t="s">
        <v>669</v>
      </c>
      <c r="T25" s="894"/>
      <c r="U25" s="894"/>
    </row>
    <row r="26" spans="1:21" s="711" customFormat="1" x14ac:dyDescent="0.2">
      <c r="A26" s="1050"/>
      <c r="B26" s="1051"/>
      <c r="C26" s="1052">
        <v>3113</v>
      </c>
      <c r="D26" s="1078">
        <v>5321</v>
      </c>
      <c r="E26" s="1144" t="s">
        <v>258</v>
      </c>
      <c r="F26" s="933">
        <v>0</v>
      </c>
      <c r="G26" s="933"/>
      <c r="H26" s="933"/>
      <c r="I26" s="1056"/>
      <c r="J26" s="1056"/>
      <c r="K26" s="1056"/>
      <c r="L26" s="1056"/>
      <c r="M26" s="1056"/>
      <c r="N26" s="1056"/>
      <c r="O26" s="1116"/>
      <c r="P26" s="1116">
        <v>0</v>
      </c>
      <c r="Q26" s="1116">
        <v>4</v>
      </c>
      <c r="R26" s="1116">
        <f t="shared" si="8"/>
        <v>4</v>
      </c>
      <c r="S26" s="827"/>
      <c r="T26" s="894"/>
      <c r="U26" s="894"/>
    </row>
    <row r="27" spans="1:21" s="711" customFormat="1" ht="31.45" x14ac:dyDescent="0.2">
      <c r="A27" s="820" t="s">
        <v>106</v>
      </c>
      <c r="B27" s="822" t="s">
        <v>678</v>
      </c>
      <c r="C27" s="823" t="s">
        <v>100</v>
      </c>
      <c r="D27" s="824" t="s">
        <v>100</v>
      </c>
      <c r="E27" s="825" t="s">
        <v>715</v>
      </c>
      <c r="F27" s="932">
        <v>0</v>
      </c>
      <c r="G27" s="932"/>
      <c r="H27" s="932"/>
      <c r="I27" s="1055"/>
      <c r="J27" s="1055"/>
      <c r="K27" s="1055"/>
      <c r="L27" s="1055"/>
      <c r="M27" s="1055"/>
      <c r="N27" s="1055"/>
      <c r="O27" s="1121"/>
      <c r="P27" s="1121">
        <v>0</v>
      </c>
      <c r="Q27" s="1121">
        <f t="shared" ref="Q27" si="13">+Q28</f>
        <v>4</v>
      </c>
      <c r="R27" s="1121">
        <f t="shared" si="8"/>
        <v>4</v>
      </c>
      <c r="S27" s="827" t="s">
        <v>669</v>
      </c>
      <c r="T27" s="894"/>
      <c r="U27" s="894"/>
    </row>
    <row r="28" spans="1:21" s="711" customFormat="1" x14ac:dyDescent="0.2">
      <c r="A28" s="1050"/>
      <c r="B28" s="1051"/>
      <c r="C28" s="1052">
        <v>3113</v>
      </c>
      <c r="D28" s="750">
        <v>5331</v>
      </c>
      <c r="E28" s="785" t="s">
        <v>259</v>
      </c>
      <c r="F28" s="933">
        <v>0</v>
      </c>
      <c r="G28" s="933"/>
      <c r="H28" s="933"/>
      <c r="I28" s="1056"/>
      <c r="J28" s="1056"/>
      <c r="K28" s="1056"/>
      <c r="L28" s="1056"/>
      <c r="M28" s="1056"/>
      <c r="N28" s="1056"/>
      <c r="O28" s="1116"/>
      <c r="P28" s="1116">
        <v>0</v>
      </c>
      <c r="Q28" s="1116">
        <v>4</v>
      </c>
      <c r="R28" s="1116">
        <f t="shared" si="8"/>
        <v>4</v>
      </c>
      <c r="S28" s="827"/>
      <c r="T28" s="894"/>
      <c r="U28" s="894"/>
    </row>
    <row r="29" spans="1:21" s="711" customFormat="1" ht="20.95" x14ac:dyDescent="0.2">
      <c r="A29" s="820" t="s">
        <v>106</v>
      </c>
      <c r="B29" s="822" t="s">
        <v>679</v>
      </c>
      <c r="C29" s="823" t="s">
        <v>100</v>
      </c>
      <c r="D29" s="824" t="s">
        <v>100</v>
      </c>
      <c r="E29" s="825" t="s">
        <v>749</v>
      </c>
      <c r="F29" s="932">
        <v>0</v>
      </c>
      <c r="G29" s="932"/>
      <c r="H29" s="932"/>
      <c r="I29" s="1055"/>
      <c r="J29" s="1055"/>
      <c r="K29" s="1055"/>
      <c r="L29" s="1055"/>
      <c r="M29" s="1055"/>
      <c r="N29" s="1055"/>
      <c r="O29" s="1121"/>
      <c r="P29" s="1121">
        <v>0</v>
      </c>
      <c r="Q29" s="1121">
        <f t="shared" ref="Q29" si="14">+Q30</f>
        <v>7</v>
      </c>
      <c r="R29" s="1121">
        <f t="shared" si="8"/>
        <v>7</v>
      </c>
      <c r="S29" s="827" t="s">
        <v>669</v>
      </c>
      <c r="T29" s="894"/>
      <c r="U29" s="894"/>
    </row>
    <row r="30" spans="1:21" s="711" customFormat="1" x14ac:dyDescent="0.2">
      <c r="A30" s="1050"/>
      <c r="B30" s="1051"/>
      <c r="C30" s="1052">
        <v>3113</v>
      </c>
      <c r="D30" s="1078">
        <v>5321</v>
      </c>
      <c r="E30" s="1144" t="s">
        <v>258</v>
      </c>
      <c r="F30" s="933">
        <v>0</v>
      </c>
      <c r="G30" s="933"/>
      <c r="H30" s="933"/>
      <c r="I30" s="1056"/>
      <c r="J30" s="1056"/>
      <c r="K30" s="1056"/>
      <c r="L30" s="1056"/>
      <c r="M30" s="1056"/>
      <c r="N30" s="1056"/>
      <c r="O30" s="1116"/>
      <c r="P30" s="1116">
        <v>0</v>
      </c>
      <c r="Q30" s="1116">
        <v>7</v>
      </c>
      <c r="R30" s="1116">
        <f t="shared" si="8"/>
        <v>7</v>
      </c>
      <c r="S30" s="827"/>
      <c r="T30" s="894"/>
      <c r="U30" s="894"/>
    </row>
    <row r="31" spans="1:21" s="711" customFormat="1" ht="31.45" x14ac:dyDescent="0.2">
      <c r="A31" s="820" t="s">
        <v>106</v>
      </c>
      <c r="B31" s="822" t="s">
        <v>680</v>
      </c>
      <c r="C31" s="823" t="s">
        <v>100</v>
      </c>
      <c r="D31" s="824" t="s">
        <v>100</v>
      </c>
      <c r="E31" s="825" t="s">
        <v>716</v>
      </c>
      <c r="F31" s="932">
        <v>0</v>
      </c>
      <c r="G31" s="932"/>
      <c r="H31" s="932"/>
      <c r="I31" s="1055"/>
      <c r="J31" s="1055"/>
      <c r="K31" s="1055"/>
      <c r="L31" s="1055"/>
      <c r="M31" s="1055"/>
      <c r="N31" s="1055"/>
      <c r="O31" s="1121"/>
      <c r="P31" s="1121">
        <v>0</v>
      </c>
      <c r="Q31" s="1121">
        <f t="shared" ref="Q31" si="15">+Q32</f>
        <v>2.8</v>
      </c>
      <c r="R31" s="1121">
        <f t="shared" si="8"/>
        <v>2.8</v>
      </c>
      <c r="S31" s="827" t="s">
        <v>669</v>
      </c>
      <c r="T31" s="894"/>
      <c r="U31" s="894"/>
    </row>
    <row r="32" spans="1:21" s="711" customFormat="1" x14ac:dyDescent="0.2">
      <c r="A32" s="1050"/>
      <c r="B32" s="1051"/>
      <c r="C32" s="1052">
        <v>3113</v>
      </c>
      <c r="D32" s="1078">
        <v>5321</v>
      </c>
      <c r="E32" s="1144" t="s">
        <v>258</v>
      </c>
      <c r="F32" s="933">
        <v>0</v>
      </c>
      <c r="G32" s="933"/>
      <c r="H32" s="933"/>
      <c r="I32" s="1056"/>
      <c r="J32" s="1056"/>
      <c r="K32" s="1056"/>
      <c r="L32" s="1056"/>
      <c r="M32" s="1056"/>
      <c r="N32" s="1056"/>
      <c r="O32" s="1116"/>
      <c r="P32" s="1116">
        <v>0</v>
      </c>
      <c r="Q32" s="1116">
        <v>2.8</v>
      </c>
      <c r="R32" s="1116">
        <f t="shared" si="8"/>
        <v>2.8</v>
      </c>
      <c r="S32" s="827"/>
      <c r="T32" s="894"/>
      <c r="U32" s="894"/>
    </row>
    <row r="33" spans="1:21" s="711" customFormat="1" ht="20.95" x14ac:dyDescent="0.2">
      <c r="A33" s="820" t="s">
        <v>106</v>
      </c>
      <c r="B33" s="822" t="s">
        <v>681</v>
      </c>
      <c r="C33" s="823" t="s">
        <v>100</v>
      </c>
      <c r="D33" s="824" t="s">
        <v>100</v>
      </c>
      <c r="E33" s="825" t="s">
        <v>717</v>
      </c>
      <c r="F33" s="932">
        <v>0</v>
      </c>
      <c r="G33" s="932"/>
      <c r="H33" s="932"/>
      <c r="I33" s="1055"/>
      <c r="J33" s="1055"/>
      <c r="K33" s="1055"/>
      <c r="L33" s="1055"/>
      <c r="M33" s="1055"/>
      <c r="N33" s="1055"/>
      <c r="O33" s="1121"/>
      <c r="P33" s="1121">
        <v>0</v>
      </c>
      <c r="Q33" s="1121">
        <f t="shared" ref="Q33" si="16">+Q34</f>
        <v>4.5999999999999996</v>
      </c>
      <c r="R33" s="1121">
        <f t="shared" si="8"/>
        <v>4.5999999999999996</v>
      </c>
      <c r="S33" s="827" t="s">
        <v>669</v>
      </c>
      <c r="T33" s="894"/>
      <c r="U33" s="894"/>
    </row>
    <row r="34" spans="1:21" s="711" customFormat="1" x14ac:dyDescent="0.2">
      <c r="A34" s="1050"/>
      <c r="B34" s="1051"/>
      <c r="C34" s="1052">
        <v>3113</v>
      </c>
      <c r="D34" s="1078">
        <v>5321</v>
      </c>
      <c r="E34" s="1144" t="s">
        <v>258</v>
      </c>
      <c r="F34" s="933">
        <v>0</v>
      </c>
      <c r="G34" s="933"/>
      <c r="H34" s="933"/>
      <c r="I34" s="1056"/>
      <c r="J34" s="1056"/>
      <c r="K34" s="1056"/>
      <c r="L34" s="1056"/>
      <c r="M34" s="1056"/>
      <c r="N34" s="1056"/>
      <c r="O34" s="1116"/>
      <c r="P34" s="1116">
        <v>0</v>
      </c>
      <c r="Q34" s="1116">
        <v>4.5999999999999996</v>
      </c>
      <c r="R34" s="1116">
        <f t="shared" si="8"/>
        <v>4.5999999999999996</v>
      </c>
      <c r="S34" s="827"/>
      <c r="T34" s="894"/>
      <c r="U34" s="894"/>
    </row>
    <row r="35" spans="1:21" s="711" customFormat="1" ht="20.95" x14ac:dyDescent="0.2">
      <c r="A35" s="820" t="s">
        <v>106</v>
      </c>
      <c r="B35" s="822" t="s">
        <v>682</v>
      </c>
      <c r="C35" s="823" t="s">
        <v>100</v>
      </c>
      <c r="D35" s="824" t="s">
        <v>100</v>
      </c>
      <c r="E35" s="825" t="s">
        <v>718</v>
      </c>
      <c r="F35" s="932">
        <v>0</v>
      </c>
      <c r="G35" s="932"/>
      <c r="H35" s="932"/>
      <c r="I35" s="1055"/>
      <c r="J35" s="1055"/>
      <c r="K35" s="1055"/>
      <c r="L35" s="1055"/>
      <c r="M35" s="1055"/>
      <c r="N35" s="1055"/>
      <c r="O35" s="1121"/>
      <c r="P35" s="1121">
        <v>0</v>
      </c>
      <c r="Q35" s="1121">
        <f t="shared" ref="Q35" si="17">+Q36</f>
        <v>4</v>
      </c>
      <c r="R35" s="1121">
        <f t="shared" si="8"/>
        <v>4</v>
      </c>
      <c r="S35" s="827" t="s">
        <v>669</v>
      </c>
      <c r="T35" s="894"/>
      <c r="U35" s="894"/>
    </row>
    <row r="36" spans="1:21" s="711" customFormat="1" x14ac:dyDescent="0.2">
      <c r="A36" s="1050"/>
      <c r="B36" s="1051"/>
      <c r="C36" s="1052">
        <v>3113</v>
      </c>
      <c r="D36" s="1078">
        <v>5321</v>
      </c>
      <c r="E36" s="1144" t="s">
        <v>258</v>
      </c>
      <c r="F36" s="933">
        <v>0</v>
      </c>
      <c r="G36" s="933"/>
      <c r="H36" s="933"/>
      <c r="I36" s="1056"/>
      <c r="J36" s="1056"/>
      <c r="K36" s="1056"/>
      <c r="L36" s="1056"/>
      <c r="M36" s="1056"/>
      <c r="N36" s="1056"/>
      <c r="O36" s="1116"/>
      <c r="P36" s="1116">
        <v>0</v>
      </c>
      <c r="Q36" s="1116">
        <v>4</v>
      </c>
      <c r="R36" s="1116">
        <f t="shared" si="8"/>
        <v>4</v>
      </c>
      <c r="S36" s="827"/>
      <c r="T36" s="894"/>
      <c r="U36" s="894"/>
    </row>
    <row r="37" spans="1:21" s="711" customFormat="1" ht="20.95" x14ac:dyDescent="0.2">
      <c r="A37" s="820" t="s">
        <v>106</v>
      </c>
      <c r="B37" s="822" t="s">
        <v>683</v>
      </c>
      <c r="C37" s="823" t="s">
        <v>100</v>
      </c>
      <c r="D37" s="824" t="s">
        <v>100</v>
      </c>
      <c r="E37" s="825" t="s">
        <v>719</v>
      </c>
      <c r="F37" s="932">
        <v>0</v>
      </c>
      <c r="G37" s="932"/>
      <c r="H37" s="932"/>
      <c r="I37" s="1055"/>
      <c r="J37" s="1055"/>
      <c r="K37" s="1055"/>
      <c r="L37" s="1055"/>
      <c r="M37" s="1055"/>
      <c r="N37" s="1055"/>
      <c r="O37" s="1121"/>
      <c r="P37" s="1121">
        <v>0</v>
      </c>
      <c r="Q37" s="1121">
        <f t="shared" ref="Q37" si="18">+Q38</f>
        <v>5.5</v>
      </c>
      <c r="R37" s="1121">
        <f t="shared" si="8"/>
        <v>5.5</v>
      </c>
      <c r="S37" s="827" t="s">
        <v>669</v>
      </c>
      <c r="T37" s="894"/>
      <c r="U37" s="894"/>
    </row>
    <row r="38" spans="1:21" s="711" customFormat="1" x14ac:dyDescent="0.2">
      <c r="A38" s="1050"/>
      <c r="B38" s="1051"/>
      <c r="C38" s="1052">
        <v>3113</v>
      </c>
      <c r="D38" s="1078">
        <v>5321</v>
      </c>
      <c r="E38" s="1144" t="s">
        <v>258</v>
      </c>
      <c r="F38" s="933">
        <v>0</v>
      </c>
      <c r="G38" s="933"/>
      <c r="H38" s="933"/>
      <c r="I38" s="1056"/>
      <c r="J38" s="1056"/>
      <c r="K38" s="1056"/>
      <c r="L38" s="1056"/>
      <c r="M38" s="1056"/>
      <c r="N38" s="1056"/>
      <c r="O38" s="1116"/>
      <c r="P38" s="1116">
        <v>0</v>
      </c>
      <c r="Q38" s="1116">
        <v>5.5</v>
      </c>
      <c r="R38" s="1116">
        <f t="shared" si="8"/>
        <v>5.5</v>
      </c>
      <c r="S38" s="827"/>
      <c r="T38" s="894"/>
      <c r="U38" s="894"/>
    </row>
    <row r="39" spans="1:21" s="711" customFormat="1" ht="20.95" x14ac:dyDescent="0.2">
      <c r="A39" s="820" t="s">
        <v>106</v>
      </c>
      <c r="B39" s="822" t="s">
        <v>684</v>
      </c>
      <c r="C39" s="823" t="s">
        <v>100</v>
      </c>
      <c r="D39" s="824" t="s">
        <v>100</v>
      </c>
      <c r="E39" s="825" t="s">
        <v>720</v>
      </c>
      <c r="F39" s="932">
        <v>0</v>
      </c>
      <c r="G39" s="932"/>
      <c r="H39" s="932"/>
      <c r="I39" s="1055"/>
      <c r="J39" s="1055"/>
      <c r="K39" s="1055"/>
      <c r="L39" s="1055"/>
      <c r="M39" s="1055"/>
      <c r="N39" s="1055"/>
      <c r="O39" s="1121"/>
      <c r="P39" s="1121">
        <v>0</v>
      </c>
      <c r="Q39" s="1121">
        <f t="shared" ref="Q39" si="19">+Q40</f>
        <v>4</v>
      </c>
      <c r="R39" s="1121">
        <f t="shared" si="8"/>
        <v>4</v>
      </c>
      <c r="S39" s="827" t="s">
        <v>669</v>
      </c>
      <c r="T39" s="894"/>
      <c r="U39" s="894"/>
    </row>
    <row r="40" spans="1:21" s="711" customFormat="1" x14ac:dyDescent="0.2">
      <c r="A40" s="1050"/>
      <c r="B40" s="1051"/>
      <c r="C40" s="1052">
        <v>3113</v>
      </c>
      <c r="D40" s="1078">
        <v>5321</v>
      </c>
      <c r="E40" s="1144" t="s">
        <v>258</v>
      </c>
      <c r="F40" s="933">
        <v>0</v>
      </c>
      <c r="G40" s="933"/>
      <c r="H40" s="933"/>
      <c r="I40" s="1056"/>
      <c r="J40" s="1056"/>
      <c r="K40" s="1056"/>
      <c r="L40" s="1056"/>
      <c r="M40" s="1056"/>
      <c r="N40" s="1056"/>
      <c r="O40" s="1116"/>
      <c r="P40" s="1116">
        <v>0</v>
      </c>
      <c r="Q40" s="1116">
        <v>4</v>
      </c>
      <c r="R40" s="1116">
        <f t="shared" si="8"/>
        <v>4</v>
      </c>
      <c r="S40" s="827"/>
      <c r="T40" s="894"/>
      <c r="U40" s="894"/>
    </row>
    <row r="41" spans="1:21" s="711" customFormat="1" ht="20.95" x14ac:dyDescent="0.2">
      <c r="A41" s="820" t="s">
        <v>106</v>
      </c>
      <c r="B41" s="822" t="s">
        <v>685</v>
      </c>
      <c r="C41" s="823" t="s">
        <v>100</v>
      </c>
      <c r="D41" s="824" t="s">
        <v>100</v>
      </c>
      <c r="E41" s="825" t="s">
        <v>721</v>
      </c>
      <c r="F41" s="932">
        <v>0</v>
      </c>
      <c r="G41" s="932"/>
      <c r="H41" s="932"/>
      <c r="I41" s="1055"/>
      <c r="J41" s="1055"/>
      <c r="K41" s="1055"/>
      <c r="L41" s="1055"/>
      <c r="M41" s="1055"/>
      <c r="N41" s="1055"/>
      <c r="O41" s="1121"/>
      <c r="P41" s="1121">
        <v>0</v>
      </c>
      <c r="Q41" s="1121">
        <f t="shared" ref="Q41" si="20">+Q42</f>
        <v>3.5</v>
      </c>
      <c r="R41" s="1121">
        <f t="shared" si="8"/>
        <v>3.5</v>
      </c>
      <c r="S41" s="827" t="s">
        <v>669</v>
      </c>
      <c r="T41" s="894"/>
      <c r="U41" s="894"/>
    </row>
    <row r="42" spans="1:21" s="711" customFormat="1" x14ac:dyDescent="0.2">
      <c r="A42" s="1050"/>
      <c r="B42" s="1051"/>
      <c r="C42" s="1052">
        <v>3113</v>
      </c>
      <c r="D42" s="1078">
        <v>5321</v>
      </c>
      <c r="E42" s="1144" t="s">
        <v>258</v>
      </c>
      <c r="F42" s="933">
        <v>0</v>
      </c>
      <c r="G42" s="933"/>
      <c r="H42" s="933"/>
      <c r="I42" s="1056"/>
      <c r="J42" s="1056"/>
      <c r="K42" s="1056"/>
      <c r="L42" s="1056"/>
      <c r="M42" s="1056"/>
      <c r="N42" s="1056"/>
      <c r="O42" s="1116"/>
      <c r="P42" s="1116">
        <v>0</v>
      </c>
      <c r="Q42" s="1116">
        <v>3.5</v>
      </c>
      <c r="R42" s="1116">
        <f t="shared" si="8"/>
        <v>3.5</v>
      </c>
      <c r="S42" s="827"/>
      <c r="T42" s="894"/>
      <c r="U42" s="894"/>
    </row>
    <row r="43" spans="1:21" s="711" customFormat="1" ht="20.95" x14ac:dyDescent="0.2">
      <c r="A43" s="820" t="s">
        <v>106</v>
      </c>
      <c r="B43" s="822" t="s">
        <v>686</v>
      </c>
      <c r="C43" s="823" t="s">
        <v>100</v>
      </c>
      <c r="D43" s="824" t="s">
        <v>100</v>
      </c>
      <c r="E43" s="825" t="s">
        <v>722</v>
      </c>
      <c r="F43" s="932">
        <v>0</v>
      </c>
      <c r="G43" s="932"/>
      <c r="H43" s="932"/>
      <c r="I43" s="1055"/>
      <c r="J43" s="1055"/>
      <c r="K43" s="1055"/>
      <c r="L43" s="1055"/>
      <c r="M43" s="1055"/>
      <c r="N43" s="1055"/>
      <c r="O43" s="1121"/>
      <c r="P43" s="1121">
        <v>0</v>
      </c>
      <c r="Q43" s="1121">
        <f t="shared" ref="Q43" si="21">+Q44</f>
        <v>4.8</v>
      </c>
      <c r="R43" s="1121">
        <f t="shared" si="8"/>
        <v>4.8</v>
      </c>
      <c r="S43" s="827" t="s">
        <v>669</v>
      </c>
      <c r="T43" s="894"/>
      <c r="U43" s="894"/>
    </row>
    <row r="44" spans="1:21" s="711" customFormat="1" x14ac:dyDescent="0.2">
      <c r="A44" s="1050"/>
      <c r="B44" s="1051"/>
      <c r="C44" s="1052">
        <v>3113</v>
      </c>
      <c r="D44" s="1078">
        <v>5321</v>
      </c>
      <c r="E44" s="1144" t="s">
        <v>258</v>
      </c>
      <c r="F44" s="933">
        <v>0</v>
      </c>
      <c r="G44" s="933"/>
      <c r="H44" s="933"/>
      <c r="I44" s="1056"/>
      <c r="J44" s="1056"/>
      <c r="K44" s="1056"/>
      <c r="L44" s="1056"/>
      <c r="M44" s="1056"/>
      <c r="N44" s="1056"/>
      <c r="O44" s="1116"/>
      <c r="P44" s="1116">
        <v>0</v>
      </c>
      <c r="Q44" s="1116">
        <v>4.8</v>
      </c>
      <c r="R44" s="1116">
        <f t="shared" si="8"/>
        <v>4.8</v>
      </c>
      <c r="S44" s="827"/>
      <c r="T44" s="894"/>
      <c r="U44" s="894"/>
    </row>
    <row r="45" spans="1:21" s="711" customFormat="1" ht="20.95" x14ac:dyDescent="0.2">
      <c r="A45" s="820" t="s">
        <v>106</v>
      </c>
      <c r="B45" s="822" t="s">
        <v>687</v>
      </c>
      <c r="C45" s="823" t="s">
        <v>100</v>
      </c>
      <c r="D45" s="824" t="s">
        <v>100</v>
      </c>
      <c r="E45" s="825" t="s">
        <v>723</v>
      </c>
      <c r="F45" s="932">
        <v>0</v>
      </c>
      <c r="G45" s="932"/>
      <c r="H45" s="932"/>
      <c r="I45" s="1055"/>
      <c r="J45" s="1055"/>
      <c r="K45" s="1055"/>
      <c r="L45" s="1055"/>
      <c r="M45" s="1055"/>
      <c r="N45" s="1055"/>
      <c r="O45" s="1121"/>
      <c r="P45" s="1121">
        <v>0</v>
      </c>
      <c r="Q45" s="1121">
        <f t="shared" ref="Q45" si="22">+Q46</f>
        <v>4</v>
      </c>
      <c r="R45" s="1121">
        <f t="shared" si="8"/>
        <v>4</v>
      </c>
      <c r="S45" s="827" t="s">
        <v>669</v>
      </c>
      <c r="T45" s="894"/>
      <c r="U45" s="894"/>
    </row>
    <row r="46" spans="1:21" s="711" customFormat="1" x14ac:dyDescent="0.2">
      <c r="A46" s="1050"/>
      <c r="B46" s="1051"/>
      <c r="C46" s="1052">
        <v>3113</v>
      </c>
      <c r="D46" s="1078">
        <v>5321</v>
      </c>
      <c r="E46" s="1144" t="s">
        <v>258</v>
      </c>
      <c r="F46" s="933">
        <v>0</v>
      </c>
      <c r="G46" s="933"/>
      <c r="H46" s="933"/>
      <c r="I46" s="1056"/>
      <c r="J46" s="1056"/>
      <c r="K46" s="1056"/>
      <c r="L46" s="1056"/>
      <c r="M46" s="1056"/>
      <c r="N46" s="1056"/>
      <c r="O46" s="1116"/>
      <c r="P46" s="1116">
        <v>0</v>
      </c>
      <c r="Q46" s="1116">
        <v>4</v>
      </c>
      <c r="R46" s="1116">
        <f t="shared" si="8"/>
        <v>4</v>
      </c>
      <c r="S46" s="827"/>
      <c r="T46" s="894"/>
      <c r="U46" s="894"/>
    </row>
    <row r="47" spans="1:21" s="711" customFormat="1" ht="20.95" x14ac:dyDescent="0.2">
      <c r="A47" s="820" t="s">
        <v>106</v>
      </c>
      <c r="B47" s="822" t="s">
        <v>688</v>
      </c>
      <c r="C47" s="823" t="s">
        <v>100</v>
      </c>
      <c r="D47" s="824" t="s">
        <v>100</v>
      </c>
      <c r="E47" s="825" t="s">
        <v>724</v>
      </c>
      <c r="F47" s="932">
        <v>0</v>
      </c>
      <c r="G47" s="932"/>
      <c r="H47" s="932"/>
      <c r="I47" s="1055"/>
      <c r="J47" s="1055"/>
      <c r="K47" s="1055"/>
      <c r="L47" s="1055"/>
      <c r="M47" s="1055"/>
      <c r="N47" s="1055"/>
      <c r="O47" s="1121"/>
      <c r="P47" s="1121">
        <v>0</v>
      </c>
      <c r="Q47" s="1121">
        <f t="shared" ref="Q47" si="23">+Q48</f>
        <v>7</v>
      </c>
      <c r="R47" s="1121">
        <f t="shared" si="8"/>
        <v>7</v>
      </c>
      <c r="S47" s="827" t="s">
        <v>669</v>
      </c>
      <c r="T47" s="894"/>
      <c r="U47" s="894"/>
    </row>
    <row r="48" spans="1:21" s="711" customFormat="1" x14ac:dyDescent="0.2">
      <c r="A48" s="1050"/>
      <c r="B48" s="1051"/>
      <c r="C48" s="1052">
        <v>3113</v>
      </c>
      <c r="D48" s="1078">
        <v>5321</v>
      </c>
      <c r="E48" s="1144" t="s">
        <v>258</v>
      </c>
      <c r="F48" s="933">
        <v>0</v>
      </c>
      <c r="G48" s="933"/>
      <c r="H48" s="933"/>
      <c r="I48" s="1056"/>
      <c r="J48" s="1056"/>
      <c r="K48" s="1056"/>
      <c r="L48" s="1056"/>
      <c r="M48" s="1056"/>
      <c r="N48" s="1056"/>
      <c r="O48" s="1116"/>
      <c r="P48" s="1116">
        <v>0</v>
      </c>
      <c r="Q48" s="1116">
        <v>7</v>
      </c>
      <c r="R48" s="1116">
        <f t="shared" si="8"/>
        <v>7</v>
      </c>
      <c r="S48" s="827"/>
      <c r="T48" s="894"/>
      <c r="U48" s="894"/>
    </row>
    <row r="49" spans="1:21" s="711" customFormat="1" ht="20.95" x14ac:dyDescent="0.2">
      <c r="A49" s="820" t="s">
        <v>106</v>
      </c>
      <c r="B49" s="822" t="s">
        <v>689</v>
      </c>
      <c r="C49" s="823" t="s">
        <v>100</v>
      </c>
      <c r="D49" s="824" t="s">
        <v>100</v>
      </c>
      <c r="E49" s="825" t="s">
        <v>725</v>
      </c>
      <c r="F49" s="932">
        <v>0</v>
      </c>
      <c r="G49" s="932"/>
      <c r="H49" s="932"/>
      <c r="I49" s="1055"/>
      <c r="J49" s="1055"/>
      <c r="K49" s="1055"/>
      <c r="L49" s="1055"/>
      <c r="M49" s="1055"/>
      <c r="N49" s="1055"/>
      <c r="O49" s="1121"/>
      <c r="P49" s="1121">
        <v>0</v>
      </c>
      <c r="Q49" s="1121">
        <f t="shared" ref="Q49" si="24">+Q50</f>
        <v>5</v>
      </c>
      <c r="R49" s="1121">
        <f t="shared" si="8"/>
        <v>5</v>
      </c>
      <c r="S49" s="827" t="s">
        <v>669</v>
      </c>
      <c r="T49" s="894"/>
      <c r="U49" s="894"/>
    </row>
    <row r="50" spans="1:21" s="711" customFormat="1" x14ac:dyDescent="0.2">
      <c r="A50" s="1050"/>
      <c r="B50" s="1051"/>
      <c r="C50" s="1052">
        <v>3113</v>
      </c>
      <c r="D50" s="1078">
        <v>5321</v>
      </c>
      <c r="E50" s="1144" t="s">
        <v>258</v>
      </c>
      <c r="F50" s="933">
        <v>0</v>
      </c>
      <c r="G50" s="933"/>
      <c r="H50" s="933"/>
      <c r="I50" s="1056"/>
      <c r="J50" s="1056"/>
      <c r="K50" s="1056"/>
      <c r="L50" s="1056"/>
      <c r="M50" s="1056"/>
      <c r="N50" s="1056"/>
      <c r="O50" s="1116"/>
      <c r="P50" s="1116">
        <v>0</v>
      </c>
      <c r="Q50" s="1116">
        <v>5</v>
      </c>
      <c r="R50" s="1116">
        <f t="shared" si="8"/>
        <v>5</v>
      </c>
      <c r="S50" s="827"/>
      <c r="T50" s="894"/>
      <c r="U50" s="894"/>
    </row>
    <row r="51" spans="1:21" s="711" customFormat="1" ht="20.95" x14ac:dyDescent="0.2">
      <c r="A51" s="820" t="s">
        <v>106</v>
      </c>
      <c r="B51" s="822" t="s">
        <v>690</v>
      </c>
      <c r="C51" s="823" t="s">
        <v>100</v>
      </c>
      <c r="D51" s="824" t="s">
        <v>100</v>
      </c>
      <c r="E51" s="825" t="s">
        <v>726</v>
      </c>
      <c r="F51" s="932">
        <v>0</v>
      </c>
      <c r="G51" s="932"/>
      <c r="H51" s="932"/>
      <c r="I51" s="1055"/>
      <c r="J51" s="1055"/>
      <c r="K51" s="1055"/>
      <c r="L51" s="1055"/>
      <c r="M51" s="1055"/>
      <c r="N51" s="1055"/>
      <c r="O51" s="1121"/>
      <c r="P51" s="1121">
        <v>0</v>
      </c>
      <c r="Q51" s="1121">
        <f t="shared" ref="Q51" si="25">+Q52</f>
        <v>3</v>
      </c>
      <c r="R51" s="1121">
        <f t="shared" si="8"/>
        <v>3</v>
      </c>
      <c r="S51" s="827" t="s">
        <v>669</v>
      </c>
      <c r="T51" s="894"/>
      <c r="U51" s="894"/>
    </row>
    <row r="52" spans="1:21" s="711" customFormat="1" x14ac:dyDescent="0.2">
      <c r="A52" s="1050"/>
      <c r="B52" s="1051"/>
      <c r="C52" s="1052">
        <v>3123</v>
      </c>
      <c r="D52" s="750">
        <v>5331</v>
      </c>
      <c r="E52" s="785" t="s">
        <v>259</v>
      </c>
      <c r="F52" s="933">
        <v>0</v>
      </c>
      <c r="G52" s="933"/>
      <c r="H52" s="933"/>
      <c r="I52" s="1056"/>
      <c r="J52" s="1056"/>
      <c r="K52" s="1056"/>
      <c r="L52" s="1056"/>
      <c r="M52" s="1056"/>
      <c r="N52" s="1056"/>
      <c r="O52" s="1116"/>
      <c r="P52" s="1116">
        <v>0</v>
      </c>
      <c r="Q52" s="1116">
        <v>3</v>
      </c>
      <c r="R52" s="1116">
        <f t="shared" si="8"/>
        <v>3</v>
      </c>
      <c r="S52" s="827"/>
      <c r="T52" s="894"/>
      <c r="U52" s="894"/>
    </row>
    <row r="53" spans="1:21" s="711" customFormat="1" ht="20.95" x14ac:dyDescent="0.2">
      <c r="A53" s="820" t="s">
        <v>106</v>
      </c>
      <c r="B53" s="822" t="s">
        <v>691</v>
      </c>
      <c r="C53" s="823" t="s">
        <v>100</v>
      </c>
      <c r="D53" s="824" t="s">
        <v>100</v>
      </c>
      <c r="E53" s="825" t="s">
        <v>727</v>
      </c>
      <c r="F53" s="932">
        <v>0</v>
      </c>
      <c r="G53" s="932"/>
      <c r="H53" s="932"/>
      <c r="I53" s="1055"/>
      <c r="J53" s="1055"/>
      <c r="K53" s="1055"/>
      <c r="L53" s="1055"/>
      <c r="M53" s="1055"/>
      <c r="N53" s="1055"/>
      <c r="O53" s="1121"/>
      <c r="P53" s="1121">
        <v>0</v>
      </c>
      <c r="Q53" s="1121">
        <f t="shared" ref="Q53" si="26">+Q54</f>
        <v>10</v>
      </c>
      <c r="R53" s="1121">
        <f t="shared" si="8"/>
        <v>10</v>
      </c>
      <c r="S53" s="827" t="s">
        <v>669</v>
      </c>
      <c r="T53" s="894"/>
      <c r="U53" s="894"/>
    </row>
    <row r="54" spans="1:21" s="711" customFormat="1" x14ac:dyDescent="0.2">
      <c r="A54" s="1050"/>
      <c r="B54" s="1051"/>
      <c r="C54" s="1052">
        <v>3113</v>
      </c>
      <c r="D54" s="1078">
        <v>5321</v>
      </c>
      <c r="E54" s="1144" t="s">
        <v>258</v>
      </c>
      <c r="F54" s="933">
        <v>0</v>
      </c>
      <c r="G54" s="933"/>
      <c r="H54" s="933"/>
      <c r="I54" s="1056"/>
      <c r="J54" s="1056"/>
      <c r="K54" s="1056"/>
      <c r="L54" s="1056"/>
      <c r="M54" s="1056"/>
      <c r="N54" s="1056"/>
      <c r="O54" s="1116"/>
      <c r="P54" s="1116">
        <v>0</v>
      </c>
      <c r="Q54" s="1116">
        <v>10</v>
      </c>
      <c r="R54" s="1116">
        <f t="shared" si="8"/>
        <v>10</v>
      </c>
      <c r="S54" s="827"/>
      <c r="T54" s="894"/>
      <c r="U54" s="894"/>
    </row>
    <row r="55" spans="1:21" s="711" customFormat="1" ht="20.95" x14ac:dyDescent="0.2">
      <c r="A55" s="820" t="s">
        <v>106</v>
      </c>
      <c r="B55" s="822" t="s">
        <v>692</v>
      </c>
      <c r="C55" s="823" t="s">
        <v>100</v>
      </c>
      <c r="D55" s="824" t="s">
        <v>100</v>
      </c>
      <c r="E55" s="825" t="s">
        <v>728</v>
      </c>
      <c r="F55" s="932">
        <v>0</v>
      </c>
      <c r="G55" s="932"/>
      <c r="H55" s="932"/>
      <c r="I55" s="1055"/>
      <c r="J55" s="1055"/>
      <c r="K55" s="1055"/>
      <c r="L55" s="1055"/>
      <c r="M55" s="1055"/>
      <c r="N55" s="1055"/>
      <c r="O55" s="1121"/>
      <c r="P55" s="1121">
        <v>0</v>
      </c>
      <c r="Q55" s="1121">
        <f t="shared" ref="Q55" si="27">+Q56</f>
        <v>4.7</v>
      </c>
      <c r="R55" s="1121">
        <f t="shared" si="8"/>
        <v>4.7</v>
      </c>
      <c r="S55" s="827" t="s">
        <v>669</v>
      </c>
      <c r="T55" s="894"/>
      <c r="U55" s="894"/>
    </row>
    <row r="56" spans="1:21" s="711" customFormat="1" x14ac:dyDescent="0.2">
      <c r="A56" s="1050"/>
      <c r="B56" s="1051"/>
      <c r="C56" s="1052">
        <v>3113</v>
      </c>
      <c r="D56" s="1078">
        <v>5321</v>
      </c>
      <c r="E56" s="1144" t="s">
        <v>258</v>
      </c>
      <c r="F56" s="933">
        <v>0</v>
      </c>
      <c r="G56" s="933"/>
      <c r="H56" s="933"/>
      <c r="I56" s="1056"/>
      <c r="J56" s="1056"/>
      <c r="K56" s="1056"/>
      <c r="L56" s="1056"/>
      <c r="M56" s="1056"/>
      <c r="N56" s="1056"/>
      <c r="O56" s="1116"/>
      <c r="P56" s="1116">
        <v>0</v>
      </c>
      <c r="Q56" s="1116">
        <v>4.7</v>
      </c>
      <c r="R56" s="1116">
        <f t="shared" si="8"/>
        <v>4.7</v>
      </c>
      <c r="S56" s="827"/>
      <c r="T56" s="894"/>
      <c r="U56" s="894"/>
    </row>
    <row r="57" spans="1:21" s="711" customFormat="1" ht="20.95" x14ac:dyDescent="0.2">
      <c r="A57" s="820" t="s">
        <v>106</v>
      </c>
      <c r="B57" s="822" t="s">
        <v>693</v>
      </c>
      <c r="C57" s="823" t="s">
        <v>100</v>
      </c>
      <c r="D57" s="824" t="s">
        <v>100</v>
      </c>
      <c r="E57" s="825" t="s">
        <v>729</v>
      </c>
      <c r="F57" s="932">
        <v>0</v>
      </c>
      <c r="G57" s="932"/>
      <c r="H57" s="932"/>
      <c r="I57" s="1055"/>
      <c r="J57" s="1055"/>
      <c r="K57" s="1055"/>
      <c r="L57" s="1055"/>
      <c r="M57" s="1055"/>
      <c r="N57" s="1055"/>
      <c r="O57" s="1121"/>
      <c r="P57" s="1121">
        <v>0</v>
      </c>
      <c r="Q57" s="1121">
        <f t="shared" ref="Q57" si="28">+Q58</f>
        <v>7</v>
      </c>
      <c r="R57" s="1121">
        <f t="shared" si="8"/>
        <v>7</v>
      </c>
      <c r="S57" s="827" t="s">
        <v>669</v>
      </c>
      <c r="T57" s="894"/>
      <c r="U57" s="894"/>
    </row>
    <row r="58" spans="1:21" s="711" customFormat="1" x14ac:dyDescent="0.2">
      <c r="A58" s="1050"/>
      <c r="B58" s="1051"/>
      <c r="C58" s="1052">
        <v>3123</v>
      </c>
      <c r="D58" s="750">
        <v>5331</v>
      </c>
      <c r="E58" s="785" t="s">
        <v>259</v>
      </c>
      <c r="F58" s="933">
        <v>0</v>
      </c>
      <c r="G58" s="933"/>
      <c r="H58" s="933"/>
      <c r="I58" s="1056"/>
      <c r="J58" s="1056"/>
      <c r="K58" s="1056"/>
      <c r="L58" s="1056"/>
      <c r="M58" s="1056"/>
      <c r="N58" s="1056"/>
      <c r="O58" s="1116"/>
      <c r="P58" s="1116">
        <v>0</v>
      </c>
      <c r="Q58" s="1116">
        <v>7</v>
      </c>
      <c r="R58" s="1116">
        <f t="shared" si="8"/>
        <v>7</v>
      </c>
      <c r="S58" s="827"/>
      <c r="T58" s="894"/>
      <c r="U58" s="894"/>
    </row>
    <row r="59" spans="1:21" s="711" customFormat="1" ht="20.95" x14ac:dyDescent="0.2">
      <c r="A59" s="820" t="s">
        <v>106</v>
      </c>
      <c r="B59" s="822" t="s">
        <v>694</v>
      </c>
      <c r="C59" s="823" t="s">
        <v>100</v>
      </c>
      <c r="D59" s="824" t="s">
        <v>100</v>
      </c>
      <c r="E59" s="825" t="s">
        <v>730</v>
      </c>
      <c r="F59" s="932">
        <v>0</v>
      </c>
      <c r="G59" s="932"/>
      <c r="H59" s="932"/>
      <c r="I59" s="1055"/>
      <c r="J59" s="1055"/>
      <c r="K59" s="1055"/>
      <c r="L59" s="1055"/>
      <c r="M59" s="1055"/>
      <c r="N59" s="1055"/>
      <c r="O59" s="1121"/>
      <c r="P59" s="1121">
        <v>0</v>
      </c>
      <c r="Q59" s="1121">
        <f t="shared" ref="Q59" si="29">+Q60</f>
        <v>6</v>
      </c>
      <c r="R59" s="1121">
        <f t="shared" si="8"/>
        <v>6</v>
      </c>
      <c r="S59" s="827" t="s">
        <v>669</v>
      </c>
      <c r="T59" s="894"/>
      <c r="U59" s="894"/>
    </row>
    <row r="60" spans="1:21" s="711" customFormat="1" x14ac:dyDescent="0.2">
      <c r="A60" s="1050"/>
      <c r="B60" s="1051"/>
      <c r="C60" s="1052">
        <v>3113</v>
      </c>
      <c r="D60" s="1078">
        <v>5321</v>
      </c>
      <c r="E60" s="1144" t="s">
        <v>258</v>
      </c>
      <c r="F60" s="933">
        <v>0</v>
      </c>
      <c r="G60" s="933"/>
      <c r="H60" s="933"/>
      <c r="I60" s="1056"/>
      <c r="J60" s="1056"/>
      <c r="K60" s="1056"/>
      <c r="L60" s="1056"/>
      <c r="M60" s="1056"/>
      <c r="N60" s="1056"/>
      <c r="O60" s="1116"/>
      <c r="P60" s="1116">
        <v>0</v>
      </c>
      <c r="Q60" s="1116">
        <v>6</v>
      </c>
      <c r="R60" s="1116">
        <f t="shared" si="8"/>
        <v>6</v>
      </c>
      <c r="S60" s="827"/>
      <c r="T60" s="894"/>
      <c r="U60" s="894"/>
    </row>
    <row r="61" spans="1:21" s="711" customFormat="1" ht="20.95" x14ac:dyDescent="0.2">
      <c r="A61" s="820" t="s">
        <v>106</v>
      </c>
      <c r="B61" s="822" t="s">
        <v>695</v>
      </c>
      <c r="C61" s="823" t="s">
        <v>100</v>
      </c>
      <c r="D61" s="824" t="s">
        <v>100</v>
      </c>
      <c r="E61" s="825" t="s">
        <v>750</v>
      </c>
      <c r="F61" s="932">
        <v>0</v>
      </c>
      <c r="G61" s="932"/>
      <c r="H61" s="932"/>
      <c r="I61" s="1055"/>
      <c r="J61" s="1055"/>
      <c r="K61" s="1055"/>
      <c r="L61" s="1055"/>
      <c r="M61" s="1055"/>
      <c r="N61" s="1055"/>
      <c r="O61" s="1121"/>
      <c r="P61" s="1121">
        <v>0</v>
      </c>
      <c r="Q61" s="1121">
        <f t="shared" ref="Q61" si="30">+Q62</f>
        <v>4.84</v>
      </c>
      <c r="R61" s="1121">
        <f t="shared" si="8"/>
        <v>4.84</v>
      </c>
      <c r="S61" s="827" t="s">
        <v>669</v>
      </c>
      <c r="T61" s="894"/>
      <c r="U61" s="894"/>
    </row>
    <row r="62" spans="1:21" s="711" customFormat="1" x14ac:dyDescent="0.2">
      <c r="A62" s="1050"/>
      <c r="B62" s="1051"/>
      <c r="C62" s="1052">
        <v>3113</v>
      </c>
      <c r="D62" s="1078">
        <v>5321</v>
      </c>
      <c r="E62" s="1144" t="s">
        <v>258</v>
      </c>
      <c r="F62" s="933">
        <v>0</v>
      </c>
      <c r="G62" s="933"/>
      <c r="H62" s="933"/>
      <c r="I62" s="1056"/>
      <c r="J62" s="1056"/>
      <c r="K62" s="1056"/>
      <c r="L62" s="1056"/>
      <c r="M62" s="1056"/>
      <c r="N62" s="1056"/>
      <c r="O62" s="1116"/>
      <c r="P62" s="1116">
        <v>0</v>
      </c>
      <c r="Q62" s="1116">
        <v>4.84</v>
      </c>
      <c r="R62" s="1116">
        <f t="shared" si="8"/>
        <v>4.84</v>
      </c>
      <c r="S62" s="827"/>
      <c r="T62" s="894"/>
      <c r="U62" s="894"/>
    </row>
    <row r="63" spans="1:21" s="711" customFormat="1" ht="20.95" x14ac:dyDescent="0.2">
      <c r="A63" s="820" t="s">
        <v>106</v>
      </c>
      <c r="B63" s="822" t="s">
        <v>696</v>
      </c>
      <c r="C63" s="823" t="s">
        <v>100</v>
      </c>
      <c r="D63" s="824" t="s">
        <v>100</v>
      </c>
      <c r="E63" s="825" t="s">
        <v>731</v>
      </c>
      <c r="F63" s="932">
        <v>0</v>
      </c>
      <c r="G63" s="932"/>
      <c r="H63" s="932"/>
      <c r="I63" s="1055"/>
      <c r="J63" s="1055"/>
      <c r="K63" s="1055"/>
      <c r="L63" s="1055"/>
      <c r="M63" s="1055"/>
      <c r="N63" s="1055"/>
      <c r="O63" s="1121"/>
      <c r="P63" s="1121">
        <v>0</v>
      </c>
      <c r="Q63" s="1121">
        <f t="shared" ref="Q63" si="31">+Q64</f>
        <v>7</v>
      </c>
      <c r="R63" s="1121">
        <f t="shared" si="8"/>
        <v>7</v>
      </c>
      <c r="S63" s="827" t="s">
        <v>669</v>
      </c>
      <c r="T63" s="894"/>
      <c r="U63" s="894"/>
    </row>
    <row r="64" spans="1:21" s="711" customFormat="1" x14ac:dyDescent="0.2">
      <c r="A64" s="1050"/>
      <c r="B64" s="1051"/>
      <c r="C64" s="1052">
        <v>3113</v>
      </c>
      <c r="D64" s="1078">
        <v>5321</v>
      </c>
      <c r="E64" s="1144" t="s">
        <v>258</v>
      </c>
      <c r="F64" s="933">
        <v>0</v>
      </c>
      <c r="G64" s="933"/>
      <c r="H64" s="933"/>
      <c r="I64" s="1056"/>
      <c r="J64" s="1056"/>
      <c r="K64" s="1056"/>
      <c r="L64" s="1056"/>
      <c r="M64" s="1056"/>
      <c r="N64" s="1056"/>
      <c r="O64" s="1116"/>
      <c r="P64" s="1116">
        <v>0</v>
      </c>
      <c r="Q64" s="1116">
        <v>7</v>
      </c>
      <c r="R64" s="1116">
        <f t="shared" si="8"/>
        <v>7</v>
      </c>
      <c r="S64" s="827"/>
      <c r="T64" s="894"/>
      <c r="U64" s="894"/>
    </row>
    <row r="65" spans="1:21" s="711" customFormat="1" ht="20.95" x14ac:dyDescent="0.2">
      <c r="A65" s="820" t="s">
        <v>106</v>
      </c>
      <c r="B65" s="822" t="s">
        <v>697</v>
      </c>
      <c r="C65" s="823" t="s">
        <v>100</v>
      </c>
      <c r="D65" s="824" t="s">
        <v>100</v>
      </c>
      <c r="E65" s="825" t="s">
        <v>732</v>
      </c>
      <c r="F65" s="932">
        <v>0</v>
      </c>
      <c r="G65" s="932"/>
      <c r="H65" s="932"/>
      <c r="I65" s="1055"/>
      <c r="J65" s="1055"/>
      <c r="K65" s="1055"/>
      <c r="L65" s="1055"/>
      <c r="M65" s="1055"/>
      <c r="N65" s="1055"/>
      <c r="O65" s="1121"/>
      <c r="P65" s="1121">
        <v>0</v>
      </c>
      <c r="Q65" s="1121">
        <f t="shared" ref="Q65" si="32">+Q66</f>
        <v>7</v>
      </c>
      <c r="R65" s="1121">
        <f t="shared" si="8"/>
        <v>7</v>
      </c>
      <c r="S65" s="827" t="s">
        <v>669</v>
      </c>
      <c r="T65" s="894"/>
      <c r="U65" s="894"/>
    </row>
    <row r="66" spans="1:21" s="711" customFormat="1" x14ac:dyDescent="0.2">
      <c r="A66" s="1050"/>
      <c r="B66" s="1051"/>
      <c r="C66" s="1052">
        <v>3113</v>
      </c>
      <c r="D66" s="1078">
        <v>5321</v>
      </c>
      <c r="E66" s="1144" t="s">
        <v>258</v>
      </c>
      <c r="F66" s="933">
        <v>0</v>
      </c>
      <c r="G66" s="933"/>
      <c r="H66" s="933"/>
      <c r="I66" s="1056"/>
      <c r="J66" s="1056"/>
      <c r="K66" s="1056"/>
      <c r="L66" s="1056"/>
      <c r="M66" s="1056"/>
      <c r="N66" s="1056"/>
      <c r="O66" s="1116"/>
      <c r="P66" s="1116">
        <v>0</v>
      </c>
      <c r="Q66" s="1116">
        <v>7</v>
      </c>
      <c r="R66" s="1116">
        <f t="shared" si="8"/>
        <v>7</v>
      </c>
      <c r="S66" s="827"/>
      <c r="T66" s="894"/>
      <c r="U66" s="894"/>
    </row>
    <row r="67" spans="1:21" s="711" customFormat="1" ht="20.95" x14ac:dyDescent="0.2">
      <c r="A67" s="820" t="s">
        <v>106</v>
      </c>
      <c r="B67" s="822" t="s">
        <v>698</v>
      </c>
      <c r="C67" s="823" t="s">
        <v>100</v>
      </c>
      <c r="D67" s="824" t="s">
        <v>100</v>
      </c>
      <c r="E67" s="825" t="s">
        <v>733</v>
      </c>
      <c r="F67" s="932">
        <v>0</v>
      </c>
      <c r="G67" s="932"/>
      <c r="H67" s="932"/>
      <c r="I67" s="1055"/>
      <c r="J67" s="1055"/>
      <c r="K67" s="1055"/>
      <c r="L67" s="1055"/>
      <c r="M67" s="1055"/>
      <c r="N67" s="1055"/>
      <c r="O67" s="1121"/>
      <c r="P67" s="1121">
        <v>0</v>
      </c>
      <c r="Q67" s="1121">
        <f t="shared" ref="Q67" si="33">+Q68</f>
        <v>2.5</v>
      </c>
      <c r="R67" s="1121">
        <f t="shared" si="8"/>
        <v>2.5</v>
      </c>
      <c r="S67" s="827" t="s">
        <v>669</v>
      </c>
      <c r="T67" s="894"/>
      <c r="U67" s="894"/>
    </row>
    <row r="68" spans="1:21" s="711" customFormat="1" x14ac:dyDescent="0.2">
      <c r="A68" s="1050"/>
      <c r="B68" s="1051"/>
      <c r="C68" s="1052">
        <v>3113</v>
      </c>
      <c r="D68" s="1078">
        <v>5321</v>
      </c>
      <c r="E68" s="1144" t="s">
        <v>258</v>
      </c>
      <c r="F68" s="933">
        <v>0</v>
      </c>
      <c r="G68" s="933"/>
      <c r="H68" s="933"/>
      <c r="I68" s="1056"/>
      <c r="J68" s="1056"/>
      <c r="K68" s="1056"/>
      <c r="L68" s="1056"/>
      <c r="M68" s="1056"/>
      <c r="N68" s="1056"/>
      <c r="O68" s="1116"/>
      <c r="P68" s="1116">
        <v>0</v>
      </c>
      <c r="Q68" s="1116">
        <v>2.5</v>
      </c>
      <c r="R68" s="1116">
        <f t="shared" si="8"/>
        <v>2.5</v>
      </c>
      <c r="S68" s="827"/>
      <c r="T68" s="894"/>
      <c r="U68" s="894"/>
    </row>
    <row r="69" spans="1:21" s="711" customFormat="1" ht="20.95" x14ac:dyDescent="0.2">
      <c r="A69" s="820" t="s">
        <v>106</v>
      </c>
      <c r="B69" s="822" t="s">
        <v>699</v>
      </c>
      <c r="C69" s="823" t="s">
        <v>100</v>
      </c>
      <c r="D69" s="824" t="s">
        <v>100</v>
      </c>
      <c r="E69" s="825" t="s">
        <v>734</v>
      </c>
      <c r="F69" s="932">
        <v>0</v>
      </c>
      <c r="G69" s="932"/>
      <c r="H69" s="932"/>
      <c r="I69" s="1055"/>
      <c r="J69" s="1055"/>
      <c r="K69" s="1055"/>
      <c r="L69" s="1055"/>
      <c r="M69" s="1055"/>
      <c r="N69" s="1055"/>
      <c r="O69" s="1121"/>
      <c r="P69" s="1121">
        <v>0</v>
      </c>
      <c r="Q69" s="1121">
        <f t="shared" ref="Q69" si="34">+Q70</f>
        <v>3.8719999999999999</v>
      </c>
      <c r="R69" s="1121">
        <f t="shared" si="8"/>
        <v>3.8719999999999999</v>
      </c>
      <c r="S69" s="827" t="s">
        <v>669</v>
      </c>
      <c r="T69" s="894"/>
      <c r="U69" s="894"/>
    </row>
    <row r="70" spans="1:21" s="711" customFormat="1" x14ac:dyDescent="0.2">
      <c r="A70" s="1050"/>
      <c r="B70" s="1051"/>
      <c r="C70" s="1052">
        <v>3113</v>
      </c>
      <c r="D70" s="1078">
        <v>5321</v>
      </c>
      <c r="E70" s="1144" t="s">
        <v>258</v>
      </c>
      <c r="F70" s="933">
        <v>0</v>
      </c>
      <c r="G70" s="933"/>
      <c r="H70" s="933"/>
      <c r="I70" s="1056"/>
      <c r="J70" s="1056"/>
      <c r="K70" s="1056"/>
      <c r="L70" s="1056"/>
      <c r="M70" s="1056"/>
      <c r="N70" s="1056"/>
      <c r="O70" s="1116"/>
      <c r="P70" s="1116">
        <v>0</v>
      </c>
      <c r="Q70" s="1116">
        <v>3.8719999999999999</v>
      </c>
      <c r="R70" s="1116">
        <f t="shared" si="8"/>
        <v>3.8719999999999999</v>
      </c>
      <c r="S70" s="827"/>
      <c r="T70" s="894"/>
      <c r="U70" s="894"/>
    </row>
    <row r="71" spans="1:21" s="711" customFormat="1" ht="20.95" x14ac:dyDescent="0.2">
      <c r="A71" s="820" t="s">
        <v>106</v>
      </c>
      <c r="B71" s="822" t="s">
        <v>700</v>
      </c>
      <c r="C71" s="823" t="s">
        <v>100</v>
      </c>
      <c r="D71" s="824" t="s">
        <v>100</v>
      </c>
      <c r="E71" s="825" t="s">
        <v>751</v>
      </c>
      <c r="F71" s="932">
        <v>0</v>
      </c>
      <c r="G71" s="932"/>
      <c r="H71" s="932"/>
      <c r="I71" s="1055"/>
      <c r="J71" s="1055"/>
      <c r="K71" s="1055"/>
      <c r="L71" s="1055"/>
      <c r="M71" s="1055"/>
      <c r="N71" s="1055"/>
      <c r="O71" s="1121"/>
      <c r="P71" s="1121">
        <v>0</v>
      </c>
      <c r="Q71" s="1121">
        <f t="shared" ref="Q71" si="35">+Q72</f>
        <v>3.4</v>
      </c>
      <c r="R71" s="1121">
        <f t="shared" si="8"/>
        <v>3.4</v>
      </c>
      <c r="S71" s="827" t="s">
        <v>669</v>
      </c>
      <c r="T71" s="894"/>
      <c r="U71" s="894"/>
    </row>
    <row r="72" spans="1:21" s="711" customFormat="1" x14ac:dyDescent="0.2">
      <c r="A72" s="1050"/>
      <c r="B72" s="1051"/>
      <c r="C72" s="1052">
        <v>3113</v>
      </c>
      <c r="D72" s="1078">
        <v>5321</v>
      </c>
      <c r="E72" s="1144" t="s">
        <v>258</v>
      </c>
      <c r="F72" s="933">
        <v>0</v>
      </c>
      <c r="G72" s="933"/>
      <c r="H72" s="933"/>
      <c r="I72" s="1056"/>
      <c r="J72" s="1056"/>
      <c r="K72" s="1056"/>
      <c r="L72" s="1056"/>
      <c r="M72" s="1056"/>
      <c r="N72" s="1056"/>
      <c r="O72" s="1116"/>
      <c r="P72" s="1116">
        <v>0</v>
      </c>
      <c r="Q72" s="1116">
        <v>3.4</v>
      </c>
      <c r="R72" s="1116">
        <f t="shared" si="8"/>
        <v>3.4</v>
      </c>
      <c r="S72" s="827"/>
      <c r="T72" s="894"/>
      <c r="U72" s="894"/>
    </row>
    <row r="73" spans="1:21" s="711" customFormat="1" ht="20.95" x14ac:dyDescent="0.2">
      <c r="A73" s="820" t="s">
        <v>106</v>
      </c>
      <c r="B73" s="822" t="s">
        <v>701</v>
      </c>
      <c r="C73" s="823" t="s">
        <v>100</v>
      </c>
      <c r="D73" s="824" t="s">
        <v>100</v>
      </c>
      <c r="E73" s="825" t="s">
        <v>671</v>
      </c>
      <c r="F73" s="932">
        <v>0</v>
      </c>
      <c r="G73" s="932"/>
      <c r="H73" s="932"/>
      <c r="I73" s="1055"/>
      <c r="J73" s="1055"/>
      <c r="K73" s="1055"/>
      <c r="L73" s="1055"/>
      <c r="M73" s="1055"/>
      <c r="N73" s="1055"/>
      <c r="O73" s="1121"/>
      <c r="P73" s="1121">
        <v>0</v>
      </c>
      <c r="Q73" s="1121">
        <f t="shared" ref="Q73" si="36">+Q74</f>
        <v>4.5</v>
      </c>
      <c r="R73" s="1121">
        <f t="shared" si="8"/>
        <v>4.5</v>
      </c>
      <c r="S73" s="827" t="s">
        <v>669</v>
      </c>
      <c r="T73" s="894"/>
      <c r="U73" s="894"/>
    </row>
    <row r="74" spans="1:21" s="711" customFormat="1" x14ac:dyDescent="0.2">
      <c r="A74" s="1050"/>
      <c r="B74" s="1051"/>
      <c r="C74" s="1052">
        <v>3113</v>
      </c>
      <c r="D74" s="1078">
        <v>5321</v>
      </c>
      <c r="E74" s="1144" t="s">
        <v>258</v>
      </c>
      <c r="F74" s="933">
        <v>0</v>
      </c>
      <c r="G74" s="933"/>
      <c r="H74" s="933"/>
      <c r="I74" s="1056"/>
      <c r="J74" s="1056"/>
      <c r="K74" s="1056"/>
      <c r="L74" s="1056"/>
      <c r="M74" s="1056"/>
      <c r="N74" s="1056"/>
      <c r="O74" s="1116"/>
      <c r="P74" s="1116">
        <v>0</v>
      </c>
      <c r="Q74" s="1116">
        <v>4.5</v>
      </c>
      <c r="R74" s="1116">
        <f t="shared" si="8"/>
        <v>4.5</v>
      </c>
      <c r="S74" s="827"/>
      <c r="T74" s="894"/>
      <c r="U74" s="894"/>
    </row>
    <row r="75" spans="1:21" s="711" customFormat="1" ht="20.95" x14ac:dyDescent="0.2">
      <c r="A75" s="820" t="s">
        <v>106</v>
      </c>
      <c r="B75" s="822" t="s">
        <v>702</v>
      </c>
      <c r="C75" s="823" t="s">
        <v>100</v>
      </c>
      <c r="D75" s="824" t="s">
        <v>100</v>
      </c>
      <c r="E75" s="825" t="s">
        <v>735</v>
      </c>
      <c r="F75" s="932">
        <v>0</v>
      </c>
      <c r="G75" s="932"/>
      <c r="H75" s="932"/>
      <c r="I75" s="1055"/>
      <c r="J75" s="1055"/>
      <c r="K75" s="1055"/>
      <c r="L75" s="1055"/>
      <c r="M75" s="1055"/>
      <c r="N75" s="1055"/>
      <c r="O75" s="1121"/>
      <c r="P75" s="1121">
        <v>0</v>
      </c>
      <c r="Q75" s="1121">
        <f t="shared" ref="Q75" si="37">+Q76</f>
        <v>1.008</v>
      </c>
      <c r="R75" s="1121">
        <f t="shared" si="8"/>
        <v>1.008</v>
      </c>
      <c r="S75" s="827" t="s">
        <v>669</v>
      </c>
      <c r="T75" s="894"/>
      <c r="U75" s="894"/>
    </row>
    <row r="76" spans="1:21" s="711" customFormat="1" x14ac:dyDescent="0.2">
      <c r="A76" s="1050"/>
      <c r="B76" s="1051"/>
      <c r="C76" s="700">
        <v>3114</v>
      </c>
      <c r="D76" s="1078">
        <v>5321</v>
      </c>
      <c r="E76" s="1144" t="s">
        <v>258</v>
      </c>
      <c r="F76" s="933">
        <v>0</v>
      </c>
      <c r="G76" s="933"/>
      <c r="H76" s="933"/>
      <c r="I76" s="1056"/>
      <c r="J76" s="1056"/>
      <c r="K76" s="1056"/>
      <c r="L76" s="1056"/>
      <c r="M76" s="1056"/>
      <c r="N76" s="1056"/>
      <c r="O76" s="1116"/>
      <c r="P76" s="1116">
        <v>0</v>
      </c>
      <c r="Q76" s="1116">
        <v>1.008</v>
      </c>
      <c r="R76" s="1116">
        <f t="shared" si="8"/>
        <v>1.008</v>
      </c>
      <c r="S76" s="827"/>
      <c r="T76" s="894"/>
      <c r="U76" s="894"/>
    </row>
    <row r="77" spans="1:21" s="711" customFormat="1" ht="20.95" x14ac:dyDescent="0.2">
      <c r="A77" s="820" t="s">
        <v>106</v>
      </c>
      <c r="B77" s="822" t="s">
        <v>703</v>
      </c>
      <c r="C77" s="823" t="s">
        <v>100</v>
      </c>
      <c r="D77" s="824" t="s">
        <v>100</v>
      </c>
      <c r="E77" s="825" t="s">
        <v>736</v>
      </c>
      <c r="F77" s="932">
        <v>0</v>
      </c>
      <c r="G77" s="932"/>
      <c r="H77" s="932"/>
      <c r="I77" s="1055"/>
      <c r="J77" s="1055"/>
      <c r="K77" s="1055"/>
      <c r="L77" s="1055"/>
      <c r="M77" s="1055"/>
      <c r="N77" s="1055"/>
      <c r="O77" s="1121"/>
      <c r="P77" s="1121">
        <v>0</v>
      </c>
      <c r="Q77" s="1121">
        <f t="shared" ref="Q77" si="38">+Q78</f>
        <v>4</v>
      </c>
      <c r="R77" s="1121">
        <f t="shared" si="8"/>
        <v>4</v>
      </c>
      <c r="S77" s="827" t="s">
        <v>669</v>
      </c>
      <c r="T77" s="894"/>
      <c r="U77" s="894"/>
    </row>
    <row r="78" spans="1:21" s="711" customFormat="1" x14ac:dyDescent="0.2">
      <c r="A78" s="1050"/>
      <c r="B78" s="1051"/>
      <c r="C78" s="1052">
        <v>3113</v>
      </c>
      <c r="D78" s="1078">
        <v>5321</v>
      </c>
      <c r="E78" s="1144" t="s">
        <v>258</v>
      </c>
      <c r="F78" s="933">
        <v>0</v>
      </c>
      <c r="G78" s="933"/>
      <c r="H78" s="933"/>
      <c r="I78" s="1056"/>
      <c r="J78" s="1056"/>
      <c r="K78" s="1056"/>
      <c r="L78" s="1056"/>
      <c r="M78" s="1056"/>
      <c r="N78" s="1056"/>
      <c r="O78" s="1116"/>
      <c r="P78" s="1116">
        <v>0</v>
      </c>
      <c r="Q78" s="1116">
        <v>4</v>
      </c>
      <c r="R78" s="1116">
        <f t="shared" si="8"/>
        <v>4</v>
      </c>
      <c r="S78" s="827"/>
      <c r="T78" s="894"/>
      <c r="U78" s="894"/>
    </row>
    <row r="79" spans="1:21" s="711" customFormat="1" ht="20.95" x14ac:dyDescent="0.2">
      <c r="A79" s="820" t="s">
        <v>106</v>
      </c>
      <c r="B79" s="822" t="s">
        <v>704</v>
      </c>
      <c r="C79" s="823" t="s">
        <v>100</v>
      </c>
      <c r="D79" s="824" t="s">
        <v>100</v>
      </c>
      <c r="E79" s="825" t="s">
        <v>752</v>
      </c>
      <c r="F79" s="932">
        <v>0</v>
      </c>
      <c r="G79" s="932"/>
      <c r="H79" s="932"/>
      <c r="I79" s="1055"/>
      <c r="J79" s="1055"/>
      <c r="K79" s="1055"/>
      <c r="L79" s="1055"/>
      <c r="M79" s="1055"/>
      <c r="N79" s="1055"/>
      <c r="O79" s="1121"/>
      <c r="P79" s="1121">
        <v>0</v>
      </c>
      <c r="Q79" s="1121">
        <f t="shared" ref="Q79" si="39">+Q80</f>
        <v>3.3879999999999999</v>
      </c>
      <c r="R79" s="1121">
        <f t="shared" si="8"/>
        <v>3.3879999999999999</v>
      </c>
      <c r="S79" s="827" t="s">
        <v>669</v>
      </c>
      <c r="T79" s="894"/>
      <c r="U79" s="894"/>
    </row>
    <row r="80" spans="1:21" s="711" customFormat="1" x14ac:dyDescent="0.2">
      <c r="A80" s="1050"/>
      <c r="B80" s="1051"/>
      <c r="C80" s="1052">
        <v>3113</v>
      </c>
      <c r="D80" s="1078">
        <v>5321</v>
      </c>
      <c r="E80" s="1144" t="s">
        <v>258</v>
      </c>
      <c r="F80" s="933">
        <v>0</v>
      </c>
      <c r="G80" s="933"/>
      <c r="H80" s="933"/>
      <c r="I80" s="1056"/>
      <c r="J80" s="1056"/>
      <c r="K80" s="1056"/>
      <c r="L80" s="1056"/>
      <c r="M80" s="1056"/>
      <c r="N80" s="1056"/>
      <c r="O80" s="1116"/>
      <c r="P80" s="1116">
        <v>0</v>
      </c>
      <c r="Q80" s="1116">
        <v>3.3879999999999999</v>
      </c>
      <c r="R80" s="1116">
        <f t="shared" si="8"/>
        <v>3.3879999999999999</v>
      </c>
      <c r="S80" s="827"/>
      <c r="T80" s="894"/>
      <c r="U80" s="894"/>
    </row>
    <row r="81" spans="1:21" s="711" customFormat="1" ht="20.95" x14ac:dyDescent="0.2">
      <c r="A81" s="820" t="s">
        <v>106</v>
      </c>
      <c r="B81" s="822" t="s">
        <v>705</v>
      </c>
      <c r="C81" s="823" t="s">
        <v>100</v>
      </c>
      <c r="D81" s="824" t="s">
        <v>100</v>
      </c>
      <c r="E81" s="825" t="s">
        <v>737</v>
      </c>
      <c r="F81" s="932">
        <v>0</v>
      </c>
      <c r="G81" s="932"/>
      <c r="H81" s="932"/>
      <c r="I81" s="1055"/>
      <c r="J81" s="1055"/>
      <c r="K81" s="1055"/>
      <c r="L81" s="1055"/>
      <c r="M81" s="1055"/>
      <c r="N81" s="1055"/>
      <c r="O81" s="1121"/>
      <c r="P81" s="1121">
        <v>0</v>
      </c>
      <c r="Q81" s="1121">
        <f t="shared" ref="Q81" si="40">+Q82</f>
        <v>5</v>
      </c>
      <c r="R81" s="1121">
        <f t="shared" ref="R81:R144" si="41">+P81+Q81</f>
        <v>5</v>
      </c>
      <c r="S81" s="827" t="s">
        <v>669</v>
      </c>
      <c r="T81" s="894"/>
      <c r="U81" s="894"/>
    </row>
    <row r="82" spans="1:21" s="711" customFormat="1" x14ac:dyDescent="0.2">
      <c r="A82" s="1050"/>
      <c r="B82" s="1051"/>
      <c r="C82" s="1052">
        <v>3113</v>
      </c>
      <c r="D82" s="1078">
        <v>5321</v>
      </c>
      <c r="E82" s="1144" t="s">
        <v>258</v>
      </c>
      <c r="F82" s="933">
        <v>0</v>
      </c>
      <c r="G82" s="933"/>
      <c r="H82" s="933"/>
      <c r="I82" s="1056"/>
      <c r="J82" s="1056"/>
      <c r="K82" s="1056"/>
      <c r="L82" s="1056"/>
      <c r="M82" s="1056"/>
      <c r="N82" s="1056"/>
      <c r="O82" s="1116"/>
      <c r="P82" s="1116">
        <v>0</v>
      </c>
      <c r="Q82" s="1116">
        <v>5</v>
      </c>
      <c r="R82" s="1116">
        <f t="shared" si="41"/>
        <v>5</v>
      </c>
      <c r="S82" s="827"/>
      <c r="T82" s="894"/>
      <c r="U82" s="894"/>
    </row>
    <row r="83" spans="1:21" s="711" customFormat="1" ht="20.95" x14ac:dyDescent="0.2">
      <c r="A83" s="820" t="s">
        <v>106</v>
      </c>
      <c r="B83" s="822" t="s">
        <v>706</v>
      </c>
      <c r="C83" s="823" t="s">
        <v>100</v>
      </c>
      <c r="D83" s="824" t="s">
        <v>100</v>
      </c>
      <c r="E83" s="825" t="s">
        <v>738</v>
      </c>
      <c r="F83" s="932">
        <v>0</v>
      </c>
      <c r="G83" s="932"/>
      <c r="H83" s="932"/>
      <c r="I83" s="1055"/>
      <c r="J83" s="1055"/>
      <c r="K83" s="1055"/>
      <c r="L83" s="1055"/>
      <c r="M83" s="1055"/>
      <c r="N83" s="1055"/>
      <c r="O83" s="1121"/>
      <c r="P83" s="1121">
        <v>0</v>
      </c>
      <c r="Q83" s="1121">
        <f t="shared" ref="Q83" si="42">+Q84</f>
        <v>3</v>
      </c>
      <c r="R83" s="1121">
        <f t="shared" si="41"/>
        <v>3</v>
      </c>
      <c r="S83" s="827" t="s">
        <v>669</v>
      </c>
      <c r="T83" s="894"/>
      <c r="U83" s="894"/>
    </row>
    <row r="84" spans="1:21" s="711" customFormat="1" x14ac:dyDescent="0.2">
      <c r="A84" s="1050"/>
      <c r="B84" s="1051"/>
      <c r="C84" s="1052">
        <v>3113</v>
      </c>
      <c r="D84" s="1078">
        <v>5321</v>
      </c>
      <c r="E84" s="1144" t="s">
        <v>258</v>
      </c>
      <c r="F84" s="933">
        <v>0</v>
      </c>
      <c r="G84" s="933"/>
      <c r="H84" s="933"/>
      <c r="I84" s="1056"/>
      <c r="J84" s="1056"/>
      <c r="K84" s="1056"/>
      <c r="L84" s="1056"/>
      <c r="M84" s="1056"/>
      <c r="N84" s="1056"/>
      <c r="O84" s="1116"/>
      <c r="P84" s="1116">
        <v>0</v>
      </c>
      <c r="Q84" s="1116">
        <v>3</v>
      </c>
      <c r="R84" s="1116">
        <f t="shared" si="41"/>
        <v>3</v>
      </c>
      <c r="S84" s="827"/>
      <c r="T84" s="894"/>
      <c r="U84" s="894"/>
    </row>
    <row r="85" spans="1:21" s="711" customFormat="1" ht="20.95" x14ac:dyDescent="0.2">
      <c r="A85" s="820" t="s">
        <v>106</v>
      </c>
      <c r="B85" s="822" t="s">
        <v>707</v>
      </c>
      <c r="C85" s="823" t="s">
        <v>100</v>
      </c>
      <c r="D85" s="824" t="s">
        <v>100</v>
      </c>
      <c r="E85" s="825" t="s">
        <v>739</v>
      </c>
      <c r="F85" s="932">
        <v>0</v>
      </c>
      <c r="G85" s="932"/>
      <c r="H85" s="932"/>
      <c r="I85" s="1055"/>
      <c r="J85" s="1055"/>
      <c r="K85" s="1055"/>
      <c r="L85" s="1055"/>
      <c r="M85" s="1055"/>
      <c r="N85" s="1055"/>
      <c r="O85" s="1121"/>
      <c r="P85" s="1121">
        <v>0</v>
      </c>
      <c r="Q85" s="1121">
        <f t="shared" ref="Q85" si="43">+Q86</f>
        <v>3.1</v>
      </c>
      <c r="R85" s="1121">
        <f t="shared" si="41"/>
        <v>3.1</v>
      </c>
      <c r="S85" s="827" t="s">
        <v>669</v>
      </c>
      <c r="T85" s="894"/>
      <c r="U85" s="894"/>
    </row>
    <row r="86" spans="1:21" s="711" customFormat="1" x14ac:dyDescent="0.2">
      <c r="A86" s="1050"/>
      <c r="B86" s="1051"/>
      <c r="C86" s="1052">
        <v>3113</v>
      </c>
      <c r="D86" s="1078">
        <v>5321</v>
      </c>
      <c r="E86" s="1144" t="s">
        <v>258</v>
      </c>
      <c r="F86" s="933">
        <v>0</v>
      </c>
      <c r="G86" s="933"/>
      <c r="H86" s="933"/>
      <c r="I86" s="1056"/>
      <c r="J86" s="1056"/>
      <c r="K86" s="1056"/>
      <c r="L86" s="1056"/>
      <c r="M86" s="1056"/>
      <c r="N86" s="1056"/>
      <c r="O86" s="1116"/>
      <c r="P86" s="1116">
        <v>0</v>
      </c>
      <c r="Q86" s="1116">
        <v>3.1</v>
      </c>
      <c r="R86" s="1116">
        <f t="shared" si="41"/>
        <v>3.1</v>
      </c>
      <c r="S86" s="827"/>
      <c r="T86" s="894"/>
      <c r="U86" s="894"/>
    </row>
    <row r="87" spans="1:21" s="711" customFormat="1" x14ac:dyDescent="0.2">
      <c r="A87" s="820" t="s">
        <v>106</v>
      </c>
      <c r="B87" s="822" t="s">
        <v>708</v>
      </c>
      <c r="C87" s="823" t="s">
        <v>100</v>
      </c>
      <c r="D87" s="824" t="s">
        <v>100</v>
      </c>
      <c r="E87" s="825" t="s">
        <v>753</v>
      </c>
      <c r="F87" s="932">
        <v>0</v>
      </c>
      <c r="G87" s="932"/>
      <c r="H87" s="932"/>
      <c r="I87" s="1055"/>
      <c r="J87" s="1055"/>
      <c r="K87" s="1055"/>
      <c r="L87" s="1055"/>
      <c r="M87" s="1055"/>
      <c r="N87" s="1055"/>
      <c r="O87" s="1121"/>
      <c r="P87" s="1121">
        <v>0</v>
      </c>
      <c r="Q87" s="1121">
        <f t="shared" ref="Q87" si="44">+Q88</f>
        <v>2</v>
      </c>
      <c r="R87" s="1121">
        <f t="shared" si="41"/>
        <v>2</v>
      </c>
      <c r="S87" s="827" t="s">
        <v>669</v>
      </c>
      <c r="T87" s="894"/>
      <c r="U87" s="894"/>
    </row>
    <row r="88" spans="1:21" s="711" customFormat="1" x14ac:dyDescent="0.2">
      <c r="A88" s="1050"/>
      <c r="B88" s="1051"/>
      <c r="C88" s="1052">
        <v>3113</v>
      </c>
      <c r="D88" s="1078">
        <v>5321</v>
      </c>
      <c r="E88" s="1144" t="s">
        <v>258</v>
      </c>
      <c r="F88" s="933">
        <v>0</v>
      </c>
      <c r="G88" s="933"/>
      <c r="H88" s="933"/>
      <c r="I88" s="1056"/>
      <c r="J88" s="1056"/>
      <c r="K88" s="1056"/>
      <c r="L88" s="1056"/>
      <c r="M88" s="1056"/>
      <c r="N88" s="1056"/>
      <c r="O88" s="1116"/>
      <c r="P88" s="1116">
        <v>0</v>
      </c>
      <c r="Q88" s="1116">
        <v>2</v>
      </c>
      <c r="R88" s="1116">
        <f t="shared" si="41"/>
        <v>2</v>
      </c>
      <c r="S88" s="827"/>
      <c r="T88" s="894"/>
      <c r="U88" s="894"/>
    </row>
    <row r="89" spans="1:21" s="711" customFormat="1" ht="20.95" x14ac:dyDescent="0.2">
      <c r="A89" s="820" t="s">
        <v>106</v>
      </c>
      <c r="B89" s="822" t="s">
        <v>709</v>
      </c>
      <c r="C89" s="823" t="s">
        <v>100</v>
      </c>
      <c r="D89" s="824" t="s">
        <v>100</v>
      </c>
      <c r="E89" s="825" t="s">
        <v>740</v>
      </c>
      <c r="F89" s="932">
        <v>0</v>
      </c>
      <c r="G89" s="932"/>
      <c r="H89" s="932"/>
      <c r="I89" s="1055"/>
      <c r="J89" s="1055"/>
      <c r="K89" s="1055"/>
      <c r="L89" s="1055"/>
      <c r="M89" s="1055"/>
      <c r="N89" s="1055"/>
      <c r="O89" s="1121"/>
      <c r="P89" s="1121">
        <v>0</v>
      </c>
      <c r="Q89" s="1121">
        <f t="shared" ref="Q89" si="45">+Q90</f>
        <v>7</v>
      </c>
      <c r="R89" s="1121">
        <f t="shared" si="41"/>
        <v>7</v>
      </c>
      <c r="S89" s="827" t="s">
        <v>669</v>
      </c>
      <c r="T89" s="894"/>
      <c r="U89" s="894"/>
    </row>
    <row r="90" spans="1:21" s="711" customFormat="1" x14ac:dyDescent="0.2">
      <c r="A90" s="1050"/>
      <c r="B90" s="1051"/>
      <c r="C90" s="1052">
        <v>3113</v>
      </c>
      <c r="D90" s="1078">
        <v>5321</v>
      </c>
      <c r="E90" s="1144" t="s">
        <v>258</v>
      </c>
      <c r="F90" s="933">
        <v>0</v>
      </c>
      <c r="G90" s="933"/>
      <c r="H90" s="933"/>
      <c r="I90" s="1056"/>
      <c r="J90" s="1056"/>
      <c r="K90" s="1056"/>
      <c r="L90" s="1056"/>
      <c r="M90" s="1056"/>
      <c r="N90" s="1056"/>
      <c r="O90" s="1116"/>
      <c r="P90" s="1116">
        <v>0</v>
      </c>
      <c r="Q90" s="1116">
        <v>7</v>
      </c>
      <c r="R90" s="1116">
        <f t="shared" si="41"/>
        <v>7</v>
      </c>
      <c r="S90" s="827"/>
      <c r="T90" s="894"/>
      <c r="U90" s="894"/>
    </row>
    <row r="91" spans="1:21" s="711" customFormat="1" ht="20.95" x14ac:dyDescent="0.2">
      <c r="A91" s="820" t="s">
        <v>106</v>
      </c>
      <c r="B91" s="822" t="s">
        <v>704</v>
      </c>
      <c r="C91" s="823" t="s">
        <v>100</v>
      </c>
      <c r="D91" s="824" t="s">
        <v>100</v>
      </c>
      <c r="E91" s="825" t="s">
        <v>741</v>
      </c>
      <c r="F91" s="932">
        <v>0</v>
      </c>
      <c r="G91" s="932"/>
      <c r="H91" s="932"/>
      <c r="I91" s="1055"/>
      <c r="J91" s="1055"/>
      <c r="K91" s="1055"/>
      <c r="L91" s="1055"/>
      <c r="M91" s="1055"/>
      <c r="N91" s="1055"/>
      <c r="O91" s="1121"/>
      <c r="P91" s="1121">
        <v>0</v>
      </c>
      <c r="Q91" s="1121">
        <f t="shared" ref="Q91" si="46">+Q92</f>
        <v>3.492</v>
      </c>
      <c r="R91" s="1121">
        <f t="shared" si="41"/>
        <v>3.492</v>
      </c>
      <c r="S91" s="827" t="s">
        <v>669</v>
      </c>
      <c r="T91" s="894"/>
      <c r="U91" s="894"/>
    </row>
    <row r="92" spans="1:21" s="711" customFormat="1" x14ac:dyDescent="0.2">
      <c r="A92" s="1050"/>
      <c r="B92" s="1051"/>
      <c r="C92" s="1052">
        <v>3113</v>
      </c>
      <c r="D92" s="1078">
        <v>5321</v>
      </c>
      <c r="E92" s="1054" t="s">
        <v>258</v>
      </c>
      <c r="F92" s="933">
        <v>0</v>
      </c>
      <c r="G92" s="933"/>
      <c r="H92" s="933"/>
      <c r="I92" s="1056"/>
      <c r="J92" s="1056"/>
      <c r="K92" s="1056"/>
      <c r="L92" s="1056"/>
      <c r="M92" s="1056"/>
      <c r="N92" s="1056"/>
      <c r="O92" s="1116"/>
      <c r="P92" s="1116">
        <v>0</v>
      </c>
      <c r="Q92" s="1116">
        <v>3.492</v>
      </c>
      <c r="R92" s="1116">
        <f t="shared" si="41"/>
        <v>3.492</v>
      </c>
      <c r="S92" s="827"/>
      <c r="T92" s="894"/>
      <c r="U92" s="894"/>
    </row>
    <row r="93" spans="1:21" s="711" customFormat="1" x14ac:dyDescent="0.2">
      <c r="A93" s="677" t="s">
        <v>106</v>
      </c>
      <c r="B93" s="679" t="s">
        <v>475</v>
      </c>
      <c r="C93" s="680" t="s">
        <v>100</v>
      </c>
      <c r="D93" s="954" t="s">
        <v>100</v>
      </c>
      <c r="E93" s="786" t="s">
        <v>438</v>
      </c>
      <c r="F93" s="924">
        <f>SUM(F94:F95)</f>
        <v>120</v>
      </c>
      <c r="G93" s="924">
        <f>SUM(G94:G95)</f>
        <v>-60</v>
      </c>
      <c r="H93" s="908">
        <f t="shared" si="1"/>
        <v>60</v>
      </c>
      <c r="I93" s="1008">
        <v>0</v>
      </c>
      <c r="J93" s="1008">
        <f t="shared" si="2"/>
        <v>60</v>
      </c>
      <c r="K93" s="1008">
        <v>0</v>
      </c>
      <c r="L93" s="1008">
        <f t="shared" si="3"/>
        <v>60</v>
      </c>
      <c r="M93" s="1119">
        <f>SUM(M94:M95)</f>
        <v>-10</v>
      </c>
      <c r="N93" s="1119">
        <f t="shared" si="4"/>
        <v>50</v>
      </c>
      <c r="O93" s="1119">
        <v>0</v>
      </c>
      <c r="P93" s="1119">
        <f t="shared" si="5"/>
        <v>50</v>
      </c>
      <c r="Q93" s="1119">
        <v>0</v>
      </c>
      <c r="R93" s="1119">
        <f t="shared" si="41"/>
        <v>50</v>
      </c>
      <c r="S93" s="896"/>
      <c r="T93" s="894"/>
      <c r="U93" s="894"/>
    </row>
    <row r="94" spans="1:21" s="711" customFormat="1" x14ac:dyDescent="0.2">
      <c r="A94" s="689"/>
      <c r="B94" s="691" t="s">
        <v>474</v>
      </c>
      <c r="C94" s="700">
        <v>3299</v>
      </c>
      <c r="D94" s="903">
        <v>5321</v>
      </c>
      <c r="E94" s="955" t="s">
        <v>258</v>
      </c>
      <c r="F94" s="927">
        <v>60</v>
      </c>
      <c r="G94" s="927">
        <v>-30</v>
      </c>
      <c r="H94" s="927">
        <f t="shared" si="1"/>
        <v>30</v>
      </c>
      <c r="I94" s="1003">
        <v>0</v>
      </c>
      <c r="J94" s="1003">
        <f t="shared" si="2"/>
        <v>30</v>
      </c>
      <c r="K94" s="1003">
        <v>0</v>
      </c>
      <c r="L94" s="1003">
        <f t="shared" si="3"/>
        <v>30</v>
      </c>
      <c r="M94" s="1114">
        <v>0</v>
      </c>
      <c r="N94" s="1114">
        <f t="shared" si="4"/>
        <v>30</v>
      </c>
      <c r="O94" s="1114">
        <v>0</v>
      </c>
      <c r="P94" s="1114">
        <f t="shared" si="5"/>
        <v>30</v>
      </c>
      <c r="Q94" s="1114">
        <v>0</v>
      </c>
      <c r="R94" s="1114">
        <f t="shared" si="41"/>
        <v>30</v>
      </c>
      <c r="S94" s="896"/>
      <c r="T94" s="894"/>
      <c r="U94" s="894"/>
    </row>
    <row r="95" spans="1:21" s="711" customFormat="1" x14ac:dyDescent="0.2">
      <c r="A95" s="689"/>
      <c r="B95" s="691" t="s">
        <v>474</v>
      </c>
      <c r="C95" s="700">
        <v>3299</v>
      </c>
      <c r="D95" s="686">
        <v>5331</v>
      </c>
      <c r="E95" s="784" t="s">
        <v>259</v>
      </c>
      <c r="F95" s="927">
        <v>60</v>
      </c>
      <c r="G95" s="927">
        <v>-30</v>
      </c>
      <c r="H95" s="927">
        <f t="shared" si="1"/>
        <v>30</v>
      </c>
      <c r="I95" s="1003">
        <v>0</v>
      </c>
      <c r="J95" s="1003">
        <f t="shared" si="2"/>
        <v>30</v>
      </c>
      <c r="K95" s="1003">
        <v>0</v>
      </c>
      <c r="L95" s="1003">
        <f t="shared" si="3"/>
        <v>30</v>
      </c>
      <c r="M95" s="1114">
        <v>-10</v>
      </c>
      <c r="N95" s="1114">
        <f t="shared" si="4"/>
        <v>20</v>
      </c>
      <c r="O95" s="1114">
        <v>0</v>
      </c>
      <c r="P95" s="1114">
        <f t="shared" si="5"/>
        <v>20</v>
      </c>
      <c r="Q95" s="1114">
        <v>0</v>
      </c>
      <c r="R95" s="1114">
        <f t="shared" si="41"/>
        <v>20</v>
      </c>
      <c r="S95" s="896"/>
      <c r="T95" s="894"/>
      <c r="U95" s="894"/>
    </row>
    <row r="96" spans="1:21" s="711" customFormat="1" ht="20.95" x14ac:dyDescent="0.2">
      <c r="A96" s="440" t="s">
        <v>106</v>
      </c>
      <c r="B96" s="956" t="s">
        <v>492</v>
      </c>
      <c r="C96" s="957" t="s">
        <v>100</v>
      </c>
      <c r="D96" s="957" t="s">
        <v>100</v>
      </c>
      <c r="E96" s="958" t="s">
        <v>261</v>
      </c>
      <c r="F96" s="904">
        <v>0</v>
      </c>
      <c r="G96" s="959">
        <f>+G97</f>
        <v>10</v>
      </c>
      <c r="H96" s="908">
        <f t="shared" si="1"/>
        <v>10</v>
      </c>
      <c r="I96" s="1008">
        <v>0</v>
      </c>
      <c r="J96" s="1008">
        <f t="shared" si="2"/>
        <v>10</v>
      </c>
      <c r="K96" s="1008">
        <v>0</v>
      </c>
      <c r="L96" s="1008">
        <f t="shared" si="3"/>
        <v>10</v>
      </c>
      <c r="M96" s="1008">
        <v>0</v>
      </c>
      <c r="N96" s="1008">
        <f t="shared" si="4"/>
        <v>10</v>
      </c>
      <c r="O96" s="1119">
        <v>0</v>
      </c>
      <c r="P96" s="1119">
        <f t="shared" si="5"/>
        <v>10</v>
      </c>
      <c r="Q96" s="1119">
        <v>0</v>
      </c>
      <c r="R96" s="1119">
        <f t="shared" si="41"/>
        <v>10</v>
      </c>
      <c r="S96" s="896"/>
      <c r="T96" s="894"/>
      <c r="U96" s="894"/>
    </row>
    <row r="97" spans="1:21" s="711" customFormat="1" x14ac:dyDescent="0.2">
      <c r="A97" s="444"/>
      <c r="B97" s="960"/>
      <c r="C97" s="961">
        <v>3421</v>
      </c>
      <c r="D97" s="962">
        <v>5321</v>
      </c>
      <c r="E97" s="963" t="s">
        <v>258</v>
      </c>
      <c r="F97" s="906">
        <v>0</v>
      </c>
      <c r="G97" s="916">
        <v>10</v>
      </c>
      <c r="H97" s="927">
        <f t="shared" si="1"/>
        <v>10</v>
      </c>
      <c r="I97" s="1003">
        <v>0</v>
      </c>
      <c r="J97" s="1003">
        <f t="shared" si="2"/>
        <v>10</v>
      </c>
      <c r="K97" s="1003">
        <v>0</v>
      </c>
      <c r="L97" s="1003">
        <f t="shared" si="3"/>
        <v>10</v>
      </c>
      <c r="M97" s="1003">
        <v>0</v>
      </c>
      <c r="N97" s="1003">
        <f t="shared" si="4"/>
        <v>10</v>
      </c>
      <c r="O97" s="1114">
        <v>0</v>
      </c>
      <c r="P97" s="1114">
        <f t="shared" si="5"/>
        <v>10</v>
      </c>
      <c r="Q97" s="1114">
        <v>0</v>
      </c>
      <c r="R97" s="1114">
        <f t="shared" si="41"/>
        <v>10</v>
      </c>
      <c r="S97" s="896"/>
      <c r="T97" s="894"/>
      <c r="U97" s="894"/>
    </row>
    <row r="98" spans="1:21" s="711" customFormat="1" ht="20.95" x14ac:dyDescent="0.2">
      <c r="A98" s="440" t="s">
        <v>106</v>
      </c>
      <c r="B98" s="956" t="s">
        <v>493</v>
      </c>
      <c r="C98" s="957" t="s">
        <v>100</v>
      </c>
      <c r="D98" s="957" t="s">
        <v>100</v>
      </c>
      <c r="E98" s="958" t="s">
        <v>262</v>
      </c>
      <c r="F98" s="904">
        <v>0</v>
      </c>
      <c r="G98" s="959">
        <f>+G99</f>
        <v>30</v>
      </c>
      <c r="H98" s="908">
        <f t="shared" si="1"/>
        <v>30</v>
      </c>
      <c r="I98" s="1008">
        <v>0</v>
      </c>
      <c r="J98" s="1008">
        <f t="shared" si="2"/>
        <v>30</v>
      </c>
      <c r="K98" s="1008">
        <v>0</v>
      </c>
      <c r="L98" s="1008">
        <f t="shared" si="3"/>
        <v>30</v>
      </c>
      <c r="M98" s="1119">
        <f>+M99</f>
        <v>10</v>
      </c>
      <c r="N98" s="1119">
        <f t="shared" si="4"/>
        <v>40</v>
      </c>
      <c r="O98" s="1119">
        <v>0</v>
      </c>
      <c r="P98" s="1119">
        <f t="shared" si="5"/>
        <v>40</v>
      </c>
      <c r="Q98" s="1119">
        <v>0</v>
      </c>
      <c r="R98" s="1119">
        <f t="shared" si="41"/>
        <v>40</v>
      </c>
      <c r="S98" s="896"/>
      <c r="T98" s="894"/>
      <c r="U98" s="894"/>
    </row>
    <row r="99" spans="1:21" s="711" customFormat="1" ht="20.95" x14ac:dyDescent="0.2">
      <c r="A99" s="444"/>
      <c r="B99" s="960"/>
      <c r="C99" s="961">
        <v>3421</v>
      </c>
      <c r="D99" s="962">
        <v>5331</v>
      </c>
      <c r="E99" s="963" t="s">
        <v>259</v>
      </c>
      <c r="F99" s="906">
        <v>0</v>
      </c>
      <c r="G99" s="916">
        <v>30</v>
      </c>
      <c r="H99" s="927">
        <f t="shared" si="1"/>
        <v>30</v>
      </c>
      <c r="I99" s="1003">
        <v>0</v>
      </c>
      <c r="J99" s="1003">
        <f t="shared" si="2"/>
        <v>30</v>
      </c>
      <c r="K99" s="1003">
        <v>0</v>
      </c>
      <c r="L99" s="1003">
        <f t="shared" si="3"/>
        <v>30</v>
      </c>
      <c r="M99" s="1114">
        <v>10</v>
      </c>
      <c r="N99" s="1114">
        <f t="shared" si="4"/>
        <v>40</v>
      </c>
      <c r="O99" s="1114">
        <v>0</v>
      </c>
      <c r="P99" s="1114">
        <f t="shared" si="5"/>
        <v>40</v>
      </c>
      <c r="Q99" s="1114">
        <v>0</v>
      </c>
      <c r="R99" s="1114">
        <f t="shared" si="41"/>
        <v>40</v>
      </c>
      <c r="S99" s="896"/>
      <c r="T99" s="894"/>
      <c r="U99" s="894"/>
    </row>
    <row r="100" spans="1:21" s="711" customFormat="1" ht="20.95" x14ac:dyDescent="0.2">
      <c r="A100" s="440" t="s">
        <v>106</v>
      </c>
      <c r="B100" s="956" t="s">
        <v>494</v>
      </c>
      <c r="C100" s="957" t="s">
        <v>100</v>
      </c>
      <c r="D100" s="957" t="s">
        <v>100</v>
      </c>
      <c r="E100" s="958" t="s">
        <v>263</v>
      </c>
      <c r="F100" s="904">
        <v>0</v>
      </c>
      <c r="G100" s="959">
        <f>+G101</f>
        <v>10</v>
      </c>
      <c r="H100" s="908">
        <f t="shared" si="1"/>
        <v>10</v>
      </c>
      <c r="I100" s="1008">
        <v>0</v>
      </c>
      <c r="J100" s="1008">
        <f t="shared" si="2"/>
        <v>10</v>
      </c>
      <c r="K100" s="1008">
        <v>0</v>
      </c>
      <c r="L100" s="1008">
        <f t="shared" si="3"/>
        <v>10</v>
      </c>
      <c r="M100" s="1008">
        <v>0</v>
      </c>
      <c r="N100" s="1008">
        <f t="shared" si="4"/>
        <v>10</v>
      </c>
      <c r="O100" s="1119">
        <v>0</v>
      </c>
      <c r="P100" s="1119">
        <f t="shared" si="5"/>
        <v>10</v>
      </c>
      <c r="Q100" s="1119">
        <v>0</v>
      </c>
      <c r="R100" s="1119">
        <f t="shared" si="41"/>
        <v>10</v>
      </c>
      <c r="S100" s="896"/>
      <c r="T100" s="894"/>
      <c r="U100" s="894"/>
    </row>
    <row r="101" spans="1:21" s="711" customFormat="1" x14ac:dyDescent="0.2">
      <c r="A101" s="444"/>
      <c r="B101" s="964"/>
      <c r="C101" s="961">
        <v>3421</v>
      </c>
      <c r="D101" s="962">
        <v>5321</v>
      </c>
      <c r="E101" s="963" t="s">
        <v>258</v>
      </c>
      <c r="F101" s="906">
        <v>0</v>
      </c>
      <c r="G101" s="916">
        <v>10</v>
      </c>
      <c r="H101" s="927">
        <f t="shared" si="1"/>
        <v>10</v>
      </c>
      <c r="I101" s="1003">
        <v>0</v>
      </c>
      <c r="J101" s="1003">
        <f t="shared" si="2"/>
        <v>10</v>
      </c>
      <c r="K101" s="1003">
        <v>0</v>
      </c>
      <c r="L101" s="1003">
        <f t="shared" si="3"/>
        <v>10</v>
      </c>
      <c r="M101" s="1003">
        <v>0</v>
      </c>
      <c r="N101" s="1003">
        <f t="shared" si="4"/>
        <v>10</v>
      </c>
      <c r="O101" s="1114">
        <v>0</v>
      </c>
      <c r="P101" s="1114">
        <f t="shared" si="5"/>
        <v>10</v>
      </c>
      <c r="Q101" s="1114">
        <v>0</v>
      </c>
      <c r="R101" s="1114">
        <f t="shared" si="41"/>
        <v>10</v>
      </c>
      <c r="S101" s="896"/>
      <c r="T101" s="894"/>
      <c r="U101" s="894"/>
    </row>
    <row r="102" spans="1:21" s="711" customFormat="1" ht="20.95" x14ac:dyDescent="0.2">
      <c r="A102" s="440" t="s">
        <v>106</v>
      </c>
      <c r="B102" s="965" t="s">
        <v>495</v>
      </c>
      <c r="C102" s="957" t="s">
        <v>100</v>
      </c>
      <c r="D102" s="957" t="s">
        <v>100</v>
      </c>
      <c r="E102" s="966" t="s">
        <v>260</v>
      </c>
      <c r="F102" s="904">
        <v>0</v>
      </c>
      <c r="G102" s="959">
        <f>+G103</f>
        <v>10</v>
      </c>
      <c r="H102" s="908">
        <f t="shared" si="1"/>
        <v>10</v>
      </c>
      <c r="I102" s="1008">
        <v>0</v>
      </c>
      <c r="J102" s="1008">
        <f t="shared" si="2"/>
        <v>10</v>
      </c>
      <c r="K102" s="1008">
        <v>0</v>
      </c>
      <c r="L102" s="1008">
        <f t="shared" si="3"/>
        <v>10</v>
      </c>
      <c r="M102" s="1008">
        <v>0</v>
      </c>
      <c r="N102" s="1008">
        <f t="shared" si="4"/>
        <v>10</v>
      </c>
      <c r="O102" s="1119">
        <v>0</v>
      </c>
      <c r="P102" s="1119">
        <f t="shared" si="5"/>
        <v>10</v>
      </c>
      <c r="Q102" s="1119">
        <v>0</v>
      </c>
      <c r="R102" s="1119">
        <f t="shared" si="41"/>
        <v>10</v>
      </c>
      <c r="S102" s="1559"/>
      <c r="T102" s="894"/>
      <c r="U102" s="894"/>
    </row>
    <row r="103" spans="1:21" s="711" customFormat="1" x14ac:dyDescent="0.2">
      <c r="A103" s="994"/>
      <c r="B103" s="967"/>
      <c r="C103" s="961">
        <v>3113</v>
      </c>
      <c r="D103" s="962">
        <v>5321</v>
      </c>
      <c r="E103" s="963" t="s">
        <v>258</v>
      </c>
      <c r="F103" s="906">
        <v>0</v>
      </c>
      <c r="G103" s="916">
        <v>10</v>
      </c>
      <c r="H103" s="927">
        <f t="shared" si="1"/>
        <v>10</v>
      </c>
      <c r="I103" s="1003">
        <v>0</v>
      </c>
      <c r="J103" s="1003">
        <f t="shared" si="2"/>
        <v>10</v>
      </c>
      <c r="K103" s="1003">
        <v>0</v>
      </c>
      <c r="L103" s="1003">
        <f t="shared" si="3"/>
        <v>10</v>
      </c>
      <c r="M103" s="1003">
        <v>0</v>
      </c>
      <c r="N103" s="1003">
        <f t="shared" si="4"/>
        <v>10</v>
      </c>
      <c r="O103" s="1114">
        <v>0</v>
      </c>
      <c r="P103" s="1114">
        <f t="shared" si="5"/>
        <v>10</v>
      </c>
      <c r="Q103" s="1114">
        <v>0</v>
      </c>
      <c r="R103" s="1114">
        <f t="shared" si="41"/>
        <v>10</v>
      </c>
      <c r="S103" s="896"/>
      <c r="T103" s="894"/>
      <c r="U103" s="894"/>
    </row>
    <row r="104" spans="1:21" s="711" customFormat="1" x14ac:dyDescent="0.2">
      <c r="A104" s="677" t="s">
        <v>106</v>
      </c>
      <c r="B104" s="679" t="s">
        <v>476</v>
      </c>
      <c r="C104" s="680" t="s">
        <v>100</v>
      </c>
      <c r="D104" s="954" t="s">
        <v>100</v>
      </c>
      <c r="E104" s="786" t="s">
        <v>210</v>
      </c>
      <c r="F104" s="924">
        <f>+F105</f>
        <v>2300</v>
      </c>
      <c r="G104" s="924">
        <f>+G105</f>
        <v>-2300</v>
      </c>
      <c r="H104" s="908">
        <f t="shared" si="1"/>
        <v>0</v>
      </c>
      <c r="I104" s="473">
        <f>+I105</f>
        <v>116.15</v>
      </c>
      <c r="J104" s="1008">
        <f t="shared" si="2"/>
        <v>116.15</v>
      </c>
      <c r="K104" s="1008">
        <v>0</v>
      </c>
      <c r="L104" s="1008">
        <f t="shared" si="3"/>
        <v>116.15</v>
      </c>
      <c r="M104" s="1008">
        <f>+M105</f>
        <v>500</v>
      </c>
      <c r="N104" s="1008">
        <f t="shared" si="4"/>
        <v>616.15</v>
      </c>
      <c r="O104" s="1119">
        <v>0</v>
      </c>
      <c r="P104" s="1119">
        <f t="shared" si="5"/>
        <v>616.15</v>
      </c>
      <c r="Q104" s="1119">
        <v>0</v>
      </c>
      <c r="R104" s="1119">
        <f t="shared" si="41"/>
        <v>616.15</v>
      </c>
      <c r="S104" s="896"/>
      <c r="T104" s="894"/>
      <c r="U104" s="894"/>
    </row>
    <row r="105" spans="1:21" s="711" customFormat="1" x14ac:dyDescent="0.2">
      <c r="A105" s="689"/>
      <c r="B105" s="691" t="s">
        <v>474</v>
      </c>
      <c r="C105" s="700">
        <v>3299</v>
      </c>
      <c r="D105" s="745">
        <v>5331</v>
      </c>
      <c r="E105" s="784" t="s">
        <v>259</v>
      </c>
      <c r="F105" s="927">
        <v>2300</v>
      </c>
      <c r="G105" s="927">
        <v>-2300</v>
      </c>
      <c r="H105" s="927">
        <f t="shared" si="1"/>
        <v>0</v>
      </c>
      <c r="I105" s="450">
        <v>116.15</v>
      </c>
      <c r="J105" s="1003">
        <f t="shared" si="2"/>
        <v>116.15</v>
      </c>
      <c r="K105" s="1003">
        <v>0</v>
      </c>
      <c r="L105" s="1003">
        <f t="shared" si="3"/>
        <v>116.15</v>
      </c>
      <c r="M105" s="1003">
        <v>500</v>
      </c>
      <c r="N105" s="1003">
        <f t="shared" si="4"/>
        <v>616.15</v>
      </c>
      <c r="O105" s="1114">
        <v>0</v>
      </c>
      <c r="P105" s="1114">
        <f t="shared" si="5"/>
        <v>616.15</v>
      </c>
      <c r="Q105" s="1114">
        <v>0</v>
      </c>
      <c r="R105" s="1114">
        <f t="shared" si="41"/>
        <v>616.15</v>
      </c>
      <c r="S105" s="896"/>
      <c r="T105" s="894"/>
      <c r="U105" s="894"/>
    </row>
    <row r="106" spans="1:21" s="711" customFormat="1" ht="20.95" x14ac:dyDescent="0.2">
      <c r="A106" s="995" t="s">
        <v>106</v>
      </c>
      <c r="B106" s="968" t="s">
        <v>565</v>
      </c>
      <c r="C106" s="968" t="s">
        <v>100</v>
      </c>
      <c r="D106" s="968" t="s">
        <v>100</v>
      </c>
      <c r="E106" s="969" t="s">
        <v>274</v>
      </c>
      <c r="F106" s="904">
        <v>0</v>
      </c>
      <c r="G106" s="959">
        <f>+G107</f>
        <v>450</v>
      </c>
      <c r="H106" s="908">
        <f t="shared" si="1"/>
        <v>450</v>
      </c>
      <c r="I106" s="1008">
        <v>0</v>
      </c>
      <c r="J106" s="1008">
        <f t="shared" si="2"/>
        <v>450</v>
      </c>
      <c r="K106" s="1008">
        <v>0</v>
      </c>
      <c r="L106" s="1008">
        <f t="shared" si="3"/>
        <v>450</v>
      </c>
      <c r="M106" s="1008">
        <v>0</v>
      </c>
      <c r="N106" s="1008">
        <f t="shared" si="4"/>
        <v>450</v>
      </c>
      <c r="O106" s="1119">
        <v>0</v>
      </c>
      <c r="P106" s="1119">
        <f t="shared" si="5"/>
        <v>450</v>
      </c>
      <c r="Q106" s="1119">
        <v>0</v>
      </c>
      <c r="R106" s="1119">
        <f t="shared" si="41"/>
        <v>450</v>
      </c>
      <c r="S106" s="896"/>
      <c r="T106" s="894"/>
      <c r="U106" s="894"/>
    </row>
    <row r="107" spans="1:21" s="711" customFormat="1" ht="20.95" x14ac:dyDescent="0.2">
      <c r="A107" s="996"/>
      <c r="B107" s="970"/>
      <c r="C107" s="970" t="s">
        <v>273</v>
      </c>
      <c r="D107" s="970" t="s">
        <v>270</v>
      </c>
      <c r="E107" s="971" t="s">
        <v>259</v>
      </c>
      <c r="F107" s="906">
        <v>0</v>
      </c>
      <c r="G107" s="916">
        <v>450</v>
      </c>
      <c r="H107" s="927">
        <f t="shared" si="1"/>
        <v>450</v>
      </c>
      <c r="I107" s="1003">
        <v>0</v>
      </c>
      <c r="J107" s="1003">
        <f t="shared" si="2"/>
        <v>450</v>
      </c>
      <c r="K107" s="1003">
        <v>0</v>
      </c>
      <c r="L107" s="1003">
        <f t="shared" si="3"/>
        <v>450</v>
      </c>
      <c r="M107" s="1003">
        <v>0</v>
      </c>
      <c r="N107" s="1003">
        <f t="shared" si="4"/>
        <v>450</v>
      </c>
      <c r="O107" s="1114">
        <v>0</v>
      </c>
      <c r="P107" s="1114">
        <f t="shared" si="5"/>
        <v>450</v>
      </c>
      <c r="Q107" s="1114">
        <v>0</v>
      </c>
      <c r="R107" s="1114">
        <f t="shared" si="41"/>
        <v>450</v>
      </c>
      <c r="S107" s="896"/>
      <c r="T107" s="894"/>
      <c r="U107" s="894"/>
    </row>
    <row r="108" spans="1:21" s="711" customFormat="1" ht="20.95" x14ac:dyDescent="0.2">
      <c r="A108" s="995" t="s">
        <v>106</v>
      </c>
      <c r="B108" s="968" t="s">
        <v>566</v>
      </c>
      <c r="C108" s="968" t="s">
        <v>100</v>
      </c>
      <c r="D108" s="968" t="s">
        <v>100</v>
      </c>
      <c r="E108" s="969" t="s">
        <v>275</v>
      </c>
      <c r="F108" s="904">
        <v>0</v>
      </c>
      <c r="G108" s="959">
        <f t="shared" ref="G108" si="47">+G109</f>
        <v>490</v>
      </c>
      <c r="H108" s="908">
        <f t="shared" si="1"/>
        <v>490</v>
      </c>
      <c r="I108" s="1008">
        <v>0</v>
      </c>
      <c r="J108" s="1008">
        <f t="shared" si="2"/>
        <v>490</v>
      </c>
      <c r="K108" s="1008">
        <v>0</v>
      </c>
      <c r="L108" s="1008">
        <f t="shared" si="3"/>
        <v>490</v>
      </c>
      <c r="M108" s="1008">
        <v>0</v>
      </c>
      <c r="N108" s="1008">
        <f t="shared" si="4"/>
        <v>490</v>
      </c>
      <c r="O108" s="1119">
        <v>0</v>
      </c>
      <c r="P108" s="1119">
        <f t="shared" si="5"/>
        <v>490</v>
      </c>
      <c r="Q108" s="1119">
        <v>0</v>
      </c>
      <c r="R108" s="1119">
        <f t="shared" si="41"/>
        <v>490</v>
      </c>
      <c r="S108" s="896"/>
      <c r="T108" s="894"/>
      <c r="U108" s="894"/>
    </row>
    <row r="109" spans="1:21" s="711" customFormat="1" ht="20.95" x14ac:dyDescent="0.2">
      <c r="A109" s="996"/>
      <c r="B109" s="970"/>
      <c r="C109" s="970" t="s">
        <v>273</v>
      </c>
      <c r="D109" s="970" t="s">
        <v>270</v>
      </c>
      <c r="E109" s="971" t="s">
        <v>259</v>
      </c>
      <c r="F109" s="906">
        <v>0</v>
      </c>
      <c r="G109" s="916">
        <v>490</v>
      </c>
      <c r="H109" s="927">
        <f t="shared" si="1"/>
        <v>490</v>
      </c>
      <c r="I109" s="1003">
        <v>0</v>
      </c>
      <c r="J109" s="1003">
        <f t="shared" si="2"/>
        <v>490</v>
      </c>
      <c r="K109" s="1003">
        <v>0</v>
      </c>
      <c r="L109" s="1003">
        <f t="shared" si="3"/>
        <v>490</v>
      </c>
      <c r="M109" s="1003">
        <v>0</v>
      </c>
      <c r="N109" s="1003">
        <f t="shared" si="4"/>
        <v>490</v>
      </c>
      <c r="O109" s="1114">
        <v>0</v>
      </c>
      <c r="P109" s="1114">
        <f t="shared" si="5"/>
        <v>490</v>
      </c>
      <c r="Q109" s="1114">
        <v>0</v>
      </c>
      <c r="R109" s="1114">
        <f t="shared" si="41"/>
        <v>490</v>
      </c>
      <c r="S109" s="896"/>
      <c r="T109" s="894"/>
      <c r="U109" s="894"/>
    </row>
    <row r="110" spans="1:21" s="711" customFormat="1" ht="20.95" x14ac:dyDescent="0.2">
      <c r="A110" s="995" t="s">
        <v>106</v>
      </c>
      <c r="B110" s="968" t="s">
        <v>567</v>
      </c>
      <c r="C110" s="968" t="s">
        <v>100</v>
      </c>
      <c r="D110" s="968" t="s">
        <v>100</v>
      </c>
      <c r="E110" s="969" t="s">
        <v>277</v>
      </c>
      <c r="F110" s="904">
        <v>0</v>
      </c>
      <c r="G110" s="959">
        <f t="shared" ref="G110" si="48">+G111</f>
        <v>80</v>
      </c>
      <c r="H110" s="908">
        <f t="shared" si="1"/>
        <v>80</v>
      </c>
      <c r="I110" s="1008">
        <v>0</v>
      </c>
      <c r="J110" s="1008">
        <f t="shared" si="2"/>
        <v>80</v>
      </c>
      <c r="K110" s="1008">
        <v>0</v>
      </c>
      <c r="L110" s="1008">
        <f t="shared" si="3"/>
        <v>80</v>
      </c>
      <c r="M110" s="1008">
        <v>0</v>
      </c>
      <c r="N110" s="1008">
        <f t="shared" si="4"/>
        <v>80</v>
      </c>
      <c r="O110" s="1119">
        <v>0</v>
      </c>
      <c r="P110" s="1119">
        <f t="shared" si="5"/>
        <v>80</v>
      </c>
      <c r="Q110" s="1119">
        <v>0</v>
      </c>
      <c r="R110" s="1119">
        <f t="shared" si="41"/>
        <v>80</v>
      </c>
      <c r="S110" s="896"/>
      <c r="T110" s="894"/>
      <c r="U110" s="894"/>
    </row>
    <row r="111" spans="1:21" s="711" customFormat="1" ht="20.95" x14ac:dyDescent="0.2">
      <c r="A111" s="996"/>
      <c r="B111" s="970"/>
      <c r="C111" s="970" t="s">
        <v>273</v>
      </c>
      <c r="D111" s="970" t="s">
        <v>270</v>
      </c>
      <c r="E111" s="971" t="s">
        <v>259</v>
      </c>
      <c r="F111" s="906">
        <v>0</v>
      </c>
      <c r="G111" s="916">
        <v>80</v>
      </c>
      <c r="H111" s="927">
        <f t="shared" si="1"/>
        <v>80</v>
      </c>
      <c r="I111" s="1003">
        <v>0</v>
      </c>
      <c r="J111" s="1003">
        <f t="shared" si="2"/>
        <v>80</v>
      </c>
      <c r="K111" s="1003">
        <v>0</v>
      </c>
      <c r="L111" s="1003">
        <f t="shared" si="3"/>
        <v>80</v>
      </c>
      <c r="M111" s="1003">
        <v>0</v>
      </c>
      <c r="N111" s="1003">
        <f t="shared" si="4"/>
        <v>80</v>
      </c>
      <c r="O111" s="1114">
        <v>0</v>
      </c>
      <c r="P111" s="1114">
        <f t="shared" si="5"/>
        <v>80</v>
      </c>
      <c r="Q111" s="1114">
        <v>0</v>
      </c>
      <c r="R111" s="1114">
        <f t="shared" si="41"/>
        <v>80</v>
      </c>
      <c r="S111" s="896"/>
      <c r="T111" s="894"/>
      <c r="U111" s="894"/>
    </row>
    <row r="112" spans="1:21" s="711" customFormat="1" ht="31.45" x14ac:dyDescent="0.2">
      <c r="A112" s="995" t="s">
        <v>106</v>
      </c>
      <c r="B112" s="968" t="s">
        <v>568</v>
      </c>
      <c r="C112" s="968" t="s">
        <v>100</v>
      </c>
      <c r="D112" s="968" t="s">
        <v>100</v>
      </c>
      <c r="E112" s="969" t="s">
        <v>279</v>
      </c>
      <c r="F112" s="904">
        <v>0</v>
      </c>
      <c r="G112" s="959">
        <f t="shared" ref="G112" si="49">+G113</f>
        <v>135</v>
      </c>
      <c r="H112" s="908">
        <f t="shared" si="1"/>
        <v>135</v>
      </c>
      <c r="I112" s="1008">
        <v>0</v>
      </c>
      <c r="J112" s="1008">
        <f t="shared" si="2"/>
        <v>135</v>
      </c>
      <c r="K112" s="1008">
        <v>0</v>
      </c>
      <c r="L112" s="1008">
        <f t="shared" si="3"/>
        <v>135</v>
      </c>
      <c r="M112" s="1008">
        <v>0</v>
      </c>
      <c r="N112" s="1008">
        <f t="shared" si="4"/>
        <v>135</v>
      </c>
      <c r="O112" s="1119">
        <v>0</v>
      </c>
      <c r="P112" s="1119">
        <f t="shared" si="5"/>
        <v>135</v>
      </c>
      <c r="Q112" s="1119">
        <v>0</v>
      </c>
      <c r="R112" s="1119">
        <f t="shared" si="41"/>
        <v>135</v>
      </c>
      <c r="S112" s="896"/>
      <c r="T112" s="894"/>
      <c r="U112" s="894"/>
    </row>
    <row r="113" spans="1:21" s="711" customFormat="1" ht="20.95" x14ac:dyDescent="0.2">
      <c r="A113" s="996"/>
      <c r="B113" s="970"/>
      <c r="C113" s="970" t="s">
        <v>273</v>
      </c>
      <c r="D113" s="970" t="s">
        <v>270</v>
      </c>
      <c r="E113" s="971" t="s">
        <v>259</v>
      </c>
      <c r="F113" s="906">
        <v>0</v>
      </c>
      <c r="G113" s="916">
        <v>135</v>
      </c>
      <c r="H113" s="927">
        <f t="shared" si="1"/>
        <v>135</v>
      </c>
      <c r="I113" s="1003">
        <v>0</v>
      </c>
      <c r="J113" s="1003">
        <f t="shared" si="2"/>
        <v>135</v>
      </c>
      <c r="K113" s="1003">
        <v>0</v>
      </c>
      <c r="L113" s="1003">
        <f t="shared" si="3"/>
        <v>135</v>
      </c>
      <c r="M113" s="1003">
        <v>0</v>
      </c>
      <c r="N113" s="1003">
        <f t="shared" si="4"/>
        <v>135</v>
      </c>
      <c r="O113" s="1114">
        <v>0</v>
      </c>
      <c r="P113" s="1114">
        <f t="shared" si="5"/>
        <v>135</v>
      </c>
      <c r="Q113" s="1114">
        <v>0</v>
      </c>
      <c r="R113" s="1114">
        <f t="shared" si="41"/>
        <v>135</v>
      </c>
      <c r="S113" s="896"/>
      <c r="T113" s="894"/>
      <c r="U113" s="894"/>
    </row>
    <row r="114" spans="1:21" s="711" customFormat="1" ht="20.95" x14ac:dyDescent="0.2">
      <c r="A114" s="995" t="s">
        <v>106</v>
      </c>
      <c r="B114" s="968" t="s">
        <v>569</v>
      </c>
      <c r="C114" s="968" t="s">
        <v>100</v>
      </c>
      <c r="D114" s="968" t="s">
        <v>100</v>
      </c>
      <c r="E114" s="969" t="s">
        <v>281</v>
      </c>
      <c r="F114" s="904">
        <v>0</v>
      </c>
      <c r="G114" s="959">
        <f t="shared" ref="G114" si="50">+G115</f>
        <v>400</v>
      </c>
      <c r="H114" s="908">
        <f t="shared" si="1"/>
        <v>400</v>
      </c>
      <c r="I114" s="1008">
        <v>0</v>
      </c>
      <c r="J114" s="1008">
        <f t="shared" si="2"/>
        <v>400</v>
      </c>
      <c r="K114" s="1008">
        <v>0</v>
      </c>
      <c r="L114" s="1008">
        <f t="shared" si="3"/>
        <v>400</v>
      </c>
      <c r="M114" s="1008">
        <v>0</v>
      </c>
      <c r="N114" s="1008">
        <f t="shared" si="4"/>
        <v>400</v>
      </c>
      <c r="O114" s="1119">
        <v>0</v>
      </c>
      <c r="P114" s="1119">
        <f t="shared" si="5"/>
        <v>400</v>
      </c>
      <c r="Q114" s="1119">
        <v>0</v>
      </c>
      <c r="R114" s="1119">
        <f t="shared" si="41"/>
        <v>400</v>
      </c>
      <c r="S114" s="896"/>
      <c r="T114" s="894"/>
      <c r="U114" s="894"/>
    </row>
    <row r="115" spans="1:21" s="711" customFormat="1" ht="20.95" x14ac:dyDescent="0.2">
      <c r="A115" s="996"/>
      <c r="B115" s="970"/>
      <c r="C115" s="970" t="s">
        <v>273</v>
      </c>
      <c r="D115" s="970" t="s">
        <v>270</v>
      </c>
      <c r="E115" s="971" t="s">
        <v>259</v>
      </c>
      <c r="F115" s="906">
        <v>0</v>
      </c>
      <c r="G115" s="916">
        <v>400</v>
      </c>
      <c r="H115" s="927">
        <f t="shared" si="1"/>
        <v>400</v>
      </c>
      <c r="I115" s="1003">
        <v>0</v>
      </c>
      <c r="J115" s="1003">
        <f t="shared" si="2"/>
        <v>400</v>
      </c>
      <c r="K115" s="1003">
        <v>0</v>
      </c>
      <c r="L115" s="1003">
        <f t="shared" si="3"/>
        <v>400</v>
      </c>
      <c r="M115" s="1003">
        <v>0</v>
      </c>
      <c r="N115" s="1003">
        <f t="shared" si="4"/>
        <v>400</v>
      </c>
      <c r="O115" s="1114">
        <v>0</v>
      </c>
      <c r="P115" s="1114">
        <f t="shared" si="5"/>
        <v>400</v>
      </c>
      <c r="Q115" s="1114">
        <v>0</v>
      </c>
      <c r="R115" s="1114">
        <f t="shared" si="41"/>
        <v>400</v>
      </c>
      <c r="S115" s="896"/>
      <c r="T115" s="894"/>
      <c r="U115" s="894"/>
    </row>
    <row r="116" spans="1:21" s="711" customFormat="1" ht="20.95" x14ac:dyDescent="0.2">
      <c r="A116" s="995" t="s">
        <v>106</v>
      </c>
      <c r="B116" s="968" t="s">
        <v>570</v>
      </c>
      <c r="C116" s="968" t="s">
        <v>100</v>
      </c>
      <c r="D116" s="968" t="s">
        <v>100</v>
      </c>
      <c r="E116" s="969" t="s">
        <v>284</v>
      </c>
      <c r="F116" s="904">
        <v>0</v>
      </c>
      <c r="G116" s="959">
        <f t="shared" ref="G116" si="51">+G117</f>
        <v>300</v>
      </c>
      <c r="H116" s="908">
        <f t="shared" si="1"/>
        <v>300</v>
      </c>
      <c r="I116" s="1008">
        <v>0</v>
      </c>
      <c r="J116" s="1008">
        <f t="shared" si="2"/>
        <v>300</v>
      </c>
      <c r="K116" s="1008">
        <v>0</v>
      </c>
      <c r="L116" s="1008">
        <f t="shared" si="3"/>
        <v>300</v>
      </c>
      <c r="M116" s="1008">
        <v>0</v>
      </c>
      <c r="N116" s="1008">
        <f t="shared" si="4"/>
        <v>300</v>
      </c>
      <c r="O116" s="1119">
        <v>0</v>
      </c>
      <c r="P116" s="1119">
        <f t="shared" si="5"/>
        <v>300</v>
      </c>
      <c r="Q116" s="1119">
        <v>0</v>
      </c>
      <c r="R116" s="1119">
        <f t="shared" si="41"/>
        <v>300</v>
      </c>
      <c r="S116" s="896"/>
      <c r="T116" s="894"/>
      <c r="U116" s="894"/>
    </row>
    <row r="117" spans="1:21" s="711" customFormat="1" ht="20.95" x14ac:dyDescent="0.2">
      <c r="A117" s="996"/>
      <c r="B117" s="970"/>
      <c r="C117" s="970" t="s">
        <v>283</v>
      </c>
      <c r="D117" s="970" t="s">
        <v>270</v>
      </c>
      <c r="E117" s="971" t="s">
        <v>259</v>
      </c>
      <c r="F117" s="906">
        <v>0</v>
      </c>
      <c r="G117" s="916">
        <v>300</v>
      </c>
      <c r="H117" s="927">
        <f t="shared" si="1"/>
        <v>300</v>
      </c>
      <c r="I117" s="1003">
        <v>0</v>
      </c>
      <c r="J117" s="1003">
        <f t="shared" si="2"/>
        <v>300</v>
      </c>
      <c r="K117" s="1003">
        <v>0</v>
      </c>
      <c r="L117" s="1003">
        <f t="shared" si="3"/>
        <v>300</v>
      </c>
      <c r="M117" s="1003">
        <v>0</v>
      </c>
      <c r="N117" s="1003">
        <f t="shared" si="4"/>
        <v>300</v>
      </c>
      <c r="O117" s="1114">
        <v>0</v>
      </c>
      <c r="P117" s="1114">
        <f t="shared" si="5"/>
        <v>300</v>
      </c>
      <c r="Q117" s="1114">
        <v>0</v>
      </c>
      <c r="R117" s="1114">
        <f t="shared" si="41"/>
        <v>300</v>
      </c>
      <c r="S117" s="896"/>
      <c r="T117" s="894"/>
      <c r="U117" s="894"/>
    </row>
    <row r="118" spans="1:21" s="711" customFormat="1" ht="31.45" x14ac:dyDescent="0.2">
      <c r="A118" s="995" t="s">
        <v>106</v>
      </c>
      <c r="B118" s="968" t="s">
        <v>571</v>
      </c>
      <c r="C118" s="968" t="s">
        <v>100</v>
      </c>
      <c r="D118" s="968" t="s">
        <v>100</v>
      </c>
      <c r="E118" s="969" t="s">
        <v>286</v>
      </c>
      <c r="F118" s="904">
        <v>0</v>
      </c>
      <c r="G118" s="959">
        <f t="shared" ref="G118" si="52">+G119</f>
        <v>170</v>
      </c>
      <c r="H118" s="908">
        <f t="shared" si="1"/>
        <v>170</v>
      </c>
      <c r="I118" s="1008">
        <v>0</v>
      </c>
      <c r="J118" s="1008">
        <f t="shared" si="2"/>
        <v>170</v>
      </c>
      <c r="K118" s="1008">
        <v>0</v>
      </c>
      <c r="L118" s="1008">
        <f t="shared" si="3"/>
        <v>170</v>
      </c>
      <c r="M118" s="1008">
        <v>0</v>
      </c>
      <c r="N118" s="1008">
        <f t="shared" si="4"/>
        <v>170</v>
      </c>
      <c r="O118" s="1119">
        <v>0</v>
      </c>
      <c r="P118" s="1119">
        <f t="shared" si="5"/>
        <v>170</v>
      </c>
      <c r="Q118" s="1119">
        <v>0</v>
      </c>
      <c r="R118" s="1119">
        <f t="shared" si="41"/>
        <v>170</v>
      </c>
      <c r="S118" s="896"/>
      <c r="T118" s="894"/>
      <c r="U118" s="894"/>
    </row>
    <row r="119" spans="1:21" s="711" customFormat="1" ht="20.95" x14ac:dyDescent="0.2">
      <c r="A119" s="996"/>
      <c r="B119" s="970"/>
      <c r="C119" s="970" t="s">
        <v>283</v>
      </c>
      <c r="D119" s="970" t="s">
        <v>270</v>
      </c>
      <c r="E119" s="971" t="s">
        <v>259</v>
      </c>
      <c r="F119" s="906">
        <v>0</v>
      </c>
      <c r="G119" s="916">
        <v>170</v>
      </c>
      <c r="H119" s="927">
        <f t="shared" si="1"/>
        <v>170</v>
      </c>
      <c r="I119" s="1003">
        <v>0</v>
      </c>
      <c r="J119" s="1003">
        <f t="shared" si="2"/>
        <v>170</v>
      </c>
      <c r="K119" s="1003">
        <v>0</v>
      </c>
      <c r="L119" s="1003">
        <f t="shared" si="3"/>
        <v>170</v>
      </c>
      <c r="M119" s="1003">
        <v>0</v>
      </c>
      <c r="N119" s="1003">
        <f t="shared" si="4"/>
        <v>170</v>
      </c>
      <c r="O119" s="1114">
        <v>0</v>
      </c>
      <c r="P119" s="1114">
        <f t="shared" si="5"/>
        <v>170</v>
      </c>
      <c r="Q119" s="1114">
        <v>0</v>
      </c>
      <c r="R119" s="1114">
        <f t="shared" si="41"/>
        <v>170</v>
      </c>
      <c r="S119" s="896"/>
      <c r="T119" s="894"/>
      <c r="U119" s="894"/>
    </row>
    <row r="120" spans="1:21" s="711" customFormat="1" ht="20.95" x14ac:dyDescent="0.2">
      <c r="A120" s="995" t="s">
        <v>106</v>
      </c>
      <c r="B120" s="968" t="s">
        <v>572</v>
      </c>
      <c r="C120" s="968" t="s">
        <v>100</v>
      </c>
      <c r="D120" s="968" t="s">
        <v>100</v>
      </c>
      <c r="E120" s="969" t="s">
        <v>288</v>
      </c>
      <c r="F120" s="904">
        <v>0</v>
      </c>
      <c r="G120" s="959">
        <f t="shared" ref="G120" si="53">+G121</f>
        <v>240</v>
      </c>
      <c r="H120" s="908">
        <f t="shared" si="1"/>
        <v>240</v>
      </c>
      <c r="I120" s="1008">
        <v>0</v>
      </c>
      <c r="J120" s="1008">
        <f t="shared" si="2"/>
        <v>240</v>
      </c>
      <c r="K120" s="1008">
        <v>0</v>
      </c>
      <c r="L120" s="1008">
        <f t="shared" si="3"/>
        <v>240</v>
      </c>
      <c r="M120" s="1008">
        <v>0</v>
      </c>
      <c r="N120" s="1008">
        <f t="shared" si="4"/>
        <v>240</v>
      </c>
      <c r="O120" s="1119">
        <v>0</v>
      </c>
      <c r="P120" s="1119">
        <f t="shared" si="5"/>
        <v>240</v>
      </c>
      <c r="Q120" s="1119">
        <v>0</v>
      </c>
      <c r="R120" s="1119">
        <f t="shared" si="41"/>
        <v>240</v>
      </c>
      <c r="S120" s="896"/>
      <c r="T120" s="894"/>
      <c r="U120" s="894"/>
    </row>
    <row r="121" spans="1:21" s="711" customFormat="1" ht="20.95" x14ac:dyDescent="0.2">
      <c r="A121" s="996"/>
      <c r="B121" s="970"/>
      <c r="C121" s="970" t="s">
        <v>273</v>
      </c>
      <c r="D121" s="970" t="s">
        <v>270</v>
      </c>
      <c r="E121" s="971" t="s">
        <v>259</v>
      </c>
      <c r="F121" s="906">
        <v>0</v>
      </c>
      <c r="G121" s="916">
        <v>240</v>
      </c>
      <c r="H121" s="927">
        <f t="shared" si="1"/>
        <v>240</v>
      </c>
      <c r="I121" s="1003">
        <v>0</v>
      </c>
      <c r="J121" s="1003">
        <f t="shared" si="2"/>
        <v>240</v>
      </c>
      <c r="K121" s="1003">
        <v>0</v>
      </c>
      <c r="L121" s="1003">
        <f t="shared" si="3"/>
        <v>240</v>
      </c>
      <c r="M121" s="1003">
        <v>0</v>
      </c>
      <c r="N121" s="1003">
        <f t="shared" si="4"/>
        <v>240</v>
      </c>
      <c r="O121" s="1114">
        <v>0</v>
      </c>
      <c r="P121" s="1114">
        <f t="shared" si="5"/>
        <v>240</v>
      </c>
      <c r="Q121" s="1114">
        <v>0</v>
      </c>
      <c r="R121" s="1114">
        <f t="shared" si="41"/>
        <v>240</v>
      </c>
      <c r="S121" s="896"/>
      <c r="T121" s="894"/>
      <c r="U121" s="894"/>
    </row>
    <row r="122" spans="1:21" s="711" customFormat="1" ht="31.45" x14ac:dyDescent="0.2">
      <c r="A122" s="995" t="s">
        <v>106</v>
      </c>
      <c r="B122" s="968" t="s">
        <v>573</v>
      </c>
      <c r="C122" s="968" t="s">
        <v>100</v>
      </c>
      <c r="D122" s="968" t="s">
        <v>100</v>
      </c>
      <c r="E122" s="969" t="s">
        <v>290</v>
      </c>
      <c r="F122" s="904">
        <v>0</v>
      </c>
      <c r="G122" s="959">
        <f t="shared" ref="G122" si="54">+G123</f>
        <v>35</v>
      </c>
      <c r="H122" s="908">
        <f t="shared" si="1"/>
        <v>35</v>
      </c>
      <c r="I122" s="1008">
        <v>0</v>
      </c>
      <c r="J122" s="1008">
        <f t="shared" si="2"/>
        <v>35</v>
      </c>
      <c r="K122" s="1008">
        <v>0</v>
      </c>
      <c r="L122" s="1008">
        <f t="shared" si="3"/>
        <v>35</v>
      </c>
      <c r="M122" s="1008">
        <v>0</v>
      </c>
      <c r="N122" s="1008">
        <f t="shared" si="4"/>
        <v>35</v>
      </c>
      <c r="O122" s="1119">
        <v>0</v>
      </c>
      <c r="P122" s="1119">
        <f t="shared" si="5"/>
        <v>35</v>
      </c>
      <c r="Q122" s="1119">
        <v>0</v>
      </c>
      <c r="R122" s="1119">
        <f t="shared" si="41"/>
        <v>35</v>
      </c>
      <c r="S122" s="896"/>
      <c r="T122" s="894"/>
      <c r="U122" s="894"/>
    </row>
    <row r="123" spans="1:21" s="711" customFormat="1" ht="20.95" x14ac:dyDescent="0.2">
      <c r="A123" s="996"/>
      <c r="B123" s="970"/>
      <c r="C123" s="970" t="s">
        <v>273</v>
      </c>
      <c r="D123" s="970" t="s">
        <v>270</v>
      </c>
      <c r="E123" s="971" t="s">
        <v>259</v>
      </c>
      <c r="F123" s="906">
        <v>0</v>
      </c>
      <c r="G123" s="916">
        <v>35</v>
      </c>
      <c r="H123" s="927">
        <f t="shared" si="1"/>
        <v>35</v>
      </c>
      <c r="I123" s="1003">
        <v>0</v>
      </c>
      <c r="J123" s="1003">
        <f t="shared" si="2"/>
        <v>35</v>
      </c>
      <c r="K123" s="1003">
        <v>0</v>
      </c>
      <c r="L123" s="1003">
        <f t="shared" si="3"/>
        <v>35</v>
      </c>
      <c r="M123" s="1003">
        <v>0</v>
      </c>
      <c r="N123" s="1003">
        <f t="shared" si="4"/>
        <v>35</v>
      </c>
      <c r="O123" s="1114">
        <v>0</v>
      </c>
      <c r="P123" s="1114">
        <f t="shared" si="5"/>
        <v>35</v>
      </c>
      <c r="Q123" s="1114">
        <v>0</v>
      </c>
      <c r="R123" s="1114">
        <f t="shared" si="41"/>
        <v>35</v>
      </c>
      <c r="S123" s="896"/>
      <c r="T123" s="894"/>
      <c r="U123" s="894"/>
    </row>
    <row r="124" spans="1:21" s="711" customFormat="1" x14ac:dyDescent="0.2">
      <c r="A124" s="682" t="s">
        <v>106</v>
      </c>
      <c r="B124" s="684" t="s">
        <v>477</v>
      </c>
      <c r="C124" s="694" t="s">
        <v>100</v>
      </c>
      <c r="D124" s="695" t="s">
        <v>100</v>
      </c>
      <c r="E124" s="783" t="s">
        <v>441</v>
      </c>
      <c r="F124" s="908">
        <f>+F125</f>
        <v>60</v>
      </c>
      <c r="G124" s="908">
        <v>0</v>
      </c>
      <c r="H124" s="908">
        <f t="shared" si="1"/>
        <v>60</v>
      </c>
      <c r="I124" s="1008">
        <v>0</v>
      </c>
      <c r="J124" s="1008">
        <f t="shared" si="2"/>
        <v>60</v>
      </c>
      <c r="K124" s="1008">
        <v>0</v>
      </c>
      <c r="L124" s="1008">
        <f t="shared" si="3"/>
        <v>60</v>
      </c>
      <c r="M124" s="1008">
        <v>0</v>
      </c>
      <c r="N124" s="1008">
        <f t="shared" si="4"/>
        <v>60</v>
      </c>
      <c r="O124" s="1119">
        <v>0</v>
      </c>
      <c r="P124" s="1119">
        <f t="shared" si="5"/>
        <v>60</v>
      </c>
      <c r="Q124" s="1119">
        <v>0</v>
      </c>
      <c r="R124" s="1119">
        <f t="shared" si="41"/>
        <v>60</v>
      </c>
      <c r="S124" s="896"/>
      <c r="T124" s="894"/>
      <c r="U124" s="894"/>
    </row>
    <row r="125" spans="1:21" s="711" customFormat="1" x14ac:dyDescent="0.2">
      <c r="A125" s="689"/>
      <c r="B125" s="814" t="s">
        <v>474</v>
      </c>
      <c r="C125" s="745">
        <v>3299</v>
      </c>
      <c r="D125" s="745">
        <v>5331</v>
      </c>
      <c r="E125" s="784" t="s">
        <v>259</v>
      </c>
      <c r="F125" s="927">
        <v>60</v>
      </c>
      <c r="G125" s="927">
        <v>0</v>
      </c>
      <c r="H125" s="927">
        <f t="shared" si="1"/>
        <v>60</v>
      </c>
      <c r="I125" s="1003">
        <v>0</v>
      </c>
      <c r="J125" s="1003">
        <f t="shared" si="2"/>
        <v>60</v>
      </c>
      <c r="K125" s="1003">
        <v>0</v>
      </c>
      <c r="L125" s="1003">
        <f t="shared" si="3"/>
        <v>60</v>
      </c>
      <c r="M125" s="1003">
        <v>0</v>
      </c>
      <c r="N125" s="1003">
        <f t="shared" si="4"/>
        <v>60</v>
      </c>
      <c r="O125" s="1114">
        <v>0</v>
      </c>
      <c r="P125" s="1114">
        <f t="shared" si="5"/>
        <v>60</v>
      </c>
      <c r="Q125" s="1114">
        <v>0</v>
      </c>
      <c r="R125" s="1114">
        <f t="shared" si="41"/>
        <v>60</v>
      </c>
      <c r="S125" s="896"/>
      <c r="T125" s="894"/>
      <c r="U125" s="894"/>
    </row>
    <row r="126" spans="1:21" s="711" customFormat="1" x14ac:dyDescent="0.2">
      <c r="A126" s="682" t="s">
        <v>106</v>
      </c>
      <c r="B126" s="684" t="s">
        <v>478</v>
      </c>
      <c r="C126" s="694" t="s">
        <v>100</v>
      </c>
      <c r="D126" s="695" t="s">
        <v>100</v>
      </c>
      <c r="E126" s="783" t="s">
        <v>443</v>
      </c>
      <c r="F126" s="908">
        <f>+F127</f>
        <v>50</v>
      </c>
      <c r="G126" s="908">
        <v>0</v>
      </c>
      <c r="H126" s="908">
        <f t="shared" si="1"/>
        <v>50</v>
      </c>
      <c r="I126" s="1008">
        <f>+I127</f>
        <v>-50</v>
      </c>
      <c r="J126" s="1008">
        <f t="shared" si="2"/>
        <v>0</v>
      </c>
      <c r="K126" s="1008">
        <v>0</v>
      </c>
      <c r="L126" s="1008">
        <f t="shared" si="3"/>
        <v>0</v>
      </c>
      <c r="M126" s="1008">
        <v>0</v>
      </c>
      <c r="N126" s="1008">
        <f t="shared" si="4"/>
        <v>0</v>
      </c>
      <c r="O126" s="1119">
        <v>0</v>
      </c>
      <c r="P126" s="1119">
        <f t="shared" si="5"/>
        <v>0</v>
      </c>
      <c r="Q126" s="1119">
        <v>0</v>
      </c>
      <c r="R126" s="1119">
        <f t="shared" si="41"/>
        <v>0</v>
      </c>
      <c r="S126" s="896"/>
      <c r="T126" s="894"/>
      <c r="U126" s="894"/>
    </row>
    <row r="127" spans="1:21" s="711" customFormat="1" x14ac:dyDescent="0.2">
      <c r="A127" s="689"/>
      <c r="B127" s="691" t="s">
        <v>474</v>
      </c>
      <c r="C127" s="700">
        <v>3299</v>
      </c>
      <c r="D127" s="686">
        <v>5332</v>
      </c>
      <c r="E127" s="784" t="s">
        <v>444</v>
      </c>
      <c r="F127" s="927">
        <v>50</v>
      </c>
      <c r="G127" s="927">
        <v>0</v>
      </c>
      <c r="H127" s="927">
        <f t="shared" si="1"/>
        <v>50</v>
      </c>
      <c r="I127" s="1003">
        <v>-50</v>
      </c>
      <c r="J127" s="1003">
        <f t="shared" si="2"/>
        <v>0</v>
      </c>
      <c r="K127" s="1003">
        <v>0</v>
      </c>
      <c r="L127" s="1003">
        <f t="shared" si="3"/>
        <v>0</v>
      </c>
      <c r="M127" s="1003">
        <v>0</v>
      </c>
      <c r="N127" s="1003">
        <f t="shared" si="4"/>
        <v>0</v>
      </c>
      <c r="O127" s="1114">
        <v>0</v>
      </c>
      <c r="P127" s="1114">
        <f t="shared" si="5"/>
        <v>0</v>
      </c>
      <c r="Q127" s="1114">
        <v>0</v>
      </c>
      <c r="R127" s="1114">
        <f t="shared" si="41"/>
        <v>0</v>
      </c>
      <c r="S127" s="896"/>
      <c r="T127" s="894"/>
      <c r="U127" s="894"/>
    </row>
    <row r="128" spans="1:21" s="711" customFormat="1" ht="20.95" x14ac:dyDescent="0.2">
      <c r="A128" s="682" t="s">
        <v>106</v>
      </c>
      <c r="B128" s="684" t="s">
        <v>562</v>
      </c>
      <c r="C128" s="694" t="s">
        <v>100</v>
      </c>
      <c r="D128" s="695" t="s">
        <v>100</v>
      </c>
      <c r="E128" s="783" t="s">
        <v>574</v>
      </c>
      <c r="F128" s="908">
        <v>0</v>
      </c>
      <c r="G128" s="908">
        <v>0</v>
      </c>
      <c r="H128" s="908">
        <f t="shared" si="1"/>
        <v>0</v>
      </c>
      <c r="I128" s="1008">
        <v>50</v>
      </c>
      <c r="J128" s="1008">
        <f t="shared" si="2"/>
        <v>50</v>
      </c>
      <c r="K128" s="1008">
        <v>0</v>
      </c>
      <c r="L128" s="1008">
        <f t="shared" si="3"/>
        <v>50</v>
      </c>
      <c r="M128" s="1008">
        <v>0</v>
      </c>
      <c r="N128" s="1008">
        <f t="shared" si="4"/>
        <v>50</v>
      </c>
      <c r="O128" s="1119">
        <v>0</v>
      </c>
      <c r="P128" s="1119">
        <f t="shared" si="5"/>
        <v>50</v>
      </c>
      <c r="Q128" s="1119">
        <v>0</v>
      </c>
      <c r="R128" s="1119">
        <f t="shared" si="41"/>
        <v>50</v>
      </c>
      <c r="S128" s="896"/>
      <c r="T128" s="894"/>
      <c r="U128" s="894"/>
    </row>
    <row r="129" spans="1:21" s="711" customFormat="1" x14ac:dyDescent="0.2">
      <c r="A129" s="689"/>
      <c r="B129" s="691"/>
      <c r="C129" s="700">
        <v>3299</v>
      </c>
      <c r="D129" s="686">
        <v>5332</v>
      </c>
      <c r="E129" s="784" t="s">
        <v>444</v>
      </c>
      <c r="F129" s="927">
        <v>0</v>
      </c>
      <c r="G129" s="927">
        <v>0</v>
      </c>
      <c r="H129" s="927">
        <v>0</v>
      </c>
      <c r="I129" s="1003">
        <v>50</v>
      </c>
      <c r="J129" s="1003">
        <f t="shared" si="2"/>
        <v>50</v>
      </c>
      <c r="K129" s="1003">
        <v>0</v>
      </c>
      <c r="L129" s="1003">
        <f t="shared" si="3"/>
        <v>50</v>
      </c>
      <c r="M129" s="1003">
        <v>0</v>
      </c>
      <c r="N129" s="1003">
        <f t="shared" si="4"/>
        <v>50</v>
      </c>
      <c r="O129" s="1114">
        <v>0</v>
      </c>
      <c r="P129" s="1114">
        <f t="shared" si="5"/>
        <v>50</v>
      </c>
      <c r="Q129" s="1114">
        <v>0</v>
      </c>
      <c r="R129" s="1114">
        <f t="shared" si="41"/>
        <v>50</v>
      </c>
      <c r="S129" s="896"/>
      <c r="T129" s="894"/>
      <c r="U129" s="894"/>
    </row>
    <row r="130" spans="1:21" s="711" customFormat="1" x14ac:dyDescent="0.2">
      <c r="A130" s="682" t="s">
        <v>106</v>
      </c>
      <c r="B130" s="684" t="s">
        <v>479</v>
      </c>
      <c r="C130" s="694" t="s">
        <v>100</v>
      </c>
      <c r="D130" s="695" t="s">
        <v>100</v>
      </c>
      <c r="E130" s="783" t="s">
        <v>214</v>
      </c>
      <c r="F130" s="908">
        <f>+F131</f>
        <v>50</v>
      </c>
      <c r="G130" s="908">
        <v>0</v>
      </c>
      <c r="H130" s="908">
        <f t="shared" si="1"/>
        <v>50</v>
      </c>
      <c r="I130" s="1008">
        <v>0</v>
      </c>
      <c r="J130" s="1008">
        <f t="shared" si="2"/>
        <v>50</v>
      </c>
      <c r="K130" s="1008">
        <v>0</v>
      </c>
      <c r="L130" s="1008">
        <f t="shared" si="3"/>
        <v>50</v>
      </c>
      <c r="M130" s="1008">
        <v>0</v>
      </c>
      <c r="N130" s="1008">
        <f t="shared" si="4"/>
        <v>50</v>
      </c>
      <c r="O130" s="1119">
        <v>0</v>
      </c>
      <c r="P130" s="1119">
        <f t="shared" si="5"/>
        <v>50</v>
      </c>
      <c r="Q130" s="1119">
        <v>0</v>
      </c>
      <c r="R130" s="1119">
        <f t="shared" si="41"/>
        <v>50</v>
      </c>
      <c r="S130" s="896"/>
      <c r="T130" s="894"/>
      <c r="U130" s="894"/>
    </row>
    <row r="131" spans="1:21" s="711" customFormat="1" x14ac:dyDescent="0.2">
      <c r="A131" s="689"/>
      <c r="B131" s="691" t="s">
        <v>474</v>
      </c>
      <c r="C131" s="700">
        <v>3299</v>
      </c>
      <c r="D131" s="686">
        <v>5321</v>
      </c>
      <c r="E131" s="784" t="s">
        <v>258</v>
      </c>
      <c r="F131" s="927">
        <v>50</v>
      </c>
      <c r="G131" s="927">
        <v>0</v>
      </c>
      <c r="H131" s="927">
        <f t="shared" si="1"/>
        <v>50</v>
      </c>
      <c r="I131" s="1003">
        <v>0</v>
      </c>
      <c r="J131" s="1003">
        <f t="shared" si="2"/>
        <v>50</v>
      </c>
      <c r="K131" s="1003">
        <v>0</v>
      </c>
      <c r="L131" s="1003">
        <f t="shared" si="3"/>
        <v>50</v>
      </c>
      <c r="M131" s="1003">
        <v>0</v>
      </c>
      <c r="N131" s="1003">
        <f t="shared" si="4"/>
        <v>50</v>
      </c>
      <c r="O131" s="1114">
        <v>0</v>
      </c>
      <c r="P131" s="1114">
        <f t="shared" si="5"/>
        <v>50</v>
      </c>
      <c r="Q131" s="1114">
        <v>0</v>
      </c>
      <c r="R131" s="1114">
        <f t="shared" si="41"/>
        <v>50</v>
      </c>
      <c r="S131" s="896"/>
      <c r="T131" s="894"/>
      <c r="U131" s="894"/>
    </row>
    <row r="132" spans="1:21" s="711" customFormat="1" x14ac:dyDescent="0.2">
      <c r="A132" s="682" t="s">
        <v>106</v>
      </c>
      <c r="B132" s="684" t="s">
        <v>480</v>
      </c>
      <c r="C132" s="694" t="s">
        <v>100</v>
      </c>
      <c r="D132" s="695" t="s">
        <v>100</v>
      </c>
      <c r="E132" s="783" t="s">
        <v>215</v>
      </c>
      <c r="F132" s="908">
        <f>+F133</f>
        <v>20</v>
      </c>
      <c r="G132" s="908">
        <v>0</v>
      </c>
      <c r="H132" s="908">
        <f t="shared" si="1"/>
        <v>20</v>
      </c>
      <c r="I132" s="1008">
        <f>+I133</f>
        <v>-20</v>
      </c>
      <c r="J132" s="1008">
        <f t="shared" si="2"/>
        <v>0</v>
      </c>
      <c r="K132" s="1008">
        <v>0</v>
      </c>
      <c r="L132" s="1008">
        <f t="shared" si="3"/>
        <v>0</v>
      </c>
      <c r="M132" s="1008">
        <v>0</v>
      </c>
      <c r="N132" s="1008">
        <f t="shared" si="4"/>
        <v>0</v>
      </c>
      <c r="O132" s="1119">
        <v>0</v>
      </c>
      <c r="P132" s="1119">
        <f t="shared" si="5"/>
        <v>0</v>
      </c>
      <c r="Q132" s="1119">
        <v>0</v>
      </c>
      <c r="R132" s="1119">
        <f t="shared" si="41"/>
        <v>0</v>
      </c>
      <c r="S132" s="896"/>
      <c r="T132" s="894"/>
      <c r="U132" s="894"/>
    </row>
    <row r="133" spans="1:21" s="711" customFormat="1" x14ac:dyDescent="0.2">
      <c r="A133" s="689"/>
      <c r="B133" s="691" t="s">
        <v>474</v>
      </c>
      <c r="C133" s="700">
        <v>3299</v>
      </c>
      <c r="D133" s="686">
        <v>5321</v>
      </c>
      <c r="E133" s="784" t="s">
        <v>258</v>
      </c>
      <c r="F133" s="927">
        <v>20</v>
      </c>
      <c r="G133" s="927">
        <v>0</v>
      </c>
      <c r="H133" s="927">
        <f t="shared" si="1"/>
        <v>20</v>
      </c>
      <c r="I133" s="1003">
        <v>-20</v>
      </c>
      <c r="J133" s="1003">
        <f t="shared" si="2"/>
        <v>0</v>
      </c>
      <c r="K133" s="1003">
        <v>0</v>
      </c>
      <c r="L133" s="1003">
        <f t="shared" si="3"/>
        <v>0</v>
      </c>
      <c r="M133" s="1003">
        <v>0</v>
      </c>
      <c r="N133" s="1003">
        <f t="shared" si="4"/>
        <v>0</v>
      </c>
      <c r="O133" s="1114">
        <v>0</v>
      </c>
      <c r="P133" s="1114">
        <f t="shared" si="5"/>
        <v>0</v>
      </c>
      <c r="Q133" s="1114">
        <v>0</v>
      </c>
      <c r="R133" s="1114">
        <f t="shared" si="41"/>
        <v>0</v>
      </c>
      <c r="S133" s="896"/>
      <c r="T133" s="894"/>
      <c r="U133" s="894"/>
    </row>
    <row r="134" spans="1:21" s="711" customFormat="1" ht="20.95" x14ac:dyDescent="0.2">
      <c r="A134" s="682" t="s">
        <v>106</v>
      </c>
      <c r="B134" s="684" t="s">
        <v>561</v>
      </c>
      <c r="C134" s="694" t="s">
        <v>100</v>
      </c>
      <c r="D134" s="695" t="s">
        <v>100</v>
      </c>
      <c r="E134" s="783" t="s">
        <v>560</v>
      </c>
      <c r="F134" s="908">
        <v>0</v>
      </c>
      <c r="G134" s="908">
        <v>0</v>
      </c>
      <c r="H134" s="908">
        <v>0</v>
      </c>
      <c r="I134" s="1008">
        <f>+I135</f>
        <v>20</v>
      </c>
      <c r="J134" s="1008">
        <f t="shared" si="2"/>
        <v>20</v>
      </c>
      <c r="K134" s="1008">
        <v>0</v>
      </c>
      <c r="L134" s="1008">
        <f t="shared" si="3"/>
        <v>20</v>
      </c>
      <c r="M134" s="1008">
        <v>0</v>
      </c>
      <c r="N134" s="1008">
        <f t="shared" si="4"/>
        <v>20</v>
      </c>
      <c r="O134" s="1119">
        <v>0</v>
      </c>
      <c r="P134" s="1119">
        <f t="shared" si="5"/>
        <v>20</v>
      </c>
      <c r="Q134" s="1119">
        <v>0</v>
      </c>
      <c r="R134" s="1119">
        <f t="shared" si="41"/>
        <v>20</v>
      </c>
      <c r="S134" s="896"/>
      <c r="T134" s="894"/>
      <c r="U134" s="894"/>
    </row>
    <row r="135" spans="1:21" s="711" customFormat="1" x14ac:dyDescent="0.2">
      <c r="A135" s="689"/>
      <c r="B135" s="691"/>
      <c r="C135" s="700">
        <v>3299</v>
      </c>
      <c r="D135" s="686">
        <v>5321</v>
      </c>
      <c r="E135" s="784" t="s">
        <v>258</v>
      </c>
      <c r="F135" s="927">
        <v>0</v>
      </c>
      <c r="G135" s="927">
        <v>0</v>
      </c>
      <c r="H135" s="927">
        <v>0</v>
      </c>
      <c r="I135" s="1003">
        <v>20</v>
      </c>
      <c r="J135" s="1003">
        <f t="shared" si="2"/>
        <v>20</v>
      </c>
      <c r="K135" s="1003">
        <v>0</v>
      </c>
      <c r="L135" s="1003">
        <f t="shared" si="3"/>
        <v>20</v>
      </c>
      <c r="M135" s="1003">
        <v>0</v>
      </c>
      <c r="N135" s="1003">
        <f t="shared" si="4"/>
        <v>20</v>
      </c>
      <c r="O135" s="1114">
        <v>0</v>
      </c>
      <c r="P135" s="1114">
        <f t="shared" si="5"/>
        <v>20</v>
      </c>
      <c r="Q135" s="1114">
        <v>0</v>
      </c>
      <c r="R135" s="1114">
        <f t="shared" si="41"/>
        <v>20</v>
      </c>
      <c r="S135" s="896"/>
      <c r="T135" s="894"/>
      <c r="U135" s="894"/>
    </row>
    <row r="136" spans="1:21" s="711" customFormat="1" x14ac:dyDescent="0.2">
      <c r="A136" s="682" t="s">
        <v>106</v>
      </c>
      <c r="B136" s="684" t="s">
        <v>481</v>
      </c>
      <c r="C136" s="694" t="s">
        <v>100</v>
      </c>
      <c r="D136" s="695" t="s">
        <v>100</v>
      </c>
      <c r="E136" s="783" t="s">
        <v>216</v>
      </c>
      <c r="F136" s="908">
        <f>+F137</f>
        <v>30</v>
      </c>
      <c r="G136" s="908">
        <v>0</v>
      </c>
      <c r="H136" s="908">
        <f t="shared" si="1"/>
        <v>30</v>
      </c>
      <c r="I136" s="1008">
        <v>0</v>
      </c>
      <c r="J136" s="1008">
        <f t="shared" si="2"/>
        <v>30</v>
      </c>
      <c r="K136" s="1008">
        <v>0</v>
      </c>
      <c r="L136" s="1008">
        <f t="shared" si="3"/>
        <v>30</v>
      </c>
      <c r="M136" s="1008">
        <v>0</v>
      </c>
      <c r="N136" s="1008">
        <f t="shared" si="4"/>
        <v>30</v>
      </c>
      <c r="O136" s="1119">
        <v>0</v>
      </c>
      <c r="P136" s="1119">
        <f t="shared" si="5"/>
        <v>30</v>
      </c>
      <c r="Q136" s="1119">
        <v>0</v>
      </c>
      <c r="R136" s="1119">
        <f t="shared" si="41"/>
        <v>30</v>
      </c>
      <c r="S136" s="896"/>
      <c r="T136" s="894"/>
      <c r="U136" s="894"/>
    </row>
    <row r="137" spans="1:21" s="711" customFormat="1" x14ac:dyDescent="0.2">
      <c r="A137" s="689"/>
      <c r="B137" s="691" t="s">
        <v>474</v>
      </c>
      <c r="C137" s="700">
        <v>3299</v>
      </c>
      <c r="D137" s="686">
        <v>5222</v>
      </c>
      <c r="E137" s="784" t="s">
        <v>296</v>
      </c>
      <c r="F137" s="927">
        <v>30</v>
      </c>
      <c r="G137" s="927">
        <v>0</v>
      </c>
      <c r="H137" s="927">
        <f t="shared" si="1"/>
        <v>30</v>
      </c>
      <c r="I137" s="1003">
        <v>0</v>
      </c>
      <c r="J137" s="1003">
        <f t="shared" si="2"/>
        <v>30</v>
      </c>
      <c r="K137" s="1003">
        <v>0</v>
      </c>
      <c r="L137" s="1003">
        <f t="shared" si="3"/>
        <v>30</v>
      </c>
      <c r="M137" s="1003">
        <v>0</v>
      </c>
      <c r="N137" s="1003">
        <f t="shared" si="4"/>
        <v>30</v>
      </c>
      <c r="O137" s="1114">
        <v>0</v>
      </c>
      <c r="P137" s="1114">
        <f t="shared" si="5"/>
        <v>30</v>
      </c>
      <c r="Q137" s="1114">
        <v>0</v>
      </c>
      <c r="R137" s="1114">
        <f t="shared" si="41"/>
        <v>30</v>
      </c>
      <c r="S137" s="896"/>
      <c r="T137" s="894"/>
      <c r="U137" s="894"/>
    </row>
    <row r="138" spans="1:21" s="711" customFormat="1" x14ac:dyDescent="0.2">
      <c r="A138" s="682" t="s">
        <v>106</v>
      </c>
      <c r="B138" s="684" t="s">
        <v>482</v>
      </c>
      <c r="C138" s="694" t="s">
        <v>100</v>
      </c>
      <c r="D138" s="695" t="s">
        <v>100</v>
      </c>
      <c r="E138" s="783" t="s">
        <v>217</v>
      </c>
      <c r="F138" s="908">
        <f>+F139</f>
        <v>50</v>
      </c>
      <c r="G138" s="908">
        <v>0</v>
      </c>
      <c r="H138" s="908">
        <f t="shared" si="1"/>
        <v>50</v>
      </c>
      <c r="I138" s="1008">
        <v>0</v>
      </c>
      <c r="J138" s="1008">
        <f t="shared" si="2"/>
        <v>50</v>
      </c>
      <c r="K138" s="1008">
        <v>0</v>
      </c>
      <c r="L138" s="1008">
        <f t="shared" si="3"/>
        <v>50</v>
      </c>
      <c r="M138" s="1008">
        <v>0</v>
      </c>
      <c r="N138" s="1008">
        <f t="shared" si="4"/>
        <v>50</v>
      </c>
      <c r="O138" s="1119">
        <f>+O139</f>
        <v>-50</v>
      </c>
      <c r="P138" s="1119">
        <f t="shared" si="5"/>
        <v>0</v>
      </c>
      <c r="Q138" s="1119">
        <v>0</v>
      </c>
      <c r="R138" s="1119">
        <f t="shared" si="41"/>
        <v>0</v>
      </c>
      <c r="S138" s="896"/>
      <c r="T138" s="894"/>
      <c r="U138" s="894"/>
    </row>
    <row r="139" spans="1:21" s="711" customFormat="1" x14ac:dyDescent="0.2">
      <c r="A139" s="746"/>
      <c r="B139" s="748" t="s">
        <v>474</v>
      </c>
      <c r="C139" s="749">
        <v>3299</v>
      </c>
      <c r="D139" s="750">
        <v>5213</v>
      </c>
      <c r="E139" s="785" t="s">
        <v>342</v>
      </c>
      <c r="F139" s="909">
        <v>50</v>
      </c>
      <c r="G139" s="909">
        <v>0</v>
      </c>
      <c r="H139" s="909">
        <f t="shared" si="1"/>
        <v>50</v>
      </c>
      <c r="I139" s="1024">
        <v>0</v>
      </c>
      <c r="J139" s="1024">
        <f t="shared" si="2"/>
        <v>50</v>
      </c>
      <c r="K139" s="1024">
        <v>0</v>
      </c>
      <c r="L139" s="1024">
        <f t="shared" si="3"/>
        <v>50</v>
      </c>
      <c r="M139" s="1003">
        <v>0</v>
      </c>
      <c r="N139" s="1003">
        <f t="shared" si="4"/>
        <v>50</v>
      </c>
      <c r="O139" s="1114">
        <v>-50</v>
      </c>
      <c r="P139" s="1114">
        <f t="shared" si="5"/>
        <v>0</v>
      </c>
      <c r="Q139" s="1114">
        <v>0</v>
      </c>
      <c r="R139" s="1114">
        <f t="shared" si="41"/>
        <v>0</v>
      </c>
      <c r="S139" s="896"/>
      <c r="T139" s="894"/>
      <c r="U139" s="894"/>
    </row>
    <row r="140" spans="1:21" s="711" customFormat="1" ht="20.95" x14ac:dyDescent="0.2">
      <c r="A140" s="1407" t="s">
        <v>106</v>
      </c>
      <c r="B140" s="1408" t="s">
        <v>650</v>
      </c>
      <c r="C140" s="1409" t="s">
        <v>100</v>
      </c>
      <c r="D140" s="1410" t="s">
        <v>100</v>
      </c>
      <c r="E140" s="1411" t="s">
        <v>652</v>
      </c>
      <c r="F140" s="1412">
        <v>0</v>
      </c>
      <c r="G140" s="1412"/>
      <c r="H140" s="1412"/>
      <c r="I140" s="1413"/>
      <c r="J140" s="1413"/>
      <c r="K140" s="1413"/>
      <c r="L140" s="1413">
        <v>0</v>
      </c>
      <c r="M140" s="1008">
        <v>0</v>
      </c>
      <c r="N140" s="1008">
        <v>0</v>
      </c>
      <c r="O140" s="1119">
        <f>+O141</f>
        <v>50</v>
      </c>
      <c r="P140" s="1119">
        <f t="shared" si="5"/>
        <v>50</v>
      </c>
      <c r="Q140" s="1119">
        <v>0</v>
      </c>
      <c r="R140" s="1119">
        <f t="shared" si="41"/>
        <v>50</v>
      </c>
      <c r="S140" s="896"/>
      <c r="T140" s="894"/>
      <c r="U140" s="894"/>
    </row>
    <row r="141" spans="1:21" s="711" customFormat="1" x14ac:dyDescent="0.2">
      <c r="A141" s="746"/>
      <c r="B141" s="748"/>
      <c r="C141" s="749">
        <v>3299</v>
      </c>
      <c r="D141" s="750">
        <v>5213</v>
      </c>
      <c r="E141" s="785" t="s">
        <v>342</v>
      </c>
      <c r="F141" s="909">
        <v>0</v>
      </c>
      <c r="G141" s="909"/>
      <c r="H141" s="909"/>
      <c r="I141" s="1024"/>
      <c r="J141" s="1024"/>
      <c r="K141" s="1024"/>
      <c r="L141" s="1024">
        <v>0</v>
      </c>
      <c r="M141" s="1003">
        <v>0</v>
      </c>
      <c r="N141" s="1003">
        <v>0</v>
      </c>
      <c r="O141" s="1114">
        <v>50</v>
      </c>
      <c r="P141" s="1114">
        <f t="shared" si="5"/>
        <v>50</v>
      </c>
      <c r="Q141" s="1114">
        <v>0</v>
      </c>
      <c r="R141" s="1114">
        <f t="shared" si="41"/>
        <v>50</v>
      </c>
      <c r="S141" s="896"/>
      <c r="T141" s="894"/>
      <c r="U141" s="894"/>
    </row>
    <row r="142" spans="1:21" s="711" customFormat="1" ht="20.95" x14ac:dyDescent="0.2">
      <c r="A142" s="682" t="s">
        <v>106</v>
      </c>
      <c r="B142" s="684" t="s">
        <v>622</v>
      </c>
      <c r="C142" s="694" t="s">
        <v>100</v>
      </c>
      <c r="D142" s="695" t="s">
        <v>100</v>
      </c>
      <c r="E142" s="783" t="s">
        <v>623</v>
      </c>
      <c r="F142" s="909"/>
      <c r="G142" s="909"/>
      <c r="H142" s="909"/>
      <c r="I142" s="1024"/>
      <c r="J142" s="1024"/>
      <c r="K142" s="1024"/>
      <c r="L142" s="1024"/>
      <c r="M142" s="1008">
        <f>+M143</f>
        <v>500</v>
      </c>
      <c r="N142" s="1008">
        <f t="shared" si="4"/>
        <v>500</v>
      </c>
      <c r="O142" s="1119">
        <v>0</v>
      </c>
      <c r="P142" s="1119">
        <f t="shared" si="5"/>
        <v>500</v>
      </c>
      <c r="Q142" s="1119">
        <v>0</v>
      </c>
      <c r="R142" s="1119">
        <f t="shared" si="41"/>
        <v>500</v>
      </c>
      <c r="S142" s="896"/>
      <c r="T142" s="894"/>
      <c r="U142" s="894"/>
    </row>
    <row r="143" spans="1:21" s="711" customFormat="1" x14ac:dyDescent="0.2">
      <c r="A143" s="746"/>
      <c r="B143" s="748" t="s">
        <v>474</v>
      </c>
      <c r="C143" s="749">
        <v>3299</v>
      </c>
      <c r="D143" s="750">
        <v>5332</v>
      </c>
      <c r="E143" s="785" t="s">
        <v>444</v>
      </c>
      <c r="F143" s="909"/>
      <c r="G143" s="909"/>
      <c r="H143" s="909"/>
      <c r="I143" s="1024"/>
      <c r="J143" s="1024"/>
      <c r="K143" s="1024"/>
      <c r="L143" s="1024"/>
      <c r="M143" s="1024">
        <v>500</v>
      </c>
      <c r="N143" s="1024">
        <f t="shared" si="4"/>
        <v>500</v>
      </c>
      <c r="O143" s="1114">
        <v>0</v>
      </c>
      <c r="P143" s="1114">
        <f t="shared" si="5"/>
        <v>500</v>
      </c>
      <c r="Q143" s="1114">
        <v>0</v>
      </c>
      <c r="R143" s="1114">
        <f t="shared" si="41"/>
        <v>500</v>
      </c>
      <c r="S143" s="896"/>
      <c r="T143" s="894"/>
      <c r="U143" s="894"/>
    </row>
    <row r="144" spans="1:21" s="711" customFormat="1" ht="31.45" x14ac:dyDescent="0.2">
      <c r="A144" s="682" t="s">
        <v>106</v>
      </c>
      <c r="B144" s="684" t="s">
        <v>627</v>
      </c>
      <c r="C144" s="694" t="s">
        <v>100</v>
      </c>
      <c r="D144" s="695" t="s">
        <v>100</v>
      </c>
      <c r="E144" s="783" t="s">
        <v>628</v>
      </c>
      <c r="F144" s="908">
        <f>+F145</f>
        <v>0</v>
      </c>
      <c r="G144" s="908">
        <v>0</v>
      </c>
      <c r="H144" s="908">
        <f t="shared" si="1"/>
        <v>0</v>
      </c>
      <c r="I144" s="1008">
        <v>0</v>
      </c>
      <c r="J144" s="1008">
        <f t="shared" si="2"/>
        <v>0</v>
      </c>
      <c r="K144" s="1008">
        <v>0</v>
      </c>
      <c r="L144" s="1008">
        <f t="shared" si="3"/>
        <v>0</v>
      </c>
      <c r="M144" s="1008">
        <f>+M145</f>
        <v>190</v>
      </c>
      <c r="N144" s="1008">
        <f t="shared" si="4"/>
        <v>190</v>
      </c>
      <c r="O144" s="1119">
        <v>0</v>
      </c>
      <c r="P144" s="1119">
        <f t="shared" si="5"/>
        <v>190</v>
      </c>
      <c r="Q144" s="1119">
        <v>0</v>
      </c>
      <c r="R144" s="1119">
        <f t="shared" si="41"/>
        <v>190</v>
      </c>
      <c r="S144" s="896"/>
      <c r="T144" s="894"/>
      <c r="U144" s="894"/>
    </row>
    <row r="145" spans="1:21" s="711" customFormat="1" ht="13.1" thickBot="1" x14ac:dyDescent="0.25">
      <c r="A145" s="746"/>
      <c r="B145" s="748" t="s">
        <v>474</v>
      </c>
      <c r="C145" s="749">
        <v>3299</v>
      </c>
      <c r="D145" s="750">
        <v>5221</v>
      </c>
      <c r="E145" s="785" t="s">
        <v>334</v>
      </c>
      <c r="F145" s="909">
        <v>0</v>
      </c>
      <c r="G145" s="909">
        <v>0</v>
      </c>
      <c r="H145" s="909">
        <f t="shared" si="1"/>
        <v>0</v>
      </c>
      <c r="I145" s="1024">
        <v>0</v>
      </c>
      <c r="J145" s="1024">
        <f t="shared" si="2"/>
        <v>0</v>
      </c>
      <c r="K145" s="1024">
        <v>0</v>
      </c>
      <c r="L145" s="1024">
        <f t="shared" si="3"/>
        <v>0</v>
      </c>
      <c r="M145" s="1024">
        <v>190</v>
      </c>
      <c r="N145" s="1024">
        <f t="shared" si="4"/>
        <v>190</v>
      </c>
      <c r="O145" s="1128">
        <v>0</v>
      </c>
      <c r="P145" s="1128">
        <f t="shared" si="5"/>
        <v>190</v>
      </c>
      <c r="Q145" s="1128">
        <v>0</v>
      </c>
      <c r="R145" s="1128">
        <f t="shared" ref="R145:R208" si="55">+P145+Q145</f>
        <v>190</v>
      </c>
      <c r="S145" s="896"/>
      <c r="T145" s="894"/>
      <c r="U145" s="894"/>
    </row>
    <row r="146" spans="1:21" s="711" customFormat="1" ht="13.1" thickBot="1" x14ac:dyDescent="0.25">
      <c r="A146" s="1010" t="s">
        <v>106</v>
      </c>
      <c r="B146" s="1017" t="s">
        <v>100</v>
      </c>
      <c r="C146" s="1012" t="s">
        <v>100</v>
      </c>
      <c r="D146" s="1013" t="s">
        <v>100</v>
      </c>
      <c r="E146" s="1014" t="s">
        <v>218</v>
      </c>
      <c r="F146" s="1015">
        <f>+F147+F149+F155+F157+F163</f>
        <v>4548.9799999999996</v>
      </c>
      <c r="G146" s="1015">
        <f>+G147+G149+G155+G157+G163+G165</f>
        <v>0</v>
      </c>
      <c r="H146" s="1015">
        <f t="shared" si="1"/>
        <v>4548.9799999999996</v>
      </c>
      <c r="I146" s="1022">
        <v>0</v>
      </c>
      <c r="J146" s="1022">
        <f t="shared" si="2"/>
        <v>4548.9799999999996</v>
      </c>
      <c r="K146" s="1022">
        <v>0</v>
      </c>
      <c r="L146" s="1022">
        <f t="shared" si="3"/>
        <v>4548.9799999999996</v>
      </c>
      <c r="M146" s="1022">
        <f>+M149+M151+M153+M157+M159+M161+M163</f>
        <v>5.6843418860808015E-14</v>
      </c>
      <c r="N146" s="1022">
        <f t="shared" si="4"/>
        <v>4548.9799999999996</v>
      </c>
      <c r="O146" s="1126">
        <v>0</v>
      </c>
      <c r="P146" s="1126">
        <f t="shared" si="5"/>
        <v>4548.9799999999996</v>
      </c>
      <c r="Q146" s="1126">
        <v>0</v>
      </c>
      <c r="R146" s="1126">
        <f t="shared" si="55"/>
        <v>4548.9799999999996</v>
      </c>
      <c r="S146" s="896"/>
      <c r="T146" s="894"/>
      <c r="U146" s="894"/>
    </row>
    <row r="147" spans="1:21" s="711" customFormat="1" x14ac:dyDescent="0.2">
      <c r="A147" s="677" t="s">
        <v>106</v>
      </c>
      <c r="B147" s="679" t="s">
        <v>483</v>
      </c>
      <c r="C147" s="680" t="s">
        <v>100</v>
      </c>
      <c r="D147" s="680" t="s">
        <v>100</v>
      </c>
      <c r="E147" s="786" t="s">
        <v>451</v>
      </c>
      <c r="F147" s="924">
        <f>+F148</f>
        <v>1200</v>
      </c>
      <c r="G147" s="924">
        <v>0</v>
      </c>
      <c r="H147" s="924">
        <f t="shared" si="1"/>
        <v>1200</v>
      </c>
      <c r="I147" s="1020">
        <v>0</v>
      </c>
      <c r="J147" s="1020">
        <f t="shared" si="2"/>
        <v>1200</v>
      </c>
      <c r="K147" s="1020">
        <v>0</v>
      </c>
      <c r="L147" s="1020">
        <f t="shared" si="3"/>
        <v>1200</v>
      </c>
      <c r="M147" s="1020">
        <v>0</v>
      </c>
      <c r="N147" s="1020">
        <f t="shared" si="4"/>
        <v>1200</v>
      </c>
      <c r="O147" s="1124">
        <v>0</v>
      </c>
      <c r="P147" s="1124">
        <f t="shared" si="5"/>
        <v>1200</v>
      </c>
      <c r="Q147" s="1124">
        <v>0</v>
      </c>
      <c r="R147" s="1124">
        <f t="shared" si="55"/>
        <v>1200</v>
      </c>
      <c r="S147" s="896"/>
      <c r="T147" s="894"/>
      <c r="U147" s="894"/>
    </row>
    <row r="148" spans="1:21" s="711" customFormat="1" x14ac:dyDescent="0.2">
      <c r="A148" s="689"/>
      <c r="B148" s="691" t="s">
        <v>474</v>
      </c>
      <c r="C148" s="700">
        <v>3299</v>
      </c>
      <c r="D148" s="685">
        <v>5321</v>
      </c>
      <c r="E148" s="784" t="s">
        <v>258</v>
      </c>
      <c r="F148" s="927">
        <v>1200</v>
      </c>
      <c r="G148" s="927">
        <v>0</v>
      </c>
      <c r="H148" s="927">
        <f t="shared" si="1"/>
        <v>1200</v>
      </c>
      <c r="I148" s="1003">
        <v>0</v>
      </c>
      <c r="J148" s="1003">
        <f t="shared" si="2"/>
        <v>1200</v>
      </c>
      <c r="K148" s="1003">
        <v>0</v>
      </c>
      <c r="L148" s="1003">
        <f t="shared" si="3"/>
        <v>1200</v>
      </c>
      <c r="M148" s="1003">
        <v>0</v>
      </c>
      <c r="N148" s="1003">
        <f t="shared" si="4"/>
        <v>1200</v>
      </c>
      <c r="O148" s="1114">
        <v>0</v>
      </c>
      <c r="P148" s="1114">
        <f t="shared" si="5"/>
        <v>1200</v>
      </c>
      <c r="Q148" s="1114">
        <v>0</v>
      </c>
      <c r="R148" s="1114">
        <f t="shared" si="55"/>
        <v>1200</v>
      </c>
      <c r="S148" s="896"/>
      <c r="T148" s="894"/>
      <c r="U148" s="894"/>
    </row>
    <row r="149" spans="1:21" s="711" customFormat="1" ht="20.95" x14ac:dyDescent="0.2">
      <c r="A149" s="682" t="s">
        <v>106</v>
      </c>
      <c r="B149" s="684" t="s">
        <v>557</v>
      </c>
      <c r="C149" s="694" t="s">
        <v>100</v>
      </c>
      <c r="D149" s="694" t="s">
        <v>100</v>
      </c>
      <c r="E149" s="786" t="s">
        <v>453</v>
      </c>
      <c r="F149" s="908">
        <f>+F150</f>
        <v>259.04000000000002</v>
      </c>
      <c r="G149" s="908">
        <v>0</v>
      </c>
      <c r="H149" s="908">
        <f t="shared" si="1"/>
        <v>259.04000000000002</v>
      </c>
      <c r="I149" s="1008">
        <v>0</v>
      </c>
      <c r="J149" s="1008">
        <f t="shared" si="2"/>
        <v>259.04000000000002</v>
      </c>
      <c r="K149" s="1008">
        <v>0</v>
      </c>
      <c r="L149" s="1008">
        <f t="shared" si="3"/>
        <v>259.04000000000002</v>
      </c>
      <c r="M149" s="1119">
        <f>+M150</f>
        <v>-259.03699999999998</v>
      </c>
      <c r="N149" s="1119">
        <f t="shared" si="4"/>
        <v>3.0000000000427463E-3</v>
      </c>
      <c r="O149" s="1119">
        <v>0</v>
      </c>
      <c r="P149" s="1119">
        <f t="shared" si="5"/>
        <v>3.0000000000427463E-3</v>
      </c>
      <c r="Q149" s="1119">
        <v>0</v>
      </c>
      <c r="R149" s="1119">
        <f t="shared" si="55"/>
        <v>3.0000000000427463E-3</v>
      </c>
      <c r="S149" s="896"/>
      <c r="T149" s="894"/>
      <c r="U149" s="894"/>
    </row>
    <row r="150" spans="1:21" s="711" customFormat="1" x14ac:dyDescent="0.2">
      <c r="A150" s="689"/>
      <c r="B150" s="691" t="s">
        <v>474</v>
      </c>
      <c r="C150" s="700">
        <v>3113</v>
      </c>
      <c r="D150" s="685">
        <v>5321</v>
      </c>
      <c r="E150" s="784" t="s">
        <v>258</v>
      </c>
      <c r="F150" s="927">
        <v>259.04000000000002</v>
      </c>
      <c r="G150" s="927">
        <v>0</v>
      </c>
      <c r="H150" s="927">
        <f t="shared" si="1"/>
        <v>259.04000000000002</v>
      </c>
      <c r="I150" s="1003">
        <v>0</v>
      </c>
      <c r="J150" s="1003">
        <f t="shared" si="2"/>
        <v>259.04000000000002</v>
      </c>
      <c r="K150" s="1003">
        <v>0</v>
      </c>
      <c r="L150" s="1003">
        <f t="shared" si="3"/>
        <v>259.04000000000002</v>
      </c>
      <c r="M150" s="1114">
        <v>-259.03699999999998</v>
      </c>
      <c r="N150" s="1114">
        <f t="shared" si="4"/>
        <v>3.0000000000427463E-3</v>
      </c>
      <c r="O150" s="1114">
        <v>0</v>
      </c>
      <c r="P150" s="1114">
        <f t="shared" si="5"/>
        <v>3.0000000000427463E-3</v>
      </c>
      <c r="Q150" s="1114">
        <v>0</v>
      </c>
      <c r="R150" s="1114">
        <f t="shared" si="55"/>
        <v>3.0000000000427463E-3</v>
      </c>
      <c r="S150" s="896"/>
      <c r="T150" s="894"/>
      <c r="U150" s="894"/>
    </row>
    <row r="151" spans="1:21" s="711" customFormat="1" ht="31.45" x14ac:dyDescent="0.2">
      <c r="A151" s="682" t="s">
        <v>106</v>
      </c>
      <c r="B151" s="684" t="s">
        <v>601</v>
      </c>
      <c r="C151" s="694" t="s">
        <v>100</v>
      </c>
      <c r="D151" s="694" t="s">
        <v>100</v>
      </c>
      <c r="E151" s="786" t="s">
        <v>602</v>
      </c>
      <c r="F151" s="908">
        <v>0</v>
      </c>
      <c r="G151" s="927"/>
      <c r="H151" s="927"/>
      <c r="I151" s="1003"/>
      <c r="J151" s="1003"/>
      <c r="K151" s="1003"/>
      <c r="L151" s="1003"/>
      <c r="M151" s="1119">
        <f>+M152</f>
        <v>224.03700000000001</v>
      </c>
      <c r="N151" s="1119">
        <f t="shared" si="4"/>
        <v>224.03700000000001</v>
      </c>
      <c r="O151" s="1119">
        <v>0</v>
      </c>
      <c r="P151" s="1119">
        <f t="shared" si="5"/>
        <v>224.03700000000001</v>
      </c>
      <c r="Q151" s="1119">
        <v>0</v>
      </c>
      <c r="R151" s="1119">
        <f t="shared" si="55"/>
        <v>224.03700000000001</v>
      </c>
      <c r="S151" s="896"/>
      <c r="T151" s="894"/>
      <c r="U151" s="894"/>
    </row>
    <row r="152" spans="1:21" s="711" customFormat="1" x14ac:dyDescent="0.2">
      <c r="A152" s="689"/>
      <c r="B152" s="691" t="s">
        <v>474</v>
      </c>
      <c r="C152" s="700">
        <v>3113</v>
      </c>
      <c r="D152" s="685">
        <v>5321</v>
      </c>
      <c r="E152" s="784" t="s">
        <v>258</v>
      </c>
      <c r="F152" s="927">
        <v>0</v>
      </c>
      <c r="G152" s="927"/>
      <c r="H152" s="927"/>
      <c r="I152" s="1003"/>
      <c r="J152" s="1003"/>
      <c r="K152" s="1003"/>
      <c r="L152" s="1003"/>
      <c r="M152" s="1114">
        <v>224.03700000000001</v>
      </c>
      <c r="N152" s="1114">
        <f t="shared" si="4"/>
        <v>224.03700000000001</v>
      </c>
      <c r="O152" s="1114">
        <v>0</v>
      </c>
      <c r="P152" s="1114">
        <f t="shared" si="5"/>
        <v>224.03700000000001</v>
      </c>
      <c r="Q152" s="1114">
        <v>0</v>
      </c>
      <c r="R152" s="1114">
        <f t="shared" si="55"/>
        <v>224.03700000000001</v>
      </c>
      <c r="S152" s="896"/>
      <c r="T152" s="894"/>
      <c r="U152" s="894"/>
    </row>
    <row r="153" spans="1:21" s="711" customFormat="1" ht="31.45" x14ac:dyDescent="0.2">
      <c r="A153" s="682" t="s">
        <v>106</v>
      </c>
      <c r="B153" s="684" t="s">
        <v>604</v>
      </c>
      <c r="C153" s="694" t="s">
        <v>100</v>
      </c>
      <c r="D153" s="694" t="s">
        <v>100</v>
      </c>
      <c r="E153" s="786" t="s">
        <v>605</v>
      </c>
      <c r="F153" s="908">
        <v>0</v>
      </c>
      <c r="G153" s="927"/>
      <c r="H153" s="927"/>
      <c r="I153" s="1003"/>
      <c r="J153" s="1003"/>
      <c r="K153" s="1003"/>
      <c r="L153" s="1003"/>
      <c r="M153" s="1119">
        <f>+M154</f>
        <v>50</v>
      </c>
      <c r="N153" s="1119">
        <f t="shared" si="4"/>
        <v>50</v>
      </c>
      <c r="O153" s="1119">
        <v>0</v>
      </c>
      <c r="P153" s="1119">
        <f t="shared" ref="P153:P216" si="56">+N153+O153</f>
        <v>50</v>
      </c>
      <c r="Q153" s="1119">
        <v>0</v>
      </c>
      <c r="R153" s="1119">
        <f t="shared" si="55"/>
        <v>50</v>
      </c>
      <c r="S153" s="896"/>
      <c r="T153" s="894"/>
      <c r="U153" s="894"/>
    </row>
    <row r="154" spans="1:21" s="711" customFormat="1" x14ac:dyDescent="0.2">
      <c r="A154" s="689"/>
      <c r="B154" s="691" t="s">
        <v>474</v>
      </c>
      <c r="C154" s="700">
        <v>3113</v>
      </c>
      <c r="D154" s="685">
        <v>5321</v>
      </c>
      <c r="E154" s="784" t="s">
        <v>258</v>
      </c>
      <c r="F154" s="927">
        <v>0</v>
      </c>
      <c r="G154" s="927"/>
      <c r="H154" s="927"/>
      <c r="I154" s="1003"/>
      <c r="J154" s="1003"/>
      <c r="K154" s="1003"/>
      <c r="L154" s="1003"/>
      <c r="M154" s="1114">
        <v>50</v>
      </c>
      <c r="N154" s="1114">
        <f t="shared" si="4"/>
        <v>50</v>
      </c>
      <c r="O154" s="1114">
        <v>0</v>
      </c>
      <c r="P154" s="1114">
        <f t="shared" si="56"/>
        <v>50</v>
      </c>
      <c r="Q154" s="1114">
        <v>0</v>
      </c>
      <c r="R154" s="1114">
        <f t="shared" si="55"/>
        <v>50</v>
      </c>
      <c r="S154" s="896"/>
      <c r="T154" s="894"/>
      <c r="U154" s="894"/>
    </row>
    <row r="155" spans="1:21" s="711" customFormat="1" x14ac:dyDescent="0.2">
      <c r="A155" s="682" t="s">
        <v>106</v>
      </c>
      <c r="B155" s="684" t="s">
        <v>484</v>
      </c>
      <c r="C155" s="694" t="s">
        <v>100</v>
      </c>
      <c r="D155" s="694" t="s">
        <v>100</v>
      </c>
      <c r="E155" s="786" t="s">
        <v>221</v>
      </c>
      <c r="F155" s="908">
        <f>+F156</f>
        <v>2007.02</v>
      </c>
      <c r="G155" s="908">
        <v>0</v>
      </c>
      <c r="H155" s="908">
        <f t="shared" si="1"/>
        <v>2007.02</v>
      </c>
      <c r="I155" s="1008">
        <v>0</v>
      </c>
      <c r="J155" s="1008">
        <f t="shared" si="2"/>
        <v>2007.02</v>
      </c>
      <c r="K155" s="1008">
        <v>0</v>
      </c>
      <c r="L155" s="1008">
        <f t="shared" si="3"/>
        <v>2007.02</v>
      </c>
      <c r="M155" s="1008">
        <v>0</v>
      </c>
      <c r="N155" s="1008">
        <f t="shared" si="4"/>
        <v>2007.02</v>
      </c>
      <c r="O155" s="1119">
        <v>0</v>
      </c>
      <c r="P155" s="1119">
        <f t="shared" si="56"/>
        <v>2007.02</v>
      </c>
      <c r="Q155" s="1119">
        <v>0</v>
      </c>
      <c r="R155" s="1119">
        <f t="shared" si="55"/>
        <v>2007.02</v>
      </c>
      <c r="S155" s="896"/>
      <c r="T155" s="894"/>
      <c r="U155" s="894"/>
    </row>
    <row r="156" spans="1:21" s="711" customFormat="1" x14ac:dyDescent="0.2">
      <c r="A156" s="689"/>
      <c r="B156" s="691" t="s">
        <v>474</v>
      </c>
      <c r="C156" s="700">
        <v>3299</v>
      </c>
      <c r="D156" s="685">
        <v>5321</v>
      </c>
      <c r="E156" s="784" t="s">
        <v>258</v>
      </c>
      <c r="F156" s="927">
        <v>2007.02</v>
      </c>
      <c r="G156" s="927">
        <v>0</v>
      </c>
      <c r="H156" s="927">
        <f t="shared" si="1"/>
        <v>2007.02</v>
      </c>
      <c r="I156" s="1003">
        <v>0</v>
      </c>
      <c r="J156" s="1003">
        <f t="shared" si="2"/>
        <v>2007.02</v>
      </c>
      <c r="K156" s="1003">
        <v>0</v>
      </c>
      <c r="L156" s="1003">
        <f t="shared" si="3"/>
        <v>2007.02</v>
      </c>
      <c r="M156" s="1003">
        <v>0</v>
      </c>
      <c r="N156" s="1003">
        <f t="shared" si="4"/>
        <v>2007.02</v>
      </c>
      <c r="O156" s="1114">
        <v>0</v>
      </c>
      <c r="P156" s="1114">
        <f t="shared" si="56"/>
        <v>2007.02</v>
      </c>
      <c r="Q156" s="1114">
        <v>0</v>
      </c>
      <c r="R156" s="1114">
        <f t="shared" si="55"/>
        <v>2007.02</v>
      </c>
      <c r="S156" s="896"/>
      <c r="T156" s="894"/>
      <c r="U156" s="894"/>
    </row>
    <row r="157" spans="1:21" s="711" customFormat="1" x14ac:dyDescent="0.2">
      <c r="A157" s="682" t="s">
        <v>106</v>
      </c>
      <c r="B157" s="684" t="s">
        <v>485</v>
      </c>
      <c r="C157" s="694" t="s">
        <v>100</v>
      </c>
      <c r="D157" s="694" t="s">
        <v>100</v>
      </c>
      <c r="E157" s="786" t="s">
        <v>458</v>
      </c>
      <c r="F157" s="908">
        <f>+F158</f>
        <v>541.79</v>
      </c>
      <c r="G157" s="908">
        <v>0</v>
      </c>
      <c r="H157" s="908">
        <f t="shared" si="1"/>
        <v>541.79</v>
      </c>
      <c r="I157" s="1008">
        <v>0</v>
      </c>
      <c r="J157" s="1008">
        <f t="shared" si="2"/>
        <v>541.79</v>
      </c>
      <c r="K157" s="1008">
        <v>0</v>
      </c>
      <c r="L157" s="1008">
        <f t="shared" si="3"/>
        <v>541.79</v>
      </c>
      <c r="M157" s="1119">
        <f>+M158</f>
        <v>-541.79</v>
      </c>
      <c r="N157" s="1119">
        <f t="shared" si="4"/>
        <v>0</v>
      </c>
      <c r="O157" s="1119">
        <v>0</v>
      </c>
      <c r="P157" s="1119">
        <f t="shared" si="56"/>
        <v>0</v>
      </c>
      <c r="Q157" s="1119">
        <v>0</v>
      </c>
      <c r="R157" s="1119">
        <f t="shared" si="55"/>
        <v>0</v>
      </c>
      <c r="S157" s="896"/>
      <c r="T157" s="894"/>
      <c r="U157" s="894"/>
    </row>
    <row r="158" spans="1:21" s="711" customFormat="1" x14ac:dyDescent="0.2">
      <c r="A158" s="689"/>
      <c r="B158" s="691" t="s">
        <v>474</v>
      </c>
      <c r="C158" s="700">
        <v>3113</v>
      </c>
      <c r="D158" s="685">
        <v>5321</v>
      </c>
      <c r="E158" s="784" t="s">
        <v>258</v>
      </c>
      <c r="F158" s="927">
        <v>541.79</v>
      </c>
      <c r="G158" s="927">
        <v>0</v>
      </c>
      <c r="H158" s="927">
        <f t="shared" si="1"/>
        <v>541.79</v>
      </c>
      <c r="I158" s="1003">
        <v>0</v>
      </c>
      <c r="J158" s="1003">
        <f t="shared" si="2"/>
        <v>541.79</v>
      </c>
      <c r="K158" s="1003">
        <v>0</v>
      </c>
      <c r="L158" s="1003">
        <f t="shared" si="3"/>
        <v>541.79</v>
      </c>
      <c r="M158" s="1114">
        <v>-541.79</v>
      </c>
      <c r="N158" s="1114">
        <f t="shared" si="4"/>
        <v>0</v>
      </c>
      <c r="O158" s="1114">
        <v>0</v>
      </c>
      <c r="P158" s="1114">
        <f t="shared" si="56"/>
        <v>0</v>
      </c>
      <c r="Q158" s="1114">
        <v>0</v>
      </c>
      <c r="R158" s="1114">
        <f t="shared" si="55"/>
        <v>0</v>
      </c>
      <c r="S158" s="896"/>
      <c r="T158" s="894"/>
      <c r="U158" s="894"/>
    </row>
    <row r="159" spans="1:21" s="711" customFormat="1" ht="31.45" x14ac:dyDescent="0.2">
      <c r="A159" s="682" t="s">
        <v>106</v>
      </c>
      <c r="B159" s="684" t="s">
        <v>607</v>
      </c>
      <c r="C159" s="694" t="s">
        <v>100</v>
      </c>
      <c r="D159" s="694" t="s">
        <v>100</v>
      </c>
      <c r="E159" s="786" t="s">
        <v>610</v>
      </c>
      <c r="F159" s="908">
        <v>0</v>
      </c>
      <c r="G159" s="927"/>
      <c r="H159" s="927"/>
      <c r="I159" s="1003"/>
      <c r="J159" s="1003"/>
      <c r="K159" s="1003"/>
      <c r="L159" s="1003"/>
      <c r="M159" s="1119">
        <f>+M160</f>
        <v>461.79</v>
      </c>
      <c r="N159" s="1119">
        <f t="shared" si="4"/>
        <v>461.79</v>
      </c>
      <c r="O159" s="1119">
        <v>0</v>
      </c>
      <c r="P159" s="1119">
        <f t="shared" si="56"/>
        <v>461.79</v>
      </c>
      <c r="Q159" s="1119">
        <v>0</v>
      </c>
      <c r="R159" s="1119">
        <f t="shared" si="55"/>
        <v>461.79</v>
      </c>
      <c r="S159" s="896"/>
      <c r="T159" s="894"/>
      <c r="U159" s="894"/>
    </row>
    <row r="160" spans="1:21" s="711" customFormat="1" x14ac:dyDescent="0.2">
      <c r="A160" s="689"/>
      <c r="B160" s="691" t="s">
        <v>474</v>
      </c>
      <c r="C160" s="700">
        <v>3113</v>
      </c>
      <c r="D160" s="685">
        <v>5321</v>
      </c>
      <c r="E160" s="784" t="s">
        <v>258</v>
      </c>
      <c r="F160" s="927">
        <v>0</v>
      </c>
      <c r="G160" s="927"/>
      <c r="H160" s="927"/>
      <c r="I160" s="1003"/>
      <c r="J160" s="1003"/>
      <c r="K160" s="1003"/>
      <c r="L160" s="1003"/>
      <c r="M160" s="1114">
        <v>461.79</v>
      </c>
      <c r="N160" s="1114">
        <f t="shared" si="4"/>
        <v>461.79</v>
      </c>
      <c r="O160" s="1114">
        <v>0</v>
      </c>
      <c r="P160" s="1114">
        <f t="shared" si="56"/>
        <v>461.79</v>
      </c>
      <c r="Q160" s="1114">
        <v>0</v>
      </c>
      <c r="R160" s="1114">
        <f t="shared" si="55"/>
        <v>461.79</v>
      </c>
      <c r="S160" s="896"/>
      <c r="T160" s="894"/>
      <c r="U160" s="894"/>
    </row>
    <row r="161" spans="1:21" s="711" customFormat="1" ht="31.45" x14ac:dyDescent="0.2">
      <c r="A161" s="682" t="s">
        <v>106</v>
      </c>
      <c r="B161" s="684" t="s">
        <v>608</v>
      </c>
      <c r="C161" s="694" t="s">
        <v>100</v>
      </c>
      <c r="D161" s="694" t="s">
        <v>100</v>
      </c>
      <c r="E161" s="786" t="s">
        <v>611</v>
      </c>
      <c r="F161" s="908">
        <v>0</v>
      </c>
      <c r="G161" s="927"/>
      <c r="H161" s="927"/>
      <c r="I161" s="1003"/>
      <c r="J161" s="1003"/>
      <c r="K161" s="1003"/>
      <c r="L161" s="1003"/>
      <c r="M161" s="1119">
        <f>+M162</f>
        <v>80</v>
      </c>
      <c r="N161" s="1119">
        <f t="shared" si="4"/>
        <v>80</v>
      </c>
      <c r="O161" s="1119">
        <v>0</v>
      </c>
      <c r="P161" s="1119">
        <f t="shared" si="56"/>
        <v>80</v>
      </c>
      <c r="Q161" s="1119">
        <v>0</v>
      </c>
      <c r="R161" s="1119">
        <f t="shared" si="55"/>
        <v>80</v>
      </c>
      <c r="S161" s="896"/>
      <c r="T161" s="894"/>
      <c r="U161" s="894"/>
    </row>
    <row r="162" spans="1:21" s="711" customFormat="1" x14ac:dyDescent="0.2">
      <c r="A162" s="689"/>
      <c r="B162" s="691" t="s">
        <v>474</v>
      </c>
      <c r="C162" s="700">
        <v>3113</v>
      </c>
      <c r="D162" s="685">
        <v>5321</v>
      </c>
      <c r="E162" s="784" t="s">
        <v>258</v>
      </c>
      <c r="F162" s="927">
        <v>0</v>
      </c>
      <c r="G162" s="927"/>
      <c r="H162" s="927"/>
      <c r="I162" s="1003"/>
      <c r="J162" s="1003"/>
      <c r="K162" s="1003"/>
      <c r="L162" s="1003"/>
      <c r="M162" s="1114">
        <v>80</v>
      </c>
      <c r="N162" s="1114">
        <f t="shared" si="4"/>
        <v>80</v>
      </c>
      <c r="O162" s="1114">
        <v>0</v>
      </c>
      <c r="P162" s="1114">
        <f t="shared" si="56"/>
        <v>80</v>
      </c>
      <c r="Q162" s="1114">
        <v>0</v>
      </c>
      <c r="R162" s="1114">
        <f t="shared" si="55"/>
        <v>80</v>
      </c>
      <c r="S162" s="896"/>
      <c r="T162" s="894"/>
      <c r="U162" s="894"/>
    </row>
    <row r="163" spans="1:21" s="711" customFormat="1" x14ac:dyDescent="0.2">
      <c r="A163" s="682" t="s">
        <v>106</v>
      </c>
      <c r="B163" s="684" t="s">
        <v>486</v>
      </c>
      <c r="C163" s="694" t="s">
        <v>100</v>
      </c>
      <c r="D163" s="694" t="s">
        <v>100</v>
      </c>
      <c r="E163" s="786" t="s">
        <v>223</v>
      </c>
      <c r="F163" s="908">
        <f>+F164</f>
        <v>541.13</v>
      </c>
      <c r="G163" s="908">
        <f>+G164</f>
        <v>-250</v>
      </c>
      <c r="H163" s="908">
        <f t="shared" si="1"/>
        <v>291.13</v>
      </c>
      <c r="I163" s="1008">
        <v>0</v>
      </c>
      <c r="J163" s="1008">
        <f t="shared" si="2"/>
        <v>291.13</v>
      </c>
      <c r="K163" s="1008">
        <v>0</v>
      </c>
      <c r="L163" s="1008">
        <f t="shared" si="3"/>
        <v>291.13</v>
      </c>
      <c r="M163" s="1119">
        <f>+M164</f>
        <v>-15</v>
      </c>
      <c r="N163" s="1119">
        <f t="shared" si="4"/>
        <v>276.13</v>
      </c>
      <c r="O163" s="1119">
        <v>0</v>
      </c>
      <c r="P163" s="1119">
        <f t="shared" si="56"/>
        <v>276.13</v>
      </c>
      <c r="Q163" s="1119">
        <v>0</v>
      </c>
      <c r="R163" s="1119">
        <f t="shared" si="55"/>
        <v>276.13</v>
      </c>
      <c r="S163" s="896"/>
      <c r="T163" s="894"/>
      <c r="U163" s="894"/>
    </row>
    <row r="164" spans="1:21" s="711" customFormat="1" x14ac:dyDescent="0.2">
      <c r="A164" s="746"/>
      <c r="B164" s="748" t="s">
        <v>474</v>
      </c>
      <c r="C164" s="749">
        <v>3299</v>
      </c>
      <c r="D164" s="750">
        <v>5321</v>
      </c>
      <c r="E164" s="784" t="s">
        <v>258</v>
      </c>
      <c r="F164" s="927">
        <v>541.13</v>
      </c>
      <c r="G164" s="927">
        <v>-250</v>
      </c>
      <c r="H164" s="927">
        <f t="shared" si="1"/>
        <v>291.13</v>
      </c>
      <c r="I164" s="1003">
        <v>0</v>
      </c>
      <c r="J164" s="1003">
        <f t="shared" si="2"/>
        <v>291.13</v>
      </c>
      <c r="K164" s="1003">
        <v>0</v>
      </c>
      <c r="L164" s="1003">
        <f t="shared" si="3"/>
        <v>291.13</v>
      </c>
      <c r="M164" s="1114">
        <v>-15</v>
      </c>
      <c r="N164" s="1114">
        <f t="shared" si="4"/>
        <v>276.13</v>
      </c>
      <c r="O164" s="1114">
        <v>0</v>
      </c>
      <c r="P164" s="1114">
        <f t="shared" si="56"/>
        <v>276.13</v>
      </c>
      <c r="Q164" s="1114">
        <v>0</v>
      </c>
      <c r="R164" s="1114">
        <f t="shared" si="55"/>
        <v>276.13</v>
      </c>
      <c r="S164" s="896"/>
      <c r="T164" s="894"/>
      <c r="U164" s="894"/>
    </row>
    <row r="165" spans="1:21" s="711" customFormat="1" ht="20.95" x14ac:dyDescent="0.2">
      <c r="A165" s="682" t="s">
        <v>106</v>
      </c>
      <c r="B165" s="902" t="s">
        <v>496</v>
      </c>
      <c r="C165" s="902" t="s">
        <v>100</v>
      </c>
      <c r="D165" s="694" t="s">
        <v>100</v>
      </c>
      <c r="E165" s="783" t="s">
        <v>470</v>
      </c>
      <c r="F165" s="908">
        <v>0</v>
      </c>
      <c r="G165" s="908">
        <f>+G166</f>
        <v>250</v>
      </c>
      <c r="H165" s="908">
        <f t="shared" si="1"/>
        <v>250</v>
      </c>
      <c r="I165" s="1008">
        <v>0</v>
      </c>
      <c r="J165" s="1008">
        <f t="shared" si="2"/>
        <v>250</v>
      </c>
      <c r="K165" s="1008">
        <v>0</v>
      </c>
      <c r="L165" s="1008">
        <f t="shared" si="3"/>
        <v>250</v>
      </c>
      <c r="M165" s="1008">
        <v>0</v>
      </c>
      <c r="N165" s="1008">
        <f t="shared" ref="N165:N232" si="57">+L165+M165</f>
        <v>250</v>
      </c>
      <c r="O165" s="1119">
        <v>0</v>
      </c>
      <c r="P165" s="1119">
        <f t="shared" si="56"/>
        <v>250</v>
      </c>
      <c r="Q165" s="1119">
        <v>0</v>
      </c>
      <c r="R165" s="1119">
        <f t="shared" si="55"/>
        <v>250</v>
      </c>
      <c r="S165" s="896"/>
      <c r="T165" s="894"/>
      <c r="U165" s="894"/>
    </row>
    <row r="166" spans="1:21" s="711" customFormat="1" ht="13.1" thickBot="1" x14ac:dyDescent="0.25">
      <c r="A166" s="997"/>
      <c r="B166" s="972"/>
      <c r="C166" s="749">
        <v>3299</v>
      </c>
      <c r="D166" s="973">
        <v>5339</v>
      </c>
      <c r="E166" s="974" t="s">
        <v>469</v>
      </c>
      <c r="F166" s="909">
        <v>0</v>
      </c>
      <c r="G166" s="909">
        <v>250</v>
      </c>
      <c r="H166" s="909">
        <f t="shared" si="1"/>
        <v>250</v>
      </c>
      <c r="I166" s="1024">
        <v>0</v>
      </c>
      <c r="J166" s="1024">
        <f t="shared" si="2"/>
        <v>250</v>
      </c>
      <c r="K166" s="1024">
        <v>0</v>
      </c>
      <c r="L166" s="1024">
        <f t="shared" si="3"/>
        <v>250</v>
      </c>
      <c r="M166" s="1024">
        <v>0</v>
      </c>
      <c r="N166" s="1024">
        <f t="shared" si="57"/>
        <v>250</v>
      </c>
      <c r="O166" s="1128">
        <v>0</v>
      </c>
      <c r="P166" s="1128">
        <f t="shared" si="56"/>
        <v>250</v>
      </c>
      <c r="Q166" s="1128">
        <v>0</v>
      </c>
      <c r="R166" s="1128">
        <f t="shared" si="55"/>
        <v>250</v>
      </c>
      <c r="S166" s="896"/>
      <c r="T166" s="894"/>
      <c r="U166" s="894"/>
    </row>
    <row r="167" spans="1:21" s="711" customFormat="1" ht="13.75" thickBot="1" x14ac:dyDescent="0.25">
      <c r="A167" s="1010" t="s">
        <v>106</v>
      </c>
      <c r="B167" s="1011" t="s">
        <v>100</v>
      </c>
      <c r="C167" s="1012" t="s">
        <v>100</v>
      </c>
      <c r="D167" s="1013" t="s">
        <v>100</v>
      </c>
      <c r="E167" s="1014" t="s">
        <v>433</v>
      </c>
      <c r="F167" s="1015">
        <f>+F168+F243+F256+F277+F302</f>
        <v>13000</v>
      </c>
      <c r="G167" s="1015">
        <f>+G168+G243+G256+G277+G302</f>
        <v>0</v>
      </c>
      <c r="H167" s="1015">
        <f>+H168+H243+H256+H277+H302</f>
        <v>13000</v>
      </c>
      <c r="I167" s="1015">
        <f>+I168+I243+I256+I277+I302</f>
        <v>0</v>
      </c>
      <c r="J167" s="1015">
        <f>+J168+J243+J256+J277+J302</f>
        <v>13000</v>
      </c>
      <c r="K167" s="1022">
        <v>0</v>
      </c>
      <c r="L167" s="1022">
        <f t="shared" ref="L167:L234" si="58">+J167+K167</f>
        <v>13000</v>
      </c>
      <c r="M167" s="1022">
        <f>+M168+M243+M256+M277+M302</f>
        <v>5000</v>
      </c>
      <c r="N167" s="1022">
        <f t="shared" si="57"/>
        <v>18000</v>
      </c>
      <c r="O167" s="1126">
        <f>+O168+O243+O256+O277+O302+O321+O324</f>
        <v>2178.7640000000001</v>
      </c>
      <c r="P167" s="1126">
        <f t="shared" si="56"/>
        <v>20178.763999999999</v>
      </c>
      <c r="Q167" s="1126">
        <v>0</v>
      </c>
      <c r="R167" s="1126">
        <f t="shared" si="55"/>
        <v>20178.763999999999</v>
      </c>
      <c r="S167" s="896"/>
      <c r="T167" s="894"/>
      <c r="U167" s="894"/>
    </row>
    <row r="168" spans="1:21" s="711" customFormat="1" ht="13.1" thickBot="1" x14ac:dyDescent="0.25">
      <c r="A168" s="1080" t="s">
        <v>106</v>
      </c>
      <c r="B168" s="1081" t="s">
        <v>100</v>
      </c>
      <c r="C168" s="1082" t="s">
        <v>100</v>
      </c>
      <c r="D168" s="1082" t="s">
        <v>100</v>
      </c>
      <c r="E168" s="1083" t="s">
        <v>225</v>
      </c>
      <c r="F168" s="1084">
        <v>5000</v>
      </c>
      <c r="G168" s="1085">
        <f>+G169+G175+G177+G179+G181+G183+G185+G187+G189+G191+G193+G195+G197+G199+G201+G203+G205+G207+G209+G211+G213+G215+G217+G219+G221+G223+G225+G227+G229+G231+G233+G235+G237+G239+G241</f>
        <v>0</v>
      </c>
      <c r="H168" s="1085">
        <f>+F168+G168</f>
        <v>5000</v>
      </c>
      <c r="I168" s="1087">
        <v>0</v>
      </c>
      <c r="J168" s="1087">
        <f>+H168+I168</f>
        <v>5000</v>
      </c>
      <c r="K168" s="1087">
        <v>0</v>
      </c>
      <c r="L168" s="1087">
        <f t="shared" si="58"/>
        <v>5000</v>
      </c>
      <c r="M168" s="1087">
        <f>+M169+M171+M173</f>
        <v>0</v>
      </c>
      <c r="N168" s="1087">
        <f t="shared" si="57"/>
        <v>5000</v>
      </c>
      <c r="O168" s="1131">
        <f>+O169+O185+O193+O205+O209+O217+O219</f>
        <v>-500</v>
      </c>
      <c r="P168" s="1131">
        <f t="shared" si="56"/>
        <v>4500</v>
      </c>
      <c r="Q168" s="1131">
        <v>0</v>
      </c>
      <c r="R168" s="1131">
        <f t="shared" si="55"/>
        <v>4500</v>
      </c>
      <c r="S168" s="896"/>
      <c r="T168" s="894"/>
      <c r="U168" s="894"/>
    </row>
    <row r="169" spans="1:21" s="711" customFormat="1" x14ac:dyDescent="0.2">
      <c r="A169" s="677" t="s">
        <v>106</v>
      </c>
      <c r="B169" s="679" t="s">
        <v>487</v>
      </c>
      <c r="C169" s="680" t="s">
        <v>100</v>
      </c>
      <c r="D169" s="954" t="s">
        <v>100</v>
      </c>
      <c r="E169" s="786" t="s">
        <v>461</v>
      </c>
      <c r="F169" s="924">
        <f>+F170</f>
        <v>5000</v>
      </c>
      <c r="G169" s="975">
        <f>+G170</f>
        <v>-4700</v>
      </c>
      <c r="H169" s="924">
        <f t="shared" si="1"/>
        <v>300</v>
      </c>
      <c r="I169" s="1020">
        <v>0</v>
      </c>
      <c r="J169" s="1020">
        <f t="shared" ref="J169:J237" si="59">+H169+I169</f>
        <v>300</v>
      </c>
      <c r="K169" s="1020">
        <v>0</v>
      </c>
      <c r="L169" s="1020">
        <f t="shared" si="58"/>
        <v>300</v>
      </c>
      <c r="M169" s="1124">
        <f>+M170</f>
        <v>-200</v>
      </c>
      <c r="N169" s="1124">
        <f t="shared" si="57"/>
        <v>100</v>
      </c>
      <c r="O169" s="1124">
        <f>+O170</f>
        <v>250</v>
      </c>
      <c r="P169" s="1124">
        <f t="shared" si="56"/>
        <v>350</v>
      </c>
      <c r="Q169" s="1124">
        <v>0</v>
      </c>
      <c r="R169" s="1124">
        <f t="shared" si="55"/>
        <v>350</v>
      </c>
      <c r="S169" s="896"/>
      <c r="T169" s="894"/>
      <c r="U169" s="894"/>
    </row>
    <row r="170" spans="1:21" s="711" customFormat="1" x14ac:dyDescent="0.2">
      <c r="A170" s="689"/>
      <c r="B170" s="691" t="s">
        <v>474</v>
      </c>
      <c r="C170" s="700">
        <v>3419</v>
      </c>
      <c r="D170" s="686">
        <v>5222</v>
      </c>
      <c r="E170" s="784" t="s">
        <v>296</v>
      </c>
      <c r="F170" s="927">
        <v>5000</v>
      </c>
      <c r="G170" s="916">
        <v>-4700</v>
      </c>
      <c r="H170" s="927">
        <f t="shared" si="1"/>
        <v>300</v>
      </c>
      <c r="I170" s="1003">
        <v>0</v>
      </c>
      <c r="J170" s="1003">
        <f t="shared" si="59"/>
        <v>300</v>
      </c>
      <c r="K170" s="1003">
        <v>0</v>
      </c>
      <c r="L170" s="1003">
        <f t="shared" si="58"/>
        <v>300</v>
      </c>
      <c r="M170" s="1114">
        <v>-200</v>
      </c>
      <c r="N170" s="1114">
        <f t="shared" si="57"/>
        <v>100</v>
      </c>
      <c r="O170" s="1114">
        <v>250</v>
      </c>
      <c r="P170" s="1114">
        <f t="shared" si="56"/>
        <v>350</v>
      </c>
      <c r="Q170" s="1114">
        <v>0</v>
      </c>
      <c r="R170" s="1114">
        <f t="shared" si="55"/>
        <v>350</v>
      </c>
      <c r="S170" s="896"/>
      <c r="T170" s="894"/>
      <c r="U170" s="894"/>
    </row>
    <row r="171" spans="1:21" s="711" customFormat="1" ht="20.95" x14ac:dyDescent="0.2">
      <c r="A171" s="677" t="s">
        <v>106</v>
      </c>
      <c r="B171" s="679" t="s">
        <v>615</v>
      </c>
      <c r="C171" s="680" t="s">
        <v>100</v>
      </c>
      <c r="D171" s="954" t="s">
        <v>100</v>
      </c>
      <c r="E171" s="786" t="s">
        <v>618</v>
      </c>
      <c r="F171" s="1412">
        <v>0</v>
      </c>
      <c r="G171" s="916"/>
      <c r="H171" s="927"/>
      <c r="I171" s="1003"/>
      <c r="J171" s="1003"/>
      <c r="K171" s="1003"/>
      <c r="L171" s="1003">
        <v>0</v>
      </c>
      <c r="M171" s="1119">
        <f>+M172</f>
        <v>100</v>
      </c>
      <c r="N171" s="1119">
        <f t="shared" si="57"/>
        <v>100</v>
      </c>
      <c r="O171" s="1119">
        <v>0</v>
      </c>
      <c r="P171" s="1119">
        <f t="shared" si="56"/>
        <v>100</v>
      </c>
      <c r="Q171" s="1119">
        <v>0</v>
      </c>
      <c r="R171" s="1119">
        <f t="shared" si="55"/>
        <v>100</v>
      </c>
      <c r="S171" s="896"/>
      <c r="T171" s="894"/>
      <c r="U171" s="894"/>
    </row>
    <row r="172" spans="1:21" s="711" customFormat="1" ht="20.95" x14ac:dyDescent="0.2">
      <c r="A172" s="689"/>
      <c r="B172" s="691"/>
      <c r="C172" s="700">
        <v>3419</v>
      </c>
      <c r="D172" s="686">
        <v>5213</v>
      </c>
      <c r="E172" s="1406" t="s">
        <v>617</v>
      </c>
      <c r="F172" s="909">
        <v>0</v>
      </c>
      <c r="G172" s="916"/>
      <c r="H172" s="927"/>
      <c r="I172" s="1003"/>
      <c r="J172" s="1003"/>
      <c r="K172" s="1003"/>
      <c r="L172" s="1003">
        <v>0</v>
      </c>
      <c r="M172" s="1114">
        <v>100</v>
      </c>
      <c r="N172" s="1114">
        <f t="shared" si="57"/>
        <v>100</v>
      </c>
      <c r="O172" s="1114">
        <v>0</v>
      </c>
      <c r="P172" s="1114">
        <f t="shared" si="56"/>
        <v>100</v>
      </c>
      <c r="Q172" s="1114">
        <v>0</v>
      </c>
      <c r="R172" s="1114">
        <f t="shared" si="55"/>
        <v>100</v>
      </c>
      <c r="S172" s="896"/>
      <c r="T172" s="894"/>
      <c r="U172" s="894"/>
    </row>
    <row r="173" spans="1:21" s="711" customFormat="1" ht="31.45" x14ac:dyDescent="0.2">
      <c r="A173" s="677" t="s">
        <v>106</v>
      </c>
      <c r="B173" s="679" t="s">
        <v>616</v>
      </c>
      <c r="C173" s="680" t="s">
        <v>100</v>
      </c>
      <c r="D173" s="954" t="s">
        <v>100</v>
      </c>
      <c r="E173" s="786" t="s">
        <v>619</v>
      </c>
      <c r="F173" s="1412">
        <v>0</v>
      </c>
      <c r="G173" s="916"/>
      <c r="H173" s="927"/>
      <c r="I173" s="1003"/>
      <c r="J173" s="1003"/>
      <c r="K173" s="1003"/>
      <c r="L173" s="1003">
        <v>0</v>
      </c>
      <c r="M173" s="1119">
        <f>+M174</f>
        <v>100</v>
      </c>
      <c r="N173" s="1119">
        <f t="shared" si="57"/>
        <v>100</v>
      </c>
      <c r="O173" s="1119">
        <v>0</v>
      </c>
      <c r="P173" s="1119">
        <f t="shared" si="56"/>
        <v>100</v>
      </c>
      <c r="Q173" s="1119">
        <v>0</v>
      </c>
      <c r="R173" s="1119">
        <f t="shared" si="55"/>
        <v>100</v>
      </c>
      <c r="S173" s="896"/>
      <c r="T173" s="894"/>
      <c r="U173" s="894"/>
    </row>
    <row r="174" spans="1:21" s="711" customFormat="1" x14ac:dyDescent="0.2">
      <c r="A174" s="689"/>
      <c r="B174" s="691" t="s">
        <v>474</v>
      </c>
      <c r="C174" s="700">
        <v>3419</v>
      </c>
      <c r="D174" s="686">
        <v>5222</v>
      </c>
      <c r="E174" s="784" t="s">
        <v>296</v>
      </c>
      <c r="F174" s="909">
        <v>0</v>
      </c>
      <c r="G174" s="916"/>
      <c r="H174" s="927"/>
      <c r="I174" s="1003"/>
      <c r="J174" s="1003"/>
      <c r="K174" s="1003"/>
      <c r="L174" s="1003">
        <v>0</v>
      </c>
      <c r="M174" s="1114">
        <v>100</v>
      </c>
      <c r="N174" s="1114">
        <f t="shared" si="57"/>
        <v>100</v>
      </c>
      <c r="O174" s="1114">
        <v>0</v>
      </c>
      <c r="P174" s="1114">
        <f t="shared" si="56"/>
        <v>100</v>
      </c>
      <c r="Q174" s="1114">
        <v>0</v>
      </c>
      <c r="R174" s="1114">
        <f t="shared" si="55"/>
        <v>100</v>
      </c>
      <c r="S174" s="896"/>
      <c r="T174" s="894"/>
      <c r="U174" s="894"/>
    </row>
    <row r="175" spans="1:21" s="711" customFormat="1" ht="20.95" x14ac:dyDescent="0.2">
      <c r="A175" s="998" t="s">
        <v>298</v>
      </c>
      <c r="B175" s="976" t="s">
        <v>497</v>
      </c>
      <c r="C175" s="977" t="s">
        <v>100</v>
      </c>
      <c r="D175" s="977" t="s">
        <v>100</v>
      </c>
      <c r="E175" s="978" t="s">
        <v>354</v>
      </c>
      <c r="F175" s="911">
        <v>0</v>
      </c>
      <c r="G175" s="959">
        <f t="shared" ref="G175:G237" si="60">+G176</f>
        <v>100</v>
      </c>
      <c r="H175" s="908">
        <f t="shared" si="1"/>
        <v>100</v>
      </c>
      <c r="I175" s="1008">
        <v>0</v>
      </c>
      <c r="J175" s="1008">
        <f t="shared" si="59"/>
        <v>100</v>
      </c>
      <c r="K175" s="1008">
        <v>0</v>
      </c>
      <c r="L175" s="1008">
        <f t="shared" si="58"/>
        <v>100</v>
      </c>
      <c r="M175" s="1008">
        <v>0</v>
      </c>
      <c r="N175" s="1008">
        <f t="shared" si="57"/>
        <v>100</v>
      </c>
      <c r="O175" s="1119">
        <v>0</v>
      </c>
      <c r="P175" s="1119">
        <f t="shared" si="56"/>
        <v>100</v>
      </c>
      <c r="Q175" s="1119">
        <v>0</v>
      </c>
      <c r="R175" s="1119">
        <f t="shared" si="55"/>
        <v>100</v>
      </c>
      <c r="S175" s="896"/>
      <c r="T175" s="894"/>
      <c r="U175" s="894"/>
    </row>
    <row r="176" spans="1:21" s="711" customFormat="1" x14ac:dyDescent="0.2">
      <c r="A176" s="999"/>
      <c r="B176" s="979"/>
      <c r="C176" s="599" t="s">
        <v>294</v>
      </c>
      <c r="D176" s="599" t="s">
        <v>295</v>
      </c>
      <c r="E176" s="980" t="s">
        <v>296</v>
      </c>
      <c r="F176" s="912">
        <v>0</v>
      </c>
      <c r="G176" s="916">
        <v>100</v>
      </c>
      <c r="H176" s="927">
        <f t="shared" ref="H176:H239" si="61">+F176+G176</f>
        <v>100</v>
      </c>
      <c r="I176" s="1003">
        <v>0</v>
      </c>
      <c r="J176" s="1003">
        <f t="shared" si="59"/>
        <v>100</v>
      </c>
      <c r="K176" s="1003">
        <v>0</v>
      </c>
      <c r="L176" s="1003">
        <f t="shared" si="58"/>
        <v>100</v>
      </c>
      <c r="M176" s="1003">
        <v>0</v>
      </c>
      <c r="N176" s="1003">
        <f t="shared" si="57"/>
        <v>100</v>
      </c>
      <c r="O176" s="1114">
        <v>0</v>
      </c>
      <c r="P176" s="1114">
        <f t="shared" si="56"/>
        <v>100</v>
      </c>
      <c r="Q176" s="1114">
        <v>0</v>
      </c>
      <c r="R176" s="1114">
        <f t="shared" si="55"/>
        <v>100</v>
      </c>
      <c r="S176" s="896"/>
      <c r="T176" s="894"/>
      <c r="U176" s="894"/>
    </row>
    <row r="177" spans="1:21" s="711" customFormat="1" ht="31.45" x14ac:dyDescent="0.2">
      <c r="A177" s="998" t="s">
        <v>298</v>
      </c>
      <c r="B177" s="976" t="s">
        <v>498</v>
      </c>
      <c r="C177" s="977" t="s">
        <v>100</v>
      </c>
      <c r="D177" s="977" t="s">
        <v>100</v>
      </c>
      <c r="E177" s="978" t="s">
        <v>356</v>
      </c>
      <c r="F177" s="911">
        <v>0</v>
      </c>
      <c r="G177" s="959">
        <f t="shared" si="60"/>
        <v>100</v>
      </c>
      <c r="H177" s="908">
        <f t="shared" si="61"/>
        <v>100</v>
      </c>
      <c r="I177" s="1008">
        <v>0</v>
      </c>
      <c r="J177" s="1008">
        <f t="shared" si="59"/>
        <v>100</v>
      </c>
      <c r="K177" s="1008">
        <v>0</v>
      </c>
      <c r="L177" s="1008">
        <f t="shared" si="58"/>
        <v>100</v>
      </c>
      <c r="M177" s="1008">
        <v>0</v>
      </c>
      <c r="N177" s="1008">
        <f t="shared" si="57"/>
        <v>100</v>
      </c>
      <c r="O177" s="1119">
        <v>0</v>
      </c>
      <c r="P177" s="1119">
        <f t="shared" si="56"/>
        <v>100</v>
      </c>
      <c r="Q177" s="1119">
        <v>0</v>
      </c>
      <c r="R177" s="1119">
        <f t="shared" si="55"/>
        <v>100</v>
      </c>
      <c r="S177" s="896"/>
      <c r="T177" s="894"/>
      <c r="U177" s="894"/>
    </row>
    <row r="178" spans="1:21" s="711" customFormat="1" x14ac:dyDescent="0.2">
      <c r="A178" s="999"/>
      <c r="B178" s="979"/>
      <c r="C178" s="599" t="s">
        <v>294</v>
      </c>
      <c r="D178" s="599" t="s">
        <v>295</v>
      </c>
      <c r="E178" s="980" t="s">
        <v>296</v>
      </c>
      <c r="F178" s="912">
        <v>0</v>
      </c>
      <c r="G178" s="916">
        <v>100</v>
      </c>
      <c r="H178" s="927">
        <f t="shared" si="61"/>
        <v>100</v>
      </c>
      <c r="I178" s="1003">
        <v>0</v>
      </c>
      <c r="J178" s="1003">
        <f t="shared" si="59"/>
        <v>100</v>
      </c>
      <c r="K178" s="1003">
        <v>0</v>
      </c>
      <c r="L178" s="1003">
        <f t="shared" si="58"/>
        <v>100</v>
      </c>
      <c r="M178" s="1003">
        <v>0</v>
      </c>
      <c r="N178" s="1003">
        <f t="shared" si="57"/>
        <v>100</v>
      </c>
      <c r="O178" s="1114">
        <v>0</v>
      </c>
      <c r="P178" s="1114">
        <f t="shared" si="56"/>
        <v>100</v>
      </c>
      <c r="Q178" s="1114">
        <v>0</v>
      </c>
      <c r="R178" s="1114">
        <f t="shared" si="55"/>
        <v>100</v>
      </c>
      <c r="S178" s="896"/>
      <c r="T178" s="894"/>
      <c r="U178" s="894"/>
    </row>
    <row r="179" spans="1:21" s="711" customFormat="1" ht="20.95" x14ac:dyDescent="0.2">
      <c r="A179" s="998" t="s">
        <v>298</v>
      </c>
      <c r="B179" s="976" t="s">
        <v>499</v>
      </c>
      <c r="C179" s="977" t="s">
        <v>100</v>
      </c>
      <c r="D179" s="977" t="s">
        <v>100</v>
      </c>
      <c r="E179" s="978" t="s">
        <v>358</v>
      </c>
      <c r="F179" s="911">
        <v>0</v>
      </c>
      <c r="G179" s="959">
        <f t="shared" si="60"/>
        <v>250</v>
      </c>
      <c r="H179" s="908">
        <f t="shared" si="61"/>
        <v>250</v>
      </c>
      <c r="I179" s="1008">
        <v>0</v>
      </c>
      <c r="J179" s="1008">
        <f t="shared" si="59"/>
        <v>250</v>
      </c>
      <c r="K179" s="1008">
        <v>0</v>
      </c>
      <c r="L179" s="1008">
        <f t="shared" si="58"/>
        <v>250</v>
      </c>
      <c r="M179" s="1008">
        <v>0</v>
      </c>
      <c r="N179" s="1008">
        <f t="shared" si="57"/>
        <v>250</v>
      </c>
      <c r="O179" s="1119">
        <v>0</v>
      </c>
      <c r="P179" s="1119">
        <f t="shared" si="56"/>
        <v>250</v>
      </c>
      <c r="Q179" s="1119">
        <v>0</v>
      </c>
      <c r="R179" s="1119">
        <f t="shared" si="55"/>
        <v>250</v>
      </c>
      <c r="S179" s="896"/>
      <c r="T179" s="894"/>
      <c r="U179" s="894"/>
    </row>
    <row r="180" spans="1:21" s="711" customFormat="1" x14ac:dyDescent="0.2">
      <c r="A180" s="999"/>
      <c r="B180" s="979"/>
      <c r="C180" s="599" t="s">
        <v>294</v>
      </c>
      <c r="D180" s="599" t="s">
        <v>295</v>
      </c>
      <c r="E180" s="980" t="s">
        <v>296</v>
      </c>
      <c r="F180" s="912">
        <v>0</v>
      </c>
      <c r="G180" s="916">
        <v>250</v>
      </c>
      <c r="H180" s="927">
        <f t="shared" si="61"/>
        <v>250</v>
      </c>
      <c r="I180" s="1003">
        <v>0</v>
      </c>
      <c r="J180" s="1003">
        <f t="shared" si="59"/>
        <v>250</v>
      </c>
      <c r="K180" s="1003">
        <v>0</v>
      </c>
      <c r="L180" s="1003">
        <f t="shared" si="58"/>
        <v>250</v>
      </c>
      <c r="M180" s="1003">
        <v>0</v>
      </c>
      <c r="N180" s="1003">
        <f t="shared" si="57"/>
        <v>250</v>
      </c>
      <c r="O180" s="1114">
        <v>0</v>
      </c>
      <c r="P180" s="1114">
        <f t="shared" si="56"/>
        <v>250</v>
      </c>
      <c r="Q180" s="1114">
        <v>0</v>
      </c>
      <c r="R180" s="1114">
        <f t="shared" si="55"/>
        <v>250</v>
      </c>
      <c r="S180" s="896"/>
      <c r="T180" s="894"/>
      <c r="U180" s="894"/>
    </row>
    <row r="181" spans="1:21" s="711" customFormat="1" x14ac:dyDescent="0.2">
      <c r="A181" s="998" t="s">
        <v>298</v>
      </c>
      <c r="B181" s="976" t="s">
        <v>500</v>
      </c>
      <c r="C181" s="977" t="s">
        <v>100</v>
      </c>
      <c r="D181" s="977" t="s">
        <v>100</v>
      </c>
      <c r="E181" s="978" t="s">
        <v>360</v>
      </c>
      <c r="F181" s="911">
        <v>0</v>
      </c>
      <c r="G181" s="959">
        <f t="shared" si="60"/>
        <v>100</v>
      </c>
      <c r="H181" s="908">
        <f t="shared" si="61"/>
        <v>100</v>
      </c>
      <c r="I181" s="1008">
        <v>0</v>
      </c>
      <c r="J181" s="1008">
        <f t="shared" si="59"/>
        <v>100</v>
      </c>
      <c r="K181" s="1008">
        <v>0</v>
      </c>
      <c r="L181" s="1008">
        <f t="shared" si="58"/>
        <v>100</v>
      </c>
      <c r="M181" s="1008">
        <v>0</v>
      </c>
      <c r="N181" s="1008">
        <f t="shared" si="57"/>
        <v>100</v>
      </c>
      <c r="O181" s="1119">
        <v>0</v>
      </c>
      <c r="P181" s="1119">
        <f t="shared" si="56"/>
        <v>100</v>
      </c>
      <c r="Q181" s="1119">
        <v>0</v>
      </c>
      <c r="R181" s="1119">
        <f t="shared" si="55"/>
        <v>100</v>
      </c>
      <c r="S181" s="896"/>
      <c r="T181" s="894"/>
      <c r="U181" s="894"/>
    </row>
    <row r="182" spans="1:21" s="711" customFormat="1" x14ac:dyDescent="0.2">
      <c r="A182" s="999"/>
      <c r="B182" s="979"/>
      <c r="C182" s="599" t="s">
        <v>294</v>
      </c>
      <c r="D182" s="599" t="s">
        <v>295</v>
      </c>
      <c r="E182" s="980" t="s">
        <v>296</v>
      </c>
      <c r="F182" s="912">
        <v>0</v>
      </c>
      <c r="G182" s="916">
        <v>100</v>
      </c>
      <c r="H182" s="927">
        <f t="shared" si="61"/>
        <v>100</v>
      </c>
      <c r="I182" s="1003">
        <v>0</v>
      </c>
      <c r="J182" s="1003">
        <f t="shared" si="59"/>
        <v>100</v>
      </c>
      <c r="K182" s="1003">
        <v>0</v>
      </c>
      <c r="L182" s="1003">
        <f t="shared" si="58"/>
        <v>100</v>
      </c>
      <c r="M182" s="1003">
        <v>0</v>
      </c>
      <c r="N182" s="1003">
        <f t="shared" si="57"/>
        <v>100</v>
      </c>
      <c r="O182" s="1114">
        <v>0</v>
      </c>
      <c r="P182" s="1114">
        <f t="shared" si="56"/>
        <v>100</v>
      </c>
      <c r="Q182" s="1114">
        <v>0</v>
      </c>
      <c r="R182" s="1114">
        <f t="shared" si="55"/>
        <v>100</v>
      </c>
      <c r="S182" s="896"/>
      <c r="T182" s="894"/>
      <c r="U182" s="894"/>
    </row>
    <row r="183" spans="1:21" s="711" customFormat="1" ht="20.95" x14ac:dyDescent="0.2">
      <c r="A183" s="998" t="s">
        <v>298</v>
      </c>
      <c r="B183" s="976" t="s">
        <v>501</v>
      </c>
      <c r="C183" s="977" t="s">
        <v>100</v>
      </c>
      <c r="D183" s="977" t="s">
        <v>100</v>
      </c>
      <c r="E183" s="978" t="s">
        <v>362</v>
      </c>
      <c r="F183" s="911">
        <v>0</v>
      </c>
      <c r="G183" s="959">
        <f t="shared" si="60"/>
        <v>100</v>
      </c>
      <c r="H183" s="908">
        <f t="shared" si="61"/>
        <v>100</v>
      </c>
      <c r="I183" s="1008">
        <v>0</v>
      </c>
      <c r="J183" s="1008">
        <f t="shared" si="59"/>
        <v>100</v>
      </c>
      <c r="K183" s="1008">
        <v>0</v>
      </c>
      <c r="L183" s="1008">
        <f t="shared" si="58"/>
        <v>100</v>
      </c>
      <c r="M183" s="1008">
        <v>0</v>
      </c>
      <c r="N183" s="1008">
        <f t="shared" si="57"/>
        <v>100</v>
      </c>
      <c r="O183" s="1119">
        <v>0</v>
      </c>
      <c r="P183" s="1119">
        <f t="shared" si="56"/>
        <v>100</v>
      </c>
      <c r="Q183" s="1119">
        <v>0</v>
      </c>
      <c r="R183" s="1119">
        <f t="shared" si="55"/>
        <v>100</v>
      </c>
      <c r="S183" s="896"/>
      <c r="T183" s="894"/>
      <c r="U183" s="894"/>
    </row>
    <row r="184" spans="1:21" s="711" customFormat="1" x14ac:dyDescent="0.2">
      <c r="A184" s="999"/>
      <c r="B184" s="979"/>
      <c r="C184" s="599" t="s">
        <v>294</v>
      </c>
      <c r="D184" s="599" t="s">
        <v>295</v>
      </c>
      <c r="E184" s="980" t="s">
        <v>296</v>
      </c>
      <c r="F184" s="912">
        <v>0</v>
      </c>
      <c r="G184" s="916">
        <v>100</v>
      </c>
      <c r="H184" s="927">
        <f t="shared" si="61"/>
        <v>100</v>
      </c>
      <c r="I184" s="1003">
        <v>0</v>
      </c>
      <c r="J184" s="1003">
        <f t="shared" si="59"/>
        <v>100</v>
      </c>
      <c r="K184" s="1003">
        <v>0</v>
      </c>
      <c r="L184" s="1003">
        <f t="shared" si="58"/>
        <v>100</v>
      </c>
      <c r="M184" s="1003">
        <v>0</v>
      </c>
      <c r="N184" s="1003">
        <f t="shared" si="57"/>
        <v>100</v>
      </c>
      <c r="O184" s="1114">
        <v>0</v>
      </c>
      <c r="P184" s="1114">
        <f t="shared" si="56"/>
        <v>100</v>
      </c>
      <c r="Q184" s="1114">
        <v>0</v>
      </c>
      <c r="R184" s="1114">
        <f t="shared" si="55"/>
        <v>100</v>
      </c>
      <c r="S184" s="896"/>
      <c r="T184" s="894"/>
      <c r="U184" s="894"/>
    </row>
    <row r="185" spans="1:21" s="711" customFormat="1" ht="20.95" x14ac:dyDescent="0.2">
      <c r="A185" s="998" t="s">
        <v>298</v>
      </c>
      <c r="B185" s="976" t="s">
        <v>502</v>
      </c>
      <c r="C185" s="977" t="s">
        <v>100</v>
      </c>
      <c r="D185" s="977" t="s">
        <v>100</v>
      </c>
      <c r="E185" s="978" t="s">
        <v>364</v>
      </c>
      <c r="F185" s="911">
        <v>0</v>
      </c>
      <c r="G185" s="959">
        <f t="shared" si="60"/>
        <v>200</v>
      </c>
      <c r="H185" s="908">
        <f t="shared" si="61"/>
        <v>200</v>
      </c>
      <c r="I185" s="1008">
        <v>0</v>
      </c>
      <c r="J185" s="1008">
        <f t="shared" si="59"/>
        <v>200</v>
      </c>
      <c r="K185" s="1008">
        <v>0</v>
      </c>
      <c r="L185" s="1008">
        <f t="shared" si="58"/>
        <v>200</v>
      </c>
      <c r="M185" s="1008">
        <v>0</v>
      </c>
      <c r="N185" s="1008">
        <f t="shared" si="57"/>
        <v>200</v>
      </c>
      <c r="O185" s="1119">
        <f>+O186</f>
        <v>-200</v>
      </c>
      <c r="P185" s="1119">
        <f t="shared" si="56"/>
        <v>0</v>
      </c>
      <c r="Q185" s="1119">
        <v>0</v>
      </c>
      <c r="R185" s="1119">
        <f t="shared" si="55"/>
        <v>0</v>
      </c>
      <c r="S185" s="896"/>
      <c r="T185" s="894"/>
      <c r="U185" s="894"/>
    </row>
    <row r="186" spans="1:21" s="711" customFormat="1" x14ac:dyDescent="0.2">
      <c r="A186" s="999"/>
      <c r="B186" s="979"/>
      <c r="C186" s="599" t="s">
        <v>294</v>
      </c>
      <c r="D186" s="599" t="s">
        <v>295</v>
      </c>
      <c r="E186" s="980" t="s">
        <v>296</v>
      </c>
      <c r="F186" s="912">
        <v>0</v>
      </c>
      <c r="G186" s="916">
        <v>200</v>
      </c>
      <c r="H186" s="927">
        <f t="shared" si="61"/>
        <v>200</v>
      </c>
      <c r="I186" s="1003">
        <v>0</v>
      </c>
      <c r="J186" s="1003">
        <f t="shared" si="59"/>
        <v>200</v>
      </c>
      <c r="K186" s="1003">
        <v>0</v>
      </c>
      <c r="L186" s="1003">
        <f t="shared" si="58"/>
        <v>200</v>
      </c>
      <c r="M186" s="1003">
        <v>0</v>
      </c>
      <c r="N186" s="1003">
        <f t="shared" si="57"/>
        <v>200</v>
      </c>
      <c r="O186" s="1114">
        <v>-200</v>
      </c>
      <c r="P186" s="1114">
        <f t="shared" si="56"/>
        <v>0</v>
      </c>
      <c r="Q186" s="1114">
        <v>0</v>
      </c>
      <c r="R186" s="1114">
        <f t="shared" si="55"/>
        <v>0</v>
      </c>
      <c r="S186" s="896"/>
      <c r="T186" s="894"/>
      <c r="U186" s="894"/>
    </row>
    <row r="187" spans="1:21" s="711" customFormat="1" x14ac:dyDescent="0.2">
      <c r="A187" s="998" t="s">
        <v>298</v>
      </c>
      <c r="B187" s="976" t="s">
        <v>503</v>
      </c>
      <c r="C187" s="977" t="s">
        <v>100</v>
      </c>
      <c r="D187" s="977" t="s">
        <v>100</v>
      </c>
      <c r="E187" s="978" t="s">
        <v>366</v>
      </c>
      <c r="F187" s="911">
        <v>0</v>
      </c>
      <c r="G187" s="959">
        <f t="shared" si="60"/>
        <v>100</v>
      </c>
      <c r="H187" s="908">
        <f t="shared" si="61"/>
        <v>100</v>
      </c>
      <c r="I187" s="1008">
        <v>0</v>
      </c>
      <c r="J187" s="1008">
        <f t="shared" si="59"/>
        <v>100</v>
      </c>
      <c r="K187" s="1008">
        <v>0</v>
      </c>
      <c r="L187" s="1008">
        <f t="shared" si="58"/>
        <v>100</v>
      </c>
      <c r="M187" s="1008">
        <v>0</v>
      </c>
      <c r="N187" s="1008">
        <f t="shared" si="57"/>
        <v>100</v>
      </c>
      <c r="O187" s="1119">
        <v>0</v>
      </c>
      <c r="P187" s="1119">
        <f t="shared" si="56"/>
        <v>100</v>
      </c>
      <c r="Q187" s="1119">
        <v>0</v>
      </c>
      <c r="R187" s="1119">
        <f t="shared" si="55"/>
        <v>100</v>
      </c>
      <c r="S187" s="896"/>
      <c r="T187" s="894"/>
      <c r="U187" s="894"/>
    </row>
    <row r="188" spans="1:21" s="711" customFormat="1" x14ac:dyDescent="0.2">
      <c r="A188" s="999"/>
      <c r="B188" s="979"/>
      <c r="C188" s="599" t="s">
        <v>294</v>
      </c>
      <c r="D188" s="599" t="s">
        <v>295</v>
      </c>
      <c r="E188" s="980" t="s">
        <v>296</v>
      </c>
      <c r="F188" s="912">
        <v>0</v>
      </c>
      <c r="G188" s="916">
        <v>100</v>
      </c>
      <c r="H188" s="927">
        <f t="shared" si="61"/>
        <v>100</v>
      </c>
      <c r="I188" s="1003">
        <v>0</v>
      </c>
      <c r="J188" s="1003">
        <f t="shared" si="59"/>
        <v>100</v>
      </c>
      <c r="K188" s="1003">
        <v>0</v>
      </c>
      <c r="L188" s="1003">
        <f t="shared" si="58"/>
        <v>100</v>
      </c>
      <c r="M188" s="1003">
        <v>0</v>
      </c>
      <c r="N188" s="1003">
        <f t="shared" si="57"/>
        <v>100</v>
      </c>
      <c r="O188" s="1114">
        <v>0</v>
      </c>
      <c r="P188" s="1114">
        <f t="shared" si="56"/>
        <v>100</v>
      </c>
      <c r="Q188" s="1114">
        <v>0</v>
      </c>
      <c r="R188" s="1114">
        <f t="shared" si="55"/>
        <v>100</v>
      </c>
      <c r="S188" s="896"/>
      <c r="T188" s="894"/>
      <c r="U188" s="894"/>
    </row>
    <row r="189" spans="1:21" s="711" customFormat="1" x14ac:dyDescent="0.2">
      <c r="A189" s="998" t="s">
        <v>298</v>
      </c>
      <c r="B189" s="976" t="s">
        <v>504</v>
      </c>
      <c r="C189" s="977" t="s">
        <v>100</v>
      </c>
      <c r="D189" s="977" t="s">
        <v>100</v>
      </c>
      <c r="E189" s="978" t="s">
        <v>368</v>
      </c>
      <c r="F189" s="911">
        <v>0</v>
      </c>
      <c r="G189" s="959">
        <f t="shared" si="60"/>
        <v>100</v>
      </c>
      <c r="H189" s="908">
        <f t="shared" si="61"/>
        <v>100</v>
      </c>
      <c r="I189" s="1008">
        <v>0</v>
      </c>
      <c r="J189" s="1008">
        <f t="shared" si="59"/>
        <v>100</v>
      </c>
      <c r="K189" s="1008">
        <v>0</v>
      </c>
      <c r="L189" s="1008">
        <f t="shared" si="58"/>
        <v>100</v>
      </c>
      <c r="M189" s="1008">
        <v>0</v>
      </c>
      <c r="N189" s="1008">
        <f t="shared" si="57"/>
        <v>100</v>
      </c>
      <c r="O189" s="1119">
        <v>0</v>
      </c>
      <c r="P189" s="1119">
        <f t="shared" si="56"/>
        <v>100</v>
      </c>
      <c r="Q189" s="1119">
        <v>0</v>
      </c>
      <c r="R189" s="1119">
        <f t="shared" si="55"/>
        <v>100</v>
      </c>
      <c r="S189" s="896"/>
      <c r="T189" s="894"/>
      <c r="U189" s="894"/>
    </row>
    <row r="190" spans="1:21" s="711" customFormat="1" x14ac:dyDescent="0.2">
      <c r="A190" s="999"/>
      <c r="B190" s="979"/>
      <c r="C190" s="599" t="s">
        <v>294</v>
      </c>
      <c r="D190" s="599" t="s">
        <v>295</v>
      </c>
      <c r="E190" s="980" t="s">
        <v>296</v>
      </c>
      <c r="F190" s="912">
        <v>0</v>
      </c>
      <c r="G190" s="916">
        <v>100</v>
      </c>
      <c r="H190" s="927">
        <f t="shared" si="61"/>
        <v>100</v>
      </c>
      <c r="I190" s="1003">
        <v>0</v>
      </c>
      <c r="J190" s="1003">
        <f t="shared" si="59"/>
        <v>100</v>
      </c>
      <c r="K190" s="1003">
        <v>0</v>
      </c>
      <c r="L190" s="1003">
        <f t="shared" si="58"/>
        <v>100</v>
      </c>
      <c r="M190" s="1003">
        <v>0</v>
      </c>
      <c r="N190" s="1003">
        <f t="shared" si="57"/>
        <v>100</v>
      </c>
      <c r="O190" s="1114">
        <v>0</v>
      </c>
      <c r="P190" s="1114">
        <f t="shared" si="56"/>
        <v>100</v>
      </c>
      <c r="Q190" s="1114">
        <v>0</v>
      </c>
      <c r="R190" s="1114">
        <f t="shared" si="55"/>
        <v>100</v>
      </c>
      <c r="S190" s="896"/>
      <c r="T190" s="894"/>
      <c r="U190" s="894"/>
    </row>
    <row r="191" spans="1:21" s="711" customFormat="1" ht="20.95" x14ac:dyDescent="0.2">
      <c r="A191" s="998" t="s">
        <v>298</v>
      </c>
      <c r="B191" s="976" t="s">
        <v>505</v>
      </c>
      <c r="C191" s="977" t="s">
        <v>100</v>
      </c>
      <c r="D191" s="977" t="s">
        <v>100</v>
      </c>
      <c r="E191" s="978" t="s">
        <v>424</v>
      </c>
      <c r="F191" s="911">
        <v>0</v>
      </c>
      <c r="G191" s="959">
        <f t="shared" si="60"/>
        <v>100</v>
      </c>
      <c r="H191" s="908">
        <f t="shared" si="61"/>
        <v>100</v>
      </c>
      <c r="I191" s="1008">
        <v>0</v>
      </c>
      <c r="J191" s="1008">
        <f t="shared" si="59"/>
        <v>100</v>
      </c>
      <c r="K191" s="1008">
        <v>0</v>
      </c>
      <c r="L191" s="1008">
        <f t="shared" si="58"/>
        <v>100</v>
      </c>
      <c r="M191" s="1008">
        <v>0</v>
      </c>
      <c r="N191" s="1008">
        <f t="shared" si="57"/>
        <v>100</v>
      </c>
      <c r="O191" s="1119">
        <v>0</v>
      </c>
      <c r="P191" s="1119">
        <f t="shared" si="56"/>
        <v>100</v>
      </c>
      <c r="Q191" s="1119">
        <v>0</v>
      </c>
      <c r="R191" s="1119">
        <f t="shared" si="55"/>
        <v>100</v>
      </c>
      <c r="S191" s="896"/>
      <c r="T191" s="894"/>
      <c r="U191" s="894"/>
    </row>
    <row r="192" spans="1:21" s="711" customFormat="1" x14ac:dyDescent="0.2">
      <c r="A192" s="999"/>
      <c r="B192" s="979"/>
      <c r="C192" s="599" t="s">
        <v>294</v>
      </c>
      <c r="D192" s="599" t="s">
        <v>295</v>
      </c>
      <c r="E192" s="980" t="s">
        <v>296</v>
      </c>
      <c r="F192" s="912">
        <v>0</v>
      </c>
      <c r="G192" s="916">
        <v>100</v>
      </c>
      <c r="H192" s="927">
        <f t="shared" si="61"/>
        <v>100</v>
      </c>
      <c r="I192" s="1003">
        <v>0</v>
      </c>
      <c r="J192" s="1003">
        <f t="shared" si="59"/>
        <v>100</v>
      </c>
      <c r="K192" s="1003">
        <v>0</v>
      </c>
      <c r="L192" s="1003">
        <f t="shared" si="58"/>
        <v>100</v>
      </c>
      <c r="M192" s="1003">
        <v>0</v>
      </c>
      <c r="N192" s="1003">
        <f t="shared" si="57"/>
        <v>100</v>
      </c>
      <c r="O192" s="1114">
        <v>0</v>
      </c>
      <c r="P192" s="1114">
        <f t="shared" si="56"/>
        <v>100</v>
      </c>
      <c r="Q192" s="1114">
        <v>0</v>
      </c>
      <c r="R192" s="1114">
        <f t="shared" si="55"/>
        <v>100</v>
      </c>
      <c r="S192" s="896"/>
      <c r="T192" s="894"/>
      <c r="U192" s="894"/>
    </row>
    <row r="193" spans="1:21" s="711" customFormat="1" ht="20.95" x14ac:dyDescent="0.2">
      <c r="A193" s="998" t="s">
        <v>298</v>
      </c>
      <c r="B193" s="976" t="s">
        <v>506</v>
      </c>
      <c r="C193" s="977" t="s">
        <v>100</v>
      </c>
      <c r="D193" s="977" t="s">
        <v>100</v>
      </c>
      <c r="E193" s="978" t="s">
        <v>371</v>
      </c>
      <c r="F193" s="911">
        <v>0</v>
      </c>
      <c r="G193" s="959">
        <f t="shared" si="60"/>
        <v>100</v>
      </c>
      <c r="H193" s="908">
        <f t="shared" si="61"/>
        <v>100</v>
      </c>
      <c r="I193" s="1008">
        <v>0</v>
      </c>
      <c r="J193" s="1008">
        <f t="shared" si="59"/>
        <v>100</v>
      </c>
      <c r="K193" s="1008">
        <v>0</v>
      </c>
      <c r="L193" s="1008">
        <f t="shared" si="58"/>
        <v>100</v>
      </c>
      <c r="M193" s="1008">
        <v>0</v>
      </c>
      <c r="N193" s="1008">
        <f t="shared" si="57"/>
        <v>100</v>
      </c>
      <c r="O193" s="1119">
        <f>+O194</f>
        <v>-100</v>
      </c>
      <c r="P193" s="1119">
        <f t="shared" si="56"/>
        <v>0</v>
      </c>
      <c r="Q193" s="1119">
        <v>0</v>
      </c>
      <c r="R193" s="1119">
        <f t="shared" si="55"/>
        <v>0</v>
      </c>
      <c r="S193" s="896"/>
      <c r="T193" s="894"/>
      <c r="U193" s="894"/>
    </row>
    <row r="194" spans="1:21" s="711" customFormat="1" x14ac:dyDescent="0.2">
      <c r="A194" s="999"/>
      <c r="B194" s="979"/>
      <c r="C194" s="599" t="s">
        <v>294</v>
      </c>
      <c r="D194" s="599" t="s">
        <v>295</v>
      </c>
      <c r="E194" s="980" t="s">
        <v>296</v>
      </c>
      <c r="F194" s="912">
        <v>0</v>
      </c>
      <c r="G194" s="916">
        <v>100</v>
      </c>
      <c r="H194" s="927">
        <f t="shared" si="61"/>
        <v>100</v>
      </c>
      <c r="I194" s="1003">
        <v>0</v>
      </c>
      <c r="J194" s="1003">
        <f t="shared" si="59"/>
        <v>100</v>
      </c>
      <c r="K194" s="1003">
        <v>0</v>
      </c>
      <c r="L194" s="1003">
        <f t="shared" si="58"/>
        <v>100</v>
      </c>
      <c r="M194" s="1003">
        <v>0</v>
      </c>
      <c r="N194" s="1003">
        <f t="shared" si="57"/>
        <v>100</v>
      </c>
      <c r="O194" s="1114">
        <v>-100</v>
      </c>
      <c r="P194" s="1114">
        <f t="shared" si="56"/>
        <v>0</v>
      </c>
      <c r="Q194" s="1114">
        <v>0</v>
      </c>
      <c r="R194" s="1114">
        <f t="shared" si="55"/>
        <v>0</v>
      </c>
      <c r="S194" s="896"/>
      <c r="T194" s="894"/>
      <c r="U194" s="894"/>
    </row>
    <row r="195" spans="1:21" s="711" customFormat="1" ht="20.95" x14ac:dyDescent="0.2">
      <c r="A195" s="998" t="s">
        <v>298</v>
      </c>
      <c r="B195" s="976" t="s">
        <v>507</v>
      </c>
      <c r="C195" s="977" t="s">
        <v>100</v>
      </c>
      <c r="D195" s="977" t="s">
        <v>100</v>
      </c>
      <c r="E195" s="978" t="s">
        <v>373</v>
      </c>
      <c r="F195" s="911">
        <v>0</v>
      </c>
      <c r="G195" s="959">
        <f t="shared" si="60"/>
        <v>100</v>
      </c>
      <c r="H195" s="908">
        <f t="shared" si="61"/>
        <v>100</v>
      </c>
      <c r="I195" s="1008">
        <v>0</v>
      </c>
      <c r="J195" s="1008">
        <f t="shared" si="59"/>
        <v>100</v>
      </c>
      <c r="K195" s="1008">
        <v>0</v>
      </c>
      <c r="L195" s="1008">
        <f t="shared" si="58"/>
        <v>100</v>
      </c>
      <c r="M195" s="1008">
        <v>0</v>
      </c>
      <c r="N195" s="1008">
        <f t="shared" si="57"/>
        <v>100</v>
      </c>
      <c r="O195" s="1119">
        <v>0</v>
      </c>
      <c r="P195" s="1119">
        <f t="shared" si="56"/>
        <v>100</v>
      </c>
      <c r="Q195" s="1119">
        <v>0</v>
      </c>
      <c r="R195" s="1119">
        <f t="shared" si="55"/>
        <v>100</v>
      </c>
      <c r="S195" s="896"/>
      <c r="T195" s="894"/>
      <c r="U195" s="894"/>
    </row>
    <row r="196" spans="1:21" s="711" customFormat="1" x14ac:dyDescent="0.2">
      <c r="A196" s="999"/>
      <c r="B196" s="979"/>
      <c r="C196" s="599" t="s">
        <v>294</v>
      </c>
      <c r="D196" s="599" t="s">
        <v>295</v>
      </c>
      <c r="E196" s="980" t="s">
        <v>296</v>
      </c>
      <c r="F196" s="912">
        <v>0</v>
      </c>
      <c r="G196" s="916">
        <v>100</v>
      </c>
      <c r="H196" s="927">
        <f t="shared" si="61"/>
        <v>100</v>
      </c>
      <c r="I196" s="1003">
        <v>0</v>
      </c>
      <c r="J196" s="1003">
        <f t="shared" si="59"/>
        <v>100</v>
      </c>
      <c r="K196" s="1003">
        <v>0</v>
      </c>
      <c r="L196" s="1003">
        <f t="shared" si="58"/>
        <v>100</v>
      </c>
      <c r="M196" s="1003">
        <v>0</v>
      </c>
      <c r="N196" s="1003">
        <f t="shared" si="57"/>
        <v>100</v>
      </c>
      <c r="O196" s="1114">
        <v>0</v>
      </c>
      <c r="P196" s="1114">
        <f t="shared" si="56"/>
        <v>100</v>
      </c>
      <c r="Q196" s="1114">
        <v>0</v>
      </c>
      <c r="R196" s="1114">
        <f t="shared" si="55"/>
        <v>100</v>
      </c>
      <c r="S196" s="896"/>
      <c r="T196" s="894"/>
      <c r="U196" s="894"/>
    </row>
    <row r="197" spans="1:21" s="711" customFormat="1" x14ac:dyDescent="0.2">
      <c r="A197" s="998" t="s">
        <v>298</v>
      </c>
      <c r="B197" s="976" t="s">
        <v>508</v>
      </c>
      <c r="C197" s="977" t="s">
        <v>100</v>
      </c>
      <c r="D197" s="977" t="s">
        <v>100</v>
      </c>
      <c r="E197" s="978" t="s">
        <v>375</v>
      </c>
      <c r="F197" s="911">
        <v>0</v>
      </c>
      <c r="G197" s="959">
        <f t="shared" si="60"/>
        <v>150</v>
      </c>
      <c r="H197" s="908">
        <f t="shared" si="61"/>
        <v>150</v>
      </c>
      <c r="I197" s="1008">
        <v>0</v>
      </c>
      <c r="J197" s="1008">
        <f t="shared" si="59"/>
        <v>150</v>
      </c>
      <c r="K197" s="1008">
        <v>0</v>
      </c>
      <c r="L197" s="1008">
        <f t="shared" si="58"/>
        <v>150</v>
      </c>
      <c r="M197" s="1008">
        <v>0</v>
      </c>
      <c r="N197" s="1008">
        <f t="shared" si="57"/>
        <v>150</v>
      </c>
      <c r="O197" s="1119">
        <v>0</v>
      </c>
      <c r="P197" s="1119">
        <f t="shared" si="56"/>
        <v>150</v>
      </c>
      <c r="Q197" s="1119">
        <v>0</v>
      </c>
      <c r="R197" s="1119">
        <f t="shared" si="55"/>
        <v>150</v>
      </c>
      <c r="S197" s="896"/>
      <c r="T197" s="894"/>
      <c r="U197" s="894"/>
    </row>
    <row r="198" spans="1:21" s="711" customFormat="1" x14ac:dyDescent="0.2">
      <c r="A198" s="999"/>
      <c r="B198" s="979"/>
      <c r="C198" s="599" t="s">
        <v>294</v>
      </c>
      <c r="D198" s="599" t="s">
        <v>341</v>
      </c>
      <c r="E198" s="980" t="s">
        <v>342</v>
      </c>
      <c r="F198" s="912">
        <v>0</v>
      </c>
      <c r="G198" s="916">
        <v>150</v>
      </c>
      <c r="H198" s="927">
        <f t="shared" si="61"/>
        <v>150</v>
      </c>
      <c r="I198" s="1003">
        <v>0</v>
      </c>
      <c r="J198" s="1003">
        <f t="shared" si="59"/>
        <v>150</v>
      </c>
      <c r="K198" s="1003">
        <v>0</v>
      </c>
      <c r="L198" s="1003">
        <f t="shared" si="58"/>
        <v>150</v>
      </c>
      <c r="M198" s="1003">
        <v>0</v>
      </c>
      <c r="N198" s="1003">
        <f t="shared" si="57"/>
        <v>150</v>
      </c>
      <c r="O198" s="1114">
        <v>0</v>
      </c>
      <c r="P198" s="1114">
        <f t="shared" si="56"/>
        <v>150</v>
      </c>
      <c r="Q198" s="1114">
        <v>0</v>
      </c>
      <c r="R198" s="1114">
        <f t="shared" si="55"/>
        <v>150</v>
      </c>
      <c r="S198" s="896"/>
      <c r="T198" s="894"/>
      <c r="U198" s="894"/>
    </row>
    <row r="199" spans="1:21" s="711" customFormat="1" ht="20.95" x14ac:dyDescent="0.2">
      <c r="A199" s="998" t="s">
        <v>298</v>
      </c>
      <c r="B199" s="976" t="s">
        <v>509</v>
      </c>
      <c r="C199" s="977" t="s">
        <v>100</v>
      </c>
      <c r="D199" s="977" t="s">
        <v>100</v>
      </c>
      <c r="E199" s="978" t="s">
        <v>425</v>
      </c>
      <c r="F199" s="911">
        <v>0</v>
      </c>
      <c r="G199" s="959">
        <f t="shared" si="60"/>
        <v>150</v>
      </c>
      <c r="H199" s="908">
        <f t="shared" si="61"/>
        <v>150</v>
      </c>
      <c r="I199" s="1008">
        <v>0</v>
      </c>
      <c r="J199" s="1008">
        <f t="shared" si="59"/>
        <v>150</v>
      </c>
      <c r="K199" s="1008">
        <v>0</v>
      </c>
      <c r="L199" s="1008">
        <f t="shared" si="58"/>
        <v>150</v>
      </c>
      <c r="M199" s="1008">
        <v>0</v>
      </c>
      <c r="N199" s="1008">
        <f t="shared" si="57"/>
        <v>150</v>
      </c>
      <c r="O199" s="1119">
        <v>0</v>
      </c>
      <c r="P199" s="1119">
        <f t="shared" si="56"/>
        <v>150</v>
      </c>
      <c r="Q199" s="1119">
        <v>0</v>
      </c>
      <c r="R199" s="1119">
        <f t="shared" si="55"/>
        <v>150</v>
      </c>
      <c r="S199" s="896"/>
      <c r="T199" s="894"/>
      <c r="U199" s="894"/>
    </row>
    <row r="200" spans="1:21" s="711" customFormat="1" x14ac:dyDescent="0.2">
      <c r="A200" s="999"/>
      <c r="B200" s="979"/>
      <c r="C200" s="599" t="s">
        <v>294</v>
      </c>
      <c r="D200" s="599" t="s">
        <v>295</v>
      </c>
      <c r="E200" s="980" t="s">
        <v>296</v>
      </c>
      <c r="F200" s="912">
        <v>0</v>
      </c>
      <c r="G200" s="916">
        <v>150</v>
      </c>
      <c r="H200" s="927">
        <f t="shared" si="61"/>
        <v>150</v>
      </c>
      <c r="I200" s="1003">
        <v>0</v>
      </c>
      <c r="J200" s="1003">
        <f t="shared" si="59"/>
        <v>150</v>
      </c>
      <c r="K200" s="1003">
        <v>0</v>
      </c>
      <c r="L200" s="1003">
        <f t="shared" si="58"/>
        <v>150</v>
      </c>
      <c r="M200" s="1003">
        <v>0</v>
      </c>
      <c r="N200" s="1003">
        <f t="shared" si="57"/>
        <v>150</v>
      </c>
      <c r="O200" s="1114">
        <v>0</v>
      </c>
      <c r="P200" s="1114">
        <f t="shared" si="56"/>
        <v>150</v>
      </c>
      <c r="Q200" s="1114">
        <v>0</v>
      </c>
      <c r="R200" s="1114">
        <f t="shared" si="55"/>
        <v>150</v>
      </c>
      <c r="S200" s="896"/>
      <c r="T200" s="894"/>
      <c r="U200" s="894"/>
    </row>
    <row r="201" spans="1:21" s="711" customFormat="1" ht="20.95" x14ac:dyDescent="0.2">
      <c r="A201" s="998" t="s">
        <v>298</v>
      </c>
      <c r="B201" s="976" t="s">
        <v>510</v>
      </c>
      <c r="C201" s="977" t="s">
        <v>100</v>
      </c>
      <c r="D201" s="977" t="s">
        <v>100</v>
      </c>
      <c r="E201" s="978" t="s">
        <v>420</v>
      </c>
      <c r="F201" s="911">
        <v>0</v>
      </c>
      <c r="G201" s="959">
        <f t="shared" si="60"/>
        <v>150</v>
      </c>
      <c r="H201" s="908">
        <f t="shared" si="61"/>
        <v>150</v>
      </c>
      <c r="I201" s="1008">
        <v>0</v>
      </c>
      <c r="J201" s="1008">
        <f t="shared" si="59"/>
        <v>150</v>
      </c>
      <c r="K201" s="1008">
        <v>0</v>
      </c>
      <c r="L201" s="1008">
        <f t="shared" si="58"/>
        <v>150</v>
      </c>
      <c r="M201" s="1008">
        <v>0</v>
      </c>
      <c r="N201" s="1008">
        <f t="shared" si="57"/>
        <v>150</v>
      </c>
      <c r="O201" s="1119">
        <v>0</v>
      </c>
      <c r="P201" s="1119">
        <f t="shared" si="56"/>
        <v>150</v>
      </c>
      <c r="Q201" s="1119">
        <v>0</v>
      </c>
      <c r="R201" s="1119">
        <f t="shared" si="55"/>
        <v>150</v>
      </c>
      <c r="S201" s="896"/>
      <c r="T201" s="894"/>
      <c r="U201" s="894"/>
    </row>
    <row r="202" spans="1:21" s="711" customFormat="1" x14ac:dyDescent="0.2">
      <c r="A202" s="999"/>
      <c r="B202" s="979"/>
      <c r="C202" s="599" t="s">
        <v>294</v>
      </c>
      <c r="D202" s="599" t="s">
        <v>295</v>
      </c>
      <c r="E202" s="980" t="s">
        <v>296</v>
      </c>
      <c r="F202" s="912">
        <v>0</v>
      </c>
      <c r="G202" s="916">
        <v>150</v>
      </c>
      <c r="H202" s="927">
        <f t="shared" si="61"/>
        <v>150</v>
      </c>
      <c r="I202" s="1003">
        <v>0</v>
      </c>
      <c r="J202" s="1003">
        <f t="shared" si="59"/>
        <v>150</v>
      </c>
      <c r="K202" s="1003">
        <v>0</v>
      </c>
      <c r="L202" s="1003">
        <f t="shared" si="58"/>
        <v>150</v>
      </c>
      <c r="M202" s="1003">
        <v>0</v>
      </c>
      <c r="N202" s="1003">
        <f t="shared" si="57"/>
        <v>150</v>
      </c>
      <c r="O202" s="1114">
        <v>0</v>
      </c>
      <c r="P202" s="1114">
        <f t="shared" si="56"/>
        <v>150</v>
      </c>
      <c r="Q202" s="1114">
        <v>0</v>
      </c>
      <c r="R202" s="1114">
        <f t="shared" si="55"/>
        <v>150</v>
      </c>
      <c r="S202" s="896"/>
      <c r="T202" s="894"/>
      <c r="U202" s="894"/>
    </row>
    <row r="203" spans="1:21" s="711" customFormat="1" ht="20.95" x14ac:dyDescent="0.2">
      <c r="A203" s="998" t="s">
        <v>298</v>
      </c>
      <c r="B203" s="976" t="s">
        <v>511</v>
      </c>
      <c r="C203" s="977" t="s">
        <v>100</v>
      </c>
      <c r="D203" s="977" t="s">
        <v>100</v>
      </c>
      <c r="E203" s="978" t="s">
        <v>421</v>
      </c>
      <c r="F203" s="911">
        <v>0</v>
      </c>
      <c r="G203" s="959">
        <f t="shared" si="60"/>
        <v>100</v>
      </c>
      <c r="H203" s="908">
        <f t="shared" si="61"/>
        <v>100</v>
      </c>
      <c r="I203" s="1008">
        <v>0</v>
      </c>
      <c r="J203" s="1008">
        <f t="shared" si="59"/>
        <v>100</v>
      </c>
      <c r="K203" s="1008">
        <v>0</v>
      </c>
      <c r="L203" s="1008">
        <f t="shared" si="58"/>
        <v>100</v>
      </c>
      <c r="M203" s="1008">
        <v>0</v>
      </c>
      <c r="N203" s="1008">
        <f t="shared" si="57"/>
        <v>100</v>
      </c>
      <c r="O203" s="1119">
        <v>0</v>
      </c>
      <c r="P203" s="1119">
        <f t="shared" si="56"/>
        <v>100</v>
      </c>
      <c r="Q203" s="1119">
        <v>0</v>
      </c>
      <c r="R203" s="1119">
        <f t="shared" si="55"/>
        <v>100</v>
      </c>
      <c r="S203" s="896"/>
      <c r="T203" s="894"/>
      <c r="U203" s="894"/>
    </row>
    <row r="204" spans="1:21" s="711" customFormat="1" x14ac:dyDescent="0.2">
      <c r="A204" s="999"/>
      <c r="B204" s="979"/>
      <c r="C204" s="599" t="s">
        <v>294</v>
      </c>
      <c r="D204" s="599" t="s">
        <v>295</v>
      </c>
      <c r="E204" s="980" t="s">
        <v>296</v>
      </c>
      <c r="F204" s="912">
        <v>0</v>
      </c>
      <c r="G204" s="916">
        <v>100</v>
      </c>
      <c r="H204" s="927">
        <f t="shared" si="61"/>
        <v>100</v>
      </c>
      <c r="I204" s="1003">
        <v>0</v>
      </c>
      <c r="J204" s="1003">
        <f t="shared" si="59"/>
        <v>100</v>
      </c>
      <c r="K204" s="1003">
        <v>0</v>
      </c>
      <c r="L204" s="1003">
        <f t="shared" si="58"/>
        <v>100</v>
      </c>
      <c r="M204" s="1003">
        <v>0</v>
      </c>
      <c r="N204" s="1003">
        <f t="shared" si="57"/>
        <v>100</v>
      </c>
      <c r="O204" s="1114">
        <v>0</v>
      </c>
      <c r="P204" s="1114">
        <f t="shared" si="56"/>
        <v>100</v>
      </c>
      <c r="Q204" s="1114">
        <v>0</v>
      </c>
      <c r="R204" s="1114">
        <f t="shared" si="55"/>
        <v>100</v>
      </c>
      <c r="S204" s="896"/>
      <c r="T204" s="894"/>
      <c r="U204" s="894"/>
    </row>
    <row r="205" spans="1:21" s="711" customFormat="1" x14ac:dyDescent="0.2">
      <c r="A205" s="998" t="s">
        <v>298</v>
      </c>
      <c r="B205" s="976" t="s">
        <v>512</v>
      </c>
      <c r="C205" s="977" t="s">
        <v>100</v>
      </c>
      <c r="D205" s="977" t="s">
        <v>100</v>
      </c>
      <c r="E205" s="978" t="s">
        <v>380</v>
      </c>
      <c r="F205" s="911">
        <v>0</v>
      </c>
      <c r="G205" s="959">
        <f t="shared" si="60"/>
        <v>100</v>
      </c>
      <c r="H205" s="908">
        <f t="shared" si="61"/>
        <v>100</v>
      </c>
      <c r="I205" s="1008">
        <v>0</v>
      </c>
      <c r="J205" s="1008">
        <f t="shared" si="59"/>
        <v>100</v>
      </c>
      <c r="K205" s="1008">
        <v>0</v>
      </c>
      <c r="L205" s="1008">
        <f t="shared" si="58"/>
        <v>100</v>
      </c>
      <c r="M205" s="1008">
        <v>0</v>
      </c>
      <c r="N205" s="1008">
        <f t="shared" si="57"/>
        <v>100</v>
      </c>
      <c r="O205" s="1119">
        <f>+O206</f>
        <v>-100</v>
      </c>
      <c r="P205" s="1119">
        <f t="shared" si="56"/>
        <v>0</v>
      </c>
      <c r="Q205" s="1119">
        <v>0</v>
      </c>
      <c r="R205" s="1119">
        <f t="shared" si="55"/>
        <v>0</v>
      </c>
      <c r="S205" s="896"/>
      <c r="T205" s="894"/>
      <c r="U205" s="894"/>
    </row>
    <row r="206" spans="1:21" s="711" customFormat="1" x14ac:dyDescent="0.2">
      <c r="A206" s="999"/>
      <c r="B206" s="979"/>
      <c r="C206" s="599" t="s">
        <v>294</v>
      </c>
      <c r="D206" s="599" t="s">
        <v>295</v>
      </c>
      <c r="E206" s="980" t="s">
        <v>296</v>
      </c>
      <c r="F206" s="912">
        <v>0</v>
      </c>
      <c r="G206" s="916">
        <v>100</v>
      </c>
      <c r="H206" s="927">
        <f t="shared" si="61"/>
        <v>100</v>
      </c>
      <c r="I206" s="1003">
        <v>0</v>
      </c>
      <c r="J206" s="1003">
        <f t="shared" si="59"/>
        <v>100</v>
      </c>
      <c r="K206" s="1003">
        <v>0</v>
      </c>
      <c r="L206" s="1003">
        <f t="shared" si="58"/>
        <v>100</v>
      </c>
      <c r="M206" s="1003">
        <v>0</v>
      </c>
      <c r="N206" s="1003">
        <f t="shared" si="57"/>
        <v>100</v>
      </c>
      <c r="O206" s="1114">
        <v>-100</v>
      </c>
      <c r="P206" s="1114">
        <f t="shared" si="56"/>
        <v>0</v>
      </c>
      <c r="Q206" s="1114">
        <v>0</v>
      </c>
      <c r="R206" s="1114">
        <f t="shared" si="55"/>
        <v>0</v>
      </c>
      <c r="S206" s="896"/>
      <c r="T206" s="894"/>
      <c r="U206" s="894"/>
    </row>
    <row r="207" spans="1:21" s="711" customFormat="1" ht="20.95" x14ac:dyDescent="0.2">
      <c r="A207" s="998" t="s">
        <v>298</v>
      </c>
      <c r="B207" s="976" t="s">
        <v>513</v>
      </c>
      <c r="C207" s="977" t="s">
        <v>100</v>
      </c>
      <c r="D207" s="977" t="s">
        <v>100</v>
      </c>
      <c r="E207" s="978" t="s">
        <v>382</v>
      </c>
      <c r="F207" s="911">
        <v>0</v>
      </c>
      <c r="G207" s="959">
        <f t="shared" si="60"/>
        <v>250</v>
      </c>
      <c r="H207" s="908">
        <f t="shared" si="61"/>
        <v>250</v>
      </c>
      <c r="I207" s="1008">
        <v>0</v>
      </c>
      <c r="J207" s="1008">
        <f t="shared" si="59"/>
        <v>250</v>
      </c>
      <c r="K207" s="1008">
        <v>0</v>
      </c>
      <c r="L207" s="1008">
        <f t="shared" si="58"/>
        <v>250</v>
      </c>
      <c r="M207" s="1008">
        <v>0</v>
      </c>
      <c r="N207" s="1008">
        <f t="shared" si="57"/>
        <v>250</v>
      </c>
      <c r="O207" s="1119">
        <v>0</v>
      </c>
      <c r="P207" s="1119">
        <f t="shared" si="56"/>
        <v>250</v>
      </c>
      <c r="Q207" s="1119">
        <v>0</v>
      </c>
      <c r="R207" s="1119">
        <f t="shared" si="55"/>
        <v>250</v>
      </c>
      <c r="S207" s="896"/>
      <c r="T207" s="894"/>
      <c r="U207" s="894"/>
    </row>
    <row r="208" spans="1:21" s="711" customFormat="1" x14ac:dyDescent="0.2">
      <c r="A208" s="999"/>
      <c r="B208" s="979"/>
      <c r="C208" s="599" t="s">
        <v>294</v>
      </c>
      <c r="D208" s="599" t="s">
        <v>295</v>
      </c>
      <c r="E208" s="980" t="s">
        <v>296</v>
      </c>
      <c r="F208" s="912">
        <v>0</v>
      </c>
      <c r="G208" s="916">
        <v>250</v>
      </c>
      <c r="H208" s="927">
        <f t="shared" si="61"/>
        <v>250</v>
      </c>
      <c r="I208" s="1003">
        <v>0</v>
      </c>
      <c r="J208" s="1003">
        <f t="shared" si="59"/>
        <v>250</v>
      </c>
      <c r="K208" s="1003">
        <v>0</v>
      </c>
      <c r="L208" s="1003">
        <f t="shared" si="58"/>
        <v>250</v>
      </c>
      <c r="M208" s="1003">
        <v>0</v>
      </c>
      <c r="N208" s="1003">
        <f t="shared" si="57"/>
        <v>250</v>
      </c>
      <c r="O208" s="1114">
        <v>0</v>
      </c>
      <c r="P208" s="1114">
        <f t="shared" si="56"/>
        <v>250</v>
      </c>
      <c r="Q208" s="1114">
        <v>0</v>
      </c>
      <c r="R208" s="1114">
        <f t="shared" si="55"/>
        <v>250</v>
      </c>
      <c r="S208" s="896"/>
      <c r="T208" s="894"/>
      <c r="U208" s="894"/>
    </row>
    <row r="209" spans="1:21" s="711" customFormat="1" ht="36" customHeight="1" x14ac:dyDescent="0.2">
      <c r="A209" s="998" t="s">
        <v>298</v>
      </c>
      <c r="B209" s="976" t="s">
        <v>514</v>
      </c>
      <c r="C209" s="977" t="s">
        <v>100</v>
      </c>
      <c r="D209" s="977" t="s">
        <v>100</v>
      </c>
      <c r="E209" s="978" t="s">
        <v>384</v>
      </c>
      <c r="F209" s="911">
        <v>0</v>
      </c>
      <c r="G209" s="959">
        <f t="shared" si="60"/>
        <v>150</v>
      </c>
      <c r="H209" s="908">
        <f t="shared" si="61"/>
        <v>150</v>
      </c>
      <c r="I209" s="1008">
        <v>0</v>
      </c>
      <c r="J209" s="1008">
        <f t="shared" si="59"/>
        <v>150</v>
      </c>
      <c r="K209" s="1008">
        <v>0</v>
      </c>
      <c r="L209" s="1008">
        <f t="shared" si="58"/>
        <v>150</v>
      </c>
      <c r="M209" s="1008">
        <v>0</v>
      </c>
      <c r="N209" s="1008">
        <f t="shared" si="57"/>
        <v>150</v>
      </c>
      <c r="O209" s="1119">
        <f>+O210</f>
        <v>-150</v>
      </c>
      <c r="P209" s="1119">
        <f t="shared" si="56"/>
        <v>0</v>
      </c>
      <c r="Q209" s="1119">
        <v>0</v>
      </c>
      <c r="R209" s="1119">
        <f t="shared" ref="R209:R272" si="62">+P209+Q209</f>
        <v>0</v>
      </c>
      <c r="S209" s="896"/>
      <c r="T209" s="894"/>
      <c r="U209" s="894"/>
    </row>
    <row r="210" spans="1:21" s="711" customFormat="1" x14ac:dyDescent="0.2">
      <c r="A210" s="999"/>
      <c r="B210" s="979"/>
      <c r="C210" s="599" t="s">
        <v>294</v>
      </c>
      <c r="D210" s="599" t="s">
        <v>295</v>
      </c>
      <c r="E210" s="980" t="s">
        <v>296</v>
      </c>
      <c r="F210" s="912">
        <v>0</v>
      </c>
      <c r="G210" s="916">
        <v>150</v>
      </c>
      <c r="H210" s="927">
        <f t="shared" si="61"/>
        <v>150</v>
      </c>
      <c r="I210" s="1003">
        <v>0</v>
      </c>
      <c r="J210" s="1003">
        <f t="shared" si="59"/>
        <v>150</v>
      </c>
      <c r="K210" s="1003">
        <v>0</v>
      </c>
      <c r="L210" s="1003">
        <f t="shared" si="58"/>
        <v>150</v>
      </c>
      <c r="M210" s="1003">
        <v>0</v>
      </c>
      <c r="N210" s="1003">
        <f t="shared" si="57"/>
        <v>150</v>
      </c>
      <c r="O210" s="1114">
        <v>-150</v>
      </c>
      <c r="P210" s="1114">
        <f t="shared" si="56"/>
        <v>0</v>
      </c>
      <c r="Q210" s="1114">
        <v>0</v>
      </c>
      <c r="R210" s="1114">
        <f t="shared" si="62"/>
        <v>0</v>
      </c>
      <c r="S210" s="896"/>
      <c r="T210" s="894"/>
      <c r="U210" s="894"/>
    </row>
    <row r="211" spans="1:21" s="711" customFormat="1" ht="31.45" x14ac:dyDescent="0.2">
      <c r="A211" s="998" t="s">
        <v>298</v>
      </c>
      <c r="B211" s="976" t="s">
        <v>515</v>
      </c>
      <c r="C211" s="977" t="s">
        <v>100</v>
      </c>
      <c r="D211" s="977" t="s">
        <v>100</v>
      </c>
      <c r="E211" s="978" t="s">
        <v>386</v>
      </c>
      <c r="F211" s="911">
        <v>0</v>
      </c>
      <c r="G211" s="959">
        <f t="shared" si="60"/>
        <v>100</v>
      </c>
      <c r="H211" s="908">
        <f t="shared" si="61"/>
        <v>100</v>
      </c>
      <c r="I211" s="1008">
        <v>0</v>
      </c>
      <c r="J211" s="1008">
        <f t="shared" si="59"/>
        <v>100</v>
      </c>
      <c r="K211" s="1008">
        <v>0</v>
      </c>
      <c r="L211" s="1008">
        <f t="shared" si="58"/>
        <v>100</v>
      </c>
      <c r="M211" s="1008">
        <v>0</v>
      </c>
      <c r="N211" s="1008">
        <f t="shared" si="57"/>
        <v>100</v>
      </c>
      <c r="O211" s="1119">
        <v>0</v>
      </c>
      <c r="P211" s="1119">
        <f t="shared" si="56"/>
        <v>100</v>
      </c>
      <c r="Q211" s="1119">
        <v>0</v>
      </c>
      <c r="R211" s="1119">
        <f t="shared" si="62"/>
        <v>100</v>
      </c>
      <c r="S211" s="896"/>
      <c r="T211" s="894"/>
      <c r="U211" s="894"/>
    </row>
    <row r="212" spans="1:21" s="711" customFormat="1" x14ac:dyDescent="0.2">
      <c r="A212" s="999"/>
      <c r="B212" s="979"/>
      <c r="C212" s="599" t="s">
        <v>294</v>
      </c>
      <c r="D212" s="599" t="s">
        <v>295</v>
      </c>
      <c r="E212" s="980" t="s">
        <v>296</v>
      </c>
      <c r="F212" s="912">
        <v>0</v>
      </c>
      <c r="G212" s="916">
        <v>100</v>
      </c>
      <c r="H212" s="927">
        <f t="shared" si="61"/>
        <v>100</v>
      </c>
      <c r="I212" s="1003">
        <v>0</v>
      </c>
      <c r="J212" s="1003">
        <f t="shared" si="59"/>
        <v>100</v>
      </c>
      <c r="K212" s="1003">
        <v>0</v>
      </c>
      <c r="L212" s="1003">
        <f t="shared" si="58"/>
        <v>100</v>
      </c>
      <c r="M212" s="1003">
        <v>0</v>
      </c>
      <c r="N212" s="1003">
        <f t="shared" si="57"/>
        <v>100</v>
      </c>
      <c r="O212" s="1114">
        <v>0</v>
      </c>
      <c r="P212" s="1114">
        <f t="shared" si="56"/>
        <v>100</v>
      </c>
      <c r="Q212" s="1114">
        <v>0</v>
      </c>
      <c r="R212" s="1114">
        <f t="shared" si="62"/>
        <v>100</v>
      </c>
      <c r="S212" s="896"/>
      <c r="T212" s="894"/>
      <c r="U212" s="894"/>
    </row>
    <row r="213" spans="1:21" s="711" customFormat="1" x14ac:dyDescent="0.2">
      <c r="A213" s="998" t="s">
        <v>298</v>
      </c>
      <c r="B213" s="976" t="s">
        <v>516</v>
      </c>
      <c r="C213" s="977" t="s">
        <v>100</v>
      </c>
      <c r="D213" s="977" t="s">
        <v>100</v>
      </c>
      <c r="E213" s="978" t="s">
        <v>388</v>
      </c>
      <c r="F213" s="911">
        <v>0</v>
      </c>
      <c r="G213" s="959">
        <f t="shared" si="60"/>
        <v>150</v>
      </c>
      <c r="H213" s="908">
        <f t="shared" si="61"/>
        <v>150</v>
      </c>
      <c r="I213" s="1008">
        <v>0</v>
      </c>
      <c r="J213" s="1008">
        <f t="shared" si="59"/>
        <v>150</v>
      </c>
      <c r="K213" s="1008">
        <v>0</v>
      </c>
      <c r="L213" s="1008">
        <f t="shared" si="58"/>
        <v>150</v>
      </c>
      <c r="M213" s="1008">
        <v>0</v>
      </c>
      <c r="N213" s="1008">
        <f t="shared" si="57"/>
        <v>150</v>
      </c>
      <c r="O213" s="1119">
        <v>0</v>
      </c>
      <c r="P213" s="1119">
        <f t="shared" si="56"/>
        <v>150</v>
      </c>
      <c r="Q213" s="1119">
        <v>0</v>
      </c>
      <c r="R213" s="1119">
        <f t="shared" si="62"/>
        <v>150</v>
      </c>
      <c r="S213" s="896"/>
      <c r="T213" s="894"/>
      <c r="U213" s="894"/>
    </row>
    <row r="214" spans="1:21" s="711" customFormat="1" x14ac:dyDescent="0.2">
      <c r="A214" s="999"/>
      <c r="B214" s="979"/>
      <c r="C214" s="599" t="s">
        <v>294</v>
      </c>
      <c r="D214" s="599" t="s">
        <v>295</v>
      </c>
      <c r="E214" s="980" t="s">
        <v>296</v>
      </c>
      <c r="F214" s="912">
        <v>0</v>
      </c>
      <c r="G214" s="916">
        <v>150</v>
      </c>
      <c r="H214" s="927">
        <f t="shared" si="61"/>
        <v>150</v>
      </c>
      <c r="I214" s="1003">
        <v>0</v>
      </c>
      <c r="J214" s="1003">
        <f t="shared" si="59"/>
        <v>150</v>
      </c>
      <c r="K214" s="1003">
        <v>0</v>
      </c>
      <c r="L214" s="1003">
        <f t="shared" si="58"/>
        <v>150</v>
      </c>
      <c r="M214" s="1003">
        <v>0</v>
      </c>
      <c r="N214" s="1003">
        <f t="shared" si="57"/>
        <v>150</v>
      </c>
      <c r="O214" s="1114">
        <v>0</v>
      </c>
      <c r="P214" s="1114">
        <f t="shared" si="56"/>
        <v>150</v>
      </c>
      <c r="Q214" s="1114">
        <v>0</v>
      </c>
      <c r="R214" s="1114">
        <f t="shared" si="62"/>
        <v>150</v>
      </c>
      <c r="S214" s="896"/>
      <c r="T214" s="894"/>
      <c r="U214" s="894"/>
    </row>
    <row r="215" spans="1:21" s="711" customFormat="1" ht="20.95" x14ac:dyDescent="0.2">
      <c r="A215" s="998" t="s">
        <v>298</v>
      </c>
      <c r="B215" s="976" t="s">
        <v>517</v>
      </c>
      <c r="C215" s="977" t="s">
        <v>100</v>
      </c>
      <c r="D215" s="977" t="s">
        <v>100</v>
      </c>
      <c r="E215" s="978" t="s">
        <v>390</v>
      </c>
      <c r="F215" s="911">
        <v>0</v>
      </c>
      <c r="G215" s="959">
        <f t="shared" si="60"/>
        <v>100</v>
      </c>
      <c r="H215" s="908">
        <f t="shared" si="61"/>
        <v>100</v>
      </c>
      <c r="I215" s="1008">
        <v>0</v>
      </c>
      <c r="J215" s="1008">
        <f t="shared" si="59"/>
        <v>100</v>
      </c>
      <c r="K215" s="1008">
        <v>0</v>
      </c>
      <c r="L215" s="1008">
        <f t="shared" si="58"/>
        <v>100</v>
      </c>
      <c r="M215" s="1008">
        <v>0</v>
      </c>
      <c r="N215" s="1008">
        <f t="shared" si="57"/>
        <v>100</v>
      </c>
      <c r="O215" s="1119">
        <v>0</v>
      </c>
      <c r="P215" s="1119">
        <f t="shared" si="56"/>
        <v>100</v>
      </c>
      <c r="Q215" s="1119">
        <v>0</v>
      </c>
      <c r="R215" s="1119">
        <f t="shared" si="62"/>
        <v>100</v>
      </c>
      <c r="S215" s="896"/>
      <c r="T215" s="894"/>
      <c r="U215" s="894"/>
    </row>
    <row r="216" spans="1:21" s="711" customFormat="1" x14ac:dyDescent="0.2">
      <c r="A216" s="999"/>
      <c r="B216" s="979"/>
      <c r="C216" s="599" t="s">
        <v>294</v>
      </c>
      <c r="D216" s="599" t="s">
        <v>295</v>
      </c>
      <c r="E216" s="980" t="s">
        <v>296</v>
      </c>
      <c r="F216" s="912">
        <v>0</v>
      </c>
      <c r="G216" s="916">
        <v>100</v>
      </c>
      <c r="H216" s="927">
        <f t="shared" si="61"/>
        <v>100</v>
      </c>
      <c r="I216" s="1003">
        <v>0</v>
      </c>
      <c r="J216" s="1003">
        <f t="shared" si="59"/>
        <v>100</v>
      </c>
      <c r="K216" s="1003">
        <v>0</v>
      </c>
      <c r="L216" s="1003">
        <f t="shared" si="58"/>
        <v>100</v>
      </c>
      <c r="M216" s="1003">
        <v>0</v>
      </c>
      <c r="N216" s="1003">
        <f t="shared" si="57"/>
        <v>100</v>
      </c>
      <c r="O216" s="1114">
        <v>0</v>
      </c>
      <c r="P216" s="1114">
        <f t="shared" si="56"/>
        <v>100</v>
      </c>
      <c r="Q216" s="1114">
        <v>0</v>
      </c>
      <c r="R216" s="1114">
        <f t="shared" si="62"/>
        <v>100</v>
      </c>
      <c r="S216" s="896"/>
      <c r="T216" s="894"/>
      <c r="U216" s="894"/>
    </row>
    <row r="217" spans="1:21" s="711" customFormat="1" ht="26.35" customHeight="1" x14ac:dyDescent="0.2">
      <c r="A217" s="998" t="s">
        <v>298</v>
      </c>
      <c r="B217" s="976" t="s">
        <v>518</v>
      </c>
      <c r="C217" s="977" t="s">
        <v>100</v>
      </c>
      <c r="D217" s="977" t="s">
        <v>100</v>
      </c>
      <c r="E217" s="978" t="s">
        <v>392</v>
      </c>
      <c r="F217" s="911">
        <v>0</v>
      </c>
      <c r="G217" s="959">
        <f t="shared" si="60"/>
        <v>100</v>
      </c>
      <c r="H217" s="908">
        <f t="shared" si="61"/>
        <v>100</v>
      </c>
      <c r="I217" s="1008">
        <v>0</v>
      </c>
      <c r="J217" s="1008">
        <f t="shared" si="59"/>
        <v>100</v>
      </c>
      <c r="K217" s="1008">
        <v>0</v>
      </c>
      <c r="L217" s="1008">
        <f t="shared" si="58"/>
        <v>100</v>
      </c>
      <c r="M217" s="1008">
        <v>0</v>
      </c>
      <c r="N217" s="1008">
        <f t="shared" si="57"/>
        <v>100</v>
      </c>
      <c r="O217" s="1119">
        <f>+O218</f>
        <v>-100</v>
      </c>
      <c r="P217" s="1119">
        <f t="shared" ref="P217:P280" si="63">+N217+O217</f>
        <v>0</v>
      </c>
      <c r="Q217" s="1119">
        <v>0</v>
      </c>
      <c r="R217" s="1119">
        <f t="shared" si="62"/>
        <v>0</v>
      </c>
      <c r="S217" s="896"/>
      <c r="T217" s="894"/>
      <c r="U217" s="894"/>
    </row>
    <row r="218" spans="1:21" s="711" customFormat="1" x14ac:dyDescent="0.2">
      <c r="A218" s="999"/>
      <c r="B218" s="979"/>
      <c r="C218" s="599" t="s">
        <v>294</v>
      </c>
      <c r="D218" s="599" t="s">
        <v>295</v>
      </c>
      <c r="E218" s="980" t="s">
        <v>296</v>
      </c>
      <c r="F218" s="912">
        <v>0</v>
      </c>
      <c r="G218" s="916">
        <v>100</v>
      </c>
      <c r="H218" s="927">
        <f t="shared" si="61"/>
        <v>100</v>
      </c>
      <c r="I218" s="1003">
        <v>0</v>
      </c>
      <c r="J218" s="1003">
        <f t="shared" si="59"/>
        <v>100</v>
      </c>
      <c r="K218" s="1003">
        <v>0</v>
      </c>
      <c r="L218" s="1003">
        <f t="shared" si="58"/>
        <v>100</v>
      </c>
      <c r="M218" s="1003">
        <v>0</v>
      </c>
      <c r="N218" s="1003">
        <f t="shared" si="57"/>
        <v>100</v>
      </c>
      <c r="O218" s="1114">
        <v>-100</v>
      </c>
      <c r="P218" s="1114">
        <f t="shared" si="63"/>
        <v>0</v>
      </c>
      <c r="Q218" s="1114">
        <v>0</v>
      </c>
      <c r="R218" s="1114">
        <f t="shared" si="62"/>
        <v>0</v>
      </c>
      <c r="S218" s="896"/>
      <c r="T218" s="894"/>
      <c r="U218" s="894"/>
    </row>
    <row r="219" spans="1:21" s="711" customFormat="1" ht="25.85" customHeight="1" x14ac:dyDescent="0.2">
      <c r="A219" s="998" t="s">
        <v>298</v>
      </c>
      <c r="B219" s="976" t="s">
        <v>519</v>
      </c>
      <c r="C219" s="977" t="s">
        <v>100</v>
      </c>
      <c r="D219" s="977" t="s">
        <v>100</v>
      </c>
      <c r="E219" s="978" t="s">
        <v>394</v>
      </c>
      <c r="F219" s="911">
        <v>0</v>
      </c>
      <c r="G219" s="959">
        <f t="shared" si="60"/>
        <v>100</v>
      </c>
      <c r="H219" s="908">
        <f t="shared" si="61"/>
        <v>100</v>
      </c>
      <c r="I219" s="1008">
        <v>0</v>
      </c>
      <c r="J219" s="1008">
        <f t="shared" si="59"/>
        <v>100</v>
      </c>
      <c r="K219" s="1008">
        <v>0</v>
      </c>
      <c r="L219" s="1008">
        <f t="shared" si="58"/>
        <v>100</v>
      </c>
      <c r="M219" s="1008">
        <v>0</v>
      </c>
      <c r="N219" s="1008">
        <f t="shared" si="57"/>
        <v>100</v>
      </c>
      <c r="O219" s="1119">
        <f>+O220</f>
        <v>-100</v>
      </c>
      <c r="P219" s="1119">
        <f t="shared" si="63"/>
        <v>0</v>
      </c>
      <c r="Q219" s="1119">
        <v>0</v>
      </c>
      <c r="R219" s="1119">
        <f t="shared" si="62"/>
        <v>0</v>
      </c>
      <c r="S219" s="896"/>
      <c r="T219" s="894"/>
      <c r="U219" s="894"/>
    </row>
    <row r="220" spans="1:21" s="711" customFormat="1" x14ac:dyDescent="0.2">
      <c r="A220" s="999"/>
      <c r="B220" s="979"/>
      <c r="C220" s="599" t="s">
        <v>294</v>
      </c>
      <c r="D220" s="599" t="s">
        <v>295</v>
      </c>
      <c r="E220" s="980" t="s">
        <v>296</v>
      </c>
      <c r="F220" s="912">
        <v>0</v>
      </c>
      <c r="G220" s="916">
        <v>100</v>
      </c>
      <c r="H220" s="927">
        <f t="shared" si="61"/>
        <v>100</v>
      </c>
      <c r="I220" s="1003">
        <v>0</v>
      </c>
      <c r="J220" s="1003">
        <f t="shared" si="59"/>
        <v>100</v>
      </c>
      <c r="K220" s="1003">
        <v>0</v>
      </c>
      <c r="L220" s="1003">
        <f t="shared" si="58"/>
        <v>100</v>
      </c>
      <c r="M220" s="1003">
        <v>0</v>
      </c>
      <c r="N220" s="1003">
        <f t="shared" si="57"/>
        <v>100</v>
      </c>
      <c r="O220" s="1114">
        <v>-100</v>
      </c>
      <c r="P220" s="1114">
        <f t="shared" si="63"/>
        <v>0</v>
      </c>
      <c r="Q220" s="1114">
        <v>0</v>
      </c>
      <c r="R220" s="1114">
        <f t="shared" si="62"/>
        <v>0</v>
      </c>
      <c r="S220" s="896"/>
      <c r="T220" s="894"/>
      <c r="U220" s="894"/>
    </row>
    <row r="221" spans="1:21" s="711" customFormat="1" ht="20.95" x14ac:dyDescent="0.2">
      <c r="A221" s="998" t="s">
        <v>298</v>
      </c>
      <c r="B221" s="976" t="s">
        <v>520</v>
      </c>
      <c r="C221" s="977" t="s">
        <v>100</v>
      </c>
      <c r="D221" s="977" t="s">
        <v>100</v>
      </c>
      <c r="E221" s="978" t="s">
        <v>400</v>
      </c>
      <c r="F221" s="911">
        <v>0</v>
      </c>
      <c r="G221" s="959">
        <f t="shared" si="60"/>
        <v>100</v>
      </c>
      <c r="H221" s="908">
        <f t="shared" si="61"/>
        <v>100</v>
      </c>
      <c r="I221" s="1008">
        <v>0</v>
      </c>
      <c r="J221" s="1008">
        <f t="shared" si="59"/>
        <v>100</v>
      </c>
      <c r="K221" s="1008">
        <v>0</v>
      </c>
      <c r="L221" s="1008">
        <f t="shared" si="58"/>
        <v>100</v>
      </c>
      <c r="M221" s="1008">
        <v>0</v>
      </c>
      <c r="N221" s="1008">
        <f t="shared" si="57"/>
        <v>100</v>
      </c>
      <c r="O221" s="1119">
        <v>0</v>
      </c>
      <c r="P221" s="1119">
        <f t="shared" si="63"/>
        <v>100</v>
      </c>
      <c r="Q221" s="1119">
        <v>0</v>
      </c>
      <c r="R221" s="1119">
        <f t="shared" si="62"/>
        <v>100</v>
      </c>
      <c r="S221" s="896"/>
      <c r="T221" s="894"/>
      <c r="U221" s="894"/>
    </row>
    <row r="222" spans="1:21" s="711" customFormat="1" x14ac:dyDescent="0.2">
      <c r="A222" s="999"/>
      <c r="B222" s="979"/>
      <c r="C222" s="599" t="s">
        <v>294</v>
      </c>
      <c r="D222" s="599" t="s">
        <v>295</v>
      </c>
      <c r="E222" s="980" t="s">
        <v>296</v>
      </c>
      <c r="F222" s="912">
        <v>0</v>
      </c>
      <c r="G222" s="916">
        <v>100</v>
      </c>
      <c r="H222" s="927">
        <f t="shared" si="61"/>
        <v>100</v>
      </c>
      <c r="I222" s="1003">
        <v>0</v>
      </c>
      <c r="J222" s="1003">
        <f t="shared" si="59"/>
        <v>100</v>
      </c>
      <c r="K222" s="1003">
        <v>0</v>
      </c>
      <c r="L222" s="1003">
        <f t="shared" si="58"/>
        <v>100</v>
      </c>
      <c r="M222" s="1003">
        <v>0</v>
      </c>
      <c r="N222" s="1003">
        <f t="shared" si="57"/>
        <v>100</v>
      </c>
      <c r="O222" s="1114">
        <v>0</v>
      </c>
      <c r="P222" s="1114">
        <f t="shared" si="63"/>
        <v>100</v>
      </c>
      <c r="Q222" s="1114">
        <v>0</v>
      </c>
      <c r="R222" s="1114">
        <f t="shared" si="62"/>
        <v>100</v>
      </c>
      <c r="S222" s="896"/>
      <c r="T222" s="894"/>
      <c r="U222" s="894"/>
    </row>
    <row r="223" spans="1:21" s="711" customFormat="1" ht="20.95" x14ac:dyDescent="0.2">
      <c r="A223" s="998" t="s">
        <v>298</v>
      </c>
      <c r="B223" s="976" t="s">
        <v>521</v>
      </c>
      <c r="C223" s="977" t="s">
        <v>100</v>
      </c>
      <c r="D223" s="977" t="s">
        <v>100</v>
      </c>
      <c r="E223" s="978" t="s">
        <v>397</v>
      </c>
      <c r="F223" s="911">
        <v>0</v>
      </c>
      <c r="G223" s="959">
        <f t="shared" si="60"/>
        <v>200</v>
      </c>
      <c r="H223" s="908">
        <f t="shared" si="61"/>
        <v>200</v>
      </c>
      <c r="I223" s="1008">
        <v>0</v>
      </c>
      <c r="J223" s="1008">
        <f t="shared" si="59"/>
        <v>200</v>
      </c>
      <c r="K223" s="1008">
        <v>0</v>
      </c>
      <c r="L223" s="1008">
        <f t="shared" si="58"/>
        <v>200</v>
      </c>
      <c r="M223" s="1008">
        <v>0</v>
      </c>
      <c r="N223" s="1008">
        <f t="shared" si="57"/>
        <v>200</v>
      </c>
      <c r="O223" s="1119">
        <v>0</v>
      </c>
      <c r="P223" s="1119">
        <f t="shared" si="63"/>
        <v>200</v>
      </c>
      <c r="Q223" s="1119">
        <v>0</v>
      </c>
      <c r="R223" s="1119">
        <f t="shared" si="62"/>
        <v>200</v>
      </c>
      <c r="S223" s="896"/>
      <c r="T223" s="894"/>
      <c r="U223" s="894"/>
    </row>
    <row r="224" spans="1:21" s="711" customFormat="1" x14ac:dyDescent="0.2">
      <c r="A224" s="999"/>
      <c r="B224" s="979"/>
      <c r="C224" s="599" t="s">
        <v>294</v>
      </c>
      <c r="D224" s="599" t="s">
        <v>295</v>
      </c>
      <c r="E224" s="980" t="s">
        <v>296</v>
      </c>
      <c r="F224" s="912">
        <v>0</v>
      </c>
      <c r="G224" s="916">
        <v>200</v>
      </c>
      <c r="H224" s="927">
        <f t="shared" si="61"/>
        <v>200</v>
      </c>
      <c r="I224" s="1003">
        <v>0</v>
      </c>
      <c r="J224" s="1003">
        <f t="shared" si="59"/>
        <v>200</v>
      </c>
      <c r="K224" s="1003">
        <v>0</v>
      </c>
      <c r="L224" s="1003">
        <f t="shared" si="58"/>
        <v>200</v>
      </c>
      <c r="M224" s="1003">
        <v>0</v>
      </c>
      <c r="N224" s="1003">
        <f t="shared" si="57"/>
        <v>200</v>
      </c>
      <c r="O224" s="1114">
        <v>0</v>
      </c>
      <c r="P224" s="1114">
        <f t="shared" si="63"/>
        <v>200</v>
      </c>
      <c r="Q224" s="1114">
        <v>0</v>
      </c>
      <c r="R224" s="1114">
        <f t="shared" si="62"/>
        <v>200</v>
      </c>
      <c r="S224" s="896"/>
      <c r="T224" s="894"/>
      <c r="U224" s="894"/>
    </row>
    <row r="225" spans="1:21" s="711" customFormat="1" ht="20.95" x14ac:dyDescent="0.2">
      <c r="A225" s="998" t="s">
        <v>298</v>
      </c>
      <c r="B225" s="976" t="s">
        <v>522</v>
      </c>
      <c r="C225" s="977" t="s">
        <v>100</v>
      </c>
      <c r="D225" s="977" t="s">
        <v>100</v>
      </c>
      <c r="E225" s="978" t="s">
        <v>399</v>
      </c>
      <c r="F225" s="911">
        <v>0</v>
      </c>
      <c r="G225" s="959">
        <f t="shared" si="60"/>
        <v>100</v>
      </c>
      <c r="H225" s="908">
        <f t="shared" si="61"/>
        <v>100</v>
      </c>
      <c r="I225" s="1008">
        <v>0</v>
      </c>
      <c r="J225" s="1008">
        <f t="shared" si="59"/>
        <v>100</v>
      </c>
      <c r="K225" s="1008">
        <v>0</v>
      </c>
      <c r="L225" s="1008">
        <f t="shared" si="58"/>
        <v>100</v>
      </c>
      <c r="M225" s="1008">
        <v>0</v>
      </c>
      <c r="N225" s="1008">
        <f t="shared" si="57"/>
        <v>100</v>
      </c>
      <c r="O225" s="1119">
        <v>0</v>
      </c>
      <c r="P225" s="1119">
        <f t="shared" si="63"/>
        <v>100</v>
      </c>
      <c r="Q225" s="1119">
        <v>0</v>
      </c>
      <c r="R225" s="1119">
        <f t="shared" si="62"/>
        <v>100</v>
      </c>
      <c r="S225" s="896"/>
      <c r="T225" s="894"/>
      <c r="U225" s="894"/>
    </row>
    <row r="226" spans="1:21" s="711" customFormat="1" x14ac:dyDescent="0.2">
      <c r="A226" s="999"/>
      <c r="B226" s="979"/>
      <c r="C226" s="599" t="s">
        <v>294</v>
      </c>
      <c r="D226" s="599" t="s">
        <v>295</v>
      </c>
      <c r="E226" s="980" t="s">
        <v>296</v>
      </c>
      <c r="F226" s="912">
        <v>0</v>
      </c>
      <c r="G226" s="916">
        <v>100</v>
      </c>
      <c r="H226" s="927">
        <f t="shared" si="61"/>
        <v>100</v>
      </c>
      <c r="I226" s="1003">
        <v>0</v>
      </c>
      <c r="J226" s="1003">
        <f t="shared" si="59"/>
        <v>100</v>
      </c>
      <c r="K226" s="1003">
        <v>0</v>
      </c>
      <c r="L226" s="1003">
        <f t="shared" si="58"/>
        <v>100</v>
      </c>
      <c r="M226" s="1003">
        <v>0</v>
      </c>
      <c r="N226" s="1003">
        <f t="shared" si="57"/>
        <v>100</v>
      </c>
      <c r="O226" s="1114">
        <v>0</v>
      </c>
      <c r="P226" s="1114">
        <f t="shared" si="63"/>
        <v>100</v>
      </c>
      <c r="Q226" s="1114">
        <v>0</v>
      </c>
      <c r="R226" s="1114">
        <f t="shared" si="62"/>
        <v>100</v>
      </c>
      <c r="S226" s="896"/>
      <c r="T226" s="894"/>
      <c r="U226" s="894"/>
    </row>
    <row r="227" spans="1:21" s="711" customFormat="1" ht="31.45" x14ac:dyDescent="0.2">
      <c r="A227" s="998" t="s">
        <v>298</v>
      </c>
      <c r="B227" s="976" t="s">
        <v>523</v>
      </c>
      <c r="C227" s="977" t="s">
        <v>100</v>
      </c>
      <c r="D227" s="977" t="s">
        <v>100</v>
      </c>
      <c r="E227" s="978" t="s">
        <v>404</v>
      </c>
      <c r="F227" s="911">
        <v>0</v>
      </c>
      <c r="G227" s="959">
        <f t="shared" si="60"/>
        <v>100</v>
      </c>
      <c r="H227" s="908">
        <f t="shared" si="61"/>
        <v>100</v>
      </c>
      <c r="I227" s="1008">
        <v>0</v>
      </c>
      <c r="J227" s="1008">
        <f t="shared" si="59"/>
        <v>100</v>
      </c>
      <c r="K227" s="1008">
        <v>0</v>
      </c>
      <c r="L227" s="1008">
        <f t="shared" si="58"/>
        <v>100</v>
      </c>
      <c r="M227" s="1008">
        <v>0</v>
      </c>
      <c r="N227" s="1008">
        <f t="shared" si="57"/>
        <v>100</v>
      </c>
      <c r="O227" s="1119">
        <v>0</v>
      </c>
      <c r="P227" s="1119">
        <f t="shared" si="63"/>
        <v>100</v>
      </c>
      <c r="Q227" s="1119">
        <v>0</v>
      </c>
      <c r="R227" s="1119">
        <f t="shared" si="62"/>
        <v>100</v>
      </c>
      <c r="S227" s="896"/>
      <c r="T227" s="894"/>
      <c r="U227" s="894"/>
    </row>
    <row r="228" spans="1:21" s="711" customFormat="1" x14ac:dyDescent="0.2">
      <c r="A228" s="999"/>
      <c r="B228" s="979"/>
      <c r="C228" s="599" t="s">
        <v>294</v>
      </c>
      <c r="D228" s="599" t="s">
        <v>402</v>
      </c>
      <c r="E228" s="980" t="s">
        <v>403</v>
      </c>
      <c r="F228" s="912">
        <v>0</v>
      </c>
      <c r="G228" s="916">
        <v>100</v>
      </c>
      <c r="H228" s="927">
        <f t="shared" si="61"/>
        <v>100</v>
      </c>
      <c r="I228" s="1003">
        <v>0</v>
      </c>
      <c r="J228" s="1003">
        <f t="shared" si="59"/>
        <v>100</v>
      </c>
      <c r="K228" s="1003">
        <v>0</v>
      </c>
      <c r="L228" s="1003">
        <f t="shared" si="58"/>
        <v>100</v>
      </c>
      <c r="M228" s="1003">
        <v>0</v>
      </c>
      <c r="N228" s="1003">
        <f t="shared" si="57"/>
        <v>100</v>
      </c>
      <c r="O228" s="1114">
        <v>0</v>
      </c>
      <c r="P228" s="1114">
        <f t="shared" si="63"/>
        <v>100</v>
      </c>
      <c r="Q228" s="1114">
        <v>0</v>
      </c>
      <c r="R228" s="1114">
        <f t="shared" si="62"/>
        <v>100</v>
      </c>
      <c r="S228" s="896"/>
      <c r="T228" s="894"/>
      <c r="U228" s="894"/>
    </row>
    <row r="229" spans="1:21" s="711" customFormat="1" ht="20.95" x14ac:dyDescent="0.2">
      <c r="A229" s="998" t="s">
        <v>298</v>
      </c>
      <c r="B229" s="976" t="s">
        <v>524</v>
      </c>
      <c r="C229" s="977" t="s">
        <v>100</v>
      </c>
      <c r="D229" s="977" t="s">
        <v>100</v>
      </c>
      <c r="E229" s="978" t="s">
        <v>423</v>
      </c>
      <c r="F229" s="911">
        <v>0</v>
      </c>
      <c r="G229" s="959">
        <f t="shared" si="60"/>
        <v>150</v>
      </c>
      <c r="H229" s="908">
        <f t="shared" si="61"/>
        <v>150</v>
      </c>
      <c r="I229" s="1008">
        <v>0</v>
      </c>
      <c r="J229" s="1008">
        <f t="shared" si="59"/>
        <v>150</v>
      </c>
      <c r="K229" s="1008">
        <v>0</v>
      </c>
      <c r="L229" s="1008">
        <f t="shared" si="58"/>
        <v>150</v>
      </c>
      <c r="M229" s="1008">
        <v>0</v>
      </c>
      <c r="N229" s="1008">
        <f t="shared" si="57"/>
        <v>150</v>
      </c>
      <c r="O229" s="1119">
        <v>0</v>
      </c>
      <c r="P229" s="1119">
        <f t="shared" si="63"/>
        <v>150</v>
      </c>
      <c r="Q229" s="1119">
        <v>0</v>
      </c>
      <c r="R229" s="1119">
        <f t="shared" si="62"/>
        <v>150</v>
      </c>
      <c r="S229" s="896"/>
      <c r="T229" s="894"/>
      <c r="U229" s="894"/>
    </row>
    <row r="230" spans="1:21" s="711" customFormat="1" x14ac:dyDescent="0.2">
      <c r="A230" s="999"/>
      <c r="B230" s="979"/>
      <c r="C230" s="599" t="s">
        <v>294</v>
      </c>
      <c r="D230" s="599" t="s">
        <v>402</v>
      </c>
      <c r="E230" s="980" t="s">
        <v>403</v>
      </c>
      <c r="F230" s="912">
        <v>0</v>
      </c>
      <c r="G230" s="916">
        <v>150</v>
      </c>
      <c r="H230" s="927">
        <f t="shared" si="61"/>
        <v>150</v>
      </c>
      <c r="I230" s="1003">
        <v>0</v>
      </c>
      <c r="J230" s="1003">
        <f t="shared" si="59"/>
        <v>150</v>
      </c>
      <c r="K230" s="1003">
        <v>0</v>
      </c>
      <c r="L230" s="1003">
        <f t="shared" si="58"/>
        <v>150</v>
      </c>
      <c r="M230" s="1003">
        <v>0</v>
      </c>
      <c r="N230" s="1003">
        <f t="shared" si="57"/>
        <v>150</v>
      </c>
      <c r="O230" s="1114">
        <v>0</v>
      </c>
      <c r="P230" s="1114">
        <f t="shared" si="63"/>
        <v>150</v>
      </c>
      <c r="Q230" s="1114">
        <v>0</v>
      </c>
      <c r="R230" s="1114">
        <f t="shared" si="62"/>
        <v>150</v>
      </c>
      <c r="S230" s="896"/>
      <c r="T230" s="894"/>
      <c r="U230" s="894"/>
    </row>
    <row r="231" spans="1:21" s="711" customFormat="1" x14ac:dyDescent="0.2">
      <c r="A231" s="998" t="s">
        <v>298</v>
      </c>
      <c r="B231" s="976" t="s">
        <v>525</v>
      </c>
      <c r="C231" s="977" t="s">
        <v>100</v>
      </c>
      <c r="D231" s="977" t="s">
        <v>100</v>
      </c>
      <c r="E231" s="978" t="s">
        <v>407</v>
      </c>
      <c r="F231" s="911">
        <v>0</v>
      </c>
      <c r="G231" s="959">
        <f t="shared" si="60"/>
        <v>100</v>
      </c>
      <c r="H231" s="908">
        <f t="shared" si="61"/>
        <v>100</v>
      </c>
      <c r="I231" s="1008">
        <v>0</v>
      </c>
      <c r="J231" s="1008">
        <f t="shared" si="59"/>
        <v>100</v>
      </c>
      <c r="K231" s="1008">
        <v>0</v>
      </c>
      <c r="L231" s="1008">
        <f t="shared" si="58"/>
        <v>100</v>
      </c>
      <c r="M231" s="1008">
        <v>0</v>
      </c>
      <c r="N231" s="1008">
        <f t="shared" si="57"/>
        <v>100</v>
      </c>
      <c r="O231" s="1119">
        <v>0</v>
      </c>
      <c r="P231" s="1119">
        <f t="shared" si="63"/>
        <v>100</v>
      </c>
      <c r="Q231" s="1119">
        <v>0</v>
      </c>
      <c r="R231" s="1119">
        <f t="shared" si="62"/>
        <v>100</v>
      </c>
      <c r="S231" s="896"/>
      <c r="T231" s="894"/>
      <c r="U231" s="894"/>
    </row>
    <row r="232" spans="1:21" s="711" customFormat="1" x14ac:dyDescent="0.2">
      <c r="A232" s="999"/>
      <c r="B232" s="979"/>
      <c r="C232" s="599" t="s">
        <v>294</v>
      </c>
      <c r="D232" s="599" t="s">
        <v>295</v>
      </c>
      <c r="E232" s="980" t="s">
        <v>296</v>
      </c>
      <c r="F232" s="912">
        <v>0</v>
      </c>
      <c r="G232" s="916">
        <v>100</v>
      </c>
      <c r="H232" s="927">
        <f t="shared" si="61"/>
        <v>100</v>
      </c>
      <c r="I232" s="1003">
        <v>0</v>
      </c>
      <c r="J232" s="1003">
        <f t="shared" si="59"/>
        <v>100</v>
      </c>
      <c r="K232" s="1003">
        <v>0</v>
      </c>
      <c r="L232" s="1003">
        <f t="shared" si="58"/>
        <v>100</v>
      </c>
      <c r="M232" s="1003">
        <v>0</v>
      </c>
      <c r="N232" s="1003">
        <f t="shared" si="57"/>
        <v>100</v>
      </c>
      <c r="O232" s="1114">
        <v>0</v>
      </c>
      <c r="P232" s="1114">
        <f t="shared" si="63"/>
        <v>100</v>
      </c>
      <c r="Q232" s="1114">
        <v>0</v>
      </c>
      <c r="R232" s="1114">
        <f t="shared" si="62"/>
        <v>100</v>
      </c>
      <c r="S232" s="896"/>
      <c r="T232" s="894"/>
      <c r="U232" s="894"/>
    </row>
    <row r="233" spans="1:21" s="711" customFormat="1" ht="20.95" x14ac:dyDescent="0.2">
      <c r="A233" s="998" t="s">
        <v>298</v>
      </c>
      <c r="B233" s="976" t="s">
        <v>526</v>
      </c>
      <c r="C233" s="977" t="s">
        <v>100</v>
      </c>
      <c r="D233" s="977" t="s">
        <v>100</v>
      </c>
      <c r="E233" s="978" t="s">
        <v>408</v>
      </c>
      <c r="F233" s="911">
        <v>0</v>
      </c>
      <c r="G233" s="959">
        <f t="shared" si="60"/>
        <v>200</v>
      </c>
      <c r="H233" s="908">
        <f t="shared" si="61"/>
        <v>200</v>
      </c>
      <c r="I233" s="1008">
        <v>0</v>
      </c>
      <c r="J233" s="1008">
        <f t="shared" si="59"/>
        <v>200</v>
      </c>
      <c r="K233" s="1008">
        <v>0</v>
      </c>
      <c r="L233" s="1008">
        <f t="shared" si="58"/>
        <v>200</v>
      </c>
      <c r="M233" s="1008">
        <v>0</v>
      </c>
      <c r="N233" s="1008">
        <f t="shared" ref="N233:N296" si="64">+L233+M233</f>
        <v>200</v>
      </c>
      <c r="O233" s="1119">
        <v>0</v>
      </c>
      <c r="P233" s="1119">
        <f t="shared" si="63"/>
        <v>200</v>
      </c>
      <c r="Q233" s="1119">
        <v>0</v>
      </c>
      <c r="R233" s="1119">
        <f t="shared" si="62"/>
        <v>200</v>
      </c>
      <c r="S233" s="896"/>
      <c r="T233" s="894"/>
      <c r="U233" s="894"/>
    </row>
    <row r="234" spans="1:21" s="711" customFormat="1" x14ac:dyDescent="0.2">
      <c r="A234" s="999"/>
      <c r="B234" s="979"/>
      <c r="C234" s="599" t="s">
        <v>294</v>
      </c>
      <c r="D234" s="599" t="s">
        <v>341</v>
      </c>
      <c r="E234" s="980" t="s">
        <v>342</v>
      </c>
      <c r="F234" s="912">
        <v>0</v>
      </c>
      <c r="G234" s="916">
        <v>200</v>
      </c>
      <c r="H234" s="927">
        <f t="shared" si="61"/>
        <v>200</v>
      </c>
      <c r="I234" s="1003">
        <v>0</v>
      </c>
      <c r="J234" s="1003">
        <f t="shared" si="59"/>
        <v>200</v>
      </c>
      <c r="K234" s="1003">
        <v>0</v>
      </c>
      <c r="L234" s="1003">
        <f t="shared" si="58"/>
        <v>200</v>
      </c>
      <c r="M234" s="1003">
        <v>0</v>
      </c>
      <c r="N234" s="1003">
        <f t="shared" si="64"/>
        <v>200</v>
      </c>
      <c r="O234" s="1114">
        <v>0</v>
      </c>
      <c r="P234" s="1114">
        <f t="shared" si="63"/>
        <v>200</v>
      </c>
      <c r="Q234" s="1114">
        <v>0</v>
      </c>
      <c r="R234" s="1114">
        <f t="shared" si="62"/>
        <v>200</v>
      </c>
      <c r="S234" s="896"/>
      <c r="T234" s="894"/>
      <c r="U234" s="894"/>
    </row>
    <row r="235" spans="1:21" s="711" customFormat="1" x14ac:dyDescent="0.2">
      <c r="A235" s="998" t="s">
        <v>298</v>
      </c>
      <c r="B235" s="976" t="s">
        <v>527</v>
      </c>
      <c r="C235" s="977" t="s">
        <v>100</v>
      </c>
      <c r="D235" s="977" t="s">
        <v>100</v>
      </c>
      <c r="E235" s="978" t="s">
        <v>410</v>
      </c>
      <c r="F235" s="911">
        <v>0</v>
      </c>
      <c r="G235" s="959">
        <f t="shared" si="60"/>
        <v>100</v>
      </c>
      <c r="H235" s="908">
        <f t="shared" si="61"/>
        <v>100</v>
      </c>
      <c r="I235" s="1008">
        <v>0</v>
      </c>
      <c r="J235" s="1008">
        <f t="shared" si="59"/>
        <v>100</v>
      </c>
      <c r="K235" s="1008">
        <v>0</v>
      </c>
      <c r="L235" s="1008">
        <f t="shared" ref="L235:L300" si="65">+J235+K235</f>
        <v>100</v>
      </c>
      <c r="M235" s="1008">
        <v>0</v>
      </c>
      <c r="N235" s="1008">
        <f t="shared" si="64"/>
        <v>100</v>
      </c>
      <c r="O235" s="1119">
        <v>0</v>
      </c>
      <c r="P235" s="1119">
        <f t="shared" si="63"/>
        <v>100</v>
      </c>
      <c r="Q235" s="1119">
        <v>0</v>
      </c>
      <c r="R235" s="1119">
        <f t="shared" si="62"/>
        <v>100</v>
      </c>
      <c r="S235" s="896"/>
      <c r="T235" s="894"/>
      <c r="U235" s="894"/>
    </row>
    <row r="236" spans="1:21" s="711" customFormat="1" x14ac:dyDescent="0.2">
      <c r="A236" s="999"/>
      <c r="B236" s="979"/>
      <c r="C236" s="599" t="s">
        <v>294</v>
      </c>
      <c r="D236" s="599" t="s">
        <v>295</v>
      </c>
      <c r="E236" s="980" t="s">
        <v>296</v>
      </c>
      <c r="F236" s="912">
        <v>0</v>
      </c>
      <c r="G236" s="916">
        <v>100</v>
      </c>
      <c r="H236" s="927">
        <f t="shared" si="61"/>
        <v>100</v>
      </c>
      <c r="I236" s="1003">
        <v>0</v>
      </c>
      <c r="J236" s="1003">
        <f t="shared" si="59"/>
        <v>100</v>
      </c>
      <c r="K236" s="1003">
        <v>0</v>
      </c>
      <c r="L236" s="1003">
        <f t="shared" si="65"/>
        <v>100</v>
      </c>
      <c r="M236" s="1003">
        <v>0</v>
      </c>
      <c r="N236" s="1003">
        <f t="shared" si="64"/>
        <v>100</v>
      </c>
      <c r="O236" s="1114">
        <v>0</v>
      </c>
      <c r="P236" s="1114">
        <f t="shared" si="63"/>
        <v>100</v>
      </c>
      <c r="Q236" s="1114">
        <v>0</v>
      </c>
      <c r="R236" s="1114">
        <f t="shared" si="62"/>
        <v>100</v>
      </c>
      <c r="S236" s="896"/>
      <c r="T236" s="894"/>
      <c r="U236" s="894"/>
    </row>
    <row r="237" spans="1:21" s="711" customFormat="1" ht="31.45" x14ac:dyDescent="0.2">
      <c r="A237" s="998" t="s">
        <v>298</v>
      </c>
      <c r="B237" s="976" t="s">
        <v>528</v>
      </c>
      <c r="C237" s="977" t="s">
        <v>100</v>
      </c>
      <c r="D237" s="977" t="s">
        <v>100</v>
      </c>
      <c r="E237" s="978" t="s">
        <v>412</v>
      </c>
      <c r="F237" s="911">
        <v>0</v>
      </c>
      <c r="G237" s="959">
        <f t="shared" si="60"/>
        <v>100</v>
      </c>
      <c r="H237" s="908">
        <f t="shared" si="61"/>
        <v>100</v>
      </c>
      <c r="I237" s="1008">
        <v>0</v>
      </c>
      <c r="J237" s="1008">
        <f t="shared" si="59"/>
        <v>100</v>
      </c>
      <c r="K237" s="1008">
        <v>0</v>
      </c>
      <c r="L237" s="1008">
        <f t="shared" si="65"/>
        <v>100</v>
      </c>
      <c r="M237" s="1008">
        <v>0</v>
      </c>
      <c r="N237" s="1008">
        <f t="shared" si="64"/>
        <v>100</v>
      </c>
      <c r="O237" s="1119">
        <v>0</v>
      </c>
      <c r="P237" s="1119">
        <f t="shared" si="63"/>
        <v>100</v>
      </c>
      <c r="Q237" s="1119">
        <v>0</v>
      </c>
      <c r="R237" s="1119">
        <f t="shared" si="62"/>
        <v>100</v>
      </c>
      <c r="S237" s="896"/>
      <c r="T237" s="894"/>
      <c r="U237" s="894"/>
    </row>
    <row r="238" spans="1:21" s="711" customFormat="1" x14ac:dyDescent="0.2">
      <c r="A238" s="999"/>
      <c r="B238" s="979"/>
      <c r="C238" s="599" t="s">
        <v>294</v>
      </c>
      <c r="D238" s="599" t="s">
        <v>295</v>
      </c>
      <c r="E238" s="980" t="s">
        <v>296</v>
      </c>
      <c r="F238" s="912">
        <v>0</v>
      </c>
      <c r="G238" s="916">
        <v>100</v>
      </c>
      <c r="H238" s="927">
        <f t="shared" si="61"/>
        <v>100</v>
      </c>
      <c r="I238" s="1003">
        <v>0</v>
      </c>
      <c r="J238" s="1003">
        <f t="shared" ref="J238:J320" si="66">+H238+I238</f>
        <v>100</v>
      </c>
      <c r="K238" s="1003">
        <v>0</v>
      </c>
      <c r="L238" s="1003">
        <f t="shared" si="65"/>
        <v>100</v>
      </c>
      <c r="M238" s="1003">
        <v>0</v>
      </c>
      <c r="N238" s="1003">
        <f t="shared" si="64"/>
        <v>100</v>
      </c>
      <c r="O238" s="1114">
        <v>0</v>
      </c>
      <c r="P238" s="1114">
        <f t="shared" si="63"/>
        <v>100</v>
      </c>
      <c r="Q238" s="1114">
        <v>0</v>
      </c>
      <c r="R238" s="1114">
        <f t="shared" si="62"/>
        <v>100</v>
      </c>
      <c r="S238" s="896"/>
      <c r="T238" s="894"/>
      <c r="U238" s="894"/>
    </row>
    <row r="239" spans="1:21" s="711" customFormat="1" x14ac:dyDescent="0.2">
      <c r="A239" s="998" t="s">
        <v>298</v>
      </c>
      <c r="B239" s="976" t="s">
        <v>529</v>
      </c>
      <c r="C239" s="977" t="s">
        <v>100</v>
      </c>
      <c r="D239" s="977" t="s">
        <v>100</v>
      </c>
      <c r="E239" s="978" t="s">
        <v>414</v>
      </c>
      <c r="F239" s="911">
        <v>0</v>
      </c>
      <c r="G239" s="959">
        <f t="shared" ref="G239:G241" si="67">+G240</f>
        <v>450</v>
      </c>
      <c r="H239" s="908">
        <f t="shared" si="61"/>
        <v>450</v>
      </c>
      <c r="I239" s="1008">
        <v>0</v>
      </c>
      <c r="J239" s="1008">
        <f t="shared" si="66"/>
        <v>450</v>
      </c>
      <c r="K239" s="1008">
        <v>0</v>
      </c>
      <c r="L239" s="1008">
        <f t="shared" si="65"/>
        <v>450</v>
      </c>
      <c r="M239" s="1008">
        <v>0</v>
      </c>
      <c r="N239" s="1008">
        <f t="shared" si="64"/>
        <v>450</v>
      </c>
      <c r="O239" s="1119">
        <v>0</v>
      </c>
      <c r="P239" s="1119">
        <f t="shared" si="63"/>
        <v>450</v>
      </c>
      <c r="Q239" s="1119">
        <v>0</v>
      </c>
      <c r="R239" s="1119">
        <f t="shared" si="62"/>
        <v>450</v>
      </c>
      <c r="S239" s="896"/>
      <c r="T239" s="894"/>
      <c r="U239" s="894"/>
    </row>
    <row r="240" spans="1:21" s="711" customFormat="1" x14ac:dyDescent="0.2">
      <c r="A240" s="999"/>
      <c r="B240" s="979"/>
      <c r="C240" s="599" t="s">
        <v>294</v>
      </c>
      <c r="D240" s="599" t="s">
        <v>295</v>
      </c>
      <c r="E240" s="980" t="s">
        <v>296</v>
      </c>
      <c r="F240" s="912">
        <v>0</v>
      </c>
      <c r="G240" s="916">
        <v>450</v>
      </c>
      <c r="H240" s="927">
        <f t="shared" ref="H240:H320" si="68">+F240+G240</f>
        <v>450</v>
      </c>
      <c r="I240" s="1003">
        <v>0</v>
      </c>
      <c r="J240" s="1003">
        <f t="shared" si="66"/>
        <v>450</v>
      </c>
      <c r="K240" s="1003">
        <v>0</v>
      </c>
      <c r="L240" s="1003">
        <f t="shared" si="65"/>
        <v>450</v>
      </c>
      <c r="M240" s="1003">
        <v>0</v>
      </c>
      <c r="N240" s="1003">
        <f t="shared" si="64"/>
        <v>450</v>
      </c>
      <c r="O240" s="1114">
        <v>0</v>
      </c>
      <c r="P240" s="1114">
        <f t="shared" si="63"/>
        <v>450</v>
      </c>
      <c r="Q240" s="1114">
        <v>0</v>
      </c>
      <c r="R240" s="1114">
        <f t="shared" si="62"/>
        <v>450</v>
      </c>
      <c r="S240" s="896"/>
      <c r="T240" s="894"/>
      <c r="U240" s="894"/>
    </row>
    <row r="241" spans="1:21" s="711" customFormat="1" ht="20.95" x14ac:dyDescent="0.2">
      <c r="A241" s="998" t="s">
        <v>298</v>
      </c>
      <c r="B241" s="976" t="s">
        <v>530</v>
      </c>
      <c r="C241" s="977" t="s">
        <v>100</v>
      </c>
      <c r="D241" s="977" t="s">
        <v>100</v>
      </c>
      <c r="E241" s="978" t="s">
        <v>416</v>
      </c>
      <c r="F241" s="911">
        <v>0</v>
      </c>
      <c r="G241" s="959">
        <f t="shared" si="67"/>
        <v>150</v>
      </c>
      <c r="H241" s="908">
        <f t="shared" si="68"/>
        <v>150</v>
      </c>
      <c r="I241" s="1008">
        <v>0</v>
      </c>
      <c r="J241" s="1008">
        <f t="shared" si="66"/>
        <v>150</v>
      </c>
      <c r="K241" s="1008">
        <v>0</v>
      </c>
      <c r="L241" s="1008">
        <f t="shared" si="65"/>
        <v>150</v>
      </c>
      <c r="M241" s="1008">
        <v>0</v>
      </c>
      <c r="N241" s="1008">
        <f t="shared" si="64"/>
        <v>150</v>
      </c>
      <c r="O241" s="1119">
        <v>0</v>
      </c>
      <c r="P241" s="1119">
        <f t="shared" si="63"/>
        <v>150</v>
      </c>
      <c r="Q241" s="1119">
        <v>0</v>
      </c>
      <c r="R241" s="1119">
        <f t="shared" si="62"/>
        <v>150</v>
      </c>
      <c r="S241" s="896"/>
      <c r="T241" s="894"/>
      <c r="U241" s="894"/>
    </row>
    <row r="242" spans="1:21" s="711" customFormat="1" ht="13.1" thickBot="1" x14ac:dyDescent="0.25">
      <c r="A242" s="999"/>
      <c r="B242" s="979"/>
      <c r="C242" s="599" t="s">
        <v>294</v>
      </c>
      <c r="D242" s="599" t="s">
        <v>295</v>
      </c>
      <c r="E242" s="980" t="s">
        <v>296</v>
      </c>
      <c r="F242" s="912">
        <v>0</v>
      </c>
      <c r="G242" s="1074">
        <v>150</v>
      </c>
      <c r="H242" s="909">
        <f t="shared" si="68"/>
        <v>150</v>
      </c>
      <c r="I242" s="1024">
        <v>0</v>
      </c>
      <c r="J242" s="1024">
        <f t="shared" si="66"/>
        <v>150</v>
      </c>
      <c r="K242" s="1024">
        <v>0</v>
      </c>
      <c r="L242" s="1024">
        <f t="shared" si="65"/>
        <v>150</v>
      </c>
      <c r="M242" s="1024">
        <v>0</v>
      </c>
      <c r="N242" s="1024">
        <f t="shared" si="64"/>
        <v>150</v>
      </c>
      <c r="O242" s="1128">
        <v>0</v>
      </c>
      <c r="P242" s="1128">
        <f t="shared" si="63"/>
        <v>150</v>
      </c>
      <c r="Q242" s="1128">
        <v>0</v>
      </c>
      <c r="R242" s="1128">
        <f t="shared" si="62"/>
        <v>150</v>
      </c>
      <c r="S242" s="896"/>
      <c r="T242" s="894"/>
      <c r="U242" s="894"/>
    </row>
    <row r="243" spans="1:21" s="711" customFormat="1" ht="13.1" thickBot="1" x14ac:dyDescent="0.25">
      <c r="A243" s="1080" t="s">
        <v>106</v>
      </c>
      <c r="B243" s="1081" t="s">
        <v>100</v>
      </c>
      <c r="C243" s="1082" t="s">
        <v>100</v>
      </c>
      <c r="D243" s="1082" t="s">
        <v>100</v>
      </c>
      <c r="E243" s="1083" t="s">
        <v>226</v>
      </c>
      <c r="F243" s="1084">
        <v>2750</v>
      </c>
      <c r="G243" s="1090">
        <f>+G244+G246+G248+G250+G252+G254</f>
        <v>0</v>
      </c>
      <c r="H243" s="1085">
        <f t="shared" si="68"/>
        <v>2750</v>
      </c>
      <c r="I243" s="1087">
        <v>0</v>
      </c>
      <c r="J243" s="1087">
        <f t="shared" si="66"/>
        <v>2750</v>
      </c>
      <c r="K243" s="1087">
        <v>0</v>
      </c>
      <c r="L243" s="1087">
        <f t="shared" si="65"/>
        <v>2750</v>
      </c>
      <c r="M243" s="1087">
        <v>0</v>
      </c>
      <c r="N243" s="1087">
        <f t="shared" si="64"/>
        <v>2750</v>
      </c>
      <c r="O243" s="1131">
        <v>0</v>
      </c>
      <c r="P243" s="1131">
        <f t="shared" si="63"/>
        <v>2750</v>
      </c>
      <c r="Q243" s="1131">
        <v>0</v>
      </c>
      <c r="R243" s="1131">
        <f t="shared" si="62"/>
        <v>2750</v>
      </c>
      <c r="S243" s="896"/>
      <c r="T243" s="894"/>
      <c r="U243" s="894"/>
    </row>
    <row r="244" spans="1:21" s="711" customFormat="1" x14ac:dyDescent="0.2">
      <c r="A244" s="677" t="s">
        <v>106</v>
      </c>
      <c r="B244" s="679" t="s">
        <v>488</v>
      </c>
      <c r="C244" s="680" t="s">
        <v>100</v>
      </c>
      <c r="D244" s="954" t="s">
        <v>100</v>
      </c>
      <c r="E244" s="786" t="s">
        <v>226</v>
      </c>
      <c r="F244" s="924">
        <f>+F245</f>
        <v>2750</v>
      </c>
      <c r="G244" s="975">
        <f>+G245</f>
        <v>-2750</v>
      </c>
      <c r="H244" s="924">
        <f t="shared" si="68"/>
        <v>0</v>
      </c>
      <c r="I244" s="1020">
        <v>0</v>
      </c>
      <c r="J244" s="1020">
        <f t="shared" si="66"/>
        <v>0</v>
      </c>
      <c r="K244" s="1020">
        <v>0</v>
      </c>
      <c r="L244" s="1020">
        <f t="shared" si="65"/>
        <v>0</v>
      </c>
      <c r="M244" s="1020">
        <v>0</v>
      </c>
      <c r="N244" s="1020">
        <f t="shared" si="64"/>
        <v>0</v>
      </c>
      <c r="O244" s="1124">
        <v>0</v>
      </c>
      <c r="P244" s="1124">
        <f t="shared" si="63"/>
        <v>0</v>
      </c>
      <c r="Q244" s="1124">
        <v>0</v>
      </c>
      <c r="R244" s="1124">
        <f t="shared" si="62"/>
        <v>0</v>
      </c>
      <c r="S244" s="896"/>
      <c r="T244" s="894"/>
      <c r="U244" s="894"/>
    </row>
    <row r="245" spans="1:21" s="711" customFormat="1" x14ac:dyDescent="0.2">
      <c r="A245" s="689"/>
      <c r="B245" s="691" t="s">
        <v>474</v>
      </c>
      <c r="C245" s="700">
        <v>3419</v>
      </c>
      <c r="D245" s="686">
        <v>5222</v>
      </c>
      <c r="E245" s="784" t="s">
        <v>296</v>
      </c>
      <c r="F245" s="927">
        <v>2750</v>
      </c>
      <c r="G245" s="916">
        <v>-2750</v>
      </c>
      <c r="H245" s="927">
        <f t="shared" si="68"/>
        <v>0</v>
      </c>
      <c r="I245" s="1003">
        <v>0</v>
      </c>
      <c r="J245" s="1003">
        <f t="shared" si="66"/>
        <v>0</v>
      </c>
      <c r="K245" s="1003">
        <v>0</v>
      </c>
      <c r="L245" s="1003">
        <f t="shared" si="65"/>
        <v>0</v>
      </c>
      <c r="M245" s="1003">
        <v>0</v>
      </c>
      <c r="N245" s="1003">
        <f t="shared" si="64"/>
        <v>0</v>
      </c>
      <c r="O245" s="1114">
        <v>0</v>
      </c>
      <c r="P245" s="1114">
        <f t="shared" si="63"/>
        <v>0</v>
      </c>
      <c r="Q245" s="1114">
        <v>0</v>
      </c>
      <c r="R245" s="1114">
        <f t="shared" si="62"/>
        <v>0</v>
      </c>
      <c r="S245" s="896"/>
      <c r="T245" s="894"/>
      <c r="U245" s="894"/>
    </row>
    <row r="246" spans="1:21" s="711" customFormat="1" ht="20.95" x14ac:dyDescent="0.2">
      <c r="A246" s="998" t="s">
        <v>298</v>
      </c>
      <c r="B246" s="976" t="s">
        <v>531</v>
      </c>
      <c r="C246" s="977" t="s">
        <v>100</v>
      </c>
      <c r="D246" s="977" t="s">
        <v>100</v>
      </c>
      <c r="E246" s="978" t="s">
        <v>322</v>
      </c>
      <c r="F246" s="911">
        <v>0</v>
      </c>
      <c r="G246" s="959">
        <f>+G247</f>
        <v>200</v>
      </c>
      <c r="H246" s="908">
        <f t="shared" si="68"/>
        <v>200</v>
      </c>
      <c r="I246" s="1008">
        <v>0</v>
      </c>
      <c r="J246" s="1008">
        <f t="shared" si="66"/>
        <v>200</v>
      </c>
      <c r="K246" s="1008">
        <v>0</v>
      </c>
      <c r="L246" s="1008">
        <f t="shared" si="65"/>
        <v>200</v>
      </c>
      <c r="M246" s="1008">
        <v>0</v>
      </c>
      <c r="N246" s="1008">
        <f t="shared" si="64"/>
        <v>200</v>
      </c>
      <c r="O246" s="1119">
        <v>0</v>
      </c>
      <c r="P246" s="1119">
        <f t="shared" si="63"/>
        <v>200</v>
      </c>
      <c r="Q246" s="1119">
        <v>0</v>
      </c>
      <c r="R246" s="1119">
        <f t="shared" si="62"/>
        <v>200</v>
      </c>
      <c r="S246" s="896"/>
      <c r="T246" s="894"/>
      <c r="U246" s="894"/>
    </row>
    <row r="247" spans="1:21" s="711" customFormat="1" x14ac:dyDescent="0.2">
      <c r="A247" s="999"/>
      <c r="B247" s="979"/>
      <c r="C247" s="599" t="s">
        <v>294</v>
      </c>
      <c r="D247" s="599" t="s">
        <v>295</v>
      </c>
      <c r="E247" s="980" t="s">
        <v>296</v>
      </c>
      <c r="F247" s="912">
        <v>0</v>
      </c>
      <c r="G247" s="916">
        <v>200</v>
      </c>
      <c r="H247" s="927">
        <f t="shared" si="68"/>
        <v>200</v>
      </c>
      <c r="I247" s="1003">
        <v>0</v>
      </c>
      <c r="J247" s="1003">
        <f t="shared" si="66"/>
        <v>200</v>
      </c>
      <c r="K247" s="1003">
        <v>0</v>
      </c>
      <c r="L247" s="1003">
        <f t="shared" si="65"/>
        <v>200</v>
      </c>
      <c r="M247" s="1003">
        <v>0</v>
      </c>
      <c r="N247" s="1003">
        <f t="shared" si="64"/>
        <v>200</v>
      </c>
      <c r="O247" s="1114">
        <v>0</v>
      </c>
      <c r="P247" s="1114">
        <f t="shared" si="63"/>
        <v>200</v>
      </c>
      <c r="Q247" s="1114">
        <v>0</v>
      </c>
      <c r="R247" s="1114">
        <f t="shared" si="62"/>
        <v>200</v>
      </c>
      <c r="S247" s="896"/>
      <c r="T247" s="894"/>
      <c r="U247" s="894"/>
    </row>
    <row r="248" spans="1:21" s="711" customFormat="1" ht="20.95" x14ac:dyDescent="0.2">
      <c r="A248" s="998" t="s">
        <v>298</v>
      </c>
      <c r="B248" s="976" t="s">
        <v>532</v>
      </c>
      <c r="C248" s="977" t="s">
        <v>100</v>
      </c>
      <c r="D248" s="977" t="s">
        <v>100</v>
      </c>
      <c r="E248" s="978" t="s">
        <v>324</v>
      </c>
      <c r="F248" s="911">
        <v>0</v>
      </c>
      <c r="G248" s="959">
        <f t="shared" ref="G248" si="69">+G249</f>
        <v>750</v>
      </c>
      <c r="H248" s="908">
        <f t="shared" si="68"/>
        <v>750</v>
      </c>
      <c r="I248" s="1008">
        <v>0</v>
      </c>
      <c r="J248" s="1008">
        <f t="shared" si="66"/>
        <v>750</v>
      </c>
      <c r="K248" s="1008">
        <v>0</v>
      </c>
      <c r="L248" s="1008">
        <f t="shared" si="65"/>
        <v>750</v>
      </c>
      <c r="M248" s="1008">
        <v>0</v>
      </c>
      <c r="N248" s="1008">
        <f t="shared" si="64"/>
        <v>750</v>
      </c>
      <c r="O248" s="1119">
        <v>0</v>
      </c>
      <c r="P248" s="1119">
        <f t="shared" si="63"/>
        <v>750</v>
      </c>
      <c r="Q248" s="1119">
        <v>0</v>
      </c>
      <c r="R248" s="1119">
        <f t="shared" si="62"/>
        <v>750</v>
      </c>
      <c r="S248" s="896"/>
      <c r="T248" s="894"/>
      <c r="U248" s="894"/>
    </row>
    <row r="249" spans="1:21" s="711" customFormat="1" x14ac:dyDescent="0.2">
      <c r="A249" s="999"/>
      <c r="B249" s="979"/>
      <c r="C249" s="599" t="s">
        <v>294</v>
      </c>
      <c r="D249" s="599" t="s">
        <v>295</v>
      </c>
      <c r="E249" s="980" t="s">
        <v>296</v>
      </c>
      <c r="F249" s="912">
        <v>0</v>
      </c>
      <c r="G249" s="916">
        <v>750</v>
      </c>
      <c r="H249" s="927">
        <f t="shared" si="68"/>
        <v>750</v>
      </c>
      <c r="I249" s="1003">
        <v>0</v>
      </c>
      <c r="J249" s="1003">
        <f t="shared" si="66"/>
        <v>750</v>
      </c>
      <c r="K249" s="1003">
        <v>0</v>
      </c>
      <c r="L249" s="1003">
        <f t="shared" si="65"/>
        <v>750</v>
      </c>
      <c r="M249" s="1003">
        <v>0</v>
      </c>
      <c r="N249" s="1003">
        <f t="shared" si="64"/>
        <v>750</v>
      </c>
      <c r="O249" s="1114">
        <v>0</v>
      </c>
      <c r="P249" s="1114">
        <f t="shared" si="63"/>
        <v>750</v>
      </c>
      <c r="Q249" s="1114">
        <v>0</v>
      </c>
      <c r="R249" s="1114">
        <f t="shared" si="62"/>
        <v>750</v>
      </c>
      <c r="S249" s="896"/>
      <c r="T249" s="894"/>
      <c r="U249" s="894"/>
    </row>
    <row r="250" spans="1:21" s="711" customFormat="1" ht="20.95" x14ac:dyDescent="0.2">
      <c r="A250" s="998" t="s">
        <v>298</v>
      </c>
      <c r="B250" s="976" t="s">
        <v>533</v>
      </c>
      <c r="C250" s="977" t="s">
        <v>100</v>
      </c>
      <c r="D250" s="977" t="s">
        <v>100</v>
      </c>
      <c r="E250" s="978" t="s">
        <v>326</v>
      </c>
      <c r="F250" s="911">
        <v>0</v>
      </c>
      <c r="G250" s="959">
        <f t="shared" ref="G250" si="70">+G251</f>
        <v>750</v>
      </c>
      <c r="H250" s="908">
        <f t="shared" si="68"/>
        <v>750</v>
      </c>
      <c r="I250" s="1008">
        <v>0</v>
      </c>
      <c r="J250" s="1008">
        <f t="shared" si="66"/>
        <v>750</v>
      </c>
      <c r="K250" s="1008">
        <v>0</v>
      </c>
      <c r="L250" s="1008">
        <f t="shared" si="65"/>
        <v>750</v>
      </c>
      <c r="M250" s="1008">
        <v>0</v>
      </c>
      <c r="N250" s="1008">
        <f t="shared" si="64"/>
        <v>750</v>
      </c>
      <c r="O250" s="1119">
        <v>0</v>
      </c>
      <c r="P250" s="1119">
        <f t="shared" si="63"/>
        <v>750</v>
      </c>
      <c r="Q250" s="1119">
        <v>0</v>
      </c>
      <c r="R250" s="1119">
        <f t="shared" si="62"/>
        <v>750</v>
      </c>
      <c r="S250" s="896"/>
      <c r="T250" s="894"/>
      <c r="U250" s="894"/>
    </row>
    <row r="251" spans="1:21" s="711" customFormat="1" x14ac:dyDescent="0.2">
      <c r="A251" s="999"/>
      <c r="B251" s="979"/>
      <c r="C251" s="599" t="s">
        <v>294</v>
      </c>
      <c r="D251" s="599" t="s">
        <v>341</v>
      </c>
      <c r="E251" s="980" t="s">
        <v>342</v>
      </c>
      <c r="F251" s="912">
        <v>0</v>
      </c>
      <c r="G251" s="916">
        <v>750</v>
      </c>
      <c r="H251" s="927">
        <f t="shared" si="68"/>
        <v>750</v>
      </c>
      <c r="I251" s="1003">
        <v>0</v>
      </c>
      <c r="J251" s="1003">
        <f t="shared" si="66"/>
        <v>750</v>
      </c>
      <c r="K251" s="1003">
        <v>0</v>
      </c>
      <c r="L251" s="1003">
        <f t="shared" si="65"/>
        <v>750</v>
      </c>
      <c r="M251" s="1003">
        <v>0</v>
      </c>
      <c r="N251" s="1003">
        <f t="shared" si="64"/>
        <v>750</v>
      </c>
      <c r="O251" s="1114">
        <v>0</v>
      </c>
      <c r="P251" s="1114">
        <f t="shared" si="63"/>
        <v>750</v>
      </c>
      <c r="Q251" s="1114">
        <v>0</v>
      </c>
      <c r="R251" s="1114">
        <f t="shared" si="62"/>
        <v>750</v>
      </c>
      <c r="S251" s="896"/>
      <c r="T251" s="894"/>
      <c r="U251" s="894"/>
    </row>
    <row r="252" spans="1:21" s="711" customFormat="1" ht="20.95" x14ac:dyDescent="0.2">
      <c r="A252" s="998" t="s">
        <v>298</v>
      </c>
      <c r="B252" s="976" t="s">
        <v>534</v>
      </c>
      <c r="C252" s="977" t="s">
        <v>100</v>
      </c>
      <c r="D252" s="977" t="s">
        <v>100</v>
      </c>
      <c r="E252" s="978" t="s">
        <v>328</v>
      </c>
      <c r="F252" s="911">
        <v>0</v>
      </c>
      <c r="G252" s="959">
        <f t="shared" ref="G252" si="71">+G253</f>
        <v>300</v>
      </c>
      <c r="H252" s="908">
        <f t="shared" si="68"/>
        <v>300</v>
      </c>
      <c r="I252" s="1008">
        <v>0</v>
      </c>
      <c r="J252" s="1008">
        <f t="shared" si="66"/>
        <v>300</v>
      </c>
      <c r="K252" s="1008">
        <v>0</v>
      </c>
      <c r="L252" s="1008">
        <f t="shared" si="65"/>
        <v>300</v>
      </c>
      <c r="M252" s="1008">
        <v>0</v>
      </c>
      <c r="N252" s="1008">
        <f t="shared" si="64"/>
        <v>300</v>
      </c>
      <c r="O252" s="1119">
        <v>0</v>
      </c>
      <c r="P252" s="1119">
        <f t="shared" si="63"/>
        <v>300</v>
      </c>
      <c r="Q252" s="1119">
        <v>0</v>
      </c>
      <c r="R252" s="1119">
        <f t="shared" si="62"/>
        <v>300</v>
      </c>
      <c r="S252" s="896"/>
      <c r="T252" s="894"/>
      <c r="U252" s="894"/>
    </row>
    <row r="253" spans="1:21" s="711" customFormat="1" x14ac:dyDescent="0.2">
      <c r="A253" s="999"/>
      <c r="B253" s="979"/>
      <c r="C253" s="599" t="s">
        <v>294</v>
      </c>
      <c r="D253" s="599" t="s">
        <v>295</v>
      </c>
      <c r="E253" s="980" t="s">
        <v>296</v>
      </c>
      <c r="F253" s="912">
        <v>0</v>
      </c>
      <c r="G253" s="916">
        <v>300</v>
      </c>
      <c r="H253" s="927">
        <f t="shared" si="68"/>
        <v>300</v>
      </c>
      <c r="I253" s="1003">
        <v>0</v>
      </c>
      <c r="J253" s="1003">
        <f t="shared" si="66"/>
        <v>300</v>
      </c>
      <c r="K253" s="1003">
        <v>0</v>
      </c>
      <c r="L253" s="1003">
        <f t="shared" si="65"/>
        <v>300</v>
      </c>
      <c r="M253" s="1003">
        <v>0</v>
      </c>
      <c r="N253" s="1003">
        <f t="shared" si="64"/>
        <v>300</v>
      </c>
      <c r="O253" s="1114">
        <v>0</v>
      </c>
      <c r="P253" s="1114">
        <f t="shared" si="63"/>
        <v>300</v>
      </c>
      <c r="Q253" s="1114">
        <v>0</v>
      </c>
      <c r="R253" s="1114">
        <f t="shared" si="62"/>
        <v>300</v>
      </c>
      <c r="S253" s="896"/>
      <c r="T253" s="894"/>
      <c r="U253" s="894"/>
    </row>
    <row r="254" spans="1:21" s="711" customFormat="1" ht="20.95" x14ac:dyDescent="0.2">
      <c r="A254" s="998" t="s">
        <v>298</v>
      </c>
      <c r="B254" s="976" t="s">
        <v>535</v>
      </c>
      <c r="C254" s="977" t="s">
        <v>100</v>
      </c>
      <c r="D254" s="977" t="s">
        <v>100</v>
      </c>
      <c r="E254" s="978" t="s">
        <v>330</v>
      </c>
      <c r="F254" s="911">
        <v>0</v>
      </c>
      <c r="G254" s="959">
        <f t="shared" ref="G254" si="72">+G255</f>
        <v>750</v>
      </c>
      <c r="H254" s="908">
        <f t="shared" si="68"/>
        <v>750</v>
      </c>
      <c r="I254" s="1008">
        <v>0</v>
      </c>
      <c r="J254" s="1008">
        <f t="shared" si="66"/>
        <v>750</v>
      </c>
      <c r="K254" s="1008">
        <v>0</v>
      </c>
      <c r="L254" s="1008">
        <f t="shared" si="65"/>
        <v>750</v>
      </c>
      <c r="M254" s="1008">
        <v>0</v>
      </c>
      <c r="N254" s="1008">
        <f t="shared" si="64"/>
        <v>750</v>
      </c>
      <c r="O254" s="1119">
        <v>0</v>
      </c>
      <c r="P254" s="1119">
        <f t="shared" si="63"/>
        <v>750</v>
      </c>
      <c r="Q254" s="1119">
        <v>0</v>
      </c>
      <c r="R254" s="1119">
        <f t="shared" si="62"/>
        <v>750</v>
      </c>
      <c r="S254" s="896"/>
      <c r="T254" s="894"/>
      <c r="U254" s="894"/>
    </row>
    <row r="255" spans="1:21" s="711" customFormat="1" ht="13.1" thickBot="1" x14ac:dyDescent="0.25">
      <c r="A255" s="999"/>
      <c r="B255" s="979"/>
      <c r="C255" s="599" t="s">
        <v>294</v>
      </c>
      <c r="D255" s="599" t="s">
        <v>295</v>
      </c>
      <c r="E255" s="980" t="s">
        <v>296</v>
      </c>
      <c r="F255" s="912">
        <v>0</v>
      </c>
      <c r="G255" s="1074">
        <v>750</v>
      </c>
      <c r="H255" s="909">
        <f t="shared" si="68"/>
        <v>750</v>
      </c>
      <c r="I255" s="1024">
        <v>0</v>
      </c>
      <c r="J255" s="1024">
        <f t="shared" si="66"/>
        <v>750</v>
      </c>
      <c r="K255" s="1024">
        <v>0</v>
      </c>
      <c r="L255" s="1024">
        <f t="shared" si="65"/>
        <v>750</v>
      </c>
      <c r="M255" s="1024">
        <v>0</v>
      </c>
      <c r="N255" s="1024">
        <f t="shared" si="64"/>
        <v>750</v>
      </c>
      <c r="O255" s="1128">
        <v>0</v>
      </c>
      <c r="P255" s="1128">
        <f t="shared" si="63"/>
        <v>750</v>
      </c>
      <c r="Q255" s="1128">
        <v>0</v>
      </c>
      <c r="R255" s="1128">
        <f t="shared" si="62"/>
        <v>750</v>
      </c>
      <c r="S255" s="896"/>
      <c r="T255" s="894"/>
      <c r="U255" s="894"/>
    </row>
    <row r="256" spans="1:21" s="711" customFormat="1" ht="13.1" thickBot="1" x14ac:dyDescent="0.25">
      <c r="A256" s="1080" t="s">
        <v>106</v>
      </c>
      <c r="B256" s="1081" t="s">
        <v>100</v>
      </c>
      <c r="C256" s="1082" t="s">
        <v>100</v>
      </c>
      <c r="D256" s="1082" t="s">
        <v>100</v>
      </c>
      <c r="E256" s="1083" t="s">
        <v>227</v>
      </c>
      <c r="F256" s="1084">
        <v>1750</v>
      </c>
      <c r="G256" s="1090">
        <f>+G257+G259+G261+G263+G265+G267+G269+G271+G273</f>
        <v>0</v>
      </c>
      <c r="H256" s="1085">
        <f t="shared" si="68"/>
        <v>1750</v>
      </c>
      <c r="I256" s="1087">
        <v>0</v>
      </c>
      <c r="J256" s="1087">
        <f t="shared" si="66"/>
        <v>1750</v>
      </c>
      <c r="K256" s="1087">
        <v>0</v>
      </c>
      <c r="L256" s="1087">
        <f t="shared" si="65"/>
        <v>1750</v>
      </c>
      <c r="M256" s="1087">
        <f>+M275</f>
        <v>5000</v>
      </c>
      <c r="N256" s="1087">
        <f t="shared" si="64"/>
        <v>6750</v>
      </c>
      <c r="O256" s="1131">
        <v>0</v>
      </c>
      <c r="P256" s="1131">
        <f t="shared" si="63"/>
        <v>6750</v>
      </c>
      <c r="Q256" s="1131">
        <v>0</v>
      </c>
      <c r="R256" s="1131">
        <f t="shared" si="62"/>
        <v>6750</v>
      </c>
      <c r="S256" s="896"/>
      <c r="T256" s="894"/>
      <c r="U256" s="894"/>
    </row>
    <row r="257" spans="1:21" s="711" customFormat="1" x14ac:dyDescent="0.2">
      <c r="A257" s="677" t="s">
        <v>106</v>
      </c>
      <c r="B257" s="679" t="s">
        <v>489</v>
      </c>
      <c r="C257" s="680" t="s">
        <v>100</v>
      </c>
      <c r="D257" s="954" t="s">
        <v>100</v>
      </c>
      <c r="E257" s="786" t="s">
        <v>227</v>
      </c>
      <c r="F257" s="924">
        <f>+F258</f>
        <v>1750</v>
      </c>
      <c r="G257" s="975">
        <f>+G258</f>
        <v>-1750</v>
      </c>
      <c r="H257" s="924">
        <f t="shared" si="68"/>
        <v>0</v>
      </c>
      <c r="I257" s="1020">
        <v>0</v>
      </c>
      <c r="J257" s="1020">
        <f t="shared" si="66"/>
        <v>0</v>
      </c>
      <c r="K257" s="1020">
        <v>0</v>
      </c>
      <c r="L257" s="1020">
        <f t="shared" si="65"/>
        <v>0</v>
      </c>
      <c r="M257" s="1020">
        <v>0</v>
      </c>
      <c r="N257" s="1020">
        <f t="shared" si="64"/>
        <v>0</v>
      </c>
      <c r="O257" s="1124">
        <v>0</v>
      </c>
      <c r="P257" s="1124">
        <f t="shared" si="63"/>
        <v>0</v>
      </c>
      <c r="Q257" s="1124">
        <v>0</v>
      </c>
      <c r="R257" s="1124">
        <f t="shared" si="62"/>
        <v>0</v>
      </c>
      <c r="S257" s="896"/>
      <c r="T257" s="894"/>
      <c r="U257" s="894"/>
    </row>
    <row r="258" spans="1:21" s="711" customFormat="1" x14ac:dyDescent="0.2">
      <c r="A258" s="689"/>
      <c r="B258" s="691" t="s">
        <v>474</v>
      </c>
      <c r="C258" s="700">
        <v>3419</v>
      </c>
      <c r="D258" s="686">
        <v>5222</v>
      </c>
      <c r="E258" s="784" t="s">
        <v>296</v>
      </c>
      <c r="F258" s="927">
        <v>1750</v>
      </c>
      <c r="G258" s="916">
        <v>-1750</v>
      </c>
      <c r="H258" s="927">
        <f t="shared" si="68"/>
        <v>0</v>
      </c>
      <c r="I258" s="1003">
        <v>0</v>
      </c>
      <c r="J258" s="1003">
        <f t="shared" si="66"/>
        <v>0</v>
      </c>
      <c r="K258" s="1003">
        <v>0</v>
      </c>
      <c r="L258" s="1003">
        <f t="shared" si="65"/>
        <v>0</v>
      </c>
      <c r="M258" s="1003">
        <v>0</v>
      </c>
      <c r="N258" s="1003">
        <f t="shared" si="64"/>
        <v>0</v>
      </c>
      <c r="O258" s="1114">
        <v>0</v>
      </c>
      <c r="P258" s="1114">
        <f t="shared" si="63"/>
        <v>0</v>
      </c>
      <c r="Q258" s="1114">
        <v>0</v>
      </c>
      <c r="R258" s="1114">
        <f t="shared" si="62"/>
        <v>0</v>
      </c>
      <c r="S258" s="896"/>
      <c r="T258" s="894"/>
      <c r="U258" s="894"/>
    </row>
    <row r="259" spans="1:21" s="711" customFormat="1" ht="31.45" x14ac:dyDescent="0.2">
      <c r="A259" s="654" t="s">
        <v>298</v>
      </c>
      <c r="B259" s="603" t="s">
        <v>536</v>
      </c>
      <c r="C259" s="604" t="s">
        <v>100</v>
      </c>
      <c r="D259" s="604" t="s">
        <v>100</v>
      </c>
      <c r="E259" s="981" t="s">
        <v>418</v>
      </c>
      <c r="F259" s="913">
        <v>0</v>
      </c>
      <c r="G259" s="959">
        <f t="shared" ref="G259:G273" si="73">+G260</f>
        <v>50</v>
      </c>
      <c r="H259" s="908">
        <f t="shared" si="68"/>
        <v>50</v>
      </c>
      <c r="I259" s="1008">
        <v>0</v>
      </c>
      <c r="J259" s="1008">
        <f t="shared" si="66"/>
        <v>50</v>
      </c>
      <c r="K259" s="1008">
        <v>0</v>
      </c>
      <c r="L259" s="1008">
        <f t="shared" si="65"/>
        <v>50</v>
      </c>
      <c r="M259" s="1008">
        <v>0</v>
      </c>
      <c r="N259" s="1008">
        <f t="shared" si="64"/>
        <v>50</v>
      </c>
      <c r="O259" s="1119">
        <v>0</v>
      </c>
      <c r="P259" s="1119">
        <f t="shared" si="63"/>
        <v>50</v>
      </c>
      <c r="Q259" s="1119">
        <v>0</v>
      </c>
      <c r="R259" s="1119">
        <f t="shared" si="62"/>
        <v>50</v>
      </c>
      <c r="S259" s="896"/>
      <c r="T259" s="894"/>
      <c r="U259" s="894"/>
    </row>
    <row r="260" spans="1:21" s="711" customFormat="1" x14ac:dyDescent="0.2">
      <c r="A260" s="1000"/>
      <c r="B260" s="982"/>
      <c r="C260" s="595" t="s">
        <v>294</v>
      </c>
      <c r="D260" s="595" t="s">
        <v>295</v>
      </c>
      <c r="E260" s="983" t="s">
        <v>296</v>
      </c>
      <c r="F260" s="914">
        <v>0</v>
      </c>
      <c r="G260" s="916">
        <v>50</v>
      </c>
      <c r="H260" s="927">
        <f t="shared" si="68"/>
        <v>50</v>
      </c>
      <c r="I260" s="1003">
        <v>0</v>
      </c>
      <c r="J260" s="1003">
        <f t="shared" si="66"/>
        <v>50</v>
      </c>
      <c r="K260" s="1003">
        <v>0</v>
      </c>
      <c r="L260" s="1003">
        <f t="shared" si="65"/>
        <v>50</v>
      </c>
      <c r="M260" s="1003">
        <v>0</v>
      </c>
      <c r="N260" s="1003">
        <f t="shared" si="64"/>
        <v>50</v>
      </c>
      <c r="O260" s="1114">
        <v>0</v>
      </c>
      <c r="P260" s="1114">
        <f t="shared" si="63"/>
        <v>50</v>
      </c>
      <c r="Q260" s="1114">
        <v>0</v>
      </c>
      <c r="R260" s="1114">
        <f t="shared" si="62"/>
        <v>50</v>
      </c>
      <c r="S260" s="896"/>
      <c r="T260" s="894"/>
      <c r="U260" s="894"/>
    </row>
    <row r="261" spans="1:21" s="711" customFormat="1" ht="20.95" x14ac:dyDescent="0.2">
      <c r="A261" s="654" t="s">
        <v>298</v>
      </c>
      <c r="B261" s="603" t="s">
        <v>537</v>
      </c>
      <c r="C261" s="604" t="s">
        <v>100</v>
      </c>
      <c r="D261" s="604" t="s">
        <v>100</v>
      </c>
      <c r="E261" s="981" t="s">
        <v>335</v>
      </c>
      <c r="F261" s="913">
        <v>0</v>
      </c>
      <c r="G261" s="959">
        <f t="shared" si="73"/>
        <v>600</v>
      </c>
      <c r="H261" s="908">
        <f t="shared" si="68"/>
        <v>600</v>
      </c>
      <c r="I261" s="1008">
        <v>0</v>
      </c>
      <c r="J261" s="1008">
        <f t="shared" si="66"/>
        <v>600</v>
      </c>
      <c r="K261" s="1008">
        <v>0</v>
      </c>
      <c r="L261" s="1008">
        <f t="shared" si="65"/>
        <v>600</v>
      </c>
      <c r="M261" s="1008">
        <v>0</v>
      </c>
      <c r="N261" s="1008">
        <f t="shared" si="64"/>
        <v>600</v>
      </c>
      <c r="O261" s="1119">
        <v>0</v>
      </c>
      <c r="P261" s="1119">
        <f t="shared" si="63"/>
        <v>600</v>
      </c>
      <c r="Q261" s="1119">
        <v>0</v>
      </c>
      <c r="R261" s="1119">
        <f t="shared" si="62"/>
        <v>600</v>
      </c>
      <c r="S261" s="896"/>
      <c r="T261" s="894"/>
      <c r="U261" s="894"/>
    </row>
    <row r="262" spans="1:21" s="711" customFormat="1" ht="20.95" x14ac:dyDescent="0.2">
      <c r="A262" s="1000"/>
      <c r="B262" s="982"/>
      <c r="C262" s="595" t="s">
        <v>294</v>
      </c>
      <c r="D262" s="595" t="s">
        <v>333</v>
      </c>
      <c r="E262" s="983" t="s">
        <v>334</v>
      </c>
      <c r="F262" s="914">
        <v>0</v>
      </c>
      <c r="G262" s="916">
        <v>600</v>
      </c>
      <c r="H262" s="927">
        <f t="shared" si="68"/>
        <v>600</v>
      </c>
      <c r="I262" s="1003">
        <v>0</v>
      </c>
      <c r="J262" s="1003">
        <f t="shared" si="66"/>
        <v>600</v>
      </c>
      <c r="K262" s="1003">
        <v>0</v>
      </c>
      <c r="L262" s="1003">
        <f t="shared" si="65"/>
        <v>600</v>
      </c>
      <c r="M262" s="1003">
        <v>0</v>
      </c>
      <c r="N262" s="1003">
        <f t="shared" si="64"/>
        <v>600</v>
      </c>
      <c r="O262" s="1114">
        <v>0</v>
      </c>
      <c r="P262" s="1114">
        <f t="shared" si="63"/>
        <v>600</v>
      </c>
      <c r="Q262" s="1114">
        <v>0</v>
      </c>
      <c r="R262" s="1114">
        <f t="shared" si="62"/>
        <v>600</v>
      </c>
      <c r="S262" s="896"/>
      <c r="T262" s="894"/>
      <c r="U262" s="894"/>
    </row>
    <row r="263" spans="1:21" s="711" customFormat="1" ht="31.45" x14ac:dyDescent="0.2">
      <c r="A263" s="654" t="s">
        <v>298</v>
      </c>
      <c r="B263" s="603" t="s">
        <v>538</v>
      </c>
      <c r="C263" s="604" t="s">
        <v>100</v>
      </c>
      <c r="D263" s="604" t="s">
        <v>100</v>
      </c>
      <c r="E263" s="981" t="s">
        <v>337</v>
      </c>
      <c r="F263" s="913">
        <v>0</v>
      </c>
      <c r="G263" s="959">
        <f t="shared" si="73"/>
        <v>450</v>
      </c>
      <c r="H263" s="908">
        <f t="shared" si="68"/>
        <v>450</v>
      </c>
      <c r="I263" s="1008">
        <v>0</v>
      </c>
      <c r="J263" s="1008">
        <f t="shared" si="66"/>
        <v>450</v>
      </c>
      <c r="K263" s="1008">
        <v>0</v>
      </c>
      <c r="L263" s="1008">
        <f t="shared" si="65"/>
        <v>450</v>
      </c>
      <c r="M263" s="1008">
        <v>0</v>
      </c>
      <c r="N263" s="1008">
        <f t="shared" si="64"/>
        <v>450</v>
      </c>
      <c r="O263" s="1119">
        <v>0</v>
      </c>
      <c r="P263" s="1119">
        <f t="shared" si="63"/>
        <v>450</v>
      </c>
      <c r="Q263" s="1119">
        <v>0</v>
      </c>
      <c r="R263" s="1119">
        <f t="shared" si="62"/>
        <v>450</v>
      </c>
      <c r="S263" s="896"/>
      <c r="T263" s="894"/>
      <c r="U263" s="894"/>
    </row>
    <row r="264" spans="1:21" s="711" customFormat="1" ht="20.95" x14ac:dyDescent="0.2">
      <c r="A264" s="1000"/>
      <c r="B264" s="603" t="s">
        <v>338</v>
      </c>
      <c r="C264" s="595" t="s">
        <v>294</v>
      </c>
      <c r="D264" s="595" t="s">
        <v>339</v>
      </c>
      <c r="E264" s="983" t="s">
        <v>340</v>
      </c>
      <c r="F264" s="914">
        <v>0</v>
      </c>
      <c r="G264" s="916">
        <v>450</v>
      </c>
      <c r="H264" s="927">
        <f t="shared" si="68"/>
        <v>450</v>
      </c>
      <c r="I264" s="1003">
        <v>0</v>
      </c>
      <c r="J264" s="1003">
        <f t="shared" si="66"/>
        <v>450</v>
      </c>
      <c r="K264" s="1003">
        <v>0</v>
      </c>
      <c r="L264" s="1003">
        <f t="shared" si="65"/>
        <v>450</v>
      </c>
      <c r="M264" s="1003">
        <v>0</v>
      </c>
      <c r="N264" s="1003">
        <f t="shared" si="64"/>
        <v>450</v>
      </c>
      <c r="O264" s="1114">
        <v>0</v>
      </c>
      <c r="P264" s="1114">
        <f t="shared" si="63"/>
        <v>450</v>
      </c>
      <c r="Q264" s="1114">
        <v>0</v>
      </c>
      <c r="R264" s="1114">
        <f t="shared" si="62"/>
        <v>450</v>
      </c>
      <c r="S264" s="896"/>
      <c r="T264" s="894"/>
      <c r="U264" s="894"/>
    </row>
    <row r="265" spans="1:21" s="711" customFormat="1" ht="20.95" x14ac:dyDescent="0.2">
      <c r="A265" s="654" t="s">
        <v>298</v>
      </c>
      <c r="B265" s="603" t="s">
        <v>539</v>
      </c>
      <c r="C265" s="604" t="s">
        <v>100</v>
      </c>
      <c r="D265" s="604" t="s">
        <v>100</v>
      </c>
      <c r="E265" s="981" t="s">
        <v>344</v>
      </c>
      <c r="F265" s="913">
        <v>0</v>
      </c>
      <c r="G265" s="959">
        <f t="shared" si="73"/>
        <v>200</v>
      </c>
      <c r="H265" s="908">
        <f t="shared" si="68"/>
        <v>200</v>
      </c>
      <c r="I265" s="1008">
        <v>0</v>
      </c>
      <c r="J265" s="1008">
        <f t="shared" si="66"/>
        <v>200</v>
      </c>
      <c r="K265" s="1008">
        <v>0</v>
      </c>
      <c r="L265" s="1008">
        <f t="shared" si="65"/>
        <v>200</v>
      </c>
      <c r="M265" s="1008">
        <v>0</v>
      </c>
      <c r="N265" s="1008">
        <f t="shared" si="64"/>
        <v>200</v>
      </c>
      <c r="O265" s="1119">
        <v>0</v>
      </c>
      <c r="P265" s="1119">
        <f t="shared" si="63"/>
        <v>200</v>
      </c>
      <c r="Q265" s="1119">
        <v>0</v>
      </c>
      <c r="R265" s="1119">
        <f t="shared" si="62"/>
        <v>200</v>
      </c>
      <c r="S265" s="896"/>
      <c r="T265" s="894"/>
      <c r="U265" s="894"/>
    </row>
    <row r="266" spans="1:21" s="711" customFormat="1" x14ac:dyDescent="0.2">
      <c r="A266" s="1000"/>
      <c r="B266" s="982"/>
      <c r="C266" s="595" t="s">
        <v>294</v>
      </c>
      <c r="D266" s="599" t="s">
        <v>341</v>
      </c>
      <c r="E266" s="980" t="s">
        <v>342</v>
      </c>
      <c r="F266" s="914">
        <v>0</v>
      </c>
      <c r="G266" s="916">
        <v>200</v>
      </c>
      <c r="H266" s="927">
        <f t="shared" si="68"/>
        <v>200</v>
      </c>
      <c r="I266" s="1003">
        <v>0</v>
      </c>
      <c r="J266" s="1003">
        <f t="shared" si="66"/>
        <v>200</v>
      </c>
      <c r="K266" s="1003">
        <v>0</v>
      </c>
      <c r="L266" s="1003">
        <f t="shared" si="65"/>
        <v>200</v>
      </c>
      <c r="M266" s="1003">
        <v>0</v>
      </c>
      <c r="N266" s="1003">
        <f t="shared" si="64"/>
        <v>200</v>
      </c>
      <c r="O266" s="1114">
        <v>0</v>
      </c>
      <c r="P266" s="1114">
        <f t="shared" si="63"/>
        <v>200</v>
      </c>
      <c r="Q266" s="1114">
        <v>0</v>
      </c>
      <c r="R266" s="1114">
        <f t="shared" si="62"/>
        <v>200</v>
      </c>
      <c r="S266" s="896"/>
      <c r="T266" s="894"/>
      <c r="U266" s="894"/>
    </row>
    <row r="267" spans="1:21" s="711" customFormat="1" ht="20.95" x14ac:dyDescent="0.2">
      <c r="A267" s="654" t="s">
        <v>298</v>
      </c>
      <c r="B267" s="603" t="s">
        <v>540</v>
      </c>
      <c r="C267" s="604" t="s">
        <v>100</v>
      </c>
      <c r="D267" s="604" t="s">
        <v>100</v>
      </c>
      <c r="E267" s="981" t="s">
        <v>346</v>
      </c>
      <c r="F267" s="913">
        <v>0</v>
      </c>
      <c r="G267" s="959">
        <f t="shared" si="73"/>
        <v>100</v>
      </c>
      <c r="H267" s="908">
        <f t="shared" si="68"/>
        <v>100</v>
      </c>
      <c r="I267" s="1008">
        <v>0</v>
      </c>
      <c r="J267" s="1008">
        <f t="shared" si="66"/>
        <v>100</v>
      </c>
      <c r="K267" s="1008">
        <v>0</v>
      </c>
      <c r="L267" s="1008">
        <f t="shared" si="65"/>
        <v>100</v>
      </c>
      <c r="M267" s="1008">
        <v>0</v>
      </c>
      <c r="N267" s="1008">
        <f t="shared" si="64"/>
        <v>100</v>
      </c>
      <c r="O267" s="1119">
        <v>0</v>
      </c>
      <c r="P267" s="1119">
        <f t="shared" si="63"/>
        <v>100</v>
      </c>
      <c r="Q267" s="1119">
        <v>0</v>
      </c>
      <c r="R267" s="1119">
        <f t="shared" si="62"/>
        <v>100</v>
      </c>
      <c r="S267" s="896"/>
      <c r="T267" s="894"/>
      <c r="U267" s="894"/>
    </row>
    <row r="268" spans="1:21" s="711" customFormat="1" x14ac:dyDescent="0.2">
      <c r="A268" s="1000"/>
      <c r="B268" s="982"/>
      <c r="C268" s="595" t="s">
        <v>294</v>
      </c>
      <c r="D268" s="595" t="s">
        <v>295</v>
      </c>
      <c r="E268" s="983" t="s">
        <v>296</v>
      </c>
      <c r="F268" s="914">
        <v>0</v>
      </c>
      <c r="G268" s="916">
        <v>100</v>
      </c>
      <c r="H268" s="927">
        <f t="shared" si="68"/>
        <v>100</v>
      </c>
      <c r="I268" s="1003">
        <v>0</v>
      </c>
      <c r="J268" s="1003">
        <f t="shared" si="66"/>
        <v>100</v>
      </c>
      <c r="K268" s="1003">
        <v>0</v>
      </c>
      <c r="L268" s="1003">
        <f t="shared" si="65"/>
        <v>100</v>
      </c>
      <c r="M268" s="1003">
        <v>0</v>
      </c>
      <c r="N268" s="1003">
        <f t="shared" si="64"/>
        <v>100</v>
      </c>
      <c r="O268" s="1114">
        <v>0</v>
      </c>
      <c r="P268" s="1114">
        <f t="shared" si="63"/>
        <v>100</v>
      </c>
      <c r="Q268" s="1114">
        <v>0</v>
      </c>
      <c r="R268" s="1114">
        <f t="shared" si="62"/>
        <v>100</v>
      </c>
      <c r="S268" s="896"/>
      <c r="T268" s="894"/>
      <c r="U268" s="894"/>
    </row>
    <row r="269" spans="1:21" s="711" customFormat="1" x14ac:dyDescent="0.2">
      <c r="A269" s="654" t="s">
        <v>298</v>
      </c>
      <c r="B269" s="603" t="s">
        <v>541</v>
      </c>
      <c r="C269" s="604" t="s">
        <v>100</v>
      </c>
      <c r="D269" s="604" t="s">
        <v>100</v>
      </c>
      <c r="E269" s="981" t="s">
        <v>349</v>
      </c>
      <c r="F269" s="913">
        <v>0</v>
      </c>
      <c r="G269" s="959">
        <f t="shared" si="73"/>
        <v>100</v>
      </c>
      <c r="H269" s="908">
        <f t="shared" si="68"/>
        <v>100</v>
      </c>
      <c r="I269" s="1008">
        <v>0</v>
      </c>
      <c r="J269" s="1008">
        <f t="shared" si="66"/>
        <v>100</v>
      </c>
      <c r="K269" s="1008">
        <v>0</v>
      </c>
      <c r="L269" s="1008">
        <f t="shared" si="65"/>
        <v>100</v>
      </c>
      <c r="M269" s="1008">
        <v>0</v>
      </c>
      <c r="N269" s="1008">
        <f t="shared" si="64"/>
        <v>100</v>
      </c>
      <c r="O269" s="1119">
        <v>0</v>
      </c>
      <c r="P269" s="1119">
        <f t="shared" si="63"/>
        <v>100</v>
      </c>
      <c r="Q269" s="1119">
        <v>0</v>
      </c>
      <c r="R269" s="1119">
        <f t="shared" si="62"/>
        <v>100</v>
      </c>
      <c r="S269" s="896"/>
      <c r="T269" s="894"/>
      <c r="U269" s="894"/>
    </row>
    <row r="270" spans="1:21" s="711" customFormat="1" x14ac:dyDescent="0.2">
      <c r="A270" s="1000"/>
      <c r="B270" s="982"/>
      <c r="C270" s="595" t="s">
        <v>294</v>
      </c>
      <c r="D270" s="595" t="s">
        <v>348</v>
      </c>
      <c r="E270" s="983" t="s">
        <v>258</v>
      </c>
      <c r="F270" s="914">
        <v>0</v>
      </c>
      <c r="G270" s="916">
        <v>100</v>
      </c>
      <c r="H270" s="927">
        <f t="shared" si="68"/>
        <v>100</v>
      </c>
      <c r="I270" s="1003">
        <v>0</v>
      </c>
      <c r="J270" s="1003">
        <f t="shared" si="66"/>
        <v>100</v>
      </c>
      <c r="K270" s="1003">
        <v>0</v>
      </c>
      <c r="L270" s="1003">
        <f t="shared" si="65"/>
        <v>100</v>
      </c>
      <c r="M270" s="1003">
        <v>0</v>
      </c>
      <c r="N270" s="1003">
        <f t="shared" si="64"/>
        <v>100</v>
      </c>
      <c r="O270" s="1114">
        <v>0</v>
      </c>
      <c r="P270" s="1114">
        <f t="shared" si="63"/>
        <v>100</v>
      </c>
      <c r="Q270" s="1114">
        <v>0</v>
      </c>
      <c r="R270" s="1114">
        <f t="shared" si="62"/>
        <v>100</v>
      </c>
      <c r="S270" s="896"/>
      <c r="T270" s="894"/>
      <c r="U270" s="894"/>
    </row>
    <row r="271" spans="1:21" s="711" customFormat="1" ht="31.45" x14ac:dyDescent="0.2">
      <c r="A271" s="654" t="s">
        <v>298</v>
      </c>
      <c r="B271" s="603" t="s">
        <v>542</v>
      </c>
      <c r="C271" s="604" t="s">
        <v>100</v>
      </c>
      <c r="D271" s="604" t="s">
        <v>100</v>
      </c>
      <c r="E271" s="981" t="s">
        <v>419</v>
      </c>
      <c r="F271" s="913">
        <v>0</v>
      </c>
      <c r="G271" s="959">
        <f t="shared" si="73"/>
        <v>50</v>
      </c>
      <c r="H271" s="908">
        <f t="shared" si="68"/>
        <v>50</v>
      </c>
      <c r="I271" s="1008">
        <v>0</v>
      </c>
      <c r="J271" s="1008">
        <f t="shared" si="66"/>
        <v>50</v>
      </c>
      <c r="K271" s="1008">
        <v>0</v>
      </c>
      <c r="L271" s="1008">
        <f t="shared" si="65"/>
        <v>50</v>
      </c>
      <c r="M271" s="1008">
        <v>0</v>
      </c>
      <c r="N271" s="1008">
        <f t="shared" si="64"/>
        <v>50</v>
      </c>
      <c r="O271" s="1119">
        <v>0</v>
      </c>
      <c r="P271" s="1119">
        <f t="shared" si="63"/>
        <v>50</v>
      </c>
      <c r="Q271" s="1119">
        <v>0</v>
      </c>
      <c r="R271" s="1119">
        <f t="shared" si="62"/>
        <v>50</v>
      </c>
      <c r="S271" s="896"/>
      <c r="T271" s="894"/>
      <c r="U271" s="894"/>
    </row>
    <row r="272" spans="1:21" s="711" customFormat="1" x14ac:dyDescent="0.2">
      <c r="A272" s="1000"/>
      <c r="B272" s="982"/>
      <c r="C272" s="595" t="s">
        <v>294</v>
      </c>
      <c r="D272" s="595" t="s">
        <v>295</v>
      </c>
      <c r="E272" s="983" t="s">
        <v>296</v>
      </c>
      <c r="F272" s="914">
        <v>0</v>
      </c>
      <c r="G272" s="916">
        <v>50</v>
      </c>
      <c r="H272" s="927">
        <f t="shared" si="68"/>
        <v>50</v>
      </c>
      <c r="I272" s="1003">
        <v>0</v>
      </c>
      <c r="J272" s="1003">
        <f t="shared" si="66"/>
        <v>50</v>
      </c>
      <c r="K272" s="1003">
        <v>0</v>
      </c>
      <c r="L272" s="1003">
        <f t="shared" si="65"/>
        <v>50</v>
      </c>
      <c r="M272" s="1003">
        <v>0</v>
      </c>
      <c r="N272" s="1003">
        <f t="shared" si="64"/>
        <v>50</v>
      </c>
      <c r="O272" s="1114">
        <v>0</v>
      </c>
      <c r="P272" s="1114">
        <f t="shared" si="63"/>
        <v>50</v>
      </c>
      <c r="Q272" s="1114">
        <v>0</v>
      </c>
      <c r="R272" s="1114">
        <f t="shared" si="62"/>
        <v>50</v>
      </c>
      <c r="S272" s="896"/>
      <c r="T272" s="894"/>
      <c r="U272" s="894"/>
    </row>
    <row r="273" spans="1:21" s="711" customFormat="1" ht="20.95" x14ac:dyDescent="0.2">
      <c r="A273" s="654" t="s">
        <v>298</v>
      </c>
      <c r="B273" s="603" t="s">
        <v>543</v>
      </c>
      <c r="C273" s="604" t="s">
        <v>100</v>
      </c>
      <c r="D273" s="604" t="s">
        <v>100</v>
      </c>
      <c r="E273" s="981" t="s">
        <v>352</v>
      </c>
      <c r="F273" s="913">
        <v>0</v>
      </c>
      <c r="G273" s="959">
        <f t="shared" si="73"/>
        <v>200</v>
      </c>
      <c r="H273" s="908">
        <f t="shared" si="68"/>
        <v>200</v>
      </c>
      <c r="I273" s="1008">
        <v>0</v>
      </c>
      <c r="J273" s="1008">
        <f t="shared" si="66"/>
        <v>200</v>
      </c>
      <c r="K273" s="1008">
        <v>0</v>
      </c>
      <c r="L273" s="1008">
        <f t="shared" si="65"/>
        <v>200</v>
      </c>
      <c r="M273" s="1008">
        <v>0</v>
      </c>
      <c r="N273" s="1008">
        <f t="shared" si="64"/>
        <v>200</v>
      </c>
      <c r="O273" s="1119">
        <v>0</v>
      </c>
      <c r="P273" s="1119">
        <f t="shared" si="63"/>
        <v>200</v>
      </c>
      <c r="Q273" s="1119">
        <v>0</v>
      </c>
      <c r="R273" s="1119">
        <f t="shared" ref="R273:R326" si="74">+P273+Q273</f>
        <v>200</v>
      </c>
      <c r="S273" s="896"/>
      <c r="T273" s="894"/>
      <c r="U273" s="894"/>
    </row>
    <row r="274" spans="1:21" s="711" customFormat="1" ht="20.95" x14ac:dyDescent="0.2">
      <c r="A274" s="999"/>
      <c r="B274" s="979"/>
      <c r="C274" s="599" t="s">
        <v>294</v>
      </c>
      <c r="D274" s="599" t="s">
        <v>339</v>
      </c>
      <c r="E274" s="980" t="s">
        <v>340</v>
      </c>
      <c r="F274" s="912">
        <v>0</v>
      </c>
      <c r="G274" s="1074">
        <v>200</v>
      </c>
      <c r="H274" s="909">
        <f t="shared" si="68"/>
        <v>200</v>
      </c>
      <c r="I274" s="1024">
        <v>0</v>
      </c>
      <c r="J274" s="1024">
        <f t="shared" si="66"/>
        <v>200</v>
      </c>
      <c r="K274" s="1024">
        <v>0</v>
      </c>
      <c r="L274" s="1024">
        <f t="shared" si="65"/>
        <v>200</v>
      </c>
      <c r="M274" s="1003">
        <v>0</v>
      </c>
      <c r="N274" s="1003">
        <f t="shared" si="64"/>
        <v>200</v>
      </c>
      <c r="O274" s="1114">
        <v>0</v>
      </c>
      <c r="P274" s="1114">
        <f t="shared" si="63"/>
        <v>200</v>
      </c>
      <c r="Q274" s="1114">
        <v>0</v>
      </c>
      <c r="R274" s="1114">
        <f t="shared" si="74"/>
        <v>200</v>
      </c>
      <c r="S274" s="896"/>
      <c r="T274" s="894"/>
      <c r="U274" s="894"/>
    </row>
    <row r="275" spans="1:21" s="711" customFormat="1" ht="20.95" x14ac:dyDescent="0.2">
      <c r="A275" s="654" t="s">
        <v>298</v>
      </c>
      <c r="B275" s="603" t="s">
        <v>626</v>
      </c>
      <c r="C275" s="604" t="s">
        <v>100</v>
      </c>
      <c r="D275" s="604" t="s">
        <v>100</v>
      </c>
      <c r="E275" s="981" t="s">
        <v>629</v>
      </c>
      <c r="F275" s="913">
        <v>0</v>
      </c>
      <c r="G275" s="959"/>
      <c r="H275" s="908"/>
      <c r="I275" s="1008"/>
      <c r="J275" s="1008">
        <v>0</v>
      </c>
      <c r="K275" s="1008">
        <v>0</v>
      </c>
      <c r="L275" s="1008">
        <v>0</v>
      </c>
      <c r="M275" s="1008">
        <f>+M276</f>
        <v>5000</v>
      </c>
      <c r="N275" s="1008">
        <f t="shared" si="64"/>
        <v>5000</v>
      </c>
      <c r="O275" s="1119">
        <v>0</v>
      </c>
      <c r="P275" s="1119">
        <f t="shared" si="63"/>
        <v>5000</v>
      </c>
      <c r="Q275" s="1119">
        <v>0</v>
      </c>
      <c r="R275" s="1119">
        <f t="shared" si="74"/>
        <v>5000</v>
      </c>
      <c r="S275" s="896"/>
      <c r="T275" s="894"/>
      <c r="U275" s="894"/>
    </row>
    <row r="276" spans="1:21" s="711" customFormat="1" ht="13.1" thickBot="1" x14ac:dyDescent="0.25">
      <c r="A276" s="1000"/>
      <c r="B276" s="982"/>
      <c r="C276" s="595" t="s">
        <v>294</v>
      </c>
      <c r="D276" s="595" t="s">
        <v>630</v>
      </c>
      <c r="E276" s="983" t="s">
        <v>631</v>
      </c>
      <c r="F276" s="914">
        <v>0</v>
      </c>
      <c r="G276" s="916"/>
      <c r="H276" s="927"/>
      <c r="I276" s="1003"/>
      <c r="J276" s="1003">
        <v>0</v>
      </c>
      <c r="K276" s="1003">
        <v>0</v>
      </c>
      <c r="L276" s="1003">
        <v>0</v>
      </c>
      <c r="M276" s="1024">
        <v>5000</v>
      </c>
      <c r="N276" s="1024">
        <f t="shared" si="64"/>
        <v>5000</v>
      </c>
      <c r="O276" s="1128">
        <v>0</v>
      </c>
      <c r="P276" s="1128">
        <f t="shared" si="63"/>
        <v>5000</v>
      </c>
      <c r="Q276" s="1128">
        <v>0</v>
      </c>
      <c r="R276" s="1128">
        <f t="shared" si="74"/>
        <v>5000</v>
      </c>
      <c r="S276" s="896"/>
      <c r="T276" s="894"/>
      <c r="U276" s="894"/>
    </row>
    <row r="277" spans="1:21" s="711" customFormat="1" ht="13.1" thickBot="1" x14ac:dyDescent="0.25">
      <c r="A277" s="1080" t="s">
        <v>106</v>
      </c>
      <c r="B277" s="1081" t="s">
        <v>100</v>
      </c>
      <c r="C277" s="1082" t="s">
        <v>100</v>
      </c>
      <c r="D277" s="1082" t="s">
        <v>100</v>
      </c>
      <c r="E277" s="1083" t="s">
        <v>228</v>
      </c>
      <c r="F277" s="1084">
        <v>2750</v>
      </c>
      <c r="G277" s="1090">
        <f>+G278+G280+G282+G284</f>
        <v>0</v>
      </c>
      <c r="H277" s="1085">
        <f t="shared" si="68"/>
        <v>2750</v>
      </c>
      <c r="I277" s="1087">
        <v>0</v>
      </c>
      <c r="J277" s="1087">
        <f t="shared" si="66"/>
        <v>2750</v>
      </c>
      <c r="K277" s="1087">
        <f>+K278+K286+K288+K290+K292+K294+K296+K298+K300</f>
        <v>0</v>
      </c>
      <c r="L277" s="1087">
        <f t="shared" si="65"/>
        <v>2750</v>
      </c>
      <c r="M277" s="1087">
        <v>0</v>
      </c>
      <c r="N277" s="1087">
        <f t="shared" si="64"/>
        <v>2750</v>
      </c>
      <c r="O277" s="1131">
        <v>0</v>
      </c>
      <c r="P277" s="1131">
        <f t="shared" si="63"/>
        <v>2750</v>
      </c>
      <c r="Q277" s="1131">
        <v>0</v>
      </c>
      <c r="R277" s="1131">
        <f t="shared" si="74"/>
        <v>2750</v>
      </c>
      <c r="S277" s="896"/>
      <c r="T277" s="894"/>
      <c r="U277" s="894"/>
    </row>
    <row r="278" spans="1:21" s="711" customFormat="1" x14ac:dyDescent="0.2">
      <c r="A278" s="677" t="s">
        <v>106</v>
      </c>
      <c r="B278" s="679" t="s">
        <v>490</v>
      </c>
      <c r="C278" s="680" t="s">
        <v>100</v>
      </c>
      <c r="D278" s="954" t="s">
        <v>100</v>
      </c>
      <c r="E278" s="786" t="s">
        <v>228</v>
      </c>
      <c r="F278" s="924">
        <f>+F279</f>
        <v>2750</v>
      </c>
      <c r="G278" s="975">
        <f>+G279</f>
        <v>-1560</v>
      </c>
      <c r="H278" s="924">
        <f t="shared" si="68"/>
        <v>1190</v>
      </c>
      <c r="I278" s="1020">
        <v>0</v>
      </c>
      <c r="J278" s="1020">
        <f t="shared" si="66"/>
        <v>1190</v>
      </c>
      <c r="K278" s="1020">
        <f>+K279</f>
        <v>-1010</v>
      </c>
      <c r="L278" s="1020">
        <f t="shared" si="65"/>
        <v>180</v>
      </c>
      <c r="M278" s="1020">
        <v>0</v>
      </c>
      <c r="N278" s="1020">
        <f t="shared" si="64"/>
        <v>180</v>
      </c>
      <c r="O278" s="1124">
        <v>0</v>
      </c>
      <c r="P278" s="1124">
        <f t="shared" si="63"/>
        <v>180</v>
      </c>
      <c r="Q278" s="1124">
        <v>0</v>
      </c>
      <c r="R278" s="1124">
        <f t="shared" si="74"/>
        <v>180</v>
      </c>
      <c r="S278" s="896"/>
      <c r="T278" s="894"/>
      <c r="U278" s="894"/>
    </row>
    <row r="279" spans="1:21" s="711" customFormat="1" x14ac:dyDescent="0.2">
      <c r="A279" s="682"/>
      <c r="B279" s="684" t="s">
        <v>474</v>
      </c>
      <c r="C279" s="700">
        <v>3419</v>
      </c>
      <c r="D279" s="686">
        <v>5222</v>
      </c>
      <c r="E279" s="784" t="s">
        <v>296</v>
      </c>
      <c r="F279" s="927">
        <v>2750</v>
      </c>
      <c r="G279" s="916">
        <v>-1560</v>
      </c>
      <c r="H279" s="927">
        <f t="shared" si="68"/>
        <v>1190</v>
      </c>
      <c r="I279" s="1003">
        <v>0</v>
      </c>
      <c r="J279" s="1003">
        <f t="shared" si="66"/>
        <v>1190</v>
      </c>
      <c r="K279" s="1003">
        <v>-1010</v>
      </c>
      <c r="L279" s="1003">
        <f t="shared" si="65"/>
        <v>180</v>
      </c>
      <c r="M279" s="1003">
        <v>0</v>
      </c>
      <c r="N279" s="1003">
        <f t="shared" si="64"/>
        <v>180</v>
      </c>
      <c r="O279" s="1114">
        <v>0</v>
      </c>
      <c r="P279" s="1114">
        <f t="shared" si="63"/>
        <v>180</v>
      </c>
      <c r="Q279" s="1114">
        <v>0</v>
      </c>
      <c r="R279" s="1114">
        <f t="shared" si="74"/>
        <v>180</v>
      </c>
      <c r="S279" s="896"/>
      <c r="T279" s="894"/>
      <c r="U279" s="894"/>
    </row>
    <row r="280" spans="1:21" s="711" customFormat="1" ht="20" customHeight="1" x14ac:dyDescent="0.2">
      <c r="A280" s="998" t="s">
        <v>298</v>
      </c>
      <c r="B280" s="976" t="s">
        <v>545</v>
      </c>
      <c r="C280" s="977" t="s">
        <v>100</v>
      </c>
      <c r="D280" s="977" t="s">
        <v>100</v>
      </c>
      <c r="E280" s="978" t="s">
        <v>319</v>
      </c>
      <c r="F280" s="911">
        <v>0</v>
      </c>
      <c r="G280" s="959">
        <f>+G281</f>
        <v>156</v>
      </c>
      <c r="H280" s="908">
        <f t="shared" si="68"/>
        <v>156</v>
      </c>
      <c r="I280" s="1008">
        <v>0</v>
      </c>
      <c r="J280" s="1008">
        <f t="shared" si="66"/>
        <v>156</v>
      </c>
      <c r="K280" s="1008">
        <v>0</v>
      </c>
      <c r="L280" s="1008">
        <f t="shared" si="65"/>
        <v>156</v>
      </c>
      <c r="M280" s="1008">
        <v>0</v>
      </c>
      <c r="N280" s="1008">
        <f t="shared" si="64"/>
        <v>156</v>
      </c>
      <c r="O280" s="1119">
        <v>0</v>
      </c>
      <c r="P280" s="1119">
        <f t="shared" si="63"/>
        <v>156</v>
      </c>
      <c r="Q280" s="1119">
        <v>0</v>
      </c>
      <c r="R280" s="1119">
        <f t="shared" si="74"/>
        <v>156</v>
      </c>
      <c r="S280" s="896"/>
      <c r="T280" s="894"/>
      <c r="U280" s="894"/>
    </row>
    <row r="281" spans="1:21" s="711" customFormat="1" x14ac:dyDescent="0.2">
      <c r="A281" s="999"/>
      <c r="B281" s="979"/>
      <c r="C281" s="599" t="s">
        <v>294</v>
      </c>
      <c r="D281" s="599" t="s">
        <v>295</v>
      </c>
      <c r="E281" s="980" t="s">
        <v>296</v>
      </c>
      <c r="F281" s="912">
        <v>0</v>
      </c>
      <c r="G281" s="916">
        <v>156</v>
      </c>
      <c r="H281" s="927">
        <f t="shared" si="68"/>
        <v>156</v>
      </c>
      <c r="I281" s="1003">
        <v>0</v>
      </c>
      <c r="J281" s="1003">
        <f t="shared" si="66"/>
        <v>156</v>
      </c>
      <c r="K281" s="1003">
        <v>0</v>
      </c>
      <c r="L281" s="1003">
        <f t="shared" si="65"/>
        <v>156</v>
      </c>
      <c r="M281" s="1003">
        <v>0</v>
      </c>
      <c r="N281" s="1003">
        <f t="shared" si="64"/>
        <v>156</v>
      </c>
      <c r="O281" s="1114">
        <v>0</v>
      </c>
      <c r="P281" s="1114">
        <f t="shared" ref="P281:P326" si="75">+N281+O281</f>
        <v>156</v>
      </c>
      <c r="Q281" s="1114">
        <v>0</v>
      </c>
      <c r="R281" s="1114">
        <f t="shared" si="74"/>
        <v>156</v>
      </c>
      <c r="S281" s="896"/>
      <c r="T281" s="894"/>
      <c r="U281" s="894"/>
    </row>
    <row r="282" spans="1:21" s="711" customFormat="1" ht="20.95" x14ac:dyDescent="0.2">
      <c r="A282" s="998" t="s">
        <v>298</v>
      </c>
      <c r="B282" s="976" t="s">
        <v>546</v>
      </c>
      <c r="C282" s="977" t="s">
        <v>100</v>
      </c>
      <c r="D282" s="977" t="s">
        <v>100</v>
      </c>
      <c r="E282" s="978" t="s">
        <v>302</v>
      </c>
      <c r="F282" s="911">
        <v>0</v>
      </c>
      <c r="G282" s="959">
        <f t="shared" ref="G282" si="76">+G283</f>
        <v>780</v>
      </c>
      <c r="H282" s="908">
        <f t="shared" si="68"/>
        <v>780</v>
      </c>
      <c r="I282" s="1008">
        <v>0</v>
      </c>
      <c r="J282" s="1008">
        <f t="shared" si="66"/>
        <v>780</v>
      </c>
      <c r="K282" s="1008">
        <v>0</v>
      </c>
      <c r="L282" s="1008">
        <f t="shared" si="65"/>
        <v>780</v>
      </c>
      <c r="M282" s="1008">
        <v>0</v>
      </c>
      <c r="N282" s="1008">
        <f t="shared" si="64"/>
        <v>780</v>
      </c>
      <c r="O282" s="1119">
        <v>0</v>
      </c>
      <c r="P282" s="1119">
        <f t="shared" si="75"/>
        <v>780</v>
      </c>
      <c r="Q282" s="1119">
        <v>0</v>
      </c>
      <c r="R282" s="1119">
        <f t="shared" si="74"/>
        <v>780</v>
      </c>
      <c r="S282" s="896"/>
      <c r="T282" s="894"/>
      <c r="U282" s="894"/>
    </row>
    <row r="283" spans="1:21" s="711" customFormat="1" x14ac:dyDescent="0.2">
      <c r="A283" s="999"/>
      <c r="B283" s="979"/>
      <c r="C283" s="599" t="s">
        <v>294</v>
      </c>
      <c r="D283" s="599" t="s">
        <v>295</v>
      </c>
      <c r="E283" s="980" t="s">
        <v>296</v>
      </c>
      <c r="F283" s="912">
        <v>0</v>
      </c>
      <c r="G283" s="916">
        <v>780</v>
      </c>
      <c r="H283" s="927">
        <f t="shared" si="68"/>
        <v>780</v>
      </c>
      <c r="I283" s="1003">
        <v>0</v>
      </c>
      <c r="J283" s="1003">
        <f t="shared" si="66"/>
        <v>780</v>
      </c>
      <c r="K283" s="1003">
        <v>0</v>
      </c>
      <c r="L283" s="1003">
        <f t="shared" si="65"/>
        <v>780</v>
      </c>
      <c r="M283" s="1003">
        <v>0</v>
      </c>
      <c r="N283" s="1003">
        <f t="shared" si="64"/>
        <v>780</v>
      </c>
      <c r="O283" s="1114">
        <v>0</v>
      </c>
      <c r="P283" s="1114">
        <f t="shared" si="75"/>
        <v>780</v>
      </c>
      <c r="Q283" s="1114">
        <v>0</v>
      </c>
      <c r="R283" s="1114">
        <f t="shared" si="74"/>
        <v>780</v>
      </c>
      <c r="S283" s="896"/>
      <c r="T283" s="894"/>
      <c r="U283" s="894"/>
    </row>
    <row r="284" spans="1:21" s="711" customFormat="1" ht="20.95" x14ac:dyDescent="0.2">
      <c r="A284" s="998" t="s">
        <v>298</v>
      </c>
      <c r="B284" s="976" t="s">
        <v>547</v>
      </c>
      <c r="C284" s="977" t="s">
        <v>100</v>
      </c>
      <c r="D284" s="977" t="s">
        <v>100</v>
      </c>
      <c r="E284" s="978" t="s">
        <v>320</v>
      </c>
      <c r="F284" s="911">
        <v>0</v>
      </c>
      <c r="G284" s="959">
        <f t="shared" ref="G284" si="77">+G285</f>
        <v>624</v>
      </c>
      <c r="H284" s="908">
        <f t="shared" si="68"/>
        <v>624</v>
      </c>
      <c r="I284" s="1008">
        <v>0</v>
      </c>
      <c r="J284" s="1008">
        <f t="shared" si="66"/>
        <v>624</v>
      </c>
      <c r="K284" s="1008">
        <v>0</v>
      </c>
      <c r="L284" s="1008">
        <f t="shared" si="65"/>
        <v>624</v>
      </c>
      <c r="M284" s="1008">
        <v>0</v>
      </c>
      <c r="N284" s="1008">
        <f t="shared" si="64"/>
        <v>624</v>
      </c>
      <c r="O284" s="1119">
        <v>0</v>
      </c>
      <c r="P284" s="1119">
        <f t="shared" si="75"/>
        <v>624</v>
      </c>
      <c r="Q284" s="1119">
        <v>0</v>
      </c>
      <c r="R284" s="1119">
        <f t="shared" si="74"/>
        <v>624</v>
      </c>
      <c r="S284" s="896"/>
      <c r="T284" s="894"/>
      <c r="U284" s="894"/>
    </row>
    <row r="285" spans="1:21" s="711" customFormat="1" x14ac:dyDescent="0.2">
      <c r="A285" s="999"/>
      <c r="B285" s="979"/>
      <c r="C285" s="599" t="s">
        <v>294</v>
      </c>
      <c r="D285" s="599" t="s">
        <v>295</v>
      </c>
      <c r="E285" s="980" t="s">
        <v>296</v>
      </c>
      <c r="F285" s="912">
        <v>0</v>
      </c>
      <c r="G285" s="1074">
        <v>624</v>
      </c>
      <c r="H285" s="909">
        <f t="shared" si="68"/>
        <v>624</v>
      </c>
      <c r="I285" s="1024">
        <v>0</v>
      </c>
      <c r="J285" s="1024">
        <f t="shared" si="66"/>
        <v>624</v>
      </c>
      <c r="K285" s="1003"/>
      <c r="L285" s="1003">
        <f t="shared" si="65"/>
        <v>624</v>
      </c>
      <c r="M285" s="1003">
        <v>0</v>
      </c>
      <c r="N285" s="1003">
        <f t="shared" si="64"/>
        <v>624</v>
      </c>
      <c r="O285" s="1114">
        <v>0</v>
      </c>
      <c r="P285" s="1114">
        <f t="shared" si="75"/>
        <v>624</v>
      </c>
      <c r="Q285" s="1114">
        <v>0</v>
      </c>
      <c r="R285" s="1114">
        <f t="shared" si="74"/>
        <v>624</v>
      </c>
      <c r="S285" s="896"/>
      <c r="T285" s="894"/>
      <c r="U285" s="894"/>
    </row>
    <row r="286" spans="1:21" s="711" customFormat="1" ht="20.95" x14ac:dyDescent="0.2">
      <c r="A286" s="998" t="s">
        <v>106</v>
      </c>
      <c r="B286" s="1146" t="s">
        <v>581</v>
      </c>
      <c r="C286" s="977" t="s">
        <v>100</v>
      </c>
      <c r="D286" s="976" t="s">
        <v>100</v>
      </c>
      <c r="E286" s="978" t="s">
        <v>591</v>
      </c>
      <c r="F286" s="913">
        <v>0</v>
      </c>
      <c r="G286" s="916"/>
      <c r="H286" s="927"/>
      <c r="I286" s="1003"/>
      <c r="J286" s="913">
        <v>0</v>
      </c>
      <c r="K286" s="1008">
        <f>+K287</f>
        <v>170</v>
      </c>
      <c r="L286" s="1008">
        <f t="shared" si="65"/>
        <v>170</v>
      </c>
      <c r="M286" s="1008">
        <v>0</v>
      </c>
      <c r="N286" s="1008">
        <f t="shared" si="64"/>
        <v>170</v>
      </c>
      <c r="O286" s="1119">
        <v>0</v>
      </c>
      <c r="P286" s="1119">
        <f t="shared" si="75"/>
        <v>170</v>
      </c>
      <c r="Q286" s="1119">
        <v>0</v>
      </c>
      <c r="R286" s="1119">
        <f t="shared" si="74"/>
        <v>170</v>
      </c>
      <c r="S286" s="896"/>
      <c r="T286" s="894"/>
      <c r="U286" s="894"/>
    </row>
    <row r="287" spans="1:21" s="711" customFormat="1" x14ac:dyDescent="0.2">
      <c r="A287" s="999"/>
      <c r="B287" s="1146"/>
      <c r="C287" s="599" t="s">
        <v>294</v>
      </c>
      <c r="D287" s="598" t="s">
        <v>295</v>
      </c>
      <c r="E287" s="980" t="s">
        <v>296</v>
      </c>
      <c r="F287" s="914">
        <v>0</v>
      </c>
      <c r="G287" s="916"/>
      <c r="H287" s="927"/>
      <c r="I287" s="1003"/>
      <c r="J287" s="914">
        <v>0</v>
      </c>
      <c r="K287" s="1003">
        <v>170</v>
      </c>
      <c r="L287" s="1003">
        <f t="shared" si="65"/>
        <v>170</v>
      </c>
      <c r="M287" s="1003">
        <v>0</v>
      </c>
      <c r="N287" s="1003">
        <f t="shared" si="64"/>
        <v>170</v>
      </c>
      <c r="O287" s="1114">
        <v>0</v>
      </c>
      <c r="P287" s="1114">
        <f t="shared" si="75"/>
        <v>170</v>
      </c>
      <c r="Q287" s="1114">
        <v>0</v>
      </c>
      <c r="R287" s="1114">
        <f t="shared" si="74"/>
        <v>170</v>
      </c>
      <c r="S287" s="896"/>
      <c r="T287" s="894"/>
      <c r="U287" s="894"/>
    </row>
    <row r="288" spans="1:21" s="711" customFormat="1" ht="20.95" x14ac:dyDescent="0.2">
      <c r="A288" s="998" t="s">
        <v>106</v>
      </c>
      <c r="B288" s="1146" t="s">
        <v>582</v>
      </c>
      <c r="C288" s="977" t="s">
        <v>100</v>
      </c>
      <c r="D288" s="976" t="s">
        <v>100</v>
      </c>
      <c r="E288" s="978" t="s">
        <v>592</v>
      </c>
      <c r="F288" s="913">
        <v>0</v>
      </c>
      <c r="G288" s="916"/>
      <c r="H288" s="927"/>
      <c r="I288" s="1003"/>
      <c r="J288" s="913">
        <v>0</v>
      </c>
      <c r="K288" s="1008">
        <f t="shared" ref="K288" si="78">+K289</f>
        <v>100</v>
      </c>
      <c r="L288" s="1008">
        <f t="shared" si="65"/>
        <v>100</v>
      </c>
      <c r="M288" s="1008">
        <v>0</v>
      </c>
      <c r="N288" s="1008">
        <f t="shared" si="64"/>
        <v>100</v>
      </c>
      <c r="O288" s="1119">
        <v>0</v>
      </c>
      <c r="P288" s="1119">
        <f t="shared" si="75"/>
        <v>100</v>
      </c>
      <c r="Q288" s="1119">
        <v>0</v>
      </c>
      <c r="R288" s="1119">
        <f t="shared" si="74"/>
        <v>100</v>
      </c>
      <c r="S288" s="896"/>
      <c r="T288" s="894"/>
      <c r="U288" s="894"/>
    </row>
    <row r="289" spans="1:21" s="711" customFormat="1" x14ac:dyDescent="0.2">
      <c r="A289" s="999"/>
      <c r="B289" s="1146"/>
      <c r="C289" s="599" t="s">
        <v>294</v>
      </c>
      <c r="D289" s="598" t="s">
        <v>295</v>
      </c>
      <c r="E289" s="980" t="s">
        <v>296</v>
      </c>
      <c r="F289" s="914">
        <v>0</v>
      </c>
      <c r="G289" s="916"/>
      <c r="H289" s="927"/>
      <c r="I289" s="1003"/>
      <c r="J289" s="914">
        <v>0</v>
      </c>
      <c r="K289" s="1003">
        <v>100</v>
      </c>
      <c r="L289" s="1003">
        <f t="shared" si="65"/>
        <v>100</v>
      </c>
      <c r="M289" s="1003">
        <v>0</v>
      </c>
      <c r="N289" s="1003">
        <f t="shared" si="64"/>
        <v>100</v>
      </c>
      <c r="O289" s="1114">
        <v>0</v>
      </c>
      <c r="P289" s="1114">
        <f t="shared" si="75"/>
        <v>100</v>
      </c>
      <c r="Q289" s="1114">
        <v>0</v>
      </c>
      <c r="R289" s="1114">
        <f t="shared" si="74"/>
        <v>100</v>
      </c>
      <c r="S289" s="896"/>
      <c r="T289" s="894"/>
      <c r="U289" s="894"/>
    </row>
    <row r="290" spans="1:21" s="711" customFormat="1" ht="20.95" x14ac:dyDescent="0.2">
      <c r="A290" s="998" t="s">
        <v>106</v>
      </c>
      <c r="B290" s="1146" t="s">
        <v>583</v>
      </c>
      <c r="C290" s="977" t="s">
        <v>100</v>
      </c>
      <c r="D290" s="976" t="s">
        <v>100</v>
      </c>
      <c r="E290" s="978" t="s">
        <v>593</v>
      </c>
      <c r="F290" s="913">
        <v>0</v>
      </c>
      <c r="G290" s="916"/>
      <c r="H290" s="927"/>
      <c r="I290" s="1003"/>
      <c r="J290" s="913">
        <v>0</v>
      </c>
      <c r="K290" s="1008">
        <f t="shared" ref="K290" si="79">+K291</f>
        <v>100</v>
      </c>
      <c r="L290" s="1008">
        <f t="shared" si="65"/>
        <v>100</v>
      </c>
      <c r="M290" s="1008">
        <v>0</v>
      </c>
      <c r="N290" s="1008">
        <f t="shared" si="64"/>
        <v>100</v>
      </c>
      <c r="O290" s="1119">
        <v>0</v>
      </c>
      <c r="P290" s="1119">
        <f t="shared" si="75"/>
        <v>100</v>
      </c>
      <c r="Q290" s="1119">
        <v>0</v>
      </c>
      <c r="R290" s="1119">
        <f t="shared" si="74"/>
        <v>100</v>
      </c>
      <c r="S290" s="896"/>
      <c r="T290" s="894"/>
      <c r="U290" s="894"/>
    </row>
    <row r="291" spans="1:21" s="711" customFormat="1" x14ac:dyDescent="0.2">
      <c r="A291" s="999"/>
      <c r="B291" s="1146"/>
      <c r="C291" s="599" t="s">
        <v>294</v>
      </c>
      <c r="D291" s="598" t="s">
        <v>295</v>
      </c>
      <c r="E291" s="980" t="s">
        <v>296</v>
      </c>
      <c r="F291" s="914">
        <v>0</v>
      </c>
      <c r="G291" s="916"/>
      <c r="H291" s="927"/>
      <c r="I291" s="1003"/>
      <c r="J291" s="914">
        <v>0</v>
      </c>
      <c r="K291" s="1003">
        <v>100</v>
      </c>
      <c r="L291" s="1003">
        <f t="shared" si="65"/>
        <v>100</v>
      </c>
      <c r="M291" s="1003">
        <v>0</v>
      </c>
      <c r="N291" s="1003">
        <f t="shared" si="64"/>
        <v>100</v>
      </c>
      <c r="O291" s="1114">
        <v>0</v>
      </c>
      <c r="P291" s="1114">
        <f t="shared" si="75"/>
        <v>100</v>
      </c>
      <c r="Q291" s="1114">
        <v>0</v>
      </c>
      <c r="R291" s="1114">
        <f t="shared" si="74"/>
        <v>100</v>
      </c>
      <c r="S291" s="896"/>
      <c r="T291" s="894"/>
      <c r="U291" s="894"/>
    </row>
    <row r="292" spans="1:21" s="711" customFormat="1" ht="20.95" x14ac:dyDescent="0.2">
      <c r="A292" s="998" t="s">
        <v>106</v>
      </c>
      <c r="B292" s="1146" t="s">
        <v>584</v>
      </c>
      <c r="C292" s="977" t="s">
        <v>100</v>
      </c>
      <c r="D292" s="976" t="s">
        <v>100</v>
      </c>
      <c r="E292" s="978" t="s">
        <v>594</v>
      </c>
      <c r="F292" s="913">
        <v>0</v>
      </c>
      <c r="G292" s="916"/>
      <c r="H292" s="927"/>
      <c r="I292" s="1003"/>
      <c r="J292" s="913">
        <v>0</v>
      </c>
      <c r="K292" s="1008">
        <f t="shared" ref="K292" si="80">+K293</f>
        <v>90</v>
      </c>
      <c r="L292" s="1008">
        <f t="shared" si="65"/>
        <v>90</v>
      </c>
      <c r="M292" s="1008">
        <v>0</v>
      </c>
      <c r="N292" s="1008">
        <f t="shared" si="64"/>
        <v>90</v>
      </c>
      <c r="O292" s="1119">
        <v>0</v>
      </c>
      <c r="P292" s="1119">
        <f t="shared" si="75"/>
        <v>90</v>
      </c>
      <c r="Q292" s="1119">
        <v>0</v>
      </c>
      <c r="R292" s="1119">
        <f t="shared" si="74"/>
        <v>90</v>
      </c>
      <c r="S292" s="896"/>
      <c r="T292" s="894"/>
      <c r="U292" s="894"/>
    </row>
    <row r="293" spans="1:21" s="711" customFormat="1" x14ac:dyDescent="0.2">
      <c r="A293" s="999"/>
      <c r="B293" s="1146"/>
      <c r="C293" s="599" t="s">
        <v>294</v>
      </c>
      <c r="D293" s="598" t="s">
        <v>295</v>
      </c>
      <c r="E293" s="980" t="s">
        <v>296</v>
      </c>
      <c r="F293" s="914">
        <v>0</v>
      </c>
      <c r="G293" s="916"/>
      <c r="H293" s="927"/>
      <c r="I293" s="1003"/>
      <c r="J293" s="914">
        <v>0</v>
      </c>
      <c r="K293" s="1003">
        <v>90</v>
      </c>
      <c r="L293" s="1003">
        <f t="shared" si="65"/>
        <v>90</v>
      </c>
      <c r="M293" s="1003">
        <v>0</v>
      </c>
      <c r="N293" s="1003">
        <f t="shared" si="64"/>
        <v>90</v>
      </c>
      <c r="O293" s="1114">
        <v>0</v>
      </c>
      <c r="P293" s="1114">
        <f t="shared" si="75"/>
        <v>90</v>
      </c>
      <c r="Q293" s="1114">
        <v>0</v>
      </c>
      <c r="R293" s="1114">
        <f t="shared" si="74"/>
        <v>90</v>
      </c>
      <c r="S293" s="896"/>
      <c r="T293" s="894"/>
      <c r="U293" s="894"/>
    </row>
    <row r="294" spans="1:21" s="711" customFormat="1" ht="20.95" x14ac:dyDescent="0.2">
      <c r="A294" s="998" t="s">
        <v>106</v>
      </c>
      <c r="B294" s="1146" t="s">
        <v>585</v>
      </c>
      <c r="C294" s="977" t="s">
        <v>100</v>
      </c>
      <c r="D294" s="976" t="s">
        <v>100</v>
      </c>
      <c r="E294" s="978" t="s">
        <v>598</v>
      </c>
      <c r="F294" s="913">
        <v>0</v>
      </c>
      <c r="G294" s="916"/>
      <c r="H294" s="927"/>
      <c r="I294" s="1003"/>
      <c r="J294" s="913">
        <v>0</v>
      </c>
      <c r="K294" s="1008">
        <f t="shared" ref="K294" si="81">+K295</f>
        <v>300</v>
      </c>
      <c r="L294" s="1008">
        <f t="shared" si="65"/>
        <v>300</v>
      </c>
      <c r="M294" s="1008">
        <v>0</v>
      </c>
      <c r="N294" s="1008">
        <f t="shared" si="64"/>
        <v>300</v>
      </c>
      <c r="O294" s="1119">
        <v>0</v>
      </c>
      <c r="P294" s="1119">
        <f t="shared" si="75"/>
        <v>300</v>
      </c>
      <c r="Q294" s="1119">
        <v>0</v>
      </c>
      <c r="R294" s="1119">
        <f t="shared" si="74"/>
        <v>300</v>
      </c>
      <c r="S294" s="896"/>
      <c r="T294" s="894"/>
      <c r="U294" s="894"/>
    </row>
    <row r="295" spans="1:21" s="711" customFormat="1" x14ac:dyDescent="0.2">
      <c r="A295" s="999"/>
      <c r="B295" s="1146"/>
      <c r="C295" s="599" t="s">
        <v>294</v>
      </c>
      <c r="D295" s="598" t="s">
        <v>295</v>
      </c>
      <c r="E295" s="980" t="s">
        <v>296</v>
      </c>
      <c r="F295" s="914">
        <v>0</v>
      </c>
      <c r="G295" s="916"/>
      <c r="H295" s="927"/>
      <c r="I295" s="1003"/>
      <c r="J295" s="914">
        <v>0</v>
      </c>
      <c r="K295" s="1003">
        <v>300</v>
      </c>
      <c r="L295" s="1003">
        <f t="shared" si="65"/>
        <v>300</v>
      </c>
      <c r="M295" s="1003">
        <v>0</v>
      </c>
      <c r="N295" s="1003">
        <f t="shared" si="64"/>
        <v>300</v>
      </c>
      <c r="O295" s="1114">
        <v>0</v>
      </c>
      <c r="P295" s="1114">
        <f t="shared" si="75"/>
        <v>300</v>
      </c>
      <c r="Q295" s="1114">
        <v>0</v>
      </c>
      <c r="R295" s="1114">
        <f t="shared" si="74"/>
        <v>300</v>
      </c>
      <c r="S295" s="896"/>
      <c r="T295" s="894"/>
      <c r="U295" s="894"/>
    </row>
    <row r="296" spans="1:21" s="711" customFormat="1" ht="20.95" x14ac:dyDescent="0.2">
      <c r="A296" s="998" t="s">
        <v>106</v>
      </c>
      <c r="B296" s="1146" t="s">
        <v>586</v>
      </c>
      <c r="C296" s="977" t="s">
        <v>100</v>
      </c>
      <c r="D296" s="976" t="s">
        <v>100</v>
      </c>
      <c r="E296" s="978" t="s">
        <v>595</v>
      </c>
      <c r="F296" s="913">
        <v>0</v>
      </c>
      <c r="G296" s="916"/>
      <c r="H296" s="927"/>
      <c r="I296" s="1003"/>
      <c r="J296" s="913">
        <v>0</v>
      </c>
      <c r="K296" s="1008">
        <f t="shared" ref="K296" si="82">+K297</f>
        <v>50</v>
      </c>
      <c r="L296" s="1008">
        <f t="shared" si="65"/>
        <v>50</v>
      </c>
      <c r="M296" s="1008">
        <v>0</v>
      </c>
      <c r="N296" s="1008">
        <f t="shared" si="64"/>
        <v>50</v>
      </c>
      <c r="O296" s="1119">
        <v>0</v>
      </c>
      <c r="P296" s="1119">
        <f t="shared" si="75"/>
        <v>50</v>
      </c>
      <c r="Q296" s="1119">
        <v>0</v>
      </c>
      <c r="R296" s="1119">
        <f t="shared" si="74"/>
        <v>50</v>
      </c>
      <c r="S296" s="896"/>
      <c r="T296" s="894"/>
      <c r="U296" s="894"/>
    </row>
    <row r="297" spans="1:21" s="711" customFormat="1" x14ac:dyDescent="0.2">
      <c r="A297" s="999"/>
      <c r="B297" s="1146"/>
      <c r="C297" s="599" t="s">
        <v>294</v>
      </c>
      <c r="D297" s="598" t="s">
        <v>295</v>
      </c>
      <c r="E297" s="980" t="s">
        <v>296</v>
      </c>
      <c r="F297" s="914">
        <v>0</v>
      </c>
      <c r="G297" s="916"/>
      <c r="H297" s="927"/>
      <c r="I297" s="1003"/>
      <c r="J297" s="914">
        <v>0</v>
      </c>
      <c r="K297" s="1003">
        <v>50</v>
      </c>
      <c r="L297" s="1003">
        <f t="shared" si="65"/>
        <v>50</v>
      </c>
      <c r="M297" s="1003">
        <v>0</v>
      </c>
      <c r="N297" s="1003">
        <f t="shared" ref="N297:N320" si="83">+L297+M297</f>
        <v>50</v>
      </c>
      <c r="O297" s="1114">
        <v>0</v>
      </c>
      <c r="P297" s="1114">
        <f t="shared" si="75"/>
        <v>50</v>
      </c>
      <c r="Q297" s="1114">
        <v>0</v>
      </c>
      <c r="R297" s="1114">
        <f t="shared" si="74"/>
        <v>50</v>
      </c>
      <c r="S297" s="896"/>
      <c r="T297" s="894"/>
      <c r="U297" s="894"/>
    </row>
    <row r="298" spans="1:21" s="711" customFormat="1" ht="20.95" x14ac:dyDescent="0.2">
      <c r="A298" s="998" t="s">
        <v>106</v>
      </c>
      <c r="B298" s="1146" t="s">
        <v>587</v>
      </c>
      <c r="C298" s="977" t="s">
        <v>100</v>
      </c>
      <c r="D298" s="976" t="s">
        <v>100</v>
      </c>
      <c r="E298" s="978" t="s">
        <v>596</v>
      </c>
      <c r="F298" s="913">
        <v>0</v>
      </c>
      <c r="G298" s="916"/>
      <c r="H298" s="927"/>
      <c r="I298" s="1003"/>
      <c r="J298" s="913">
        <v>0</v>
      </c>
      <c r="K298" s="1008">
        <f t="shared" ref="K298" si="84">+K299</f>
        <v>100</v>
      </c>
      <c r="L298" s="1008">
        <f t="shared" si="65"/>
        <v>100</v>
      </c>
      <c r="M298" s="1008">
        <v>0</v>
      </c>
      <c r="N298" s="1008">
        <f t="shared" si="83"/>
        <v>100</v>
      </c>
      <c r="O298" s="1119">
        <v>0</v>
      </c>
      <c r="P298" s="1119">
        <f t="shared" si="75"/>
        <v>100</v>
      </c>
      <c r="Q298" s="1119">
        <v>0</v>
      </c>
      <c r="R298" s="1119">
        <f t="shared" si="74"/>
        <v>100</v>
      </c>
      <c r="S298" s="896"/>
      <c r="T298" s="894"/>
      <c r="U298" s="894"/>
    </row>
    <row r="299" spans="1:21" s="711" customFormat="1" x14ac:dyDescent="0.2">
      <c r="A299" s="999"/>
      <c r="B299" s="1146"/>
      <c r="C299" s="599" t="s">
        <v>294</v>
      </c>
      <c r="D299" s="598" t="s">
        <v>295</v>
      </c>
      <c r="E299" s="980" t="s">
        <v>296</v>
      </c>
      <c r="F299" s="914">
        <v>0</v>
      </c>
      <c r="G299" s="916"/>
      <c r="H299" s="927"/>
      <c r="I299" s="1003"/>
      <c r="J299" s="914">
        <v>0</v>
      </c>
      <c r="K299" s="1003">
        <v>100</v>
      </c>
      <c r="L299" s="1003">
        <f t="shared" si="65"/>
        <v>100</v>
      </c>
      <c r="M299" s="1003">
        <v>0</v>
      </c>
      <c r="N299" s="1003">
        <f t="shared" si="83"/>
        <v>100</v>
      </c>
      <c r="O299" s="1114">
        <v>0</v>
      </c>
      <c r="P299" s="1114">
        <f t="shared" si="75"/>
        <v>100</v>
      </c>
      <c r="Q299" s="1114">
        <v>0</v>
      </c>
      <c r="R299" s="1114">
        <f t="shared" si="74"/>
        <v>100</v>
      </c>
      <c r="S299" s="896"/>
      <c r="T299" s="894"/>
      <c r="U299" s="894"/>
    </row>
    <row r="300" spans="1:21" s="711" customFormat="1" ht="20.95" x14ac:dyDescent="0.2">
      <c r="A300" s="998" t="s">
        <v>106</v>
      </c>
      <c r="B300" s="1146" t="s">
        <v>588</v>
      </c>
      <c r="C300" s="977" t="s">
        <v>100</v>
      </c>
      <c r="D300" s="976" t="s">
        <v>100</v>
      </c>
      <c r="E300" s="978" t="s">
        <v>597</v>
      </c>
      <c r="F300" s="913">
        <v>0</v>
      </c>
      <c r="G300" s="916"/>
      <c r="H300" s="927"/>
      <c r="I300" s="1003"/>
      <c r="J300" s="913">
        <v>0</v>
      </c>
      <c r="K300" s="1008">
        <f t="shared" ref="K300" si="85">+K301</f>
        <v>100</v>
      </c>
      <c r="L300" s="1008">
        <f t="shared" si="65"/>
        <v>100</v>
      </c>
      <c r="M300" s="1008">
        <v>0</v>
      </c>
      <c r="N300" s="1008">
        <f t="shared" si="83"/>
        <v>100</v>
      </c>
      <c r="O300" s="1119">
        <v>0</v>
      </c>
      <c r="P300" s="1119">
        <f t="shared" si="75"/>
        <v>100</v>
      </c>
      <c r="Q300" s="1119">
        <v>0</v>
      </c>
      <c r="R300" s="1119">
        <f t="shared" si="74"/>
        <v>100</v>
      </c>
      <c r="S300" s="896"/>
      <c r="T300" s="894"/>
      <c r="U300" s="894"/>
    </row>
    <row r="301" spans="1:21" s="711" customFormat="1" ht="13.1" thickBot="1" x14ac:dyDescent="0.25">
      <c r="A301" s="999"/>
      <c r="B301" s="1146"/>
      <c r="C301" s="599" t="s">
        <v>294</v>
      </c>
      <c r="D301" s="598" t="s">
        <v>589</v>
      </c>
      <c r="E301" s="980" t="s">
        <v>590</v>
      </c>
      <c r="F301" s="912">
        <v>0</v>
      </c>
      <c r="G301" s="1074"/>
      <c r="H301" s="909"/>
      <c r="I301" s="1024"/>
      <c r="J301" s="912">
        <v>0</v>
      </c>
      <c r="K301" s="1024">
        <v>100</v>
      </c>
      <c r="L301" s="1024">
        <f t="shared" ref="L301:L320" si="86">+J301+K301</f>
        <v>100</v>
      </c>
      <c r="M301" s="1024">
        <v>0</v>
      </c>
      <c r="N301" s="1024">
        <f t="shared" si="83"/>
        <v>100</v>
      </c>
      <c r="O301" s="1128">
        <v>0</v>
      </c>
      <c r="P301" s="1128">
        <f t="shared" si="75"/>
        <v>100</v>
      </c>
      <c r="Q301" s="1128">
        <v>0</v>
      </c>
      <c r="R301" s="1128">
        <f t="shared" si="74"/>
        <v>100</v>
      </c>
      <c r="S301" s="896"/>
      <c r="T301" s="894"/>
      <c r="U301" s="894"/>
    </row>
    <row r="302" spans="1:21" s="711" customFormat="1" ht="13.1" thickBot="1" x14ac:dyDescent="0.25">
      <c r="A302" s="1080" t="s">
        <v>106</v>
      </c>
      <c r="B302" s="1081" t="s">
        <v>100</v>
      </c>
      <c r="C302" s="1082" t="s">
        <v>100</v>
      </c>
      <c r="D302" s="1082" t="s">
        <v>100</v>
      </c>
      <c r="E302" s="1083" t="s">
        <v>229</v>
      </c>
      <c r="F302" s="1084">
        <v>750</v>
      </c>
      <c r="G302" s="1090">
        <f>+G303+G305+G307+G309+G311+G313+G315+G317+G319</f>
        <v>0</v>
      </c>
      <c r="H302" s="1085">
        <f>+F302+G302</f>
        <v>750</v>
      </c>
      <c r="I302" s="1087">
        <v>0</v>
      </c>
      <c r="J302" s="1087">
        <f t="shared" si="66"/>
        <v>750</v>
      </c>
      <c r="K302" s="1087">
        <v>0</v>
      </c>
      <c r="L302" s="1087">
        <f t="shared" si="86"/>
        <v>750</v>
      </c>
      <c r="M302" s="1087">
        <v>0</v>
      </c>
      <c r="N302" s="1087">
        <f t="shared" si="83"/>
        <v>750</v>
      </c>
      <c r="O302" s="1131">
        <v>0</v>
      </c>
      <c r="P302" s="1131">
        <f t="shared" si="75"/>
        <v>750</v>
      </c>
      <c r="Q302" s="1131">
        <v>0</v>
      </c>
      <c r="R302" s="1131">
        <f t="shared" si="74"/>
        <v>750</v>
      </c>
      <c r="S302" s="896"/>
      <c r="T302" s="894"/>
      <c r="U302" s="894"/>
    </row>
    <row r="303" spans="1:21" s="711" customFormat="1" x14ac:dyDescent="0.2">
      <c r="A303" s="677" t="s">
        <v>106</v>
      </c>
      <c r="B303" s="679" t="s">
        <v>491</v>
      </c>
      <c r="C303" s="680" t="s">
        <v>100</v>
      </c>
      <c r="D303" s="954" t="s">
        <v>100</v>
      </c>
      <c r="E303" s="1093" t="s">
        <v>229</v>
      </c>
      <c r="F303" s="924">
        <f>+F304</f>
        <v>750</v>
      </c>
      <c r="G303" s="975">
        <f>+G304</f>
        <v>-750</v>
      </c>
      <c r="H303" s="924">
        <f t="shared" si="68"/>
        <v>0</v>
      </c>
      <c r="I303" s="1020">
        <v>0</v>
      </c>
      <c r="J303" s="1020">
        <f t="shared" si="66"/>
        <v>0</v>
      </c>
      <c r="K303" s="1020">
        <v>0</v>
      </c>
      <c r="L303" s="1020">
        <f t="shared" si="86"/>
        <v>0</v>
      </c>
      <c r="M303" s="1020">
        <v>0</v>
      </c>
      <c r="N303" s="1020">
        <f t="shared" si="83"/>
        <v>0</v>
      </c>
      <c r="O303" s="1124">
        <v>0</v>
      </c>
      <c r="P303" s="1124">
        <f t="shared" si="75"/>
        <v>0</v>
      </c>
      <c r="Q303" s="1124">
        <v>0</v>
      </c>
      <c r="R303" s="1124">
        <f t="shared" si="74"/>
        <v>0</v>
      </c>
      <c r="S303" s="896"/>
      <c r="T303" s="894"/>
      <c r="U303" s="894"/>
    </row>
    <row r="304" spans="1:21" s="711" customFormat="1" x14ac:dyDescent="0.2">
      <c r="A304" s="682"/>
      <c r="B304" s="902" t="s">
        <v>474</v>
      </c>
      <c r="C304" s="700">
        <v>3419</v>
      </c>
      <c r="D304" s="903">
        <v>5222</v>
      </c>
      <c r="E304" s="784" t="s">
        <v>296</v>
      </c>
      <c r="F304" s="927">
        <v>750</v>
      </c>
      <c r="G304" s="916">
        <v>-750</v>
      </c>
      <c r="H304" s="927">
        <f t="shared" si="68"/>
        <v>0</v>
      </c>
      <c r="I304" s="1003">
        <v>0</v>
      </c>
      <c r="J304" s="1003">
        <f t="shared" si="66"/>
        <v>0</v>
      </c>
      <c r="K304" s="1003">
        <v>0</v>
      </c>
      <c r="L304" s="1003">
        <f t="shared" si="86"/>
        <v>0</v>
      </c>
      <c r="M304" s="1003">
        <v>0</v>
      </c>
      <c r="N304" s="1003">
        <f t="shared" si="83"/>
        <v>0</v>
      </c>
      <c r="O304" s="1114">
        <v>0</v>
      </c>
      <c r="P304" s="1114">
        <f t="shared" si="75"/>
        <v>0</v>
      </c>
      <c r="Q304" s="1114">
        <v>0</v>
      </c>
      <c r="R304" s="1114">
        <f t="shared" si="74"/>
        <v>0</v>
      </c>
      <c r="S304" s="896"/>
      <c r="T304" s="894"/>
      <c r="U304" s="894"/>
    </row>
    <row r="305" spans="1:21" s="711" customFormat="1" ht="31.45" x14ac:dyDescent="0.2">
      <c r="A305" s="1001" t="s">
        <v>298</v>
      </c>
      <c r="B305" s="984" t="s">
        <v>548</v>
      </c>
      <c r="C305" s="985" t="s">
        <v>100</v>
      </c>
      <c r="D305" s="985" t="s">
        <v>100</v>
      </c>
      <c r="E305" s="986" t="s">
        <v>313</v>
      </c>
      <c r="F305" s="915">
        <v>0</v>
      </c>
      <c r="G305" s="975">
        <f t="shared" ref="G305" si="87">+G306</f>
        <v>100</v>
      </c>
      <c r="H305" s="924">
        <f t="shared" si="68"/>
        <v>100</v>
      </c>
      <c r="I305" s="1008">
        <v>0</v>
      </c>
      <c r="J305" s="1008">
        <f t="shared" si="66"/>
        <v>100</v>
      </c>
      <c r="K305" s="1008">
        <v>0</v>
      </c>
      <c r="L305" s="1008">
        <f t="shared" si="86"/>
        <v>100</v>
      </c>
      <c r="M305" s="1008">
        <v>0</v>
      </c>
      <c r="N305" s="1008">
        <f t="shared" si="83"/>
        <v>100</v>
      </c>
      <c r="O305" s="1119">
        <v>0</v>
      </c>
      <c r="P305" s="1119">
        <f t="shared" si="75"/>
        <v>100</v>
      </c>
      <c r="Q305" s="1119">
        <v>0</v>
      </c>
      <c r="R305" s="1119">
        <f t="shared" si="74"/>
        <v>100</v>
      </c>
      <c r="S305" s="896"/>
      <c r="T305" s="894"/>
      <c r="U305" s="894"/>
    </row>
    <row r="306" spans="1:21" x14ac:dyDescent="0.2">
      <c r="A306" s="1000"/>
      <c r="B306" s="987"/>
      <c r="C306" s="595" t="s">
        <v>294</v>
      </c>
      <c r="D306" s="595" t="s">
        <v>295</v>
      </c>
      <c r="E306" s="983" t="s">
        <v>296</v>
      </c>
      <c r="F306" s="916">
        <v>0</v>
      </c>
      <c r="G306" s="916">
        <v>100</v>
      </c>
      <c r="H306" s="927">
        <f t="shared" si="68"/>
        <v>100</v>
      </c>
      <c r="I306" s="1003">
        <v>0</v>
      </c>
      <c r="J306" s="1003">
        <f t="shared" si="66"/>
        <v>100</v>
      </c>
      <c r="K306" s="1003">
        <v>0</v>
      </c>
      <c r="L306" s="1003">
        <f t="shared" si="86"/>
        <v>100</v>
      </c>
      <c r="M306" s="1003">
        <v>0</v>
      </c>
      <c r="N306" s="1003">
        <f t="shared" si="83"/>
        <v>100</v>
      </c>
      <c r="O306" s="1114">
        <v>0</v>
      </c>
      <c r="P306" s="1114">
        <f t="shared" si="75"/>
        <v>100</v>
      </c>
      <c r="Q306" s="1114">
        <v>0</v>
      </c>
      <c r="R306" s="1114">
        <f t="shared" si="74"/>
        <v>100</v>
      </c>
      <c r="S306" s="1072"/>
      <c r="T306" s="893"/>
      <c r="U306" s="893"/>
    </row>
    <row r="307" spans="1:21" ht="31.45" x14ac:dyDescent="0.2">
      <c r="A307" s="654" t="s">
        <v>298</v>
      </c>
      <c r="B307" s="603" t="s">
        <v>549</v>
      </c>
      <c r="C307" s="604" t="s">
        <v>100</v>
      </c>
      <c r="D307" s="604" t="s">
        <v>100</v>
      </c>
      <c r="E307" s="981" t="s">
        <v>314</v>
      </c>
      <c r="F307" s="913">
        <v>0</v>
      </c>
      <c r="G307" s="959">
        <f t="shared" ref="G307" si="88">+G308</f>
        <v>60</v>
      </c>
      <c r="H307" s="908">
        <f t="shared" si="68"/>
        <v>60</v>
      </c>
      <c r="I307" s="1008">
        <v>0</v>
      </c>
      <c r="J307" s="1008">
        <f t="shared" si="66"/>
        <v>60</v>
      </c>
      <c r="K307" s="1008">
        <v>0</v>
      </c>
      <c r="L307" s="1008">
        <f t="shared" si="86"/>
        <v>60</v>
      </c>
      <c r="M307" s="1008">
        <v>0</v>
      </c>
      <c r="N307" s="1008">
        <f t="shared" si="83"/>
        <v>60</v>
      </c>
      <c r="O307" s="1119">
        <v>0</v>
      </c>
      <c r="P307" s="1119">
        <f t="shared" si="75"/>
        <v>60</v>
      </c>
      <c r="Q307" s="1119">
        <v>0</v>
      </c>
      <c r="R307" s="1119">
        <f t="shared" si="74"/>
        <v>60</v>
      </c>
      <c r="S307" s="1072"/>
      <c r="T307" s="893"/>
      <c r="U307" s="893"/>
    </row>
    <row r="308" spans="1:21" x14ac:dyDescent="0.2">
      <c r="A308" s="1000"/>
      <c r="B308" s="987"/>
      <c r="C308" s="595" t="s">
        <v>294</v>
      </c>
      <c r="D308" s="595" t="s">
        <v>295</v>
      </c>
      <c r="E308" s="983" t="s">
        <v>296</v>
      </c>
      <c r="F308" s="916">
        <v>0</v>
      </c>
      <c r="G308" s="916">
        <v>60</v>
      </c>
      <c r="H308" s="927">
        <f t="shared" si="68"/>
        <v>60</v>
      </c>
      <c r="I308" s="1003">
        <v>0</v>
      </c>
      <c r="J308" s="1003">
        <f t="shared" si="66"/>
        <v>60</v>
      </c>
      <c r="K308" s="1003">
        <v>0</v>
      </c>
      <c r="L308" s="1003">
        <f t="shared" si="86"/>
        <v>60</v>
      </c>
      <c r="M308" s="1003">
        <v>0</v>
      </c>
      <c r="N308" s="1003">
        <f t="shared" si="83"/>
        <v>60</v>
      </c>
      <c r="O308" s="1114">
        <v>0</v>
      </c>
      <c r="P308" s="1114">
        <f t="shared" si="75"/>
        <v>60</v>
      </c>
      <c r="Q308" s="1114">
        <v>0</v>
      </c>
      <c r="R308" s="1114">
        <f t="shared" si="74"/>
        <v>60</v>
      </c>
      <c r="S308" s="1072"/>
      <c r="T308" s="893"/>
      <c r="U308" s="893"/>
    </row>
    <row r="309" spans="1:21" ht="31.45" x14ac:dyDescent="0.2">
      <c r="A309" s="654" t="s">
        <v>298</v>
      </c>
      <c r="B309" s="603" t="s">
        <v>550</v>
      </c>
      <c r="C309" s="604" t="s">
        <v>100</v>
      </c>
      <c r="D309" s="604" t="s">
        <v>100</v>
      </c>
      <c r="E309" s="981" t="s">
        <v>311</v>
      </c>
      <c r="F309" s="913">
        <v>0</v>
      </c>
      <c r="G309" s="959">
        <f t="shared" ref="G309" si="89">+G310</f>
        <v>100</v>
      </c>
      <c r="H309" s="908">
        <f t="shared" si="68"/>
        <v>100</v>
      </c>
      <c r="I309" s="1008">
        <v>0</v>
      </c>
      <c r="J309" s="1008">
        <f t="shared" si="66"/>
        <v>100</v>
      </c>
      <c r="K309" s="1008">
        <v>0</v>
      </c>
      <c r="L309" s="1008">
        <f t="shared" si="86"/>
        <v>100</v>
      </c>
      <c r="M309" s="1008">
        <v>0</v>
      </c>
      <c r="N309" s="1008">
        <f t="shared" si="83"/>
        <v>100</v>
      </c>
      <c r="O309" s="1119">
        <v>0</v>
      </c>
      <c r="P309" s="1119">
        <f t="shared" si="75"/>
        <v>100</v>
      </c>
      <c r="Q309" s="1119">
        <v>0</v>
      </c>
      <c r="R309" s="1119">
        <f t="shared" si="74"/>
        <v>100</v>
      </c>
      <c r="S309" s="1072"/>
      <c r="T309" s="893"/>
      <c r="U309" s="893"/>
    </row>
    <row r="310" spans="1:21" x14ac:dyDescent="0.2">
      <c r="A310" s="1000"/>
      <c r="B310" s="987"/>
      <c r="C310" s="595" t="s">
        <v>294</v>
      </c>
      <c r="D310" s="595" t="s">
        <v>295</v>
      </c>
      <c r="E310" s="983" t="s">
        <v>296</v>
      </c>
      <c r="F310" s="916">
        <v>0</v>
      </c>
      <c r="G310" s="916">
        <v>100</v>
      </c>
      <c r="H310" s="927">
        <f t="shared" si="68"/>
        <v>100</v>
      </c>
      <c r="I310" s="1003">
        <v>0</v>
      </c>
      <c r="J310" s="1003">
        <f t="shared" si="66"/>
        <v>100</v>
      </c>
      <c r="K310" s="1003">
        <v>0</v>
      </c>
      <c r="L310" s="1003">
        <f t="shared" si="86"/>
        <v>100</v>
      </c>
      <c r="M310" s="1003">
        <v>0</v>
      </c>
      <c r="N310" s="1003">
        <f t="shared" si="83"/>
        <v>100</v>
      </c>
      <c r="O310" s="1114">
        <v>0</v>
      </c>
      <c r="P310" s="1114">
        <f t="shared" si="75"/>
        <v>100</v>
      </c>
      <c r="Q310" s="1114">
        <v>0</v>
      </c>
      <c r="R310" s="1114">
        <f t="shared" si="74"/>
        <v>100</v>
      </c>
      <c r="S310" s="1072"/>
      <c r="T310" s="893"/>
      <c r="U310" s="893"/>
    </row>
    <row r="311" spans="1:21" ht="41.9" x14ac:dyDescent="0.2">
      <c r="A311" s="654" t="s">
        <v>298</v>
      </c>
      <c r="B311" s="603" t="s">
        <v>551</v>
      </c>
      <c r="C311" s="604" t="s">
        <v>100</v>
      </c>
      <c r="D311" s="604" t="s">
        <v>100</v>
      </c>
      <c r="E311" s="981" t="s">
        <v>315</v>
      </c>
      <c r="F311" s="913">
        <v>0</v>
      </c>
      <c r="G311" s="959">
        <f t="shared" ref="G311" si="90">+G312</f>
        <v>100</v>
      </c>
      <c r="H311" s="908">
        <f t="shared" si="68"/>
        <v>100</v>
      </c>
      <c r="I311" s="1008">
        <v>0</v>
      </c>
      <c r="J311" s="1008">
        <f t="shared" si="66"/>
        <v>100</v>
      </c>
      <c r="K311" s="1008">
        <v>0</v>
      </c>
      <c r="L311" s="1008">
        <f t="shared" si="86"/>
        <v>100</v>
      </c>
      <c r="M311" s="1008">
        <v>0</v>
      </c>
      <c r="N311" s="1008">
        <f t="shared" si="83"/>
        <v>100</v>
      </c>
      <c r="O311" s="1119">
        <v>0</v>
      </c>
      <c r="P311" s="1119">
        <f t="shared" si="75"/>
        <v>100</v>
      </c>
      <c r="Q311" s="1119">
        <v>0</v>
      </c>
      <c r="R311" s="1119">
        <f t="shared" si="74"/>
        <v>100</v>
      </c>
      <c r="S311" s="1072"/>
      <c r="T311" s="893"/>
      <c r="U311" s="893"/>
    </row>
    <row r="312" spans="1:21" x14ac:dyDescent="0.2">
      <c r="A312" s="1000"/>
      <c r="B312" s="987"/>
      <c r="C312" s="595" t="s">
        <v>294</v>
      </c>
      <c r="D312" s="595" t="s">
        <v>295</v>
      </c>
      <c r="E312" s="983" t="s">
        <v>296</v>
      </c>
      <c r="F312" s="916">
        <v>0</v>
      </c>
      <c r="G312" s="916">
        <v>100</v>
      </c>
      <c r="H312" s="927">
        <f t="shared" si="68"/>
        <v>100</v>
      </c>
      <c r="I312" s="1003">
        <v>0</v>
      </c>
      <c r="J312" s="1003">
        <f t="shared" si="66"/>
        <v>100</v>
      </c>
      <c r="K312" s="1003">
        <v>0</v>
      </c>
      <c r="L312" s="1003">
        <f t="shared" si="86"/>
        <v>100</v>
      </c>
      <c r="M312" s="1003">
        <v>0</v>
      </c>
      <c r="N312" s="1003">
        <f t="shared" si="83"/>
        <v>100</v>
      </c>
      <c r="O312" s="1114">
        <v>0</v>
      </c>
      <c r="P312" s="1114">
        <f t="shared" si="75"/>
        <v>100</v>
      </c>
      <c r="Q312" s="1114">
        <v>0</v>
      </c>
      <c r="R312" s="1114">
        <f t="shared" si="74"/>
        <v>100</v>
      </c>
      <c r="S312" s="1072"/>
      <c r="T312" s="893"/>
      <c r="U312" s="893"/>
    </row>
    <row r="313" spans="1:21" ht="31.45" x14ac:dyDescent="0.2">
      <c r="A313" s="654" t="s">
        <v>298</v>
      </c>
      <c r="B313" s="603" t="s">
        <v>552</v>
      </c>
      <c r="C313" s="604" t="s">
        <v>100</v>
      </c>
      <c r="D313" s="604" t="s">
        <v>100</v>
      </c>
      <c r="E313" s="981" t="s">
        <v>316</v>
      </c>
      <c r="F313" s="913">
        <v>0</v>
      </c>
      <c r="G313" s="959">
        <f t="shared" ref="G313" si="91">+G314</f>
        <v>200</v>
      </c>
      <c r="H313" s="908">
        <f t="shared" si="68"/>
        <v>200</v>
      </c>
      <c r="I313" s="1008">
        <v>0</v>
      </c>
      <c r="J313" s="1008">
        <f t="shared" si="66"/>
        <v>200</v>
      </c>
      <c r="K313" s="1008">
        <v>0</v>
      </c>
      <c r="L313" s="1008">
        <f t="shared" si="86"/>
        <v>200</v>
      </c>
      <c r="M313" s="1008">
        <v>0</v>
      </c>
      <c r="N313" s="1008">
        <f t="shared" si="83"/>
        <v>200</v>
      </c>
      <c r="O313" s="1119">
        <v>0</v>
      </c>
      <c r="P313" s="1119">
        <f t="shared" si="75"/>
        <v>200</v>
      </c>
      <c r="Q313" s="1119">
        <v>0</v>
      </c>
      <c r="R313" s="1119">
        <f t="shared" si="74"/>
        <v>200</v>
      </c>
      <c r="S313" s="1072"/>
      <c r="T313" s="893"/>
      <c r="U313" s="893"/>
    </row>
    <row r="314" spans="1:21" x14ac:dyDescent="0.2">
      <c r="A314" s="1000"/>
      <c r="B314" s="987"/>
      <c r="C314" s="595" t="s">
        <v>294</v>
      </c>
      <c r="D314" s="595" t="s">
        <v>295</v>
      </c>
      <c r="E314" s="983" t="s">
        <v>296</v>
      </c>
      <c r="F314" s="916">
        <v>0</v>
      </c>
      <c r="G314" s="916">
        <v>200</v>
      </c>
      <c r="H314" s="927">
        <f t="shared" si="68"/>
        <v>200</v>
      </c>
      <c r="I314" s="1003">
        <v>0</v>
      </c>
      <c r="J314" s="1003">
        <f t="shared" si="66"/>
        <v>200</v>
      </c>
      <c r="K314" s="1003">
        <v>0</v>
      </c>
      <c r="L314" s="1003">
        <f t="shared" si="86"/>
        <v>200</v>
      </c>
      <c r="M314" s="1003">
        <v>0</v>
      </c>
      <c r="N314" s="1003">
        <f t="shared" si="83"/>
        <v>200</v>
      </c>
      <c r="O314" s="1114">
        <v>0</v>
      </c>
      <c r="P314" s="1114">
        <f t="shared" si="75"/>
        <v>200</v>
      </c>
      <c r="Q314" s="1114">
        <v>0</v>
      </c>
      <c r="R314" s="1114">
        <f t="shared" si="74"/>
        <v>200</v>
      </c>
      <c r="S314" s="1072"/>
      <c r="T314" s="893"/>
      <c r="U314" s="893"/>
    </row>
    <row r="315" spans="1:21" ht="31.45" x14ac:dyDescent="0.2">
      <c r="A315" s="654" t="s">
        <v>298</v>
      </c>
      <c r="B315" s="603" t="s">
        <v>553</v>
      </c>
      <c r="C315" s="604" t="s">
        <v>100</v>
      </c>
      <c r="D315" s="604" t="s">
        <v>100</v>
      </c>
      <c r="E315" s="981" t="s">
        <v>312</v>
      </c>
      <c r="F315" s="913">
        <v>0</v>
      </c>
      <c r="G315" s="959">
        <f t="shared" ref="G315" si="92">+G316</f>
        <v>100</v>
      </c>
      <c r="H315" s="908">
        <f t="shared" si="68"/>
        <v>100</v>
      </c>
      <c r="I315" s="1008">
        <v>0</v>
      </c>
      <c r="J315" s="1008">
        <f t="shared" si="66"/>
        <v>100</v>
      </c>
      <c r="K315" s="1008">
        <v>0</v>
      </c>
      <c r="L315" s="1008">
        <f t="shared" si="86"/>
        <v>100</v>
      </c>
      <c r="M315" s="1008">
        <v>0</v>
      </c>
      <c r="N315" s="1008">
        <f t="shared" si="83"/>
        <v>100</v>
      </c>
      <c r="O315" s="1119">
        <v>0</v>
      </c>
      <c r="P315" s="1119">
        <f t="shared" si="75"/>
        <v>100</v>
      </c>
      <c r="Q315" s="1119">
        <v>0</v>
      </c>
      <c r="R315" s="1119">
        <f t="shared" si="74"/>
        <v>100</v>
      </c>
      <c r="S315" s="1072"/>
      <c r="T315" s="893"/>
      <c r="U315" s="893"/>
    </row>
    <row r="316" spans="1:21" x14ac:dyDescent="0.2">
      <c r="A316" s="1000"/>
      <c r="B316" s="987"/>
      <c r="C316" s="595" t="s">
        <v>294</v>
      </c>
      <c r="D316" s="595" t="s">
        <v>295</v>
      </c>
      <c r="E316" s="983" t="s">
        <v>296</v>
      </c>
      <c r="F316" s="916">
        <v>0</v>
      </c>
      <c r="G316" s="916">
        <v>100</v>
      </c>
      <c r="H316" s="927">
        <f t="shared" si="68"/>
        <v>100</v>
      </c>
      <c r="I316" s="1003">
        <v>0</v>
      </c>
      <c r="J316" s="1003">
        <f t="shared" si="66"/>
        <v>100</v>
      </c>
      <c r="K316" s="1003">
        <v>0</v>
      </c>
      <c r="L316" s="1003">
        <f t="shared" si="86"/>
        <v>100</v>
      </c>
      <c r="M316" s="1003">
        <v>0</v>
      </c>
      <c r="N316" s="1003">
        <f t="shared" si="83"/>
        <v>100</v>
      </c>
      <c r="O316" s="1114">
        <v>0</v>
      </c>
      <c r="P316" s="1114">
        <f t="shared" si="75"/>
        <v>100</v>
      </c>
      <c r="Q316" s="1114">
        <v>0</v>
      </c>
      <c r="R316" s="1114">
        <f t="shared" si="74"/>
        <v>100</v>
      </c>
      <c r="S316" s="1072"/>
      <c r="T316" s="893"/>
      <c r="U316" s="893"/>
    </row>
    <row r="317" spans="1:21" ht="20.95" x14ac:dyDescent="0.2">
      <c r="A317" s="654" t="s">
        <v>298</v>
      </c>
      <c r="B317" s="603" t="s">
        <v>554</v>
      </c>
      <c r="C317" s="604" t="s">
        <v>100</v>
      </c>
      <c r="D317" s="604" t="s">
        <v>100</v>
      </c>
      <c r="E317" s="981" t="s">
        <v>317</v>
      </c>
      <c r="F317" s="913">
        <v>0</v>
      </c>
      <c r="G317" s="959">
        <f t="shared" ref="G317" si="93">+G318</f>
        <v>30</v>
      </c>
      <c r="H317" s="908">
        <f t="shared" si="68"/>
        <v>30</v>
      </c>
      <c r="I317" s="1008">
        <v>0</v>
      </c>
      <c r="J317" s="1008">
        <f t="shared" si="66"/>
        <v>30</v>
      </c>
      <c r="K317" s="1008">
        <v>0</v>
      </c>
      <c r="L317" s="1008">
        <f t="shared" si="86"/>
        <v>30</v>
      </c>
      <c r="M317" s="1008">
        <v>0</v>
      </c>
      <c r="N317" s="1008">
        <f t="shared" si="83"/>
        <v>30</v>
      </c>
      <c r="O317" s="1119">
        <v>0</v>
      </c>
      <c r="P317" s="1119">
        <f t="shared" si="75"/>
        <v>30</v>
      </c>
      <c r="Q317" s="1119">
        <v>0</v>
      </c>
      <c r="R317" s="1119">
        <f t="shared" si="74"/>
        <v>30</v>
      </c>
      <c r="S317" s="1072"/>
      <c r="T317" s="893"/>
      <c r="U317" s="893"/>
    </row>
    <row r="318" spans="1:21" x14ac:dyDescent="0.2">
      <c r="A318" s="1000"/>
      <c r="B318" s="987"/>
      <c r="C318" s="595" t="s">
        <v>294</v>
      </c>
      <c r="D318" s="595" t="s">
        <v>295</v>
      </c>
      <c r="E318" s="983" t="s">
        <v>296</v>
      </c>
      <c r="F318" s="916">
        <v>0</v>
      </c>
      <c r="G318" s="916">
        <v>30</v>
      </c>
      <c r="H318" s="927">
        <f t="shared" si="68"/>
        <v>30</v>
      </c>
      <c r="I318" s="1003">
        <v>0</v>
      </c>
      <c r="J318" s="1003">
        <f t="shared" si="66"/>
        <v>30</v>
      </c>
      <c r="K318" s="1003">
        <v>0</v>
      </c>
      <c r="L318" s="1003">
        <f t="shared" si="86"/>
        <v>30</v>
      </c>
      <c r="M318" s="1003">
        <v>0</v>
      </c>
      <c r="N318" s="1003">
        <f t="shared" si="83"/>
        <v>30</v>
      </c>
      <c r="O318" s="1114">
        <v>0</v>
      </c>
      <c r="P318" s="1114">
        <f t="shared" si="75"/>
        <v>30</v>
      </c>
      <c r="Q318" s="1114">
        <v>0</v>
      </c>
      <c r="R318" s="1114">
        <f t="shared" si="74"/>
        <v>30</v>
      </c>
      <c r="S318" s="1072"/>
      <c r="T318" s="893"/>
      <c r="U318" s="893"/>
    </row>
    <row r="319" spans="1:21" ht="20.95" x14ac:dyDescent="0.2">
      <c r="A319" s="654" t="s">
        <v>298</v>
      </c>
      <c r="B319" s="603" t="s">
        <v>555</v>
      </c>
      <c r="C319" s="604" t="s">
        <v>100</v>
      </c>
      <c r="D319" s="604" t="s">
        <v>100</v>
      </c>
      <c r="E319" s="981" t="s">
        <v>318</v>
      </c>
      <c r="F319" s="913">
        <v>0</v>
      </c>
      <c r="G319" s="959">
        <f t="shared" ref="G319" si="94">+G320</f>
        <v>60</v>
      </c>
      <c r="H319" s="908">
        <f t="shared" si="68"/>
        <v>60</v>
      </c>
      <c r="I319" s="1008">
        <v>0</v>
      </c>
      <c r="J319" s="1008">
        <f t="shared" si="66"/>
        <v>60</v>
      </c>
      <c r="K319" s="1008">
        <v>0</v>
      </c>
      <c r="L319" s="1008">
        <f t="shared" si="86"/>
        <v>60</v>
      </c>
      <c r="M319" s="1008">
        <v>0</v>
      </c>
      <c r="N319" s="1008">
        <f t="shared" si="83"/>
        <v>60</v>
      </c>
      <c r="O319" s="1119">
        <v>0</v>
      </c>
      <c r="P319" s="1119">
        <f t="shared" si="75"/>
        <v>60</v>
      </c>
      <c r="Q319" s="1119">
        <v>0</v>
      </c>
      <c r="R319" s="1119">
        <f t="shared" si="74"/>
        <v>60</v>
      </c>
      <c r="S319" s="1072"/>
      <c r="T319" s="893"/>
      <c r="U319" s="893"/>
    </row>
    <row r="320" spans="1:21" ht="13.1" thickBot="1" x14ac:dyDescent="0.25">
      <c r="A320" s="1002"/>
      <c r="B320" s="988"/>
      <c r="C320" s="989" t="s">
        <v>294</v>
      </c>
      <c r="D320" s="989" t="s">
        <v>295</v>
      </c>
      <c r="E320" s="990" t="s">
        <v>296</v>
      </c>
      <c r="F320" s="917">
        <v>0</v>
      </c>
      <c r="G320" s="917">
        <v>60</v>
      </c>
      <c r="H320" s="1028">
        <f t="shared" si="68"/>
        <v>60</v>
      </c>
      <c r="I320" s="1005">
        <v>0</v>
      </c>
      <c r="J320" s="1005">
        <f t="shared" si="66"/>
        <v>60</v>
      </c>
      <c r="K320" s="1005">
        <v>0</v>
      </c>
      <c r="L320" s="1005">
        <f t="shared" si="86"/>
        <v>60</v>
      </c>
      <c r="M320" s="1005">
        <v>0</v>
      </c>
      <c r="N320" s="1005">
        <f t="shared" si="83"/>
        <v>60</v>
      </c>
      <c r="O320" s="1117">
        <v>0</v>
      </c>
      <c r="P320" s="1117">
        <f t="shared" si="75"/>
        <v>60</v>
      </c>
      <c r="Q320" s="1128">
        <v>0</v>
      </c>
      <c r="R320" s="1128">
        <f t="shared" si="74"/>
        <v>60</v>
      </c>
      <c r="S320" s="1072"/>
      <c r="T320" s="893"/>
      <c r="U320" s="893"/>
    </row>
    <row r="321" spans="1:21" ht="27" customHeight="1" thickBot="1" x14ac:dyDescent="0.25">
      <c r="A321" s="1080" t="s">
        <v>106</v>
      </c>
      <c r="B321" s="1081" t="s">
        <v>100</v>
      </c>
      <c r="C321" s="1082" t="s">
        <v>100</v>
      </c>
      <c r="D321" s="1082" t="s">
        <v>100</v>
      </c>
      <c r="E321" s="1498" t="s">
        <v>636</v>
      </c>
      <c r="F321" s="1087">
        <v>0</v>
      </c>
      <c r="G321" s="1542"/>
      <c r="H321" s="1542"/>
      <c r="I321" s="1542"/>
      <c r="J321" s="1542"/>
      <c r="K321" s="1542"/>
      <c r="L321" s="1542"/>
      <c r="M321" s="1542"/>
      <c r="N321" s="1087">
        <v>0</v>
      </c>
      <c r="O321" s="1131">
        <f>+O322</f>
        <v>500</v>
      </c>
      <c r="P321" s="1131">
        <f t="shared" ref="P321:P323" si="95">N321+O321</f>
        <v>500</v>
      </c>
      <c r="Q321" s="1131">
        <v>0</v>
      </c>
      <c r="R321" s="1131">
        <f t="shared" si="74"/>
        <v>500</v>
      </c>
      <c r="S321" s="1072"/>
      <c r="T321" s="893"/>
      <c r="U321" s="893"/>
    </row>
    <row r="322" spans="1:21" ht="21.6" thickBot="1" x14ac:dyDescent="0.25">
      <c r="A322" s="1499" t="s">
        <v>106</v>
      </c>
      <c r="B322" s="1500" t="s">
        <v>637</v>
      </c>
      <c r="C322" s="1501" t="s">
        <v>100</v>
      </c>
      <c r="D322" s="1501" t="s">
        <v>100</v>
      </c>
      <c r="E322" s="1502" t="s">
        <v>636</v>
      </c>
      <c r="F322" s="1018">
        <v>0</v>
      </c>
      <c r="G322" s="1543"/>
      <c r="H322" s="1543"/>
      <c r="I322" s="1543"/>
      <c r="J322" s="1543"/>
      <c r="K322" s="1543"/>
      <c r="L322" s="1543"/>
      <c r="M322" s="1543"/>
      <c r="N322" s="1018">
        <v>0</v>
      </c>
      <c r="O322" s="1544">
        <f>O323</f>
        <v>500</v>
      </c>
      <c r="P322" s="1544">
        <f t="shared" si="95"/>
        <v>500</v>
      </c>
      <c r="Q322" s="1124">
        <v>0</v>
      </c>
      <c r="R322" s="1124">
        <f t="shared" si="74"/>
        <v>500</v>
      </c>
      <c r="S322" s="1072"/>
      <c r="T322" s="893"/>
      <c r="U322" s="893"/>
    </row>
    <row r="323" spans="1:21" ht="13.1" thickBot="1" x14ac:dyDescent="0.25">
      <c r="A323" s="1080"/>
      <c r="B323" s="1500"/>
      <c r="C323" s="989" t="s">
        <v>294</v>
      </c>
      <c r="D323" s="989" t="s">
        <v>295</v>
      </c>
      <c r="E323" s="1503" t="s">
        <v>296</v>
      </c>
      <c r="F323" s="1005">
        <v>0</v>
      </c>
      <c r="G323" s="1545"/>
      <c r="H323" s="1545"/>
      <c r="I323" s="1545"/>
      <c r="J323" s="1545"/>
      <c r="K323" s="1546"/>
      <c r="L323" s="1545"/>
      <c r="M323" s="1546"/>
      <c r="N323" s="1005">
        <v>0</v>
      </c>
      <c r="O323" s="1547">
        <v>500</v>
      </c>
      <c r="P323" s="1547">
        <f t="shared" si="95"/>
        <v>500</v>
      </c>
      <c r="Q323" s="1128">
        <v>0</v>
      </c>
      <c r="R323" s="1128">
        <f t="shared" si="74"/>
        <v>500</v>
      </c>
      <c r="S323" s="1072"/>
      <c r="T323" s="893"/>
      <c r="U323" s="893"/>
    </row>
    <row r="324" spans="1:21" ht="27" customHeight="1" thickBot="1" x14ac:dyDescent="0.25">
      <c r="A324" s="1080" t="s">
        <v>106</v>
      </c>
      <c r="B324" s="1081" t="s">
        <v>100</v>
      </c>
      <c r="C324" s="1082" t="s">
        <v>100</v>
      </c>
      <c r="D324" s="1082" t="s">
        <v>100</v>
      </c>
      <c r="E324" s="1504" t="s">
        <v>638</v>
      </c>
      <c r="F324" s="1087">
        <v>0</v>
      </c>
      <c r="G324" s="1542"/>
      <c r="H324" s="1542"/>
      <c r="I324" s="1542"/>
      <c r="J324" s="1542"/>
      <c r="K324" s="1542"/>
      <c r="L324" s="1542"/>
      <c r="M324" s="1542"/>
      <c r="N324" s="1087">
        <v>0</v>
      </c>
      <c r="O324" s="1131">
        <f>+O325</f>
        <v>2178.7640000000001</v>
      </c>
      <c r="P324" s="1135">
        <f t="shared" si="75"/>
        <v>2178.7640000000001</v>
      </c>
      <c r="Q324" s="1131">
        <v>0</v>
      </c>
      <c r="R324" s="1131">
        <f t="shared" si="74"/>
        <v>2178.7640000000001</v>
      </c>
      <c r="S324" s="1072"/>
      <c r="T324" s="893"/>
      <c r="U324" s="893"/>
    </row>
    <row r="325" spans="1:21" ht="20.95" x14ac:dyDescent="0.2">
      <c r="A325" s="1505" t="s">
        <v>106</v>
      </c>
      <c r="B325" s="1506" t="s">
        <v>639</v>
      </c>
      <c r="C325" s="1507"/>
      <c r="D325" s="1507"/>
      <c r="E325" s="1508" t="s">
        <v>638</v>
      </c>
      <c r="F325" s="1018">
        <v>0</v>
      </c>
      <c r="G325" s="1543"/>
      <c r="H325" s="1543"/>
      <c r="I325" s="1543"/>
      <c r="J325" s="1543"/>
      <c r="K325" s="1543"/>
      <c r="L325" s="1543"/>
      <c r="M325" s="1543"/>
      <c r="N325" s="1018">
        <v>0</v>
      </c>
      <c r="O325" s="1541">
        <f>+O326</f>
        <v>2178.7640000000001</v>
      </c>
      <c r="P325" s="1548">
        <f t="shared" si="75"/>
        <v>2178.7640000000001</v>
      </c>
      <c r="Q325" s="1124">
        <v>0</v>
      </c>
      <c r="R325" s="1124">
        <f t="shared" si="74"/>
        <v>2178.7640000000001</v>
      </c>
      <c r="S325" s="1072"/>
      <c r="T325" s="893"/>
      <c r="U325" s="893"/>
    </row>
    <row r="326" spans="1:21" ht="13.1" thickBot="1" x14ac:dyDescent="0.25">
      <c r="A326" s="1509"/>
      <c r="B326" s="1510"/>
      <c r="C326" s="989" t="s">
        <v>294</v>
      </c>
      <c r="D326" s="989" t="s">
        <v>295</v>
      </c>
      <c r="E326" s="1511" t="s">
        <v>296</v>
      </c>
      <c r="F326" s="1005">
        <v>0</v>
      </c>
      <c r="G326" s="1545"/>
      <c r="H326" s="1545"/>
      <c r="I326" s="1545"/>
      <c r="J326" s="1545"/>
      <c r="K326" s="1546"/>
      <c r="L326" s="1545"/>
      <c r="M326" s="1546"/>
      <c r="N326" s="1005">
        <v>0</v>
      </c>
      <c r="O326" s="1117">
        <v>2178.7640000000001</v>
      </c>
      <c r="P326" s="1117">
        <f t="shared" si="75"/>
        <v>2178.7640000000001</v>
      </c>
      <c r="Q326" s="1117">
        <v>0</v>
      </c>
      <c r="R326" s="1117">
        <f t="shared" si="74"/>
        <v>2178.7640000000001</v>
      </c>
      <c r="S326" s="1072"/>
      <c r="T326" s="893"/>
      <c r="U326" s="893"/>
    </row>
    <row r="327" spans="1:21" x14ac:dyDescent="0.2">
      <c r="B327" s="893"/>
      <c r="C327" s="893"/>
      <c r="D327" s="893"/>
      <c r="E327" s="893"/>
      <c r="G327" s="893"/>
      <c r="H327" s="893"/>
      <c r="J327" s="893"/>
      <c r="K327" s="1072"/>
      <c r="L327" s="893"/>
      <c r="M327" s="1072"/>
      <c r="N327" s="893"/>
      <c r="O327" s="893"/>
      <c r="P327" s="893"/>
      <c r="Q327" s="893"/>
      <c r="R327" s="1512"/>
      <c r="S327" s="1072"/>
      <c r="T327" s="893"/>
      <c r="U327" s="893"/>
    </row>
    <row r="328" spans="1:21" x14ac:dyDescent="0.2">
      <c r="B328" s="893"/>
      <c r="C328" s="893"/>
      <c r="D328" s="893"/>
      <c r="E328" s="1143">
        <v>42261</v>
      </c>
      <c r="G328" s="893"/>
      <c r="H328" s="893"/>
      <c r="J328" s="893"/>
      <c r="K328" s="1072"/>
      <c r="L328" s="893"/>
      <c r="M328" s="1072"/>
      <c r="N328" s="893"/>
      <c r="O328" s="893"/>
      <c r="P328" s="893"/>
      <c r="Q328" s="893"/>
      <c r="R328" s="893"/>
      <c r="S328" s="1072"/>
      <c r="T328" s="893"/>
      <c r="U328" s="893"/>
    </row>
  </sheetData>
  <mergeCells count="10">
    <mergeCell ref="Q8:Q9"/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0" orientation="portrait" r:id="rId1"/>
  <colBreaks count="1" manualBreakCount="1">
    <brk id="20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51"/>
  <sheetViews>
    <sheetView topLeftCell="A52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893" customWidth="1"/>
    <col min="3" max="3" width="4.75" style="893" customWidth="1"/>
    <col min="4" max="4" width="7.75" style="893" customWidth="1"/>
    <col min="5" max="5" width="40.75" style="893" customWidth="1"/>
    <col min="6" max="6" width="8.75" style="888" customWidth="1"/>
    <col min="7" max="7" width="7.75" style="893" customWidth="1"/>
    <col min="8" max="8" width="8.75" style="893" customWidth="1"/>
    <col min="9" max="9" width="7.875" style="893" customWidth="1"/>
    <col min="10" max="10" width="9.625" style="893" customWidth="1"/>
    <col min="11" max="11" width="7.375" style="1072" customWidth="1"/>
    <col min="12" max="12" width="9.25" style="893" customWidth="1"/>
    <col min="13" max="13" width="9.75" style="1072" customWidth="1"/>
    <col min="14" max="14" width="9.25" style="893" customWidth="1"/>
    <col min="15" max="15" width="8.375" style="893" customWidth="1"/>
    <col min="16" max="18" width="9.25" style="893" customWidth="1"/>
    <col min="19" max="19" width="14.75" style="893" customWidth="1"/>
    <col min="20" max="252" width="9.25" style="893" customWidth="1"/>
    <col min="253" max="16384" width="3.25" style="893"/>
  </cols>
  <sheetData>
    <row r="1" spans="1:19" ht="17.7" x14ac:dyDescent="0.3">
      <c r="A1" s="2315" t="s">
        <v>754</v>
      </c>
      <c r="B1" s="2315"/>
      <c r="C1" s="2315"/>
      <c r="D1" s="2315"/>
      <c r="E1" s="2315"/>
      <c r="F1" s="2315"/>
      <c r="G1" s="2315"/>
      <c r="H1" s="2315"/>
    </row>
    <row r="2" spans="1:19" x14ac:dyDescent="0.2">
      <c r="A2" s="889"/>
      <c r="B2" s="889"/>
      <c r="C2" s="889"/>
      <c r="D2" s="889"/>
      <c r="E2" s="889"/>
      <c r="F2" s="889"/>
      <c r="G2" s="1495"/>
      <c r="H2" s="1495"/>
    </row>
    <row r="3" spans="1:19" ht="15.05" x14ac:dyDescent="0.25">
      <c r="A3" s="2316" t="s">
        <v>427</v>
      </c>
      <c r="B3" s="2316"/>
      <c r="C3" s="2316"/>
      <c r="D3" s="2316"/>
      <c r="E3" s="2316"/>
      <c r="F3" s="2316"/>
      <c r="G3" s="2316"/>
      <c r="H3" s="2316"/>
    </row>
    <row r="4" spans="1:19" ht="13.1" thickBot="1" x14ac:dyDescent="0.25">
      <c r="A4" s="889"/>
      <c r="B4" s="889"/>
      <c r="C4" s="889"/>
      <c r="D4" s="889"/>
      <c r="E4" s="889"/>
      <c r="F4" s="889"/>
      <c r="G4" s="1495"/>
      <c r="H4" s="1495"/>
    </row>
    <row r="5" spans="1:19" ht="15.75" thickBot="1" x14ac:dyDescent="0.3">
      <c r="A5" s="2317" t="s">
        <v>466</v>
      </c>
      <c r="B5" s="2317"/>
      <c r="C5" s="2317"/>
      <c r="D5" s="2317"/>
      <c r="E5" s="2317"/>
      <c r="F5" s="2317"/>
      <c r="G5" s="2317"/>
      <c r="H5" s="2317"/>
      <c r="M5" s="2293" t="s">
        <v>646</v>
      </c>
    </row>
    <row r="6" spans="1:19" s="894" customFormat="1" ht="13.75" customHeight="1" thickBot="1" x14ac:dyDescent="0.25">
      <c r="A6" s="948"/>
      <c r="B6" s="948"/>
      <c r="C6" s="948"/>
      <c r="D6" s="948"/>
      <c r="E6" s="948"/>
      <c r="F6" s="891"/>
      <c r="G6" s="2293" t="s">
        <v>544</v>
      </c>
      <c r="H6" s="1026"/>
      <c r="I6" s="2293" t="s">
        <v>577</v>
      </c>
      <c r="J6" s="1026"/>
      <c r="K6" s="2293" t="s">
        <v>579</v>
      </c>
      <c r="L6" s="1026"/>
      <c r="M6" s="2318"/>
      <c r="N6" s="1026"/>
      <c r="O6" s="2313" t="s">
        <v>655</v>
      </c>
      <c r="P6" s="1026"/>
      <c r="Q6" s="2313" t="s">
        <v>755</v>
      </c>
      <c r="R6" s="1026" t="s">
        <v>428</v>
      </c>
    </row>
    <row r="7" spans="1:19" s="894" customFormat="1" ht="17.05" customHeight="1" thickBot="1" x14ac:dyDescent="0.25">
      <c r="A7" s="992" t="s">
        <v>99</v>
      </c>
      <c r="B7" s="949" t="s">
        <v>102</v>
      </c>
      <c r="C7" s="950" t="s">
        <v>233</v>
      </c>
      <c r="D7" s="949" t="s">
        <v>234</v>
      </c>
      <c r="E7" s="1032" t="s">
        <v>434</v>
      </c>
      <c r="F7" s="1039" t="s">
        <v>256</v>
      </c>
      <c r="G7" s="2294"/>
      <c r="H7" s="1027" t="s">
        <v>255</v>
      </c>
      <c r="I7" s="2294"/>
      <c r="J7" s="1027" t="s">
        <v>255</v>
      </c>
      <c r="K7" s="2294"/>
      <c r="L7" s="1496" t="s">
        <v>255</v>
      </c>
      <c r="M7" s="2294"/>
      <c r="N7" s="1496" t="s">
        <v>255</v>
      </c>
      <c r="O7" s="2314"/>
      <c r="P7" s="1027" t="s">
        <v>255</v>
      </c>
      <c r="Q7" s="2314"/>
      <c r="R7" s="1027" t="s">
        <v>255</v>
      </c>
    </row>
    <row r="8" spans="1:19" s="894" customFormat="1" ht="13.1" thickBot="1" x14ac:dyDescent="0.25">
      <c r="A8" s="993" t="s">
        <v>106</v>
      </c>
      <c r="B8" s="951" t="s">
        <v>100</v>
      </c>
      <c r="C8" s="952" t="s">
        <v>100</v>
      </c>
      <c r="D8" s="952" t="s">
        <v>100</v>
      </c>
      <c r="E8" s="953" t="s">
        <v>435</v>
      </c>
      <c r="F8" s="919">
        <f t="shared" ref="F8:K8" si="0">+F9+F69+F90</f>
        <v>20428.98</v>
      </c>
      <c r="G8" s="919">
        <f t="shared" si="0"/>
        <v>0</v>
      </c>
      <c r="H8" s="1497">
        <f t="shared" si="0"/>
        <v>20428.98</v>
      </c>
      <c r="I8" s="1018">
        <f t="shared" si="0"/>
        <v>116.15</v>
      </c>
      <c r="J8" s="1018">
        <f t="shared" si="0"/>
        <v>20545.129999999997</v>
      </c>
      <c r="K8" s="1018">
        <f t="shared" si="0"/>
        <v>0</v>
      </c>
      <c r="L8" s="1018">
        <f>+J8+K8</f>
        <v>20545.129999999997</v>
      </c>
      <c r="M8" s="1018">
        <f>+M9+M69+M90</f>
        <v>6190</v>
      </c>
      <c r="N8" s="1018">
        <f>+L8+M8</f>
        <v>26735.129999999997</v>
      </c>
      <c r="O8" s="1541">
        <f>+O9+O69+O90</f>
        <v>2178.7640000000001</v>
      </c>
      <c r="P8" s="1541">
        <f>+N8+O8</f>
        <v>28913.893999999997</v>
      </c>
      <c r="Q8" s="1544">
        <f>+Q9+Q69+Q90</f>
        <v>79.5</v>
      </c>
      <c r="R8" s="1544">
        <f>+P8+Q8</f>
        <v>28993.393999999997</v>
      </c>
      <c r="S8" s="896" t="s">
        <v>755</v>
      </c>
    </row>
    <row r="9" spans="1:19" s="894" customFormat="1" ht="13.75" thickBot="1" x14ac:dyDescent="0.25">
      <c r="A9" s="1010" t="s">
        <v>106</v>
      </c>
      <c r="B9" s="1011" t="s">
        <v>100</v>
      </c>
      <c r="C9" s="1012" t="s">
        <v>100</v>
      </c>
      <c r="D9" s="1013" t="s">
        <v>100</v>
      </c>
      <c r="E9" s="1014" t="s">
        <v>208</v>
      </c>
      <c r="F9" s="1015">
        <f>+F10+F13+F24+F44+F46+F50+F52+F56+F58</f>
        <v>2880</v>
      </c>
      <c r="G9" s="1015">
        <f>+G10+G13+G16+G18+G20+G22+G24+G26+G28+G30+G32+G34+G36+G38+G40+G42+G44+G46+G50+G52+G56+G58</f>
        <v>0</v>
      </c>
      <c r="H9" s="1015">
        <f t="shared" ref="H9:H98" si="1">+F9+G9</f>
        <v>2880</v>
      </c>
      <c r="I9" s="1022">
        <f>+I46+I48+I52+I54+I24</f>
        <v>116.15</v>
      </c>
      <c r="J9" s="1022">
        <f t="shared" ref="J9:J89" si="2">+H9+I9</f>
        <v>2996.15</v>
      </c>
      <c r="K9" s="1022">
        <v>0</v>
      </c>
      <c r="L9" s="1022">
        <f t="shared" ref="L9:L89" si="3">+J9+K9</f>
        <v>2996.15</v>
      </c>
      <c r="M9" s="1022">
        <f>+M13+M18+M24+M62+M64</f>
        <v>1190</v>
      </c>
      <c r="N9" s="1022">
        <f t="shared" ref="N9:N87" si="4">+L9+M9</f>
        <v>4186.1499999999996</v>
      </c>
      <c r="O9" s="1126">
        <f>+O58+O60</f>
        <v>0</v>
      </c>
      <c r="P9" s="1126">
        <f t="shared" ref="P9:P75" si="5">+N9+O9</f>
        <v>4186.1499999999996</v>
      </c>
      <c r="Q9" s="1566">
        <f>+Q66+Q13+Q50</f>
        <v>79.5</v>
      </c>
      <c r="R9" s="1566">
        <f t="shared" ref="R9:R72" si="6">+P9+Q9</f>
        <v>4265.6499999999996</v>
      </c>
      <c r="S9" s="896" t="s">
        <v>755</v>
      </c>
    </row>
    <row r="10" spans="1:19" s="894" customFormat="1" x14ac:dyDescent="0.2">
      <c r="A10" s="677" t="s">
        <v>106</v>
      </c>
      <c r="B10" s="679" t="s">
        <v>473</v>
      </c>
      <c r="C10" s="680" t="s">
        <v>100</v>
      </c>
      <c r="D10" s="954" t="s">
        <v>100</v>
      </c>
      <c r="E10" s="786" t="s">
        <v>432</v>
      </c>
      <c r="F10" s="924">
        <f>SUM(F11:F12)</f>
        <v>200</v>
      </c>
      <c r="G10" s="924">
        <v>0</v>
      </c>
      <c r="H10" s="924">
        <f t="shared" si="1"/>
        <v>200</v>
      </c>
      <c r="I10" s="1020">
        <v>0</v>
      </c>
      <c r="J10" s="1020">
        <f t="shared" si="2"/>
        <v>200</v>
      </c>
      <c r="K10" s="1020">
        <v>0</v>
      </c>
      <c r="L10" s="1020">
        <f t="shared" si="3"/>
        <v>200</v>
      </c>
      <c r="M10" s="1020">
        <v>0</v>
      </c>
      <c r="N10" s="1020">
        <f t="shared" si="4"/>
        <v>200</v>
      </c>
      <c r="O10" s="1124">
        <v>0</v>
      </c>
      <c r="P10" s="1124">
        <f t="shared" si="5"/>
        <v>200</v>
      </c>
      <c r="Q10" s="1119">
        <v>0</v>
      </c>
      <c r="R10" s="1119">
        <f t="shared" si="6"/>
        <v>200</v>
      </c>
    </row>
    <row r="11" spans="1:19" s="894" customFormat="1" x14ac:dyDescent="0.2">
      <c r="A11" s="689"/>
      <c r="B11" s="691" t="s">
        <v>474</v>
      </c>
      <c r="C11" s="700">
        <v>3299</v>
      </c>
      <c r="D11" s="686">
        <v>5321</v>
      </c>
      <c r="E11" s="784" t="s">
        <v>258</v>
      </c>
      <c r="F11" s="909">
        <v>180</v>
      </c>
      <c r="G11" s="909">
        <v>0</v>
      </c>
      <c r="H11" s="927">
        <f t="shared" si="1"/>
        <v>180</v>
      </c>
      <c r="I11" s="1003">
        <v>0</v>
      </c>
      <c r="J11" s="1003">
        <f t="shared" si="2"/>
        <v>180</v>
      </c>
      <c r="K11" s="1003">
        <v>0</v>
      </c>
      <c r="L11" s="1003">
        <f t="shared" si="3"/>
        <v>180</v>
      </c>
      <c r="M11" s="1003">
        <v>0</v>
      </c>
      <c r="N11" s="1003">
        <f t="shared" si="4"/>
        <v>180</v>
      </c>
      <c r="O11" s="1114">
        <v>0</v>
      </c>
      <c r="P11" s="1114">
        <f t="shared" si="5"/>
        <v>180</v>
      </c>
      <c r="Q11" s="1114">
        <v>0</v>
      </c>
      <c r="R11" s="1114">
        <f t="shared" si="6"/>
        <v>180</v>
      </c>
    </row>
    <row r="12" spans="1:19" s="894" customFormat="1" x14ac:dyDescent="0.2">
      <c r="A12" s="689"/>
      <c r="B12" s="691" t="s">
        <v>474</v>
      </c>
      <c r="C12" s="700">
        <v>3299</v>
      </c>
      <c r="D12" s="686">
        <v>5331</v>
      </c>
      <c r="E12" s="784" t="s">
        <v>259</v>
      </c>
      <c r="F12" s="927">
        <v>20</v>
      </c>
      <c r="G12" s="927">
        <v>0</v>
      </c>
      <c r="H12" s="927">
        <f t="shared" si="1"/>
        <v>20</v>
      </c>
      <c r="I12" s="1003">
        <v>0</v>
      </c>
      <c r="J12" s="1003">
        <f t="shared" si="2"/>
        <v>20</v>
      </c>
      <c r="K12" s="1003">
        <v>0</v>
      </c>
      <c r="L12" s="1003">
        <f t="shared" si="3"/>
        <v>20</v>
      </c>
      <c r="M12" s="1003">
        <v>0</v>
      </c>
      <c r="N12" s="1003">
        <f t="shared" si="4"/>
        <v>20</v>
      </c>
      <c r="O12" s="1114">
        <v>0</v>
      </c>
      <c r="P12" s="1114">
        <f t="shared" si="5"/>
        <v>20</v>
      </c>
      <c r="Q12" s="1114">
        <v>0</v>
      </c>
      <c r="R12" s="1114">
        <f t="shared" si="6"/>
        <v>20</v>
      </c>
    </row>
    <row r="13" spans="1:19" s="1888" customFormat="1" x14ac:dyDescent="0.2">
      <c r="A13" s="1918" t="s">
        <v>106</v>
      </c>
      <c r="B13" s="1919" t="s">
        <v>475</v>
      </c>
      <c r="C13" s="1920" t="s">
        <v>100</v>
      </c>
      <c r="D13" s="1921" t="s">
        <v>100</v>
      </c>
      <c r="E13" s="1922" t="s">
        <v>438</v>
      </c>
      <c r="F13" s="1923">
        <f>SUM(F14:F15)</f>
        <v>120</v>
      </c>
      <c r="G13" s="1923">
        <f>SUM(G14:G15)</f>
        <v>-60</v>
      </c>
      <c r="H13" s="1924">
        <f t="shared" si="1"/>
        <v>60</v>
      </c>
      <c r="I13" s="1925">
        <v>0</v>
      </c>
      <c r="J13" s="1925">
        <f t="shared" si="2"/>
        <v>60</v>
      </c>
      <c r="K13" s="1925">
        <v>0</v>
      </c>
      <c r="L13" s="1925">
        <f t="shared" si="3"/>
        <v>60</v>
      </c>
      <c r="M13" s="1926">
        <f>SUM(M14:M15)</f>
        <v>-10</v>
      </c>
      <c r="N13" s="1926">
        <f t="shared" si="4"/>
        <v>50</v>
      </c>
      <c r="O13" s="1926">
        <v>0</v>
      </c>
      <c r="P13" s="1926">
        <f t="shared" si="5"/>
        <v>50</v>
      </c>
      <c r="Q13" s="1926">
        <f>SUM(Q14:Q15)</f>
        <v>-38</v>
      </c>
      <c r="R13" s="1926">
        <f t="shared" si="6"/>
        <v>12</v>
      </c>
      <c r="S13" s="1927" t="s">
        <v>755</v>
      </c>
    </row>
    <row r="14" spans="1:19" s="1888" customFormat="1" x14ac:dyDescent="0.2">
      <c r="A14" s="1928"/>
      <c r="B14" s="1929" t="s">
        <v>474</v>
      </c>
      <c r="C14" s="1930">
        <v>3299</v>
      </c>
      <c r="D14" s="1931">
        <v>5321</v>
      </c>
      <c r="E14" s="1932" t="s">
        <v>258</v>
      </c>
      <c r="F14" s="1894">
        <v>60</v>
      </c>
      <c r="G14" s="1894">
        <v>-30</v>
      </c>
      <c r="H14" s="1894">
        <f t="shared" si="1"/>
        <v>30</v>
      </c>
      <c r="I14" s="1933">
        <v>0</v>
      </c>
      <c r="J14" s="1933">
        <f t="shared" si="2"/>
        <v>30</v>
      </c>
      <c r="K14" s="1933">
        <v>0</v>
      </c>
      <c r="L14" s="1933">
        <f t="shared" si="3"/>
        <v>30</v>
      </c>
      <c r="M14" s="1889">
        <v>0</v>
      </c>
      <c r="N14" s="1889">
        <f t="shared" si="4"/>
        <v>30</v>
      </c>
      <c r="O14" s="1889">
        <v>0</v>
      </c>
      <c r="P14" s="1889">
        <f t="shared" si="5"/>
        <v>30</v>
      </c>
      <c r="Q14" s="1889">
        <v>-30</v>
      </c>
      <c r="R14" s="1889">
        <f t="shared" si="6"/>
        <v>0</v>
      </c>
    </row>
    <row r="15" spans="1:19" s="1888" customFormat="1" x14ac:dyDescent="0.2">
      <c r="A15" s="1928"/>
      <c r="B15" s="1929" t="s">
        <v>474</v>
      </c>
      <c r="C15" s="1930">
        <v>3299</v>
      </c>
      <c r="D15" s="1934">
        <v>5331</v>
      </c>
      <c r="E15" s="1935" t="s">
        <v>259</v>
      </c>
      <c r="F15" s="1894">
        <v>60</v>
      </c>
      <c r="G15" s="1894">
        <v>-30</v>
      </c>
      <c r="H15" s="1894">
        <f t="shared" si="1"/>
        <v>30</v>
      </c>
      <c r="I15" s="1933">
        <v>0</v>
      </c>
      <c r="J15" s="1933">
        <f t="shared" si="2"/>
        <v>30</v>
      </c>
      <c r="K15" s="1933">
        <v>0</v>
      </c>
      <c r="L15" s="1933">
        <f t="shared" si="3"/>
        <v>30</v>
      </c>
      <c r="M15" s="1889">
        <v>-10</v>
      </c>
      <c r="N15" s="1889">
        <f t="shared" si="4"/>
        <v>20</v>
      </c>
      <c r="O15" s="1889">
        <v>0</v>
      </c>
      <c r="P15" s="1889">
        <f t="shared" si="5"/>
        <v>20</v>
      </c>
      <c r="Q15" s="1889">
        <v>-8</v>
      </c>
      <c r="R15" s="1889">
        <f t="shared" si="6"/>
        <v>12</v>
      </c>
    </row>
    <row r="16" spans="1:19" s="894" customFormat="1" ht="20.95" x14ac:dyDescent="0.2">
      <c r="A16" s="440" t="s">
        <v>106</v>
      </c>
      <c r="B16" s="956" t="s">
        <v>492</v>
      </c>
      <c r="C16" s="957" t="s">
        <v>100</v>
      </c>
      <c r="D16" s="957" t="s">
        <v>100</v>
      </c>
      <c r="E16" s="958" t="s">
        <v>261</v>
      </c>
      <c r="F16" s="904">
        <v>0</v>
      </c>
      <c r="G16" s="959">
        <f>+G17</f>
        <v>10</v>
      </c>
      <c r="H16" s="908">
        <f t="shared" si="1"/>
        <v>10</v>
      </c>
      <c r="I16" s="1008">
        <v>0</v>
      </c>
      <c r="J16" s="1008">
        <f t="shared" si="2"/>
        <v>10</v>
      </c>
      <c r="K16" s="1008">
        <v>0</v>
      </c>
      <c r="L16" s="1008">
        <f t="shared" si="3"/>
        <v>10</v>
      </c>
      <c r="M16" s="1008">
        <v>0</v>
      </c>
      <c r="N16" s="1008">
        <f t="shared" si="4"/>
        <v>10</v>
      </c>
      <c r="O16" s="1119">
        <v>0</v>
      </c>
      <c r="P16" s="1119">
        <f t="shared" si="5"/>
        <v>10</v>
      </c>
      <c r="Q16" s="1119">
        <v>0</v>
      </c>
      <c r="R16" s="1119">
        <f t="shared" si="6"/>
        <v>10</v>
      </c>
    </row>
    <row r="17" spans="1:18" s="894" customFormat="1" x14ac:dyDescent="0.2">
      <c r="A17" s="444"/>
      <c r="B17" s="960"/>
      <c r="C17" s="961">
        <v>3421</v>
      </c>
      <c r="D17" s="962">
        <v>5321</v>
      </c>
      <c r="E17" s="963" t="s">
        <v>258</v>
      </c>
      <c r="F17" s="906">
        <v>0</v>
      </c>
      <c r="G17" s="916">
        <v>10</v>
      </c>
      <c r="H17" s="927">
        <f t="shared" si="1"/>
        <v>10</v>
      </c>
      <c r="I17" s="1003">
        <v>0</v>
      </c>
      <c r="J17" s="1003">
        <f t="shared" si="2"/>
        <v>10</v>
      </c>
      <c r="K17" s="1003">
        <v>0</v>
      </c>
      <c r="L17" s="1003">
        <f t="shared" si="3"/>
        <v>10</v>
      </c>
      <c r="M17" s="1003">
        <v>0</v>
      </c>
      <c r="N17" s="1003">
        <f t="shared" si="4"/>
        <v>10</v>
      </c>
      <c r="O17" s="1114">
        <v>0</v>
      </c>
      <c r="P17" s="1114">
        <f t="shared" si="5"/>
        <v>10</v>
      </c>
      <c r="Q17" s="1114">
        <v>0</v>
      </c>
      <c r="R17" s="1114">
        <f t="shared" si="6"/>
        <v>10</v>
      </c>
    </row>
    <row r="18" spans="1:18" s="894" customFormat="1" ht="20.95" x14ac:dyDescent="0.2">
      <c r="A18" s="440" t="s">
        <v>106</v>
      </c>
      <c r="B18" s="956" t="s">
        <v>493</v>
      </c>
      <c r="C18" s="957" t="s">
        <v>100</v>
      </c>
      <c r="D18" s="957" t="s">
        <v>100</v>
      </c>
      <c r="E18" s="958" t="s">
        <v>262</v>
      </c>
      <c r="F18" s="904">
        <v>0</v>
      </c>
      <c r="G18" s="959">
        <f>+G19</f>
        <v>30</v>
      </c>
      <c r="H18" s="908">
        <f t="shared" si="1"/>
        <v>30</v>
      </c>
      <c r="I18" s="1008">
        <v>0</v>
      </c>
      <c r="J18" s="1008">
        <f t="shared" si="2"/>
        <v>30</v>
      </c>
      <c r="K18" s="1008">
        <v>0</v>
      </c>
      <c r="L18" s="1008">
        <f t="shared" si="3"/>
        <v>30</v>
      </c>
      <c r="M18" s="1119">
        <f>+M19</f>
        <v>10</v>
      </c>
      <c r="N18" s="1119">
        <f t="shared" si="4"/>
        <v>40</v>
      </c>
      <c r="O18" s="1119">
        <v>0</v>
      </c>
      <c r="P18" s="1119">
        <f t="shared" si="5"/>
        <v>40</v>
      </c>
      <c r="Q18" s="1119">
        <v>0</v>
      </c>
      <c r="R18" s="1119">
        <f t="shared" si="6"/>
        <v>40</v>
      </c>
    </row>
    <row r="19" spans="1:18" s="894" customFormat="1" ht="20.95" x14ac:dyDescent="0.2">
      <c r="A19" s="444"/>
      <c r="B19" s="960"/>
      <c r="C19" s="961">
        <v>3421</v>
      </c>
      <c r="D19" s="962">
        <v>5331</v>
      </c>
      <c r="E19" s="963" t="s">
        <v>259</v>
      </c>
      <c r="F19" s="906">
        <v>0</v>
      </c>
      <c r="G19" s="916">
        <v>30</v>
      </c>
      <c r="H19" s="927">
        <f t="shared" si="1"/>
        <v>30</v>
      </c>
      <c r="I19" s="1003">
        <v>0</v>
      </c>
      <c r="J19" s="1003">
        <f t="shared" si="2"/>
        <v>30</v>
      </c>
      <c r="K19" s="1003">
        <v>0</v>
      </c>
      <c r="L19" s="1003">
        <f t="shared" si="3"/>
        <v>30</v>
      </c>
      <c r="M19" s="1114">
        <v>10</v>
      </c>
      <c r="N19" s="1114">
        <f t="shared" si="4"/>
        <v>40</v>
      </c>
      <c r="O19" s="1114">
        <v>0</v>
      </c>
      <c r="P19" s="1114">
        <f t="shared" si="5"/>
        <v>40</v>
      </c>
      <c r="Q19" s="1114">
        <v>0</v>
      </c>
      <c r="R19" s="1114">
        <f t="shared" si="6"/>
        <v>40</v>
      </c>
    </row>
    <row r="20" spans="1:18" s="894" customFormat="1" ht="20.95" x14ac:dyDescent="0.2">
      <c r="A20" s="440" t="s">
        <v>106</v>
      </c>
      <c r="B20" s="956" t="s">
        <v>494</v>
      </c>
      <c r="C20" s="957" t="s">
        <v>100</v>
      </c>
      <c r="D20" s="957" t="s">
        <v>100</v>
      </c>
      <c r="E20" s="958" t="s">
        <v>263</v>
      </c>
      <c r="F20" s="904">
        <v>0</v>
      </c>
      <c r="G20" s="959">
        <f>+G21</f>
        <v>10</v>
      </c>
      <c r="H20" s="908">
        <f t="shared" si="1"/>
        <v>10</v>
      </c>
      <c r="I20" s="1008">
        <v>0</v>
      </c>
      <c r="J20" s="1008">
        <f t="shared" si="2"/>
        <v>10</v>
      </c>
      <c r="K20" s="1008">
        <v>0</v>
      </c>
      <c r="L20" s="1008">
        <f t="shared" si="3"/>
        <v>10</v>
      </c>
      <c r="M20" s="1008">
        <v>0</v>
      </c>
      <c r="N20" s="1008">
        <f t="shared" si="4"/>
        <v>10</v>
      </c>
      <c r="O20" s="1119">
        <v>0</v>
      </c>
      <c r="P20" s="1119">
        <f t="shared" si="5"/>
        <v>10</v>
      </c>
      <c r="Q20" s="1119">
        <v>0</v>
      </c>
      <c r="R20" s="1119">
        <f t="shared" si="6"/>
        <v>10</v>
      </c>
    </row>
    <row r="21" spans="1:18" s="894" customFormat="1" x14ac:dyDescent="0.2">
      <c r="A21" s="444"/>
      <c r="B21" s="964"/>
      <c r="C21" s="961">
        <v>3421</v>
      </c>
      <c r="D21" s="962">
        <v>5321</v>
      </c>
      <c r="E21" s="963" t="s">
        <v>258</v>
      </c>
      <c r="F21" s="906">
        <v>0</v>
      </c>
      <c r="G21" s="916">
        <v>10</v>
      </c>
      <c r="H21" s="927">
        <f t="shared" si="1"/>
        <v>10</v>
      </c>
      <c r="I21" s="1003">
        <v>0</v>
      </c>
      <c r="J21" s="1003">
        <f t="shared" si="2"/>
        <v>10</v>
      </c>
      <c r="K21" s="1003">
        <v>0</v>
      </c>
      <c r="L21" s="1003">
        <f t="shared" si="3"/>
        <v>10</v>
      </c>
      <c r="M21" s="1003">
        <v>0</v>
      </c>
      <c r="N21" s="1003">
        <f t="shared" si="4"/>
        <v>10</v>
      </c>
      <c r="O21" s="1114">
        <v>0</v>
      </c>
      <c r="P21" s="1114">
        <f t="shared" si="5"/>
        <v>10</v>
      </c>
      <c r="Q21" s="1114">
        <v>0</v>
      </c>
      <c r="R21" s="1114">
        <f t="shared" si="6"/>
        <v>10</v>
      </c>
    </row>
    <row r="22" spans="1:18" s="894" customFormat="1" ht="20.95" x14ac:dyDescent="0.2">
      <c r="A22" s="440" t="s">
        <v>106</v>
      </c>
      <c r="B22" s="965" t="s">
        <v>495</v>
      </c>
      <c r="C22" s="957" t="s">
        <v>100</v>
      </c>
      <c r="D22" s="957" t="s">
        <v>100</v>
      </c>
      <c r="E22" s="966" t="s">
        <v>260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8">
        <v>0</v>
      </c>
      <c r="L22" s="1008">
        <f t="shared" si="3"/>
        <v>10</v>
      </c>
      <c r="M22" s="1008">
        <v>0</v>
      </c>
      <c r="N22" s="1008">
        <f t="shared" si="4"/>
        <v>10</v>
      </c>
      <c r="O22" s="1119">
        <v>0</v>
      </c>
      <c r="P22" s="1119">
        <f t="shared" si="5"/>
        <v>10</v>
      </c>
      <c r="Q22" s="1119">
        <v>0</v>
      </c>
      <c r="R22" s="1119">
        <f t="shared" si="6"/>
        <v>10</v>
      </c>
    </row>
    <row r="23" spans="1:18" s="894" customFormat="1" x14ac:dyDescent="0.2">
      <c r="A23" s="994"/>
      <c r="B23" s="967"/>
      <c r="C23" s="961">
        <v>3113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3">
        <v>0</v>
      </c>
      <c r="L23" s="1003">
        <f t="shared" si="3"/>
        <v>10</v>
      </c>
      <c r="M23" s="1003">
        <v>0</v>
      </c>
      <c r="N23" s="1003">
        <f t="shared" si="4"/>
        <v>10</v>
      </c>
      <c r="O23" s="1114">
        <v>0</v>
      </c>
      <c r="P23" s="1114">
        <f t="shared" si="5"/>
        <v>10</v>
      </c>
      <c r="Q23" s="1114">
        <v>0</v>
      </c>
      <c r="R23" s="1114">
        <f t="shared" si="6"/>
        <v>10</v>
      </c>
    </row>
    <row r="24" spans="1:18" s="894" customFormat="1" x14ac:dyDescent="0.2">
      <c r="A24" s="677" t="s">
        <v>106</v>
      </c>
      <c r="B24" s="679" t="s">
        <v>476</v>
      </c>
      <c r="C24" s="680" t="s">
        <v>100</v>
      </c>
      <c r="D24" s="954" t="s">
        <v>100</v>
      </c>
      <c r="E24" s="786" t="s">
        <v>210</v>
      </c>
      <c r="F24" s="924">
        <f>+F25</f>
        <v>2300</v>
      </c>
      <c r="G24" s="924">
        <f>+G25</f>
        <v>-2300</v>
      </c>
      <c r="H24" s="908">
        <f t="shared" si="1"/>
        <v>0</v>
      </c>
      <c r="I24" s="473">
        <f>+I25</f>
        <v>116.15</v>
      </c>
      <c r="J24" s="1008">
        <f t="shared" si="2"/>
        <v>116.15</v>
      </c>
      <c r="K24" s="1008">
        <v>0</v>
      </c>
      <c r="L24" s="1008">
        <f t="shared" si="3"/>
        <v>116.15</v>
      </c>
      <c r="M24" s="1008">
        <f>+M25</f>
        <v>500</v>
      </c>
      <c r="N24" s="1008">
        <f t="shared" si="4"/>
        <v>616.15</v>
      </c>
      <c r="O24" s="1119">
        <v>0</v>
      </c>
      <c r="P24" s="1119">
        <f t="shared" si="5"/>
        <v>616.15</v>
      </c>
      <c r="Q24" s="1119">
        <v>0</v>
      </c>
      <c r="R24" s="1119">
        <f t="shared" si="6"/>
        <v>616.15</v>
      </c>
    </row>
    <row r="25" spans="1:18" s="894" customFormat="1" x14ac:dyDescent="0.2">
      <c r="A25" s="689"/>
      <c r="B25" s="691" t="s">
        <v>474</v>
      </c>
      <c r="C25" s="700">
        <v>3299</v>
      </c>
      <c r="D25" s="745">
        <v>5331</v>
      </c>
      <c r="E25" s="784" t="s">
        <v>259</v>
      </c>
      <c r="F25" s="927">
        <v>2300</v>
      </c>
      <c r="G25" s="927">
        <v>-2300</v>
      </c>
      <c r="H25" s="927">
        <f t="shared" si="1"/>
        <v>0</v>
      </c>
      <c r="I25" s="450">
        <v>116.15</v>
      </c>
      <c r="J25" s="1003">
        <f t="shared" si="2"/>
        <v>116.15</v>
      </c>
      <c r="K25" s="1003">
        <v>0</v>
      </c>
      <c r="L25" s="1003">
        <f t="shared" si="3"/>
        <v>116.15</v>
      </c>
      <c r="M25" s="1003">
        <v>500</v>
      </c>
      <c r="N25" s="1003">
        <f t="shared" si="4"/>
        <v>616.15</v>
      </c>
      <c r="O25" s="1114">
        <v>0</v>
      </c>
      <c r="P25" s="1114">
        <f t="shared" si="5"/>
        <v>616.15</v>
      </c>
      <c r="Q25" s="1114">
        <v>0</v>
      </c>
      <c r="R25" s="1114">
        <f t="shared" si="6"/>
        <v>616.15</v>
      </c>
    </row>
    <row r="26" spans="1:18" s="894" customFormat="1" ht="20.95" x14ac:dyDescent="0.2">
      <c r="A26" s="995" t="s">
        <v>106</v>
      </c>
      <c r="B26" s="968" t="s">
        <v>565</v>
      </c>
      <c r="C26" s="968" t="s">
        <v>100</v>
      </c>
      <c r="D26" s="968" t="s">
        <v>100</v>
      </c>
      <c r="E26" s="969" t="s">
        <v>274</v>
      </c>
      <c r="F26" s="904">
        <v>0</v>
      </c>
      <c r="G26" s="959">
        <f>+G27</f>
        <v>450</v>
      </c>
      <c r="H26" s="908">
        <f t="shared" si="1"/>
        <v>450</v>
      </c>
      <c r="I26" s="1008">
        <v>0</v>
      </c>
      <c r="J26" s="1008">
        <f t="shared" si="2"/>
        <v>450</v>
      </c>
      <c r="K26" s="1008">
        <v>0</v>
      </c>
      <c r="L26" s="1008">
        <f t="shared" si="3"/>
        <v>450</v>
      </c>
      <c r="M26" s="1008">
        <v>0</v>
      </c>
      <c r="N26" s="1008">
        <f t="shared" si="4"/>
        <v>450</v>
      </c>
      <c r="O26" s="1119">
        <v>0</v>
      </c>
      <c r="P26" s="1119">
        <f t="shared" si="5"/>
        <v>450</v>
      </c>
      <c r="Q26" s="1119">
        <v>0</v>
      </c>
      <c r="R26" s="1119">
        <f t="shared" si="6"/>
        <v>450</v>
      </c>
    </row>
    <row r="27" spans="1:18" s="894" customFormat="1" ht="20.95" x14ac:dyDescent="0.2">
      <c r="A27" s="996"/>
      <c r="B27" s="970"/>
      <c r="C27" s="970" t="s">
        <v>273</v>
      </c>
      <c r="D27" s="970" t="s">
        <v>270</v>
      </c>
      <c r="E27" s="971" t="s">
        <v>259</v>
      </c>
      <c r="F27" s="906">
        <v>0</v>
      </c>
      <c r="G27" s="916">
        <v>450</v>
      </c>
      <c r="H27" s="927">
        <f t="shared" si="1"/>
        <v>450</v>
      </c>
      <c r="I27" s="1003">
        <v>0</v>
      </c>
      <c r="J27" s="1003">
        <f t="shared" si="2"/>
        <v>450</v>
      </c>
      <c r="K27" s="1003">
        <v>0</v>
      </c>
      <c r="L27" s="1003">
        <f t="shared" si="3"/>
        <v>450</v>
      </c>
      <c r="M27" s="1003">
        <v>0</v>
      </c>
      <c r="N27" s="1003">
        <f t="shared" si="4"/>
        <v>450</v>
      </c>
      <c r="O27" s="1114">
        <v>0</v>
      </c>
      <c r="P27" s="1114">
        <f t="shared" si="5"/>
        <v>450</v>
      </c>
      <c r="Q27" s="1114">
        <v>0</v>
      </c>
      <c r="R27" s="1114">
        <f t="shared" si="6"/>
        <v>450</v>
      </c>
    </row>
    <row r="28" spans="1:18" s="894" customFormat="1" ht="20.95" x14ac:dyDescent="0.2">
      <c r="A28" s="995" t="s">
        <v>106</v>
      </c>
      <c r="B28" s="968" t="s">
        <v>566</v>
      </c>
      <c r="C28" s="968" t="s">
        <v>100</v>
      </c>
      <c r="D28" s="968" t="s">
        <v>100</v>
      </c>
      <c r="E28" s="969" t="s">
        <v>275</v>
      </c>
      <c r="F28" s="904">
        <v>0</v>
      </c>
      <c r="G28" s="959">
        <f t="shared" ref="G28" si="7">+G29</f>
        <v>490</v>
      </c>
      <c r="H28" s="908">
        <f t="shared" si="1"/>
        <v>490</v>
      </c>
      <c r="I28" s="1008">
        <v>0</v>
      </c>
      <c r="J28" s="1008">
        <f t="shared" si="2"/>
        <v>490</v>
      </c>
      <c r="K28" s="1008">
        <v>0</v>
      </c>
      <c r="L28" s="1008">
        <f t="shared" si="3"/>
        <v>490</v>
      </c>
      <c r="M28" s="1008">
        <v>0</v>
      </c>
      <c r="N28" s="1008">
        <f t="shared" si="4"/>
        <v>490</v>
      </c>
      <c r="O28" s="1119">
        <v>0</v>
      </c>
      <c r="P28" s="1119">
        <f t="shared" si="5"/>
        <v>490</v>
      </c>
      <c r="Q28" s="1119">
        <v>0</v>
      </c>
      <c r="R28" s="1119">
        <f t="shared" si="6"/>
        <v>490</v>
      </c>
    </row>
    <row r="29" spans="1:18" s="894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490</v>
      </c>
      <c r="H29" s="927">
        <f t="shared" si="1"/>
        <v>490</v>
      </c>
      <c r="I29" s="1003">
        <v>0</v>
      </c>
      <c r="J29" s="1003">
        <f t="shared" si="2"/>
        <v>490</v>
      </c>
      <c r="K29" s="1003">
        <v>0</v>
      </c>
      <c r="L29" s="1003">
        <f t="shared" si="3"/>
        <v>490</v>
      </c>
      <c r="M29" s="1003">
        <v>0</v>
      </c>
      <c r="N29" s="1003">
        <f t="shared" si="4"/>
        <v>490</v>
      </c>
      <c r="O29" s="1114">
        <v>0</v>
      </c>
      <c r="P29" s="1114">
        <f t="shared" si="5"/>
        <v>490</v>
      </c>
      <c r="Q29" s="1114">
        <v>0</v>
      </c>
      <c r="R29" s="1114">
        <f t="shared" si="6"/>
        <v>490</v>
      </c>
    </row>
    <row r="30" spans="1:18" s="894" customFormat="1" ht="20.95" x14ac:dyDescent="0.2">
      <c r="A30" s="995" t="s">
        <v>106</v>
      </c>
      <c r="B30" s="968" t="s">
        <v>567</v>
      </c>
      <c r="C30" s="968" t="s">
        <v>100</v>
      </c>
      <c r="D30" s="968" t="s">
        <v>100</v>
      </c>
      <c r="E30" s="969" t="s">
        <v>277</v>
      </c>
      <c r="F30" s="904">
        <v>0</v>
      </c>
      <c r="G30" s="959">
        <f t="shared" ref="G30" si="8">+G31</f>
        <v>80</v>
      </c>
      <c r="H30" s="908">
        <f t="shared" si="1"/>
        <v>80</v>
      </c>
      <c r="I30" s="1008">
        <v>0</v>
      </c>
      <c r="J30" s="1008">
        <f t="shared" si="2"/>
        <v>80</v>
      </c>
      <c r="K30" s="1008">
        <v>0</v>
      </c>
      <c r="L30" s="1008">
        <f t="shared" si="3"/>
        <v>80</v>
      </c>
      <c r="M30" s="1008">
        <v>0</v>
      </c>
      <c r="N30" s="1008">
        <f t="shared" si="4"/>
        <v>80</v>
      </c>
      <c r="O30" s="1119">
        <v>0</v>
      </c>
      <c r="P30" s="1119">
        <f t="shared" si="5"/>
        <v>80</v>
      </c>
      <c r="Q30" s="1119">
        <v>0</v>
      </c>
      <c r="R30" s="1119">
        <f t="shared" si="6"/>
        <v>80</v>
      </c>
    </row>
    <row r="31" spans="1:18" s="894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80</v>
      </c>
      <c r="H31" s="927">
        <f t="shared" si="1"/>
        <v>80</v>
      </c>
      <c r="I31" s="1003">
        <v>0</v>
      </c>
      <c r="J31" s="1003">
        <f t="shared" si="2"/>
        <v>80</v>
      </c>
      <c r="K31" s="1003">
        <v>0</v>
      </c>
      <c r="L31" s="1003">
        <f t="shared" si="3"/>
        <v>80</v>
      </c>
      <c r="M31" s="1003">
        <v>0</v>
      </c>
      <c r="N31" s="1003">
        <f t="shared" si="4"/>
        <v>80</v>
      </c>
      <c r="O31" s="1114">
        <v>0</v>
      </c>
      <c r="P31" s="1114">
        <f t="shared" si="5"/>
        <v>80</v>
      </c>
      <c r="Q31" s="1114">
        <v>0</v>
      </c>
      <c r="R31" s="1114">
        <f t="shared" si="6"/>
        <v>80</v>
      </c>
    </row>
    <row r="32" spans="1:18" s="894" customFormat="1" ht="31.45" x14ac:dyDescent="0.2">
      <c r="A32" s="995" t="s">
        <v>106</v>
      </c>
      <c r="B32" s="968" t="s">
        <v>568</v>
      </c>
      <c r="C32" s="968" t="s">
        <v>100</v>
      </c>
      <c r="D32" s="968" t="s">
        <v>100</v>
      </c>
      <c r="E32" s="969" t="s">
        <v>279</v>
      </c>
      <c r="F32" s="904">
        <v>0</v>
      </c>
      <c r="G32" s="959">
        <f t="shared" ref="G32" si="9">+G33</f>
        <v>135</v>
      </c>
      <c r="H32" s="908">
        <f t="shared" si="1"/>
        <v>135</v>
      </c>
      <c r="I32" s="1008">
        <v>0</v>
      </c>
      <c r="J32" s="1008">
        <f t="shared" si="2"/>
        <v>135</v>
      </c>
      <c r="K32" s="1008">
        <v>0</v>
      </c>
      <c r="L32" s="1008">
        <f t="shared" si="3"/>
        <v>135</v>
      </c>
      <c r="M32" s="1008">
        <v>0</v>
      </c>
      <c r="N32" s="1008">
        <f t="shared" si="4"/>
        <v>135</v>
      </c>
      <c r="O32" s="1119">
        <v>0</v>
      </c>
      <c r="P32" s="1119">
        <f t="shared" si="5"/>
        <v>135</v>
      </c>
      <c r="Q32" s="1119">
        <v>0</v>
      </c>
      <c r="R32" s="1119">
        <f t="shared" si="6"/>
        <v>135</v>
      </c>
    </row>
    <row r="33" spans="1:18" s="894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135</v>
      </c>
      <c r="H33" s="927">
        <f t="shared" si="1"/>
        <v>135</v>
      </c>
      <c r="I33" s="1003">
        <v>0</v>
      </c>
      <c r="J33" s="1003">
        <f t="shared" si="2"/>
        <v>135</v>
      </c>
      <c r="K33" s="1003">
        <v>0</v>
      </c>
      <c r="L33" s="1003">
        <f t="shared" si="3"/>
        <v>135</v>
      </c>
      <c r="M33" s="1003">
        <v>0</v>
      </c>
      <c r="N33" s="1003">
        <f t="shared" si="4"/>
        <v>135</v>
      </c>
      <c r="O33" s="1114">
        <v>0</v>
      </c>
      <c r="P33" s="1114">
        <f t="shared" si="5"/>
        <v>135</v>
      </c>
      <c r="Q33" s="1114">
        <v>0</v>
      </c>
      <c r="R33" s="1114">
        <f t="shared" si="6"/>
        <v>135</v>
      </c>
    </row>
    <row r="34" spans="1:18" s="894" customFormat="1" ht="20.95" x14ac:dyDescent="0.2">
      <c r="A34" s="995" t="s">
        <v>106</v>
      </c>
      <c r="B34" s="968" t="s">
        <v>569</v>
      </c>
      <c r="C34" s="968" t="s">
        <v>100</v>
      </c>
      <c r="D34" s="968" t="s">
        <v>100</v>
      </c>
      <c r="E34" s="969" t="s">
        <v>281</v>
      </c>
      <c r="F34" s="904">
        <v>0</v>
      </c>
      <c r="G34" s="959">
        <f t="shared" ref="G34" si="10">+G35</f>
        <v>400</v>
      </c>
      <c r="H34" s="908">
        <f t="shared" si="1"/>
        <v>400</v>
      </c>
      <c r="I34" s="1008">
        <v>0</v>
      </c>
      <c r="J34" s="1008">
        <f t="shared" si="2"/>
        <v>400</v>
      </c>
      <c r="K34" s="1008">
        <v>0</v>
      </c>
      <c r="L34" s="1008">
        <f t="shared" si="3"/>
        <v>400</v>
      </c>
      <c r="M34" s="1008">
        <v>0</v>
      </c>
      <c r="N34" s="1008">
        <f t="shared" si="4"/>
        <v>400</v>
      </c>
      <c r="O34" s="1119">
        <v>0</v>
      </c>
      <c r="P34" s="1119">
        <f t="shared" si="5"/>
        <v>400</v>
      </c>
      <c r="Q34" s="1119">
        <v>0</v>
      </c>
      <c r="R34" s="1119">
        <f t="shared" si="6"/>
        <v>400</v>
      </c>
    </row>
    <row r="35" spans="1:18" s="894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400</v>
      </c>
      <c r="H35" s="927">
        <f t="shared" si="1"/>
        <v>400</v>
      </c>
      <c r="I35" s="1003">
        <v>0</v>
      </c>
      <c r="J35" s="1003">
        <f t="shared" si="2"/>
        <v>400</v>
      </c>
      <c r="K35" s="1003">
        <v>0</v>
      </c>
      <c r="L35" s="1003">
        <f t="shared" si="3"/>
        <v>400</v>
      </c>
      <c r="M35" s="1003">
        <v>0</v>
      </c>
      <c r="N35" s="1003">
        <f t="shared" si="4"/>
        <v>400</v>
      </c>
      <c r="O35" s="1114">
        <v>0</v>
      </c>
      <c r="P35" s="1114">
        <f t="shared" si="5"/>
        <v>400</v>
      </c>
      <c r="Q35" s="1114">
        <v>0</v>
      </c>
      <c r="R35" s="1114">
        <f t="shared" si="6"/>
        <v>400</v>
      </c>
    </row>
    <row r="36" spans="1:18" s="894" customFormat="1" ht="20.95" x14ac:dyDescent="0.2">
      <c r="A36" s="995" t="s">
        <v>106</v>
      </c>
      <c r="B36" s="968" t="s">
        <v>570</v>
      </c>
      <c r="C36" s="968" t="s">
        <v>100</v>
      </c>
      <c r="D36" s="968" t="s">
        <v>100</v>
      </c>
      <c r="E36" s="969" t="s">
        <v>284</v>
      </c>
      <c r="F36" s="904">
        <v>0</v>
      </c>
      <c r="G36" s="959">
        <f t="shared" ref="G36" si="11">+G37</f>
        <v>300</v>
      </c>
      <c r="H36" s="908">
        <f t="shared" si="1"/>
        <v>300</v>
      </c>
      <c r="I36" s="1008">
        <v>0</v>
      </c>
      <c r="J36" s="1008">
        <f t="shared" si="2"/>
        <v>300</v>
      </c>
      <c r="K36" s="1008">
        <v>0</v>
      </c>
      <c r="L36" s="1008">
        <f t="shared" si="3"/>
        <v>300</v>
      </c>
      <c r="M36" s="1008">
        <v>0</v>
      </c>
      <c r="N36" s="1008">
        <f t="shared" si="4"/>
        <v>300</v>
      </c>
      <c r="O36" s="1119">
        <v>0</v>
      </c>
      <c r="P36" s="1119">
        <f t="shared" si="5"/>
        <v>300</v>
      </c>
      <c r="Q36" s="1119">
        <v>0</v>
      </c>
      <c r="R36" s="1119">
        <f t="shared" si="6"/>
        <v>300</v>
      </c>
    </row>
    <row r="37" spans="1:18" s="894" customFormat="1" ht="20.95" x14ac:dyDescent="0.2">
      <c r="A37" s="996"/>
      <c r="B37" s="970"/>
      <c r="C37" s="970" t="s">
        <v>283</v>
      </c>
      <c r="D37" s="970" t="s">
        <v>270</v>
      </c>
      <c r="E37" s="971" t="s">
        <v>259</v>
      </c>
      <c r="F37" s="906">
        <v>0</v>
      </c>
      <c r="G37" s="916">
        <v>300</v>
      </c>
      <c r="H37" s="927">
        <f t="shared" si="1"/>
        <v>300</v>
      </c>
      <c r="I37" s="1003">
        <v>0</v>
      </c>
      <c r="J37" s="1003">
        <f t="shared" si="2"/>
        <v>300</v>
      </c>
      <c r="K37" s="1003">
        <v>0</v>
      </c>
      <c r="L37" s="1003">
        <f t="shared" si="3"/>
        <v>300</v>
      </c>
      <c r="M37" s="1003">
        <v>0</v>
      </c>
      <c r="N37" s="1003">
        <f t="shared" si="4"/>
        <v>300</v>
      </c>
      <c r="O37" s="1114">
        <v>0</v>
      </c>
      <c r="P37" s="1114">
        <f t="shared" si="5"/>
        <v>300</v>
      </c>
      <c r="Q37" s="1114">
        <v>0</v>
      </c>
      <c r="R37" s="1114">
        <f t="shared" si="6"/>
        <v>300</v>
      </c>
    </row>
    <row r="38" spans="1:18" s="894" customFormat="1" ht="31.45" x14ac:dyDescent="0.2">
      <c r="A38" s="995" t="s">
        <v>106</v>
      </c>
      <c r="B38" s="968" t="s">
        <v>571</v>
      </c>
      <c r="C38" s="968" t="s">
        <v>100</v>
      </c>
      <c r="D38" s="968" t="s">
        <v>100</v>
      </c>
      <c r="E38" s="969" t="s">
        <v>286</v>
      </c>
      <c r="F38" s="904">
        <v>0</v>
      </c>
      <c r="G38" s="959">
        <f t="shared" ref="G38" si="12">+G39</f>
        <v>170</v>
      </c>
      <c r="H38" s="908">
        <f t="shared" si="1"/>
        <v>170</v>
      </c>
      <c r="I38" s="1008">
        <v>0</v>
      </c>
      <c r="J38" s="1008">
        <f t="shared" si="2"/>
        <v>170</v>
      </c>
      <c r="K38" s="1008">
        <v>0</v>
      </c>
      <c r="L38" s="1008">
        <f t="shared" si="3"/>
        <v>170</v>
      </c>
      <c r="M38" s="1008">
        <v>0</v>
      </c>
      <c r="N38" s="1008">
        <f t="shared" si="4"/>
        <v>170</v>
      </c>
      <c r="O38" s="1119">
        <v>0</v>
      </c>
      <c r="P38" s="1119">
        <f t="shared" si="5"/>
        <v>170</v>
      </c>
      <c r="Q38" s="1119">
        <v>0</v>
      </c>
      <c r="R38" s="1119">
        <f t="shared" si="6"/>
        <v>170</v>
      </c>
    </row>
    <row r="39" spans="1:18" s="894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170</v>
      </c>
      <c r="H39" s="927">
        <f t="shared" si="1"/>
        <v>170</v>
      </c>
      <c r="I39" s="1003">
        <v>0</v>
      </c>
      <c r="J39" s="1003">
        <f t="shared" si="2"/>
        <v>170</v>
      </c>
      <c r="K39" s="1003">
        <v>0</v>
      </c>
      <c r="L39" s="1003">
        <f t="shared" si="3"/>
        <v>170</v>
      </c>
      <c r="M39" s="1003">
        <v>0</v>
      </c>
      <c r="N39" s="1003">
        <f t="shared" si="4"/>
        <v>170</v>
      </c>
      <c r="O39" s="1114">
        <v>0</v>
      </c>
      <c r="P39" s="1114">
        <f t="shared" si="5"/>
        <v>170</v>
      </c>
      <c r="Q39" s="1114">
        <v>0</v>
      </c>
      <c r="R39" s="1114">
        <f t="shared" si="6"/>
        <v>170</v>
      </c>
    </row>
    <row r="40" spans="1:18" s="894" customFormat="1" ht="20.95" x14ac:dyDescent="0.2">
      <c r="A40" s="995" t="s">
        <v>106</v>
      </c>
      <c r="B40" s="968" t="s">
        <v>572</v>
      </c>
      <c r="C40" s="968" t="s">
        <v>100</v>
      </c>
      <c r="D40" s="968" t="s">
        <v>100</v>
      </c>
      <c r="E40" s="969" t="s">
        <v>288</v>
      </c>
      <c r="F40" s="904">
        <v>0</v>
      </c>
      <c r="G40" s="959">
        <f t="shared" ref="G40" si="13">+G41</f>
        <v>240</v>
      </c>
      <c r="H40" s="908">
        <f t="shared" si="1"/>
        <v>240</v>
      </c>
      <c r="I40" s="1008">
        <v>0</v>
      </c>
      <c r="J40" s="1008">
        <f t="shared" si="2"/>
        <v>240</v>
      </c>
      <c r="K40" s="1008">
        <v>0</v>
      </c>
      <c r="L40" s="1008">
        <f t="shared" si="3"/>
        <v>240</v>
      </c>
      <c r="M40" s="1008">
        <v>0</v>
      </c>
      <c r="N40" s="1008">
        <f t="shared" si="4"/>
        <v>240</v>
      </c>
      <c r="O40" s="1119">
        <v>0</v>
      </c>
      <c r="P40" s="1119">
        <f t="shared" si="5"/>
        <v>240</v>
      </c>
      <c r="Q40" s="1119">
        <v>0</v>
      </c>
      <c r="R40" s="1119">
        <f t="shared" si="6"/>
        <v>240</v>
      </c>
    </row>
    <row r="41" spans="1:18" s="894" customFormat="1" ht="20.95" x14ac:dyDescent="0.2">
      <c r="A41" s="996"/>
      <c r="B41" s="970"/>
      <c r="C41" s="970" t="s">
        <v>273</v>
      </c>
      <c r="D41" s="970" t="s">
        <v>270</v>
      </c>
      <c r="E41" s="971" t="s">
        <v>259</v>
      </c>
      <c r="F41" s="906">
        <v>0</v>
      </c>
      <c r="G41" s="916">
        <v>240</v>
      </c>
      <c r="H41" s="927">
        <f t="shared" si="1"/>
        <v>240</v>
      </c>
      <c r="I41" s="1003">
        <v>0</v>
      </c>
      <c r="J41" s="1003">
        <f t="shared" si="2"/>
        <v>240</v>
      </c>
      <c r="K41" s="1003">
        <v>0</v>
      </c>
      <c r="L41" s="1003">
        <f t="shared" si="3"/>
        <v>240</v>
      </c>
      <c r="M41" s="1003">
        <v>0</v>
      </c>
      <c r="N41" s="1003">
        <f t="shared" si="4"/>
        <v>240</v>
      </c>
      <c r="O41" s="1114">
        <v>0</v>
      </c>
      <c r="P41" s="1114">
        <f t="shared" si="5"/>
        <v>240</v>
      </c>
      <c r="Q41" s="1114">
        <v>0</v>
      </c>
      <c r="R41" s="1114">
        <f t="shared" si="6"/>
        <v>240</v>
      </c>
    </row>
    <row r="42" spans="1:18" s="894" customFormat="1" ht="31.45" x14ac:dyDescent="0.2">
      <c r="A42" s="995" t="s">
        <v>106</v>
      </c>
      <c r="B42" s="968" t="s">
        <v>573</v>
      </c>
      <c r="C42" s="968" t="s">
        <v>100</v>
      </c>
      <c r="D42" s="968" t="s">
        <v>100</v>
      </c>
      <c r="E42" s="969" t="s">
        <v>290</v>
      </c>
      <c r="F42" s="904">
        <v>0</v>
      </c>
      <c r="G42" s="959">
        <f t="shared" ref="G42" si="14">+G43</f>
        <v>35</v>
      </c>
      <c r="H42" s="908">
        <f t="shared" si="1"/>
        <v>35</v>
      </c>
      <c r="I42" s="1008">
        <v>0</v>
      </c>
      <c r="J42" s="1008">
        <f t="shared" si="2"/>
        <v>35</v>
      </c>
      <c r="K42" s="1008">
        <v>0</v>
      </c>
      <c r="L42" s="1008">
        <f t="shared" si="3"/>
        <v>35</v>
      </c>
      <c r="M42" s="1008">
        <v>0</v>
      </c>
      <c r="N42" s="1008">
        <f t="shared" si="4"/>
        <v>35</v>
      </c>
      <c r="O42" s="1119">
        <v>0</v>
      </c>
      <c r="P42" s="1119">
        <f t="shared" si="5"/>
        <v>35</v>
      </c>
      <c r="Q42" s="1119">
        <v>0</v>
      </c>
      <c r="R42" s="1119">
        <f t="shared" si="6"/>
        <v>35</v>
      </c>
    </row>
    <row r="43" spans="1:18" s="894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35</v>
      </c>
      <c r="H43" s="927">
        <f t="shared" si="1"/>
        <v>35</v>
      </c>
      <c r="I43" s="1003">
        <v>0</v>
      </c>
      <c r="J43" s="1003">
        <f t="shared" si="2"/>
        <v>35</v>
      </c>
      <c r="K43" s="1003">
        <v>0</v>
      </c>
      <c r="L43" s="1003">
        <f t="shared" si="3"/>
        <v>35</v>
      </c>
      <c r="M43" s="1003">
        <v>0</v>
      </c>
      <c r="N43" s="1003">
        <f t="shared" si="4"/>
        <v>35</v>
      </c>
      <c r="O43" s="1114">
        <v>0</v>
      </c>
      <c r="P43" s="1114">
        <f t="shared" si="5"/>
        <v>35</v>
      </c>
      <c r="Q43" s="1114">
        <v>0</v>
      </c>
      <c r="R43" s="1114">
        <f t="shared" si="6"/>
        <v>35</v>
      </c>
    </row>
    <row r="44" spans="1:18" s="894" customFormat="1" x14ac:dyDescent="0.2">
      <c r="A44" s="682" t="s">
        <v>106</v>
      </c>
      <c r="B44" s="684" t="s">
        <v>477</v>
      </c>
      <c r="C44" s="694" t="s">
        <v>100</v>
      </c>
      <c r="D44" s="695" t="s">
        <v>100</v>
      </c>
      <c r="E44" s="783" t="s">
        <v>441</v>
      </c>
      <c r="F44" s="908">
        <f>+F45</f>
        <v>60</v>
      </c>
      <c r="G44" s="908">
        <v>0</v>
      </c>
      <c r="H44" s="908">
        <f t="shared" si="1"/>
        <v>60</v>
      </c>
      <c r="I44" s="1008">
        <v>0</v>
      </c>
      <c r="J44" s="1008">
        <f t="shared" si="2"/>
        <v>60</v>
      </c>
      <c r="K44" s="1008">
        <v>0</v>
      </c>
      <c r="L44" s="1008">
        <f t="shared" si="3"/>
        <v>60</v>
      </c>
      <c r="M44" s="1008">
        <v>0</v>
      </c>
      <c r="N44" s="1008">
        <f t="shared" si="4"/>
        <v>60</v>
      </c>
      <c r="O44" s="1119">
        <v>0</v>
      </c>
      <c r="P44" s="1119">
        <f t="shared" si="5"/>
        <v>60</v>
      </c>
      <c r="Q44" s="1119">
        <v>0</v>
      </c>
      <c r="R44" s="1119">
        <f t="shared" si="6"/>
        <v>60</v>
      </c>
    </row>
    <row r="45" spans="1:18" s="894" customFormat="1" x14ac:dyDescent="0.2">
      <c r="A45" s="689"/>
      <c r="B45" s="814" t="s">
        <v>474</v>
      </c>
      <c r="C45" s="745">
        <v>3299</v>
      </c>
      <c r="D45" s="745">
        <v>5331</v>
      </c>
      <c r="E45" s="784" t="s">
        <v>259</v>
      </c>
      <c r="F45" s="927">
        <v>60</v>
      </c>
      <c r="G45" s="927">
        <v>0</v>
      </c>
      <c r="H45" s="927">
        <f t="shared" si="1"/>
        <v>60</v>
      </c>
      <c r="I45" s="1003">
        <v>0</v>
      </c>
      <c r="J45" s="1003">
        <f t="shared" si="2"/>
        <v>60</v>
      </c>
      <c r="K45" s="1003">
        <v>0</v>
      </c>
      <c r="L45" s="1003">
        <f t="shared" si="3"/>
        <v>60</v>
      </c>
      <c r="M45" s="1003">
        <v>0</v>
      </c>
      <c r="N45" s="1003">
        <f t="shared" si="4"/>
        <v>60</v>
      </c>
      <c r="O45" s="1114">
        <v>0</v>
      </c>
      <c r="P45" s="1114">
        <f t="shared" si="5"/>
        <v>60</v>
      </c>
      <c r="Q45" s="1114">
        <v>0</v>
      </c>
      <c r="R45" s="1114">
        <f t="shared" si="6"/>
        <v>60</v>
      </c>
    </row>
    <row r="46" spans="1:18" s="894" customFormat="1" x14ac:dyDescent="0.2">
      <c r="A46" s="682" t="s">
        <v>106</v>
      </c>
      <c r="B46" s="684" t="s">
        <v>478</v>
      </c>
      <c r="C46" s="694" t="s">
        <v>100</v>
      </c>
      <c r="D46" s="695" t="s">
        <v>100</v>
      </c>
      <c r="E46" s="783" t="s">
        <v>443</v>
      </c>
      <c r="F46" s="908">
        <f>+F47</f>
        <v>50</v>
      </c>
      <c r="G46" s="908">
        <v>0</v>
      </c>
      <c r="H46" s="908">
        <f t="shared" si="1"/>
        <v>50</v>
      </c>
      <c r="I46" s="1008">
        <f>+I47</f>
        <v>-50</v>
      </c>
      <c r="J46" s="1008">
        <f t="shared" si="2"/>
        <v>0</v>
      </c>
      <c r="K46" s="1008">
        <v>0</v>
      </c>
      <c r="L46" s="1008">
        <f t="shared" si="3"/>
        <v>0</v>
      </c>
      <c r="M46" s="1008">
        <v>0</v>
      </c>
      <c r="N46" s="1008">
        <f t="shared" si="4"/>
        <v>0</v>
      </c>
      <c r="O46" s="1119">
        <v>0</v>
      </c>
      <c r="P46" s="1119">
        <f t="shared" si="5"/>
        <v>0</v>
      </c>
      <c r="Q46" s="1119">
        <v>0</v>
      </c>
      <c r="R46" s="1119">
        <f t="shared" si="6"/>
        <v>0</v>
      </c>
    </row>
    <row r="47" spans="1:18" s="894" customFormat="1" x14ac:dyDescent="0.2">
      <c r="A47" s="689"/>
      <c r="B47" s="691" t="s">
        <v>474</v>
      </c>
      <c r="C47" s="700">
        <v>3299</v>
      </c>
      <c r="D47" s="686">
        <v>5332</v>
      </c>
      <c r="E47" s="784" t="s">
        <v>444</v>
      </c>
      <c r="F47" s="927">
        <v>50</v>
      </c>
      <c r="G47" s="927">
        <v>0</v>
      </c>
      <c r="H47" s="927">
        <f t="shared" si="1"/>
        <v>50</v>
      </c>
      <c r="I47" s="1003">
        <v>-50</v>
      </c>
      <c r="J47" s="1003">
        <f t="shared" si="2"/>
        <v>0</v>
      </c>
      <c r="K47" s="1003">
        <v>0</v>
      </c>
      <c r="L47" s="1003">
        <f t="shared" si="3"/>
        <v>0</v>
      </c>
      <c r="M47" s="1003">
        <v>0</v>
      </c>
      <c r="N47" s="1003">
        <f t="shared" si="4"/>
        <v>0</v>
      </c>
      <c r="O47" s="1114">
        <v>0</v>
      </c>
      <c r="P47" s="1114">
        <f t="shared" si="5"/>
        <v>0</v>
      </c>
      <c r="Q47" s="1114">
        <v>0</v>
      </c>
      <c r="R47" s="1114">
        <f t="shared" si="6"/>
        <v>0</v>
      </c>
    </row>
    <row r="48" spans="1:18" s="894" customFormat="1" ht="20.95" x14ac:dyDescent="0.2">
      <c r="A48" s="682" t="s">
        <v>106</v>
      </c>
      <c r="B48" s="684" t="s">
        <v>562</v>
      </c>
      <c r="C48" s="694" t="s">
        <v>100</v>
      </c>
      <c r="D48" s="695" t="s">
        <v>100</v>
      </c>
      <c r="E48" s="783" t="s">
        <v>574</v>
      </c>
      <c r="F48" s="908">
        <v>0</v>
      </c>
      <c r="G48" s="908">
        <v>0</v>
      </c>
      <c r="H48" s="908">
        <f t="shared" si="1"/>
        <v>0</v>
      </c>
      <c r="I48" s="1008">
        <v>50</v>
      </c>
      <c r="J48" s="1008">
        <f t="shared" si="2"/>
        <v>50</v>
      </c>
      <c r="K48" s="1008">
        <v>0</v>
      </c>
      <c r="L48" s="1008">
        <f t="shared" si="3"/>
        <v>50</v>
      </c>
      <c r="M48" s="1008">
        <v>0</v>
      </c>
      <c r="N48" s="1008">
        <f t="shared" si="4"/>
        <v>50</v>
      </c>
      <c r="O48" s="1119">
        <v>0</v>
      </c>
      <c r="P48" s="1119">
        <f t="shared" si="5"/>
        <v>50</v>
      </c>
      <c r="Q48" s="1119">
        <v>0</v>
      </c>
      <c r="R48" s="1119">
        <f t="shared" si="6"/>
        <v>50</v>
      </c>
    </row>
    <row r="49" spans="1:19" s="894" customFormat="1" x14ac:dyDescent="0.2">
      <c r="A49" s="689"/>
      <c r="B49" s="691"/>
      <c r="C49" s="700">
        <v>3299</v>
      </c>
      <c r="D49" s="686">
        <v>5332</v>
      </c>
      <c r="E49" s="784" t="s">
        <v>444</v>
      </c>
      <c r="F49" s="927">
        <v>0</v>
      </c>
      <c r="G49" s="927">
        <v>0</v>
      </c>
      <c r="H49" s="927">
        <v>0</v>
      </c>
      <c r="I49" s="1003">
        <v>50</v>
      </c>
      <c r="J49" s="1003">
        <f t="shared" si="2"/>
        <v>50</v>
      </c>
      <c r="K49" s="1003">
        <v>0</v>
      </c>
      <c r="L49" s="1003">
        <f t="shared" si="3"/>
        <v>50</v>
      </c>
      <c r="M49" s="1003">
        <v>0</v>
      </c>
      <c r="N49" s="1003">
        <f t="shared" si="4"/>
        <v>50</v>
      </c>
      <c r="O49" s="1114">
        <v>0</v>
      </c>
      <c r="P49" s="1114">
        <f t="shared" si="5"/>
        <v>50</v>
      </c>
      <c r="Q49" s="1114">
        <v>0</v>
      </c>
      <c r="R49" s="1114">
        <f t="shared" si="6"/>
        <v>50</v>
      </c>
    </row>
    <row r="50" spans="1:19" s="894" customFormat="1" x14ac:dyDescent="0.2">
      <c r="A50" s="1947" t="s">
        <v>106</v>
      </c>
      <c r="B50" s="1948" t="s">
        <v>479</v>
      </c>
      <c r="C50" s="1949" t="s">
        <v>100</v>
      </c>
      <c r="D50" s="1950" t="s">
        <v>100</v>
      </c>
      <c r="E50" s="1951" t="s">
        <v>214</v>
      </c>
      <c r="F50" s="1924">
        <f>+F51</f>
        <v>50</v>
      </c>
      <c r="G50" s="1924">
        <v>0</v>
      </c>
      <c r="H50" s="1924">
        <f t="shared" si="1"/>
        <v>50</v>
      </c>
      <c r="I50" s="1925">
        <v>0</v>
      </c>
      <c r="J50" s="1925">
        <f t="shared" si="2"/>
        <v>50</v>
      </c>
      <c r="K50" s="1925">
        <v>0</v>
      </c>
      <c r="L50" s="1925">
        <f t="shared" si="3"/>
        <v>50</v>
      </c>
      <c r="M50" s="1925">
        <v>0</v>
      </c>
      <c r="N50" s="1925">
        <f t="shared" si="4"/>
        <v>50</v>
      </c>
      <c r="O50" s="1926">
        <v>0</v>
      </c>
      <c r="P50" s="1926">
        <f t="shared" si="5"/>
        <v>50</v>
      </c>
      <c r="Q50" s="1926">
        <f>+Q51</f>
        <v>-50</v>
      </c>
      <c r="R50" s="1926">
        <f t="shared" si="6"/>
        <v>0</v>
      </c>
      <c r="S50" s="896" t="s">
        <v>755</v>
      </c>
    </row>
    <row r="51" spans="1:19" s="894" customFormat="1" x14ac:dyDescent="0.2">
      <c r="A51" s="1928"/>
      <c r="B51" s="1929" t="s">
        <v>474</v>
      </c>
      <c r="C51" s="1930">
        <v>3299</v>
      </c>
      <c r="D51" s="1934">
        <v>5321</v>
      </c>
      <c r="E51" s="1935" t="s">
        <v>258</v>
      </c>
      <c r="F51" s="1894">
        <v>50</v>
      </c>
      <c r="G51" s="1894">
        <v>0</v>
      </c>
      <c r="H51" s="1894">
        <f t="shared" si="1"/>
        <v>50</v>
      </c>
      <c r="I51" s="1933">
        <v>0</v>
      </c>
      <c r="J51" s="1933">
        <f t="shared" si="2"/>
        <v>50</v>
      </c>
      <c r="K51" s="1933">
        <v>0</v>
      </c>
      <c r="L51" s="1933">
        <f t="shared" si="3"/>
        <v>50</v>
      </c>
      <c r="M51" s="1933">
        <v>0</v>
      </c>
      <c r="N51" s="1933">
        <f t="shared" si="4"/>
        <v>50</v>
      </c>
      <c r="O51" s="1889">
        <v>0</v>
      </c>
      <c r="P51" s="1889">
        <f t="shared" si="5"/>
        <v>50</v>
      </c>
      <c r="Q51" s="1889">
        <v>-50</v>
      </c>
      <c r="R51" s="1889">
        <f t="shared" si="6"/>
        <v>0</v>
      </c>
    </row>
    <row r="52" spans="1:19" s="894" customFormat="1" x14ac:dyDescent="0.2">
      <c r="A52" s="682" t="s">
        <v>106</v>
      </c>
      <c r="B52" s="684" t="s">
        <v>480</v>
      </c>
      <c r="C52" s="694" t="s">
        <v>100</v>
      </c>
      <c r="D52" s="695" t="s">
        <v>100</v>
      </c>
      <c r="E52" s="783" t="s">
        <v>215</v>
      </c>
      <c r="F52" s="908">
        <f>+F53</f>
        <v>20</v>
      </c>
      <c r="G52" s="908">
        <v>0</v>
      </c>
      <c r="H52" s="908">
        <f t="shared" si="1"/>
        <v>20</v>
      </c>
      <c r="I52" s="1008">
        <f>+I53</f>
        <v>-20</v>
      </c>
      <c r="J52" s="1008">
        <f t="shared" si="2"/>
        <v>0</v>
      </c>
      <c r="K52" s="1008">
        <v>0</v>
      </c>
      <c r="L52" s="1008">
        <f t="shared" si="3"/>
        <v>0</v>
      </c>
      <c r="M52" s="1008">
        <v>0</v>
      </c>
      <c r="N52" s="1008">
        <f t="shared" si="4"/>
        <v>0</v>
      </c>
      <c r="O52" s="1119">
        <v>0</v>
      </c>
      <c r="P52" s="1119">
        <f t="shared" si="5"/>
        <v>0</v>
      </c>
      <c r="Q52" s="1119">
        <v>0</v>
      </c>
      <c r="R52" s="1119">
        <f t="shared" si="6"/>
        <v>0</v>
      </c>
    </row>
    <row r="53" spans="1:19" s="894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20</v>
      </c>
      <c r="G53" s="927">
        <v>0</v>
      </c>
      <c r="H53" s="927">
        <f t="shared" si="1"/>
        <v>20</v>
      </c>
      <c r="I53" s="1003">
        <v>-20</v>
      </c>
      <c r="J53" s="1003">
        <f t="shared" si="2"/>
        <v>0</v>
      </c>
      <c r="K53" s="1003">
        <v>0</v>
      </c>
      <c r="L53" s="1003">
        <f t="shared" si="3"/>
        <v>0</v>
      </c>
      <c r="M53" s="1003">
        <v>0</v>
      </c>
      <c r="N53" s="1003">
        <f t="shared" si="4"/>
        <v>0</v>
      </c>
      <c r="O53" s="1114">
        <v>0</v>
      </c>
      <c r="P53" s="1114">
        <f t="shared" si="5"/>
        <v>0</v>
      </c>
      <c r="Q53" s="1114">
        <v>0</v>
      </c>
      <c r="R53" s="1114">
        <f t="shared" si="6"/>
        <v>0</v>
      </c>
    </row>
    <row r="54" spans="1:19" s="894" customFormat="1" ht="20.95" x14ac:dyDescent="0.2">
      <c r="A54" s="682" t="s">
        <v>106</v>
      </c>
      <c r="B54" s="684" t="s">
        <v>561</v>
      </c>
      <c r="C54" s="694" t="s">
        <v>100</v>
      </c>
      <c r="D54" s="695" t="s">
        <v>100</v>
      </c>
      <c r="E54" s="783" t="s">
        <v>560</v>
      </c>
      <c r="F54" s="908">
        <v>0</v>
      </c>
      <c r="G54" s="908">
        <v>0</v>
      </c>
      <c r="H54" s="908">
        <v>0</v>
      </c>
      <c r="I54" s="1008">
        <f>+I55</f>
        <v>20</v>
      </c>
      <c r="J54" s="1008">
        <f t="shared" si="2"/>
        <v>20</v>
      </c>
      <c r="K54" s="1008">
        <v>0</v>
      </c>
      <c r="L54" s="1008">
        <f t="shared" si="3"/>
        <v>20</v>
      </c>
      <c r="M54" s="1008">
        <v>0</v>
      </c>
      <c r="N54" s="1008">
        <f t="shared" si="4"/>
        <v>20</v>
      </c>
      <c r="O54" s="1119">
        <v>0</v>
      </c>
      <c r="P54" s="1119">
        <f t="shared" si="5"/>
        <v>20</v>
      </c>
      <c r="Q54" s="1119">
        <v>0</v>
      </c>
      <c r="R54" s="1119">
        <f t="shared" si="6"/>
        <v>20</v>
      </c>
    </row>
    <row r="55" spans="1:19" s="894" customFormat="1" x14ac:dyDescent="0.2">
      <c r="A55" s="689"/>
      <c r="B55" s="691"/>
      <c r="C55" s="700">
        <v>3299</v>
      </c>
      <c r="D55" s="686">
        <v>5321</v>
      </c>
      <c r="E55" s="784" t="s">
        <v>258</v>
      </c>
      <c r="F55" s="927">
        <v>0</v>
      </c>
      <c r="G55" s="927">
        <v>0</v>
      </c>
      <c r="H55" s="927">
        <v>0</v>
      </c>
      <c r="I55" s="1003">
        <v>20</v>
      </c>
      <c r="J55" s="1003">
        <f t="shared" si="2"/>
        <v>20</v>
      </c>
      <c r="K55" s="1003">
        <v>0</v>
      </c>
      <c r="L55" s="1003">
        <f t="shared" si="3"/>
        <v>20</v>
      </c>
      <c r="M55" s="1003">
        <v>0</v>
      </c>
      <c r="N55" s="1003">
        <f t="shared" si="4"/>
        <v>20</v>
      </c>
      <c r="O55" s="1114">
        <v>0</v>
      </c>
      <c r="P55" s="1114">
        <f t="shared" si="5"/>
        <v>20</v>
      </c>
      <c r="Q55" s="1114">
        <v>0</v>
      </c>
      <c r="R55" s="1114">
        <f t="shared" si="6"/>
        <v>20</v>
      </c>
    </row>
    <row r="56" spans="1:19" s="894" customFormat="1" x14ac:dyDescent="0.2">
      <c r="A56" s="682" t="s">
        <v>106</v>
      </c>
      <c r="B56" s="684" t="s">
        <v>481</v>
      </c>
      <c r="C56" s="694" t="s">
        <v>100</v>
      </c>
      <c r="D56" s="695" t="s">
        <v>100</v>
      </c>
      <c r="E56" s="783" t="s">
        <v>216</v>
      </c>
      <c r="F56" s="908">
        <f>+F57</f>
        <v>30</v>
      </c>
      <c r="G56" s="908">
        <v>0</v>
      </c>
      <c r="H56" s="908">
        <f t="shared" si="1"/>
        <v>30</v>
      </c>
      <c r="I56" s="1008">
        <v>0</v>
      </c>
      <c r="J56" s="1008">
        <f t="shared" si="2"/>
        <v>30</v>
      </c>
      <c r="K56" s="1008">
        <v>0</v>
      </c>
      <c r="L56" s="1008">
        <f t="shared" si="3"/>
        <v>30</v>
      </c>
      <c r="M56" s="1008">
        <v>0</v>
      </c>
      <c r="N56" s="1008">
        <f t="shared" si="4"/>
        <v>30</v>
      </c>
      <c r="O56" s="1119">
        <v>0</v>
      </c>
      <c r="P56" s="1119">
        <f t="shared" si="5"/>
        <v>30</v>
      </c>
      <c r="Q56" s="1119">
        <v>0</v>
      </c>
      <c r="R56" s="1119">
        <f t="shared" si="6"/>
        <v>30</v>
      </c>
    </row>
    <row r="57" spans="1:19" s="894" customFormat="1" x14ac:dyDescent="0.2">
      <c r="A57" s="689"/>
      <c r="B57" s="691" t="s">
        <v>474</v>
      </c>
      <c r="C57" s="700">
        <v>3299</v>
      </c>
      <c r="D57" s="686">
        <v>5222</v>
      </c>
      <c r="E57" s="784" t="s">
        <v>296</v>
      </c>
      <c r="F57" s="927">
        <v>30</v>
      </c>
      <c r="G57" s="927">
        <v>0</v>
      </c>
      <c r="H57" s="927">
        <f t="shared" si="1"/>
        <v>30</v>
      </c>
      <c r="I57" s="1003">
        <v>0</v>
      </c>
      <c r="J57" s="1003">
        <f t="shared" si="2"/>
        <v>30</v>
      </c>
      <c r="K57" s="1003">
        <v>0</v>
      </c>
      <c r="L57" s="1003">
        <f t="shared" si="3"/>
        <v>30</v>
      </c>
      <c r="M57" s="1003">
        <v>0</v>
      </c>
      <c r="N57" s="1003">
        <f t="shared" si="4"/>
        <v>30</v>
      </c>
      <c r="O57" s="1114">
        <v>0</v>
      </c>
      <c r="P57" s="1114">
        <f t="shared" si="5"/>
        <v>30</v>
      </c>
      <c r="Q57" s="1114">
        <v>0</v>
      </c>
      <c r="R57" s="1114">
        <f t="shared" si="6"/>
        <v>30</v>
      </c>
    </row>
    <row r="58" spans="1:19" s="894" customFormat="1" x14ac:dyDescent="0.2">
      <c r="A58" s="682" t="s">
        <v>106</v>
      </c>
      <c r="B58" s="684" t="s">
        <v>482</v>
      </c>
      <c r="C58" s="694" t="s">
        <v>100</v>
      </c>
      <c r="D58" s="695" t="s">
        <v>100</v>
      </c>
      <c r="E58" s="783" t="s">
        <v>217</v>
      </c>
      <c r="F58" s="908">
        <f>+F59</f>
        <v>50</v>
      </c>
      <c r="G58" s="908">
        <v>0</v>
      </c>
      <c r="H58" s="908">
        <f t="shared" si="1"/>
        <v>50</v>
      </c>
      <c r="I58" s="1008">
        <v>0</v>
      </c>
      <c r="J58" s="1008">
        <f t="shared" si="2"/>
        <v>50</v>
      </c>
      <c r="K58" s="1008">
        <v>0</v>
      </c>
      <c r="L58" s="1008">
        <f t="shared" si="3"/>
        <v>50</v>
      </c>
      <c r="M58" s="1008">
        <v>0</v>
      </c>
      <c r="N58" s="1008">
        <f t="shared" si="4"/>
        <v>50</v>
      </c>
      <c r="O58" s="1119">
        <f>+O59</f>
        <v>-50</v>
      </c>
      <c r="P58" s="1119">
        <f t="shared" si="5"/>
        <v>0</v>
      </c>
      <c r="Q58" s="1119">
        <v>0</v>
      </c>
      <c r="R58" s="1119">
        <f t="shared" si="6"/>
        <v>0</v>
      </c>
    </row>
    <row r="59" spans="1:19" s="894" customFormat="1" x14ac:dyDescent="0.2">
      <c r="A59" s="746"/>
      <c r="B59" s="748" t="s">
        <v>474</v>
      </c>
      <c r="C59" s="749">
        <v>3299</v>
      </c>
      <c r="D59" s="750">
        <v>5213</v>
      </c>
      <c r="E59" s="785" t="s">
        <v>342</v>
      </c>
      <c r="F59" s="909">
        <v>50</v>
      </c>
      <c r="G59" s="909">
        <v>0</v>
      </c>
      <c r="H59" s="909">
        <f t="shared" si="1"/>
        <v>50</v>
      </c>
      <c r="I59" s="1024">
        <v>0</v>
      </c>
      <c r="J59" s="1024">
        <f t="shared" si="2"/>
        <v>50</v>
      </c>
      <c r="K59" s="1024">
        <v>0</v>
      </c>
      <c r="L59" s="1024">
        <f t="shared" si="3"/>
        <v>50</v>
      </c>
      <c r="M59" s="1003">
        <v>0</v>
      </c>
      <c r="N59" s="1003">
        <f t="shared" si="4"/>
        <v>50</v>
      </c>
      <c r="O59" s="1114">
        <v>-50</v>
      </c>
      <c r="P59" s="1114">
        <f t="shared" si="5"/>
        <v>0</v>
      </c>
      <c r="Q59" s="1114">
        <v>0</v>
      </c>
      <c r="R59" s="1114">
        <f t="shared" si="6"/>
        <v>0</v>
      </c>
    </row>
    <row r="60" spans="1:19" s="894" customFormat="1" ht="20.95" x14ac:dyDescent="0.2">
      <c r="A60" s="1407" t="s">
        <v>106</v>
      </c>
      <c r="B60" s="1408" t="s">
        <v>650</v>
      </c>
      <c r="C60" s="1409" t="s">
        <v>100</v>
      </c>
      <c r="D60" s="1410" t="s">
        <v>100</v>
      </c>
      <c r="E60" s="1411" t="s">
        <v>652</v>
      </c>
      <c r="F60" s="1412">
        <v>0</v>
      </c>
      <c r="G60" s="1412"/>
      <c r="H60" s="1412"/>
      <c r="I60" s="1413"/>
      <c r="J60" s="1413"/>
      <c r="K60" s="1413"/>
      <c r="L60" s="1413">
        <v>0</v>
      </c>
      <c r="M60" s="1008">
        <v>0</v>
      </c>
      <c r="N60" s="1008">
        <v>0</v>
      </c>
      <c r="O60" s="1119">
        <f>+O61</f>
        <v>50</v>
      </c>
      <c r="P60" s="1119">
        <f t="shared" si="5"/>
        <v>50</v>
      </c>
      <c r="Q60" s="1119">
        <v>0</v>
      </c>
      <c r="R60" s="1119">
        <f t="shared" si="6"/>
        <v>50</v>
      </c>
    </row>
    <row r="61" spans="1:19" s="894" customFormat="1" x14ac:dyDescent="0.2">
      <c r="A61" s="746"/>
      <c r="B61" s="748"/>
      <c r="C61" s="749">
        <v>3299</v>
      </c>
      <c r="D61" s="750">
        <v>5213</v>
      </c>
      <c r="E61" s="785" t="s">
        <v>342</v>
      </c>
      <c r="F61" s="909">
        <v>0</v>
      </c>
      <c r="G61" s="909"/>
      <c r="H61" s="909"/>
      <c r="I61" s="1024"/>
      <c r="J61" s="1024"/>
      <c r="K61" s="1024"/>
      <c r="L61" s="1024">
        <v>0</v>
      </c>
      <c r="M61" s="1003">
        <v>0</v>
      </c>
      <c r="N61" s="1003">
        <v>0</v>
      </c>
      <c r="O61" s="1114">
        <v>50</v>
      </c>
      <c r="P61" s="1114">
        <f t="shared" si="5"/>
        <v>50</v>
      </c>
      <c r="Q61" s="1114">
        <v>0</v>
      </c>
      <c r="R61" s="1114">
        <f t="shared" si="6"/>
        <v>50</v>
      </c>
    </row>
    <row r="62" spans="1:19" s="894" customFormat="1" ht="20.95" x14ac:dyDescent="0.2">
      <c r="A62" s="682" t="s">
        <v>106</v>
      </c>
      <c r="B62" s="684" t="s">
        <v>622</v>
      </c>
      <c r="C62" s="694" t="s">
        <v>100</v>
      </c>
      <c r="D62" s="695" t="s">
        <v>100</v>
      </c>
      <c r="E62" s="783" t="s">
        <v>623</v>
      </c>
      <c r="F62" s="1412">
        <v>0</v>
      </c>
      <c r="G62" s="909"/>
      <c r="H62" s="909"/>
      <c r="I62" s="1024"/>
      <c r="J62" s="1024"/>
      <c r="K62" s="1024"/>
      <c r="L62" s="1024"/>
      <c r="M62" s="1008">
        <f>+M63</f>
        <v>500</v>
      </c>
      <c r="N62" s="1008">
        <f t="shared" si="4"/>
        <v>500</v>
      </c>
      <c r="O62" s="1119">
        <v>0</v>
      </c>
      <c r="P62" s="1119">
        <f t="shared" si="5"/>
        <v>500</v>
      </c>
      <c r="Q62" s="1119">
        <v>0</v>
      </c>
      <c r="R62" s="1119">
        <f t="shared" si="6"/>
        <v>500</v>
      </c>
    </row>
    <row r="63" spans="1:19" s="894" customFormat="1" x14ac:dyDescent="0.2">
      <c r="A63" s="746"/>
      <c r="B63" s="748" t="s">
        <v>474</v>
      </c>
      <c r="C63" s="749">
        <v>3299</v>
      </c>
      <c r="D63" s="750">
        <v>5332</v>
      </c>
      <c r="E63" s="785" t="s">
        <v>444</v>
      </c>
      <c r="F63" s="909">
        <v>0</v>
      </c>
      <c r="G63" s="909"/>
      <c r="H63" s="909"/>
      <c r="I63" s="1024"/>
      <c r="J63" s="1024"/>
      <c r="K63" s="1024"/>
      <c r="L63" s="1024"/>
      <c r="M63" s="1024">
        <v>500</v>
      </c>
      <c r="N63" s="1024">
        <f t="shared" si="4"/>
        <v>500</v>
      </c>
      <c r="O63" s="1114">
        <v>0</v>
      </c>
      <c r="P63" s="1114">
        <f t="shared" si="5"/>
        <v>500</v>
      </c>
      <c r="Q63" s="1114">
        <v>0</v>
      </c>
      <c r="R63" s="1114">
        <f t="shared" si="6"/>
        <v>500</v>
      </c>
    </row>
    <row r="64" spans="1:19" s="894" customFormat="1" ht="31.45" x14ac:dyDescent="0.2">
      <c r="A64" s="682" t="s">
        <v>106</v>
      </c>
      <c r="B64" s="684" t="s">
        <v>627</v>
      </c>
      <c r="C64" s="694" t="s">
        <v>100</v>
      </c>
      <c r="D64" s="695" t="s">
        <v>100</v>
      </c>
      <c r="E64" s="783" t="s">
        <v>628</v>
      </c>
      <c r="F64" s="908">
        <f>+F65</f>
        <v>0</v>
      </c>
      <c r="G64" s="908">
        <v>0</v>
      </c>
      <c r="H64" s="908">
        <f t="shared" si="1"/>
        <v>0</v>
      </c>
      <c r="I64" s="1008">
        <v>0</v>
      </c>
      <c r="J64" s="1008">
        <f t="shared" si="2"/>
        <v>0</v>
      </c>
      <c r="K64" s="1008">
        <v>0</v>
      </c>
      <c r="L64" s="1008">
        <f t="shared" si="3"/>
        <v>0</v>
      </c>
      <c r="M64" s="1008">
        <f>+M65</f>
        <v>190</v>
      </c>
      <c r="N64" s="1008">
        <f t="shared" si="4"/>
        <v>190</v>
      </c>
      <c r="O64" s="1119">
        <v>0</v>
      </c>
      <c r="P64" s="1119">
        <f t="shared" si="5"/>
        <v>190</v>
      </c>
      <c r="Q64" s="1119">
        <v>0</v>
      </c>
      <c r="R64" s="1119">
        <f t="shared" si="6"/>
        <v>190</v>
      </c>
    </row>
    <row r="65" spans="1:19" s="894" customFormat="1" x14ac:dyDescent="0.2">
      <c r="A65" s="689"/>
      <c r="B65" s="691" t="s">
        <v>474</v>
      </c>
      <c r="C65" s="700">
        <v>3299</v>
      </c>
      <c r="D65" s="686">
        <v>5221</v>
      </c>
      <c r="E65" s="784" t="s">
        <v>334</v>
      </c>
      <c r="F65" s="927">
        <v>0</v>
      </c>
      <c r="G65" s="927">
        <v>0</v>
      </c>
      <c r="H65" s="927">
        <f t="shared" si="1"/>
        <v>0</v>
      </c>
      <c r="I65" s="1003">
        <v>0</v>
      </c>
      <c r="J65" s="1003">
        <f t="shared" si="2"/>
        <v>0</v>
      </c>
      <c r="K65" s="1003">
        <v>0</v>
      </c>
      <c r="L65" s="1003">
        <f t="shared" si="3"/>
        <v>0</v>
      </c>
      <c r="M65" s="1003">
        <v>190</v>
      </c>
      <c r="N65" s="1003">
        <f t="shared" si="4"/>
        <v>190</v>
      </c>
      <c r="O65" s="1114">
        <v>0</v>
      </c>
      <c r="P65" s="1114">
        <f t="shared" si="5"/>
        <v>190</v>
      </c>
      <c r="Q65" s="1114">
        <v>0</v>
      </c>
      <c r="R65" s="1114">
        <f t="shared" si="6"/>
        <v>190</v>
      </c>
    </row>
    <row r="66" spans="1:19" s="894" customFormat="1" ht="20.95" x14ac:dyDescent="0.2">
      <c r="A66" s="1947" t="s">
        <v>106</v>
      </c>
      <c r="B66" s="1948" t="s">
        <v>756</v>
      </c>
      <c r="C66" s="1949" t="s">
        <v>100</v>
      </c>
      <c r="D66" s="1950" t="s">
        <v>100</v>
      </c>
      <c r="E66" s="1951" t="s">
        <v>757</v>
      </c>
      <c r="F66" s="1924">
        <v>0</v>
      </c>
      <c r="G66" s="1924"/>
      <c r="H66" s="1924"/>
      <c r="I66" s="1925"/>
      <c r="J66" s="1925"/>
      <c r="K66" s="1925"/>
      <c r="L66" s="1925"/>
      <c r="M66" s="1925"/>
      <c r="N66" s="1925"/>
      <c r="O66" s="1926"/>
      <c r="P66" s="1926">
        <v>0</v>
      </c>
      <c r="Q66" s="1926">
        <f>SUM(Q67:Q68)</f>
        <v>167.5</v>
      </c>
      <c r="R66" s="1926">
        <f t="shared" si="6"/>
        <v>167.5</v>
      </c>
      <c r="S66" s="1927" t="s">
        <v>755</v>
      </c>
    </row>
    <row r="67" spans="1:19" s="894" customFormat="1" x14ac:dyDescent="0.2">
      <c r="A67" s="1928"/>
      <c r="B67" s="1929"/>
      <c r="C67" s="1930">
        <v>3299</v>
      </c>
      <c r="D67" s="1934">
        <v>5492</v>
      </c>
      <c r="E67" s="1935" t="s">
        <v>758</v>
      </c>
      <c r="F67" s="1894">
        <v>0</v>
      </c>
      <c r="G67" s="1894"/>
      <c r="H67" s="1894"/>
      <c r="I67" s="1933"/>
      <c r="J67" s="1933"/>
      <c r="K67" s="1933"/>
      <c r="L67" s="1933"/>
      <c r="M67" s="1933"/>
      <c r="N67" s="1933"/>
      <c r="O67" s="1889"/>
      <c r="P67" s="1889">
        <v>0</v>
      </c>
      <c r="Q67" s="1889">
        <v>100.5</v>
      </c>
      <c r="R67" s="1889">
        <f t="shared" si="6"/>
        <v>100.5</v>
      </c>
      <c r="S67" s="1927" t="s">
        <v>755</v>
      </c>
    </row>
    <row r="68" spans="1:19" s="894" customFormat="1" ht="13.1" thickBot="1" x14ac:dyDescent="0.25">
      <c r="A68" s="1952"/>
      <c r="B68" s="1953"/>
      <c r="C68" s="1954">
        <v>3419</v>
      </c>
      <c r="D68" s="1955">
        <v>5492</v>
      </c>
      <c r="E68" s="1956" t="s">
        <v>758</v>
      </c>
      <c r="F68" s="1957">
        <v>0</v>
      </c>
      <c r="G68" s="1957"/>
      <c r="H68" s="1957"/>
      <c r="I68" s="1958"/>
      <c r="J68" s="1958"/>
      <c r="K68" s="1958"/>
      <c r="L68" s="1958"/>
      <c r="M68" s="1958"/>
      <c r="N68" s="1958"/>
      <c r="O68" s="1959"/>
      <c r="P68" s="1959">
        <v>0</v>
      </c>
      <c r="Q68" s="1960">
        <v>67</v>
      </c>
      <c r="R68" s="1960">
        <f t="shared" si="6"/>
        <v>67</v>
      </c>
      <c r="S68" s="1927" t="s">
        <v>755</v>
      </c>
    </row>
    <row r="69" spans="1:19" s="894" customFormat="1" ht="13.1" thickBot="1" x14ac:dyDescent="0.25">
      <c r="A69" s="1010" t="s">
        <v>106</v>
      </c>
      <c r="B69" s="1017" t="s">
        <v>100</v>
      </c>
      <c r="C69" s="1012" t="s">
        <v>100</v>
      </c>
      <c r="D69" s="1013" t="s">
        <v>100</v>
      </c>
      <c r="E69" s="1014" t="s">
        <v>218</v>
      </c>
      <c r="F69" s="1015">
        <f>+F70+F72+F78+F80+F86</f>
        <v>4548.9799999999996</v>
      </c>
      <c r="G69" s="1015">
        <f>+G70+G72+G78+G80+G86+G88</f>
        <v>0</v>
      </c>
      <c r="H69" s="1015">
        <f t="shared" si="1"/>
        <v>4548.9799999999996</v>
      </c>
      <c r="I69" s="1022">
        <v>0</v>
      </c>
      <c r="J69" s="1022">
        <f t="shared" si="2"/>
        <v>4548.9799999999996</v>
      </c>
      <c r="K69" s="1022">
        <v>0</v>
      </c>
      <c r="L69" s="1022">
        <f t="shared" si="3"/>
        <v>4548.9799999999996</v>
      </c>
      <c r="M69" s="1022">
        <f>+M72+M74+M76+M80+M82+M84+M86</f>
        <v>5.6843418860808015E-14</v>
      </c>
      <c r="N69" s="1022">
        <f t="shared" si="4"/>
        <v>4548.9799999999996</v>
      </c>
      <c r="O69" s="1126">
        <v>0</v>
      </c>
      <c r="P69" s="1126">
        <f t="shared" si="5"/>
        <v>4548.9799999999996</v>
      </c>
      <c r="Q69" s="1126">
        <v>0</v>
      </c>
      <c r="R69" s="1126">
        <f t="shared" si="6"/>
        <v>4548.9799999999996</v>
      </c>
    </row>
    <row r="70" spans="1:19" s="894" customFormat="1" x14ac:dyDescent="0.2">
      <c r="A70" s="677" t="s">
        <v>106</v>
      </c>
      <c r="B70" s="679" t="s">
        <v>483</v>
      </c>
      <c r="C70" s="680" t="s">
        <v>100</v>
      </c>
      <c r="D70" s="680" t="s">
        <v>100</v>
      </c>
      <c r="E70" s="786" t="s">
        <v>451</v>
      </c>
      <c r="F70" s="924">
        <f>+F71</f>
        <v>1200</v>
      </c>
      <c r="G70" s="924">
        <v>0</v>
      </c>
      <c r="H70" s="924">
        <f t="shared" si="1"/>
        <v>1200</v>
      </c>
      <c r="I70" s="1020">
        <v>0</v>
      </c>
      <c r="J70" s="1020">
        <f t="shared" si="2"/>
        <v>1200</v>
      </c>
      <c r="K70" s="1020">
        <v>0</v>
      </c>
      <c r="L70" s="1020">
        <f t="shared" si="3"/>
        <v>1200</v>
      </c>
      <c r="M70" s="1020">
        <v>0</v>
      </c>
      <c r="N70" s="1020">
        <f t="shared" si="4"/>
        <v>1200</v>
      </c>
      <c r="O70" s="1124">
        <v>0</v>
      </c>
      <c r="P70" s="1124">
        <f t="shared" si="5"/>
        <v>1200</v>
      </c>
      <c r="Q70" s="1124">
        <v>0</v>
      </c>
      <c r="R70" s="1124">
        <f t="shared" si="6"/>
        <v>1200</v>
      </c>
    </row>
    <row r="71" spans="1:19" s="894" customFormat="1" x14ac:dyDescent="0.2">
      <c r="A71" s="689"/>
      <c r="B71" s="691" t="s">
        <v>474</v>
      </c>
      <c r="C71" s="700">
        <v>3299</v>
      </c>
      <c r="D71" s="685">
        <v>5321</v>
      </c>
      <c r="E71" s="784" t="s">
        <v>258</v>
      </c>
      <c r="F71" s="927">
        <v>1200</v>
      </c>
      <c r="G71" s="927">
        <v>0</v>
      </c>
      <c r="H71" s="927">
        <f t="shared" si="1"/>
        <v>1200</v>
      </c>
      <c r="I71" s="1003">
        <v>0</v>
      </c>
      <c r="J71" s="1003">
        <f t="shared" si="2"/>
        <v>1200</v>
      </c>
      <c r="K71" s="1003">
        <v>0</v>
      </c>
      <c r="L71" s="1003">
        <f t="shared" si="3"/>
        <v>1200</v>
      </c>
      <c r="M71" s="1003">
        <v>0</v>
      </c>
      <c r="N71" s="1003">
        <f t="shared" si="4"/>
        <v>1200</v>
      </c>
      <c r="O71" s="1114">
        <v>0</v>
      </c>
      <c r="P71" s="1114">
        <f t="shared" si="5"/>
        <v>1200</v>
      </c>
      <c r="Q71" s="1114">
        <v>0</v>
      </c>
      <c r="R71" s="1114">
        <f t="shared" si="6"/>
        <v>1200</v>
      </c>
    </row>
    <row r="72" spans="1:19" s="894" customFormat="1" ht="20.95" x14ac:dyDescent="0.2">
      <c r="A72" s="682" t="s">
        <v>106</v>
      </c>
      <c r="B72" s="684" t="s">
        <v>557</v>
      </c>
      <c r="C72" s="694" t="s">
        <v>100</v>
      </c>
      <c r="D72" s="694" t="s">
        <v>100</v>
      </c>
      <c r="E72" s="786" t="s">
        <v>453</v>
      </c>
      <c r="F72" s="908">
        <f>+F73</f>
        <v>259.04000000000002</v>
      </c>
      <c r="G72" s="908">
        <v>0</v>
      </c>
      <c r="H72" s="908">
        <f t="shared" si="1"/>
        <v>259.04000000000002</v>
      </c>
      <c r="I72" s="1008">
        <v>0</v>
      </c>
      <c r="J72" s="1008">
        <f t="shared" si="2"/>
        <v>259.04000000000002</v>
      </c>
      <c r="K72" s="1008">
        <v>0</v>
      </c>
      <c r="L72" s="1008">
        <f t="shared" si="3"/>
        <v>259.04000000000002</v>
      </c>
      <c r="M72" s="1119">
        <f>+M73</f>
        <v>-259.03699999999998</v>
      </c>
      <c r="N72" s="1119">
        <f t="shared" si="4"/>
        <v>3.0000000000427463E-3</v>
      </c>
      <c r="O72" s="1119">
        <v>0</v>
      </c>
      <c r="P72" s="1119">
        <f t="shared" si="5"/>
        <v>3.0000000000427463E-3</v>
      </c>
      <c r="Q72" s="1119">
        <v>0</v>
      </c>
      <c r="R72" s="1119">
        <f t="shared" si="6"/>
        <v>3.0000000000427463E-3</v>
      </c>
    </row>
    <row r="73" spans="1:19" s="894" customFormat="1" x14ac:dyDescent="0.2">
      <c r="A73" s="689"/>
      <c r="B73" s="691" t="s">
        <v>474</v>
      </c>
      <c r="C73" s="700">
        <v>3113</v>
      </c>
      <c r="D73" s="685">
        <v>5321</v>
      </c>
      <c r="E73" s="784" t="s">
        <v>258</v>
      </c>
      <c r="F73" s="927">
        <v>259.04000000000002</v>
      </c>
      <c r="G73" s="927">
        <v>0</v>
      </c>
      <c r="H73" s="927">
        <f t="shared" si="1"/>
        <v>259.04000000000002</v>
      </c>
      <c r="I73" s="1003">
        <v>0</v>
      </c>
      <c r="J73" s="1003">
        <f t="shared" si="2"/>
        <v>259.04000000000002</v>
      </c>
      <c r="K73" s="1003">
        <v>0</v>
      </c>
      <c r="L73" s="1003">
        <f t="shared" si="3"/>
        <v>259.04000000000002</v>
      </c>
      <c r="M73" s="1114">
        <v>-259.03699999999998</v>
      </c>
      <c r="N73" s="1114">
        <f t="shared" si="4"/>
        <v>3.0000000000427463E-3</v>
      </c>
      <c r="O73" s="1114">
        <v>0</v>
      </c>
      <c r="P73" s="1114">
        <f t="shared" si="5"/>
        <v>3.0000000000427463E-3</v>
      </c>
      <c r="Q73" s="1114">
        <v>0</v>
      </c>
      <c r="R73" s="1114">
        <f t="shared" ref="R73:R136" si="15">+P73+Q73</f>
        <v>3.0000000000427463E-3</v>
      </c>
    </row>
    <row r="74" spans="1:19" s="894" customFormat="1" ht="31.45" x14ac:dyDescent="0.2">
      <c r="A74" s="682" t="s">
        <v>106</v>
      </c>
      <c r="B74" s="684" t="s">
        <v>601</v>
      </c>
      <c r="C74" s="694" t="s">
        <v>100</v>
      </c>
      <c r="D74" s="694" t="s">
        <v>100</v>
      </c>
      <c r="E74" s="786" t="s">
        <v>602</v>
      </c>
      <c r="F74" s="908">
        <v>0</v>
      </c>
      <c r="G74" s="927"/>
      <c r="H74" s="927"/>
      <c r="I74" s="1003"/>
      <c r="J74" s="1003"/>
      <c r="K74" s="1003"/>
      <c r="L74" s="1003"/>
      <c r="M74" s="1119">
        <f>+M75</f>
        <v>224.03700000000001</v>
      </c>
      <c r="N74" s="1119">
        <f t="shared" si="4"/>
        <v>224.03700000000001</v>
      </c>
      <c r="O74" s="1119">
        <v>0</v>
      </c>
      <c r="P74" s="1119">
        <f t="shared" si="5"/>
        <v>224.03700000000001</v>
      </c>
      <c r="Q74" s="1119">
        <v>0</v>
      </c>
      <c r="R74" s="1119">
        <f t="shared" si="15"/>
        <v>224.03700000000001</v>
      </c>
    </row>
    <row r="75" spans="1:19" s="894" customFormat="1" x14ac:dyDescent="0.2">
      <c r="A75" s="689"/>
      <c r="B75" s="691" t="s">
        <v>474</v>
      </c>
      <c r="C75" s="700">
        <v>3113</v>
      </c>
      <c r="D75" s="685">
        <v>5321</v>
      </c>
      <c r="E75" s="784" t="s">
        <v>258</v>
      </c>
      <c r="F75" s="927">
        <v>0</v>
      </c>
      <c r="G75" s="927"/>
      <c r="H75" s="927"/>
      <c r="I75" s="1003"/>
      <c r="J75" s="1003"/>
      <c r="K75" s="1003"/>
      <c r="L75" s="1003"/>
      <c r="M75" s="1114">
        <v>224.03700000000001</v>
      </c>
      <c r="N75" s="1114">
        <f t="shared" si="4"/>
        <v>224.03700000000001</v>
      </c>
      <c r="O75" s="1114">
        <v>0</v>
      </c>
      <c r="P75" s="1114">
        <f t="shared" si="5"/>
        <v>224.03700000000001</v>
      </c>
      <c r="Q75" s="1114">
        <v>0</v>
      </c>
      <c r="R75" s="1114">
        <f t="shared" si="15"/>
        <v>224.03700000000001</v>
      </c>
    </row>
    <row r="76" spans="1:19" s="894" customFormat="1" ht="31.45" x14ac:dyDescent="0.2">
      <c r="A76" s="682" t="s">
        <v>106</v>
      </c>
      <c r="B76" s="684" t="s">
        <v>604</v>
      </c>
      <c r="C76" s="694" t="s">
        <v>100</v>
      </c>
      <c r="D76" s="694" t="s">
        <v>100</v>
      </c>
      <c r="E76" s="786" t="s">
        <v>605</v>
      </c>
      <c r="F76" s="908">
        <v>0</v>
      </c>
      <c r="G76" s="927"/>
      <c r="H76" s="927"/>
      <c r="I76" s="1003"/>
      <c r="J76" s="1003"/>
      <c r="K76" s="1003"/>
      <c r="L76" s="1003"/>
      <c r="M76" s="1119">
        <f>+M77</f>
        <v>50</v>
      </c>
      <c r="N76" s="1119">
        <f t="shared" si="4"/>
        <v>50</v>
      </c>
      <c r="O76" s="1119">
        <v>0</v>
      </c>
      <c r="P76" s="1119">
        <f t="shared" ref="P76:P139" si="16">+N76+O76</f>
        <v>50</v>
      </c>
      <c r="Q76" s="1119">
        <v>0</v>
      </c>
      <c r="R76" s="1119">
        <f t="shared" si="15"/>
        <v>50</v>
      </c>
    </row>
    <row r="77" spans="1:19" s="894" customFormat="1" x14ac:dyDescent="0.2">
      <c r="A77" s="689"/>
      <c r="B77" s="691" t="s">
        <v>474</v>
      </c>
      <c r="C77" s="700">
        <v>3113</v>
      </c>
      <c r="D77" s="685">
        <v>5321</v>
      </c>
      <c r="E77" s="784" t="s">
        <v>258</v>
      </c>
      <c r="F77" s="927">
        <v>0</v>
      </c>
      <c r="G77" s="927"/>
      <c r="H77" s="927"/>
      <c r="I77" s="1003"/>
      <c r="J77" s="1003"/>
      <c r="K77" s="1003"/>
      <c r="L77" s="1003"/>
      <c r="M77" s="1114">
        <v>50</v>
      </c>
      <c r="N77" s="1114">
        <f t="shared" si="4"/>
        <v>50</v>
      </c>
      <c r="O77" s="1114">
        <v>0</v>
      </c>
      <c r="P77" s="1114">
        <f t="shared" si="16"/>
        <v>50</v>
      </c>
      <c r="Q77" s="1114">
        <v>0</v>
      </c>
      <c r="R77" s="1114">
        <f t="shared" si="15"/>
        <v>50</v>
      </c>
    </row>
    <row r="78" spans="1:19" s="894" customFormat="1" x14ac:dyDescent="0.2">
      <c r="A78" s="682" t="s">
        <v>106</v>
      </c>
      <c r="B78" s="684" t="s">
        <v>484</v>
      </c>
      <c r="C78" s="694" t="s">
        <v>100</v>
      </c>
      <c r="D78" s="694" t="s">
        <v>100</v>
      </c>
      <c r="E78" s="786" t="s">
        <v>221</v>
      </c>
      <c r="F78" s="908">
        <f>+F79</f>
        <v>2007.02</v>
      </c>
      <c r="G78" s="908">
        <v>0</v>
      </c>
      <c r="H78" s="908">
        <f t="shared" si="1"/>
        <v>2007.02</v>
      </c>
      <c r="I78" s="1008">
        <v>0</v>
      </c>
      <c r="J78" s="1008">
        <f t="shared" si="2"/>
        <v>2007.02</v>
      </c>
      <c r="K78" s="1008">
        <v>0</v>
      </c>
      <c r="L78" s="1008">
        <f t="shared" si="3"/>
        <v>2007.02</v>
      </c>
      <c r="M78" s="1008">
        <v>0</v>
      </c>
      <c r="N78" s="1008">
        <f t="shared" si="4"/>
        <v>2007.02</v>
      </c>
      <c r="O78" s="1119">
        <v>0</v>
      </c>
      <c r="P78" s="1119">
        <f t="shared" si="16"/>
        <v>2007.02</v>
      </c>
      <c r="Q78" s="1119">
        <v>0</v>
      </c>
      <c r="R78" s="1119">
        <f t="shared" si="15"/>
        <v>2007.02</v>
      </c>
    </row>
    <row r="79" spans="1:19" s="894" customFormat="1" x14ac:dyDescent="0.2">
      <c r="A79" s="689"/>
      <c r="B79" s="691" t="s">
        <v>474</v>
      </c>
      <c r="C79" s="700">
        <v>3299</v>
      </c>
      <c r="D79" s="685">
        <v>5321</v>
      </c>
      <c r="E79" s="784" t="s">
        <v>258</v>
      </c>
      <c r="F79" s="927">
        <v>2007.02</v>
      </c>
      <c r="G79" s="927">
        <v>0</v>
      </c>
      <c r="H79" s="927">
        <f t="shared" si="1"/>
        <v>2007.02</v>
      </c>
      <c r="I79" s="1003">
        <v>0</v>
      </c>
      <c r="J79" s="1003">
        <f t="shared" si="2"/>
        <v>2007.02</v>
      </c>
      <c r="K79" s="1003">
        <v>0</v>
      </c>
      <c r="L79" s="1003">
        <f t="shared" si="3"/>
        <v>2007.02</v>
      </c>
      <c r="M79" s="1003">
        <v>0</v>
      </c>
      <c r="N79" s="1003">
        <f t="shared" si="4"/>
        <v>2007.02</v>
      </c>
      <c r="O79" s="1114">
        <v>0</v>
      </c>
      <c r="P79" s="1114">
        <f t="shared" si="16"/>
        <v>2007.02</v>
      </c>
      <c r="Q79" s="1114">
        <v>0</v>
      </c>
      <c r="R79" s="1114">
        <f t="shared" si="15"/>
        <v>2007.02</v>
      </c>
    </row>
    <row r="80" spans="1:19" s="894" customFormat="1" x14ac:dyDescent="0.2">
      <c r="A80" s="682" t="s">
        <v>106</v>
      </c>
      <c r="B80" s="684" t="s">
        <v>485</v>
      </c>
      <c r="C80" s="694" t="s">
        <v>100</v>
      </c>
      <c r="D80" s="694" t="s">
        <v>100</v>
      </c>
      <c r="E80" s="786" t="s">
        <v>458</v>
      </c>
      <c r="F80" s="908">
        <f>+F81</f>
        <v>541.79</v>
      </c>
      <c r="G80" s="908">
        <v>0</v>
      </c>
      <c r="H80" s="908">
        <f t="shared" si="1"/>
        <v>541.79</v>
      </c>
      <c r="I80" s="1008">
        <v>0</v>
      </c>
      <c r="J80" s="1008">
        <f t="shared" si="2"/>
        <v>541.79</v>
      </c>
      <c r="K80" s="1008">
        <v>0</v>
      </c>
      <c r="L80" s="1008">
        <f t="shared" si="3"/>
        <v>541.79</v>
      </c>
      <c r="M80" s="1119">
        <f>+M81</f>
        <v>-541.79</v>
      </c>
      <c r="N80" s="1119">
        <f t="shared" si="4"/>
        <v>0</v>
      </c>
      <c r="O80" s="1119">
        <v>0</v>
      </c>
      <c r="P80" s="1119">
        <f t="shared" si="16"/>
        <v>0</v>
      </c>
      <c r="Q80" s="1119">
        <v>0</v>
      </c>
      <c r="R80" s="1119">
        <f t="shared" si="15"/>
        <v>0</v>
      </c>
    </row>
    <row r="81" spans="1:18" s="894" customFormat="1" x14ac:dyDescent="0.2">
      <c r="A81" s="689"/>
      <c r="B81" s="691" t="s">
        <v>474</v>
      </c>
      <c r="C81" s="700">
        <v>3113</v>
      </c>
      <c r="D81" s="685">
        <v>5321</v>
      </c>
      <c r="E81" s="784" t="s">
        <v>258</v>
      </c>
      <c r="F81" s="927">
        <v>541.79</v>
      </c>
      <c r="G81" s="927">
        <v>0</v>
      </c>
      <c r="H81" s="927">
        <f t="shared" si="1"/>
        <v>541.79</v>
      </c>
      <c r="I81" s="1003">
        <v>0</v>
      </c>
      <c r="J81" s="1003">
        <f t="shared" si="2"/>
        <v>541.79</v>
      </c>
      <c r="K81" s="1003">
        <v>0</v>
      </c>
      <c r="L81" s="1003">
        <f t="shared" si="3"/>
        <v>541.79</v>
      </c>
      <c r="M81" s="1114">
        <v>-541.79</v>
      </c>
      <c r="N81" s="1114">
        <f t="shared" si="4"/>
        <v>0</v>
      </c>
      <c r="O81" s="1114">
        <v>0</v>
      </c>
      <c r="P81" s="1114">
        <f t="shared" si="16"/>
        <v>0</v>
      </c>
      <c r="Q81" s="1114">
        <v>0</v>
      </c>
      <c r="R81" s="1114">
        <f t="shared" si="15"/>
        <v>0</v>
      </c>
    </row>
    <row r="82" spans="1:18" s="894" customFormat="1" ht="31.45" x14ac:dyDescent="0.2">
      <c r="A82" s="682" t="s">
        <v>106</v>
      </c>
      <c r="B82" s="684" t="s">
        <v>607</v>
      </c>
      <c r="C82" s="694" t="s">
        <v>100</v>
      </c>
      <c r="D82" s="694" t="s">
        <v>100</v>
      </c>
      <c r="E82" s="786" t="s">
        <v>610</v>
      </c>
      <c r="F82" s="908">
        <v>0</v>
      </c>
      <c r="G82" s="927"/>
      <c r="H82" s="927"/>
      <c r="I82" s="1003"/>
      <c r="J82" s="1003"/>
      <c r="K82" s="1003"/>
      <c r="L82" s="1003"/>
      <c r="M82" s="1119">
        <f>+M83</f>
        <v>461.79</v>
      </c>
      <c r="N82" s="1119">
        <f t="shared" si="4"/>
        <v>461.79</v>
      </c>
      <c r="O82" s="1119">
        <v>0</v>
      </c>
      <c r="P82" s="1119">
        <f t="shared" si="16"/>
        <v>461.79</v>
      </c>
      <c r="Q82" s="1119">
        <v>0</v>
      </c>
      <c r="R82" s="1119">
        <f t="shared" si="15"/>
        <v>461.79</v>
      </c>
    </row>
    <row r="83" spans="1:18" s="894" customFormat="1" x14ac:dyDescent="0.2">
      <c r="A83" s="689"/>
      <c r="B83" s="691" t="s">
        <v>474</v>
      </c>
      <c r="C83" s="700">
        <v>3113</v>
      </c>
      <c r="D83" s="685">
        <v>5321</v>
      </c>
      <c r="E83" s="784" t="s">
        <v>258</v>
      </c>
      <c r="F83" s="927">
        <v>0</v>
      </c>
      <c r="G83" s="927"/>
      <c r="H83" s="927"/>
      <c r="I83" s="1003"/>
      <c r="J83" s="1003"/>
      <c r="K83" s="1003"/>
      <c r="L83" s="1003"/>
      <c r="M83" s="1114">
        <v>461.79</v>
      </c>
      <c r="N83" s="1114">
        <f t="shared" si="4"/>
        <v>461.79</v>
      </c>
      <c r="O83" s="1114">
        <v>0</v>
      </c>
      <c r="P83" s="1114">
        <f t="shared" si="16"/>
        <v>461.79</v>
      </c>
      <c r="Q83" s="1114">
        <v>0</v>
      </c>
      <c r="R83" s="1114">
        <f t="shared" si="15"/>
        <v>461.79</v>
      </c>
    </row>
    <row r="84" spans="1:18" s="894" customFormat="1" ht="31.45" x14ac:dyDescent="0.2">
      <c r="A84" s="682" t="s">
        <v>106</v>
      </c>
      <c r="B84" s="684" t="s">
        <v>608</v>
      </c>
      <c r="C84" s="694" t="s">
        <v>100</v>
      </c>
      <c r="D84" s="694" t="s">
        <v>100</v>
      </c>
      <c r="E84" s="786" t="s">
        <v>611</v>
      </c>
      <c r="F84" s="908">
        <v>0</v>
      </c>
      <c r="G84" s="927"/>
      <c r="H84" s="927"/>
      <c r="I84" s="1003"/>
      <c r="J84" s="1003"/>
      <c r="K84" s="1003"/>
      <c r="L84" s="1003"/>
      <c r="M84" s="1119">
        <f>+M85</f>
        <v>80</v>
      </c>
      <c r="N84" s="1119">
        <f t="shared" si="4"/>
        <v>80</v>
      </c>
      <c r="O84" s="1119">
        <v>0</v>
      </c>
      <c r="P84" s="1119">
        <f t="shared" si="16"/>
        <v>80</v>
      </c>
      <c r="Q84" s="1119">
        <v>0</v>
      </c>
      <c r="R84" s="1119">
        <f t="shared" si="15"/>
        <v>80</v>
      </c>
    </row>
    <row r="85" spans="1:18" s="894" customFormat="1" x14ac:dyDescent="0.2">
      <c r="A85" s="689"/>
      <c r="B85" s="691" t="s">
        <v>474</v>
      </c>
      <c r="C85" s="700">
        <v>3113</v>
      </c>
      <c r="D85" s="685">
        <v>5321</v>
      </c>
      <c r="E85" s="784" t="s">
        <v>258</v>
      </c>
      <c r="F85" s="927">
        <v>0</v>
      </c>
      <c r="G85" s="927"/>
      <c r="H85" s="927"/>
      <c r="I85" s="1003"/>
      <c r="J85" s="1003"/>
      <c r="K85" s="1003"/>
      <c r="L85" s="1003"/>
      <c r="M85" s="1114">
        <v>80</v>
      </c>
      <c r="N85" s="1114">
        <f t="shared" si="4"/>
        <v>80</v>
      </c>
      <c r="O85" s="1114">
        <v>0</v>
      </c>
      <c r="P85" s="1114">
        <f t="shared" si="16"/>
        <v>80</v>
      </c>
      <c r="Q85" s="1114">
        <v>0</v>
      </c>
      <c r="R85" s="1114">
        <f t="shared" si="15"/>
        <v>80</v>
      </c>
    </row>
    <row r="86" spans="1:18" s="894" customFormat="1" x14ac:dyDescent="0.2">
      <c r="A86" s="682" t="s">
        <v>106</v>
      </c>
      <c r="B86" s="684" t="s">
        <v>486</v>
      </c>
      <c r="C86" s="694" t="s">
        <v>100</v>
      </c>
      <c r="D86" s="694" t="s">
        <v>100</v>
      </c>
      <c r="E86" s="786" t="s">
        <v>223</v>
      </c>
      <c r="F86" s="908">
        <f>+F87</f>
        <v>541.13</v>
      </c>
      <c r="G86" s="908">
        <f>+G87</f>
        <v>-250</v>
      </c>
      <c r="H86" s="908">
        <f t="shared" si="1"/>
        <v>291.13</v>
      </c>
      <c r="I86" s="1008">
        <v>0</v>
      </c>
      <c r="J86" s="1008">
        <f t="shared" si="2"/>
        <v>291.13</v>
      </c>
      <c r="K86" s="1008">
        <v>0</v>
      </c>
      <c r="L86" s="1008">
        <f t="shared" si="3"/>
        <v>291.13</v>
      </c>
      <c r="M86" s="1119">
        <f>+M87</f>
        <v>-15</v>
      </c>
      <c r="N86" s="1119">
        <f t="shared" si="4"/>
        <v>276.13</v>
      </c>
      <c r="O86" s="1119">
        <v>0</v>
      </c>
      <c r="P86" s="1119">
        <f t="shared" si="16"/>
        <v>276.13</v>
      </c>
      <c r="Q86" s="1119">
        <v>0</v>
      </c>
      <c r="R86" s="1119">
        <f t="shared" si="15"/>
        <v>276.13</v>
      </c>
    </row>
    <row r="87" spans="1:18" s="894" customFormat="1" x14ac:dyDescent="0.2">
      <c r="A87" s="746"/>
      <c r="B87" s="748" t="s">
        <v>474</v>
      </c>
      <c r="C87" s="749">
        <v>3299</v>
      </c>
      <c r="D87" s="750">
        <v>5321</v>
      </c>
      <c r="E87" s="784" t="s">
        <v>258</v>
      </c>
      <c r="F87" s="927">
        <v>541.13</v>
      </c>
      <c r="G87" s="927">
        <v>-250</v>
      </c>
      <c r="H87" s="927">
        <f t="shared" si="1"/>
        <v>291.13</v>
      </c>
      <c r="I87" s="1003">
        <v>0</v>
      </c>
      <c r="J87" s="1003">
        <f t="shared" si="2"/>
        <v>291.13</v>
      </c>
      <c r="K87" s="1003">
        <v>0</v>
      </c>
      <c r="L87" s="1003">
        <f t="shared" si="3"/>
        <v>291.13</v>
      </c>
      <c r="M87" s="1114">
        <v>-15</v>
      </c>
      <c r="N87" s="1114">
        <f t="shared" si="4"/>
        <v>276.13</v>
      </c>
      <c r="O87" s="1114">
        <v>0</v>
      </c>
      <c r="P87" s="1114">
        <f t="shared" si="16"/>
        <v>276.13</v>
      </c>
      <c r="Q87" s="1114">
        <v>0</v>
      </c>
      <c r="R87" s="1114">
        <f t="shared" si="15"/>
        <v>276.13</v>
      </c>
    </row>
    <row r="88" spans="1:18" s="894" customFormat="1" ht="20.95" x14ac:dyDescent="0.2">
      <c r="A88" s="682" t="s">
        <v>106</v>
      </c>
      <c r="B88" s="902" t="s">
        <v>496</v>
      </c>
      <c r="C88" s="902" t="s">
        <v>100</v>
      </c>
      <c r="D88" s="694" t="s">
        <v>100</v>
      </c>
      <c r="E88" s="783" t="s">
        <v>470</v>
      </c>
      <c r="F88" s="908">
        <v>0</v>
      </c>
      <c r="G88" s="908">
        <f>+G89</f>
        <v>250</v>
      </c>
      <c r="H88" s="908">
        <f t="shared" si="1"/>
        <v>250</v>
      </c>
      <c r="I88" s="1008">
        <v>0</v>
      </c>
      <c r="J88" s="1008">
        <f t="shared" si="2"/>
        <v>250</v>
      </c>
      <c r="K88" s="1008">
        <v>0</v>
      </c>
      <c r="L88" s="1008">
        <f t="shared" si="3"/>
        <v>250</v>
      </c>
      <c r="M88" s="1008">
        <v>0</v>
      </c>
      <c r="N88" s="1008">
        <f t="shared" ref="N88:N155" si="17">+L88+M88</f>
        <v>250</v>
      </c>
      <c r="O88" s="1119">
        <v>0</v>
      </c>
      <c r="P88" s="1119">
        <f t="shared" si="16"/>
        <v>250</v>
      </c>
      <c r="Q88" s="1119">
        <v>0</v>
      </c>
      <c r="R88" s="1119">
        <f t="shared" si="15"/>
        <v>250</v>
      </c>
    </row>
    <row r="89" spans="1:18" s="894" customFormat="1" ht="13.1" thickBot="1" x14ac:dyDescent="0.25">
      <c r="A89" s="997"/>
      <c r="B89" s="972"/>
      <c r="C89" s="749">
        <v>3299</v>
      </c>
      <c r="D89" s="973">
        <v>5339</v>
      </c>
      <c r="E89" s="974" t="s">
        <v>469</v>
      </c>
      <c r="F89" s="909">
        <v>0</v>
      </c>
      <c r="G89" s="909">
        <v>250</v>
      </c>
      <c r="H89" s="909">
        <f t="shared" si="1"/>
        <v>250</v>
      </c>
      <c r="I89" s="1024">
        <v>0</v>
      </c>
      <c r="J89" s="1024">
        <f t="shared" si="2"/>
        <v>250</v>
      </c>
      <c r="K89" s="1024">
        <v>0</v>
      </c>
      <c r="L89" s="1024">
        <f t="shared" si="3"/>
        <v>250</v>
      </c>
      <c r="M89" s="1024">
        <v>0</v>
      </c>
      <c r="N89" s="1024">
        <f t="shared" si="17"/>
        <v>250</v>
      </c>
      <c r="O89" s="1128">
        <v>0</v>
      </c>
      <c r="P89" s="1128">
        <f t="shared" si="16"/>
        <v>250</v>
      </c>
      <c r="Q89" s="1128">
        <v>0</v>
      </c>
      <c r="R89" s="1128">
        <f t="shared" si="15"/>
        <v>250</v>
      </c>
    </row>
    <row r="90" spans="1:18" s="894" customFormat="1" ht="13.75" thickBot="1" x14ac:dyDescent="0.25">
      <c r="A90" s="1010" t="s">
        <v>106</v>
      </c>
      <c r="B90" s="1011" t="s">
        <v>100</v>
      </c>
      <c r="C90" s="1012" t="s">
        <v>100</v>
      </c>
      <c r="D90" s="1013" t="s">
        <v>100</v>
      </c>
      <c r="E90" s="1014" t="s">
        <v>433</v>
      </c>
      <c r="F90" s="1015">
        <f>+F91+F166+F179+F200+F225</f>
        <v>13000</v>
      </c>
      <c r="G90" s="1015">
        <f>+G91+G166+G179+G200+G225</f>
        <v>0</v>
      </c>
      <c r="H90" s="1015">
        <f>+H91+H166+H179+H200+H225</f>
        <v>13000</v>
      </c>
      <c r="I90" s="1015">
        <f>+I91+I166+I179+I200+I225</f>
        <v>0</v>
      </c>
      <c r="J90" s="1015">
        <f>+J91+J166+J179+J200+J225</f>
        <v>13000</v>
      </c>
      <c r="K90" s="1022">
        <v>0</v>
      </c>
      <c r="L90" s="1022">
        <f t="shared" ref="L90:L157" si="18">+J90+K90</f>
        <v>13000</v>
      </c>
      <c r="M90" s="1022">
        <f>+M91+M166+M179+M200+M225</f>
        <v>5000</v>
      </c>
      <c r="N90" s="1022">
        <f t="shared" si="17"/>
        <v>18000</v>
      </c>
      <c r="O90" s="1126">
        <f>+O91+O166+O179+O200+O225+O244+O247</f>
        <v>2178.7640000000001</v>
      </c>
      <c r="P90" s="1126">
        <f t="shared" si="16"/>
        <v>20178.763999999999</v>
      </c>
      <c r="Q90" s="1126">
        <v>0</v>
      </c>
      <c r="R90" s="1126">
        <f t="shared" si="15"/>
        <v>20178.763999999999</v>
      </c>
    </row>
    <row r="91" spans="1:18" s="894" customFormat="1" ht="13.1" thickBot="1" x14ac:dyDescent="0.25">
      <c r="A91" s="1080" t="s">
        <v>106</v>
      </c>
      <c r="B91" s="1081" t="s">
        <v>100</v>
      </c>
      <c r="C91" s="1082" t="s">
        <v>100</v>
      </c>
      <c r="D91" s="1082" t="s">
        <v>100</v>
      </c>
      <c r="E91" s="1083" t="s">
        <v>225</v>
      </c>
      <c r="F91" s="1084">
        <v>5000</v>
      </c>
      <c r="G91" s="1085">
        <f>+G92+G98+G100+G102+G104+G106+G108+G110+G112+G114+G116+G118+G120+G122+G124+G126+G128+G130+G132+G134+G136+G138+G140+G142+G144+G146+G148+G150+G152+G154+G156+G158+G160+G162+G164</f>
        <v>0</v>
      </c>
      <c r="H91" s="1085">
        <f>+F91+G91</f>
        <v>5000</v>
      </c>
      <c r="I91" s="1087">
        <v>0</v>
      </c>
      <c r="J91" s="1087">
        <f>+H91+I91</f>
        <v>5000</v>
      </c>
      <c r="K91" s="1087">
        <v>0</v>
      </c>
      <c r="L91" s="1087">
        <f t="shared" si="18"/>
        <v>5000</v>
      </c>
      <c r="M91" s="1087">
        <f>+M92+M94+M96</f>
        <v>0</v>
      </c>
      <c r="N91" s="1087">
        <f t="shared" si="17"/>
        <v>5000</v>
      </c>
      <c r="O91" s="1131">
        <f>+O92+O108+O116+O128+O132+O140+O142</f>
        <v>-500</v>
      </c>
      <c r="P91" s="1131">
        <f t="shared" si="16"/>
        <v>4500</v>
      </c>
      <c r="Q91" s="1131">
        <v>0</v>
      </c>
      <c r="R91" s="1131">
        <f t="shared" si="15"/>
        <v>4500</v>
      </c>
    </row>
    <row r="92" spans="1:18" s="894" customFormat="1" x14ac:dyDescent="0.2">
      <c r="A92" s="677" t="s">
        <v>106</v>
      </c>
      <c r="B92" s="679" t="s">
        <v>487</v>
      </c>
      <c r="C92" s="680" t="s">
        <v>100</v>
      </c>
      <c r="D92" s="954" t="s">
        <v>100</v>
      </c>
      <c r="E92" s="786" t="s">
        <v>461</v>
      </c>
      <c r="F92" s="924">
        <f>+F93</f>
        <v>5000</v>
      </c>
      <c r="G92" s="975">
        <f>+G93</f>
        <v>-4700</v>
      </c>
      <c r="H92" s="924">
        <f t="shared" si="1"/>
        <v>300</v>
      </c>
      <c r="I92" s="1020">
        <v>0</v>
      </c>
      <c r="J92" s="1020">
        <f t="shared" ref="J92:J160" si="19">+H92+I92</f>
        <v>300</v>
      </c>
      <c r="K92" s="1020">
        <v>0</v>
      </c>
      <c r="L92" s="1020">
        <f t="shared" si="18"/>
        <v>300</v>
      </c>
      <c r="M92" s="1124">
        <f>+M93</f>
        <v>-200</v>
      </c>
      <c r="N92" s="1124">
        <f t="shared" si="17"/>
        <v>100</v>
      </c>
      <c r="O92" s="1124">
        <f>+O93</f>
        <v>250</v>
      </c>
      <c r="P92" s="1124">
        <f t="shared" si="16"/>
        <v>350</v>
      </c>
      <c r="Q92" s="1124">
        <v>0</v>
      </c>
      <c r="R92" s="1124">
        <f t="shared" si="15"/>
        <v>350</v>
      </c>
    </row>
    <row r="93" spans="1:18" s="894" customFormat="1" x14ac:dyDescent="0.2">
      <c r="A93" s="689"/>
      <c r="B93" s="691" t="s">
        <v>474</v>
      </c>
      <c r="C93" s="700">
        <v>3419</v>
      </c>
      <c r="D93" s="686">
        <v>5222</v>
      </c>
      <c r="E93" s="784" t="s">
        <v>296</v>
      </c>
      <c r="F93" s="927">
        <v>5000</v>
      </c>
      <c r="G93" s="916">
        <v>-4700</v>
      </c>
      <c r="H93" s="927">
        <f t="shared" si="1"/>
        <v>300</v>
      </c>
      <c r="I93" s="1003">
        <v>0</v>
      </c>
      <c r="J93" s="1003">
        <f t="shared" si="19"/>
        <v>300</v>
      </c>
      <c r="K93" s="1003">
        <v>0</v>
      </c>
      <c r="L93" s="1003">
        <f t="shared" si="18"/>
        <v>300</v>
      </c>
      <c r="M93" s="1114">
        <v>-200</v>
      </c>
      <c r="N93" s="1114">
        <f t="shared" si="17"/>
        <v>100</v>
      </c>
      <c r="O93" s="1114">
        <v>250</v>
      </c>
      <c r="P93" s="1114">
        <f t="shared" si="16"/>
        <v>350</v>
      </c>
      <c r="Q93" s="1114">
        <v>0</v>
      </c>
      <c r="R93" s="1114">
        <f t="shared" si="15"/>
        <v>350</v>
      </c>
    </row>
    <row r="94" spans="1:18" s="894" customFormat="1" ht="20.95" x14ac:dyDescent="0.2">
      <c r="A94" s="677" t="s">
        <v>106</v>
      </c>
      <c r="B94" s="679" t="s">
        <v>615</v>
      </c>
      <c r="C94" s="680" t="s">
        <v>100</v>
      </c>
      <c r="D94" s="954" t="s">
        <v>100</v>
      </c>
      <c r="E94" s="786" t="s">
        <v>618</v>
      </c>
      <c r="F94" s="1412">
        <v>0</v>
      </c>
      <c r="G94" s="916"/>
      <c r="H94" s="927"/>
      <c r="I94" s="1003"/>
      <c r="J94" s="1003"/>
      <c r="K94" s="1003"/>
      <c r="L94" s="1003">
        <v>0</v>
      </c>
      <c r="M94" s="1119">
        <f>+M95</f>
        <v>100</v>
      </c>
      <c r="N94" s="1119">
        <f t="shared" si="17"/>
        <v>100</v>
      </c>
      <c r="O94" s="1119">
        <v>0</v>
      </c>
      <c r="P94" s="1119">
        <f t="shared" si="16"/>
        <v>100</v>
      </c>
      <c r="Q94" s="1119">
        <v>0</v>
      </c>
      <c r="R94" s="1119">
        <f t="shared" si="15"/>
        <v>100</v>
      </c>
    </row>
    <row r="95" spans="1:18" s="894" customFormat="1" ht="20.95" x14ac:dyDescent="0.2">
      <c r="A95" s="689"/>
      <c r="B95" s="691"/>
      <c r="C95" s="700">
        <v>3419</v>
      </c>
      <c r="D95" s="686">
        <v>5213</v>
      </c>
      <c r="E95" s="1406" t="s">
        <v>617</v>
      </c>
      <c r="F95" s="909">
        <v>0</v>
      </c>
      <c r="G95" s="916"/>
      <c r="H95" s="927"/>
      <c r="I95" s="1003"/>
      <c r="J95" s="1003"/>
      <c r="K95" s="1003"/>
      <c r="L95" s="1003">
        <v>0</v>
      </c>
      <c r="M95" s="1114">
        <v>100</v>
      </c>
      <c r="N95" s="1114">
        <f t="shared" si="17"/>
        <v>100</v>
      </c>
      <c r="O95" s="1114">
        <v>0</v>
      </c>
      <c r="P95" s="1114">
        <f t="shared" si="16"/>
        <v>100</v>
      </c>
      <c r="Q95" s="1114">
        <v>0</v>
      </c>
      <c r="R95" s="1114">
        <f t="shared" si="15"/>
        <v>100</v>
      </c>
    </row>
    <row r="96" spans="1:18" s="894" customFormat="1" ht="31.45" x14ac:dyDescent="0.2">
      <c r="A96" s="677" t="s">
        <v>106</v>
      </c>
      <c r="B96" s="679" t="s">
        <v>616</v>
      </c>
      <c r="C96" s="680" t="s">
        <v>100</v>
      </c>
      <c r="D96" s="954" t="s">
        <v>100</v>
      </c>
      <c r="E96" s="786" t="s">
        <v>619</v>
      </c>
      <c r="F96" s="1412">
        <v>0</v>
      </c>
      <c r="G96" s="916"/>
      <c r="H96" s="927"/>
      <c r="I96" s="1003"/>
      <c r="J96" s="1003"/>
      <c r="K96" s="1003"/>
      <c r="L96" s="1003">
        <v>0</v>
      </c>
      <c r="M96" s="1119">
        <f>+M97</f>
        <v>100</v>
      </c>
      <c r="N96" s="1119">
        <f t="shared" si="17"/>
        <v>100</v>
      </c>
      <c r="O96" s="1119">
        <v>0</v>
      </c>
      <c r="P96" s="1119">
        <f t="shared" si="16"/>
        <v>100</v>
      </c>
      <c r="Q96" s="1119">
        <v>0</v>
      </c>
      <c r="R96" s="1119">
        <f t="shared" si="15"/>
        <v>100</v>
      </c>
    </row>
    <row r="97" spans="1:18" s="894" customFormat="1" x14ac:dyDescent="0.2">
      <c r="A97" s="689"/>
      <c r="B97" s="691" t="s">
        <v>474</v>
      </c>
      <c r="C97" s="700">
        <v>3419</v>
      </c>
      <c r="D97" s="686">
        <v>5222</v>
      </c>
      <c r="E97" s="784" t="s">
        <v>296</v>
      </c>
      <c r="F97" s="909">
        <v>0</v>
      </c>
      <c r="G97" s="916"/>
      <c r="H97" s="927"/>
      <c r="I97" s="1003"/>
      <c r="J97" s="1003"/>
      <c r="K97" s="1003"/>
      <c r="L97" s="1003">
        <v>0</v>
      </c>
      <c r="M97" s="1114">
        <v>100</v>
      </c>
      <c r="N97" s="1114">
        <f t="shared" si="17"/>
        <v>100</v>
      </c>
      <c r="O97" s="1114">
        <v>0</v>
      </c>
      <c r="P97" s="1114">
        <f t="shared" si="16"/>
        <v>100</v>
      </c>
      <c r="Q97" s="1114">
        <v>0</v>
      </c>
      <c r="R97" s="1114">
        <f t="shared" si="15"/>
        <v>100</v>
      </c>
    </row>
    <row r="98" spans="1:18" s="894" customFormat="1" ht="20.95" x14ac:dyDescent="0.2">
      <c r="A98" s="998" t="s">
        <v>298</v>
      </c>
      <c r="B98" s="976" t="s">
        <v>497</v>
      </c>
      <c r="C98" s="977" t="s">
        <v>100</v>
      </c>
      <c r="D98" s="977" t="s">
        <v>100</v>
      </c>
      <c r="E98" s="978" t="s">
        <v>354</v>
      </c>
      <c r="F98" s="911">
        <v>0</v>
      </c>
      <c r="G98" s="959">
        <f t="shared" ref="G98:G160" si="20">+G99</f>
        <v>100</v>
      </c>
      <c r="H98" s="908">
        <f t="shared" si="1"/>
        <v>100</v>
      </c>
      <c r="I98" s="1008">
        <v>0</v>
      </c>
      <c r="J98" s="1008">
        <f t="shared" si="19"/>
        <v>100</v>
      </c>
      <c r="K98" s="1008">
        <v>0</v>
      </c>
      <c r="L98" s="1008">
        <f t="shared" si="18"/>
        <v>100</v>
      </c>
      <c r="M98" s="1008">
        <v>0</v>
      </c>
      <c r="N98" s="1008">
        <f t="shared" si="17"/>
        <v>100</v>
      </c>
      <c r="O98" s="1119">
        <v>0</v>
      </c>
      <c r="P98" s="1119">
        <f t="shared" si="16"/>
        <v>100</v>
      </c>
      <c r="Q98" s="1119">
        <v>0</v>
      </c>
      <c r="R98" s="1119">
        <f t="shared" si="15"/>
        <v>100</v>
      </c>
    </row>
    <row r="99" spans="1:18" s="894" customFormat="1" x14ac:dyDescent="0.2">
      <c r="A99" s="999"/>
      <c r="B99" s="979"/>
      <c r="C99" s="599" t="s">
        <v>294</v>
      </c>
      <c r="D99" s="599" t="s">
        <v>295</v>
      </c>
      <c r="E99" s="980" t="s">
        <v>296</v>
      </c>
      <c r="F99" s="912">
        <v>0</v>
      </c>
      <c r="G99" s="916">
        <v>100</v>
      </c>
      <c r="H99" s="927">
        <f t="shared" ref="H99:H162" si="21">+F99+G99</f>
        <v>100</v>
      </c>
      <c r="I99" s="1003">
        <v>0</v>
      </c>
      <c r="J99" s="1003">
        <f t="shared" si="19"/>
        <v>100</v>
      </c>
      <c r="K99" s="1003">
        <v>0</v>
      </c>
      <c r="L99" s="1003">
        <f t="shared" si="18"/>
        <v>100</v>
      </c>
      <c r="M99" s="1003">
        <v>0</v>
      </c>
      <c r="N99" s="1003">
        <f t="shared" si="17"/>
        <v>100</v>
      </c>
      <c r="O99" s="1114">
        <v>0</v>
      </c>
      <c r="P99" s="1114">
        <f t="shared" si="16"/>
        <v>100</v>
      </c>
      <c r="Q99" s="1114">
        <v>0</v>
      </c>
      <c r="R99" s="1114">
        <f t="shared" si="15"/>
        <v>100</v>
      </c>
    </row>
    <row r="100" spans="1:18" s="894" customFormat="1" ht="31.45" x14ac:dyDescent="0.2">
      <c r="A100" s="998" t="s">
        <v>298</v>
      </c>
      <c r="B100" s="976" t="s">
        <v>498</v>
      </c>
      <c r="C100" s="977" t="s">
        <v>100</v>
      </c>
      <c r="D100" s="977" t="s">
        <v>100</v>
      </c>
      <c r="E100" s="978" t="s">
        <v>356</v>
      </c>
      <c r="F100" s="911">
        <v>0</v>
      </c>
      <c r="G100" s="959">
        <f t="shared" si="20"/>
        <v>100</v>
      </c>
      <c r="H100" s="908">
        <f t="shared" si="21"/>
        <v>100</v>
      </c>
      <c r="I100" s="1008">
        <v>0</v>
      </c>
      <c r="J100" s="1008">
        <f t="shared" si="19"/>
        <v>100</v>
      </c>
      <c r="K100" s="1008">
        <v>0</v>
      </c>
      <c r="L100" s="1008">
        <f t="shared" si="18"/>
        <v>100</v>
      </c>
      <c r="M100" s="1008">
        <v>0</v>
      </c>
      <c r="N100" s="1008">
        <f t="shared" si="17"/>
        <v>100</v>
      </c>
      <c r="O100" s="1119">
        <v>0</v>
      </c>
      <c r="P100" s="1119">
        <f t="shared" si="16"/>
        <v>100</v>
      </c>
      <c r="Q100" s="1119">
        <v>0</v>
      </c>
      <c r="R100" s="1119">
        <f t="shared" si="15"/>
        <v>100</v>
      </c>
    </row>
    <row r="101" spans="1:18" s="894" customFormat="1" x14ac:dyDescent="0.2">
      <c r="A101" s="999"/>
      <c r="B101" s="979"/>
      <c r="C101" s="599" t="s">
        <v>294</v>
      </c>
      <c r="D101" s="599" t="s">
        <v>295</v>
      </c>
      <c r="E101" s="980" t="s">
        <v>296</v>
      </c>
      <c r="F101" s="912">
        <v>0</v>
      </c>
      <c r="G101" s="916">
        <v>100</v>
      </c>
      <c r="H101" s="927">
        <f t="shared" si="21"/>
        <v>100</v>
      </c>
      <c r="I101" s="1003">
        <v>0</v>
      </c>
      <c r="J101" s="1003">
        <f t="shared" si="19"/>
        <v>100</v>
      </c>
      <c r="K101" s="1003">
        <v>0</v>
      </c>
      <c r="L101" s="1003">
        <f t="shared" si="18"/>
        <v>100</v>
      </c>
      <c r="M101" s="1003">
        <v>0</v>
      </c>
      <c r="N101" s="1003">
        <f t="shared" si="17"/>
        <v>100</v>
      </c>
      <c r="O101" s="1114">
        <v>0</v>
      </c>
      <c r="P101" s="1114">
        <f t="shared" si="16"/>
        <v>100</v>
      </c>
      <c r="Q101" s="1114">
        <v>0</v>
      </c>
      <c r="R101" s="1114">
        <f t="shared" si="15"/>
        <v>100</v>
      </c>
    </row>
    <row r="102" spans="1:18" s="894" customFormat="1" ht="20.95" x14ac:dyDescent="0.2">
      <c r="A102" s="998" t="s">
        <v>298</v>
      </c>
      <c r="B102" s="976" t="s">
        <v>499</v>
      </c>
      <c r="C102" s="977" t="s">
        <v>100</v>
      </c>
      <c r="D102" s="977" t="s">
        <v>100</v>
      </c>
      <c r="E102" s="978" t="s">
        <v>358</v>
      </c>
      <c r="F102" s="911">
        <v>0</v>
      </c>
      <c r="G102" s="959">
        <f t="shared" si="20"/>
        <v>250</v>
      </c>
      <c r="H102" s="908">
        <f t="shared" si="21"/>
        <v>250</v>
      </c>
      <c r="I102" s="1008">
        <v>0</v>
      </c>
      <c r="J102" s="1008">
        <f t="shared" si="19"/>
        <v>250</v>
      </c>
      <c r="K102" s="1008">
        <v>0</v>
      </c>
      <c r="L102" s="1008">
        <f t="shared" si="18"/>
        <v>250</v>
      </c>
      <c r="M102" s="1008">
        <v>0</v>
      </c>
      <c r="N102" s="1008">
        <f t="shared" si="17"/>
        <v>250</v>
      </c>
      <c r="O102" s="1119">
        <v>0</v>
      </c>
      <c r="P102" s="1119">
        <f t="shared" si="16"/>
        <v>250</v>
      </c>
      <c r="Q102" s="1119">
        <v>0</v>
      </c>
      <c r="R102" s="1119">
        <f t="shared" si="15"/>
        <v>250</v>
      </c>
    </row>
    <row r="103" spans="1:18" s="894" customFormat="1" x14ac:dyDescent="0.2">
      <c r="A103" s="999"/>
      <c r="B103" s="979"/>
      <c r="C103" s="599" t="s">
        <v>294</v>
      </c>
      <c r="D103" s="599" t="s">
        <v>295</v>
      </c>
      <c r="E103" s="980" t="s">
        <v>296</v>
      </c>
      <c r="F103" s="912">
        <v>0</v>
      </c>
      <c r="G103" s="916">
        <v>250</v>
      </c>
      <c r="H103" s="927">
        <f t="shared" si="21"/>
        <v>250</v>
      </c>
      <c r="I103" s="1003">
        <v>0</v>
      </c>
      <c r="J103" s="1003">
        <f t="shared" si="19"/>
        <v>250</v>
      </c>
      <c r="K103" s="1003">
        <v>0</v>
      </c>
      <c r="L103" s="1003">
        <f t="shared" si="18"/>
        <v>250</v>
      </c>
      <c r="M103" s="1003">
        <v>0</v>
      </c>
      <c r="N103" s="1003">
        <f t="shared" si="17"/>
        <v>250</v>
      </c>
      <c r="O103" s="1114">
        <v>0</v>
      </c>
      <c r="P103" s="1114">
        <f t="shared" si="16"/>
        <v>250</v>
      </c>
      <c r="Q103" s="1114">
        <v>0</v>
      </c>
      <c r="R103" s="1114">
        <f t="shared" si="15"/>
        <v>250</v>
      </c>
    </row>
    <row r="104" spans="1:18" s="894" customFormat="1" x14ac:dyDescent="0.2">
      <c r="A104" s="998" t="s">
        <v>298</v>
      </c>
      <c r="B104" s="976" t="s">
        <v>500</v>
      </c>
      <c r="C104" s="977" t="s">
        <v>100</v>
      </c>
      <c r="D104" s="977" t="s">
        <v>100</v>
      </c>
      <c r="E104" s="978" t="s">
        <v>360</v>
      </c>
      <c r="F104" s="911">
        <v>0</v>
      </c>
      <c r="G104" s="959">
        <f t="shared" si="20"/>
        <v>100</v>
      </c>
      <c r="H104" s="908">
        <f t="shared" si="21"/>
        <v>100</v>
      </c>
      <c r="I104" s="1008">
        <v>0</v>
      </c>
      <c r="J104" s="1008">
        <f t="shared" si="19"/>
        <v>100</v>
      </c>
      <c r="K104" s="1008">
        <v>0</v>
      </c>
      <c r="L104" s="1008">
        <f t="shared" si="18"/>
        <v>100</v>
      </c>
      <c r="M104" s="1008">
        <v>0</v>
      </c>
      <c r="N104" s="1008">
        <f t="shared" si="17"/>
        <v>100</v>
      </c>
      <c r="O104" s="1119">
        <v>0</v>
      </c>
      <c r="P104" s="1119">
        <f t="shared" si="16"/>
        <v>100</v>
      </c>
      <c r="Q104" s="1119">
        <v>0</v>
      </c>
      <c r="R104" s="1119">
        <f t="shared" si="15"/>
        <v>100</v>
      </c>
    </row>
    <row r="105" spans="1:18" s="894" customFormat="1" x14ac:dyDescent="0.2">
      <c r="A105" s="999"/>
      <c r="B105" s="979"/>
      <c r="C105" s="599" t="s">
        <v>294</v>
      </c>
      <c r="D105" s="599" t="s">
        <v>295</v>
      </c>
      <c r="E105" s="980" t="s">
        <v>296</v>
      </c>
      <c r="F105" s="912">
        <v>0</v>
      </c>
      <c r="G105" s="916">
        <v>100</v>
      </c>
      <c r="H105" s="927">
        <f t="shared" si="21"/>
        <v>100</v>
      </c>
      <c r="I105" s="1003">
        <v>0</v>
      </c>
      <c r="J105" s="1003">
        <f t="shared" si="19"/>
        <v>100</v>
      </c>
      <c r="K105" s="1003">
        <v>0</v>
      </c>
      <c r="L105" s="1003">
        <f t="shared" si="18"/>
        <v>100</v>
      </c>
      <c r="M105" s="1003">
        <v>0</v>
      </c>
      <c r="N105" s="1003">
        <f t="shared" si="17"/>
        <v>100</v>
      </c>
      <c r="O105" s="1114">
        <v>0</v>
      </c>
      <c r="P105" s="1114">
        <f t="shared" si="16"/>
        <v>100</v>
      </c>
      <c r="Q105" s="1114">
        <v>0</v>
      </c>
      <c r="R105" s="1114">
        <f t="shared" si="15"/>
        <v>100</v>
      </c>
    </row>
    <row r="106" spans="1:18" s="894" customFormat="1" ht="20.95" x14ac:dyDescent="0.2">
      <c r="A106" s="998" t="s">
        <v>298</v>
      </c>
      <c r="B106" s="976" t="s">
        <v>501</v>
      </c>
      <c r="C106" s="977" t="s">
        <v>100</v>
      </c>
      <c r="D106" s="977" t="s">
        <v>100</v>
      </c>
      <c r="E106" s="978" t="s">
        <v>362</v>
      </c>
      <c r="F106" s="911">
        <v>0</v>
      </c>
      <c r="G106" s="959">
        <f t="shared" si="20"/>
        <v>100</v>
      </c>
      <c r="H106" s="908">
        <f t="shared" si="21"/>
        <v>100</v>
      </c>
      <c r="I106" s="1008">
        <v>0</v>
      </c>
      <c r="J106" s="1008">
        <f t="shared" si="19"/>
        <v>100</v>
      </c>
      <c r="K106" s="1008">
        <v>0</v>
      </c>
      <c r="L106" s="1008">
        <f t="shared" si="18"/>
        <v>100</v>
      </c>
      <c r="M106" s="1008">
        <v>0</v>
      </c>
      <c r="N106" s="1008">
        <f t="shared" si="17"/>
        <v>100</v>
      </c>
      <c r="O106" s="1119">
        <v>0</v>
      </c>
      <c r="P106" s="1119">
        <f t="shared" si="16"/>
        <v>100</v>
      </c>
      <c r="Q106" s="1119">
        <v>0</v>
      </c>
      <c r="R106" s="1119">
        <f t="shared" si="15"/>
        <v>100</v>
      </c>
    </row>
    <row r="107" spans="1:18" s="894" customFormat="1" x14ac:dyDescent="0.2">
      <c r="A107" s="999"/>
      <c r="B107" s="979"/>
      <c r="C107" s="599" t="s">
        <v>294</v>
      </c>
      <c r="D107" s="599" t="s">
        <v>295</v>
      </c>
      <c r="E107" s="980" t="s">
        <v>296</v>
      </c>
      <c r="F107" s="912">
        <v>0</v>
      </c>
      <c r="G107" s="916">
        <v>100</v>
      </c>
      <c r="H107" s="927">
        <f t="shared" si="21"/>
        <v>100</v>
      </c>
      <c r="I107" s="1003">
        <v>0</v>
      </c>
      <c r="J107" s="1003">
        <f t="shared" si="19"/>
        <v>100</v>
      </c>
      <c r="K107" s="1003">
        <v>0</v>
      </c>
      <c r="L107" s="1003">
        <f t="shared" si="18"/>
        <v>100</v>
      </c>
      <c r="M107" s="1003">
        <v>0</v>
      </c>
      <c r="N107" s="1003">
        <f t="shared" si="17"/>
        <v>100</v>
      </c>
      <c r="O107" s="1114">
        <v>0</v>
      </c>
      <c r="P107" s="1114">
        <f t="shared" si="16"/>
        <v>100</v>
      </c>
      <c r="Q107" s="1114">
        <v>0</v>
      </c>
      <c r="R107" s="1114">
        <f t="shared" si="15"/>
        <v>100</v>
      </c>
    </row>
    <row r="108" spans="1:18" s="894" customFormat="1" ht="20.95" x14ac:dyDescent="0.2">
      <c r="A108" s="998" t="s">
        <v>298</v>
      </c>
      <c r="B108" s="976" t="s">
        <v>502</v>
      </c>
      <c r="C108" s="977" t="s">
        <v>100</v>
      </c>
      <c r="D108" s="977" t="s">
        <v>100</v>
      </c>
      <c r="E108" s="978" t="s">
        <v>364</v>
      </c>
      <c r="F108" s="911">
        <v>0</v>
      </c>
      <c r="G108" s="959">
        <f t="shared" si="20"/>
        <v>200</v>
      </c>
      <c r="H108" s="908">
        <f t="shared" si="21"/>
        <v>200</v>
      </c>
      <c r="I108" s="1008">
        <v>0</v>
      </c>
      <c r="J108" s="1008">
        <f t="shared" si="19"/>
        <v>200</v>
      </c>
      <c r="K108" s="1008">
        <v>0</v>
      </c>
      <c r="L108" s="1008">
        <f t="shared" si="18"/>
        <v>200</v>
      </c>
      <c r="M108" s="1008">
        <v>0</v>
      </c>
      <c r="N108" s="1008">
        <f t="shared" si="17"/>
        <v>200</v>
      </c>
      <c r="O108" s="1119">
        <f>+O109</f>
        <v>-200</v>
      </c>
      <c r="P108" s="1119">
        <f t="shared" si="16"/>
        <v>0</v>
      </c>
      <c r="Q108" s="1119">
        <v>0</v>
      </c>
      <c r="R108" s="1119">
        <f t="shared" si="15"/>
        <v>0</v>
      </c>
    </row>
    <row r="109" spans="1:18" s="894" customFormat="1" x14ac:dyDescent="0.2">
      <c r="A109" s="999"/>
      <c r="B109" s="979"/>
      <c r="C109" s="599" t="s">
        <v>294</v>
      </c>
      <c r="D109" s="599" t="s">
        <v>295</v>
      </c>
      <c r="E109" s="980" t="s">
        <v>296</v>
      </c>
      <c r="F109" s="912">
        <v>0</v>
      </c>
      <c r="G109" s="916">
        <v>200</v>
      </c>
      <c r="H109" s="927">
        <f t="shared" si="21"/>
        <v>200</v>
      </c>
      <c r="I109" s="1003">
        <v>0</v>
      </c>
      <c r="J109" s="1003">
        <f t="shared" si="19"/>
        <v>200</v>
      </c>
      <c r="K109" s="1003">
        <v>0</v>
      </c>
      <c r="L109" s="1003">
        <f t="shared" si="18"/>
        <v>200</v>
      </c>
      <c r="M109" s="1003">
        <v>0</v>
      </c>
      <c r="N109" s="1003">
        <f t="shared" si="17"/>
        <v>200</v>
      </c>
      <c r="O109" s="1114">
        <v>-200</v>
      </c>
      <c r="P109" s="1114">
        <f t="shared" si="16"/>
        <v>0</v>
      </c>
      <c r="Q109" s="1114">
        <v>0</v>
      </c>
      <c r="R109" s="1114">
        <f t="shared" si="15"/>
        <v>0</v>
      </c>
    </row>
    <row r="110" spans="1:18" s="894" customFormat="1" x14ac:dyDescent="0.2">
      <c r="A110" s="998" t="s">
        <v>298</v>
      </c>
      <c r="B110" s="976" t="s">
        <v>503</v>
      </c>
      <c r="C110" s="977" t="s">
        <v>100</v>
      </c>
      <c r="D110" s="977" t="s">
        <v>100</v>
      </c>
      <c r="E110" s="978" t="s">
        <v>366</v>
      </c>
      <c r="F110" s="911">
        <v>0</v>
      </c>
      <c r="G110" s="959">
        <f t="shared" si="20"/>
        <v>100</v>
      </c>
      <c r="H110" s="908">
        <f t="shared" si="21"/>
        <v>100</v>
      </c>
      <c r="I110" s="1008">
        <v>0</v>
      </c>
      <c r="J110" s="1008">
        <f t="shared" si="19"/>
        <v>100</v>
      </c>
      <c r="K110" s="1008">
        <v>0</v>
      </c>
      <c r="L110" s="1008">
        <f t="shared" si="18"/>
        <v>100</v>
      </c>
      <c r="M110" s="1008">
        <v>0</v>
      </c>
      <c r="N110" s="1008">
        <f t="shared" si="17"/>
        <v>100</v>
      </c>
      <c r="O110" s="1119">
        <v>0</v>
      </c>
      <c r="P110" s="1119">
        <f t="shared" si="16"/>
        <v>100</v>
      </c>
      <c r="Q110" s="1119">
        <v>0</v>
      </c>
      <c r="R110" s="1119">
        <f t="shared" si="15"/>
        <v>100</v>
      </c>
    </row>
    <row r="111" spans="1:18" s="894" customFormat="1" x14ac:dyDescent="0.2">
      <c r="A111" s="999"/>
      <c r="B111" s="979"/>
      <c r="C111" s="599" t="s">
        <v>294</v>
      </c>
      <c r="D111" s="599" t="s">
        <v>295</v>
      </c>
      <c r="E111" s="980" t="s">
        <v>296</v>
      </c>
      <c r="F111" s="912">
        <v>0</v>
      </c>
      <c r="G111" s="916">
        <v>100</v>
      </c>
      <c r="H111" s="927">
        <f t="shared" si="21"/>
        <v>100</v>
      </c>
      <c r="I111" s="1003">
        <v>0</v>
      </c>
      <c r="J111" s="1003">
        <f t="shared" si="19"/>
        <v>100</v>
      </c>
      <c r="K111" s="1003">
        <v>0</v>
      </c>
      <c r="L111" s="1003">
        <f t="shared" si="18"/>
        <v>100</v>
      </c>
      <c r="M111" s="1003">
        <v>0</v>
      </c>
      <c r="N111" s="1003">
        <f t="shared" si="17"/>
        <v>100</v>
      </c>
      <c r="O111" s="1114">
        <v>0</v>
      </c>
      <c r="P111" s="1114">
        <f t="shared" si="16"/>
        <v>100</v>
      </c>
      <c r="Q111" s="1114">
        <v>0</v>
      </c>
      <c r="R111" s="1114">
        <f t="shared" si="15"/>
        <v>100</v>
      </c>
    </row>
    <row r="112" spans="1:18" s="894" customFormat="1" x14ac:dyDescent="0.2">
      <c r="A112" s="998" t="s">
        <v>298</v>
      </c>
      <c r="B112" s="976" t="s">
        <v>504</v>
      </c>
      <c r="C112" s="977" t="s">
        <v>100</v>
      </c>
      <c r="D112" s="977" t="s">
        <v>100</v>
      </c>
      <c r="E112" s="978" t="s">
        <v>368</v>
      </c>
      <c r="F112" s="911">
        <v>0</v>
      </c>
      <c r="G112" s="959">
        <f t="shared" si="20"/>
        <v>100</v>
      </c>
      <c r="H112" s="908">
        <f t="shared" si="21"/>
        <v>100</v>
      </c>
      <c r="I112" s="1008">
        <v>0</v>
      </c>
      <c r="J112" s="1008">
        <f t="shared" si="19"/>
        <v>100</v>
      </c>
      <c r="K112" s="1008">
        <v>0</v>
      </c>
      <c r="L112" s="1008">
        <f t="shared" si="18"/>
        <v>100</v>
      </c>
      <c r="M112" s="1008">
        <v>0</v>
      </c>
      <c r="N112" s="1008">
        <f t="shared" si="17"/>
        <v>100</v>
      </c>
      <c r="O112" s="1119">
        <v>0</v>
      </c>
      <c r="P112" s="1119">
        <f t="shared" si="16"/>
        <v>100</v>
      </c>
      <c r="Q112" s="1119">
        <v>0</v>
      </c>
      <c r="R112" s="1119">
        <f t="shared" si="15"/>
        <v>100</v>
      </c>
    </row>
    <row r="113" spans="1:18" s="894" customFormat="1" x14ac:dyDescent="0.2">
      <c r="A113" s="999"/>
      <c r="B113" s="979"/>
      <c r="C113" s="599" t="s">
        <v>294</v>
      </c>
      <c r="D113" s="599" t="s">
        <v>295</v>
      </c>
      <c r="E113" s="980" t="s">
        <v>296</v>
      </c>
      <c r="F113" s="912">
        <v>0</v>
      </c>
      <c r="G113" s="916">
        <v>100</v>
      </c>
      <c r="H113" s="927">
        <f t="shared" si="21"/>
        <v>100</v>
      </c>
      <c r="I113" s="1003">
        <v>0</v>
      </c>
      <c r="J113" s="1003">
        <f t="shared" si="19"/>
        <v>100</v>
      </c>
      <c r="K113" s="1003">
        <v>0</v>
      </c>
      <c r="L113" s="1003">
        <f t="shared" si="18"/>
        <v>100</v>
      </c>
      <c r="M113" s="1003">
        <v>0</v>
      </c>
      <c r="N113" s="1003">
        <f t="shared" si="17"/>
        <v>100</v>
      </c>
      <c r="O113" s="1114">
        <v>0</v>
      </c>
      <c r="P113" s="1114">
        <f t="shared" si="16"/>
        <v>100</v>
      </c>
      <c r="Q113" s="1114">
        <v>0</v>
      </c>
      <c r="R113" s="1114">
        <f t="shared" si="15"/>
        <v>100</v>
      </c>
    </row>
    <row r="114" spans="1:18" s="894" customFormat="1" ht="20.95" x14ac:dyDescent="0.2">
      <c r="A114" s="998" t="s">
        <v>298</v>
      </c>
      <c r="B114" s="976" t="s">
        <v>505</v>
      </c>
      <c r="C114" s="977" t="s">
        <v>100</v>
      </c>
      <c r="D114" s="977" t="s">
        <v>100</v>
      </c>
      <c r="E114" s="978" t="s">
        <v>424</v>
      </c>
      <c r="F114" s="911">
        <v>0</v>
      </c>
      <c r="G114" s="959">
        <f t="shared" si="20"/>
        <v>100</v>
      </c>
      <c r="H114" s="908">
        <f t="shared" si="21"/>
        <v>100</v>
      </c>
      <c r="I114" s="1008">
        <v>0</v>
      </c>
      <c r="J114" s="1008">
        <f t="shared" si="19"/>
        <v>100</v>
      </c>
      <c r="K114" s="1008">
        <v>0</v>
      </c>
      <c r="L114" s="1008">
        <f t="shared" si="18"/>
        <v>100</v>
      </c>
      <c r="M114" s="1008">
        <v>0</v>
      </c>
      <c r="N114" s="1008">
        <f t="shared" si="17"/>
        <v>100</v>
      </c>
      <c r="O114" s="1119">
        <v>0</v>
      </c>
      <c r="P114" s="1119">
        <f t="shared" si="16"/>
        <v>100</v>
      </c>
      <c r="Q114" s="1119">
        <v>0</v>
      </c>
      <c r="R114" s="1119">
        <f t="shared" si="15"/>
        <v>100</v>
      </c>
    </row>
    <row r="115" spans="1:18" s="894" customFormat="1" x14ac:dyDescent="0.2">
      <c r="A115" s="999"/>
      <c r="B115" s="979"/>
      <c r="C115" s="599" t="s">
        <v>294</v>
      </c>
      <c r="D115" s="599" t="s">
        <v>295</v>
      </c>
      <c r="E115" s="980" t="s">
        <v>296</v>
      </c>
      <c r="F115" s="912">
        <v>0</v>
      </c>
      <c r="G115" s="916">
        <v>100</v>
      </c>
      <c r="H115" s="927">
        <f t="shared" si="21"/>
        <v>100</v>
      </c>
      <c r="I115" s="1003">
        <v>0</v>
      </c>
      <c r="J115" s="1003">
        <f t="shared" si="19"/>
        <v>100</v>
      </c>
      <c r="K115" s="1003">
        <v>0</v>
      </c>
      <c r="L115" s="1003">
        <f t="shared" si="18"/>
        <v>100</v>
      </c>
      <c r="M115" s="1003">
        <v>0</v>
      </c>
      <c r="N115" s="1003">
        <f t="shared" si="17"/>
        <v>100</v>
      </c>
      <c r="O115" s="1114">
        <v>0</v>
      </c>
      <c r="P115" s="1114">
        <f t="shared" si="16"/>
        <v>100</v>
      </c>
      <c r="Q115" s="1114">
        <v>0</v>
      </c>
      <c r="R115" s="1114">
        <f t="shared" si="15"/>
        <v>100</v>
      </c>
    </row>
    <row r="116" spans="1:18" s="894" customFormat="1" ht="20.95" x14ac:dyDescent="0.2">
      <c r="A116" s="998" t="s">
        <v>298</v>
      </c>
      <c r="B116" s="976" t="s">
        <v>506</v>
      </c>
      <c r="C116" s="977" t="s">
        <v>100</v>
      </c>
      <c r="D116" s="977" t="s">
        <v>100</v>
      </c>
      <c r="E116" s="978" t="s">
        <v>371</v>
      </c>
      <c r="F116" s="911">
        <v>0</v>
      </c>
      <c r="G116" s="959">
        <f t="shared" si="20"/>
        <v>100</v>
      </c>
      <c r="H116" s="908">
        <f t="shared" si="21"/>
        <v>100</v>
      </c>
      <c r="I116" s="1008">
        <v>0</v>
      </c>
      <c r="J116" s="1008">
        <f t="shared" si="19"/>
        <v>100</v>
      </c>
      <c r="K116" s="1008">
        <v>0</v>
      </c>
      <c r="L116" s="1008">
        <f t="shared" si="18"/>
        <v>100</v>
      </c>
      <c r="M116" s="1008">
        <v>0</v>
      </c>
      <c r="N116" s="1008">
        <f t="shared" si="17"/>
        <v>100</v>
      </c>
      <c r="O116" s="1119">
        <f>+O117</f>
        <v>-100</v>
      </c>
      <c r="P116" s="1119">
        <f t="shared" si="16"/>
        <v>0</v>
      </c>
      <c r="Q116" s="1119">
        <v>0</v>
      </c>
      <c r="R116" s="1119">
        <f t="shared" si="15"/>
        <v>0</v>
      </c>
    </row>
    <row r="117" spans="1:18" s="894" customFormat="1" x14ac:dyDescent="0.2">
      <c r="A117" s="999"/>
      <c r="B117" s="979"/>
      <c r="C117" s="599" t="s">
        <v>294</v>
      </c>
      <c r="D117" s="599" t="s">
        <v>295</v>
      </c>
      <c r="E117" s="980" t="s">
        <v>296</v>
      </c>
      <c r="F117" s="912">
        <v>0</v>
      </c>
      <c r="G117" s="916">
        <v>100</v>
      </c>
      <c r="H117" s="927">
        <f t="shared" si="21"/>
        <v>100</v>
      </c>
      <c r="I117" s="1003">
        <v>0</v>
      </c>
      <c r="J117" s="1003">
        <f t="shared" si="19"/>
        <v>100</v>
      </c>
      <c r="K117" s="1003">
        <v>0</v>
      </c>
      <c r="L117" s="1003">
        <f t="shared" si="18"/>
        <v>100</v>
      </c>
      <c r="M117" s="1003">
        <v>0</v>
      </c>
      <c r="N117" s="1003">
        <f t="shared" si="17"/>
        <v>100</v>
      </c>
      <c r="O117" s="1114">
        <v>-100</v>
      </c>
      <c r="P117" s="1114">
        <f t="shared" si="16"/>
        <v>0</v>
      </c>
      <c r="Q117" s="1114">
        <v>0</v>
      </c>
      <c r="R117" s="1114">
        <f t="shared" si="15"/>
        <v>0</v>
      </c>
    </row>
    <row r="118" spans="1:18" s="894" customFormat="1" ht="20.95" x14ac:dyDescent="0.2">
      <c r="A118" s="998" t="s">
        <v>298</v>
      </c>
      <c r="B118" s="976" t="s">
        <v>507</v>
      </c>
      <c r="C118" s="977" t="s">
        <v>100</v>
      </c>
      <c r="D118" s="977" t="s">
        <v>100</v>
      </c>
      <c r="E118" s="978" t="s">
        <v>373</v>
      </c>
      <c r="F118" s="911">
        <v>0</v>
      </c>
      <c r="G118" s="959">
        <f t="shared" si="20"/>
        <v>100</v>
      </c>
      <c r="H118" s="908">
        <f t="shared" si="21"/>
        <v>100</v>
      </c>
      <c r="I118" s="1008">
        <v>0</v>
      </c>
      <c r="J118" s="1008">
        <f t="shared" si="19"/>
        <v>100</v>
      </c>
      <c r="K118" s="1008">
        <v>0</v>
      </c>
      <c r="L118" s="1008">
        <f t="shared" si="18"/>
        <v>100</v>
      </c>
      <c r="M118" s="1008">
        <v>0</v>
      </c>
      <c r="N118" s="1008">
        <f t="shared" si="17"/>
        <v>100</v>
      </c>
      <c r="O118" s="1119">
        <v>0</v>
      </c>
      <c r="P118" s="1119">
        <f t="shared" si="16"/>
        <v>100</v>
      </c>
      <c r="Q118" s="1119">
        <v>0</v>
      </c>
      <c r="R118" s="1119">
        <f t="shared" si="15"/>
        <v>100</v>
      </c>
    </row>
    <row r="119" spans="1:18" s="894" customFormat="1" x14ac:dyDescent="0.2">
      <c r="A119" s="999"/>
      <c r="B119" s="979"/>
      <c r="C119" s="599" t="s">
        <v>294</v>
      </c>
      <c r="D119" s="599" t="s">
        <v>295</v>
      </c>
      <c r="E119" s="980" t="s">
        <v>296</v>
      </c>
      <c r="F119" s="912">
        <v>0</v>
      </c>
      <c r="G119" s="916">
        <v>100</v>
      </c>
      <c r="H119" s="927">
        <f t="shared" si="21"/>
        <v>100</v>
      </c>
      <c r="I119" s="1003">
        <v>0</v>
      </c>
      <c r="J119" s="1003">
        <f t="shared" si="19"/>
        <v>100</v>
      </c>
      <c r="K119" s="1003">
        <v>0</v>
      </c>
      <c r="L119" s="1003">
        <f t="shared" si="18"/>
        <v>100</v>
      </c>
      <c r="M119" s="1003">
        <v>0</v>
      </c>
      <c r="N119" s="1003">
        <f t="shared" si="17"/>
        <v>100</v>
      </c>
      <c r="O119" s="1114">
        <v>0</v>
      </c>
      <c r="P119" s="1114">
        <f t="shared" si="16"/>
        <v>100</v>
      </c>
      <c r="Q119" s="1114">
        <v>0</v>
      </c>
      <c r="R119" s="1114">
        <f t="shared" si="15"/>
        <v>100</v>
      </c>
    </row>
    <row r="120" spans="1:18" s="894" customFormat="1" x14ac:dyDescent="0.2">
      <c r="A120" s="998" t="s">
        <v>298</v>
      </c>
      <c r="B120" s="976" t="s">
        <v>508</v>
      </c>
      <c r="C120" s="977" t="s">
        <v>100</v>
      </c>
      <c r="D120" s="977" t="s">
        <v>100</v>
      </c>
      <c r="E120" s="978" t="s">
        <v>375</v>
      </c>
      <c r="F120" s="911">
        <v>0</v>
      </c>
      <c r="G120" s="959">
        <f t="shared" si="20"/>
        <v>150</v>
      </c>
      <c r="H120" s="908">
        <f t="shared" si="21"/>
        <v>150</v>
      </c>
      <c r="I120" s="1008">
        <v>0</v>
      </c>
      <c r="J120" s="1008">
        <f t="shared" si="19"/>
        <v>150</v>
      </c>
      <c r="K120" s="1008">
        <v>0</v>
      </c>
      <c r="L120" s="1008">
        <f t="shared" si="18"/>
        <v>150</v>
      </c>
      <c r="M120" s="1008">
        <v>0</v>
      </c>
      <c r="N120" s="1008">
        <f t="shared" si="17"/>
        <v>150</v>
      </c>
      <c r="O120" s="1119">
        <v>0</v>
      </c>
      <c r="P120" s="1119">
        <f t="shared" si="16"/>
        <v>150</v>
      </c>
      <c r="Q120" s="1119">
        <v>0</v>
      </c>
      <c r="R120" s="1119">
        <f t="shared" si="15"/>
        <v>150</v>
      </c>
    </row>
    <row r="121" spans="1:18" s="894" customFormat="1" x14ac:dyDescent="0.2">
      <c r="A121" s="999"/>
      <c r="B121" s="979"/>
      <c r="C121" s="599" t="s">
        <v>294</v>
      </c>
      <c r="D121" s="599" t="s">
        <v>341</v>
      </c>
      <c r="E121" s="980" t="s">
        <v>342</v>
      </c>
      <c r="F121" s="912">
        <v>0</v>
      </c>
      <c r="G121" s="916">
        <v>150</v>
      </c>
      <c r="H121" s="927">
        <f t="shared" si="21"/>
        <v>150</v>
      </c>
      <c r="I121" s="1003">
        <v>0</v>
      </c>
      <c r="J121" s="1003">
        <f t="shared" si="19"/>
        <v>150</v>
      </c>
      <c r="K121" s="1003">
        <v>0</v>
      </c>
      <c r="L121" s="1003">
        <f t="shared" si="18"/>
        <v>150</v>
      </c>
      <c r="M121" s="1003">
        <v>0</v>
      </c>
      <c r="N121" s="1003">
        <f t="shared" si="17"/>
        <v>150</v>
      </c>
      <c r="O121" s="1114">
        <v>0</v>
      </c>
      <c r="P121" s="1114">
        <f t="shared" si="16"/>
        <v>150</v>
      </c>
      <c r="Q121" s="1114">
        <v>0</v>
      </c>
      <c r="R121" s="1114">
        <f t="shared" si="15"/>
        <v>150</v>
      </c>
    </row>
    <row r="122" spans="1:18" s="894" customFormat="1" ht="20.95" x14ac:dyDescent="0.2">
      <c r="A122" s="998" t="s">
        <v>298</v>
      </c>
      <c r="B122" s="976" t="s">
        <v>509</v>
      </c>
      <c r="C122" s="977" t="s">
        <v>100</v>
      </c>
      <c r="D122" s="977" t="s">
        <v>100</v>
      </c>
      <c r="E122" s="978" t="s">
        <v>425</v>
      </c>
      <c r="F122" s="911">
        <v>0</v>
      </c>
      <c r="G122" s="959">
        <f t="shared" si="20"/>
        <v>150</v>
      </c>
      <c r="H122" s="908">
        <f t="shared" si="21"/>
        <v>150</v>
      </c>
      <c r="I122" s="1008">
        <v>0</v>
      </c>
      <c r="J122" s="1008">
        <f t="shared" si="19"/>
        <v>150</v>
      </c>
      <c r="K122" s="1008">
        <v>0</v>
      </c>
      <c r="L122" s="1008">
        <f t="shared" si="18"/>
        <v>150</v>
      </c>
      <c r="M122" s="1008">
        <v>0</v>
      </c>
      <c r="N122" s="1008">
        <f t="shared" si="17"/>
        <v>150</v>
      </c>
      <c r="O122" s="1119">
        <v>0</v>
      </c>
      <c r="P122" s="1119">
        <f t="shared" si="16"/>
        <v>150</v>
      </c>
      <c r="Q122" s="1119">
        <v>0</v>
      </c>
      <c r="R122" s="1119">
        <f t="shared" si="15"/>
        <v>150</v>
      </c>
    </row>
    <row r="123" spans="1:18" s="894" customFormat="1" x14ac:dyDescent="0.2">
      <c r="A123" s="999"/>
      <c r="B123" s="979"/>
      <c r="C123" s="599" t="s">
        <v>294</v>
      </c>
      <c r="D123" s="599" t="s">
        <v>295</v>
      </c>
      <c r="E123" s="980" t="s">
        <v>296</v>
      </c>
      <c r="F123" s="912">
        <v>0</v>
      </c>
      <c r="G123" s="916">
        <v>150</v>
      </c>
      <c r="H123" s="927">
        <f t="shared" si="21"/>
        <v>150</v>
      </c>
      <c r="I123" s="1003">
        <v>0</v>
      </c>
      <c r="J123" s="1003">
        <f t="shared" si="19"/>
        <v>150</v>
      </c>
      <c r="K123" s="1003">
        <v>0</v>
      </c>
      <c r="L123" s="1003">
        <f t="shared" si="18"/>
        <v>150</v>
      </c>
      <c r="M123" s="1003">
        <v>0</v>
      </c>
      <c r="N123" s="1003">
        <f t="shared" si="17"/>
        <v>150</v>
      </c>
      <c r="O123" s="1114">
        <v>0</v>
      </c>
      <c r="P123" s="1114">
        <f t="shared" si="16"/>
        <v>150</v>
      </c>
      <c r="Q123" s="1114">
        <v>0</v>
      </c>
      <c r="R123" s="1114">
        <f t="shared" si="15"/>
        <v>150</v>
      </c>
    </row>
    <row r="124" spans="1:18" s="894" customFormat="1" ht="20.95" x14ac:dyDescent="0.2">
      <c r="A124" s="998" t="s">
        <v>298</v>
      </c>
      <c r="B124" s="976" t="s">
        <v>510</v>
      </c>
      <c r="C124" s="977" t="s">
        <v>100</v>
      </c>
      <c r="D124" s="977" t="s">
        <v>100</v>
      </c>
      <c r="E124" s="978" t="s">
        <v>420</v>
      </c>
      <c r="F124" s="911">
        <v>0</v>
      </c>
      <c r="G124" s="959">
        <f t="shared" si="20"/>
        <v>150</v>
      </c>
      <c r="H124" s="908">
        <f t="shared" si="21"/>
        <v>150</v>
      </c>
      <c r="I124" s="1008">
        <v>0</v>
      </c>
      <c r="J124" s="1008">
        <f t="shared" si="19"/>
        <v>150</v>
      </c>
      <c r="K124" s="1008">
        <v>0</v>
      </c>
      <c r="L124" s="1008">
        <f t="shared" si="18"/>
        <v>150</v>
      </c>
      <c r="M124" s="1008">
        <v>0</v>
      </c>
      <c r="N124" s="1008">
        <f t="shared" si="17"/>
        <v>150</v>
      </c>
      <c r="O124" s="1119">
        <v>0</v>
      </c>
      <c r="P124" s="1119">
        <f t="shared" si="16"/>
        <v>150</v>
      </c>
      <c r="Q124" s="1119">
        <v>0</v>
      </c>
      <c r="R124" s="1119">
        <f t="shared" si="15"/>
        <v>150</v>
      </c>
    </row>
    <row r="125" spans="1:18" s="894" customFormat="1" x14ac:dyDescent="0.2">
      <c r="A125" s="999"/>
      <c r="B125" s="979"/>
      <c r="C125" s="599" t="s">
        <v>294</v>
      </c>
      <c r="D125" s="599" t="s">
        <v>295</v>
      </c>
      <c r="E125" s="980" t="s">
        <v>296</v>
      </c>
      <c r="F125" s="912">
        <v>0</v>
      </c>
      <c r="G125" s="916">
        <v>150</v>
      </c>
      <c r="H125" s="927">
        <f t="shared" si="21"/>
        <v>150</v>
      </c>
      <c r="I125" s="1003">
        <v>0</v>
      </c>
      <c r="J125" s="1003">
        <f t="shared" si="19"/>
        <v>150</v>
      </c>
      <c r="K125" s="1003">
        <v>0</v>
      </c>
      <c r="L125" s="1003">
        <f t="shared" si="18"/>
        <v>150</v>
      </c>
      <c r="M125" s="1003">
        <v>0</v>
      </c>
      <c r="N125" s="1003">
        <f t="shared" si="17"/>
        <v>150</v>
      </c>
      <c r="O125" s="1114">
        <v>0</v>
      </c>
      <c r="P125" s="1114">
        <f t="shared" si="16"/>
        <v>150</v>
      </c>
      <c r="Q125" s="1114">
        <v>0</v>
      </c>
      <c r="R125" s="1114">
        <f t="shared" si="15"/>
        <v>150</v>
      </c>
    </row>
    <row r="126" spans="1:18" s="894" customFormat="1" ht="20.95" x14ac:dyDescent="0.2">
      <c r="A126" s="998" t="s">
        <v>298</v>
      </c>
      <c r="B126" s="976" t="s">
        <v>511</v>
      </c>
      <c r="C126" s="977" t="s">
        <v>100</v>
      </c>
      <c r="D126" s="977" t="s">
        <v>100</v>
      </c>
      <c r="E126" s="978" t="s">
        <v>421</v>
      </c>
      <c r="F126" s="911">
        <v>0</v>
      </c>
      <c r="G126" s="959">
        <f t="shared" si="20"/>
        <v>100</v>
      </c>
      <c r="H126" s="908">
        <f t="shared" si="21"/>
        <v>100</v>
      </c>
      <c r="I126" s="1008">
        <v>0</v>
      </c>
      <c r="J126" s="1008">
        <f t="shared" si="19"/>
        <v>100</v>
      </c>
      <c r="K126" s="1008">
        <v>0</v>
      </c>
      <c r="L126" s="1008">
        <f t="shared" si="18"/>
        <v>100</v>
      </c>
      <c r="M126" s="1008">
        <v>0</v>
      </c>
      <c r="N126" s="1008">
        <f t="shared" si="17"/>
        <v>100</v>
      </c>
      <c r="O126" s="1119">
        <v>0</v>
      </c>
      <c r="P126" s="1119">
        <f t="shared" si="16"/>
        <v>100</v>
      </c>
      <c r="Q126" s="1119">
        <v>0</v>
      </c>
      <c r="R126" s="1119">
        <f t="shared" si="15"/>
        <v>100</v>
      </c>
    </row>
    <row r="127" spans="1:18" s="894" customFormat="1" x14ac:dyDescent="0.2">
      <c r="A127" s="999"/>
      <c r="B127" s="979"/>
      <c r="C127" s="599" t="s">
        <v>294</v>
      </c>
      <c r="D127" s="599" t="s">
        <v>295</v>
      </c>
      <c r="E127" s="980" t="s">
        <v>296</v>
      </c>
      <c r="F127" s="912">
        <v>0</v>
      </c>
      <c r="G127" s="916">
        <v>100</v>
      </c>
      <c r="H127" s="927">
        <f t="shared" si="21"/>
        <v>100</v>
      </c>
      <c r="I127" s="1003">
        <v>0</v>
      </c>
      <c r="J127" s="1003">
        <f t="shared" si="19"/>
        <v>100</v>
      </c>
      <c r="K127" s="1003">
        <v>0</v>
      </c>
      <c r="L127" s="1003">
        <f t="shared" si="18"/>
        <v>100</v>
      </c>
      <c r="M127" s="1003">
        <v>0</v>
      </c>
      <c r="N127" s="1003">
        <f t="shared" si="17"/>
        <v>100</v>
      </c>
      <c r="O127" s="1114">
        <v>0</v>
      </c>
      <c r="P127" s="1114">
        <f t="shared" si="16"/>
        <v>100</v>
      </c>
      <c r="Q127" s="1114">
        <v>0</v>
      </c>
      <c r="R127" s="1114">
        <f t="shared" si="15"/>
        <v>100</v>
      </c>
    </row>
    <row r="128" spans="1:18" s="894" customFormat="1" x14ac:dyDescent="0.2">
      <c r="A128" s="998" t="s">
        <v>298</v>
      </c>
      <c r="B128" s="976" t="s">
        <v>512</v>
      </c>
      <c r="C128" s="977" t="s">
        <v>100</v>
      </c>
      <c r="D128" s="977" t="s">
        <v>100</v>
      </c>
      <c r="E128" s="978" t="s">
        <v>380</v>
      </c>
      <c r="F128" s="911">
        <v>0</v>
      </c>
      <c r="G128" s="959">
        <f t="shared" si="20"/>
        <v>100</v>
      </c>
      <c r="H128" s="908">
        <f t="shared" si="21"/>
        <v>100</v>
      </c>
      <c r="I128" s="1008">
        <v>0</v>
      </c>
      <c r="J128" s="1008">
        <f t="shared" si="19"/>
        <v>100</v>
      </c>
      <c r="K128" s="1008">
        <v>0</v>
      </c>
      <c r="L128" s="1008">
        <f t="shared" si="18"/>
        <v>100</v>
      </c>
      <c r="M128" s="1008">
        <v>0</v>
      </c>
      <c r="N128" s="1008">
        <f t="shared" si="17"/>
        <v>100</v>
      </c>
      <c r="O128" s="1119">
        <f>+O129</f>
        <v>-100</v>
      </c>
      <c r="P128" s="1119">
        <f t="shared" si="16"/>
        <v>0</v>
      </c>
      <c r="Q128" s="1119">
        <v>0</v>
      </c>
      <c r="R128" s="1119">
        <f t="shared" si="15"/>
        <v>0</v>
      </c>
    </row>
    <row r="129" spans="1:18" s="894" customFormat="1" x14ac:dyDescent="0.2">
      <c r="A129" s="999"/>
      <c r="B129" s="979"/>
      <c r="C129" s="599" t="s">
        <v>294</v>
      </c>
      <c r="D129" s="599" t="s">
        <v>295</v>
      </c>
      <c r="E129" s="980" t="s">
        <v>296</v>
      </c>
      <c r="F129" s="912">
        <v>0</v>
      </c>
      <c r="G129" s="916">
        <v>100</v>
      </c>
      <c r="H129" s="927">
        <f t="shared" si="21"/>
        <v>100</v>
      </c>
      <c r="I129" s="1003">
        <v>0</v>
      </c>
      <c r="J129" s="1003">
        <f t="shared" si="19"/>
        <v>100</v>
      </c>
      <c r="K129" s="1003">
        <v>0</v>
      </c>
      <c r="L129" s="1003">
        <f t="shared" si="18"/>
        <v>100</v>
      </c>
      <c r="M129" s="1003">
        <v>0</v>
      </c>
      <c r="N129" s="1003">
        <f t="shared" si="17"/>
        <v>100</v>
      </c>
      <c r="O129" s="1114">
        <v>-100</v>
      </c>
      <c r="P129" s="1114">
        <f t="shared" si="16"/>
        <v>0</v>
      </c>
      <c r="Q129" s="1114">
        <v>0</v>
      </c>
      <c r="R129" s="1114">
        <f t="shared" si="15"/>
        <v>0</v>
      </c>
    </row>
    <row r="130" spans="1:18" s="894" customFormat="1" ht="20.95" x14ac:dyDescent="0.2">
      <c r="A130" s="998" t="s">
        <v>298</v>
      </c>
      <c r="B130" s="976" t="s">
        <v>513</v>
      </c>
      <c r="C130" s="977" t="s">
        <v>100</v>
      </c>
      <c r="D130" s="977" t="s">
        <v>100</v>
      </c>
      <c r="E130" s="978" t="s">
        <v>382</v>
      </c>
      <c r="F130" s="911">
        <v>0</v>
      </c>
      <c r="G130" s="959">
        <f t="shared" si="20"/>
        <v>250</v>
      </c>
      <c r="H130" s="908">
        <f t="shared" si="21"/>
        <v>250</v>
      </c>
      <c r="I130" s="1008">
        <v>0</v>
      </c>
      <c r="J130" s="1008">
        <f t="shared" si="19"/>
        <v>250</v>
      </c>
      <c r="K130" s="1008">
        <v>0</v>
      </c>
      <c r="L130" s="1008">
        <f t="shared" si="18"/>
        <v>250</v>
      </c>
      <c r="M130" s="1008">
        <v>0</v>
      </c>
      <c r="N130" s="1008">
        <f t="shared" si="17"/>
        <v>250</v>
      </c>
      <c r="O130" s="1119">
        <v>0</v>
      </c>
      <c r="P130" s="1119">
        <f t="shared" si="16"/>
        <v>250</v>
      </c>
      <c r="Q130" s="1119">
        <v>0</v>
      </c>
      <c r="R130" s="1119">
        <f t="shared" si="15"/>
        <v>250</v>
      </c>
    </row>
    <row r="131" spans="1:18" s="894" customFormat="1" x14ac:dyDescent="0.2">
      <c r="A131" s="999"/>
      <c r="B131" s="979"/>
      <c r="C131" s="599" t="s">
        <v>294</v>
      </c>
      <c r="D131" s="599" t="s">
        <v>295</v>
      </c>
      <c r="E131" s="980" t="s">
        <v>296</v>
      </c>
      <c r="F131" s="912">
        <v>0</v>
      </c>
      <c r="G131" s="916">
        <v>250</v>
      </c>
      <c r="H131" s="927">
        <f t="shared" si="21"/>
        <v>250</v>
      </c>
      <c r="I131" s="1003">
        <v>0</v>
      </c>
      <c r="J131" s="1003">
        <f t="shared" si="19"/>
        <v>250</v>
      </c>
      <c r="K131" s="1003">
        <v>0</v>
      </c>
      <c r="L131" s="1003">
        <f t="shared" si="18"/>
        <v>250</v>
      </c>
      <c r="M131" s="1003">
        <v>0</v>
      </c>
      <c r="N131" s="1003">
        <f t="shared" si="17"/>
        <v>250</v>
      </c>
      <c r="O131" s="1114">
        <v>0</v>
      </c>
      <c r="P131" s="1114">
        <f t="shared" si="16"/>
        <v>250</v>
      </c>
      <c r="Q131" s="1114">
        <v>0</v>
      </c>
      <c r="R131" s="1114">
        <f t="shared" si="15"/>
        <v>250</v>
      </c>
    </row>
    <row r="132" spans="1:18" s="894" customFormat="1" ht="36" customHeight="1" x14ac:dyDescent="0.2">
      <c r="A132" s="998" t="s">
        <v>298</v>
      </c>
      <c r="B132" s="976" t="s">
        <v>514</v>
      </c>
      <c r="C132" s="977" t="s">
        <v>100</v>
      </c>
      <c r="D132" s="977" t="s">
        <v>100</v>
      </c>
      <c r="E132" s="978" t="s">
        <v>384</v>
      </c>
      <c r="F132" s="911">
        <v>0</v>
      </c>
      <c r="G132" s="959">
        <f t="shared" si="20"/>
        <v>150</v>
      </c>
      <c r="H132" s="908">
        <f t="shared" si="21"/>
        <v>150</v>
      </c>
      <c r="I132" s="1008">
        <v>0</v>
      </c>
      <c r="J132" s="1008">
        <f t="shared" si="19"/>
        <v>150</v>
      </c>
      <c r="K132" s="1008">
        <v>0</v>
      </c>
      <c r="L132" s="1008">
        <f t="shared" si="18"/>
        <v>150</v>
      </c>
      <c r="M132" s="1008">
        <v>0</v>
      </c>
      <c r="N132" s="1008">
        <f t="shared" si="17"/>
        <v>150</v>
      </c>
      <c r="O132" s="1119">
        <f>+O133</f>
        <v>-150</v>
      </c>
      <c r="P132" s="1119">
        <f t="shared" si="16"/>
        <v>0</v>
      </c>
      <c r="Q132" s="1119">
        <v>0</v>
      </c>
      <c r="R132" s="1119">
        <f t="shared" si="15"/>
        <v>0</v>
      </c>
    </row>
    <row r="133" spans="1:18" s="894" customFormat="1" x14ac:dyDescent="0.2">
      <c r="A133" s="999"/>
      <c r="B133" s="979"/>
      <c r="C133" s="599" t="s">
        <v>294</v>
      </c>
      <c r="D133" s="599" t="s">
        <v>295</v>
      </c>
      <c r="E133" s="980" t="s">
        <v>296</v>
      </c>
      <c r="F133" s="912">
        <v>0</v>
      </c>
      <c r="G133" s="916">
        <v>150</v>
      </c>
      <c r="H133" s="927">
        <f t="shared" si="21"/>
        <v>150</v>
      </c>
      <c r="I133" s="1003">
        <v>0</v>
      </c>
      <c r="J133" s="1003">
        <f t="shared" si="19"/>
        <v>150</v>
      </c>
      <c r="K133" s="1003">
        <v>0</v>
      </c>
      <c r="L133" s="1003">
        <f t="shared" si="18"/>
        <v>150</v>
      </c>
      <c r="M133" s="1003">
        <v>0</v>
      </c>
      <c r="N133" s="1003">
        <f t="shared" si="17"/>
        <v>150</v>
      </c>
      <c r="O133" s="1114">
        <v>-150</v>
      </c>
      <c r="P133" s="1114">
        <f t="shared" si="16"/>
        <v>0</v>
      </c>
      <c r="Q133" s="1114">
        <v>0</v>
      </c>
      <c r="R133" s="1114">
        <f t="shared" si="15"/>
        <v>0</v>
      </c>
    </row>
    <row r="134" spans="1:18" s="894" customFormat="1" ht="31.45" x14ac:dyDescent="0.2">
      <c r="A134" s="998" t="s">
        <v>298</v>
      </c>
      <c r="B134" s="976" t="s">
        <v>515</v>
      </c>
      <c r="C134" s="977" t="s">
        <v>100</v>
      </c>
      <c r="D134" s="977" t="s">
        <v>100</v>
      </c>
      <c r="E134" s="978" t="s">
        <v>386</v>
      </c>
      <c r="F134" s="911">
        <v>0</v>
      </c>
      <c r="G134" s="959">
        <f t="shared" si="20"/>
        <v>100</v>
      </c>
      <c r="H134" s="908">
        <f t="shared" si="21"/>
        <v>100</v>
      </c>
      <c r="I134" s="1008">
        <v>0</v>
      </c>
      <c r="J134" s="1008">
        <f t="shared" si="19"/>
        <v>100</v>
      </c>
      <c r="K134" s="1008">
        <v>0</v>
      </c>
      <c r="L134" s="1008">
        <f t="shared" si="18"/>
        <v>100</v>
      </c>
      <c r="M134" s="1008">
        <v>0</v>
      </c>
      <c r="N134" s="1008">
        <f t="shared" si="17"/>
        <v>100</v>
      </c>
      <c r="O134" s="1119">
        <v>0</v>
      </c>
      <c r="P134" s="1119">
        <f t="shared" si="16"/>
        <v>100</v>
      </c>
      <c r="Q134" s="1119">
        <v>0</v>
      </c>
      <c r="R134" s="1119">
        <f t="shared" si="15"/>
        <v>100</v>
      </c>
    </row>
    <row r="135" spans="1:18" s="894" customFormat="1" x14ac:dyDescent="0.2">
      <c r="A135" s="999"/>
      <c r="B135" s="979"/>
      <c r="C135" s="599" t="s">
        <v>294</v>
      </c>
      <c r="D135" s="599" t="s">
        <v>295</v>
      </c>
      <c r="E135" s="980" t="s">
        <v>296</v>
      </c>
      <c r="F135" s="912">
        <v>0</v>
      </c>
      <c r="G135" s="916">
        <v>100</v>
      </c>
      <c r="H135" s="927">
        <f t="shared" si="21"/>
        <v>100</v>
      </c>
      <c r="I135" s="1003">
        <v>0</v>
      </c>
      <c r="J135" s="1003">
        <f t="shared" si="19"/>
        <v>100</v>
      </c>
      <c r="K135" s="1003">
        <v>0</v>
      </c>
      <c r="L135" s="1003">
        <f t="shared" si="18"/>
        <v>100</v>
      </c>
      <c r="M135" s="1003">
        <v>0</v>
      </c>
      <c r="N135" s="1003">
        <f t="shared" si="17"/>
        <v>100</v>
      </c>
      <c r="O135" s="1114">
        <v>0</v>
      </c>
      <c r="P135" s="1114">
        <f t="shared" si="16"/>
        <v>100</v>
      </c>
      <c r="Q135" s="1114">
        <v>0</v>
      </c>
      <c r="R135" s="1114">
        <f t="shared" si="15"/>
        <v>100</v>
      </c>
    </row>
    <row r="136" spans="1:18" s="894" customFormat="1" x14ac:dyDescent="0.2">
      <c r="A136" s="998" t="s">
        <v>298</v>
      </c>
      <c r="B136" s="976" t="s">
        <v>516</v>
      </c>
      <c r="C136" s="977" t="s">
        <v>100</v>
      </c>
      <c r="D136" s="977" t="s">
        <v>100</v>
      </c>
      <c r="E136" s="978" t="s">
        <v>388</v>
      </c>
      <c r="F136" s="911">
        <v>0</v>
      </c>
      <c r="G136" s="959">
        <f t="shared" si="20"/>
        <v>150</v>
      </c>
      <c r="H136" s="908">
        <f t="shared" si="21"/>
        <v>150</v>
      </c>
      <c r="I136" s="1008">
        <v>0</v>
      </c>
      <c r="J136" s="1008">
        <f t="shared" si="19"/>
        <v>150</v>
      </c>
      <c r="K136" s="1008">
        <v>0</v>
      </c>
      <c r="L136" s="1008">
        <f t="shared" si="18"/>
        <v>150</v>
      </c>
      <c r="M136" s="1008">
        <v>0</v>
      </c>
      <c r="N136" s="1008">
        <f t="shared" si="17"/>
        <v>150</v>
      </c>
      <c r="O136" s="1119">
        <v>0</v>
      </c>
      <c r="P136" s="1119">
        <f t="shared" si="16"/>
        <v>150</v>
      </c>
      <c r="Q136" s="1119">
        <v>0</v>
      </c>
      <c r="R136" s="1119">
        <f t="shared" si="15"/>
        <v>150</v>
      </c>
    </row>
    <row r="137" spans="1:18" s="894" customFormat="1" x14ac:dyDescent="0.2">
      <c r="A137" s="999"/>
      <c r="B137" s="979"/>
      <c r="C137" s="599" t="s">
        <v>294</v>
      </c>
      <c r="D137" s="599" t="s">
        <v>295</v>
      </c>
      <c r="E137" s="980" t="s">
        <v>296</v>
      </c>
      <c r="F137" s="912">
        <v>0</v>
      </c>
      <c r="G137" s="916">
        <v>150</v>
      </c>
      <c r="H137" s="927">
        <f t="shared" si="21"/>
        <v>150</v>
      </c>
      <c r="I137" s="1003">
        <v>0</v>
      </c>
      <c r="J137" s="1003">
        <f t="shared" si="19"/>
        <v>150</v>
      </c>
      <c r="K137" s="1003">
        <v>0</v>
      </c>
      <c r="L137" s="1003">
        <f t="shared" si="18"/>
        <v>150</v>
      </c>
      <c r="M137" s="1003">
        <v>0</v>
      </c>
      <c r="N137" s="1003">
        <f t="shared" si="17"/>
        <v>150</v>
      </c>
      <c r="O137" s="1114">
        <v>0</v>
      </c>
      <c r="P137" s="1114">
        <f t="shared" si="16"/>
        <v>150</v>
      </c>
      <c r="Q137" s="1114">
        <v>0</v>
      </c>
      <c r="R137" s="1114">
        <f t="shared" ref="R137:R200" si="22">+P137+Q137</f>
        <v>150</v>
      </c>
    </row>
    <row r="138" spans="1:18" s="894" customFormat="1" ht="20.95" x14ac:dyDescent="0.2">
      <c r="A138" s="998" t="s">
        <v>298</v>
      </c>
      <c r="B138" s="976" t="s">
        <v>517</v>
      </c>
      <c r="C138" s="977" t="s">
        <v>100</v>
      </c>
      <c r="D138" s="977" t="s">
        <v>100</v>
      </c>
      <c r="E138" s="978" t="s">
        <v>390</v>
      </c>
      <c r="F138" s="911">
        <v>0</v>
      </c>
      <c r="G138" s="959">
        <f t="shared" si="20"/>
        <v>100</v>
      </c>
      <c r="H138" s="908">
        <f t="shared" si="21"/>
        <v>100</v>
      </c>
      <c r="I138" s="1008">
        <v>0</v>
      </c>
      <c r="J138" s="1008">
        <f t="shared" si="19"/>
        <v>100</v>
      </c>
      <c r="K138" s="1008">
        <v>0</v>
      </c>
      <c r="L138" s="1008">
        <f t="shared" si="18"/>
        <v>100</v>
      </c>
      <c r="M138" s="1008">
        <v>0</v>
      </c>
      <c r="N138" s="1008">
        <f t="shared" si="17"/>
        <v>100</v>
      </c>
      <c r="O138" s="1119">
        <v>0</v>
      </c>
      <c r="P138" s="1119">
        <f t="shared" si="16"/>
        <v>100</v>
      </c>
      <c r="Q138" s="1119">
        <v>0</v>
      </c>
      <c r="R138" s="1119">
        <f t="shared" si="22"/>
        <v>100</v>
      </c>
    </row>
    <row r="139" spans="1:18" s="894" customFormat="1" x14ac:dyDescent="0.2">
      <c r="A139" s="999"/>
      <c r="B139" s="979"/>
      <c r="C139" s="599" t="s">
        <v>294</v>
      </c>
      <c r="D139" s="599" t="s">
        <v>295</v>
      </c>
      <c r="E139" s="980" t="s">
        <v>296</v>
      </c>
      <c r="F139" s="912">
        <v>0</v>
      </c>
      <c r="G139" s="916">
        <v>100</v>
      </c>
      <c r="H139" s="927">
        <f t="shared" si="21"/>
        <v>100</v>
      </c>
      <c r="I139" s="1003">
        <v>0</v>
      </c>
      <c r="J139" s="1003">
        <f t="shared" si="19"/>
        <v>100</v>
      </c>
      <c r="K139" s="1003">
        <v>0</v>
      </c>
      <c r="L139" s="1003">
        <f t="shared" si="18"/>
        <v>100</v>
      </c>
      <c r="M139" s="1003">
        <v>0</v>
      </c>
      <c r="N139" s="1003">
        <f t="shared" si="17"/>
        <v>100</v>
      </c>
      <c r="O139" s="1114">
        <v>0</v>
      </c>
      <c r="P139" s="1114">
        <f t="shared" si="16"/>
        <v>100</v>
      </c>
      <c r="Q139" s="1114">
        <v>0</v>
      </c>
      <c r="R139" s="1114">
        <f t="shared" si="22"/>
        <v>100</v>
      </c>
    </row>
    <row r="140" spans="1:18" s="894" customFormat="1" ht="26.35" customHeight="1" x14ac:dyDescent="0.2">
      <c r="A140" s="998" t="s">
        <v>298</v>
      </c>
      <c r="B140" s="976" t="s">
        <v>518</v>
      </c>
      <c r="C140" s="977" t="s">
        <v>100</v>
      </c>
      <c r="D140" s="977" t="s">
        <v>100</v>
      </c>
      <c r="E140" s="978" t="s">
        <v>392</v>
      </c>
      <c r="F140" s="911">
        <v>0</v>
      </c>
      <c r="G140" s="959">
        <f t="shared" si="20"/>
        <v>100</v>
      </c>
      <c r="H140" s="908">
        <f t="shared" si="21"/>
        <v>100</v>
      </c>
      <c r="I140" s="1008">
        <v>0</v>
      </c>
      <c r="J140" s="1008">
        <f t="shared" si="19"/>
        <v>100</v>
      </c>
      <c r="K140" s="1008">
        <v>0</v>
      </c>
      <c r="L140" s="1008">
        <f t="shared" si="18"/>
        <v>100</v>
      </c>
      <c r="M140" s="1008">
        <v>0</v>
      </c>
      <c r="N140" s="1008">
        <f t="shared" si="17"/>
        <v>100</v>
      </c>
      <c r="O140" s="1119">
        <f>+O141</f>
        <v>-100</v>
      </c>
      <c r="P140" s="1119">
        <f t="shared" ref="P140:P203" si="23">+N140+O140</f>
        <v>0</v>
      </c>
      <c r="Q140" s="1119">
        <v>0</v>
      </c>
      <c r="R140" s="1119">
        <f t="shared" si="22"/>
        <v>0</v>
      </c>
    </row>
    <row r="141" spans="1:18" s="894" customFormat="1" x14ac:dyDescent="0.2">
      <c r="A141" s="999"/>
      <c r="B141" s="979"/>
      <c r="C141" s="599" t="s">
        <v>294</v>
      </c>
      <c r="D141" s="599" t="s">
        <v>295</v>
      </c>
      <c r="E141" s="980" t="s">
        <v>296</v>
      </c>
      <c r="F141" s="912">
        <v>0</v>
      </c>
      <c r="G141" s="916">
        <v>100</v>
      </c>
      <c r="H141" s="927">
        <f t="shared" si="21"/>
        <v>100</v>
      </c>
      <c r="I141" s="1003">
        <v>0</v>
      </c>
      <c r="J141" s="1003">
        <f t="shared" si="19"/>
        <v>100</v>
      </c>
      <c r="K141" s="1003">
        <v>0</v>
      </c>
      <c r="L141" s="1003">
        <f t="shared" si="18"/>
        <v>100</v>
      </c>
      <c r="M141" s="1003">
        <v>0</v>
      </c>
      <c r="N141" s="1003">
        <f t="shared" si="17"/>
        <v>100</v>
      </c>
      <c r="O141" s="1114">
        <v>-100</v>
      </c>
      <c r="P141" s="1114">
        <f t="shared" si="23"/>
        <v>0</v>
      </c>
      <c r="Q141" s="1114">
        <v>0</v>
      </c>
      <c r="R141" s="1114">
        <f t="shared" si="22"/>
        <v>0</v>
      </c>
    </row>
    <row r="142" spans="1:18" s="894" customFormat="1" ht="25.85" customHeight="1" x14ac:dyDescent="0.2">
      <c r="A142" s="998" t="s">
        <v>298</v>
      </c>
      <c r="B142" s="976" t="s">
        <v>519</v>
      </c>
      <c r="C142" s="977" t="s">
        <v>100</v>
      </c>
      <c r="D142" s="977" t="s">
        <v>100</v>
      </c>
      <c r="E142" s="978" t="s">
        <v>394</v>
      </c>
      <c r="F142" s="911">
        <v>0</v>
      </c>
      <c r="G142" s="959">
        <f t="shared" si="20"/>
        <v>100</v>
      </c>
      <c r="H142" s="908">
        <f t="shared" si="21"/>
        <v>100</v>
      </c>
      <c r="I142" s="1008">
        <v>0</v>
      </c>
      <c r="J142" s="1008">
        <f t="shared" si="19"/>
        <v>100</v>
      </c>
      <c r="K142" s="1008">
        <v>0</v>
      </c>
      <c r="L142" s="1008">
        <f t="shared" si="18"/>
        <v>100</v>
      </c>
      <c r="M142" s="1008">
        <v>0</v>
      </c>
      <c r="N142" s="1008">
        <f t="shared" si="17"/>
        <v>100</v>
      </c>
      <c r="O142" s="1119">
        <f>+O143</f>
        <v>-100</v>
      </c>
      <c r="P142" s="1119">
        <f t="shared" si="23"/>
        <v>0</v>
      </c>
      <c r="Q142" s="1119">
        <v>0</v>
      </c>
      <c r="R142" s="1119">
        <f t="shared" si="22"/>
        <v>0</v>
      </c>
    </row>
    <row r="143" spans="1:18" s="894" customFormat="1" x14ac:dyDescent="0.2">
      <c r="A143" s="999"/>
      <c r="B143" s="979"/>
      <c r="C143" s="599" t="s">
        <v>294</v>
      </c>
      <c r="D143" s="599" t="s">
        <v>295</v>
      </c>
      <c r="E143" s="980" t="s">
        <v>296</v>
      </c>
      <c r="F143" s="912">
        <v>0</v>
      </c>
      <c r="G143" s="916">
        <v>100</v>
      </c>
      <c r="H143" s="927">
        <f t="shared" si="21"/>
        <v>100</v>
      </c>
      <c r="I143" s="1003">
        <v>0</v>
      </c>
      <c r="J143" s="1003">
        <f t="shared" si="19"/>
        <v>100</v>
      </c>
      <c r="K143" s="1003">
        <v>0</v>
      </c>
      <c r="L143" s="1003">
        <f t="shared" si="18"/>
        <v>100</v>
      </c>
      <c r="M143" s="1003">
        <v>0</v>
      </c>
      <c r="N143" s="1003">
        <f t="shared" si="17"/>
        <v>100</v>
      </c>
      <c r="O143" s="1114">
        <v>-100</v>
      </c>
      <c r="P143" s="1114">
        <f t="shared" si="23"/>
        <v>0</v>
      </c>
      <c r="Q143" s="1114">
        <v>0</v>
      </c>
      <c r="R143" s="1114">
        <f t="shared" si="22"/>
        <v>0</v>
      </c>
    </row>
    <row r="144" spans="1:18" s="894" customFormat="1" ht="20.95" x14ac:dyDescent="0.2">
      <c r="A144" s="998" t="s">
        <v>298</v>
      </c>
      <c r="B144" s="976" t="s">
        <v>520</v>
      </c>
      <c r="C144" s="977" t="s">
        <v>100</v>
      </c>
      <c r="D144" s="977" t="s">
        <v>100</v>
      </c>
      <c r="E144" s="978" t="s">
        <v>400</v>
      </c>
      <c r="F144" s="911">
        <v>0</v>
      </c>
      <c r="G144" s="959">
        <f t="shared" si="20"/>
        <v>100</v>
      </c>
      <c r="H144" s="908">
        <f t="shared" si="21"/>
        <v>100</v>
      </c>
      <c r="I144" s="1008">
        <v>0</v>
      </c>
      <c r="J144" s="1008">
        <f t="shared" si="19"/>
        <v>100</v>
      </c>
      <c r="K144" s="1008">
        <v>0</v>
      </c>
      <c r="L144" s="1008">
        <f t="shared" si="18"/>
        <v>100</v>
      </c>
      <c r="M144" s="1008">
        <v>0</v>
      </c>
      <c r="N144" s="1008">
        <f t="shared" si="17"/>
        <v>100</v>
      </c>
      <c r="O144" s="1119">
        <v>0</v>
      </c>
      <c r="P144" s="1119">
        <f t="shared" si="23"/>
        <v>100</v>
      </c>
      <c r="Q144" s="1119">
        <v>0</v>
      </c>
      <c r="R144" s="1119">
        <f t="shared" si="22"/>
        <v>100</v>
      </c>
    </row>
    <row r="145" spans="1:18" s="894" customFormat="1" x14ac:dyDescent="0.2">
      <c r="A145" s="999"/>
      <c r="B145" s="979"/>
      <c r="C145" s="599" t="s">
        <v>294</v>
      </c>
      <c r="D145" s="599" t="s">
        <v>295</v>
      </c>
      <c r="E145" s="980" t="s">
        <v>296</v>
      </c>
      <c r="F145" s="912">
        <v>0</v>
      </c>
      <c r="G145" s="916">
        <v>100</v>
      </c>
      <c r="H145" s="927">
        <f t="shared" si="21"/>
        <v>100</v>
      </c>
      <c r="I145" s="1003">
        <v>0</v>
      </c>
      <c r="J145" s="1003">
        <f t="shared" si="19"/>
        <v>100</v>
      </c>
      <c r="K145" s="1003">
        <v>0</v>
      </c>
      <c r="L145" s="1003">
        <f t="shared" si="18"/>
        <v>100</v>
      </c>
      <c r="M145" s="1003">
        <v>0</v>
      </c>
      <c r="N145" s="1003">
        <f t="shared" si="17"/>
        <v>100</v>
      </c>
      <c r="O145" s="1114">
        <v>0</v>
      </c>
      <c r="P145" s="1114">
        <f t="shared" si="23"/>
        <v>100</v>
      </c>
      <c r="Q145" s="1114">
        <v>0</v>
      </c>
      <c r="R145" s="1114">
        <f t="shared" si="22"/>
        <v>100</v>
      </c>
    </row>
    <row r="146" spans="1:18" s="894" customFormat="1" ht="20.95" x14ac:dyDescent="0.2">
      <c r="A146" s="998" t="s">
        <v>298</v>
      </c>
      <c r="B146" s="976" t="s">
        <v>521</v>
      </c>
      <c r="C146" s="977" t="s">
        <v>100</v>
      </c>
      <c r="D146" s="977" t="s">
        <v>100</v>
      </c>
      <c r="E146" s="978" t="s">
        <v>397</v>
      </c>
      <c r="F146" s="911">
        <v>0</v>
      </c>
      <c r="G146" s="959">
        <f t="shared" si="20"/>
        <v>200</v>
      </c>
      <c r="H146" s="908">
        <f t="shared" si="21"/>
        <v>200</v>
      </c>
      <c r="I146" s="1008">
        <v>0</v>
      </c>
      <c r="J146" s="1008">
        <f t="shared" si="19"/>
        <v>200</v>
      </c>
      <c r="K146" s="1008">
        <v>0</v>
      </c>
      <c r="L146" s="1008">
        <f t="shared" si="18"/>
        <v>200</v>
      </c>
      <c r="M146" s="1008">
        <v>0</v>
      </c>
      <c r="N146" s="1008">
        <f t="shared" si="17"/>
        <v>200</v>
      </c>
      <c r="O146" s="1119">
        <v>0</v>
      </c>
      <c r="P146" s="1119">
        <f t="shared" si="23"/>
        <v>200</v>
      </c>
      <c r="Q146" s="1119">
        <v>0</v>
      </c>
      <c r="R146" s="1119">
        <f t="shared" si="22"/>
        <v>200</v>
      </c>
    </row>
    <row r="147" spans="1:18" s="894" customFormat="1" x14ac:dyDescent="0.2">
      <c r="A147" s="999"/>
      <c r="B147" s="979"/>
      <c r="C147" s="599" t="s">
        <v>294</v>
      </c>
      <c r="D147" s="599" t="s">
        <v>295</v>
      </c>
      <c r="E147" s="980" t="s">
        <v>296</v>
      </c>
      <c r="F147" s="912">
        <v>0</v>
      </c>
      <c r="G147" s="916">
        <v>200</v>
      </c>
      <c r="H147" s="927">
        <f t="shared" si="21"/>
        <v>200</v>
      </c>
      <c r="I147" s="1003">
        <v>0</v>
      </c>
      <c r="J147" s="1003">
        <f t="shared" si="19"/>
        <v>200</v>
      </c>
      <c r="K147" s="1003">
        <v>0</v>
      </c>
      <c r="L147" s="1003">
        <f t="shared" si="18"/>
        <v>200</v>
      </c>
      <c r="M147" s="1003">
        <v>0</v>
      </c>
      <c r="N147" s="1003">
        <f t="shared" si="17"/>
        <v>200</v>
      </c>
      <c r="O147" s="1114">
        <v>0</v>
      </c>
      <c r="P147" s="1114">
        <f t="shared" si="23"/>
        <v>200</v>
      </c>
      <c r="Q147" s="1114">
        <v>0</v>
      </c>
      <c r="R147" s="1114">
        <f t="shared" si="22"/>
        <v>200</v>
      </c>
    </row>
    <row r="148" spans="1:18" s="894" customFormat="1" ht="20.95" x14ac:dyDescent="0.2">
      <c r="A148" s="998" t="s">
        <v>298</v>
      </c>
      <c r="B148" s="976" t="s">
        <v>522</v>
      </c>
      <c r="C148" s="977" t="s">
        <v>100</v>
      </c>
      <c r="D148" s="977" t="s">
        <v>100</v>
      </c>
      <c r="E148" s="978" t="s">
        <v>399</v>
      </c>
      <c r="F148" s="911">
        <v>0</v>
      </c>
      <c r="G148" s="959">
        <f t="shared" si="20"/>
        <v>100</v>
      </c>
      <c r="H148" s="908">
        <f t="shared" si="21"/>
        <v>100</v>
      </c>
      <c r="I148" s="1008">
        <v>0</v>
      </c>
      <c r="J148" s="1008">
        <f t="shared" si="19"/>
        <v>100</v>
      </c>
      <c r="K148" s="1008">
        <v>0</v>
      </c>
      <c r="L148" s="1008">
        <f t="shared" si="18"/>
        <v>100</v>
      </c>
      <c r="M148" s="1008">
        <v>0</v>
      </c>
      <c r="N148" s="1008">
        <f t="shared" si="17"/>
        <v>100</v>
      </c>
      <c r="O148" s="1119">
        <v>0</v>
      </c>
      <c r="P148" s="1119">
        <f t="shared" si="23"/>
        <v>100</v>
      </c>
      <c r="Q148" s="1119">
        <v>0</v>
      </c>
      <c r="R148" s="1119">
        <f t="shared" si="22"/>
        <v>100</v>
      </c>
    </row>
    <row r="149" spans="1:18" s="894" customFormat="1" x14ac:dyDescent="0.2">
      <c r="A149" s="999"/>
      <c r="B149" s="979"/>
      <c r="C149" s="599" t="s">
        <v>294</v>
      </c>
      <c r="D149" s="599" t="s">
        <v>295</v>
      </c>
      <c r="E149" s="980" t="s">
        <v>296</v>
      </c>
      <c r="F149" s="912">
        <v>0</v>
      </c>
      <c r="G149" s="916">
        <v>100</v>
      </c>
      <c r="H149" s="927">
        <f t="shared" si="21"/>
        <v>100</v>
      </c>
      <c r="I149" s="1003">
        <v>0</v>
      </c>
      <c r="J149" s="1003">
        <f t="shared" si="19"/>
        <v>100</v>
      </c>
      <c r="K149" s="1003">
        <v>0</v>
      </c>
      <c r="L149" s="1003">
        <f t="shared" si="18"/>
        <v>100</v>
      </c>
      <c r="M149" s="1003">
        <v>0</v>
      </c>
      <c r="N149" s="1003">
        <f t="shared" si="17"/>
        <v>100</v>
      </c>
      <c r="O149" s="1114">
        <v>0</v>
      </c>
      <c r="P149" s="1114">
        <f t="shared" si="23"/>
        <v>100</v>
      </c>
      <c r="Q149" s="1114">
        <v>0</v>
      </c>
      <c r="R149" s="1114">
        <f t="shared" si="22"/>
        <v>100</v>
      </c>
    </row>
    <row r="150" spans="1:18" s="894" customFormat="1" ht="31.45" x14ac:dyDescent="0.2">
      <c r="A150" s="998" t="s">
        <v>298</v>
      </c>
      <c r="B150" s="976" t="s">
        <v>523</v>
      </c>
      <c r="C150" s="977" t="s">
        <v>100</v>
      </c>
      <c r="D150" s="977" t="s">
        <v>100</v>
      </c>
      <c r="E150" s="978" t="s">
        <v>404</v>
      </c>
      <c r="F150" s="911">
        <v>0</v>
      </c>
      <c r="G150" s="959">
        <f t="shared" si="20"/>
        <v>100</v>
      </c>
      <c r="H150" s="908">
        <f t="shared" si="21"/>
        <v>100</v>
      </c>
      <c r="I150" s="1008">
        <v>0</v>
      </c>
      <c r="J150" s="1008">
        <f t="shared" si="19"/>
        <v>100</v>
      </c>
      <c r="K150" s="1008">
        <v>0</v>
      </c>
      <c r="L150" s="1008">
        <f t="shared" si="18"/>
        <v>100</v>
      </c>
      <c r="M150" s="1008">
        <v>0</v>
      </c>
      <c r="N150" s="1008">
        <f t="shared" si="17"/>
        <v>100</v>
      </c>
      <c r="O150" s="1119">
        <v>0</v>
      </c>
      <c r="P150" s="1119">
        <f t="shared" si="23"/>
        <v>100</v>
      </c>
      <c r="Q150" s="1119">
        <v>0</v>
      </c>
      <c r="R150" s="1119">
        <f t="shared" si="22"/>
        <v>100</v>
      </c>
    </row>
    <row r="151" spans="1:18" s="894" customFormat="1" x14ac:dyDescent="0.2">
      <c r="A151" s="999"/>
      <c r="B151" s="979"/>
      <c r="C151" s="599" t="s">
        <v>294</v>
      </c>
      <c r="D151" s="599" t="s">
        <v>402</v>
      </c>
      <c r="E151" s="980" t="s">
        <v>403</v>
      </c>
      <c r="F151" s="912">
        <v>0</v>
      </c>
      <c r="G151" s="916">
        <v>100</v>
      </c>
      <c r="H151" s="927">
        <f t="shared" si="21"/>
        <v>100</v>
      </c>
      <c r="I151" s="1003">
        <v>0</v>
      </c>
      <c r="J151" s="1003">
        <f t="shared" si="19"/>
        <v>100</v>
      </c>
      <c r="K151" s="1003">
        <v>0</v>
      </c>
      <c r="L151" s="1003">
        <f t="shared" si="18"/>
        <v>100</v>
      </c>
      <c r="M151" s="1003">
        <v>0</v>
      </c>
      <c r="N151" s="1003">
        <f t="shared" si="17"/>
        <v>100</v>
      </c>
      <c r="O151" s="1114">
        <v>0</v>
      </c>
      <c r="P151" s="1114">
        <f t="shared" si="23"/>
        <v>100</v>
      </c>
      <c r="Q151" s="1114">
        <v>0</v>
      </c>
      <c r="R151" s="1114">
        <f t="shared" si="22"/>
        <v>100</v>
      </c>
    </row>
    <row r="152" spans="1:18" s="894" customFormat="1" ht="20.95" x14ac:dyDescent="0.2">
      <c r="A152" s="998" t="s">
        <v>298</v>
      </c>
      <c r="B152" s="976" t="s">
        <v>524</v>
      </c>
      <c r="C152" s="977" t="s">
        <v>100</v>
      </c>
      <c r="D152" s="977" t="s">
        <v>100</v>
      </c>
      <c r="E152" s="978" t="s">
        <v>423</v>
      </c>
      <c r="F152" s="911">
        <v>0</v>
      </c>
      <c r="G152" s="959">
        <f t="shared" si="20"/>
        <v>150</v>
      </c>
      <c r="H152" s="908">
        <f t="shared" si="21"/>
        <v>150</v>
      </c>
      <c r="I152" s="1008">
        <v>0</v>
      </c>
      <c r="J152" s="1008">
        <f t="shared" si="19"/>
        <v>150</v>
      </c>
      <c r="K152" s="1008">
        <v>0</v>
      </c>
      <c r="L152" s="1008">
        <f t="shared" si="18"/>
        <v>150</v>
      </c>
      <c r="M152" s="1008">
        <v>0</v>
      </c>
      <c r="N152" s="1008">
        <f t="shared" si="17"/>
        <v>150</v>
      </c>
      <c r="O152" s="1119">
        <v>0</v>
      </c>
      <c r="P152" s="1119">
        <f t="shared" si="23"/>
        <v>150</v>
      </c>
      <c r="Q152" s="1119">
        <v>0</v>
      </c>
      <c r="R152" s="1119">
        <f t="shared" si="22"/>
        <v>150</v>
      </c>
    </row>
    <row r="153" spans="1:18" s="894" customFormat="1" x14ac:dyDescent="0.2">
      <c r="A153" s="999"/>
      <c r="B153" s="979"/>
      <c r="C153" s="599" t="s">
        <v>294</v>
      </c>
      <c r="D153" s="599" t="s">
        <v>402</v>
      </c>
      <c r="E153" s="980" t="s">
        <v>403</v>
      </c>
      <c r="F153" s="912">
        <v>0</v>
      </c>
      <c r="G153" s="916">
        <v>150</v>
      </c>
      <c r="H153" s="927">
        <f t="shared" si="21"/>
        <v>150</v>
      </c>
      <c r="I153" s="1003">
        <v>0</v>
      </c>
      <c r="J153" s="1003">
        <f t="shared" si="19"/>
        <v>150</v>
      </c>
      <c r="K153" s="1003">
        <v>0</v>
      </c>
      <c r="L153" s="1003">
        <f t="shared" si="18"/>
        <v>150</v>
      </c>
      <c r="M153" s="1003">
        <v>0</v>
      </c>
      <c r="N153" s="1003">
        <f t="shared" si="17"/>
        <v>150</v>
      </c>
      <c r="O153" s="1114">
        <v>0</v>
      </c>
      <c r="P153" s="1114">
        <f t="shared" si="23"/>
        <v>150</v>
      </c>
      <c r="Q153" s="1114">
        <v>0</v>
      </c>
      <c r="R153" s="1114">
        <f t="shared" si="22"/>
        <v>150</v>
      </c>
    </row>
    <row r="154" spans="1:18" s="894" customFormat="1" x14ac:dyDescent="0.2">
      <c r="A154" s="998" t="s">
        <v>298</v>
      </c>
      <c r="B154" s="976" t="s">
        <v>525</v>
      </c>
      <c r="C154" s="977" t="s">
        <v>100</v>
      </c>
      <c r="D154" s="977" t="s">
        <v>100</v>
      </c>
      <c r="E154" s="978" t="s">
        <v>407</v>
      </c>
      <c r="F154" s="911">
        <v>0</v>
      </c>
      <c r="G154" s="959">
        <f t="shared" si="20"/>
        <v>100</v>
      </c>
      <c r="H154" s="908">
        <f t="shared" si="21"/>
        <v>100</v>
      </c>
      <c r="I154" s="1008">
        <v>0</v>
      </c>
      <c r="J154" s="1008">
        <f t="shared" si="19"/>
        <v>100</v>
      </c>
      <c r="K154" s="1008">
        <v>0</v>
      </c>
      <c r="L154" s="1008">
        <f t="shared" si="18"/>
        <v>100</v>
      </c>
      <c r="M154" s="1008">
        <v>0</v>
      </c>
      <c r="N154" s="1008">
        <f t="shared" si="17"/>
        <v>100</v>
      </c>
      <c r="O154" s="1119">
        <v>0</v>
      </c>
      <c r="P154" s="1119">
        <f t="shared" si="23"/>
        <v>100</v>
      </c>
      <c r="Q154" s="1119">
        <v>0</v>
      </c>
      <c r="R154" s="1119">
        <f t="shared" si="22"/>
        <v>100</v>
      </c>
    </row>
    <row r="155" spans="1:18" s="894" customFormat="1" x14ac:dyDescent="0.2">
      <c r="A155" s="999"/>
      <c r="B155" s="979"/>
      <c r="C155" s="599" t="s">
        <v>294</v>
      </c>
      <c r="D155" s="599" t="s">
        <v>295</v>
      </c>
      <c r="E155" s="980" t="s">
        <v>296</v>
      </c>
      <c r="F155" s="912">
        <v>0</v>
      </c>
      <c r="G155" s="916">
        <v>100</v>
      </c>
      <c r="H155" s="927">
        <f t="shared" si="21"/>
        <v>100</v>
      </c>
      <c r="I155" s="1003">
        <v>0</v>
      </c>
      <c r="J155" s="1003">
        <f t="shared" si="19"/>
        <v>100</v>
      </c>
      <c r="K155" s="1003">
        <v>0</v>
      </c>
      <c r="L155" s="1003">
        <f t="shared" si="18"/>
        <v>100</v>
      </c>
      <c r="M155" s="1003">
        <v>0</v>
      </c>
      <c r="N155" s="1003">
        <f t="shared" si="17"/>
        <v>100</v>
      </c>
      <c r="O155" s="1114">
        <v>0</v>
      </c>
      <c r="P155" s="1114">
        <f t="shared" si="23"/>
        <v>100</v>
      </c>
      <c r="Q155" s="1114">
        <v>0</v>
      </c>
      <c r="R155" s="1114">
        <f t="shared" si="22"/>
        <v>100</v>
      </c>
    </row>
    <row r="156" spans="1:18" s="894" customFormat="1" ht="20.95" x14ac:dyDescent="0.2">
      <c r="A156" s="998" t="s">
        <v>298</v>
      </c>
      <c r="B156" s="976" t="s">
        <v>526</v>
      </c>
      <c r="C156" s="977" t="s">
        <v>100</v>
      </c>
      <c r="D156" s="977" t="s">
        <v>100</v>
      </c>
      <c r="E156" s="978" t="s">
        <v>408</v>
      </c>
      <c r="F156" s="911">
        <v>0</v>
      </c>
      <c r="G156" s="959">
        <f t="shared" si="20"/>
        <v>200</v>
      </c>
      <c r="H156" s="908">
        <f t="shared" si="21"/>
        <v>200</v>
      </c>
      <c r="I156" s="1008">
        <v>0</v>
      </c>
      <c r="J156" s="1008">
        <f t="shared" si="19"/>
        <v>200</v>
      </c>
      <c r="K156" s="1008">
        <v>0</v>
      </c>
      <c r="L156" s="1008">
        <f t="shared" si="18"/>
        <v>200</v>
      </c>
      <c r="M156" s="1008">
        <v>0</v>
      </c>
      <c r="N156" s="1008">
        <f t="shared" ref="N156:N219" si="24">+L156+M156</f>
        <v>200</v>
      </c>
      <c r="O156" s="1119">
        <v>0</v>
      </c>
      <c r="P156" s="1119">
        <f t="shared" si="23"/>
        <v>200</v>
      </c>
      <c r="Q156" s="1119">
        <v>0</v>
      </c>
      <c r="R156" s="1119">
        <f t="shared" si="22"/>
        <v>200</v>
      </c>
    </row>
    <row r="157" spans="1:18" s="894" customFormat="1" x14ac:dyDescent="0.2">
      <c r="A157" s="999"/>
      <c r="B157" s="979"/>
      <c r="C157" s="599" t="s">
        <v>294</v>
      </c>
      <c r="D157" s="599" t="s">
        <v>341</v>
      </c>
      <c r="E157" s="980" t="s">
        <v>342</v>
      </c>
      <c r="F157" s="912">
        <v>0</v>
      </c>
      <c r="G157" s="916">
        <v>200</v>
      </c>
      <c r="H157" s="927">
        <f t="shared" si="21"/>
        <v>200</v>
      </c>
      <c r="I157" s="1003">
        <v>0</v>
      </c>
      <c r="J157" s="1003">
        <f t="shared" si="19"/>
        <v>200</v>
      </c>
      <c r="K157" s="1003">
        <v>0</v>
      </c>
      <c r="L157" s="1003">
        <f t="shared" si="18"/>
        <v>200</v>
      </c>
      <c r="M157" s="1003">
        <v>0</v>
      </c>
      <c r="N157" s="1003">
        <f t="shared" si="24"/>
        <v>200</v>
      </c>
      <c r="O157" s="1114">
        <v>0</v>
      </c>
      <c r="P157" s="1114">
        <f t="shared" si="23"/>
        <v>200</v>
      </c>
      <c r="Q157" s="1114">
        <v>0</v>
      </c>
      <c r="R157" s="1114">
        <f t="shared" si="22"/>
        <v>200</v>
      </c>
    </row>
    <row r="158" spans="1:18" s="894" customFormat="1" x14ac:dyDescent="0.2">
      <c r="A158" s="998" t="s">
        <v>298</v>
      </c>
      <c r="B158" s="976" t="s">
        <v>527</v>
      </c>
      <c r="C158" s="977" t="s">
        <v>100</v>
      </c>
      <c r="D158" s="977" t="s">
        <v>100</v>
      </c>
      <c r="E158" s="978" t="s">
        <v>410</v>
      </c>
      <c r="F158" s="911">
        <v>0</v>
      </c>
      <c r="G158" s="959">
        <f t="shared" si="20"/>
        <v>100</v>
      </c>
      <c r="H158" s="908">
        <f t="shared" si="21"/>
        <v>100</v>
      </c>
      <c r="I158" s="1008">
        <v>0</v>
      </c>
      <c r="J158" s="1008">
        <f t="shared" si="19"/>
        <v>100</v>
      </c>
      <c r="K158" s="1008">
        <v>0</v>
      </c>
      <c r="L158" s="1008">
        <f t="shared" ref="L158:L223" si="25">+J158+K158</f>
        <v>100</v>
      </c>
      <c r="M158" s="1008">
        <v>0</v>
      </c>
      <c r="N158" s="1008">
        <f t="shared" si="24"/>
        <v>100</v>
      </c>
      <c r="O158" s="1119">
        <v>0</v>
      </c>
      <c r="P158" s="1119">
        <f t="shared" si="23"/>
        <v>100</v>
      </c>
      <c r="Q158" s="1119">
        <v>0</v>
      </c>
      <c r="R158" s="1119">
        <f t="shared" si="22"/>
        <v>100</v>
      </c>
    </row>
    <row r="159" spans="1:18" s="894" customFormat="1" x14ac:dyDescent="0.2">
      <c r="A159" s="999"/>
      <c r="B159" s="979"/>
      <c r="C159" s="599" t="s">
        <v>294</v>
      </c>
      <c r="D159" s="599" t="s">
        <v>295</v>
      </c>
      <c r="E159" s="980" t="s">
        <v>296</v>
      </c>
      <c r="F159" s="912">
        <v>0</v>
      </c>
      <c r="G159" s="916">
        <v>100</v>
      </c>
      <c r="H159" s="927">
        <f t="shared" si="21"/>
        <v>100</v>
      </c>
      <c r="I159" s="1003">
        <v>0</v>
      </c>
      <c r="J159" s="1003">
        <f t="shared" si="19"/>
        <v>100</v>
      </c>
      <c r="K159" s="1003">
        <v>0</v>
      </c>
      <c r="L159" s="1003">
        <f t="shared" si="25"/>
        <v>100</v>
      </c>
      <c r="M159" s="1003">
        <v>0</v>
      </c>
      <c r="N159" s="1003">
        <f t="shared" si="24"/>
        <v>100</v>
      </c>
      <c r="O159" s="1114">
        <v>0</v>
      </c>
      <c r="P159" s="1114">
        <f t="shared" si="23"/>
        <v>100</v>
      </c>
      <c r="Q159" s="1114">
        <v>0</v>
      </c>
      <c r="R159" s="1114">
        <f t="shared" si="22"/>
        <v>100</v>
      </c>
    </row>
    <row r="160" spans="1:18" s="894" customFormat="1" ht="31.45" x14ac:dyDescent="0.2">
      <c r="A160" s="998" t="s">
        <v>298</v>
      </c>
      <c r="B160" s="976" t="s">
        <v>528</v>
      </c>
      <c r="C160" s="977" t="s">
        <v>100</v>
      </c>
      <c r="D160" s="977" t="s">
        <v>100</v>
      </c>
      <c r="E160" s="978" t="s">
        <v>412</v>
      </c>
      <c r="F160" s="911">
        <v>0</v>
      </c>
      <c r="G160" s="959">
        <f t="shared" si="20"/>
        <v>100</v>
      </c>
      <c r="H160" s="908">
        <f t="shared" si="21"/>
        <v>100</v>
      </c>
      <c r="I160" s="1008">
        <v>0</v>
      </c>
      <c r="J160" s="1008">
        <f t="shared" si="19"/>
        <v>100</v>
      </c>
      <c r="K160" s="1008">
        <v>0</v>
      </c>
      <c r="L160" s="1008">
        <f t="shared" si="25"/>
        <v>100</v>
      </c>
      <c r="M160" s="1008">
        <v>0</v>
      </c>
      <c r="N160" s="1008">
        <f t="shared" si="24"/>
        <v>100</v>
      </c>
      <c r="O160" s="1119">
        <v>0</v>
      </c>
      <c r="P160" s="1119">
        <f t="shared" si="23"/>
        <v>100</v>
      </c>
      <c r="Q160" s="1119">
        <v>0</v>
      </c>
      <c r="R160" s="1119">
        <f t="shared" si="22"/>
        <v>100</v>
      </c>
    </row>
    <row r="161" spans="1:18" s="894" customFormat="1" x14ac:dyDescent="0.2">
      <c r="A161" s="999"/>
      <c r="B161" s="979"/>
      <c r="C161" s="599" t="s">
        <v>294</v>
      </c>
      <c r="D161" s="599" t="s">
        <v>295</v>
      </c>
      <c r="E161" s="980" t="s">
        <v>296</v>
      </c>
      <c r="F161" s="912">
        <v>0</v>
      </c>
      <c r="G161" s="916">
        <v>100</v>
      </c>
      <c r="H161" s="927">
        <f t="shared" si="21"/>
        <v>100</v>
      </c>
      <c r="I161" s="1003">
        <v>0</v>
      </c>
      <c r="J161" s="1003">
        <f t="shared" ref="J161:J243" si="26">+H161+I161</f>
        <v>100</v>
      </c>
      <c r="K161" s="1003">
        <v>0</v>
      </c>
      <c r="L161" s="1003">
        <f t="shared" si="25"/>
        <v>100</v>
      </c>
      <c r="M161" s="1003">
        <v>0</v>
      </c>
      <c r="N161" s="1003">
        <f t="shared" si="24"/>
        <v>100</v>
      </c>
      <c r="O161" s="1114">
        <v>0</v>
      </c>
      <c r="P161" s="1114">
        <f t="shared" si="23"/>
        <v>100</v>
      </c>
      <c r="Q161" s="1114">
        <v>0</v>
      </c>
      <c r="R161" s="1114">
        <f t="shared" si="22"/>
        <v>100</v>
      </c>
    </row>
    <row r="162" spans="1:18" s="894" customFormat="1" x14ac:dyDescent="0.2">
      <c r="A162" s="998" t="s">
        <v>298</v>
      </c>
      <c r="B162" s="976" t="s">
        <v>529</v>
      </c>
      <c r="C162" s="977" t="s">
        <v>100</v>
      </c>
      <c r="D162" s="977" t="s">
        <v>100</v>
      </c>
      <c r="E162" s="978" t="s">
        <v>414</v>
      </c>
      <c r="F162" s="911">
        <v>0</v>
      </c>
      <c r="G162" s="959">
        <f t="shared" ref="G162:G164" si="27">+G163</f>
        <v>450</v>
      </c>
      <c r="H162" s="908">
        <f t="shared" si="21"/>
        <v>450</v>
      </c>
      <c r="I162" s="1008">
        <v>0</v>
      </c>
      <c r="J162" s="1008">
        <f t="shared" si="26"/>
        <v>450</v>
      </c>
      <c r="K162" s="1008">
        <v>0</v>
      </c>
      <c r="L162" s="1008">
        <f t="shared" si="25"/>
        <v>450</v>
      </c>
      <c r="M162" s="1008">
        <v>0</v>
      </c>
      <c r="N162" s="1008">
        <f t="shared" si="24"/>
        <v>450</v>
      </c>
      <c r="O162" s="1119">
        <v>0</v>
      </c>
      <c r="P162" s="1119">
        <f t="shared" si="23"/>
        <v>450</v>
      </c>
      <c r="Q162" s="1119">
        <v>0</v>
      </c>
      <c r="R162" s="1119">
        <f t="shared" si="22"/>
        <v>450</v>
      </c>
    </row>
    <row r="163" spans="1:18" s="894" customFormat="1" x14ac:dyDescent="0.2">
      <c r="A163" s="999"/>
      <c r="B163" s="979"/>
      <c r="C163" s="599" t="s">
        <v>294</v>
      </c>
      <c r="D163" s="599" t="s">
        <v>295</v>
      </c>
      <c r="E163" s="980" t="s">
        <v>296</v>
      </c>
      <c r="F163" s="912">
        <v>0</v>
      </c>
      <c r="G163" s="916">
        <v>450</v>
      </c>
      <c r="H163" s="927">
        <f t="shared" ref="H163:H243" si="28">+F163+G163</f>
        <v>450</v>
      </c>
      <c r="I163" s="1003">
        <v>0</v>
      </c>
      <c r="J163" s="1003">
        <f t="shared" si="26"/>
        <v>450</v>
      </c>
      <c r="K163" s="1003">
        <v>0</v>
      </c>
      <c r="L163" s="1003">
        <f t="shared" si="25"/>
        <v>450</v>
      </c>
      <c r="M163" s="1003">
        <v>0</v>
      </c>
      <c r="N163" s="1003">
        <f t="shared" si="24"/>
        <v>450</v>
      </c>
      <c r="O163" s="1114">
        <v>0</v>
      </c>
      <c r="P163" s="1114">
        <f t="shared" si="23"/>
        <v>450</v>
      </c>
      <c r="Q163" s="1114">
        <v>0</v>
      </c>
      <c r="R163" s="1114">
        <f t="shared" si="22"/>
        <v>450</v>
      </c>
    </row>
    <row r="164" spans="1:18" s="894" customFormat="1" ht="20.95" x14ac:dyDescent="0.2">
      <c r="A164" s="998" t="s">
        <v>298</v>
      </c>
      <c r="B164" s="976" t="s">
        <v>530</v>
      </c>
      <c r="C164" s="977" t="s">
        <v>100</v>
      </c>
      <c r="D164" s="977" t="s">
        <v>100</v>
      </c>
      <c r="E164" s="978" t="s">
        <v>416</v>
      </c>
      <c r="F164" s="911">
        <v>0</v>
      </c>
      <c r="G164" s="959">
        <f t="shared" si="27"/>
        <v>150</v>
      </c>
      <c r="H164" s="908">
        <f t="shared" si="28"/>
        <v>150</v>
      </c>
      <c r="I164" s="1008">
        <v>0</v>
      </c>
      <c r="J164" s="1008">
        <f t="shared" si="26"/>
        <v>150</v>
      </c>
      <c r="K164" s="1008">
        <v>0</v>
      </c>
      <c r="L164" s="1008">
        <f t="shared" si="25"/>
        <v>150</v>
      </c>
      <c r="M164" s="1008">
        <v>0</v>
      </c>
      <c r="N164" s="1008">
        <f t="shared" si="24"/>
        <v>150</v>
      </c>
      <c r="O164" s="1119">
        <v>0</v>
      </c>
      <c r="P164" s="1119">
        <f t="shared" si="23"/>
        <v>150</v>
      </c>
      <c r="Q164" s="1119">
        <v>0</v>
      </c>
      <c r="R164" s="1119">
        <f t="shared" si="22"/>
        <v>150</v>
      </c>
    </row>
    <row r="165" spans="1:18" s="894" customFormat="1" ht="13.1" thickBot="1" x14ac:dyDescent="0.25">
      <c r="A165" s="999"/>
      <c r="B165" s="979"/>
      <c r="C165" s="599" t="s">
        <v>294</v>
      </c>
      <c r="D165" s="599" t="s">
        <v>295</v>
      </c>
      <c r="E165" s="980" t="s">
        <v>296</v>
      </c>
      <c r="F165" s="912">
        <v>0</v>
      </c>
      <c r="G165" s="1074">
        <v>150</v>
      </c>
      <c r="H165" s="909">
        <f t="shared" si="28"/>
        <v>150</v>
      </c>
      <c r="I165" s="1024">
        <v>0</v>
      </c>
      <c r="J165" s="1024">
        <f t="shared" si="26"/>
        <v>150</v>
      </c>
      <c r="K165" s="1024">
        <v>0</v>
      </c>
      <c r="L165" s="1024">
        <f t="shared" si="25"/>
        <v>150</v>
      </c>
      <c r="M165" s="1024">
        <v>0</v>
      </c>
      <c r="N165" s="1024">
        <f t="shared" si="24"/>
        <v>150</v>
      </c>
      <c r="O165" s="1128">
        <v>0</v>
      </c>
      <c r="P165" s="1128">
        <f t="shared" si="23"/>
        <v>150</v>
      </c>
      <c r="Q165" s="1128">
        <v>0</v>
      </c>
      <c r="R165" s="1128">
        <f t="shared" si="22"/>
        <v>150</v>
      </c>
    </row>
    <row r="166" spans="1:18" s="894" customFormat="1" ht="13.1" thickBot="1" x14ac:dyDescent="0.25">
      <c r="A166" s="1080" t="s">
        <v>106</v>
      </c>
      <c r="B166" s="1081" t="s">
        <v>100</v>
      </c>
      <c r="C166" s="1082" t="s">
        <v>100</v>
      </c>
      <c r="D166" s="1082" t="s">
        <v>100</v>
      </c>
      <c r="E166" s="1083" t="s">
        <v>226</v>
      </c>
      <c r="F166" s="1084">
        <v>2750</v>
      </c>
      <c r="G166" s="1090">
        <f>+G167+G169+G171+G173+G175+G177</f>
        <v>0</v>
      </c>
      <c r="H166" s="1085">
        <f t="shared" si="28"/>
        <v>2750</v>
      </c>
      <c r="I166" s="1087">
        <v>0</v>
      </c>
      <c r="J166" s="1087">
        <f t="shared" si="26"/>
        <v>2750</v>
      </c>
      <c r="K166" s="1087">
        <v>0</v>
      </c>
      <c r="L166" s="1087">
        <f t="shared" si="25"/>
        <v>2750</v>
      </c>
      <c r="M166" s="1087">
        <v>0</v>
      </c>
      <c r="N166" s="1087">
        <f t="shared" si="24"/>
        <v>2750</v>
      </c>
      <c r="O166" s="1131">
        <v>0</v>
      </c>
      <c r="P166" s="1131">
        <f t="shared" si="23"/>
        <v>2750</v>
      </c>
      <c r="Q166" s="1131">
        <v>0</v>
      </c>
      <c r="R166" s="1131">
        <f t="shared" si="22"/>
        <v>2750</v>
      </c>
    </row>
    <row r="167" spans="1:18" s="894" customFormat="1" x14ac:dyDescent="0.2">
      <c r="A167" s="677" t="s">
        <v>106</v>
      </c>
      <c r="B167" s="679" t="s">
        <v>488</v>
      </c>
      <c r="C167" s="680" t="s">
        <v>100</v>
      </c>
      <c r="D167" s="954" t="s">
        <v>100</v>
      </c>
      <c r="E167" s="786" t="s">
        <v>226</v>
      </c>
      <c r="F167" s="924">
        <f>+F168</f>
        <v>2750</v>
      </c>
      <c r="G167" s="975">
        <f>+G168</f>
        <v>-2750</v>
      </c>
      <c r="H167" s="924">
        <f t="shared" si="28"/>
        <v>0</v>
      </c>
      <c r="I167" s="1020">
        <v>0</v>
      </c>
      <c r="J167" s="1020">
        <f t="shared" si="26"/>
        <v>0</v>
      </c>
      <c r="K167" s="1020">
        <v>0</v>
      </c>
      <c r="L167" s="1020">
        <f t="shared" si="25"/>
        <v>0</v>
      </c>
      <c r="M167" s="1020">
        <v>0</v>
      </c>
      <c r="N167" s="1020">
        <f t="shared" si="24"/>
        <v>0</v>
      </c>
      <c r="O167" s="1124">
        <v>0</v>
      </c>
      <c r="P167" s="1124">
        <f t="shared" si="23"/>
        <v>0</v>
      </c>
      <c r="Q167" s="1124">
        <v>0</v>
      </c>
      <c r="R167" s="1124">
        <f t="shared" si="22"/>
        <v>0</v>
      </c>
    </row>
    <row r="168" spans="1:18" s="894" customFormat="1" x14ac:dyDescent="0.2">
      <c r="A168" s="689"/>
      <c r="B168" s="691" t="s">
        <v>474</v>
      </c>
      <c r="C168" s="700">
        <v>3419</v>
      </c>
      <c r="D168" s="686">
        <v>5222</v>
      </c>
      <c r="E168" s="784" t="s">
        <v>296</v>
      </c>
      <c r="F168" s="927">
        <v>2750</v>
      </c>
      <c r="G168" s="916">
        <v>-2750</v>
      </c>
      <c r="H168" s="927">
        <f t="shared" si="28"/>
        <v>0</v>
      </c>
      <c r="I168" s="1003">
        <v>0</v>
      </c>
      <c r="J168" s="1003">
        <f t="shared" si="26"/>
        <v>0</v>
      </c>
      <c r="K168" s="1003">
        <v>0</v>
      </c>
      <c r="L168" s="1003">
        <f t="shared" si="25"/>
        <v>0</v>
      </c>
      <c r="M168" s="1003">
        <v>0</v>
      </c>
      <c r="N168" s="1003">
        <f t="shared" si="24"/>
        <v>0</v>
      </c>
      <c r="O168" s="1114">
        <v>0</v>
      </c>
      <c r="P168" s="1114">
        <f t="shared" si="23"/>
        <v>0</v>
      </c>
      <c r="Q168" s="1114">
        <v>0</v>
      </c>
      <c r="R168" s="1114">
        <f t="shared" si="22"/>
        <v>0</v>
      </c>
    </row>
    <row r="169" spans="1:18" s="894" customFormat="1" ht="20.95" x14ac:dyDescent="0.2">
      <c r="A169" s="998" t="s">
        <v>298</v>
      </c>
      <c r="B169" s="976" t="s">
        <v>531</v>
      </c>
      <c r="C169" s="977" t="s">
        <v>100</v>
      </c>
      <c r="D169" s="977" t="s">
        <v>100</v>
      </c>
      <c r="E169" s="978" t="s">
        <v>322</v>
      </c>
      <c r="F169" s="911">
        <v>0</v>
      </c>
      <c r="G169" s="959">
        <f>+G170</f>
        <v>200</v>
      </c>
      <c r="H169" s="908">
        <f t="shared" si="28"/>
        <v>200</v>
      </c>
      <c r="I169" s="1008">
        <v>0</v>
      </c>
      <c r="J169" s="1008">
        <f t="shared" si="26"/>
        <v>200</v>
      </c>
      <c r="K169" s="1008">
        <v>0</v>
      </c>
      <c r="L169" s="1008">
        <f t="shared" si="25"/>
        <v>200</v>
      </c>
      <c r="M169" s="1008">
        <v>0</v>
      </c>
      <c r="N169" s="1008">
        <f t="shared" si="24"/>
        <v>200</v>
      </c>
      <c r="O169" s="1119">
        <v>0</v>
      </c>
      <c r="P169" s="1119">
        <f t="shared" si="23"/>
        <v>200</v>
      </c>
      <c r="Q169" s="1119">
        <v>0</v>
      </c>
      <c r="R169" s="1119">
        <f t="shared" si="22"/>
        <v>200</v>
      </c>
    </row>
    <row r="170" spans="1:18" s="894" customFormat="1" x14ac:dyDescent="0.2">
      <c r="A170" s="999"/>
      <c r="B170" s="979"/>
      <c r="C170" s="599" t="s">
        <v>294</v>
      </c>
      <c r="D170" s="599" t="s">
        <v>295</v>
      </c>
      <c r="E170" s="980" t="s">
        <v>296</v>
      </c>
      <c r="F170" s="912">
        <v>0</v>
      </c>
      <c r="G170" s="916">
        <v>200</v>
      </c>
      <c r="H170" s="927">
        <f t="shared" si="28"/>
        <v>200</v>
      </c>
      <c r="I170" s="1003">
        <v>0</v>
      </c>
      <c r="J170" s="1003">
        <f t="shared" si="26"/>
        <v>200</v>
      </c>
      <c r="K170" s="1003">
        <v>0</v>
      </c>
      <c r="L170" s="1003">
        <f t="shared" si="25"/>
        <v>200</v>
      </c>
      <c r="M170" s="1003">
        <v>0</v>
      </c>
      <c r="N170" s="1003">
        <f t="shared" si="24"/>
        <v>200</v>
      </c>
      <c r="O170" s="1114">
        <v>0</v>
      </c>
      <c r="P170" s="1114">
        <f t="shared" si="23"/>
        <v>200</v>
      </c>
      <c r="Q170" s="1114">
        <v>0</v>
      </c>
      <c r="R170" s="1114">
        <f t="shared" si="22"/>
        <v>200</v>
      </c>
    </row>
    <row r="171" spans="1:18" s="894" customFormat="1" ht="20.95" x14ac:dyDescent="0.2">
      <c r="A171" s="998" t="s">
        <v>298</v>
      </c>
      <c r="B171" s="976" t="s">
        <v>532</v>
      </c>
      <c r="C171" s="977" t="s">
        <v>100</v>
      </c>
      <c r="D171" s="977" t="s">
        <v>100</v>
      </c>
      <c r="E171" s="978" t="s">
        <v>324</v>
      </c>
      <c r="F171" s="911">
        <v>0</v>
      </c>
      <c r="G171" s="959">
        <f t="shared" ref="G171" si="29">+G172</f>
        <v>750</v>
      </c>
      <c r="H171" s="908">
        <f t="shared" si="28"/>
        <v>750</v>
      </c>
      <c r="I171" s="1008">
        <v>0</v>
      </c>
      <c r="J171" s="1008">
        <f t="shared" si="26"/>
        <v>750</v>
      </c>
      <c r="K171" s="1008">
        <v>0</v>
      </c>
      <c r="L171" s="1008">
        <f t="shared" si="25"/>
        <v>750</v>
      </c>
      <c r="M171" s="1008">
        <v>0</v>
      </c>
      <c r="N171" s="1008">
        <f t="shared" si="24"/>
        <v>750</v>
      </c>
      <c r="O171" s="1119">
        <v>0</v>
      </c>
      <c r="P171" s="1119">
        <f t="shared" si="23"/>
        <v>750</v>
      </c>
      <c r="Q171" s="1119">
        <v>0</v>
      </c>
      <c r="R171" s="1119">
        <f t="shared" si="22"/>
        <v>750</v>
      </c>
    </row>
    <row r="172" spans="1:18" s="894" customFormat="1" x14ac:dyDescent="0.2">
      <c r="A172" s="999"/>
      <c r="B172" s="979"/>
      <c r="C172" s="599" t="s">
        <v>294</v>
      </c>
      <c r="D172" s="599" t="s">
        <v>295</v>
      </c>
      <c r="E172" s="980" t="s">
        <v>296</v>
      </c>
      <c r="F172" s="912">
        <v>0</v>
      </c>
      <c r="G172" s="916">
        <v>750</v>
      </c>
      <c r="H172" s="927">
        <f t="shared" si="28"/>
        <v>750</v>
      </c>
      <c r="I172" s="1003">
        <v>0</v>
      </c>
      <c r="J172" s="1003">
        <f t="shared" si="26"/>
        <v>750</v>
      </c>
      <c r="K172" s="1003">
        <v>0</v>
      </c>
      <c r="L172" s="1003">
        <f t="shared" si="25"/>
        <v>750</v>
      </c>
      <c r="M172" s="1003">
        <v>0</v>
      </c>
      <c r="N172" s="1003">
        <f t="shared" si="24"/>
        <v>750</v>
      </c>
      <c r="O172" s="1114">
        <v>0</v>
      </c>
      <c r="P172" s="1114">
        <f t="shared" si="23"/>
        <v>750</v>
      </c>
      <c r="Q172" s="1114">
        <v>0</v>
      </c>
      <c r="R172" s="1114">
        <f t="shared" si="22"/>
        <v>750</v>
      </c>
    </row>
    <row r="173" spans="1:18" s="894" customFormat="1" ht="20.95" x14ac:dyDescent="0.2">
      <c r="A173" s="998" t="s">
        <v>298</v>
      </c>
      <c r="B173" s="976" t="s">
        <v>533</v>
      </c>
      <c r="C173" s="977" t="s">
        <v>100</v>
      </c>
      <c r="D173" s="977" t="s">
        <v>100</v>
      </c>
      <c r="E173" s="978" t="s">
        <v>326</v>
      </c>
      <c r="F173" s="911">
        <v>0</v>
      </c>
      <c r="G173" s="959">
        <f t="shared" ref="G173" si="30">+G174</f>
        <v>750</v>
      </c>
      <c r="H173" s="908">
        <f t="shared" si="28"/>
        <v>750</v>
      </c>
      <c r="I173" s="1008">
        <v>0</v>
      </c>
      <c r="J173" s="1008">
        <f t="shared" si="26"/>
        <v>750</v>
      </c>
      <c r="K173" s="1008">
        <v>0</v>
      </c>
      <c r="L173" s="1008">
        <f t="shared" si="25"/>
        <v>750</v>
      </c>
      <c r="M173" s="1008">
        <v>0</v>
      </c>
      <c r="N173" s="1008">
        <f t="shared" si="24"/>
        <v>750</v>
      </c>
      <c r="O173" s="1119">
        <v>0</v>
      </c>
      <c r="P173" s="1119">
        <f t="shared" si="23"/>
        <v>750</v>
      </c>
      <c r="Q173" s="1119">
        <v>0</v>
      </c>
      <c r="R173" s="1119">
        <f t="shared" si="22"/>
        <v>750</v>
      </c>
    </row>
    <row r="174" spans="1:18" s="894" customFormat="1" x14ac:dyDescent="0.2">
      <c r="A174" s="999"/>
      <c r="B174" s="979"/>
      <c r="C174" s="599" t="s">
        <v>294</v>
      </c>
      <c r="D174" s="599" t="s">
        <v>341</v>
      </c>
      <c r="E174" s="980" t="s">
        <v>342</v>
      </c>
      <c r="F174" s="912">
        <v>0</v>
      </c>
      <c r="G174" s="916">
        <v>750</v>
      </c>
      <c r="H174" s="927">
        <f t="shared" si="28"/>
        <v>750</v>
      </c>
      <c r="I174" s="1003">
        <v>0</v>
      </c>
      <c r="J174" s="1003">
        <f t="shared" si="26"/>
        <v>750</v>
      </c>
      <c r="K174" s="1003">
        <v>0</v>
      </c>
      <c r="L174" s="1003">
        <f t="shared" si="25"/>
        <v>750</v>
      </c>
      <c r="M174" s="1003">
        <v>0</v>
      </c>
      <c r="N174" s="1003">
        <f t="shared" si="24"/>
        <v>750</v>
      </c>
      <c r="O174" s="1114">
        <v>0</v>
      </c>
      <c r="P174" s="1114">
        <f t="shared" si="23"/>
        <v>750</v>
      </c>
      <c r="Q174" s="1114">
        <v>0</v>
      </c>
      <c r="R174" s="1114">
        <f t="shared" si="22"/>
        <v>750</v>
      </c>
    </row>
    <row r="175" spans="1:18" s="894" customFormat="1" ht="20.95" x14ac:dyDescent="0.2">
      <c r="A175" s="998" t="s">
        <v>298</v>
      </c>
      <c r="B175" s="976" t="s">
        <v>534</v>
      </c>
      <c r="C175" s="977" t="s">
        <v>100</v>
      </c>
      <c r="D175" s="977" t="s">
        <v>100</v>
      </c>
      <c r="E175" s="978" t="s">
        <v>328</v>
      </c>
      <c r="F175" s="911">
        <v>0</v>
      </c>
      <c r="G175" s="959">
        <f t="shared" ref="G175" si="31">+G176</f>
        <v>300</v>
      </c>
      <c r="H175" s="908">
        <f t="shared" si="28"/>
        <v>300</v>
      </c>
      <c r="I175" s="1008">
        <v>0</v>
      </c>
      <c r="J175" s="1008">
        <f t="shared" si="26"/>
        <v>300</v>
      </c>
      <c r="K175" s="1008">
        <v>0</v>
      </c>
      <c r="L175" s="1008">
        <f t="shared" si="25"/>
        <v>300</v>
      </c>
      <c r="M175" s="1008">
        <v>0</v>
      </c>
      <c r="N175" s="1008">
        <f t="shared" si="24"/>
        <v>300</v>
      </c>
      <c r="O175" s="1119">
        <v>0</v>
      </c>
      <c r="P175" s="1119">
        <f t="shared" si="23"/>
        <v>300</v>
      </c>
      <c r="Q175" s="1119">
        <v>0</v>
      </c>
      <c r="R175" s="1119">
        <f t="shared" si="22"/>
        <v>300</v>
      </c>
    </row>
    <row r="176" spans="1:18" s="894" customFormat="1" x14ac:dyDescent="0.2">
      <c r="A176" s="999"/>
      <c r="B176" s="979"/>
      <c r="C176" s="599" t="s">
        <v>294</v>
      </c>
      <c r="D176" s="599" t="s">
        <v>295</v>
      </c>
      <c r="E176" s="980" t="s">
        <v>296</v>
      </c>
      <c r="F176" s="912">
        <v>0</v>
      </c>
      <c r="G176" s="916">
        <v>300</v>
      </c>
      <c r="H176" s="927">
        <f t="shared" si="28"/>
        <v>300</v>
      </c>
      <c r="I176" s="1003">
        <v>0</v>
      </c>
      <c r="J176" s="1003">
        <f t="shared" si="26"/>
        <v>300</v>
      </c>
      <c r="K176" s="1003">
        <v>0</v>
      </c>
      <c r="L176" s="1003">
        <f t="shared" si="25"/>
        <v>300</v>
      </c>
      <c r="M176" s="1003">
        <v>0</v>
      </c>
      <c r="N176" s="1003">
        <f t="shared" si="24"/>
        <v>300</v>
      </c>
      <c r="O176" s="1114">
        <v>0</v>
      </c>
      <c r="P176" s="1114">
        <f t="shared" si="23"/>
        <v>300</v>
      </c>
      <c r="Q176" s="1114">
        <v>0</v>
      </c>
      <c r="R176" s="1114">
        <f t="shared" si="22"/>
        <v>300</v>
      </c>
    </row>
    <row r="177" spans="1:18" s="894" customFormat="1" ht="20.95" x14ac:dyDescent="0.2">
      <c r="A177" s="998" t="s">
        <v>298</v>
      </c>
      <c r="B177" s="976" t="s">
        <v>535</v>
      </c>
      <c r="C177" s="977" t="s">
        <v>100</v>
      </c>
      <c r="D177" s="977" t="s">
        <v>100</v>
      </c>
      <c r="E177" s="978" t="s">
        <v>330</v>
      </c>
      <c r="F177" s="911">
        <v>0</v>
      </c>
      <c r="G177" s="959">
        <f t="shared" ref="G177" si="32">+G178</f>
        <v>750</v>
      </c>
      <c r="H177" s="908">
        <f t="shared" si="28"/>
        <v>750</v>
      </c>
      <c r="I177" s="1008">
        <v>0</v>
      </c>
      <c r="J177" s="1008">
        <f t="shared" si="26"/>
        <v>750</v>
      </c>
      <c r="K177" s="1008">
        <v>0</v>
      </c>
      <c r="L177" s="1008">
        <f t="shared" si="25"/>
        <v>750</v>
      </c>
      <c r="M177" s="1008">
        <v>0</v>
      </c>
      <c r="N177" s="1008">
        <f t="shared" si="24"/>
        <v>750</v>
      </c>
      <c r="O177" s="1119">
        <v>0</v>
      </c>
      <c r="P177" s="1119">
        <f t="shared" si="23"/>
        <v>750</v>
      </c>
      <c r="Q177" s="1119">
        <v>0</v>
      </c>
      <c r="R177" s="1119">
        <f t="shared" si="22"/>
        <v>750</v>
      </c>
    </row>
    <row r="178" spans="1:18" s="894" customFormat="1" ht="13.1" thickBot="1" x14ac:dyDescent="0.25">
      <c r="A178" s="999"/>
      <c r="B178" s="979"/>
      <c r="C178" s="599" t="s">
        <v>294</v>
      </c>
      <c r="D178" s="599" t="s">
        <v>295</v>
      </c>
      <c r="E178" s="980" t="s">
        <v>296</v>
      </c>
      <c r="F178" s="912">
        <v>0</v>
      </c>
      <c r="G178" s="1074">
        <v>750</v>
      </c>
      <c r="H178" s="909">
        <f t="shared" si="28"/>
        <v>750</v>
      </c>
      <c r="I178" s="1024">
        <v>0</v>
      </c>
      <c r="J178" s="1024">
        <f t="shared" si="26"/>
        <v>750</v>
      </c>
      <c r="K178" s="1024">
        <v>0</v>
      </c>
      <c r="L178" s="1024">
        <f t="shared" si="25"/>
        <v>750</v>
      </c>
      <c r="M178" s="1024">
        <v>0</v>
      </c>
      <c r="N178" s="1024">
        <f t="shared" si="24"/>
        <v>750</v>
      </c>
      <c r="O178" s="1128">
        <v>0</v>
      </c>
      <c r="P178" s="1128">
        <f t="shared" si="23"/>
        <v>750</v>
      </c>
      <c r="Q178" s="1128">
        <v>0</v>
      </c>
      <c r="R178" s="1128">
        <f t="shared" si="22"/>
        <v>750</v>
      </c>
    </row>
    <row r="179" spans="1:18" s="894" customFormat="1" ht="13.1" thickBot="1" x14ac:dyDescent="0.25">
      <c r="A179" s="1080" t="s">
        <v>106</v>
      </c>
      <c r="B179" s="1081" t="s">
        <v>100</v>
      </c>
      <c r="C179" s="1082" t="s">
        <v>100</v>
      </c>
      <c r="D179" s="1082" t="s">
        <v>100</v>
      </c>
      <c r="E179" s="1083" t="s">
        <v>227</v>
      </c>
      <c r="F179" s="1084">
        <v>1750</v>
      </c>
      <c r="G179" s="1090">
        <f>+G180+G182+G184+G186+G188+G190+G192+G194+G196</f>
        <v>0</v>
      </c>
      <c r="H179" s="1085">
        <f t="shared" si="28"/>
        <v>1750</v>
      </c>
      <c r="I179" s="1087">
        <v>0</v>
      </c>
      <c r="J179" s="1087">
        <f t="shared" si="26"/>
        <v>1750</v>
      </c>
      <c r="K179" s="1087">
        <v>0</v>
      </c>
      <c r="L179" s="1087">
        <f t="shared" si="25"/>
        <v>1750</v>
      </c>
      <c r="M179" s="1087">
        <f>+M198</f>
        <v>5000</v>
      </c>
      <c r="N179" s="1087">
        <f t="shared" si="24"/>
        <v>6750</v>
      </c>
      <c r="O179" s="1131">
        <v>0</v>
      </c>
      <c r="P179" s="1131">
        <f t="shared" si="23"/>
        <v>6750</v>
      </c>
      <c r="Q179" s="1131">
        <v>0</v>
      </c>
      <c r="R179" s="1131">
        <f t="shared" si="22"/>
        <v>6750</v>
      </c>
    </row>
    <row r="180" spans="1:18" s="894" customFormat="1" x14ac:dyDescent="0.2">
      <c r="A180" s="677" t="s">
        <v>106</v>
      </c>
      <c r="B180" s="679" t="s">
        <v>489</v>
      </c>
      <c r="C180" s="680" t="s">
        <v>100</v>
      </c>
      <c r="D180" s="954" t="s">
        <v>100</v>
      </c>
      <c r="E180" s="786" t="s">
        <v>227</v>
      </c>
      <c r="F180" s="924">
        <f>+F181</f>
        <v>1750</v>
      </c>
      <c r="G180" s="975">
        <f>+G181</f>
        <v>-1750</v>
      </c>
      <c r="H180" s="924">
        <f t="shared" si="28"/>
        <v>0</v>
      </c>
      <c r="I180" s="1020">
        <v>0</v>
      </c>
      <c r="J180" s="1020">
        <f t="shared" si="26"/>
        <v>0</v>
      </c>
      <c r="K180" s="1020">
        <v>0</v>
      </c>
      <c r="L180" s="1020">
        <f t="shared" si="25"/>
        <v>0</v>
      </c>
      <c r="M180" s="1020">
        <v>0</v>
      </c>
      <c r="N180" s="1020">
        <f t="shared" si="24"/>
        <v>0</v>
      </c>
      <c r="O180" s="1124">
        <v>0</v>
      </c>
      <c r="P180" s="1124">
        <f t="shared" si="23"/>
        <v>0</v>
      </c>
      <c r="Q180" s="1124">
        <v>0</v>
      </c>
      <c r="R180" s="1124">
        <f t="shared" si="22"/>
        <v>0</v>
      </c>
    </row>
    <row r="181" spans="1:18" s="894" customFormat="1" x14ac:dyDescent="0.2">
      <c r="A181" s="689"/>
      <c r="B181" s="691" t="s">
        <v>474</v>
      </c>
      <c r="C181" s="700">
        <v>3419</v>
      </c>
      <c r="D181" s="686">
        <v>5222</v>
      </c>
      <c r="E181" s="784" t="s">
        <v>296</v>
      </c>
      <c r="F181" s="927">
        <v>1750</v>
      </c>
      <c r="G181" s="916">
        <v>-1750</v>
      </c>
      <c r="H181" s="927">
        <f t="shared" si="28"/>
        <v>0</v>
      </c>
      <c r="I181" s="1003">
        <v>0</v>
      </c>
      <c r="J181" s="1003">
        <f t="shared" si="26"/>
        <v>0</v>
      </c>
      <c r="K181" s="1003">
        <v>0</v>
      </c>
      <c r="L181" s="1003">
        <f t="shared" si="25"/>
        <v>0</v>
      </c>
      <c r="M181" s="1003">
        <v>0</v>
      </c>
      <c r="N181" s="1003">
        <f t="shared" si="24"/>
        <v>0</v>
      </c>
      <c r="O181" s="1114">
        <v>0</v>
      </c>
      <c r="P181" s="1114">
        <f t="shared" si="23"/>
        <v>0</v>
      </c>
      <c r="Q181" s="1114">
        <v>0</v>
      </c>
      <c r="R181" s="1114">
        <f t="shared" si="22"/>
        <v>0</v>
      </c>
    </row>
    <row r="182" spans="1:18" s="894" customFormat="1" ht="31.45" x14ac:dyDescent="0.2">
      <c r="A182" s="654" t="s">
        <v>298</v>
      </c>
      <c r="B182" s="603" t="s">
        <v>536</v>
      </c>
      <c r="C182" s="604" t="s">
        <v>100</v>
      </c>
      <c r="D182" s="604" t="s">
        <v>100</v>
      </c>
      <c r="E182" s="981" t="s">
        <v>418</v>
      </c>
      <c r="F182" s="913">
        <v>0</v>
      </c>
      <c r="G182" s="959">
        <f t="shared" ref="G182:G196" si="33">+G183</f>
        <v>50</v>
      </c>
      <c r="H182" s="908">
        <f t="shared" si="28"/>
        <v>50</v>
      </c>
      <c r="I182" s="1008">
        <v>0</v>
      </c>
      <c r="J182" s="1008">
        <f t="shared" si="26"/>
        <v>50</v>
      </c>
      <c r="K182" s="1008">
        <v>0</v>
      </c>
      <c r="L182" s="1008">
        <f t="shared" si="25"/>
        <v>50</v>
      </c>
      <c r="M182" s="1008">
        <v>0</v>
      </c>
      <c r="N182" s="1008">
        <f t="shared" si="24"/>
        <v>50</v>
      </c>
      <c r="O182" s="1119">
        <v>0</v>
      </c>
      <c r="P182" s="1119">
        <f t="shared" si="23"/>
        <v>50</v>
      </c>
      <c r="Q182" s="1119">
        <v>0</v>
      </c>
      <c r="R182" s="1119">
        <f t="shared" si="22"/>
        <v>50</v>
      </c>
    </row>
    <row r="183" spans="1:18" s="894" customFormat="1" x14ac:dyDescent="0.2">
      <c r="A183" s="1000"/>
      <c r="B183" s="982"/>
      <c r="C183" s="595" t="s">
        <v>294</v>
      </c>
      <c r="D183" s="595" t="s">
        <v>295</v>
      </c>
      <c r="E183" s="983" t="s">
        <v>296</v>
      </c>
      <c r="F183" s="914">
        <v>0</v>
      </c>
      <c r="G183" s="916">
        <v>50</v>
      </c>
      <c r="H183" s="927">
        <f t="shared" si="28"/>
        <v>50</v>
      </c>
      <c r="I183" s="1003">
        <v>0</v>
      </c>
      <c r="J183" s="1003">
        <f t="shared" si="26"/>
        <v>50</v>
      </c>
      <c r="K183" s="1003">
        <v>0</v>
      </c>
      <c r="L183" s="1003">
        <f t="shared" si="25"/>
        <v>50</v>
      </c>
      <c r="M183" s="1003">
        <v>0</v>
      </c>
      <c r="N183" s="1003">
        <f t="shared" si="24"/>
        <v>50</v>
      </c>
      <c r="O183" s="1114">
        <v>0</v>
      </c>
      <c r="P183" s="1114">
        <f t="shared" si="23"/>
        <v>50</v>
      </c>
      <c r="Q183" s="1114">
        <v>0</v>
      </c>
      <c r="R183" s="1114">
        <f t="shared" si="22"/>
        <v>50</v>
      </c>
    </row>
    <row r="184" spans="1:18" s="894" customFormat="1" ht="20.95" x14ac:dyDescent="0.2">
      <c r="A184" s="654" t="s">
        <v>298</v>
      </c>
      <c r="B184" s="603" t="s">
        <v>537</v>
      </c>
      <c r="C184" s="604" t="s">
        <v>100</v>
      </c>
      <c r="D184" s="604" t="s">
        <v>100</v>
      </c>
      <c r="E184" s="981" t="s">
        <v>335</v>
      </c>
      <c r="F184" s="913">
        <v>0</v>
      </c>
      <c r="G184" s="959">
        <f t="shared" si="33"/>
        <v>600</v>
      </c>
      <c r="H184" s="908">
        <f t="shared" si="28"/>
        <v>600</v>
      </c>
      <c r="I184" s="1008">
        <v>0</v>
      </c>
      <c r="J184" s="1008">
        <f t="shared" si="26"/>
        <v>600</v>
      </c>
      <c r="K184" s="1008">
        <v>0</v>
      </c>
      <c r="L184" s="1008">
        <f t="shared" si="25"/>
        <v>600</v>
      </c>
      <c r="M184" s="1008">
        <v>0</v>
      </c>
      <c r="N184" s="1008">
        <f t="shared" si="24"/>
        <v>600</v>
      </c>
      <c r="O184" s="1119">
        <v>0</v>
      </c>
      <c r="P184" s="1119">
        <f t="shared" si="23"/>
        <v>600</v>
      </c>
      <c r="Q184" s="1119">
        <v>0</v>
      </c>
      <c r="R184" s="1119">
        <f t="shared" si="22"/>
        <v>600</v>
      </c>
    </row>
    <row r="185" spans="1:18" s="894" customFormat="1" ht="20.95" x14ac:dyDescent="0.2">
      <c r="A185" s="1000"/>
      <c r="B185" s="982"/>
      <c r="C185" s="595" t="s">
        <v>294</v>
      </c>
      <c r="D185" s="595" t="s">
        <v>333</v>
      </c>
      <c r="E185" s="983" t="s">
        <v>334</v>
      </c>
      <c r="F185" s="914">
        <v>0</v>
      </c>
      <c r="G185" s="916">
        <v>600</v>
      </c>
      <c r="H185" s="927">
        <f t="shared" si="28"/>
        <v>600</v>
      </c>
      <c r="I185" s="1003">
        <v>0</v>
      </c>
      <c r="J185" s="1003">
        <f t="shared" si="26"/>
        <v>600</v>
      </c>
      <c r="K185" s="1003">
        <v>0</v>
      </c>
      <c r="L185" s="1003">
        <f t="shared" si="25"/>
        <v>600</v>
      </c>
      <c r="M185" s="1003">
        <v>0</v>
      </c>
      <c r="N185" s="1003">
        <f t="shared" si="24"/>
        <v>600</v>
      </c>
      <c r="O185" s="1114">
        <v>0</v>
      </c>
      <c r="P185" s="1114">
        <f t="shared" si="23"/>
        <v>600</v>
      </c>
      <c r="Q185" s="1114">
        <v>0</v>
      </c>
      <c r="R185" s="1114">
        <f t="shared" si="22"/>
        <v>600</v>
      </c>
    </row>
    <row r="186" spans="1:18" s="894" customFormat="1" ht="31.45" x14ac:dyDescent="0.2">
      <c r="A186" s="654" t="s">
        <v>298</v>
      </c>
      <c r="B186" s="603" t="s">
        <v>538</v>
      </c>
      <c r="C186" s="604" t="s">
        <v>100</v>
      </c>
      <c r="D186" s="604" t="s">
        <v>100</v>
      </c>
      <c r="E186" s="981" t="s">
        <v>337</v>
      </c>
      <c r="F186" s="913">
        <v>0</v>
      </c>
      <c r="G186" s="959">
        <f t="shared" si="33"/>
        <v>450</v>
      </c>
      <c r="H186" s="908">
        <f t="shared" si="28"/>
        <v>450</v>
      </c>
      <c r="I186" s="1008">
        <v>0</v>
      </c>
      <c r="J186" s="1008">
        <f t="shared" si="26"/>
        <v>450</v>
      </c>
      <c r="K186" s="1008">
        <v>0</v>
      </c>
      <c r="L186" s="1008">
        <f t="shared" si="25"/>
        <v>450</v>
      </c>
      <c r="M186" s="1008">
        <v>0</v>
      </c>
      <c r="N186" s="1008">
        <f t="shared" si="24"/>
        <v>450</v>
      </c>
      <c r="O186" s="1119">
        <v>0</v>
      </c>
      <c r="P186" s="1119">
        <f t="shared" si="23"/>
        <v>450</v>
      </c>
      <c r="Q186" s="1119">
        <v>0</v>
      </c>
      <c r="R186" s="1119">
        <f t="shared" si="22"/>
        <v>450</v>
      </c>
    </row>
    <row r="187" spans="1:18" s="894" customFormat="1" ht="20.95" x14ac:dyDescent="0.2">
      <c r="A187" s="1000"/>
      <c r="B187" s="603" t="s">
        <v>338</v>
      </c>
      <c r="C187" s="595" t="s">
        <v>294</v>
      </c>
      <c r="D187" s="595" t="s">
        <v>339</v>
      </c>
      <c r="E187" s="983" t="s">
        <v>340</v>
      </c>
      <c r="F187" s="914">
        <v>0</v>
      </c>
      <c r="G187" s="916">
        <v>450</v>
      </c>
      <c r="H187" s="927">
        <f t="shared" si="28"/>
        <v>450</v>
      </c>
      <c r="I187" s="1003">
        <v>0</v>
      </c>
      <c r="J187" s="1003">
        <f t="shared" si="26"/>
        <v>450</v>
      </c>
      <c r="K187" s="1003">
        <v>0</v>
      </c>
      <c r="L187" s="1003">
        <f t="shared" si="25"/>
        <v>450</v>
      </c>
      <c r="M187" s="1003">
        <v>0</v>
      </c>
      <c r="N187" s="1003">
        <f t="shared" si="24"/>
        <v>450</v>
      </c>
      <c r="O187" s="1114">
        <v>0</v>
      </c>
      <c r="P187" s="1114">
        <f t="shared" si="23"/>
        <v>450</v>
      </c>
      <c r="Q187" s="1114">
        <v>0</v>
      </c>
      <c r="R187" s="1114">
        <f t="shared" si="22"/>
        <v>450</v>
      </c>
    </row>
    <row r="188" spans="1:18" s="894" customFormat="1" ht="20.95" x14ac:dyDescent="0.2">
      <c r="A188" s="654" t="s">
        <v>298</v>
      </c>
      <c r="B188" s="603" t="s">
        <v>539</v>
      </c>
      <c r="C188" s="604" t="s">
        <v>100</v>
      </c>
      <c r="D188" s="604" t="s">
        <v>100</v>
      </c>
      <c r="E188" s="981" t="s">
        <v>344</v>
      </c>
      <c r="F188" s="913">
        <v>0</v>
      </c>
      <c r="G188" s="959">
        <f t="shared" si="33"/>
        <v>200</v>
      </c>
      <c r="H188" s="908">
        <f t="shared" si="28"/>
        <v>200</v>
      </c>
      <c r="I188" s="1008">
        <v>0</v>
      </c>
      <c r="J188" s="1008">
        <f t="shared" si="26"/>
        <v>200</v>
      </c>
      <c r="K188" s="1008">
        <v>0</v>
      </c>
      <c r="L188" s="1008">
        <f t="shared" si="25"/>
        <v>200</v>
      </c>
      <c r="M188" s="1008">
        <v>0</v>
      </c>
      <c r="N188" s="1008">
        <f t="shared" si="24"/>
        <v>200</v>
      </c>
      <c r="O188" s="1119">
        <v>0</v>
      </c>
      <c r="P188" s="1119">
        <f t="shared" si="23"/>
        <v>200</v>
      </c>
      <c r="Q188" s="1119">
        <v>0</v>
      </c>
      <c r="R188" s="1119">
        <f t="shared" si="22"/>
        <v>200</v>
      </c>
    </row>
    <row r="189" spans="1:18" s="894" customFormat="1" x14ac:dyDescent="0.2">
      <c r="A189" s="1000"/>
      <c r="B189" s="982"/>
      <c r="C189" s="595" t="s">
        <v>294</v>
      </c>
      <c r="D189" s="599" t="s">
        <v>341</v>
      </c>
      <c r="E189" s="980" t="s">
        <v>342</v>
      </c>
      <c r="F189" s="914">
        <v>0</v>
      </c>
      <c r="G189" s="916">
        <v>200</v>
      </c>
      <c r="H189" s="927">
        <f t="shared" si="28"/>
        <v>200</v>
      </c>
      <c r="I189" s="1003">
        <v>0</v>
      </c>
      <c r="J189" s="1003">
        <f t="shared" si="26"/>
        <v>200</v>
      </c>
      <c r="K189" s="1003">
        <v>0</v>
      </c>
      <c r="L189" s="1003">
        <f t="shared" si="25"/>
        <v>200</v>
      </c>
      <c r="M189" s="1003">
        <v>0</v>
      </c>
      <c r="N189" s="1003">
        <f t="shared" si="24"/>
        <v>200</v>
      </c>
      <c r="O189" s="1114">
        <v>0</v>
      </c>
      <c r="P189" s="1114">
        <f t="shared" si="23"/>
        <v>200</v>
      </c>
      <c r="Q189" s="1114">
        <v>0</v>
      </c>
      <c r="R189" s="1114">
        <f t="shared" si="22"/>
        <v>200</v>
      </c>
    </row>
    <row r="190" spans="1:18" s="894" customFormat="1" ht="20.95" x14ac:dyDescent="0.2">
      <c r="A190" s="654" t="s">
        <v>298</v>
      </c>
      <c r="B190" s="603" t="s">
        <v>540</v>
      </c>
      <c r="C190" s="604" t="s">
        <v>100</v>
      </c>
      <c r="D190" s="604" t="s">
        <v>100</v>
      </c>
      <c r="E190" s="981" t="s">
        <v>346</v>
      </c>
      <c r="F190" s="913">
        <v>0</v>
      </c>
      <c r="G190" s="959">
        <f t="shared" si="33"/>
        <v>100</v>
      </c>
      <c r="H190" s="908">
        <f t="shared" si="28"/>
        <v>100</v>
      </c>
      <c r="I190" s="1008">
        <v>0</v>
      </c>
      <c r="J190" s="1008">
        <f t="shared" si="26"/>
        <v>100</v>
      </c>
      <c r="K190" s="1008">
        <v>0</v>
      </c>
      <c r="L190" s="1008">
        <f t="shared" si="25"/>
        <v>100</v>
      </c>
      <c r="M190" s="1008">
        <v>0</v>
      </c>
      <c r="N190" s="1008">
        <f t="shared" si="24"/>
        <v>100</v>
      </c>
      <c r="O190" s="1119">
        <v>0</v>
      </c>
      <c r="P190" s="1119">
        <f t="shared" si="23"/>
        <v>100</v>
      </c>
      <c r="Q190" s="1119">
        <v>0</v>
      </c>
      <c r="R190" s="1119">
        <f t="shared" si="22"/>
        <v>100</v>
      </c>
    </row>
    <row r="191" spans="1:18" s="894" customFormat="1" x14ac:dyDescent="0.2">
      <c r="A191" s="1000"/>
      <c r="B191" s="982"/>
      <c r="C191" s="595" t="s">
        <v>294</v>
      </c>
      <c r="D191" s="595" t="s">
        <v>295</v>
      </c>
      <c r="E191" s="983" t="s">
        <v>296</v>
      </c>
      <c r="F191" s="914">
        <v>0</v>
      </c>
      <c r="G191" s="916">
        <v>100</v>
      </c>
      <c r="H191" s="927">
        <f t="shared" si="28"/>
        <v>100</v>
      </c>
      <c r="I191" s="1003">
        <v>0</v>
      </c>
      <c r="J191" s="1003">
        <f t="shared" si="26"/>
        <v>100</v>
      </c>
      <c r="K191" s="1003">
        <v>0</v>
      </c>
      <c r="L191" s="1003">
        <f t="shared" si="25"/>
        <v>100</v>
      </c>
      <c r="M191" s="1003">
        <v>0</v>
      </c>
      <c r="N191" s="1003">
        <f t="shared" si="24"/>
        <v>100</v>
      </c>
      <c r="O191" s="1114">
        <v>0</v>
      </c>
      <c r="P191" s="1114">
        <f t="shared" si="23"/>
        <v>100</v>
      </c>
      <c r="Q191" s="1114">
        <v>0</v>
      </c>
      <c r="R191" s="1114">
        <f t="shared" si="22"/>
        <v>100</v>
      </c>
    </row>
    <row r="192" spans="1:18" s="894" customFormat="1" x14ac:dyDescent="0.2">
      <c r="A192" s="654" t="s">
        <v>298</v>
      </c>
      <c r="B192" s="603" t="s">
        <v>541</v>
      </c>
      <c r="C192" s="604" t="s">
        <v>100</v>
      </c>
      <c r="D192" s="604" t="s">
        <v>100</v>
      </c>
      <c r="E192" s="981" t="s">
        <v>349</v>
      </c>
      <c r="F192" s="913">
        <v>0</v>
      </c>
      <c r="G192" s="959">
        <f t="shared" si="33"/>
        <v>100</v>
      </c>
      <c r="H192" s="908">
        <f t="shared" si="28"/>
        <v>100</v>
      </c>
      <c r="I192" s="1008">
        <v>0</v>
      </c>
      <c r="J192" s="1008">
        <f t="shared" si="26"/>
        <v>100</v>
      </c>
      <c r="K192" s="1008">
        <v>0</v>
      </c>
      <c r="L192" s="1008">
        <f t="shared" si="25"/>
        <v>100</v>
      </c>
      <c r="M192" s="1008">
        <v>0</v>
      </c>
      <c r="N192" s="1008">
        <f t="shared" si="24"/>
        <v>100</v>
      </c>
      <c r="O192" s="1119">
        <v>0</v>
      </c>
      <c r="P192" s="1119">
        <f t="shared" si="23"/>
        <v>100</v>
      </c>
      <c r="Q192" s="1119">
        <v>0</v>
      </c>
      <c r="R192" s="1119">
        <f t="shared" si="22"/>
        <v>100</v>
      </c>
    </row>
    <row r="193" spans="1:18" s="894" customFormat="1" x14ac:dyDescent="0.2">
      <c r="A193" s="1000"/>
      <c r="B193" s="982"/>
      <c r="C193" s="595" t="s">
        <v>294</v>
      </c>
      <c r="D193" s="595" t="s">
        <v>348</v>
      </c>
      <c r="E193" s="983" t="s">
        <v>258</v>
      </c>
      <c r="F193" s="914">
        <v>0</v>
      </c>
      <c r="G193" s="916">
        <v>100</v>
      </c>
      <c r="H193" s="927">
        <f t="shared" si="28"/>
        <v>100</v>
      </c>
      <c r="I193" s="1003">
        <v>0</v>
      </c>
      <c r="J193" s="1003">
        <f t="shared" si="26"/>
        <v>100</v>
      </c>
      <c r="K193" s="1003">
        <v>0</v>
      </c>
      <c r="L193" s="1003">
        <f t="shared" si="25"/>
        <v>100</v>
      </c>
      <c r="M193" s="1003">
        <v>0</v>
      </c>
      <c r="N193" s="1003">
        <f t="shared" si="24"/>
        <v>100</v>
      </c>
      <c r="O193" s="1114">
        <v>0</v>
      </c>
      <c r="P193" s="1114">
        <f t="shared" si="23"/>
        <v>100</v>
      </c>
      <c r="Q193" s="1114">
        <v>0</v>
      </c>
      <c r="R193" s="1114">
        <f t="shared" si="22"/>
        <v>100</v>
      </c>
    </row>
    <row r="194" spans="1:18" s="894" customFormat="1" ht="31.45" x14ac:dyDescent="0.2">
      <c r="A194" s="654" t="s">
        <v>298</v>
      </c>
      <c r="B194" s="603" t="s">
        <v>542</v>
      </c>
      <c r="C194" s="604" t="s">
        <v>100</v>
      </c>
      <c r="D194" s="604" t="s">
        <v>100</v>
      </c>
      <c r="E194" s="981" t="s">
        <v>419</v>
      </c>
      <c r="F194" s="913">
        <v>0</v>
      </c>
      <c r="G194" s="959">
        <f t="shared" si="33"/>
        <v>50</v>
      </c>
      <c r="H194" s="908">
        <f t="shared" si="28"/>
        <v>50</v>
      </c>
      <c r="I194" s="1008">
        <v>0</v>
      </c>
      <c r="J194" s="1008">
        <f t="shared" si="26"/>
        <v>50</v>
      </c>
      <c r="K194" s="1008">
        <v>0</v>
      </c>
      <c r="L194" s="1008">
        <f t="shared" si="25"/>
        <v>50</v>
      </c>
      <c r="M194" s="1008">
        <v>0</v>
      </c>
      <c r="N194" s="1008">
        <f t="shared" si="24"/>
        <v>50</v>
      </c>
      <c r="O194" s="1119">
        <v>0</v>
      </c>
      <c r="P194" s="1119">
        <f t="shared" si="23"/>
        <v>50</v>
      </c>
      <c r="Q194" s="1119">
        <v>0</v>
      </c>
      <c r="R194" s="1119">
        <f t="shared" si="22"/>
        <v>50</v>
      </c>
    </row>
    <row r="195" spans="1:18" s="894" customFormat="1" x14ac:dyDescent="0.2">
      <c r="A195" s="1000"/>
      <c r="B195" s="982"/>
      <c r="C195" s="595" t="s">
        <v>294</v>
      </c>
      <c r="D195" s="595" t="s">
        <v>295</v>
      </c>
      <c r="E195" s="983" t="s">
        <v>296</v>
      </c>
      <c r="F195" s="914">
        <v>0</v>
      </c>
      <c r="G195" s="916">
        <v>50</v>
      </c>
      <c r="H195" s="927">
        <f t="shared" si="28"/>
        <v>50</v>
      </c>
      <c r="I195" s="1003">
        <v>0</v>
      </c>
      <c r="J195" s="1003">
        <f t="shared" si="26"/>
        <v>50</v>
      </c>
      <c r="K195" s="1003">
        <v>0</v>
      </c>
      <c r="L195" s="1003">
        <f t="shared" si="25"/>
        <v>50</v>
      </c>
      <c r="M195" s="1003">
        <v>0</v>
      </c>
      <c r="N195" s="1003">
        <f t="shared" si="24"/>
        <v>50</v>
      </c>
      <c r="O195" s="1114">
        <v>0</v>
      </c>
      <c r="P195" s="1114">
        <f t="shared" si="23"/>
        <v>50</v>
      </c>
      <c r="Q195" s="1114">
        <v>0</v>
      </c>
      <c r="R195" s="1114">
        <f t="shared" si="22"/>
        <v>50</v>
      </c>
    </row>
    <row r="196" spans="1:18" s="894" customFormat="1" ht="20.95" x14ac:dyDescent="0.2">
      <c r="A196" s="654" t="s">
        <v>298</v>
      </c>
      <c r="B196" s="603" t="s">
        <v>543</v>
      </c>
      <c r="C196" s="604" t="s">
        <v>100</v>
      </c>
      <c r="D196" s="604" t="s">
        <v>100</v>
      </c>
      <c r="E196" s="981" t="s">
        <v>352</v>
      </c>
      <c r="F196" s="913">
        <v>0</v>
      </c>
      <c r="G196" s="959">
        <f t="shared" si="33"/>
        <v>200</v>
      </c>
      <c r="H196" s="908">
        <f t="shared" si="28"/>
        <v>200</v>
      </c>
      <c r="I196" s="1008">
        <v>0</v>
      </c>
      <c r="J196" s="1008">
        <f t="shared" si="26"/>
        <v>200</v>
      </c>
      <c r="K196" s="1008">
        <v>0</v>
      </c>
      <c r="L196" s="1008">
        <f t="shared" si="25"/>
        <v>200</v>
      </c>
      <c r="M196" s="1008">
        <v>0</v>
      </c>
      <c r="N196" s="1008">
        <f t="shared" si="24"/>
        <v>200</v>
      </c>
      <c r="O196" s="1119">
        <v>0</v>
      </c>
      <c r="P196" s="1119">
        <f t="shared" si="23"/>
        <v>200</v>
      </c>
      <c r="Q196" s="1119">
        <v>0</v>
      </c>
      <c r="R196" s="1119">
        <f t="shared" si="22"/>
        <v>200</v>
      </c>
    </row>
    <row r="197" spans="1:18" s="894" customFormat="1" ht="20.95" x14ac:dyDescent="0.2">
      <c r="A197" s="999"/>
      <c r="B197" s="979"/>
      <c r="C197" s="599" t="s">
        <v>294</v>
      </c>
      <c r="D197" s="599" t="s">
        <v>339</v>
      </c>
      <c r="E197" s="980" t="s">
        <v>340</v>
      </c>
      <c r="F197" s="912">
        <v>0</v>
      </c>
      <c r="G197" s="1074">
        <v>200</v>
      </c>
      <c r="H197" s="909">
        <f t="shared" si="28"/>
        <v>200</v>
      </c>
      <c r="I197" s="1024">
        <v>0</v>
      </c>
      <c r="J197" s="1024">
        <f t="shared" si="26"/>
        <v>200</v>
      </c>
      <c r="K197" s="1024">
        <v>0</v>
      </c>
      <c r="L197" s="1024">
        <f t="shared" si="25"/>
        <v>200</v>
      </c>
      <c r="M197" s="1003">
        <v>0</v>
      </c>
      <c r="N197" s="1003">
        <f t="shared" si="24"/>
        <v>200</v>
      </c>
      <c r="O197" s="1114">
        <v>0</v>
      </c>
      <c r="P197" s="1114">
        <f t="shared" si="23"/>
        <v>200</v>
      </c>
      <c r="Q197" s="1114">
        <v>0</v>
      </c>
      <c r="R197" s="1114">
        <f t="shared" si="22"/>
        <v>200</v>
      </c>
    </row>
    <row r="198" spans="1:18" s="894" customFormat="1" ht="20.95" x14ac:dyDescent="0.2">
      <c r="A198" s="654" t="s">
        <v>298</v>
      </c>
      <c r="B198" s="603" t="s">
        <v>626</v>
      </c>
      <c r="C198" s="604" t="s">
        <v>100</v>
      </c>
      <c r="D198" s="604" t="s">
        <v>100</v>
      </c>
      <c r="E198" s="981" t="s">
        <v>629</v>
      </c>
      <c r="F198" s="913">
        <v>0</v>
      </c>
      <c r="G198" s="959"/>
      <c r="H198" s="908"/>
      <c r="I198" s="1008"/>
      <c r="J198" s="1008">
        <v>0</v>
      </c>
      <c r="K198" s="1008">
        <v>0</v>
      </c>
      <c r="L198" s="1008">
        <v>0</v>
      </c>
      <c r="M198" s="1008">
        <f>+M199</f>
        <v>5000</v>
      </c>
      <c r="N198" s="1008">
        <f t="shared" si="24"/>
        <v>5000</v>
      </c>
      <c r="O198" s="1119">
        <v>0</v>
      </c>
      <c r="P198" s="1119">
        <f t="shared" si="23"/>
        <v>5000</v>
      </c>
      <c r="Q198" s="1119">
        <v>0</v>
      </c>
      <c r="R198" s="1119">
        <f t="shared" si="22"/>
        <v>5000</v>
      </c>
    </row>
    <row r="199" spans="1:18" s="894" customFormat="1" ht="13.1" thickBot="1" x14ac:dyDescent="0.25">
      <c r="A199" s="1000"/>
      <c r="B199" s="982"/>
      <c r="C199" s="595" t="s">
        <v>294</v>
      </c>
      <c r="D199" s="595" t="s">
        <v>630</v>
      </c>
      <c r="E199" s="983" t="s">
        <v>631</v>
      </c>
      <c r="F199" s="914">
        <v>0</v>
      </c>
      <c r="G199" s="916"/>
      <c r="H199" s="927"/>
      <c r="I199" s="1003"/>
      <c r="J199" s="1003">
        <v>0</v>
      </c>
      <c r="K199" s="1003">
        <v>0</v>
      </c>
      <c r="L199" s="1003">
        <v>0</v>
      </c>
      <c r="M199" s="1024">
        <v>5000</v>
      </c>
      <c r="N199" s="1024">
        <f t="shared" si="24"/>
        <v>5000</v>
      </c>
      <c r="O199" s="1128">
        <v>0</v>
      </c>
      <c r="P199" s="1128">
        <f t="shared" si="23"/>
        <v>5000</v>
      </c>
      <c r="Q199" s="1128">
        <v>0</v>
      </c>
      <c r="R199" s="1128">
        <f t="shared" si="22"/>
        <v>5000</v>
      </c>
    </row>
    <row r="200" spans="1:18" s="894" customFormat="1" ht="13.1" thickBot="1" x14ac:dyDescent="0.25">
      <c r="A200" s="1080" t="s">
        <v>106</v>
      </c>
      <c r="B200" s="1081" t="s">
        <v>100</v>
      </c>
      <c r="C200" s="1082" t="s">
        <v>100</v>
      </c>
      <c r="D200" s="1082" t="s">
        <v>100</v>
      </c>
      <c r="E200" s="1083" t="s">
        <v>228</v>
      </c>
      <c r="F200" s="1084">
        <v>2750</v>
      </c>
      <c r="G200" s="1090">
        <f>+G201+G203+G205+G207</f>
        <v>0</v>
      </c>
      <c r="H200" s="1085">
        <f t="shared" si="28"/>
        <v>2750</v>
      </c>
      <c r="I200" s="1087">
        <v>0</v>
      </c>
      <c r="J200" s="1087">
        <f t="shared" si="26"/>
        <v>2750</v>
      </c>
      <c r="K200" s="1087">
        <f>+K201+K209+K211+K213+K215+K217+K219+K221+K223</f>
        <v>0</v>
      </c>
      <c r="L200" s="1087">
        <f t="shared" si="25"/>
        <v>2750</v>
      </c>
      <c r="M200" s="1087">
        <v>0</v>
      </c>
      <c r="N200" s="1087">
        <f t="shared" si="24"/>
        <v>2750</v>
      </c>
      <c r="O200" s="1131">
        <v>0</v>
      </c>
      <c r="P200" s="1131">
        <f t="shared" si="23"/>
        <v>2750</v>
      </c>
      <c r="Q200" s="1131">
        <v>0</v>
      </c>
      <c r="R200" s="1131">
        <f t="shared" si="22"/>
        <v>2750</v>
      </c>
    </row>
    <row r="201" spans="1:18" s="894" customFormat="1" x14ac:dyDescent="0.2">
      <c r="A201" s="677" t="s">
        <v>106</v>
      </c>
      <c r="B201" s="679" t="s">
        <v>490</v>
      </c>
      <c r="C201" s="680" t="s">
        <v>100</v>
      </c>
      <c r="D201" s="954" t="s">
        <v>100</v>
      </c>
      <c r="E201" s="786" t="s">
        <v>228</v>
      </c>
      <c r="F201" s="924">
        <f>+F202</f>
        <v>2750</v>
      </c>
      <c r="G201" s="975">
        <f>+G202</f>
        <v>-1560</v>
      </c>
      <c r="H201" s="924">
        <f t="shared" si="28"/>
        <v>1190</v>
      </c>
      <c r="I201" s="1020">
        <v>0</v>
      </c>
      <c r="J201" s="1020">
        <f t="shared" si="26"/>
        <v>1190</v>
      </c>
      <c r="K201" s="1020">
        <f>+K202</f>
        <v>-1010</v>
      </c>
      <c r="L201" s="1020">
        <f t="shared" si="25"/>
        <v>180</v>
      </c>
      <c r="M201" s="1020">
        <v>0</v>
      </c>
      <c r="N201" s="1020">
        <f t="shared" si="24"/>
        <v>180</v>
      </c>
      <c r="O201" s="1124">
        <v>0</v>
      </c>
      <c r="P201" s="1124">
        <f t="shared" si="23"/>
        <v>180</v>
      </c>
      <c r="Q201" s="1124">
        <v>0</v>
      </c>
      <c r="R201" s="1124">
        <f t="shared" ref="R201:R249" si="34">+P201+Q201</f>
        <v>180</v>
      </c>
    </row>
    <row r="202" spans="1:18" s="894" customFormat="1" x14ac:dyDescent="0.2">
      <c r="A202" s="682"/>
      <c r="B202" s="684" t="s">
        <v>474</v>
      </c>
      <c r="C202" s="700">
        <v>3419</v>
      </c>
      <c r="D202" s="686">
        <v>5222</v>
      </c>
      <c r="E202" s="784" t="s">
        <v>296</v>
      </c>
      <c r="F202" s="927">
        <v>2750</v>
      </c>
      <c r="G202" s="916">
        <v>-1560</v>
      </c>
      <c r="H202" s="927">
        <f t="shared" si="28"/>
        <v>1190</v>
      </c>
      <c r="I202" s="1003">
        <v>0</v>
      </c>
      <c r="J202" s="1003">
        <f t="shared" si="26"/>
        <v>1190</v>
      </c>
      <c r="K202" s="1003">
        <v>-1010</v>
      </c>
      <c r="L202" s="1003">
        <f t="shared" si="25"/>
        <v>180</v>
      </c>
      <c r="M202" s="1003">
        <v>0</v>
      </c>
      <c r="N202" s="1003">
        <f t="shared" si="24"/>
        <v>180</v>
      </c>
      <c r="O202" s="1114">
        <v>0</v>
      </c>
      <c r="P202" s="1114">
        <f t="shared" si="23"/>
        <v>180</v>
      </c>
      <c r="Q202" s="1114">
        <v>0</v>
      </c>
      <c r="R202" s="1114">
        <f t="shared" si="34"/>
        <v>180</v>
      </c>
    </row>
    <row r="203" spans="1:18" s="894" customFormat="1" ht="20" customHeight="1" x14ac:dyDescent="0.2">
      <c r="A203" s="998" t="s">
        <v>298</v>
      </c>
      <c r="B203" s="976" t="s">
        <v>545</v>
      </c>
      <c r="C203" s="977" t="s">
        <v>100</v>
      </c>
      <c r="D203" s="977" t="s">
        <v>100</v>
      </c>
      <c r="E203" s="978" t="s">
        <v>319</v>
      </c>
      <c r="F203" s="911">
        <v>0</v>
      </c>
      <c r="G203" s="959">
        <f>+G204</f>
        <v>156</v>
      </c>
      <c r="H203" s="908">
        <f t="shared" si="28"/>
        <v>156</v>
      </c>
      <c r="I203" s="1008">
        <v>0</v>
      </c>
      <c r="J203" s="1008">
        <f t="shared" si="26"/>
        <v>156</v>
      </c>
      <c r="K203" s="1008">
        <v>0</v>
      </c>
      <c r="L203" s="1008">
        <f t="shared" si="25"/>
        <v>156</v>
      </c>
      <c r="M203" s="1008">
        <v>0</v>
      </c>
      <c r="N203" s="1008">
        <f t="shared" si="24"/>
        <v>156</v>
      </c>
      <c r="O203" s="1119">
        <v>0</v>
      </c>
      <c r="P203" s="1119">
        <f t="shared" si="23"/>
        <v>156</v>
      </c>
      <c r="Q203" s="1119">
        <v>0</v>
      </c>
      <c r="R203" s="1119">
        <f t="shared" si="34"/>
        <v>156</v>
      </c>
    </row>
    <row r="204" spans="1:18" s="894" customFormat="1" x14ac:dyDescent="0.2">
      <c r="A204" s="999"/>
      <c r="B204" s="979"/>
      <c r="C204" s="599" t="s">
        <v>294</v>
      </c>
      <c r="D204" s="599" t="s">
        <v>295</v>
      </c>
      <c r="E204" s="980" t="s">
        <v>296</v>
      </c>
      <c r="F204" s="912">
        <v>0</v>
      </c>
      <c r="G204" s="916">
        <v>156</v>
      </c>
      <c r="H204" s="927">
        <f t="shared" si="28"/>
        <v>156</v>
      </c>
      <c r="I204" s="1003">
        <v>0</v>
      </c>
      <c r="J204" s="1003">
        <f t="shared" si="26"/>
        <v>156</v>
      </c>
      <c r="K204" s="1003">
        <v>0</v>
      </c>
      <c r="L204" s="1003">
        <f t="shared" si="25"/>
        <v>156</v>
      </c>
      <c r="M204" s="1003">
        <v>0</v>
      </c>
      <c r="N204" s="1003">
        <f t="shared" si="24"/>
        <v>156</v>
      </c>
      <c r="O204" s="1114">
        <v>0</v>
      </c>
      <c r="P204" s="1114">
        <f t="shared" ref="P204:P249" si="35">+N204+O204</f>
        <v>156</v>
      </c>
      <c r="Q204" s="1114">
        <v>0</v>
      </c>
      <c r="R204" s="1114">
        <f t="shared" si="34"/>
        <v>156</v>
      </c>
    </row>
    <row r="205" spans="1:18" s="894" customFormat="1" ht="20.95" x14ac:dyDescent="0.2">
      <c r="A205" s="998" t="s">
        <v>298</v>
      </c>
      <c r="B205" s="976" t="s">
        <v>546</v>
      </c>
      <c r="C205" s="977" t="s">
        <v>100</v>
      </c>
      <c r="D205" s="977" t="s">
        <v>100</v>
      </c>
      <c r="E205" s="978" t="s">
        <v>302</v>
      </c>
      <c r="F205" s="911">
        <v>0</v>
      </c>
      <c r="G205" s="959">
        <f t="shared" ref="G205" si="36">+G206</f>
        <v>780</v>
      </c>
      <c r="H205" s="908">
        <f t="shared" si="28"/>
        <v>780</v>
      </c>
      <c r="I205" s="1008">
        <v>0</v>
      </c>
      <c r="J205" s="1008">
        <f t="shared" si="26"/>
        <v>780</v>
      </c>
      <c r="K205" s="1008">
        <v>0</v>
      </c>
      <c r="L205" s="1008">
        <f t="shared" si="25"/>
        <v>780</v>
      </c>
      <c r="M205" s="1008">
        <v>0</v>
      </c>
      <c r="N205" s="1008">
        <f t="shared" si="24"/>
        <v>780</v>
      </c>
      <c r="O205" s="1119">
        <v>0</v>
      </c>
      <c r="P205" s="1119">
        <f t="shared" si="35"/>
        <v>780</v>
      </c>
      <c r="Q205" s="1119">
        <v>0</v>
      </c>
      <c r="R205" s="1119">
        <f t="shared" si="34"/>
        <v>780</v>
      </c>
    </row>
    <row r="206" spans="1:18" s="894" customFormat="1" x14ac:dyDescent="0.2">
      <c r="A206" s="999"/>
      <c r="B206" s="979"/>
      <c r="C206" s="599" t="s">
        <v>294</v>
      </c>
      <c r="D206" s="599" t="s">
        <v>295</v>
      </c>
      <c r="E206" s="980" t="s">
        <v>296</v>
      </c>
      <c r="F206" s="912">
        <v>0</v>
      </c>
      <c r="G206" s="916">
        <v>780</v>
      </c>
      <c r="H206" s="927">
        <f t="shared" si="28"/>
        <v>780</v>
      </c>
      <c r="I206" s="1003">
        <v>0</v>
      </c>
      <c r="J206" s="1003">
        <f t="shared" si="26"/>
        <v>780</v>
      </c>
      <c r="K206" s="1003">
        <v>0</v>
      </c>
      <c r="L206" s="1003">
        <f t="shared" si="25"/>
        <v>780</v>
      </c>
      <c r="M206" s="1003">
        <v>0</v>
      </c>
      <c r="N206" s="1003">
        <f t="shared" si="24"/>
        <v>780</v>
      </c>
      <c r="O206" s="1114">
        <v>0</v>
      </c>
      <c r="P206" s="1114">
        <f t="shared" si="35"/>
        <v>780</v>
      </c>
      <c r="Q206" s="1114">
        <v>0</v>
      </c>
      <c r="R206" s="1114">
        <f t="shared" si="34"/>
        <v>780</v>
      </c>
    </row>
    <row r="207" spans="1:18" s="894" customFormat="1" ht="20.95" x14ac:dyDescent="0.2">
      <c r="A207" s="998" t="s">
        <v>298</v>
      </c>
      <c r="B207" s="976" t="s">
        <v>547</v>
      </c>
      <c r="C207" s="977" t="s">
        <v>100</v>
      </c>
      <c r="D207" s="977" t="s">
        <v>100</v>
      </c>
      <c r="E207" s="978" t="s">
        <v>320</v>
      </c>
      <c r="F207" s="911">
        <v>0</v>
      </c>
      <c r="G207" s="959">
        <f t="shared" ref="G207" si="37">+G208</f>
        <v>624</v>
      </c>
      <c r="H207" s="908">
        <f t="shared" si="28"/>
        <v>624</v>
      </c>
      <c r="I207" s="1008">
        <v>0</v>
      </c>
      <c r="J207" s="1008">
        <f t="shared" si="26"/>
        <v>624</v>
      </c>
      <c r="K207" s="1008">
        <v>0</v>
      </c>
      <c r="L207" s="1008">
        <f t="shared" si="25"/>
        <v>624</v>
      </c>
      <c r="M207" s="1008">
        <v>0</v>
      </c>
      <c r="N207" s="1008">
        <f t="shared" si="24"/>
        <v>624</v>
      </c>
      <c r="O207" s="1119">
        <v>0</v>
      </c>
      <c r="P207" s="1119">
        <f t="shared" si="35"/>
        <v>624</v>
      </c>
      <c r="Q207" s="1119">
        <v>0</v>
      </c>
      <c r="R207" s="1119">
        <f t="shared" si="34"/>
        <v>624</v>
      </c>
    </row>
    <row r="208" spans="1:18" s="894" customFormat="1" x14ac:dyDescent="0.2">
      <c r="A208" s="999"/>
      <c r="B208" s="979"/>
      <c r="C208" s="599" t="s">
        <v>294</v>
      </c>
      <c r="D208" s="599" t="s">
        <v>295</v>
      </c>
      <c r="E208" s="980" t="s">
        <v>296</v>
      </c>
      <c r="F208" s="912">
        <v>0</v>
      </c>
      <c r="G208" s="1074">
        <v>624</v>
      </c>
      <c r="H208" s="909">
        <f t="shared" si="28"/>
        <v>624</v>
      </c>
      <c r="I208" s="1024">
        <v>0</v>
      </c>
      <c r="J208" s="1024">
        <f t="shared" si="26"/>
        <v>624</v>
      </c>
      <c r="K208" s="1003"/>
      <c r="L208" s="1003">
        <f t="shared" si="25"/>
        <v>624</v>
      </c>
      <c r="M208" s="1003">
        <v>0</v>
      </c>
      <c r="N208" s="1003">
        <f t="shared" si="24"/>
        <v>624</v>
      </c>
      <c r="O208" s="1114">
        <v>0</v>
      </c>
      <c r="P208" s="1114">
        <f t="shared" si="35"/>
        <v>624</v>
      </c>
      <c r="Q208" s="1114">
        <v>0</v>
      </c>
      <c r="R208" s="1114">
        <f t="shared" si="34"/>
        <v>624</v>
      </c>
    </row>
    <row r="209" spans="1:18" s="894" customFormat="1" ht="20.95" x14ac:dyDescent="0.2">
      <c r="A209" s="998" t="s">
        <v>106</v>
      </c>
      <c r="B209" s="1146" t="s">
        <v>581</v>
      </c>
      <c r="C209" s="977" t="s">
        <v>100</v>
      </c>
      <c r="D209" s="976" t="s">
        <v>100</v>
      </c>
      <c r="E209" s="978" t="s">
        <v>591</v>
      </c>
      <c r="F209" s="913">
        <v>0</v>
      </c>
      <c r="G209" s="916"/>
      <c r="H209" s="927"/>
      <c r="I209" s="1003"/>
      <c r="J209" s="913">
        <v>0</v>
      </c>
      <c r="K209" s="1008">
        <f>+K210</f>
        <v>170</v>
      </c>
      <c r="L209" s="1008">
        <f t="shared" si="25"/>
        <v>170</v>
      </c>
      <c r="M209" s="1008">
        <v>0</v>
      </c>
      <c r="N209" s="1008">
        <f t="shared" si="24"/>
        <v>170</v>
      </c>
      <c r="O209" s="1119">
        <v>0</v>
      </c>
      <c r="P209" s="1119">
        <f t="shared" si="35"/>
        <v>170</v>
      </c>
      <c r="Q209" s="1119">
        <v>0</v>
      </c>
      <c r="R209" s="1119">
        <f t="shared" si="34"/>
        <v>170</v>
      </c>
    </row>
    <row r="210" spans="1:18" s="894" customFormat="1" x14ac:dyDescent="0.2">
      <c r="A210" s="999"/>
      <c r="B210" s="1146"/>
      <c r="C210" s="599" t="s">
        <v>294</v>
      </c>
      <c r="D210" s="598" t="s">
        <v>295</v>
      </c>
      <c r="E210" s="980" t="s">
        <v>296</v>
      </c>
      <c r="F210" s="914">
        <v>0</v>
      </c>
      <c r="G210" s="916"/>
      <c r="H210" s="927"/>
      <c r="I210" s="1003"/>
      <c r="J210" s="914">
        <v>0</v>
      </c>
      <c r="K210" s="1003">
        <v>170</v>
      </c>
      <c r="L210" s="1003">
        <f t="shared" si="25"/>
        <v>170</v>
      </c>
      <c r="M210" s="1003">
        <v>0</v>
      </c>
      <c r="N210" s="1003">
        <f t="shared" si="24"/>
        <v>170</v>
      </c>
      <c r="O210" s="1114">
        <v>0</v>
      </c>
      <c r="P210" s="1114">
        <f t="shared" si="35"/>
        <v>170</v>
      </c>
      <c r="Q210" s="1114">
        <v>0</v>
      </c>
      <c r="R210" s="1114">
        <f t="shared" si="34"/>
        <v>170</v>
      </c>
    </row>
    <row r="211" spans="1:18" s="894" customFormat="1" ht="20.95" x14ac:dyDescent="0.2">
      <c r="A211" s="998" t="s">
        <v>106</v>
      </c>
      <c r="B211" s="1146" t="s">
        <v>582</v>
      </c>
      <c r="C211" s="977" t="s">
        <v>100</v>
      </c>
      <c r="D211" s="976" t="s">
        <v>100</v>
      </c>
      <c r="E211" s="978" t="s">
        <v>592</v>
      </c>
      <c r="F211" s="913">
        <v>0</v>
      </c>
      <c r="G211" s="916"/>
      <c r="H211" s="927"/>
      <c r="I211" s="1003"/>
      <c r="J211" s="913">
        <v>0</v>
      </c>
      <c r="K211" s="1008">
        <f t="shared" ref="K211" si="38">+K212</f>
        <v>100</v>
      </c>
      <c r="L211" s="1008">
        <f t="shared" si="25"/>
        <v>100</v>
      </c>
      <c r="M211" s="1008">
        <v>0</v>
      </c>
      <c r="N211" s="1008">
        <f t="shared" si="24"/>
        <v>100</v>
      </c>
      <c r="O211" s="1119">
        <v>0</v>
      </c>
      <c r="P211" s="1119">
        <f t="shared" si="35"/>
        <v>100</v>
      </c>
      <c r="Q211" s="1119">
        <v>0</v>
      </c>
      <c r="R211" s="1119">
        <f t="shared" si="34"/>
        <v>100</v>
      </c>
    </row>
    <row r="212" spans="1:18" s="894" customFormat="1" x14ac:dyDescent="0.2">
      <c r="A212" s="999"/>
      <c r="B212" s="1146"/>
      <c r="C212" s="599" t="s">
        <v>294</v>
      </c>
      <c r="D212" s="598" t="s">
        <v>295</v>
      </c>
      <c r="E212" s="980" t="s">
        <v>296</v>
      </c>
      <c r="F212" s="914">
        <v>0</v>
      </c>
      <c r="G212" s="916"/>
      <c r="H212" s="927"/>
      <c r="I212" s="1003"/>
      <c r="J212" s="914">
        <v>0</v>
      </c>
      <c r="K212" s="1003">
        <v>100</v>
      </c>
      <c r="L212" s="1003">
        <f t="shared" si="25"/>
        <v>100</v>
      </c>
      <c r="M212" s="1003">
        <v>0</v>
      </c>
      <c r="N212" s="1003">
        <f t="shared" si="24"/>
        <v>100</v>
      </c>
      <c r="O212" s="1114">
        <v>0</v>
      </c>
      <c r="P212" s="1114">
        <f t="shared" si="35"/>
        <v>100</v>
      </c>
      <c r="Q212" s="1114">
        <v>0</v>
      </c>
      <c r="R212" s="1114">
        <f t="shared" si="34"/>
        <v>100</v>
      </c>
    </row>
    <row r="213" spans="1:18" s="894" customFormat="1" ht="20.95" x14ac:dyDescent="0.2">
      <c r="A213" s="998" t="s">
        <v>106</v>
      </c>
      <c r="B213" s="1146" t="s">
        <v>583</v>
      </c>
      <c r="C213" s="977" t="s">
        <v>100</v>
      </c>
      <c r="D213" s="976" t="s">
        <v>100</v>
      </c>
      <c r="E213" s="978" t="s">
        <v>593</v>
      </c>
      <c r="F213" s="913">
        <v>0</v>
      </c>
      <c r="G213" s="916"/>
      <c r="H213" s="927"/>
      <c r="I213" s="1003"/>
      <c r="J213" s="913">
        <v>0</v>
      </c>
      <c r="K213" s="1008">
        <f t="shared" ref="K213" si="39">+K214</f>
        <v>100</v>
      </c>
      <c r="L213" s="1008">
        <f t="shared" si="25"/>
        <v>100</v>
      </c>
      <c r="M213" s="1008">
        <v>0</v>
      </c>
      <c r="N213" s="1008">
        <f t="shared" si="24"/>
        <v>100</v>
      </c>
      <c r="O213" s="1119">
        <v>0</v>
      </c>
      <c r="P213" s="1119">
        <f t="shared" si="35"/>
        <v>100</v>
      </c>
      <c r="Q213" s="1119">
        <v>0</v>
      </c>
      <c r="R213" s="1119">
        <f t="shared" si="34"/>
        <v>100</v>
      </c>
    </row>
    <row r="214" spans="1:18" s="894" customFormat="1" x14ac:dyDescent="0.2">
      <c r="A214" s="999"/>
      <c r="B214" s="1146"/>
      <c r="C214" s="599" t="s">
        <v>294</v>
      </c>
      <c r="D214" s="598" t="s">
        <v>295</v>
      </c>
      <c r="E214" s="980" t="s">
        <v>296</v>
      </c>
      <c r="F214" s="914">
        <v>0</v>
      </c>
      <c r="G214" s="916"/>
      <c r="H214" s="927"/>
      <c r="I214" s="1003"/>
      <c r="J214" s="914">
        <v>0</v>
      </c>
      <c r="K214" s="1003">
        <v>100</v>
      </c>
      <c r="L214" s="1003">
        <f t="shared" si="25"/>
        <v>100</v>
      </c>
      <c r="M214" s="1003">
        <v>0</v>
      </c>
      <c r="N214" s="1003">
        <f t="shared" si="24"/>
        <v>100</v>
      </c>
      <c r="O214" s="1114">
        <v>0</v>
      </c>
      <c r="P214" s="1114">
        <f t="shared" si="35"/>
        <v>100</v>
      </c>
      <c r="Q214" s="1114">
        <v>0</v>
      </c>
      <c r="R214" s="1114">
        <f t="shared" si="34"/>
        <v>100</v>
      </c>
    </row>
    <row r="215" spans="1:18" s="894" customFormat="1" ht="20.95" x14ac:dyDescent="0.2">
      <c r="A215" s="998" t="s">
        <v>106</v>
      </c>
      <c r="B215" s="1146" t="s">
        <v>584</v>
      </c>
      <c r="C215" s="977" t="s">
        <v>100</v>
      </c>
      <c r="D215" s="976" t="s">
        <v>100</v>
      </c>
      <c r="E215" s="978" t="s">
        <v>594</v>
      </c>
      <c r="F215" s="913">
        <v>0</v>
      </c>
      <c r="G215" s="916"/>
      <c r="H215" s="927"/>
      <c r="I215" s="1003"/>
      <c r="J215" s="913">
        <v>0</v>
      </c>
      <c r="K215" s="1008">
        <f t="shared" ref="K215" si="40">+K216</f>
        <v>90</v>
      </c>
      <c r="L215" s="1008">
        <f t="shared" si="25"/>
        <v>90</v>
      </c>
      <c r="M215" s="1008">
        <v>0</v>
      </c>
      <c r="N215" s="1008">
        <f t="shared" si="24"/>
        <v>90</v>
      </c>
      <c r="O215" s="1119">
        <v>0</v>
      </c>
      <c r="P215" s="1119">
        <f t="shared" si="35"/>
        <v>90</v>
      </c>
      <c r="Q215" s="1119">
        <v>0</v>
      </c>
      <c r="R215" s="1119">
        <f t="shared" si="34"/>
        <v>90</v>
      </c>
    </row>
    <row r="216" spans="1:18" s="894" customFormat="1" x14ac:dyDescent="0.2">
      <c r="A216" s="999"/>
      <c r="B216" s="1146"/>
      <c r="C216" s="599" t="s">
        <v>294</v>
      </c>
      <c r="D216" s="598" t="s">
        <v>295</v>
      </c>
      <c r="E216" s="980" t="s">
        <v>296</v>
      </c>
      <c r="F216" s="914">
        <v>0</v>
      </c>
      <c r="G216" s="916"/>
      <c r="H216" s="927"/>
      <c r="I216" s="1003"/>
      <c r="J216" s="914">
        <v>0</v>
      </c>
      <c r="K216" s="1003">
        <v>90</v>
      </c>
      <c r="L216" s="1003">
        <f t="shared" si="25"/>
        <v>90</v>
      </c>
      <c r="M216" s="1003">
        <v>0</v>
      </c>
      <c r="N216" s="1003">
        <f t="shared" si="24"/>
        <v>90</v>
      </c>
      <c r="O216" s="1114">
        <v>0</v>
      </c>
      <c r="P216" s="1114">
        <f t="shared" si="35"/>
        <v>90</v>
      </c>
      <c r="Q216" s="1114">
        <v>0</v>
      </c>
      <c r="R216" s="1114">
        <f t="shared" si="34"/>
        <v>90</v>
      </c>
    </row>
    <row r="217" spans="1:18" s="894" customFormat="1" ht="20.95" x14ac:dyDescent="0.2">
      <c r="A217" s="998" t="s">
        <v>106</v>
      </c>
      <c r="B217" s="1146" t="s">
        <v>585</v>
      </c>
      <c r="C217" s="977" t="s">
        <v>100</v>
      </c>
      <c r="D217" s="976" t="s">
        <v>100</v>
      </c>
      <c r="E217" s="978" t="s">
        <v>598</v>
      </c>
      <c r="F217" s="913">
        <v>0</v>
      </c>
      <c r="G217" s="916"/>
      <c r="H217" s="927"/>
      <c r="I217" s="1003"/>
      <c r="J217" s="913">
        <v>0</v>
      </c>
      <c r="K217" s="1008">
        <f t="shared" ref="K217" si="41">+K218</f>
        <v>300</v>
      </c>
      <c r="L217" s="1008">
        <f t="shared" si="25"/>
        <v>300</v>
      </c>
      <c r="M217" s="1008">
        <v>0</v>
      </c>
      <c r="N217" s="1008">
        <f t="shared" si="24"/>
        <v>300</v>
      </c>
      <c r="O217" s="1119">
        <v>0</v>
      </c>
      <c r="P217" s="1119">
        <f t="shared" si="35"/>
        <v>300</v>
      </c>
      <c r="Q217" s="1119">
        <v>0</v>
      </c>
      <c r="R217" s="1119">
        <f t="shared" si="34"/>
        <v>300</v>
      </c>
    </row>
    <row r="218" spans="1:18" s="894" customFormat="1" x14ac:dyDescent="0.2">
      <c r="A218" s="999"/>
      <c r="B218" s="1146"/>
      <c r="C218" s="599" t="s">
        <v>294</v>
      </c>
      <c r="D218" s="598" t="s">
        <v>295</v>
      </c>
      <c r="E218" s="980" t="s">
        <v>296</v>
      </c>
      <c r="F218" s="914">
        <v>0</v>
      </c>
      <c r="G218" s="916"/>
      <c r="H218" s="927"/>
      <c r="I218" s="1003"/>
      <c r="J218" s="914">
        <v>0</v>
      </c>
      <c r="K218" s="1003">
        <v>300</v>
      </c>
      <c r="L218" s="1003">
        <f t="shared" si="25"/>
        <v>300</v>
      </c>
      <c r="M218" s="1003">
        <v>0</v>
      </c>
      <c r="N218" s="1003">
        <f t="shared" si="24"/>
        <v>300</v>
      </c>
      <c r="O218" s="1114">
        <v>0</v>
      </c>
      <c r="P218" s="1114">
        <f t="shared" si="35"/>
        <v>300</v>
      </c>
      <c r="Q218" s="1114">
        <v>0</v>
      </c>
      <c r="R218" s="1114">
        <f t="shared" si="34"/>
        <v>300</v>
      </c>
    </row>
    <row r="219" spans="1:18" s="894" customFormat="1" ht="20.95" x14ac:dyDescent="0.2">
      <c r="A219" s="998" t="s">
        <v>106</v>
      </c>
      <c r="B219" s="1146" t="s">
        <v>586</v>
      </c>
      <c r="C219" s="977" t="s">
        <v>100</v>
      </c>
      <c r="D219" s="976" t="s">
        <v>100</v>
      </c>
      <c r="E219" s="978" t="s">
        <v>595</v>
      </c>
      <c r="F219" s="913">
        <v>0</v>
      </c>
      <c r="G219" s="916"/>
      <c r="H219" s="927"/>
      <c r="I219" s="1003"/>
      <c r="J219" s="913">
        <v>0</v>
      </c>
      <c r="K219" s="1008">
        <f t="shared" ref="K219" si="42">+K220</f>
        <v>50</v>
      </c>
      <c r="L219" s="1008">
        <f t="shared" si="25"/>
        <v>50</v>
      </c>
      <c r="M219" s="1008">
        <v>0</v>
      </c>
      <c r="N219" s="1008">
        <f t="shared" si="24"/>
        <v>50</v>
      </c>
      <c r="O219" s="1119">
        <v>0</v>
      </c>
      <c r="P219" s="1119">
        <f t="shared" si="35"/>
        <v>50</v>
      </c>
      <c r="Q219" s="1119">
        <v>0</v>
      </c>
      <c r="R219" s="1119">
        <f t="shared" si="34"/>
        <v>50</v>
      </c>
    </row>
    <row r="220" spans="1:18" s="894" customFormat="1" x14ac:dyDescent="0.2">
      <c r="A220" s="999"/>
      <c r="B220" s="1146"/>
      <c r="C220" s="599" t="s">
        <v>294</v>
      </c>
      <c r="D220" s="598" t="s">
        <v>295</v>
      </c>
      <c r="E220" s="980" t="s">
        <v>296</v>
      </c>
      <c r="F220" s="914">
        <v>0</v>
      </c>
      <c r="G220" s="916"/>
      <c r="H220" s="927"/>
      <c r="I220" s="1003"/>
      <c r="J220" s="914">
        <v>0</v>
      </c>
      <c r="K220" s="1003">
        <v>50</v>
      </c>
      <c r="L220" s="1003">
        <f t="shared" si="25"/>
        <v>50</v>
      </c>
      <c r="M220" s="1003">
        <v>0</v>
      </c>
      <c r="N220" s="1003">
        <f t="shared" ref="N220:N243" si="43">+L220+M220</f>
        <v>50</v>
      </c>
      <c r="O220" s="1114">
        <v>0</v>
      </c>
      <c r="P220" s="1114">
        <f t="shared" si="35"/>
        <v>50</v>
      </c>
      <c r="Q220" s="1114">
        <v>0</v>
      </c>
      <c r="R220" s="1114">
        <f t="shared" si="34"/>
        <v>50</v>
      </c>
    </row>
    <row r="221" spans="1:18" s="894" customFormat="1" ht="20.95" x14ac:dyDescent="0.2">
      <c r="A221" s="998" t="s">
        <v>106</v>
      </c>
      <c r="B221" s="1146" t="s">
        <v>587</v>
      </c>
      <c r="C221" s="977" t="s">
        <v>100</v>
      </c>
      <c r="D221" s="976" t="s">
        <v>100</v>
      </c>
      <c r="E221" s="978" t="s">
        <v>596</v>
      </c>
      <c r="F221" s="913">
        <v>0</v>
      </c>
      <c r="G221" s="916"/>
      <c r="H221" s="927"/>
      <c r="I221" s="1003"/>
      <c r="J221" s="913">
        <v>0</v>
      </c>
      <c r="K221" s="1008">
        <f t="shared" ref="K221" si="44">+K222</f>
        <v>100</v>
      </c>
      <c r="L221" s="1008">
        <f t="shared" si="25"/>
        <v>100</v>
      </c>
      <c r="M221" s="1008">
        <v>0</v>
      </c>
      <c r="N221" s="1008">
        <f t="shared" si="43"/>
        <v>100</v>
      </c>
      <c r="O221" s="1119">
        <v>0</v>
      </c>
      <c r="P221" s="1119">
        <f t="shared" si="35"/>
        <v>100</v>
      </c>
      <c r="Q221" s="1119">
        <v>0</v>
      </c>
      <c r="R221" s="1119">
        <f t="shared" si="34"/>
        <v>100</v>
      </c>
    </row>
    <row r="222" spans="1:18" s="894" customFormat="1" x14ac:dyDescent="0.2">
      <c r="A222" s="999"/>
      <c r="B222" s="1146"/>
      <c r="C222" s="599" t="s">
        <v>294</v>
      </c>
      <c r="D222" s="598" t="s">
        <v>295</v>
      </c>
      <c r="E222" s="980" t="s">
        <v>296</v>
      </c>
      <c r="F222" s="914">
        <v>0</v>
      </c>
      <c r="G222" s="916"/>
      <c r="H222" s="927"/>
      <c r="I222" s="1003"/>
      <c r="J222" s="914">
        <v>0</v>
      </c>
      <c r="K222" s="1003">
        <v>100</v>
      </c>
      <c r="L222" s="1003">
        <f t="shared" si="25"/>
        <v>100</v>
      </c>
      <c r="M222" s="1003">
        <v>0</v>
      </c>
      <c r="N222" s="1003">
        <f t="shared" si="43"/>
        <v>100</v>
      </c>
      <c r="O222" s="1114">
        <v>0</v>
      </c>
      <c r="P222" s="1114">
        <f t="shared" si="35"/>
        <v>100</v>
      </c>
      <c r="Q222" s="1114">
        <v>0</v>
      </c>
      <c r="R222" s="1114">
        <f t="shared" si="34"/>
        <v>100</v>
      </c>
    </row>
    <row r="223" spans="1:18" s="894" customFormat="1" ht="20.95" x14ac:dyDescent="0.2">
      <c r="A223" s="998" t="s">
        <v>106</v>
      </c>
      <c r="B223" s="1146" t="s">
        <v>588</v>
      </c>
      <c r="C223" s="977" t="s">
        <v>100</v>
      </c>
      <c r="D223" s="976" t="s">
        <v>100</v>
      </c>
      <c r="E223" s="978" t="s">
        <v>597</v>
      </c>
      <c r="F223" s="913">
        <v>0</v>
      </c>
      <c r="G223" s="916"/>
      <c r="H223" s="927"/>
      <c r="I223" s="1003"/>
      <c r="J223" s="913">
        <v>0</v>
      </c>
      <c r="K223" s="1008">
        <f t="shared" ref="K223" si="45">+K224</f>
        <v>100</v>
      </c>
      <c r="L223" s="1008">
        <f t="shared" si="25"/>
        <v>100</v>
      </c>
      <c r="M223" s="1008">
        <v>0</v>
      </c>
      <c r="N223" s="1008">
        <f t="shared" si="43"/>
        <v>100</v>
      </c>
      <c r="O223" s="1119">
        <v>0</v>
      </c>
      <c r="P223" s="1119">
        <f t="shared" si="35"/>
        <v>100</v>
      </c>
      <c r="Q223" s="1119">
        <v>0</v>
      </c>
      <c r="R223" s="1119">
        <f t="shared" si="34"/>
        <v>100</v>
      </c>
    </row>
    <row r="224" spans="1:18" s="894" customFormat="1" ht="13.1" thickBot="1" x14ac:dyDescent="0.25">
      <c r="A224" s="999"/>
      <c r="B224" s="1146"/>
      <c r="C224" s="599" t="s">
        <v>294</v>
      </c>
      <c r="D224" s="598" t="s">
        <v>589</v>
      </c>
      <c r="E224" s="980" t="s">
        <v>590</v>
      </c>
      <c r="F224" s="912">
        <v>0</v>
      </c>
      <c r="G224" s="1074"/>
      <c r="H224" s="909"/>
      <c r="I224" s="1024"/>
      <c r="J224" s="912">
        <v>0</v>
      </c>
      <c r="K224" s="1024">
        <v>100</v>
      </c>
      <c r="L224" s="1024">
        <f t="shared" ref="L224:L243" si="46">+J224+K224</f>
        <v>100</v>
      </c>
      <c r="M224" s="1024">
        <v>0</v>
      </c>
      <c r="N224" s="1024">
        <f t="shared" si="43"/>
        <v>100</v>
      </c>
      <c r="O224" s="1128">
        <v>0</v>
      </c>
      <c r="P224" s="1128">
        <f t="shared" si="35"/>
        <v>100</v>
      </c>
      <c r="Q224" s="1128">
        <v>0</v>
      </c>
      <c r="R224" s="1128">
        <f t="shared" si="34"/>
        <v>100</v>
      </c>
    </row>
    <row r="225" spans="1:18" s="894" customFormat="1" ht="13.1" thickBot="1" x14ac:dyDescent="0.25">
      <c r="A225" s="1080" t="s">
        <v>106</v>
      </c>
      <c r="B225" s="1081" t="s">
        <v>100</v>
      </c>
      <c r="C225" s="1082" t="s">
        <v>100</v>
      </c>
      <c r="D225" s="1082" t="s">
        <v>100</v>
      </c>
      <c r="E225" s="1083" t="s">
        <v>229</v>
      </c>
      <c r="F225" s="1084">
        <v>750</v>
      </c>
      <c r="G225" s="1090">
        <f>+G226+G228+G230+G232+G234+G236+G238+G240+G242</f>
        <v>0</v>
      </c>
      <c r="H225" s="1085">
        <f>+F225+G225</f>
        <v>750</v>
      </c>
      <c r="I225" s="1087">
        <v>0</v>
      </c>
      <c r="J225" s="1087">
        <f t="shared" si="26"/>
        <v>750</v>
      </c>
      <c r="K225" s="1087">
        <v>0</v>
      </c>
      <c r="L225" s="1087">
        <f t="shared" si="46"/>
        <v>750</v>
      </c>
      <c r="M225" s="1087">
        <v>0</v>
      </c>
      <c r="N225" s="1087">
        <f t="shared" si="43"/>
        <v>750</v>
      </c>
      <c r="O225" s="1131">
        <v>0</v>
      </c>
      <c r="P225" s="1131">
        <f t="shared" si="35"/>
        <v>750</v>
      </c>
      <c r="Q225" s="1131">
        <v>0</v>
      </c>
      <c r="R225" s="1131">
        <f t="shared" si="34"/>
        <v>750</v>
      </c>
    </row>
    <row r="226" spans="1:18" s="894" customFormat="1" x14ac:dyDescent="0.2">
      <c r="A226" s="677" t="s">
        <v>106</v>
      </c>
      <c r="B226" s="679" t="s">
        <v>491</v>
      </c>
      <c r="C226" s="680" t="s">
        <v>100</v>
      </c>
      <c r="D226" s="954" t="s">
        <v>100</v>
      </c>
      <c r="E226" s="1093" t="s">
        <v>229</v>
      </c>
      <c r="F226" s="924">
        <f>+F227</f>
        <v>750</v>
      </c>
      <c r="G226" s="975">
        <f>+G227</f>
        <v>-750</v>
      </c>
      <c r="H226" s="924">
        <f t="shared" si="28"/>
        <v>0</v>
      </c>
      <c r="I226" s="1020">
        <v>0</v>
      </c>
      <c r="J226" s="1020">
        <f t="shared" si="26"/>
        <v>0</v>
      </c>
      <c r="K226" s="1020">
        <v>0</v>
      </c>
      <c r="L226" s="1020">
        <f t="shared" si="46"/>
        <v>0</v>
      </c>
      <c r="M226" s="1020">
        <v>0</v>
      </c>
      <c r="N226" s="1020">
        <f t="shared" si="43"/>
        <v>0</v>
      </c>
      <c r="O226" s="1124">
        <v>0</v>
      </c>
      <c r="P226" s="1124">
        <f t="shared" si="35"/>
        <v>0</v>
      </c>
      <c r="Q226" s="1124">
        <v>0</v>
      </c>
      <c r="R226" s="1124">
        <f t="shared" si="34"/>
        <v>0</v>
      </c>
    </row>
    <row r="227" spans="1:18" s="894" customFormat="1" x14ac:dyDescent="0.2">
      <c r="A227" s="682"/>
      <c r="B227" s="902" t="s">
        <v>474</v>
      </c>
      <c r="C227" s="700">
        <v>3419</v>
      </c>
      <c r="D227" s="903">
        <v>5222</v>
      </c>
      <c r="E227" s="784" t="s">
        <v>296</v>
      </c>
      <c r="F227" s="927">
        <v>750</v>
      </c>
      <c r="G227" s="916">
        <v>-750</v>
      </c>
      <c r="H227" s="927">
        <f t="shared" si="28"/>
        <v>0</v>
      </c>
      <c r="I227" s="1003">
        <v>0</v>
      </c>
      <c r="J227" s="1003">
        <f t="shared" si="26"/>
        <v>0</v>
      </c>
      <c r="K227" s="1003">
        <v>0</v>
      </c>
      <c r="L227" s="1003">
        <f t="shared" si="46"/>
        <v>0</v>
      </c>
      <c r="M227" s="1003">
        <v>0</v>
      </c>
      <c r="N227" s="1003">
        <f t="shared" si="43"/>
        <v>0</v>
      </c>
      <c r="O227" s="1114">
        <v>0</v>
      </c>
      <c r="P227" s="1114">
        <f t="shared" si="35"/>
        <v>0</v>
      </c>
      <c r="Q227" s="1114">
        <v>0</v>
      </c>
      <c r="R227" s="1114">
        <f t="shared" si="34"/>
        <v>0</v>
      </c>
    </row>
    <row r="228" spans="1:18" s="894" customFormat="1" ht="31.45" x14ac:dyDescent="0.2">
      <c r="A228" s="1001" t="s">
        <v>298</v>
      </c>
      <c r="B228" s="984" t="s">
        <v>548</v>
      </c>
      <c r="C228" s="985" t="s">
        <v>100</v>
      </c>
      <c r="D228" s="985" t="s">
        <v>100</v>
      </c>
      <c r="E228" s="986" t="s">
        <v>313</v>
      </c>
      <c r="F228" s="915">
        <v>0</v>
      </c>
      <c r="G228" s="975">
        <f t="shared" ref="G228" si="47">+G229</f>
        <v>100</v>
      </c>
      <c r="H228" s="924">
        <f t="shared" si="28"/>
        <v>100</v>
      </c>
      <c r="I228" s="1008">
        <v>0</v>
      </c>
      <c r="J228" s="1008">
        <f t="shared" si="26"/>
        <v>100</v>
      </c>
      <c r="K228" s="1008">
        <v>0</v>
      </c>
      <c r="L228" s="1008">
        <f t="shared" si="46"/>
        <v>100</v>
      </c>
      <c r="M228" s="1008">
        <v>0</v>
      </c>
      <c r="N228" s="1008">
        <f t="shared" si="43"/>
        <v>100</v>
      </c>
      <c r="O228" s="1119">
        <v>0</v>
      </c>
      <c r="P228" s="1119">
        <f t="shared" si="35"/>
        <v>100</v>
      </c>
      <c r="Q228" s="1119">
        <v>0</v>
      </c>
      <c r="R228" s="1119">
        <f t="shared" si="34"/>
        <v>100</v>
      </c>
    </row>
    <row r="229" spans="1:18" x14ac:dyDescent="0.2">
      <c r="A229" s="1000"/>
      <c r="B229" s="987"/>
      <c r="C229" s="595" t="s">
        <v>294</v>
      </c>
      <c r="D229" s="595" t="s">
        <v>295</v>
      </c>
      <c r="E229" s="983" t="s">
        <v>296</v>
      </c>
      <c r="F229" s="916">
        <v>0</v>
      </c>
      <c r="G229" s="916">
        <v>100</v>
      </c>
      <c r="H229" s="927">
        <f t="shared" si="28"/>
        <v>100</v>
      </c>
      <c r="I229" s="1003">
        <v>0</v>
      </c>
      <c r="J229" s="1003">
        <f t="shared" si="26"/>
        <v>100</v>
      </c>
      <c r="K229" s="1003">
        <v>0</v>
      </c>
      <c r="L229" s="1003">
        <f t="shared" si="46"/>
        <v>100</v>
      </c>
      <c r="M229" s="1003">
        <v>0</v>
      </c>
      <c r="N229" s="1003">
        <f t="shared" si="43"/>
        <v>100</v>
      </c>
      <c r="O229" s="1114">
        <v>0</v>
      </c>
      <c r="P229" s="1114">
        <f t="shared" si="35"/>
        <v>100</v>
      </c>
      <c r="Q229" s="1114">
        <v>0</v>
      </c>
      <c r="R229" s="1114">
        <f t="shared" si="34"/>
        <v>100</v>
      </c>
    </row>
    <row r="230" spans="1:18" ht="31.45" x14ac:dyDescent="0.2">
      <c r="A230" s="654" t="s">
        <v>298</v>
      </c>
      <c r="B230" s="603" t="s">
        <v>549</v>
      </c>
      <c r="C230" s="604" t="s">
        <v>100</v>
      </c>
      <c r="D230" s="604" t="s">
        <v>100</v>
      </c>
      <c r="E230" s="981" t="s">
        <v>314</v>
      </c>
      <c r="F230" s="913">
        <v>0</v>
      </c>
      <c r="G230" s="959">
        <f t="shared" ref="G230" si="48">+G231</f>
        <v>60</v>
      </c>
      <c r="H230" s="908">
        <f t="shared" si="28"/>
        <v>60</v>
      </c>
      <c r="I230" s="1008">
        <v>0</v>
      </c>
      <c r="J230" s="1008">
        <f t="shared" si="26"/>
        <v>60</v>
      </c>
      <c r="K230" s="1008">
        <v>0</v>
      </c>
      <c r="L230" s="1008">
        <f t="shared" si="46"/>
        <v>60</v>
      </c>
      <c r="M230" s="1008">
        <v>0</v>
      </c>
      <c r="N230" s="1008">
        <f t="shared" si="43"/>
        <v>60</v>
      </c>
      <c r="O230" s="1119">
        <v>0</v>
      </c>
      <c r="P230" s="1119">
        <f t="shared" si="35"/>
        <v>60</v>
      </c>
      <c r="Q230" s="1119">
        <v>0</v>
      </c>
      <c r="R230" s="1119">
        <f t="shared" si="34"/>
        <v>60</v>
      </c>
    </row>
    <row r="231" spans="1:18" x14ac:dyDescent="0.2">
      <c r="A231" s="1000"/>
      <c r="B231" s="987"/>
      <c r="C231" s="595" t="s">
        <v>294</v>
      </c>
      <c r="D231" s="595" t="s">
        <v>295</v>
      </c>
      <c r="E231" s="983" t="s">
        <v>296</v>
      </c>
      <c r="F231" s="916">
        <v>0</v>
      </c>
      <c r="G231" s="916">
        <v>60</v>
      </c>
      <c r="H231" s="927">
        <f t="shared" si="28"/>
        <v>60</v>
      </c>
      <c r="I231" s="1003">
        <v>0</v>
      </c>
      <c r="J231" s="1003">
        <f t="shared" si="26"/>
        <v>60</v>
      </c>
      <c r="K231" s="1003">
        <v>0</v>
      </c>
      <c r="L231" s="1003">
        <f t="shared" si="46"/>
        <v>60</v>
      </c>
      <c r="M231" s="1003">
        <v>0</v>
      </c>
      <c r="N231" s="1003">
        <f t="shared" si="43"/>
        <v>60</v>
      </c>
      <c r="O231" s="1114">
        <v>0</v>
      </c>
      <c r="P231" s="1114">
        <f t="shared" si="35"/>
        <v>60</v>
      </c>
      <c r="Q231" s="1114">
        <v>0</v>
      </c>
      <c r="R231" s="1114">
        <f t="shared" si="34"/>
        <v>60</v>
      </c>
    </row>
    <row r="232" spans="1:18" ht="31.45" x14ac:dyDescent="0.2">
      <c r="A232" s="654" t="s">
        <v>298</v>
      </c>
      <c r="B232" s="603" t="s">
        <v>550</v>
      </c>
      <c r="C232" s="604" t="s">
        <v>100</v>
      </c>
      <c r="D232" s="604" t="s">
        <v>100</v>
      </c>
      <c r="E232" s="981" t="s">
        <v>311</v>
      </c>
      <c r="F232" s="913">
        <v>0</v>
      </c>
      <c r="G232" s="959">
        <f t="shared" ref="G232" si="49">+G233</f>
        <v>100</v>
      </c>
      <c r="H232" s="908">
        <f t="shared" si="28"/>
        <v>100</v>
      </c>
      <c r="I232" s="1008">
        <v>0</v>
      </c>
      <c r="J232" s="1008">
        <f t="shared" si="26"/>
        <v>100</v>
      </c>
      <c r="K232" s="1008">
        <v>0</v>
      </c>
      <c r="L232" s="1008">
        <f t="shared" si="46"/>
        <v>100</v>
      </c>
      <c r="M232" s="1008">
        <v>0</v>
      </c>
      <c r="N232" s="1008">
        <f t="shared" si="43"/>
        <v>100</v>
      </c>
      <c r="O232" s="1119">
        <v>0</v>
      </c>
      <c r="P232" s="1119">
        <f t="shared" si="35"/>
        <v>100</v>
      </c>
      <c r="Q232" s="1119">
        <v>0</v>
      </c>
      <c r="R232" s="1119">
        <f t="shared" si="34"/>
        <v>100</v>
      </c>
    </row>
    <row r="233" spans="1:18" x14ac:dyDescent="0.2">
      <c r="A233" s="1000"/>
      <c r="B233" s="987"/>
      <c r="C233" s="595" t="s">
        <v>294</v>
      </c>
      <c r="D233" s="595" t="s">
        <v>295</v>
      </c>
      <c r="E233" s="983" t="s">
        <v>296</v>
      </c>
      <c r="F233" s="916">
        <v>0</v>
      </c>
      <c r="G233" s="916">
        <v>100</v>
      </c>
      <c r="H233" s="927">
        <f t="shared" si="28"/>
        <v>100</v>
      </c>
      <c r="I233" s="1003">
        <v>0</v>
      </c>
      <c r="J233" s="1003">
        <f t="shared" si="26"/>
        <v>100</v>
      </c>
      <c r="K233" s="1003">
        <v>0</v>
      </c>
      <c r="L233" s="1003">
        <f t="shared" si="46"/>
        <v>100</v>
      </c>
      <c r="M233" s="1003">
        <v>0</v>
      </c>
      <c r="N233" s="1003">
        <f t="shared" si="43"/>
        <v>100</v>
      </c>
      <c r="O233" s="1114">
        <v>0</v>
      </c>
      <c r="P233" s="1114">
        <f t="shared" si="35"/>
        <v>100</v>
      </c>
      <c r="Q233" s="1114">
        <v>0</v>
      </c>
      <c r="R233" s="1114">
        <f t="shared" si="34"/>
        <v>100</v>
      </c>
    </row>
    <row r="234" spans="1:18" ht="41.9" x14ac:dyDescent="0.2">
      <c r="A234" s="654" t="s">
        <v>298</v>
      </c>
      <c r="B234" s="603" t="s">
        <v>551</v>
      </c>
      <c r="C234" s="604" t="s">
        <v>100</v>
      </c>
      <c r="D234" s="604" t="s">
        <v>100</v>
      </c>
      <c r="E234" s="981" t="s">
        <v>315</v>
      </c>
      <c r="F234" s="913">
        <v>0</v>
      </c>
      <c r="G234" s="959">
        <f t="shared" ref="G234" si="50">+G235</f>
        <v>100</v>
      </c>
      <c r="H234" s="908">
        <f t="shared" si="28"/>
        <v>100</v>
      </c>
      <c r="I234" s="1008">
        <v>0</v>
      </c>
      <c r="J234" s="1008">
        <f t="shared" si="26"/>
        <v>100</v>
      </c>
      <c r="K234" s="1008">
        <v>0</v>
      </c>
      <c r="L234" s="1008">
        <f t="shared" si="46"/>
        <v>100</v>
      </c>
      <c r="M234" s="1008">
        <v>0</v>
      </c>
      <c r="N234" s="1008">
        <f t="shared" si="43"/>
        <v>100</v>
      </c>
      <c r="O234" s="1119">
        <v>0</v>
      </c>
      <c r="P234" s="1119">
        <f t="shared" si="35"/>
        <v>100</v>
      </c>
      <c r="Q234" s="1119">
        <v>0</v>
      </c>
      <c r="R234" s="1119">
        <f t="shared" si="34"/>
        <v>100</v>
      </c>
    </row>
    <row r="235" spans="1:18" x14ac:dyDescent="0.2">
      <c r="A235" s="1000"/>
      <c r="B235" s="987"/>
      <c r="C235" s="595" t="s">
        <v>294</v>
      </c>
      <c r="D235" s="595" t="s">
        <v>295</v>
      </c>
      <c r="E235" s="983" t="s">
        <v>296</v>
      </c>
      <c r="F235" s="916">
        <v>0</v>
      </c>
      <c r="G235" s="916">
        <v>100</v>
      </c>
      <c r="H235" s="927">
        <f t="shared" si="28"/>
        <v>100</v>
      </c>
      <c r="I235" s="1003">
        <v>0</v>
      </c>
      <c r="J235" s="1003">
        <f t="shared" si="26"/>
        <v>100</v>
      </c>
      <c r="K235" s="1003">
        <v>0</v>
      </c>
      <c r="L235" s="1003">
        <f t="shared" si="46"/>
        <v>100</v>
      </c>
      <c r="M235" s="1003">
        <v>0</v>
      </c>
      <c r="N235" s="1003">
        <f t="shared" si="43"/>
        <v>100</v>
      </c>
      <c r="O235" s="1114">
        <v>0</v>
      </c>
      <c r="P235" s="1114">
        <f t="shared" si="35"/>
        <v>100</v>
      </c>
      <c r="Q235" s="1114">
        <v>0</v>
      </c>
      <c r="R235" s="1114">
        <f t="shared" si="34"/>
        <v>100</v>
      </c>
    </row>
    <row r="236" spans="1:18" ht="31.45" x14ac:dyDescent="0.2">
      <c r="A236" s="654" t="s">
        <v>298</v>
      </c>
      <c r="B236" s="603" t="s">
        <v>552</v>
      </c>
      <c r="C236" s="604" t="s">
        <v>100</v>
      </c>
      <c r="D236" s="604" t="s">
        <v>100</v>
      </c>
      <c r="E236" s="981" t="s">
        <v>316</v>
      </c>
      <c r="F236" s="913">
        <v>0</v>
      </c>
      <c r="G236" s="959">
        <f t="shared" ref="G236" si="51">+G237</f>
        <v>200</v>
      </c>
      <c r="H236" s="908">
        <f t="shared" si="28"/>
        <v>200</v>
      </c>
      <c r="I236" s="1008">
        <v>0</v>
      </c>
      <c r="J236" s="1008">
        <f t="shared" si="26"/>
        <v>200</v>
      </c>
      <c r="K236" s="1008">
        <v>0</v>
      </c>
      <c r="L236" s="1008">
        <f t="shared" si="46"/>
        <v>200</v>
      </c>
      <c r="M236" s="1008">
        <v>0</v>
      </c>
      <c r="N236" s="1008">
        <f t="shared" si="43"/>
        <v>200</v>
      </c>
      <c r="O236" s="1119">
        <v>0</v>
      </c>
      <c r="P236" s="1119">
        <f t="shared" si="35"/>
        <v>200</v>
      </c>
      <c r="Q236" s="1119">
        <v>0</v>
      </c>
      <c r="R236" s="1119">
        <f t="shared" si="34"/>
        <v>200</v>
      </c>
    </row>
    <row r="237" spans="1:18" x14ac:dyDescent="0.2">
      <c r="A237" s="1000"/>
      <c r="B237" s="987"/>
      <c r="C237" s="595" t="s">
        <v>294</v>
      </c>
      <c r="D237" s="595" t="s">
        <v>295</v>
      </c>
      <c r="E237" s="983" t="s">
        <v>296</v>
      </c>
      <c r="F237" s="916">
        <v>0</v>
      </c>
      <c r="G237" s="916">
        <v>200</v>
      </c>
      <c r="H237" s="927">
        <f t="shared" si="28"/>
        <v>200</v>
      </c>
      <c r="I237" s="1003">
        <v>0</v>
      </c>
      <c r="J237" s="1003">
        <f t="shared" si="26"/>
        <v>200</v>
      </c>
      <c r="K237" s="1003">
        <v>0</v>
      </c>
      <c r="L237" s="1003">
        <f t="shared" si="46"/>
        <v>200</v>
      </c>
      <c r="M237" s="1003">
        <v>0</v>
      </c>
      <c r="N237" s="1003">
        <f t="shared" si="43"/>
        <v>200</v>
      </c>
      <c r="O237" s="1114">
        <v>0</v>
      </c>
      <c r="P237" s="1114">
        <f t="shared" si="35"/>
        <v>200</v>
      </c>
      <c r="Q237" s="1114">
        <v>0</v>
      </c>
      <c r="R237" s="1114">
        <f t="shared" si="34"/>
        <v>200</v>
      </c>
    </row>
    <row r="238" spans="1:18" ht="31.45" x14ac:dyDescent="0.2">
      <c r="A238" s="654" t="s">
        <v>298</v>
      </c>
      <c r="B238" s="603" t="s">
        <v>553</v>
      </c>
      <c r="C238" s="604" t="s">
        <v>100</v>
      </c>
      <c r="D238" s="604" t="s">
        <v>100</v>
      </c>
      <c r="E238" s="981" t="s">
        <v>312</v>
      </c>
      <c r="F238" s="913">
        <v>0</v>
      </c>
      <c r="G238" s="959">
        <f t="shared" ref="G238" si="52">+G239</f>
        <v>100</v>
      </c>
      <c r="H238" s="908">
        <f t="shared" si="28"/>
        <v>100</v>
      </c>
      <c r="I238" s="1008">
        <v>0</v>
      </c>
      <c r="J238" s="1008">
        <f t="shared" si="26"/>
        <v>100</v>
      </c>
      <c r="K238" s="1008">
        <v>0</v>
      </c>
      <c r="L238" s="1008">
        <f t="shared" si="46"/>
        <v>100</v>
      </c>
      <c r="M238" s="1008">
        <v>0</v>
      </c>
      <c r="N238" s="1008">
        <f t="shared" si="43"/>
        <v>100</v>
      </c>
      <c r="O238" s="1119">
        <v>0</v>
      </c>
      <c r="P238" s="1119">
        <f t="shared" si="35"/>
        <v>100</v>
      </c>
      <c r="Q238" s="1119">
        <v>0</v>
      </c>
      <c r="R238" s="1119">
        <f t="shared" si="34"/>
        <v>100</v>
      </c>
    </row>
    <row r="239" spans="1:18" x14ac:dyDescent="0.2">
      <c r="A239" s="1000"/>
      <c r="B239" s="987"/>
      <c r="C239" s="595" t="s">
        <v>294</v>
      </c>
      <c r="D239" s="595" t="s">
        <v>295</v>
      </c>
      <c r="E239" s="983" t="s">
        <v>296</v>
      </c>
      <c r="F239" s="916">
        <v>0</v>
      </c>
      <c r="G239" s="916">
        <v>100</v>
      </c>
      <c r="H239" s="927">
        <f t="shared" si="28"/>
        <v>100</v>
      </c>
      <c r="I239" s="1003">
        <v>0</v>
      </c>
      <c r="J239" s="1003">
        <f t="shared" si="26"/>
        <v>100</v>
      </c>
      <c r="K239" s="1003">
        <v>0</v>
      </c>
      <c r="L239" s="1003">
        <f t="shared" si="46"/>
        <v>100</v>
      </c>
      <c r="M239" s="1003">
        <v>0</v>
      </c>
      <c r="N239" s="1003">
        <f t="shared" si="43"/>
        <v>100</v>
      </c>
      <c r="O239" s="1114">
        <v>0</v>
      </c>
      <c r="P239" s="1114">
        <f t="shared" si="35"/>
        <v>100</v>
      </c>
      <c r="Q239" s="1114">
        <v>0</v>
      </c>
      <c r="R239" s="1114">
        <f t="shared" si="34"/>
        <v>100</v>
      </c>
    </row>
    <row r="240" spans="1:18" ht="20.95" x14ac:dyDescent="0.2">
      <c r="A240" s="654" t="s">
        <v>298</v>
      </c>
      <c r="B240" s="603" t="s">
        <v>554</v>
      </c>
      <c r="C240" s="604" t="s">
        <v>100</v>
      </c>
      <c r="D240" s="604" t="s">
        <v>100</v>
      </c>
      <c r="E240" s="981" t="s">
        <v>317</v>
      </c>
      <c r="F240" s="913">
        <v>0</v>
      </c>
      <c r="G240" s="959">
        <f t="shared" ref="G240" si="53">+G241</f>
        <v>30</v>
      </c>
      <c r="H240" s="908">
        <f t="shared" si="28"/>
        <v>30</v>
      </c>
      <c r="I240" s="1008">
        <v>0</v>
      </c>
      <c r="J240" s="1008">
        <f t="shared" si="26"/>
        <v>30</v>
      </c>
      <c r="K240" s="1008">
        <v>0</v>
      </c>
      <c r="L240" s="1008">
        <f t="shared" si="46"/>
        <v>30</v>
      </c>
      <c r="M240" s="1008">
        <v>0</v>
      </c>
      <c r="N240" s="1008">
        <f t="shared" si="43"/>
        <v>30</v>
      </c>
      <c r="O240" s="1119">
        <v>0</v>
      </c>
      <c r="P240" s="1119">
        <f t="shared" si="35"/>
        <v>30</v>
      </c>
      <c r="Q240" s="1119">
        <v>0</v>
      </c>
      <c r="R240" s="1119">
        <f t="shared" si="34"/>
        <v>30</v>
      </c>
    </row>
    <row r="241" spans="1:18" x14ac:dyDescent="0.2">
      <c r="A241" s="1000"/>
      <c r="B241" s="987"/>
      <c r="C241" s="595" t="s">
        <v>294</v>
      </c>
      <c r="D241" s="595" t="s">
        <v>295</v>
      </c>
      <c r="E241" s="983" t="s">
        <v>296</v>
      </c>
      <c r="F241" s="916">
        <v>0</v>
      </c>
      <c r="G241" s="916">
        <v>30</v>
      </c>
      <c r="H241" s="927">
        <f t="shared" si="28"/>
        <v>30</v>
      </c>
      <c r="I241" s="1003">
        <v>0</v>
      </c>
      <c r="J241" s="1003">
        <f t="shared" si="26"/>
        <v>30</v>
      </c>
      <c r="K241" s="1003">
        <v>0</v>
      </c>
      <c r="L241" s="1003">
        <f t="shared" si="46"/>
        <v>30</v>
      </c>
      <c r="M241" s="1003">
        <v>0</v>
      </c>
      <c r="N241" s="1003">
        <f t="shared" si="43"/>
        <v>30</v>
      </c>
      <c r="O241" s="1114">
        <v>0</v>
      </c>
      <c r="P241" s="1114">
        <f t="shared" si="35"/>
        <v>30</v>
      </c>
      <c r="Q241" s="1114">
        <v>0</v>
      </c>
      <c r="R241" s="1114">
        <f t="shared" si="34"/>
        <v>30</v>
      </c>
    </row>
    <row r="242" spans="1:18" ht="20.95" x14ac:dyDescent="0.2">
      <c r="A242" s="654" t="s">
        <v>298</v>
      </c>
      <c r="B242" s="603" t="s">
        <v>555</v>
      </c>
      <c r="C242" s="604" t="s">
        <v>100</v>
      </c>
      <c r="D242" s="604" t="s">
        <v>100</v>
      </c>
      <c r="E242" s="981" t="s">
        <v>318</v>
      </c>
      <c r="F242" s="913">
        <v>0</v>
      </c>
      <c r="G242" s="959">
        <f t="shared" ref="G242" si="54">+G243</f>
        <v>60</v>
      </c>
      <c r="H242" s="908">
        <f t="shared" si="28"/>
        <v>60</v>
      </c>
      <c r="I242" s="1008">
        <v>0</v>
      </c>
      <c r="J242" s="1008">
        <f t="shared" si="26"/>
        <v>60</v>
      </c>
      <c r="K242" s="1008">
        <v>0</v>
      </c>
      <c r="L242" s="1008">
        <f t="shared" si="46"/>
        <v>60</v>
      </c>
      <c r="M242" s="1008">
        <v>0</v>
      </c>
      <c r="N242" s="1008">
        <f t="shared" si="43"/>
        <v>60</v>
      </c>
      <c r="O242" s="1119">
        <v>0</v>
      </c>
      <c r="P242" s="1119">
        <f t="shared" si="35"/>
        <v>60</v>
      </c>
      <c r="Q242" s="1119">
        <v>0</v>
      </c>
      <c r="R242" s="1119">
        <f t="shared" si="34"/>
        <v>60</v>
      </c>
    </row>
    <row r="243" spans="1:18" ht="13.1" thickBot="1" x14ac:dyDescent="0.25">
      <c r="A243" s="1002"/>
      <c r="B243" s="988"/>
      <c r="C243" s="989" t="s">
        <v>294</v>
      </c>
      <c r="D243" s="989" t="s">
        <v>295</v>
      </c>
      <c r="E243" s="990" t="s">
        <v>296</v>
      </c>
      <c r="F243" s="917">
        <v>0</v>
      </c>
      <c r="G243" s="917">
        <v>60</v>
      </c>
      <c r="H243" s="1028">
        <f t="shared" si="28"/>
        <v>60</v>
      </c>
      <c r="I243" s="1005">
        <v>0</v>
      </c>
      <c r="J243" s="1005">
        <f t="shared" si="26"/>
        <v>60</v>
      </c>
      <c r="K243" s="1005">
        <v>0</v>
      </c>
      <c r="L243" s="1005">
        <f t="shared" si="46"/>
        <v>60</v>
      </c>
      <c r="M243" s="1005">
        <v>0</v>
      </c>
      <c r="N243" s="1005">
        <f t="shared" si="43"/>
        <v>60</v>
      </c>
      <c r="O243" s="1117">
        <v>0</v>
      </c>
      <c r="P243" s="1117">
        <f t="shared" si="35"/>
        <v>60</v>
      </c>
      <c r="Q243" s="1128">
        <v>0</v>
      </c>
      <c r="R243" s="1128">
        <f t="shared" si="34"/>
        <v>60</v>
      </c>
    </row>
    <row r="244" spans="1:18" ht="27" customHeight="1" thickBot="1" x14ac:dyDescent="0.25">
      <c r="A244" s="1080" t="s">
        <v>106</v>
      </c>
      <c r="B244" s="1081" t="s">
        <v>100</v>
      </c>
      <c r="C244" s="1082" t="s">
        <v>100</v>
      </c>
      <c r="D244" s="1082" t="s">
        <v>100</v>
      </c>
      <c r="E244" s="1498" t="s">
        <v>636</v>
      </c>
      <c r="F244" s="1087">
        <v>0</v>
      </c>
      <c r="G244" s="1542"/>
      <c r="H244" s="1542"/>
      <c r="I244" s="1542"/>
      <c r="J244" s="1542"/>
      <c r="K244" s="1542"/>
      <c r="L244" s="1542"/>
      <c r="M244" s="1542"/>
      <c r="N244" s="1087">
        <v>0</v>
      </c>
      <c r="O244" s="1131">
        <f>+O245</f>
        <v>500</v>
      </c>
      <c r="P244" s="1131">
        <f t="shared" ref="P244:P246" si="55">N244+O244</f>
        <v>500</v>
      </c>
      <c r="Q244" s="1567">
        <v>0</v>
      </c>
      <c r="R244" s="1567">
        <f t="shared" si="34"/>
        <v>500</v>
      </c>
    </row>
    <row r="245" spans="1:18" ht="21.6" thickBot="1" x14ac:dyDescent="0.25">
      <c r="A245" s="1499" t="s">
        <v>106</v>
      </c>
      <c r="B245" s="1500" t="s">
        <v>637</v>
      </c>
      <c r="C245" s="1501" t="s">
        <v>100</v>
      </c>
      <c r="D245" s="1501" t="s">
        <v>100</v>
      </c>
      <c r="E245" s="1502" t="s">
        <v>636</v>
      </c>
      <c r="F245" s="1018">
        <v>0</v>
      </c>
      <c r="G245" s="1543"/>
      <c r="H245" s="1543"/>
      <c r="I245" s="1543"/>
      <c r="J245" s="1543"/>
      <c r="K245" s="1543"/>
      <c r="L245" s="1543"/>
      <c r="M245" s="1543"/>
      <c r="N245" s="1018">
        <v>0</v>
      </c>
      <c r="O245" s="1544">
        <f>O246</f>
        <v>500</v>
      </c>
      <c r="P245" s="1544">
        <f t="shared" si="55"/>
        <v>500</v>
      </c>
      <c r="Q245" s="1124">
        <v>0</v>
      </c>
      <c r="R245" s="1124">
        <f t="shared" si="34"/>
        <v>500</v>
      </c>
    </row>
    <row r="246" spans="1:18" ht="13.1" thickBot="1" x14ac:dyDescent="0.25">
      <c r="A246" s="1080"/>
      <c r="B246" s="1500"/>
      <c r="C246" s="989" t="s">
        <v>294</v>
      </c>
      <c r="D246" s="989" t="s">
        <v>295</v>
      </c>
      <c r="E246" s="1503" t="s">
        <v>296</v>
      </c>
      <c r="F246" s="1005">
        <v>0</v>
      </c>
      <c r="G246" s="1545"/>
      <c r="H246" s="1545"/>
      <c r="I246" s="1545"/>
      <c r="J246" s="1545"/>
      <c r="K246" s="1546"/>
      <c r="L246" s="1545"/>
      <c r="M246" s="1546"/>
      <c r="N246" s="1005">
        <v>0</v>
      </c>
      <c r="O246" s="1547">
        <v>500</v>
      </c>
      <c r="P246" s="1547">
        <f t="shared" si="55"/>
        <v>500</v>
      </c>
      <c r="Q246" s="1128">
        <v>0</v>
      </c>
      <c r="R246" s="1128">
        <f t="shared" si="34"/>
        <v>500</v>
      </c>
    </row>
    <row r="247" spans="1:18" ht="27" customHeight="1" thickBot="1" x14ac:dyDescent="0.25">
      <c r="A247" s="1080" t="s">
        <v>106</v>
      </c>
      <c r="B247" s="1081" t="s">
        <v>100</v>
      </c>
      <c r="C247" s="1082" t="s">
        <v>100</v>
      </c>
      <c r="D247" s="1082" t="s">
        <v>100</v>
      </c>
      <c r="E247" s="1504" t="s">
        <v>638</v>
      </c>
      <c r="F247" s="1087">
        <v>0</v>
      </c>
      <c r="G247" s="1542"/>
      <c r="H247" s="1542"/>
      <c r="I247" s="1542"/>
      <c r="J247" s="1542"/>
      <c r="K247" s="1542"/>
      <c r="L247" s="1542"/>
      <c r="M247" s="1542"/>
      <c r="N247" s="1087">
        <v>0</v>
      </c>
      <c r="O247" s="1131">
        <f>+O248</f>
        <v>2178.7640000000001</v>
      </c>
      <c r="P247" s="1135">
        <f t="shared" si="35"/>
        <v>2178.7640000000001</v>
      </c>
      <c r="Q247" s="1567">
        <v>0</v>
      </c>
      <c r="R247" s="1567">
        <f t="shared" si="34"/>
        <v>2178.7640000000001</v>
      </c>
    </row>
    <row r="248" spans="1:18" ht="20.95" x14ac:dyDescent="0.2">
      <c r="A248" s="1505" t="s">
        <v>106</v>
      </c>
      <c r="B248" s="1506" t="s">
        <v>639</v>
      </c>
      <c r="C248" s="1507"/>
      <c r="D248" s="1507"/>
      <c r="E248" s="1508" t="s">
        <v>638</v>
      </c>
      <c r="F248" s="1018">
        <v>0</v>
      </c>
      <c r="G248" s="1543"/>
      <c r="H248" s="1543"/>
      <c r="I248" s="1543"/>
      <c r="J248" s="1543"/>
      <c r="K248" s="1543"/>
      <c r="L248" s="1543"/>
      <c r="M248" s="1543"/>
      <c r="N248" s="1018">
        <v>0</v>
      </c>
      <c r="O248" s="1541">
        <f>+O249</f>
        <v>2178.7640000000001</v>
      </c>
      <c r="P248" s="1548">
        <f t="shared" si="35"/>
        <v>2178.7640000000001</v>
      </c>
      <c r="Q248" s="1124">
        <v>0</v>
      </c>
      <c r="R248" s="1124">
        <f t="shared" si="34"/>
        <v>2178.7640000000001</v>
      </c>
    </row>
    <row r="249" spans="1:18" ht="13.1" thickBot="1" x14ac:dyDescent="0.25">
      <c r="A249" s="1509"/>
      <c r="B249" s="1510"/>
      <c r="C249" s="989" t="s">
        <v>294</v>
      </c>
      <c r="D249" s="989" t="s">
        <v>295</v>
      </c>
      <c r="E249" s="1511" t="s">
        <v>296</v>
      </c>
      <c r="F249" s="1005">
        <v>0</v>
      </c>
      <c r="G249" s="1545"/>
      <c r="H249" s="1545"/>
      <c r="I249" s="1545"/>
      <c r="J249" s="1545"/>
      <c r="K249" s="1546"/>
      <c r="L249" s="1545"/>
      <c r="M249" s="1546"/>
      <c r="N249" s="1005">
        <v>0</v>
      </c>
      <c r="O249" s="1117">
        <v>2178.7640000000001</v>
      </c>
      <c r="P249" s="1117">
        <f t="shared" si="35"/>
        <v>2178.7640000000001</v>
      </c>
      <c r="Q249" s="1117">
        <v>0</v>
      </c>
      <c r="R249" s="1117">
        <f t="shared" si="34"/>
        <v>2178.7640000000001</v>
      </c>
    </row>
    <row r="250" spans="1:18" x14ac:dyDescent="0.2">
      <c r="R250" s="1512"/>
    </row>
    <row r="251" spans="1:18" x14ac:dyDescent="0.2">
      <c r="E251" s="1143">
        <v>42261</v>
      </c>
    </row>
  </sheetData>
  <mergeCells count="9">
    <mergeCell ref="O6:O7"/>
    <mergeCell ref="Q6:Q7"/>
    <mergeCell ref="A1:H1"/>
    <mergeCell ref="A3:H3"/>
    <mergeCell ref="A5:H5"/>
    <mergeCell ref="M5:M7"/>
    <mergeCell ref="G6:G7"/>
    <mergeCell ref="I6:I7"/>
    <mergeCell ref="K6:K7"/>
  </mergeCells>
  <pageMargins left="0.70866141732283472" right="0.70866141732283472" top="0.39370078740157483" bottom="0.39370078740157483" header="0.31496062992125984" footer="0.31496062992125984"/>
  <pageSetup paperSize="9" scale="71" orientation="portrait" r:id="rId1"/>
  <rowBreaks count="1" manualBreakCount="1">
    <brk id="189" max="18" man="1"/>
  </rowBreaks>
  <colBreaks count="1" manualBreakCount="1">
    <brk id="19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442"/>
  <sheetViews>
    <sheetView topLeftCell="A414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customWidth="1"/>
    <col min="8" max="8" width="8.75" style="655" customWidth="1"/>
    <col min="9" max="9" width="7.875" style="893" customWidth="1"/>
    <col min="10" max="10" width="9.625" style="655" customWidth="1"/>
    <col min="11" max="11" width="7.375" style="1029" customWidth="1"/>
    <col min="12" max="12" width="9.25" style="655" customWidth="1"/>
    <col min="13" max="13" width="9.75" style="1029" customWidth="1"/>
    <col min="14" max="14" width="9.25" style="655" customWidth="1"/>
    <col min="15" max="15" width="8.375" style="655" customWidth="1"/>
    <col min="16" max="18" width="9.25" style="655" customWidth="1"/>
    <col min="19" max="19" width="11.875" style="655" customWidth="1"/>
    <col min="20" max="246" width="9.25" style="655" customWidth="1"/>
    <col min="247" max="16384" width="3.25" style="655"/>
  </cols>
  <sheetData>
    <row r="1" spans="1:20" x14ac:dyDescent="0.2">
      <c r="G1" s="2277"/>
      <c r="H1" s="2277"/>
      <c r="J1" s="1007"/>
      <c r="L1" s="1007"/>
      <c r="N1" s="1007"/>
      <c r="P1" s="1072" t="s">
        <v>761</v>
      </c>
    </row>
    <row r="2" spans="1:20" ht="17.7" x14ac:dyDescent="0.3">
      <c r="A2" s="2315" t="s">
        <v>759</v>
      </c>
      <c r="B2" s="2315"/>
      <c r="C2" s="2315"/>
      <c r="D2" s="2315"/>
      <c r="E2" s="2315"/>
      <c r="F2" s="2315"/>
      <c r="G2" s="2315"/>
      <c r="H2" s="2315"/>
    </row>
    <row r="3" spans="1:20" x14ac:dyDescent="0.2">
      <c r="A3" s="889"/>
      <c r="B3" s="657"/>
      <c r="C3" s="657"/>
      <c r="D3" s="657"/>
      <c r="E3" s="657"/>
      <c r="F3" s="889"/>
      <c r="G3" s="658"/>
      <c r="H3" s="658"/>
    </row>
    <row r="4" spans="1:20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20" ht="13.1" thickBot="1" x14ac:dyDescent="0.25">
      <c r="A5" s="889"/>
      <c r="B5" s="657"/>
      <c r="C5" s="657"/>
      <c r="D5" s="657"/>
      <c r="E5" s="657"/>
      <c r="F5" s="889"/>
      <c r="G5" s="658"/>
      <c r="H5" s="658"/>
    </row>
    <row r="6" spans="1:20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  <c r="M6" s="2291" t="s">
        <v>646</v>
      </c>
    </row>
    <row r="7" spans="1:20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M7" s="2299"/>
    </row>
    <row r="8" spans="1:20" s="711" customFormat="1" ht="13.75" customHeight="1" thickBot="1" x14ac:dyDescent="0.25">
      <c r="A8" s="948"/>
      <c r="B8" s="948"/>
      <c r="C8" s="948"/>
      <c r="D8" s="948"/>
      <c r="E8" s="948"/>
      <c r="F8" s="891"/>
      <c r="G8" s="2291" t="s">
        <v>544</v>
      </c>
      <c r="H8" s="727"/>
      <c r="I8" s="2291" t="s">
        <v>577</v>
      </c>
      <c r="J8" s="727"/>
      <c r="K8" s="2291" t="s">
        <v>579</v>
      </c>
      <c r="L8" s="727"/>
      <c r="M8" s="2299"/>
      <c r="N8" s="727"/>
      <c r="O8" s="2310" t="s">
        <v>655</v>
      </c>
      <c r="P8" s="727"/>
      <c r="Q8" s="2310" t="s">
        <v>760</v>
      </c>
      <c r="R8" s="727" t="s">
        <v>428</v>
      </c>
    </row>
    <row r="9" spans="1:20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2"/>
      <c r="H9" s="660" t="s">
        <v>255</v>
      </c>
      <c r="I9" s="2292"/>
      <c r="J9" s="660" t="s">
        <v>255</v>
      </c>
      <c r="K9" s="2292"/>
      <c r="L9" s="1405" t="s">
        <v>255</v>
      </c>
      <c r="M9" s="2300"/>
      <c r="N9" s="1405" t="s">
        <v>255</v>
      </c>
      <c r="O9" s="2311"/>
      <c r="P9" s="660" t="s">
        <v>255</v>
      </c>
      <c r="Q9" s="2311"/>
      <c r="R9" s="660" t="s">
        <v>255</v>
      </c>
    </row>
    <row r="10" spans="1:20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+F11+F68+F89</f>
        <v>20428.98</v>
      </c>
      <c r="G10" s="919">
        <f t="shared" si="0"/>
        <v>0</v>
      </c>
      <c r="H10" s="1497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8">
        <f t="shared" si="0"/>
        <v>0</v>
      </c>
      <c r="L10" s="1018">
        <f>+J10+K10</f>
        <v>20545.129999999997</v>
      </c>
      <c r="M10" s="1018">
        <f>+M11+M68+M89</f>
        <v>6190</v>
      </c>
      <c r="N10" s="1018">
        <f>+L10+M10</f>
        <v>26735.129999999997</v>
      </c>
      <c r="O10" s="1541">
        <f>+O11+O68+O89</f>
        <v>2178.7640000000001</v>
      </c>
      <c r="P10" s="1541">
        <f>+N10+O10</f>
        <v>28913.893999999997</v>
      </c>
      <c r="Q10" s="1541">
        <f>+Q11+Q68+Q89</f>
        <v>6.6791017161449417E-13</v>
      </c>
      <c r="R10" s="1541">
        <f>+P10+Q10</f>
        <v>28913.893999999997</v>
      </c>
      <c r="S10" s="1072" t="s">
        <v>760</v>
      </c>
      <c r="T10" s="894"/>
    </row>
    <row r="11" spans="1:20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5">
        <f t="shared" ref="H11:H97" si="1">+F11+G11</f>
        <v>2880</v>
      </c>
      <c r="I11" s="1022">
        <f>+I48+I50+I54+I56+I26</f>
        <v>116.15</v>
      </c>
      <c r="J11" s="1022">
        <f t="shared" ref="J11:J88" si="2">+H11+I11</f>
        <v>2996.15</v>
      </c>
      <c r="K11" s="1022">
        <v>0</v>
      </c>
      <c r="L11" s="1022">
        <f t="shared" ref="L11:L88" si="3">+J11+K11</f>
        <v>2996.15</v>
      </c>
      <c r="M11" s="1022">
        <f>+M15+M20+M26+M64+M66</f>
        <v>1190</v>
      </c>
      <c r="N11" s="1022">
        <f t="shared" ref="N11:N86" si="4">+L11+M11</f>
        <v>4186.1499999999996</v>
      </c>
      <c r="O11" s="1126">
        <f>+O60+O62</f>
        <v>0</v>
      </c>
      <c r="P11" s="1126">
        <f t="shared" ref="P11:P74" si="5">+N11+O11</f>
        <v>4186.1499999999996</v>
      </c>
      <c r="Q11" s="1126">
        <v>0</v>
      </c>
      <c r="R11" s="1126">
        <f t="shared" ref="R11:R74" si="6">+P11+Q11</f>
        <v>4186.1499999999996</v>
      </c>
      <c r="S11" s="896"/>
      <c r="T11" s="894"/>
    </row>
    <row r="12" spans="1:20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1"/>
        <v>200</v>
      </c>
      <c r="I12" s="1020">
        <v>0</v>
      </c>
      <c r="J12" s="1020">
        <f t="shared" si="2"/>
        <v>200</v>
      </c>
      <c r="K12" s="1020">
        <v>0</v>
      </c>
      <c r="L12" s="1020">
        <f t="shared" si="3"/>
        <v>200</v>
      </c>
      <c r="M12" s="1020">
        <v>0</v>
      </c>
      <c r="N12" s="1020">
        <f t="shared" si="4"/>
        <v>200</v>
      </c>
      <c r="O12" s="1124">
        <v>0</v>
      </c>
      <c r="P12" s="1124">
        <f t="shared" si="5"/>
        <v>200</v>
      </c>
      <c r="Q12" s="1124">
        <v>0</v>
      </c>
      <c r="R12" s="1124">
        <f t="shared" si="6"/>
        <v>200</v>
      </c>
      <c r="S12" s="896"/>
      <c r="T12" s="894"/>
    </row>
    <row r="13" spans="1:20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1"/>
        <v>180</v>
      </c>
      <c r="I13" s="1003">
        <v>0</v>
      </c>
      <c r="J13" s="1003">
        <f t="shared" si="2"/>
        <v>180</v>
      </c>
      <c r="K13" s="1003">
        <v>0</v>
      </c>
      <c r="L13" s="1003">
        <f t="shared" si="3"/>
        <v>180</v>
      </c>
      <c r="M13" s="1003">
        <v>0</v>
      </c>
      <c r="N13" s="1003">
        <f t="shared" si="4"/>
        <v>180</v>
      </c>
      <c r="O13" s="1114">
        <v>0</v>
      </c>
      <c r="P13" s="1114">
        <f t="shared" si="5"/>
        <v>180</v>
      </c>
      <c r="Q13" s="1114">
        <v>0</v>
      </c>
      <c r="R13" s="1114">
        <f t="shared" si="6"/>
        <v>180</v>
      </c>
      <c r="S13" s="896"/>
      <c r="T13" s="894"/>
    </row>
    <row r="14" spans="1:20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1"/>
        <v>20</v>
      </c>
      <c r="I14" s="1003">
        <v>0</v>
      </c>
      <c r="J14" s="1003">
        <f t="shared" si="2"/>
        <v>20</v>
      </c>
      <c r="K14" s="1003">
        <v>0</v>
      </c>
      <c r="L14" s="1003">
        <f t="shared" si="3"/>
        <v>20</v>
      </c>
      <c r="M14" s="1003">
        <v>0</v>
      </c>
      <c r="N14" s="1003">
        <f t="shared" si="4"/>
        <v>20</v>
      </c>
      <c r="O14" s="1114">
        <v>0</v>
      </c>
      <c r="P14" s="1114">
        <f t="shared" si="5"/>
        <v>20</v>
      </c>
      <c r="Q14" s="1114">
        <v>0</v>
      </c>
      <c r="R14" s="1114">
        <f t="shared" si="6"/>
        <v>20</v>
      </c>
      <c r="S14" s="896"/>
      <c r="T14" s="894"/>
    </row>
    <row r="15" spans="1:20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1"/>
        <v>60</v>
      </c>
      <c r="I15" s="1008">
        <v>0</v>
      </c>
      <c r="J15" s="1008">
        <f t="shared" si="2"/>
        <v>60</v>
      </c>
      <c r="K15" s="1008">
        <v>0</v>
      </c>
      <c r="L15" s="1008">
        <f t="shared" si="3"/>
        <v>60</v>
      </c>
      <c r="M15" s="1119">
        <f>SUM(M16:M17)</f>
        <v>-10</v>
      </c>
      <c r="N15" s="1119">
        <f t="shared" si="4"/>
        <v>50</v>
      </c>
      <c r="O15" s="1119">
        <v>0</v>
      </c>
      <c r="P15" s="1119">
        <f t="shared" si="5"/>
        <v>50</v>
      </c>
      <c r="Q15" s="1119">
        <v>0</v>
      </c>
      <c r="R15" s="1119">
        <f t="shared" si="6"/>
        <v>50</v>
      </c>
      <c r="S15" s="896"/>
      <c r="T15" s="894"/>
    </row>
    <row r="16" spans="1:20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1"/>
        <v>30</v>
      </c>
      <c r="I16" s="1003">
        <v>0</v>
      </c>
      <c r="J16" s="1003">
        <f t="shared" si="2"/>
        <v>30</v>
      </c>
      <c r="K16" s="1003">
        <v>0</v>
      </c>
      <c r="L16" s="1003">
        <f t="shared" si="3"/>
        <v>30</v>
      </c>
      <c r="M16" s="1114">
        <v>0</v>
      </c>
      <c r="N16" s="1114">
        <f t="shared" si="4"/>
        <v>30</v>
      </c>
      <c r="O16" s="1114">
        <v>0</v>
      </c>
      <c r="P16" s="1114">
        <f t="shared" si="5"/>
        <v>30</v>
      </c>
      <c r="Q16" s="1114">
        <v>0</v>
      </c>
      <c r="R16" s="1114">
        <f t="shared" si="6"/>
        <v>30</v>
      </c>
      <c r="S16" s="896"/>
      <c r="T16" s="894"/>
    </row>
    <row r="17" spans="1:20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1"/>
        <v>30</v>
      </c>
      <c r="I17" s="1003">
        <v>0</v>
      </c>
      <c r="J17" s="1003">
        <f t="shared" si="2"/>
        <v>30</v>
      </c>
      <c r="K17" s="1003">
        <v>0</v>
      </c>
      <c r="L17" s="1003">
        <f t="shared" si="3"/>
        <v>30</v>
      </c>
      <c r="M17" s="1114">
        <v>-10</v>
      </c>
      <c r="N17" s="1114">
        <f t="shared" si="4"/>
        <v>20</v>
      </c>
      <c r="O17" s="1114">
        <v>0</v>
      </c>
      <c r="P17" s="1114">
        <f t="shared" si="5"/>
        <v>20</v>
      </c>
      <c r="Q17" s="1114">
        <v>0</v>
      </c>
      <c r="R17" s="1114">
        <f t="shared" si="6"/>
        <v>20</v>
      </c>
      <c r="S17" s="896"/>
      <c r="T17" s="894"/>
    </row>
    <row r="18" spans="1:20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1"/>
        <v>10</v>
      </c>
      <c r="I18" s="1008">
        <v>0</v>
      </c>
      <c r="J18" s="1008">
        <f t="shared" si="2"/>
        <v>10</v>
      </c>
      <c r="K18" s="1008">
        <v>0</v>
      </c>
      <c r="L18" s="1008">
        <f t="shared" si="3"/>
        <v>10</v>
      </c>
      <c r="M18" s="1008">
        <v>0</v>
      </c>
      <c r="N18" s="1008">
        <f t="shared" si="4"/>
        <v>10</v>
      </c>
      <c r="O18" s="1119">
        <v>0</v>
      </c>
      <c r="P18" s="1119">
        <f t="shared" si="5"/>
        <v>10</v>
      </c>
      <c r="Q18" s="1119">
        <v>0</v>
      </c>
      <c r="R18" s="1119">
        <f t="shared" si="6"/>
        <v>10</v>
      </c>
      <c r="S18" s="896"/>
      <c r="T18" s="894"/>
    </row>
    <row r="19" spans="1:20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1"/>
        <v>10</v>
      </c>
      <c r="I19" s="1003">
        <v>0</v>
      </c>
      <c r="J19" s="1003">
        <f t="shared" si="2"/>
        <v>10</v>
      </c>
      <c r="K19" s="1003">
        <v>0</v>
      </c>
      <c r="L19" s="1003">
        <f t="shared" si="3"/>
        <v>10</v>
      </c>
      <c r="M19" s="1003">
        <v>0</v>
      </c>
      <c r="N19" s="1003">
        <f t="shared" si="4"/>
        <v>10</v>
      </c>
      <c r="O19" s="1114">
        <v>0</v>
      </c>
      <c r="P19" s="1114">
        <f t="shared" si="5"/>
        <v>10</v>
      </c>
      <c r="Q19" s="1114">
        <v>0</v>
      </c>
      <c r="R19" s="1114">
        <f t="shared" si="6"/>
        <v>10</v>
      </c>
      <c r="S19" s="896"/>
      <c r="T19" s="894"/>
    </row>
    <row r="20" spans="1:20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8">
        <v>0</v>
      </c>
      <c r="L20" s="1008">
        <f t="shared" si="3"/>
        <v>30</v>
      </c>
      <c r="M20" s="1119">
        <f>+M21</f>
        <v>10</v>
      </c>
      <c r="N20" s="1119">
        <f t="shared" si="4"/>
        <v>40</v>
      </c>
      <c r="O20" s="1119">
        <v>0</v>
      </c>
      <c r="P20" s="1119">
        <f t="shared" si="5"/>
        <v>40</v>
      </c>
      <c r="Q20" s="1119">
        <v>0</v>
      </c>
      <c r="R20" s="1119">
        <f t="shared" si="6"/>
        <v>40</v>
      </c>
      <c r="S20" s="896"/>
      <c r="T20" s="894"/>
    </row>
    <row r="21" spans="1:20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3">
        <v>0</v>
      </c>
      <c r="L21" s="1003">
        <f t="shared" si="3"/>
        <v>30</v>
      </c>
      <c r="M21" s="1114">
        <v>10</v>
      </c>
      <c r="N21" s="1114">
        <f t="shared" si="4"/>
        <v>40</v>
      </c>
      <c r="O21" s="1114">
        <v>0</v>
      </c>
      <c r="P21" s="1114">
        <f t="shared" si="5"/>
        <v>40</v>
      </c>
      <c r="Q21" s="1114">
        <v>0</v>
      </c>
      <c r="R21" s="1114">
        <f t="shared" si="6"/>
        <v>40</v>
      </c>
      <c r="S21" s="896"/>
      <c r="T21" s="894"/>
    </row>
    <row r="22" spans="1:20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8">
        <v>0</v>
      </c>
      <c r="L22" s="1008">
        <f t="shared" si="3"/>
        <v>10</v>
      </c>
      <c r="M22" s="1008">
        <v>0</v>
      </c>
      <c r="N22" s="1008">
        <f t="shared" si="4"/>
        <v>10</v>
      </c>
      <c r="O22" s="1119">
        <v>0</v>
      </c>
      <c r="P22" s="1119">
        <f t="shared" si="5"/>
        <v>10</v>
      </c>
      <c r="Q22" s="1119">
        <v>0</v>
      </c>
      <c r="R22" s="1119">
        <f t="shared" si="6"/>
        <v>10</v>
      </c>
      <c r="S22" s="896"/>
      <c r="T22" s="894"/>
    </row>
    <row r="23" spans="1:20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3">
        <v>0</v>
      </c>
      <c r="L23" s="1003">
        <f t="shared" si="3"/>
        <v>10</v>
      </c>
      <c r="M23" s="1003">
        <v>0</v>
      </c>
      <c r="N23" s="1003">
        <f t="shared" si="4"/>
        <v>10</v>
      </c>
      <c r="O23" s="1114">
        <v>0</v>
      </c>
      <c r="P23" s="1114">
        <f t="shared" si="5"/>
        <v>10</v>
      </c>
      <c r="Q23" s="1114">
        <v>0</v>
      </c>
      <c r="R23" s="1114">
        <f t="shared" si="6"/>
        <v>10</v>
      </c>
      <c r="S23" s="896"/>
      <c r="T23" s="894"/>
    </row>
    <row r="24" spans="1:20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8">
        <v>0</v>
      </c>
      <c r="L24" s="1008">
        <f t="shared" si="3"/>
        <v>10</v>
      </c>
      <c r="M24" s="1008">
        <v>0</v>
      </c>
      <c r="N24" s="1008">
        <f t="shared" si="4"/>
        <v>10</v>
      </c>
      <c r="O24" s="1119">
        <v>0</v>
      </c>
      <c r="P24" s="1119">
        <f t="shared" si="5"/>
        <v>10</v>
      </c>
      <c r="Q24" s="1119">
        <v>0</v>
      </c>
      <c r="R24" s="1119">
        <f t="shared" si="6"/>
        <v>10</v>
      </c>
      <c r="S24" s="896"/>
      <c r="T24" s="894"/>
    </row>
    <row r="25" spans="1:20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3">
        <v>0</v>
      </c>
      <c r="L25" s="1003">
        <f t="shared" si="3"/>
        <v>10</v>
      </c>
      <c r="M25" s="1003">
        <v>0</v>
      </c>
      <c r="N25" s="1003">
        <f t="shared" si="4"/>
        <v>10</v>
      </c>
      <c r="O25" s="1114">
        <v>0</v>
      </c>
      <c r="P25" s="1114">
        <f t="shared" si="5"/>
        <v>10</v>
      </c>
      <c r="Q25" s="1114">
        <v>0</v>
      </c>
      <c r="R25" s="1114">
        <f t="shared" si="6"/>
        <v>10</v>
      </c>
      <c r="S25" s="896"/>
      <c r="T25" s="894"/>
    </row>
    <row r="26" spans="1:20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8">
        <v>0</v>
      </c>
      <c r="L26" s="1008">
        <f t="shared" si="3"/>
        <v>116.15</v>
      </c>
      <c r="M26" s="1008">
        <f>+M27</f>
        <v>500</v>
      </c>
      <c r="N26" s="1008">
        <f t="shared" si="4"/>
        <v>616.15</v>
      </c>
      <c r="O26" s="1119">
        <v>0</v>
      </c>
      <c r="P26" s="1119">
        <f t="shared" si="5"/>
        <v>616.15</v>
      </c>
      <c r="Q26" s="1119">
        <v>0</v>
      </c>
      <c r="R26" s="1119">
        <f t="shared" si="6"/>
        <v>616.15</v>
      </c>
      <c r="S26" s="896"/>
      <c r="T26" s="894"/>
    </row>
    <row r="27" spans="1:20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3">
        <v>0</v>
      </c>
      <c r="L27" s="1003">
        <f t="shared" si="3"/>
        <v>116.15</v>
      </c>
      <c r="M27" s="1003">
        <v>500</v>
      </c>
      <c r="N27" s="1003">
        <f t="shared" si="4"/>
        <v>616.15</v>
      </c>
      <c r="O27" s="1114">
        <v>0</v>
      </c>
      <c r="P27" s="1114">
        <f t="shared" si="5"/>
        <v>616.15</v>
      </c>
      <c r="Q27" s="1114">
        <v>0</v>
      </c>
      <c r="R27" s="1114">
        <f t="shared" si="6"/>
        <v>616.15</v>
      </c>
      <c r="S27" s="896"/>
      <c r="T27" s="894"/>
    </row>
    <row r="28" spans="1:20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8">
        <v>0</v>
      </c>
      <c r="L28" s="1008">
        <f t="shared" si="3"/>
        <v>450</v>
      </c>
      <c r="M28" s="1008">
        <v>0</v>
      </c>
      <c r="N28" s="1008">
        <f t="shared" si="4"/>
        <v>450</v>
      </c>
      <c r="O28" s="1119">
        <v>0</v>
      </c>
      <c r="P28" s="1119">
        <f t="shared" si="5"/>
        <v>450</v>
      </c>
      <c r="Q28" s="1119">
        <v>0</v>
      </c>
      <c r="R28" s="1119">
        <f t="shared" si="6"/>
        <v>450</v>
      </c>
      <c r="S28" s="896"/>
      <c r="T28" s="894"/>
    </row>
    <row r="29" spans="1:20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3">
        <v>0</v>
      </c>
      <c r="L29" s="1003">
        <f t="shared" si="3"/>
        <v>450</v>
      </c>
      <c r="M29" s="1003">
        <v>0</v>
      </c>
      <c r="N29" s="1003">
        <f t="shared" si="4"/>
        <v>450</v>
      </c>
      <c r="O29" s="1114">
        <v>0</v>
      </c>
      <c r="P29" s="1114">
        <f t="shared" si="5"/>
        <v>450</v>
      </c>
      <c r="Q29" s="1114">
        <v>0</v>
      </c>
      <c r="R29" s="1114">
        <f t="shared" si="6"/>
        <v>450</v>
      </c>
      <c r="S29" s="896"/>
      <c r="T29" s="894"/>
    </row>
    <row r="30" spans="1:20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7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8">
        <v>0</v>
      </c>
      <c r="L30" s="1008">
        <f t="shared" si="3"/>
        <v>490</v>
      </c>
      <c r="M30" s="1008">
        <v>0</v>
      </c>
      <c r="N30" s="1008">
        <f t="shared" si="4"/>
        <v>490</v>
      </c>
      <c r="O30" s="1119">
        <v>0</v>
      </c>
      <c r="P30" s="1119">
        <f t="shared" si="5"/>
        <v>490</v>
      </c>
      <c r="Q30" s="1119">
        <v>0</v>
      </c>
      <c r="R30" s="1119">
        <f t="shared" si="6"/>
        <v>490</v>
      </c>
      <c r="S30" s="896"/>
      <c r="T30" s="894"/>
    </row>
    <row r="31" spans="1:20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3">
        <v>0</v>
      </c>
      <c r="L31" s="1003">
        <f t="shared" si="3"/>
        <v>490</v>
      </c>
      <c r="M31" s="1003">
        <v>0</v>
      </c>
      <c r="N31" s="1003">
        <f t="shared" si="4"/>
        <v>490</v>
      </c>
      <c r="O31" s="1114">
        <v>0</v>
      </c>
      <c r="P31" s="1114">
        <f t="shared" si="5"/>
        <v>490</v>
      </c>
      <c r="Q31" s="1114">
        <v>0</v>
      </c>
      <c r="R31" s="1114">
        <f t="shared" si="6"/>
        <v>490</v>
      </c>
      <c r="S31" s="896"/>
      <c r="T31" s="894"/>
    </row>
    <row r="32" spans="1:20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8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8">
        <v>0</v>
      </c>
      <c r="L32" s="1008">
        <f t="shared" si="3"/>
        <v>80</v>
      </c>
      <c r="M32" s="1008">
        <v>0</v>
      </c>
      <c r="N32" s="1008">
        <f t="shared" si="4"/>
        <v>80</v>
      </c>
      <c r="O32" s="1119">
        <v>0</v>
      </c>
      <c r="P32" s="1119">
        <f t="shared" si="5"/>
        <v>80</v>
      </c>
      <c r="Q32" s="1119">
        <v>0</v>
      </c>
      <c r="R32" s="1119">
        <f t="shared" si="6"/>
        <v>80</v>
      </c>
      <c r="S32" s="896"/>
      <c r="T32" s="894"/>
    </row>
    <row r="33" spans="1:20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3">
        <v>0</v>
      </c>
      <c r="L33" s="1003">
        <f t="shared" si="3"/>
        <v>80</v>
      </c>
      <c r="M33" s="1003">
        <v>0</v>
      </c>
      <c r="N33" s="1003">
        <f t="shared" si="4"/>
        <v>80</v>
      </c>
      <c r="O33" s="1114">
        <v>0</v>
      </c>
      <c r="P33" s="1114">
        <f t="shared" si="5"/>
        <v>80</v>
      </c>
      <c r="Q33" s="1114">
        <v>0</v>
      </c>
      <c r="R33" s="1114">
        <f t="shared" si="6"/>
        <v>80</v>
      </c>
      <c r="S33" s="896"/>
      <c r="T33" s="894"/>
    </row>
    <row r="34" spans="1:20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9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8">
        <v>0</v>
      </c>
      <c r="L34" s="1008">
        <f t="shared" si="3"/>
        <v>135</v>
      </c>
      <c r="M34" s="1008">
        <v>0</v>
      </c>
      <c r="N34" s="1008">
        <f t="shared" si="4"/>
        <v>135</v>
      </c>
      <c r="O34" s="1119">
        <v>0</v>
      </c>
      <c r="P34" s="1119">
        <f t="shared" si="5"/>
        <v>135</v>
      </c>
      <c r="Q34" s="1119">
        <v>0</v>
      </c>
      <c r="R34" s="1119">
        <f t="shared" si="6"/>
        <v>135</v>
      </c>
      <c r="S34" s="896"/>
      <c r="T34" s="894"/>
    </row>
    <row r="35" spans="1:20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3">
        <v>0</v>
      </c>
      <c r="L35" s="1003">
        <f t="shared" si="3"/>
        <v>135</v>
      </c>
      <c r="M35" s="1003">
        <v>0</v>
      </c>
      <c r="N35" s="1003">
        <f t="shared" si="4"/>
        <v>135</v>
      </c>
      <c r="O35" s="1114">
        <v>0</v>
      </c>
      <c r="P35" s="1114">
        <f t="shared" si="5"/>
        <v>135</v>
      </c>
      <c r="Q35" s="1114">
        <v>0</v>
      </c>
      <c r="R35" s="1114">
        <f t="shared" si="6"/>
        <v>135</v>
      </c>
      <c r="S35" s="896"/>
      <c r="T35" s="894"/>
    </row>
    <row r="36" spans="1:20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10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8">
        <v>0</v>
      </c>
      <c r="L36" s="1008">
        <f t="shared" si="3"/>
        <v>400</v>
      </c>
      <c r="M36" s="1008">
        <v>0</v>
      </c>
      <c r="N36" s="1008">
        <f t="shared" si="4"/>
        <v>400</v>
      </c>
      <c r="O36" s="1119">
        <v>0</v>
      </c>
      <c r="P36" s="1119">
        <f t="shared" si="5"/>
        <v>400</v>
      </c>
      <c r="Q36" s="1119">
        <v>0</v>
      </c>
      <c r="R36" s="1119">
        <f t="shared" si="6"/>
        <v>400</v>
      </c>
      <c r="S36" s="896"/>
      <c r="T36" s="894"/>
    </row>
    <row r="37" spans="1:20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3">
        <v>0</v>
      </c>
      <c r="L37" s="1003">
        <f t="shared" si="3"/>
        <v>400</v>
      </c>
      <c r="M37" s="1003">
        <v>0</v>
      </c>
      <c r="N37" s="1003">
        <f t="shared" si="4"/>
        <v>400</v>
      </c>
      <c r="O37" s="1114">
        <v>0</v>
      </c>
      <c r="P37" s="1114">
        <f t="shared" si="5"/>
        <v>400</v>
      </c>
      <c r="Q37" s="1114">
        <v>0</v>
      </c>
      <c r="R37" s="1114">
        <f t="shared" si="6"/>
        <v>400</v>
      </c>
      <c r="S37" s="896"/>
      <c r="T37" s="894"/>
    </row>
    <row r="38" spans="1:20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11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8">
        <v>0</v>
      </c>
      <c r="L38" s="1008">
        <f t="shared" si="3"/>
        <v>300</v>
      </c>
      <c r="M38" s="1008">
        <v>0</v>
      </c>
      <c r="N38" s="1008">
        <f t="shared" si="4"/>
        <v>300</v>
      </c>
      <c r="O38" s="1119">
        <v>0</v>
      </c>
      <c r="P38" s="1119">
        <f t="shared" si="5"/>
        <v>300</v>
      </c>
      <c r="Q38" s="1119">
        <v>0</v>
      </c>
      <c r="R38" s="1119">
        <f t="shared" si="6"/>
        <v>300</v>
      </c>
      <c r="S38" s="896"/>
      <c r="T38" s="894"/>
    </row>
    <row r="39" spans="1:20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3">
        <v>0</v>
      </c>
      <c r="L39" s="1003">
        <f t="shared" si="3"/>
        <v>300</v>
      </c>
      <c r="M39" s="1003">
        <v>0</v>
      </c>
      <c r="N39" s="1003">
        <f t="shared" si="4"/>
        <v>300</v>
      </c>
      <c r="O39" s="1114">
        <v>0</v>
      </c>
      <c r="P39" s="1114">
        <f t="shared" si="5"/>
        <v>300</v>
      </c>
      <c r="Q39" s="1114">
        <v>0</v>
      </c>
      <c r="R39" s="1114">
        <f t="shared" si="6"/>
        <v>300</v>
      </c>
      <c r="S39" s="896"/>
      <c r="T39" s="894"/>
    </row>
    <row r="40" spans="1:20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2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8">
        <v>0</v>
      </c>
      <c r="L40" s="1008">
        <f t="shared" si="3"/>
        <v>170</v>
      </c>
      <c r="M40" s="1008">
        <v>0</v>
      </c>
      <c r="N40" s="1008">
        <f t="shared" si="4"/>
        <v>170</v>
      </c>
      <c r="O40" s="1119">
        <v>0</v>
      </c>
      <c r="P40" s="1119">
        <f t="shared" si="5"/>
        <v>170</v>
      </c>
      <c r="Q40" s="1119">
        <v>0</v>
      </c>
      <c r="R40" s="1119">
        <f t="shared" si="6"/>
        <v>170</v>
      </c>
      <c r="S40" s="896"/>
      <c r="T40" s="894"/>
    </row>
    <row r="41" spans="1:20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3">
        <v>0</v>
      </c>
      <c r="L41" s="1003">
        <f t="shared" si="3"/>
        <v>170</v>
      </c>
      <c r="M41" s="1003">
        <v>0</v>
      </c>
      <c r="N41" s="1003">
        <f t="shared" si="4"/>
        <v>170</v>
      </c>
      <c r="O41" s="1114">
        <v>0</v>
      </c>
      <c r="P41" s="1114">
        <f t="shared" si="5"/>
        <v>170</v>
      </c>
      <c r="Q41" s="1114">
        <v>0</v>
      </c>
      <c r="R41" s="1114">
        <f t="shared" si="6"/>
        <v>170</v>
      </c>
      <c r="S41" s="896"/>
      <c r="T41" s="894"/>
    </row>
    <row r="42" spans="1:20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3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8">
        <v>0</v>
      </c>
      <c r="L42" s="1008">
        <f t="shared" si="3"/>
        <v>240</v>
      </c>
      <c r="M42" s="1008">
        <v>0</v>
      </c>
      <c r="N42" s="1008">
        <f t="shared" si="4"/>
        <v>240</v>
      </c>
      <c r="O42" s="1119">
        <v>0</v>
      </c>
      <c r="P42" s="1119">
        <f t="shared" si="5"/>
        <v>240</v>
      </c>
      <c r="Q42" s="1119">
        <v>0</v>
      </c>
      <c r="R42" s="1119">
        <f t="shared" si="6"/>
        <v>240</v>
      </c>
      <c r="S42" s="896"/>
      <c r="T42" s="894"/>
    </row>
    <row r="43" spans="1:20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3">
        <v>0</v>
      </c>
      <c r="L43" s="1003">
        <f t="shared" si="3"/>
        <v>240</v>
      </c>
      <c r="M43" s="1003">
        <v>0</v>
      </c>
      <c r="N43" s="1003">
        <f t="shared" si="4"/>
        <v>240</v>
      </c>
      <c r="O43" s="1114">
        <v>0</v>
      </c>
      <c r="P43" s="1114">
        <f t="shared" si="5"/>
        <v>240</v>
      </c>
      <c r="Q43" s="1114">
        <v>0</v>
      </c>
      <c r="R43" s="1114">
        <f t="shared" si="6"/>
        <v>240</v>
      </c>
      <c r="S43" s="896"/>
      <c r="T43" s="894"/>
    </row>
    <row r="44" spans="1:20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4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8">
        <v>0</v>
      </c>
      <c r="L44" s="1008">
        <f t="shared" si="3"/>
        <v>35</v>
      </c>
      <c r="M44" s="1008">
        <v>0</v>
      </c>
      <c r="N44" s="1008">
        <f t="shared" si="4"/>
        <v>35</v>
      </c>
      <c r="O44" s="1119">
        <v>0</v>
      </c>
      <c r="P44" s="1119">
        <f t="shared" si="5"/>
        <v>35</v>
      </c>
      <c r="Q44" s="1119">
        <v>0</v>
      </c>
      <c r="R44" s="1119">
        <f t="shared" si="6"/>
        <v>35</v>
      </c>
      <c r="S44" s="896"/>
      <c r="T44" s="894"/>
    </row>
    <row r="45" spans="1:20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3">
        <v>0</v>
      </c>
      <c r="L45" s="1003">
        <f t="shared" si="3"/>
        <v>35</v>
      </c>
      <c r="M45" s="1003">
        <v>0</v>
      </c>
      <c r="N45" s="1003">
        <f t="shared" si="4"/>
        <v>35</v>
      </c>
      <c r="O45" s="1114">
        <v>0</v>
      </c>
      <c r="P45" s="1114">
        <f t="shared" si="5"/>
        <v>35</v>
      </c>
      <c r="Q45" s="1114">
        <v>0</v>
      </c>
      <c r="R45" s="1114">
        <f t="shared" si="6"/>
        <v>35</v>
      </c>
      <c r="S45" s="896"/>
      <c r="T45" s="894"/>
    </row>
    <row r="46" spans="1:20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8">
        <v>0</v>
      </c>
      <c r="L46" s="1008">
        <f t="shared" si="3"/>
        <v>60</v>
      </c>
      <c r="M46" s="1008">
        <v>0</v>
      </c>
      <c r="N46" s="1008">
        <f t="shared" si="4"/>
        <v>60</v>
      </c>
      <c r="O46" s="1119">
        <v>0</v>
      </c>
      <c r="P46" s="1119">
        <f t="shared" si="5"/>
        <v>60</v>
      </c>
      <c r="Q46" s="1119">
        <v>0</v>
      </c>
      <c r="R46" s="1119">
        <f t="shared" si="6"/>
        <v>60</v>
      </c>
      <c r="S46" s="896"/>
      <c r="T46" s="894"/>
    </row>
    <row r="47" spans="1:20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3">
        <v>0</v>
      </c>
      <c r="L47" s="1003">
        <f t="shared" si="3"/>
        <v>60</v>
      </c>
      <c r="M47" s="1003">
        <v>0</v>
      </c>
      <c r="N47" s="1003">
        <f t="shared" si="4"/>
        <v>60</v>
      </c>
      <c r="O47" s="1114">
        <v>0</v>
      </c>
      <c r="P47" s="1114">
        <f t="shared" si="5"/>
        <v>60</v>
      </c>
      <c r="Q47" s="1114">
        <v>0</v>
      </c>
      <c r="R47" s="1114">
        <f t="shared" si="6"/>
        <v>60</v>
      </c>
      <c r="S47" s="896"/>
      <c r="T47" s="894"/>
    </row>
    <row r="48" spans="1:20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8">
        <v>0</v>
      </c>
      <c r="L48" s="1008">
        <f t="shared" si="3"/>
        <v>0</v>
      </c>
      <c r="M48" s="1008">
        <v>0</v>
      </c>
      <c r="N48" s="1008">
        <f t="shared" si="4"/>
        <v>0</v>
      </c>
      <c r="O48" s="1119">
        <v>0</v>
      </c>
      <c r="P48" s="1119">
        <f t="shared" si="5"/>
        <v>0</v>
      </c>
      <c r="Q48" s="1119">
        <v>0</v>
      </c>
      <c r="R48" s="1119">
        <f t="shared" si="6"/>
        <v>0</v>
      </c>
      <c r="S48" s="896"/>
      <c r="T48" s="894"/>
    </row>
    <row r="49" spans="1:20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3">
        <v>0</v>
      </c>
      <c r="L49" s="1003">
        <f t="shared" si="3"/>
        <v>0</v>
      </c>
      <c r="M49" s="1003">
        <v>0</v>
      </c>
      <c r="N49" s="1003">
        <f t="shared" si="4"/>
        <v>0</v>
      </c>
      <c r="O49" s="1114">
        <v>0</v>
      </c>
      <c r="P49" s="1114">
        <f t="shared" si="5"/>
        <v>0</v>
      </c>
      <c r="Q49" s="1114">
        <v>0</v>
      </c>
      <c r="R49" s="1114">
        <f t="shared" si="6"/>
        <v>0</v>
      </c>
      <c r="S49" s="896"/>
      <c r="T49" s="894"/>
    </row>
    <row r="50" spans="1:20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8">
        <v>0</v>
      </c>
      <c r="L50" s="1008">
        <f t="shared" si="3"/>
        <v>50</v>
      </c>
      <c r="M50" s="1008">
        <v>0</v>
      </c>
      <c r="N50" s="1008">
        <f t="shared" si="4"/>
        <v>50</v>
      </c>
      <c r="O50" s="1119">
        <v>0</v>
      </c>
      <c r="P50" s="1119">
        <f t="shared" si="5"/>
        <v>50</v>
      </c>
      <c r="Q50" s="1119">
        <v>0</v>
      </c>
      <c r="R50" s="1119">
        <f t="shared" si="6"/>
        <v>50</v>
      </c>
      <c r="S50" s="896"/>
      <c r="T50" s="894"/>
    </row>
    <row r="51" spans="1:20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3">
        <v>0</v>
      </c>
      <c r="L51" s="1003">
        <f t="shared" si="3"/>
        <v>50</v>
      </c>
      <c r="M51" s="1003">
        <v>0</v>
      </c>
      <c r="N51" s="1003">
        <f t="shared" si="4"/>
        <v>50</v>
      </c>
      <c r="O51" s="1114">
        <v>0</v>
      </c>
      <c r="P51" s="1114">
        <f t="shared" si="5"/>
        <v>50</v>
      </c>
      <c r="Q51" s="1114">
        <v>0</v>
      </c>
      <c r="R51" s="1114">
        <f t="shared" si="6"/>
        <v>50</v>
      </c>
      <c r="S51" s="896"/>
      <c r="T51" s="894"/>
    </row>
    <row r="52" spans="1:20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8">
        <v>0</v>
      </c>
      <c r="L52" s="1008">
        <f t="shared" si="3"/>
        <v>50</v>
      </c>
      <c r="M52" s="1008">
        <v>0</v>
      </c>
      <c r="N52" s="1008">
        <f t="shared" si="4"/>
        <v>50</v>
      </c>
      <c r="O52" s="1119">
        <v>0</v>
      </c>
      <c r="P52" s="1119">
        <f t="shared" si="5"/>
        <v>50</v>
      </c>
      <c r="Q52" s="1119">
        <v>0</v>
      </c>
      <c r="R52" s="1119">
        <f t="shared" si="6"/>
        <v>50</v>
      </c>
      <c r="S52" s="896"/>
      <c r="T52" s="894"/>
    </row>
    <row r="53" spans="1:20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3">
        <v>0</v>
      </c>
      <c r="L53" s="1003">
        <f t="shared" si="3"/>
        <v>50</v>
      </c>
      <c r="M53" s="1003">
        <v>0</v>
      </c>
      <c r="N53" s="1003">
        <f t="shared" si="4"/>
        <v>50</v>
      </c>
      <c r="O53" s="1114">
        <v>0</v>
      </c>
      <c r="P53" s="1114">
        <f t="shared" si="5"/>
        <v>50</v>
      </c>
      <c r="Q53" s="1114">
        <v>0</v>
      </c>
      <c r="R53" s="1114">
        <f t="shared" si="6"/>
        <v>50</v>
      </c>
      <c r="S53" s="896"/>
      <c r="T53" s="894"/>
    </row>
    <row r="54" spans="1:20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8">
        <v>0</v>
      </c>
      <c r="L54" s="1008">
        <f t="shared" si="3"/>
        <v>0</v>
      </c>
      <c r="M54" s="1008">
        <v>0</v>
      </c>
      <c r="N54" s="1008">
        <f t="shared" si="4"/>
        <v>0</v>
      </c>
      <c r="O54" s="1119">
        <v>0</v>
      </c>
      <c r="P54" s="1119">
        <f t="shared" si="5"/>
        <v>0</v>
      </c>
      <c r="Q54" s="1119">
        <v>0</v>
      </c>
      <c r="R54" s="1119">
        <f t="shared" si="6"/>
        <v>0</v>
      </c>
      <c r="S54" s="896"/>
      <c r="T54" s="894"/>
    </row>
    <row r="55" spans="1:20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3">
        <v>0</v>
      </c>
      <c r="L55" s="1003">
        <f t="shared" si="3"/>
        <v>0</v>
      </c>
      <c r="M55" s="1003">
        <v>0</v>
      </c>
      <c r="N55" s="1003">
        <f t="shared" si="4"/>
        <v>0</v>
      </c>
      <c r="O55" s="1114">
        <v>0</v>
      </c>
      <c r="P55" s="1114">
        <f t="shared" si="5"/>
        <v>0</v>
      </c>
      <c r="Q55" s="1114">
        <v>0</v>
      </c>
      <c r="R55" s="1114">
        <f t="shared" si="6"/>
        <v>0</v>
      </c>
      <c r="S55" s="896"/>
      <c r="T55" s="894"/>
    </row>
    <row r="56" spans="1:20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8">
        <v>0</v>
      </c>
      <c r="L56" s="1008">
        <f t="shared" si="3"/>
        <v>20</v>
      </c>
      <c r="M56" s="1008">
        <v>0</v>
      </c>
      <c r="N56" s="1008">
        <f t="shared" si="4"/>
        <v>20</v>
      </c>
      <c r="O56" s="1119">
        <v>0</v>
      </c>
      <c r="P56" s="1119">
        <f t="shared" si="5"/>
        <v>20</v>
      </c>
      <c r="Q56" s="1119">
        <v>0</v>
      </c>
      <c r="R56" s="1119">
        <f t="shared" si="6"/>
        <v>20</v>
      </c>
      <c r="S56" s="896"/>
      <c r="T56" s="894"/>
    </row>
    <row r="57" spans="1:20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3">
        <v>0</v>
      </c>
      <c r="L57" s="1003">
        <f t="shared" si="3"/>
        <v>20</v>
      </c>
      <c r="M57" s="1003">
        <v>0</v>
      </c>
      <c r="N57" s="1003">
        <f t="shared" si="4"/>
        <v>20</v>
      </c>
      <c r="O57" s="1114">
        <v>0</v>
      </c>
      <c r="P57" s="1114">
        <f t="shared" si="5"/>
        <v>20</v>
      </c>
      <c r="Q57" s="1114">
        <v>0</v>
      </c>
      <c r="R57" s="1114">
        <f t="shared" si="6"/>
        <v>20</v>
      </c>
      <c r="S57" s="896"/>
      <c r="T57" s="894"/>
    </row>
    <row r="58" spans="1:20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8">
        <v>0</v>
      </c>
      <c r="L58" s="1008">
        <f t="shared" si="3"/>
        <v>30</v>
      </c>
      <c r="M58" s="1008">
        <v>0</v>
      </c>
      <c r="N58" s="1008">
        <f t="shared" si="4"/>
        <v>30</v>
      </c>
      <c r="O58" s="1119">
        <v>0</v>
      </c>
      <c r="P58" s="1119">
        <f t="shared" si="5"/>
        <v>30</v>
      </c>
      <c r="Q58" s="1119">
        <v>0</v>
      </c>
      <c r="R58" s="1119">
        <f t="shared" si="6"/>
        <v>30</v>
      </c>
      <c r="S58" s="896"/>
      <c r="T58" s="894"/>
    </row>
    <row r="59" spans="1:20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3">
        <v>0</v>
      </c>
      <c r="L59" s="1003">
        <f t="shared" si="3"/>
        <v>30</v>
      </c>
      <c r="M59" s="1003">
        <v>0</v>
      </c>
      <c r="N59" s="1003">
        <f t="shared" si="4"/>
        <v>30</v>
      </c>
      <c r="O59" s="1114">
        <v>0</v>
      </c>
      <c r="P59" s="1114">
        <f t="shared" si="5"/>
        <v>30</v>
      </c>
      <c r="Q59" s="1114">
        <v>0</v>
      </c>
      <c r="R59" s="1114">
        <f t="shared" si="6"/>
        <v>30</v>
      </c>
      <c r="S59" s="896"/>
      <c r="T59" s="894"/>
    </row>
    <row r="60" spans="1:20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8">
        <v>0</v>
      </c>
      <c r="L60" s="1008">
        <f t="shared" si="3"/>
        <v>50</v>
      </c>
      <c r="M60" s="1008">
        <v>0</v>
      </c>
      <c r="N60" s="1008">
        <f t="shared" si="4"/>
        <v>50</v>
      </c>
      <c r="O60" s="1119">
        <f>+O61</f>
        <v>-50</v>
      </c>
      <c r="P60" s="1119">
        <f t="shared" si="5"/>
        <v>0</v>
      </c>
      <c r="Q60" s="1119">
        <v>0</v>
      </c>
      <c r="R60" s="1119">
        <f t="shared" si="6"/>
        <v>0</v>
      </c>
      <c r="S60" s="896"/>
      <c r="T60" s="894"/>
    </row>
    <row r="61" spans="1:20" s="711" customFormat="1" x14ac:dyDescent="0.2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4">
        <v>0</v>
      </c>
      <c r="L61" s="1024">
        <f t="shared" si="3"/>
        <v>50</v>
      </c>
      <c r="M61" s="1003">
        <v>0</v>
      </c>
      <c r="N61" s="1003">
        <f t="shared" si="4"/>
        <v>50</v>
      </c>
      <c r="O61" s="1114">
        <v>-50</v>
      </c>
      <c r="P61" s="1114">
        <f t="shared" si="5"/>
        <v>0</v>
      </c>
      <c r="Q61" s="1114">
        <v>0</v>
      </c>
      <c r="R61" s="1114">
        <f t="shared" si="6"/>
        <v>0</v>
      </c>
      <c r="S61" s="896"/>
      <c r="T61" s="894"/>
    </row>
    <row r="62" spans="1:20" s="711" customFormat="1" ht="20.95" x14ac:dyDescent="0.2">
      <c r="A62" s="1407" t="s">
        <v>106</v>
      </c>
      <c r="B62" s="1408" t="s">
        <v>650</v>
      </c>
      <c r="C62" s="1409" t="s">
        <v>100</v>
      </c>
      <c r="D62" s="1410" t="s">
        <v>100</v>
      </c>
      <c r="E62" s="1411" t="s">
        <v>652</v>
      </c>
      <c r="F62" s="1412">
        <v>0</v>
      </c>
      <c r="G62" s="1412"/>
      <c r="H62" s="1412"/>
      <c r="I62" s="1413"/>
      <c r="J62" s="1413"/>
      <c r="K62" s="1413"/>
      <c r="L62" s="1413">
        <v>0</v>
      </c>
      <c r="M62" s="1008">
        <v>0</v>
      </c>
      <c r="N62" s="1008">
        <v>0</v>
      </c>
      <c r="O62" s="1119">
        <f>+O63</f>
        <v>50</v>
      </c>
      <c r="P62" s="1119">
        <f t="shared" si="5"/>
        <v>50</v>
      </c>
      <c r="Q62" s="1119">
        <v>0</v>
      </c>
      <c r="R62" s="1119">
        <f t="shared" si="6"/>
        <v>50</v>
      </c>
      <c r="S62" s="896"/>
      <c r="T62" s="894"/>
    </row>
    <row r="63" spans="1:20" s="711" customFormat="1" x14ac:dyDescent="0.2">
      <c r="A63" s="746"/>
      <c r="B63" s="748"/>
      <c r="C63" s="749">
        <v>3299</v>
      </c>
      <c r="D63" s="750">
        <v>5213</v>
      </c>
      <c r="E63" s="785" t="s">
        <v>342</v>
      </c>
      <c r="F63" s="909">
        <v>0</v>
      </c>
      <c r="G63" s="909"/>
      <c r="H63" s="909"/>
      <c r="I63" s="1024"/>
      <c r="J63" s="1024"/>
      <c r="K63" s="1024"/>
      <c r="L63" s="1024">
        <v>0</v>
      </c>
      <c r="M63" s="1003">
        <v>0</v>
      </c>
      <c r="N63" s="1003">
        <v>0</v>
      </c>
      <c r="O63" s="1114">
        <v>50</v>
      </c>
      <c r="P63" s="1114">
        <f t="shared" si="5"/>
        <v>50</v>
      </c>
      <c r="Q63" s="1114">
        <v>0</v>
      </c>
      <c r="R63" s="1114">
        <f t="shared" si="6"/>
        <v>50</v>
      </c>
      <c r="S63" s="896"/>
      <c r="T63" s="894"/>
    </row>
    <row r="64" spans="1:20" s="711" customFormat="1" ht="20.95" x14ac:dyDescent="0.2">
      <c r="A64" s="682" t="s">
        <v>106</v>
      </c>
      <c r="B64" s="684" t="s">
        <v>622</v>
      </c>
      <c r="C64" s="694" t="s">
        <v>100</v>
      </c>
      <c r="D64" s="695" t="s">
        <v>100</v>
      </c>
      <c r="E64" s="783" t="s">
        <v>623</v>
      </c>
      <c r="F64" s="909"/>
      <c r="G64" s="909"/>
      <c r="H64" s="909"/>
      <c r="I64" s="1024"/>
      <c r="J64" s="1024"/>
      <c r="K64" s="1024"/>
      <c r="L64" s="1024"/>
      <c r="M64" s="1008">
        <f>+M65</f>
        <v>500</v>
      </c>
      <c r="N64" s="1008">
        <f t="shared" si="4"/>
        <v>500</v>
      </c>
      <c r="O64" s="1119">
        <v>0</v>
      </c>
      <c r="P64" s="1119">
        <f t="shared" si="5"/>
        <v>500</v>
      </c>
      <c r="Q64" s="1119">
        <v>0</v>
      </c>
      <c r="R64" s="1119">
        <f t="shared" si="6"/>
        <v>500</v>
      </c>
      <c r="S64" s="896"/>
      <c r="T64" s="894"/>
    </row>
    <row r="65" spans="1:20" s="711" customFormat="1" x14ac:dyDescent="0.2">
      <c r="A65" s="746"/>
      <c r="B65" s="748" t="s">
        <v>474</v>
      </c>
      <c r="C65" s="749">
        <v>3299</v>
      </c>
      <c r="D65" s="750">
        <v>5332</v>
      </c>
      <c r="E65" s="785" t="s">
        <v>444</v>
      </c>
      <c r="F65" s="909"/>
      <c r="G65" s="909"/>
      <c r="H65" s="909"/>
      <c r="I65" s="1024"/>
      <c r="J65" s="1024"/>
      <c r="K65" s="1024"/>
      <c r="L65" s="1024"/>
      <c r="M65" s="1024">
        <v>500</v>
      </c>
      <c r="N65" s="1024">
        <f t="shared" si="4"/>
        <v>500</v>
      </c>
      <c r="O65" s="1114">
        <v>0</v>
      </c>
      <c r="P65" s="1114">
        <f t="shared" si="5"/>
        <v>500</v>
      </c>
      <c r="Q65" s="1114">
        <v>0</v>
      </c>
      <c r="R65" s="1114">
        <f t="shared" si="6"/>
        <v>500</v>
      </c>
      <c r="S65" s="896"/>
      <c r="T65" s="894"/>
    </row>
    <row r="66" spans="1:20" s="711" customFormat="1" ht="31.45" x14ac:dyDescent="0.2">
      <c r="A66" s="682" t="s">
        <v>106</v>
      </c>
      <c r="B66" s="684" t="s">
        <v>627</v>
      </c>
      <c r="C66" s="694" t="s">
        <v>100</v>
      </c>
      <c r="D66" s="695" t="s">
        <v>100</v>
      </c>
      <c r="E66" s="783" t="s">
        <v>628</v>
      </c>
      <c r="F66" s="908">
        <f>+F67</f>
        <v>0</v>
      </c>
      <c r="G66" s="908">
        <v>0</v>
      </c>
      <c r="H66" s="908">
        <f t="shared" si="1"/>
        <v>0</v>
      </c>
      <c r="I66" s="1008">
        <v>0</v>
      </c>
      <c r="J66" s="1008">
        <f t="shared" si="2"/>
        <v>0</v>
      </c>
      <c r="K66" s="1008">
        <v>0</v>
      </c>
      <c r="L66" s="1008">
        <f t="shared" si="3"/>
        <v>0</v>
      </c>
      <c r="M66" s="1008">
        <f>+M67</f>
        <v>190</v>
      </c>
      <c r="N66" s="1008">
        <f t="shared" si="4"/>
        <v>190</v>
      </c>
      <c r="O66" s="1119">
        <v>0</v>
      </c>
      <c r="P66" s="1119">
        <f t="shared" si="5"/>
        <v>190</v>
      </c>
      <c r="Q66" s="1119">
        <v>0</v>
      </c>
      <c r="R66" s="1119">
        <f t="shared" si="6"/>
        <v>190</v>
      </c>
      <c r="S66" s="896"/>
      <c r="T66" s="894"/>
    </row>
    <row r="67" spans="1:20" s="711" customFormat="1" ht="13.1" thickBot="1" x14ac:dyDescent="0.25">
      <c r="A67" s="746"/>
      <c r="B67" s="748" t="s">
        <v>474</v>
      </c>
      <c r="C67" s="749">
        <v>3299</v>
      </c>
      <c r="D67" s="750">
        <v>5221</v>
      </c>
      <c r="E67" s="785" t="s">
        <v>334</v>
      </c>
      <c r="F67" s="909">
        <v>0</v>
      </c>
      <c r="G67" s="909">
        <v>0</v>
      </c>
      <c r="H67" s="909">
        <f t="shared" si="1"/>
        <v>0</v>
      </c>
      <c r="I67" s="1024">
        <v>0</v>
      </c>
      <c r="J67" s="1024">
        <f t="shared" si="2"/>
        <v>0</v>
      </c>
      <c r="K67" s="1024">
        <v>0</v>
      </c>
      <c r="L67" s="1024">
        <f t="shared" si="3"/>
        <v>0</v>
      </c>
      <c r="M67" s="1024">
        <v>190</v>
      </c>
      <c r="N67" s="1024">
        <f t="shared" si="4"/>
        <v>190</v>
      </c>
      <c r="O67" s="1128">
        <v>0</v>
      </c>
      <c r="P67" s="1128">
        <f t="shared" si="5"/>
        <v>190</v>
      </c>
      <c r="Q67" s="1128">
        <v>0</v>
      </c>
      <c r="R67" s="1128">
        <f t="shared" si="6"/>
        <v>190</v>
      </c>
      <c r="S67" s="896"/>
      <c r="T67" s="894"/>
    </row>
    <row r="68" spans="1:20" s="711" customFormat="1" ht="13.1" thickBot="1" x14ac:dyDescent="0.25">
      <c r="A68" s="1010" t="s">
        <v>106</v>
      </c>
      <c r="B68" s="1017" t="s">
        <v>100</v>
      </c>
      <c r="C68" s="1012" t="s">
        <v>100</v>
      </c>
      <c r="D68" s="1013" t="s">
        <v>100</v>
      </c>
      <c r="E68" s="1014" t="s">
        <v>218</v>
      </c>
      <c r="F68" s="1015">
        <f>+F69+F71+F77+F79+F85</f>
        <v>4548.9799999999996</v>
      </c>
      <c r="G68" s="1015">
        <f>+G69+G71+G77+G79+G85+G87</f>
        <v>0</v>
      </c>
      <c r="H68" s="1015">
        <f t="shared" si="1"/>
        <v>4548.9799999999996</v>
      </c>
      <c r="I68" s="1022">
        <v>0</v>
      </c>
      <c r="J68" s="1022">
        <f t="shared" si="2"/>
        <v>4548.9799999999996</v>
      </c>
      <c r="K68" s="1022">
        <v>0</v>
      </c>
      <c r="L68" s="1022">
        <f t="shared" si="3"/>
        <v>4548.9799999999996</v>
      </c>
      <c r="M68" s="1022">
        <f>+M71+M73+M75+M79+M81+M83+M85</f>
        <v>5.6843418860808015E-14</v>
      </c>
      <c r="N68" s="1022">
        <f t="shared" si="4"/>
        <v>4548.9799999999996</v>
      </c>
      <c r="O68" s="1126">
        <v>0</v>
      </c>
      <c r="P68" s="1126">
        <f t="shared" si="5"/>
        <v>4548.9799999999996</v>
      </c>
      <c r="Q68" s="1126">
        <v>0</v>
      </c>
      <c r="R68" s="1126">
        <f t="shared" si="6"/>
        <v>4548.9799999999996</v>
      </c>
      <c r="S68" s="896"/>
      <c r="T68" s="894"/>
    </row>
    <row r="69" spans="1:20" s="711" customFormat="1" x14ac:dyDescent="0.2">
      <c r="A69" s="677" t="s">
        <v>106</v>
      </c>
      <c r="B69" s="679" t="s">
        <v>483</v>
      </c>
      <c r="C69" s="680" t="s">
        <v>100</v>
      </c>
      <c r="D69" s="680" t="s">
        <v>100</v>
      </c>
      <c r="E69" s="786" t="s">
        <v>451</v>
      </c>
      <c r="F69" s="924">
        <f>+F70</f>
        <v>1200</v>
      </c>
      <c r="G69" s="924">
        <v>0</v>
      </c>
      <c r="H69" s="924">
        <f t="shared" si="1"/>
        <v>1200</v>
      </c>
      <c r="I69" s="1020">
        <v>0</v>
      </c>
      <c r="J69" s="1020">
        <f t="shared" si="2"/>
        <v>1200</v>
      </c>
      <c r="K69" s="1020">
        <v>0</v>
      </c>
      <c r="L69" s="1020">
        <f t="shared" si="3"/>
        <v>1200</v>
      </c>
      <c r="M69" s="1020">
        <v>0</v>
      </c>
      <c r="N69" s="1020">
        <f t="shared" si="4"/>
        <v>1200</v>
      </c>
      <c r="O69" s="1124">
        <v>0</v>
      </c>
      <c r="P69" s="1124">
        <f t="shared" si="5"/>
        <v>1200</v>
      </c>
      <c r="Q69" s="1124">
        <v>0</v>
      </c>
      <c r="R69" s="1124">
        <f t="shared" si="6"/>
        <v>1200</v>
      </c>
      <c r="S69" s="896"/>
      <c r="T69" s="894"/>
    </row>
    <row r="70" spans="1:20" s="711" customFormat="1" x14ac:dyDescent="0.2">
      <c r="A70" s="689"/>
      <c r="B70" s="691" t="s">
        <v>474</v>
      </c>
      <c r="C70" s="700">
        <v>3299</v>
      </c>
      <c r="D70" s="685">
        <v>5321</v>
      </c>
      <c r="E70" s="784" t="s">
        <v>258</v>
      </c>
      <c r="F70" s="927">
        <v>1200</v>
      </c>
      <c r="G70" s="927">
        <v>0</v>
      </c>
      <c r="H70" s="927">
        <f t="shared" si="1"/>
        <v>1200</v>
      </c>
      <c r="I70" s="1003">
        <v>0</v>
      </c>
      <c r="J70" s="1003">
        <f t="shared" si="2"/>
        <v>1200</v>
      </c>
      <c r="K70" s="1003">
        <v>0</v>
      </c>
      <c r="L70" s="1003">
        <f t="shared" si="3"/>
        <v>1200</v>
      </c>
      <c r="M70" s="1003">
        <v>0</v>
      </c>
      <c r="N70" s="1003">
        <f t="shared" si="4"/>
        <v>1200</v>
      </c>
      <c r="O70" s="1114">
        <v>0</v>
      </c>
      <c r="P70" s="1114">
        <f t="shared" si="5"/>
        <v>1200</v>
      </c>
      <c r="Q70" s="1114">
        <v>0</v>
      </c>
      <c r="R70" s="1114">
        <f t="shared" si="6"/>
        <v>1200</v>
      </c>
      <c r="S70" s="896"/>
      <c r="T70" s="894"/>
    </row>
    <row r="71" spans="1:20" s="711" customFormat="1" ht="20.95" x14ac:dyDescent="0.2">
      <c r="A71" s="682" t="s">
        <v>106</v>
      </c>
      <c r="B71" s="684" t="s">
        <v>557</v>
      </c>
      <c r="C71" s="694" t="s">
        <v>100</v>
      </c>
      <c r="D71" s="694" t="s">
        <v>100</v>
      </c>
      <c r="E71" s="786" t="s">
        <v>453</v>
      </c>
      <c r="F71" s="908">
        <f>+F72</f>
        <v>259.04000000000002</v>
      </c>
      <c r="G71" s="908">
        <v>0</v>
      </c>
      <c r="H71" s="908">
        <f t="shared" si="1"/>
        <v>259.04000000000002</v>
      </c>
      <c r="I71" s="1008">
        <v>0</v>
      </c>
      <c r="J71" s="1008">
        <f t="shared" si="2"/>
        <v>259.04000000000002</v>
      </c>
      <c r="K71" s="1008">
        <v>0</v>
      </c>
      <c r="L71" s="1008">
        <f t="shared" si="3"/>
        <v>259.04000000000002</v>
      </c>
      <c r="M71" s="1119">
        <f>+M72</f>
        <v>-259.03699999999998</v>
      </c>
      <c r="N71" s="1119">
        <f t="shared" si="4"/>
        <v>3.0000000000427463E-3</v>
      </c>
      <c r="O71" s="1119">
        <v>0</v>
      </c>
      <c r="P71" s="1119">
        <f t="shared" si="5"/>
        <v>3.0000000000427463E-3</v>
      </c>
      <c r="Q71" s="1119">
        <v>0</v>
      </c>
      <c r="R71" s="1119">
        <f t="shared" si="6"/>
        <v>3.0000000000427463E-3</v>
      </c>
      <c r="S71" s="896"/>
      <c r="T71" s="894"/>
    </row>
    <row r="72" spans="1:20" s="711" customFormat="1" x14ac:dyDescent="0.2">
      <c r="A72" s="689"/>
      <c r="B72" s="691" t="s">
        <v>474</v>
      </c>
      <c r="C72" s="700">
        <v>3113</v>
      </c>
      <c r="D72" s="685">
        <v>5321</v>
      </c>
      <c r="E72" s="784" t="s">
        <v>258</v>
      </c>
      <c r="F72" s="927">
        <v>259.04000000000002</v>
      </c>
      <c r="G72" s="927">
        <v>0</v>
      </c>
      <c r="H72" s="927">
        <f t="shared" si="1"/>
        <v>259.04000000000002</v>
      </c>
      <c r="I72" s="1003">
        <v>0</v>
      </c>
      <c r="J72" s="1003">
        <f t="shared" si="2"/>
        <v>259.04000000000002</v>
      </c>
      <c r="K72" s="1003">
        <v>0</v>
      </c>
      <c r="L72" s="1003">
        <f t="shared" si="3"/>
        <v>259.04000000000002</v>
      </c>
      <c r="M72" s="1114">
        <v>-259.03699999999998</v>
      </c>
      <c r="N72" s="1114">
        <f t="shared" si="4"/>
        <v>3.0000000000427463E-3</v>
      </c>
      <c r="O72" s="1114">
        <v>0</v>
      </c>
      <c r="P72" s="1114">
        <f t="shared" si="5"/>
        <v>3.0000000000427463E-3</v>
      </c>
      <c r="Q72" s="1114">
        <v>0</v>
      </c>
      <c r="R72" s="1114">
        <f t="shared" si="6"/>
        <v>3.0000000000427463E-3</v>
      </c>
      <c r="S72" s="896"/>
      <c r="T72" s="894"/>
    </row>
    <row r="73" spans="1:20" s="711" customFormat="1" ht="31.45" x14ac:dyDescent="0.2">
      <c r="A73" s="682" t="s">
        <v>106</v>
      </c>
      <c r="B73" s="684" t="s">
        <v>601</v>
      </c>
      <c r="C73" s="694" t="s">
        <v>100</v>
      </c>
      <c r="D73" s="694" t="s">
        <v>100</v>
      </c>
      <c r="E73" s="786" t="s">
        <v>602</v>
      </c>
      <c r="F73" s="908">
        <v>0</v>
      </c>
      <c r="G73" s="927"/>
      <c r="H73" s="927"/>
      <c r="I73" s="1003"/>
      <c r="J73" s="1003"/>
      <c r="K73" s="1003"/>
      <c r="L73" s="1003"/>
      <c r="M73" s="1119">
        <f>+M74</f>
        <v>224.03700000000001</v>
      </c>
      <c r="N73" s="1119">
        <f t="shared" si="4"/>
        <v>224.03700000000001</v>
      </c>
      <c r="O73" s="1119">
        <v>0</v>
      </c>
      <c r="P73" s="1119">
        <f t="shared" si="5"/>
        <v>224.03700000000001</v>
      </c>
      <c r="Q73" s="1119">
        <v>0</v>
      </c>
      <c r="R73" s="1119">
        <f t="shared" si="6"/>
        <v>224.03700000000001</v>
      </c>
      <c r="S73" s="896"/>
      <c r="T73" s="894"/>
    </row>
    <row r="74" spans="1:20" s="711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0</v>
      </c>
      <c r="G74" s="927"/>
      <c r="H74" s="927"/>
      <c r="I74" s="1003"/>
      <c r="J74" s="1003"/>
      <c r="K74" s="1003"/>
      <c r="L74" s="1003"/>
      <c r="M74" s="1114">
        <v>224.03700000000001</v>
      </c>
      <c r="N74" s="1114">
        <f t="shared" si="4"/>
        <v>224.03700000000001</v>
      </c>
      <c r="O74" s="1114">
        <v>0</v>
      </c>
      <c r="P74" s="1114">
        <f t="shared" si="5"/>
        <v>224.03700000000001</v>
      </c>
      <c r="Q74" s="1114">
        <v>0</v>
      </c>
      <c r="R74" s="1114">
        <f t="shared" si="6"/>
        <v>224.03700000000001</v>
      </c>
      <c r="S74" s="896"/>
      <c r="T74" s="894"/>
    </row>
    <row r="75" spans="1:20" s="711" customFormat="1" ht="31.45" x14ac:dyDescent="0.2">
      <c r="A75" s="682" t="s">
        <v>106</v>
      </c>
      <c r="B75" s="684" t="s">
        <v>604</v>
      </c>
      <c r="C75" s="694" t="s">
        <v>100</v>
      </c>
      <c r="D75" s="694" t="s">
        <v>100</v>
      </c>
      <c r="E75" s="786" t="s">
        <v>605</v>
      </c>
      <c r="F75" s="908">
        <v>0</v>
      </c>
      <c r="G75" s="927"/>
      <c r="H75" s="927"/>
      <c r="I75" s="1003"/>
      <c r="J75" s="1003"/>
      <c r="K75" s="1003"/>
      <c r="L75" s="1003"/>
      <c r="M75" s="1119">
        <f>+M76</f>
        <v>50</v>
      </c>
      <c r="N75" s="1119">
        <f t="shared" si="4"/>
        <v>50</v>
      </c>
      <c r="O75" s="1119">
        <v>0</v>
      </c>
      <c r="P75" s="1119">
        <f t="shared" ref="P75:P138" si="15">+N75+O75</f>
        <v>50</v>
      </c>
      <c r="Q75" s="1119">
        <v>0</v>
      </c>
      <c r="R75" s="1119">
        <f t="shared" ref="R75:R138" si="16">+P75+Q75</f>
        <v>50</v>
      </c>
      <c r="S75" s="896"/>
      <c r="T75" s="894"/>
    </row>
    <row r="76" spans="1:20" s="711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0</v>
      </c>
      <c r="G76" s="927"/>
      <c r="H76" s="927"/>
      <c r="I76" s="1003"/>
      <c r="J76" s="1003"/>
      <c r="K76" s="1003"/>
      <c r="L76" s="1003"/>
      <c r="M76" s="1114">
        <v>50</v>
      </c>
      <c r="N76" s="1114">
        <f t="shared" si="4"/>
        <v>50</v>
      </c>
      <c r="O76" s="1114">
        <v>0</v>
      </c>
      <c r="P76" s="1114">
        <f t="shared" si="15"/>
        <v>50</v>
      </c>
      <c r="Q76" s="1114">
        <v>0</v>
      </c>
      <c r="R76" s="1114">
        <f t="shared" si="16"/>
        <v>50</v>
      </c>
      <c r="S76" s="896"/>
      <c r="T76" s="894"/>
    </row>
    <row r="77" spans="1:20" s="711" customFormat="1" x14ac:dyDescent="0.2">
      <c r="A77" s="682" t="s">
        <v>106</v>
      </c>
      <c r="B77" s="684" t="s">
        <v>484</v>
      </c>
      <c r="C77" s="694" t="s">
        <v>100</v>
      </c>
      <c r="D77" s="694" t="s">
        <v>100</v>
      </c>
      <c r="E77" s="786" t="s">
        <v>221</v>
      </c>
      <c r="F77" s="908">
        <f>+F78</f>
        <v>2007.02</v>
      </c>
      <c r="G77" s="908">
        <v>0</v>
      </c>
      <c r="H77" s="908">
        <f t="shared" si="1"/>
        <v>2007.02</v>
      </c>
      <c r="I77" s="1008">
        <v>0</v>
      </c>
      <c r="J77" s="1008">
        <f t="shared" si="2"/>
        <v>2007.02</v>
      </c>
      <c r="K77" s="1008">
        <v>0</v>
      </c>
      <c r="L77" s="1008">
        <f t="shared" si="3"/>
        <v>2007.02</v>
      </c>
      <c r="M77" s="1008">
        <v>0</v>
      </c>
      <c r="N77" s="1008">
        <f t="shared" si="4"/>
        <v>2007.02</v>
      </c>
      <c r="O77" s="1119">
        <v>0</v>
      </c>
      <c r="P77" s="1119">
        <f t="shared" si="15"/>
        <v>2007.02</v>
      </c>
      <c r="Q77" s="1119">
        <v>0</v>
      </c>
      <c r="R77" s="1119">
        <f t="shared" si="16"/>
        <v>2007.02</v>
      </c>
      <c r="S77" s="896"/>
      <c r="T77" s="894"/>
    </row>
    <row r="78" spans="1:20" s="711" customFormat="1" x14ac:dyDescent="0.2">
      <c r="A78" s="689"/>
      <c r="B78" s="691" t="s">
        <v>474</v>
      </c>
      <c r="C78" s="700">
        <v>3299</v>
      </c>
      <c r="D78" s="685">
        <v>5321</v>
      </c>
      <c r="E78" s="784" t="s">
        <v>258</v>
      </c>
      <c r="F78" s="927">
        <v>2007.02</v>
      </c>
      <c r="G78" s="927">
        <v>0</v>
      </c>
      <c r="H78" s="927">
        <f t="shared" si="1"/>
        <v>2007.02</v>
      </c>
      <c r="I78" s="1003">
        <v>0</v>
      </c>
      <c r="J78" s="1003">
        <f t="shared" si="2"/>
        <v>2007.02</v>
      </c>
      <c r="K78" s="1003">
        <v>0</v>
      </c>
      <c r="L78" s="1003">
        <f t="shared" si="3"/>
        <v>2007.02</v>
      </c>
      <c r="M78" s="1003">
        <v>0</v>
      </c>
      <c r="N78" s="1003">
        <f t="shared" si="4"/>
        <v>2007.02</v>
      </c>
      <c r="O78" s="1114">
        <v>0</v>
      </c>
      <c r="P78" s="1114">
        <f t="shared" si="15"/>
        <v>2007.02</v>
      </c>
      <c r="Q78" s="1114">
        <v>0</v>
      </c>
      <c r="R78" s="1114">
        <f t="shared" si="16"/>
        <v>2007.02</v>
      </c>
      <c r="S78" s="896"/>
      <c r="T78" s="894"/>
    </row>
    <row r="79" spans="1:20" s="711" customFormat="1" x14ac:dyDescent="0.2">
      <c r="A79" s="682" t="s">
        <v>106</v>
      </c>
      <c r="B79" s="684" t="s">
        <v>485</v>
      </c>
      <c r="C79" s="694" t="s">
        <v>100</v>
      </c>
      <c r="D79" s="694" t="s">
        <v>100</v>
      </c>
      <c r="E79" s="786" t="s">
        <v>458</v>
      </c>
      <c r="F79" s="908">
        <f>+F80</f>
        <v>541.79</v>
      </c>
      <c r="G79" s="908">
        <v>0</v>
      </c>
      <c r="H79" s="908">
        <f t="shared" si="1"/>
        <v>541.79</v>
      </c>
      <c r="I79" s="1008">
        <v>0</v>
      </c>
      <c r="J79" s="1008">
        <f t="shared" si="2"/>
        <v>541.79</v>
      </c>
      <c r="K79" s="1008">
        <v>0</v>
      </c>
      <c r="L79" s="1008">
        <f t="shared" si="3"/>
        <v>541.79</v>
      </c>
      <c r="M79" s="1119">
        <f>+M80</f>
        <v>-541.79</v>
      </c>
      <c r="N79" s="1119">
        <f t="shared" si="4"/>
        <v>0</v>
      </c>
      <c r="O79" s="1119">
        <v>0</v>
      </c>
      <c r="P79" s="1119">
        <f t="shared" si="15"/>
        <v>0</v>
      </c>
      <c r="Q79" s="1119">
        <v>0</v>
      </c>
      <c r="R79" s="1119">
        <f t="shared" si="16"/>
        <v>0</v>
      </c>
      <c r="S79" s="896"/>
      <c r="T79" s="894"/>
    </row>
    <row r="80" spans="1:20" s="711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541.79</v>
      </c>
      <c r="G80" s="927">
        <v>0</v>
      </c>
      <c r="H80" s="927">
        <f t="shared" si="1"/>
        <v>541.79</v>
      </c>
      <c r="I80" s="1003">
        <v>0</v>
      </c>
      <c r="J80" s="1003">
        <f t="shared" si="2"/>
        <v>541.79</v>
      </c>
      <c r="K80" s="1003">
        <v>0</v>
      </c>
      <c r="L80" s="1003">
        <f t="shared" si="3"/>
        <v>541.79</v>
      </c>
      <c r="M80" s="1114">
        <v>-541.79</v>
      </c>
      <c r="N80" s="1114">
        <f t="shared" si="4"/>
        <v>0</v>
      </c>
      <c r="O80" s="1114">
        <v>0</v>
      </c>
      <c r="P80" s="1114">
        <f t="shared" si="15"/>
        <v>0</v>
      </c>
      <c r="Q80" s="1114">
        <v>0</v>
      </c>
      <c r="R80" s="1114">
        <f t="shared" si="16"/>
        <v>0</v>
      </c>
      <c r="S80" s="896"/>
      <c r="T80" s="894"/>
    </row>
    <row r="81" spans="1:20" s="711" customFormat="1" ht="31.45" x14ac:dyDescent="0.2">
      <c r="A81" s="682" t="s">
        <v>106</v>
      </c>
      <c r="B81" s="684" t="s">
        <v>607</v>
      </c>
      <c r="C81" s="694" t="s">
        <v>100</v>
      </c>
      <c r="D81" s="694" t="s">
        <v>100</v>
      </c>
      <c r="E81" s="786" t="s">
        <v>610</v>
      </c>
      <c r="F81" s="908">
        <v>0</v>
      </c>
      <c r="G81" s="927"/>
      <c r="H81" s="927"/>
      <c r="I81" s="1003"/>
      <c r="J81" s="1003"/>
      <c r="K81" s="1003"/>
      <c r="L81" s="1003"/>
      <c r="M81" s="1119">
        <f>+M82</f>
        <v>461.79</v>
      </c>
      <c r="N81" s="1119">
        <f t="shared" si="4"/>
        <v>461.79</v>
      </c>
      <c r="O81" s="1119">
        <v>0</v>
      </c>
      <c r="P81" s="1119">
        <f t="shared" si="15"/>
        <v>461.79</v>
      </c>
      <c r="Q81" s="1119">
        <v>0</v>
      </c>
      <c r="R81" s="1119">
        <f t="shared" si="16"/>
        <v>461.79</v>
      </c>
      <c r="S81" s="896"/>
      <c r="T81" s="894"/>
    </row>
    <row r="82" spans="1:20" s="711" customFormat="1" x14ac:dyDescent="0.2">
      <c r="A82" s="689"/>
      <c r="B82" s="691" t="s">
        <v>474</v>
      </c>
      <c r="C82" s="700">
        <v>3113</v>
      </c>
      <c r="D82" s="685">
        <v>5321</v>
      </c>
      <c r="E82" s="784" t="s">
        <v>258</v>
      </c>
      <c r="F82" s="927">
        <v>0</v>
      </c>
      <c r="G82" s="927"/>
      <c r="H82" s="927"/>
      <c r="I82" s="1003"/>
      <c r="J82" s="1003"/>
      <c r="K82" s="1003"/>
      <c r="L82" s="1003"/>
      <c r="M82" s="1114">
        <v>461.79</v>
      </c>
      <c r="N82" s="1114">
        <f t="shared" si="4"/>
        <v>461.79</v>
      </c>
      <c r="O82" s="1114">
        <v>0</v>
      </c>
      <c r="P82" s="1114">
        <f t="shared" si="15"/>
        <v>461.79</v>
      </c>
      <c r="Q82" s="1114">
        <v>0</v>
      </c>
      <c r="R82" s="1114">
        <f t="shared" si="16"/>
        <v>461.79</v>
      </c>
      <c r="S82" s="896"/>
      <c r="T82" s="894"/>
    </row>
    <row r="83" spans="1:20" s="711" customFormat="1" ht="31.45" x14ac:dyDescent="0.2">
      <c r="A83" s="682" t="s">
        <v>106</v>
      </c>
      <c r="B83" s="684" t="s">
        <v>608</v>
      </c>
      <c r="C83" s="694" t="s">
        <v>100</v>
      </c>
      <c r="D83" s="694" t="s">
        <v>100</v>
      </c>
      <c r="E83" s="786" t="s">
        <v>611</v>
      </c>
      <c r="F83" s="908">
        <v>0</v>
      </c>
      <c r="G83" s="927"/>
      <c r="H83" s="927"/>
      <c r="I83" s="1003"/>
      <c r="J83" s="1003"/>
      <c r="K83" s="1003"/>
      <c r="L83" s="1003"/>
      <c r="M83" s="1119">
        <f>+M84</f>
        <v>80</v>
      </c>
      <c r="N83" s="1119">
        <f t="shared" si="4"/>
        <v>80</v>
      </c>
      <c r="O83" s="1119">
        <v>0</v>
      </c>
      <c r="P83" s="1119">
        <f t="shared" si="15"/>
        <v>80</v>
      </c>
      <c r="Q83" s="1119">
        <v>0</v>
      </c>
      <c r="R83" s="1119">
        <f t="shared" si="16"/>
        <v>80</v>
      </c>
      <c r="S83" s="896"/>
      <c r="T83" s="894"/>
    </row>
    <row r="84" spans="1:20" s="711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0</v>
      </c>
      <c r="G84" s="927"/>
      <c r="H84" s="927"/>
      <c r="I84" s="1003"/>
      <c r="J84" s="1003"/>
      <c r="K84" s="1003"/>
      <c r="L84" s="1003"/>
      <c r="M84" s="1114">
        <v>80</v>
      </c>
      <c r="N84" s="1114">
        <f t="shared" si="4"/>
        <v>80</v>
      </c>
      <c r="O84" s="1114">
        <v>0</v>
      </c>
      <c r="P84" s="1114">
        <f t="shared" si="15"/>
        <v>80</v>
      </c>
      <c r="Q84" s="1114">
        <v>0</v>
      </c>
      <c r="R84" s="1114">
        <f t="shared" si="16"/>
        <v>80</v>
      </c>
      <c r="S84" s="896"/>
      <c r="T84" s="894"/>
    </row>
    <row r="85" spans="1:20" s="711" customFormat="1" x14ac:dyDescent="0.2">
      <c r="A85" s="682" t="s">
        <v>106</v>
      </c>
      <c r="B85" s="684" t="s">
        <v>486</v>
      </c>
      <c r="C85" s="694" t="s">
        <v>100</v>
      </c>
      <c r="D85" s="694" t="s">
        <v>100</v>
      </c>
      <c r="E85" s="786" t="s">
        <v>223</v>
      </c>
      <c r="F85" s="908">
        <f>+F86</f>
        <v>541.13</v>
      </c>
      <c r="G85" s="908">
        <f>+G86</f>
        <v>-250</v>
      </c>
      <c r="H85" s="908">
        <f t="shared" si="1"/>
        <v>291.13</v>
      </c>
      <c r="I85" s="1008">
        <v>0</v>
      </c>
      <c r="J85" s="1008">
        <f t="shared" si="2"/>
        <v>291.13</v>
      </c>
      <c r="K85" s="1008">
        <v>0</v>
      </c>
      <c r="L85" s="1008">
        <f t="shared" si="3"/>
        <v>291.13</v>
      </c>
      <c r="M85" s="1119">
        <f>+M86</f>
        <v>-15</v>
      </c>
      <c r="N85" s="1119">
        <f t="shared" si="4"/>
        <v>276.13</v>
      </c>
      <c r="O85" s="1119">
        <v>0</v>
      </c>
      <c r="P85" s="1119">
        <f t="shared" si="15"/>
        <v>276.13</v>
      </c>
      <c r="Q85" s="1119">
        <v>0</v>
      </c>
      <c r="R85" s="1119">
        <f t="shared" si="16"/>
        <v>276.13</v>
      </c>
      <c r="S85" s="896"/>
      <c r="T85" s="894"/>
    </row>
    <row r="86" spans="1:20" s="711" customFormat="1" x14ac:dyDescent="0.2">
      <c r="A86" s="746"/>
      <c r="B86" s="748" t="s">
        <v>474</v>
      </c>
      <c r="C86" s="749">
        <v>3299</v>
      </c>
      <c r="D86" s="750">
        <v>5321</v>
      </c>
      <c r="E86" s="784" t="s">
        <v>258</v>
      </c>
      <c r="F86" s="927">
        <v>541.13</v>
      </c>
      <c r="G86" s="927">
        <v>-250</v>
      </c>
      <c r="H86" s="927">
        <f t="shared" si="1"/>
        <v>291.13</v>
      </c>
      <c r="I86" s="1003">
        <v>0</v>
      </c>
      <c r="J86" s="1003">
        <f t="shared" si="2"/>
        <v>291.13</v>
      </c>
      <c r="K86" s="1003">
        <v>0</v>
      </c>
      <c r="L86" s="1003">
        <f t="shared" si="3"/>
        <v>291.13</v>
      </c>
      <c r="M86" s="1114">
        <v>-15</v>
      </c>
      <c r="N86" s="1114">
        <f t="shared" si="4"/>
        <v>276.13</v>
      </c>
      <c r="O86" s="1114">
        <v>0</v>
      </c>
      <c r="P86" s="1114">
        <f t="shared" si="15"/>
        <v>276.13</v>
      </c>
      <c r="Q86" s="1114">
        <v>0</v>
      </c>
      <c r="R86" s="1114">
        <f t="shared" si="16"/>
        <v>276.13</v>
      </c>
      <c r="S86" s="896"/>
      <c r="T86" s="894"/>
    </row>
    <row r="87" spans="1:20" s="711" customFormat="1" ht="20.95" x14ac:dyDescent="0.2">
      <c r="A87" s="682" t="s">
        <v>106</v>
      </c>
      <c r="B87" s="902" t="s">
        <v>496</v>
      </c>
      <c r="C87" s="902" t="s">
        <v>100</v>
      </c>
      <c r="D87" s="694" t="s">
        <v>100</v>
      </c>
      <c r="E87" s="783" t="s">
        <v>470</v>
      </c>
      <c r="F87" s="908">
        <v>0</v>
      </c>
      <c r="G87" s="908">
        <f>+G88</f>
        <v>250</v>
      </c>
      <c r="H87" s="908">
        <f t="shared" si="1"/>
        <v>250</v>
      </c>
      <c r="I87" s="1008">
        <v>0</v>
      </c>
      <c r="J87" s="1008">
        <f t="shared" si="2"/>
        <v>250</v>
      </c>
      <c r="K87" s="1008">
        <v>0</v>
      </c>
      <c r="L87" s="1008">
        <f t="shared" si="3"/>
        <v>250</v>
      </c>
      <c r="M87" s="1008">
        <v>0</v>
      </c>
      <c r="N87" s="1008">
        <f t="shared" ref="N87:N154" si="17">+L87+M87</f>
        <v>250</v>
      </c>
      <c r="O87" s="1119">
        <v>0</v>
      </c>
      <c r="P87" s="1119">
        <f t="shared" si="15"/>
        <v>250</v>
      </c>
      <c r="Q87" s="1119">
        <v>0</v>
      </c>
      <c r="R87" s="1119">
        <f t="shared" si="16"/>
        <v>250</v>
      </c>
      <c r="S87" s="896"/>
      <c r="T87" s="894"/>
    </row>
    <row r="88" spans="1:20" s="711" customFormat="1" ht="13.1" thickBot="1" x14ac:dyDescent="0.25">
      <c r="A88" s="997"/>
      <c r="B88" s="972"/>
      <c r="C88" s="749">
        <v>3299</v>
      </c>
      <c r="D88" s="973">
        <v>5339</v>
      </c>
      <c r="E88" s="974" t="s">
        <v>469</v>
      </c>
      <c r="F88" s="909">
        <v>0</v>
      </c>
      <c r="G88" s="909">
        <v>250</v>
      </c>
      <c r="H88" s="909">
        <f t="shared" si="1"/>
        <v>250</v>
      </c>
      <c r="I88" s="1024">
        <v>0</v>
      </c>
      <c r="J88" s="1024">
        <f t="shared" si="2"/>
        <v>250</v>
      </c>
      <c r="K88" s="1024">
        <v>0</v>
      </c>
      <c r="L88" s="1024">
        <f t="shared" si="3"/>
        <v>250</v>
      </c>
      <c r="M88" s="1024">
        <v>0</v>
      </c>
      <c r="N88" s="1024">
        <f t="shared" si="17"/>
        <v>250</v>
      </c>
      <c r="O88" s="1128">
        <v>0</v>
      </c>
      <c r="P88" s="1128">
        <f t="shared" si="15"/>
        <v>250</v>
      </c>
      <c r="Q88" s="1128">
        <v>0</v>
      </c>
      <c r="R88" s="1128">
        <f t="shared" si="16"/>
        <v>250</v>
      </c>
      <c r="S88" s="896"/>
      <c r="T88" s="894"/>
    </row>
    <row r="89" spans="1:20" s="711" customFormat="1" ht="13.75" thickBot="1" x14ac:dyDescent="0.25">
      <c r="A89" s="1010" t="s">
        <v>106</v>
      </c>
      <c r="B89" s="1011" t="s">
        <v>100</v>
      </c>
      <c r="C89" s="1012" t="s">
        <v>100</v>
      </c>
      <c r="D89" s="1013" t="s">
        <v>100</v>
      </c>
      <c r="E89" s="1014" t="s">
        <v>433</v>
      </c>
      <c r="F89" s="1015">
        <f>+F90+F165+F178+F199+F224</f>
        <v>13000</v>
      </c>
      <c r="G89" s="1015">
        <f>+G90+G165+G178+G199+G224</f>
        <v>0</v>
      </c>
      <c r="H89" s="1015">
        <f>+H90+H165+H178+H199+H224</f>
        <v>13000</v>
      </c>
      <c r="I89" s="1015">
        <f>+I90+I165+I178+I199+I224</f>
        <v>0</v>
      </c>
      <c r="J89" s="1015">
        <f>+J90+J165+J178+J199+J224</f>
        <v>13000</v>
      </c>
      <c r="K89" s="1022">
        <v>0</v>
      </c>
      <c r="L89" s="1022">
        <f t="shared" ref="L89:L156" si="18">+J89+K89</f>
        <v>13000</v>
      </c>
      <c r="M89" s="1022">
        <f>+M90+M165+M178+M199+M224</f>
        <v>5000</v>
      </c>
      <c r="N89" s="1022">
        <f t="shared" si="17"/>
        <v>18000</v>
      </c>
      <c r="O89" s="1126">
        <f>+O90+O165+O178+O199+O224+O243+O246</f>
        <v>2178.7640000000001</v>
      </c>
      <c r="P89" s="1126">
        <f t="shared" si="15"/>
        <v>20178.763999999999</v>
      </c>
      <c r="Q89" s="1126">
        <f>+Q90+Q165+Q178+Q199+Q224+Q243+Q246</f>
        <v>6.6791017161449417E-13</v>
      </c>
      <c r="R89" s="1126">
        <f t="shared" si="16"/>
        <v>20178.763999999999</v>
      </c>
      <c r="S89" s="1072" t="s">
        <v>760</v>
      </c>
      <c r="T89" s="894"/>
    </row>
    <row r="90" spans="1:20" s="711" customFormat="1" ht="13.1" thickBot="1" x14ac:dyDescent="0.25">
      <c r="A90" s="1080" t="s">
        <v>106</v>
      </c>
      <c r="B90" s="1081" t="s">
        <v>100</v>
      </c>
      <c r="C90" s="1082" t="s">
        <v>100</v>
      </c>
      <c r="D90" s="1082" t="s">
        <v>100</v>
      </c>
      <c r="E90" s="1083" t="s">
        <v>225</v>
      </c>
      <c r="F90" s="1084">
        <v>5000</v>
      </c>
      <c r="G90" s="1085">
        <f>+G91+G97+G99+G101+G103+G105+G107+G109+G111+G113+G115+G117+G119+G121+G123+G125+G127+G129+G131+G133+G135+G137+G139+G141+G143+G145+G147+G149+G151+G153+G155+G157+G159+G161+G163</f>
        <v>0</v>
      </c>
      <c r="H90" s="1085">
        <f>+F90+G90</f>
        <v>5000</v>
      </c>
      <c r="I90" s="1087">
        <v>0</v>
      </c>
      <c r="J90" s="1087">
        <f>+H90+I90</f>
        <v>5000</v>
      </c>
      <c r="K90" s="1087">
        <v>0</v>
      </c>
      <c r="L90" s="1087">
        <f t="shared" si="18"/>
        <v>5000</v>
      </c>
      <c r="M90" s="1087">
        <f>+M91+M93+M95</f>
        <v>0</v>
      </c>
      <c r="N90" s="1087">
        <f t="shared" si="17"/>
        <v>5000</v>
      </c>
      <c r="O90" s="1131">
        <f>+O91+O107+O115+O127+O131+O139+O141</f>
        <v>-500</v>
      </c>
      <c r="P90" s="1131">
        <f t="shared" si="15"/>
        <v>4500</v>
      </c>
      <c r="Q90" s="1131">
        <v>0</v>
      </c>
      <c r="R90" s="1131">
        <f t="shared" si="16"/>
        <v>4500</v>
      </c>
      <c r="S90" s="896"/>
      <c r="T90" s="894"/>
    </row>
    <row r="91" spans="1:20" s="711" customFormat="1" x14ac:dyDescent="0.2">
      <c r="A91" s="677" t="s">
        <v>106</v>
      </c>
      <c r="B91" s="679" t="s">
        <v>487</v>
      </c>
      <c r="C91" s="680" t="s">
        <v>100</v>
      </c>
      <c r="D91" s="954" t="s">
        <v>100</v>
      </c>
      <c r="E91" s="786" t="s">
        <v>461</v>
      </c>
      <c r="F91" s="924">
        <f>+F92</f>
        <v>5000</v>
      </c>
      <c r="G91" s="975">
        <f>+G92</f>
        <v>-4700</v>
      </c>
      <c r="H91" s="924">
        <f t="shared" si="1"/>
        <v>300</v>
      </c>
      <c r="I91" s="1020">
        <v>0</v>
      </c>
      <c r="J91" s="1020">
        <f t="shared" ref="J91:J159" si="19">+H91+I91</f>
        <v>300</v>
      </c>
      <c r="K91" s="1020">
        <v>0</v>
      </c>
      <c r="L91" s="1020">
        <f t="shared" si="18"/>
        <v>300</v>
      </c>
      <c r="M91" s="1124">
        <f>+M92</f>
        <v>-200</v>
      </c>
      <c r="N91" s="1124">
        <f t="shared" si="17"/>
        <v>100</v>
      </c>
      <c r="O91" s="1124">
        <f>+O92</f>
        <v>250</v>
      </c>
      <c r="P91" s="1124">
        <f t="shared" si="15"/>
        <v>350</v>
      </c>
      <c r="Q91" s="1124">
        <v>0</v>
      </c>
      <c r="R91" s="1124">
        <f t="shared" si="16"/>
        <v>350</v>
      </c>
      <c r="S91" s="896"/>
      <c r="T91" s="894"/>
    </row>
    <row r="92" spans="1:20" s="711" customFormat="1" x14ac:dyDescent="0.2">
      <c r="A92" s="689"/>
      <c r="B92" s="691" t="s">
        <v>474</v>
      </c>
      <c r="C92" s="700">
        <v>3419</v>
      </c>
      <c r="D92" s="686">
        <v>5222</v>
      </c>
      <c r="E92" s="784" t="s">
        <v>296</v>
      </c>
      <c r="F92" s="927">
        <v>5000</v>
      </c>
      <c r="G92" s="916">
        <v>-4700</v>
      </c>
      <c r="H92" s="927">
        <f t="shared" si="1"/>
        <v>300</v>
      </c>
      <c r="I92" s="1003">
        <v>0</v>
      </c>
      <c r="J92" s="1003">
        <f t="shared" si="19"/>
        <v>300</v>
      </c>
      <c r="K92" s="1003">
        <v>0</v>
      </c>
      <c r="L92" s="1003">
        <f t="shared" si="18"/>
        <v>300</v>
      </c>
      <c r="M92" s="1114">
        <v>-200</v>
      </c>
      <c r="N92" s="1114">
        <f t="shared" si="17"/>
        <v>100</v>
      </c>
      <c r="O92" s="1114">
        <v>250</v>
      </c>
      <c r="P92" s="1114">
        <f t="shared" si="15"/>
        <v>350</v>
      </c>
      <c r="Q92" s="1114">
        <v>0</v>
      </c>
      <c r="R92" s="1114">
        <f t="shared" si="16"/>
        <v>350</v>
      </c>
      <c r="S92" s="896"/>
      <c r="T92" s="894"/>
    </row>
    <row r="93" spans="1:20" s="711" customFormat="1" ht="20.95" x14ac:dyDescent="0.2">
      <c r="A93" s="677" t="s">
        <v>106</v>
      </c>
      <c r="B93" s="679" t="s">
        <v>615</v>
      </c>
      <c r="C93" s="680" t="s">
        <v>100</v>
      </c>
      <c r="D93" s="954" t="s">
        <v>100</v>
      </c>
      <c r="E93" s="786" t="s">
        <v>618</v>
      </c>
      <c r="F93" s="1412">
        <v>0</v>
      </c>
      <c r="G93" s="916"/>
      <c r="H93" s="927"/>
      <c r="I93" s="1003"/>
      <c r="J93" s="1003"/>
      <c r="K93" s="1003"/>
      <c r="L93" s="1003">
        <v>0</v>
      </c>
      <c r="M93" s="1119">
        <f>+M94</f>
        <v>100</v>
      </c>
      <c r="N93" s="1119">
        <f t="shared" si="17"/>
        <v>100</v>
      </c>
      <c r="O93" s="1119">
        <v>0</v>
      </c>
      <c r="P93" s="1119">
        <f t="shared" si="15"/>
        <v>100</v>
      </c>
      <c r="Q93" s="1119">
        <v>0</v>
      </c>
      <c r="R93" s="1119">
        <f t="shared" si="16"/>
        <v>100</v>
      </c>
      <c r="S93" s="896"/>
      <c r="T93" s="894"/>
    </row>
    <row r="94" spans="1:20" s="711" customFormat="1" ht="20.95" x14ac:dyDescent="0.2">
      <c r="A94" s="689"/>
      <c r="B94" s="691"/>
      <c r="C94" s="700">
        <v>3419</v>
      </c>
      <c r="D94" s="686">
        <v>5213</v>
      </c>
      <c r="E94" s="1406" t="s">
        <v>617</v>
      </c>
      <c r="F94" s="909">
        <v>0</v>
      </c>
      <c r="G94" s="916"/>
      <c r="H94" s="927"/>
      <c r="I94" s="1003"/>
      <c r="J94" s="1003"/>
      <c r="K94" s="1003"/>
      <c r="L94" s="1003">
        <v>0</v>
      </c>
      <c r="M94" s="1114">
        <v>100</v>
      </c>
      <c r="N94" s="1114">
        <f t="shared" si="17"/>
        <v>100</v>
      </c>
      <c r="O94" s="1114">
        <v>0</v>
      </c>
      <c r="P94" s="1114">
        <f t="shared" si="15"/>
        <v>100</v>
      </c>
      <c r="Q94" s="1114">
        <v>0</v>
      </c>
      <c r="R94" s="1114">
        <f t="shared" si="16"/>
        <v>100</v>
      </c>
      <c r="S94" s="896"/>
      <c r="T94" s="894"/>
    </row>
    <row r="95" spans="1:20" s="711" customFormat="1" ht="31.45" x14ac:dyDescent="0.2">
      <c r="A95" s="677" t="s">
        <v>106</v>
      </c>
      <c r="B95" s="679" t="s">
        <v>616</v>
      </c>
      <c r="C95" s="680" t="s">
        <v>100</v>
      </c>
      <c r="D95" s="954" t="s">
        <v>100</v>
      </c>
      <c r="E95" s="786" t="s">
        <v>619</v>
      </c>
      <c r="F95" s="1412">
        <v>0</v>
      </c>
      <c r="G95" s="916"/>
      <c r="H95" s="927"/>
      <c r="I95" s="1003"/>
      <c r="J95" s="1003"/>
      <c r="K95" s="1003"/>
      <c r="L95" s="1003">
        <v>0</v>
      </c>
      <c r="M95" s="1119">
        <f>+M96</f>
        <v>100</v>
      </c>
      <c r="N95" s="1119">
        <f t="shared" si="17"/>
        <v>100</v>
      </c>
      <c r="O95" s="1119">
        <v>0</v>
      </c>
      <c r="P95" s="1119">
        <f t="shared" si="15"/>
        <v>100</v>
      </c>
      <c r="Q95" s="1119">
        <v>0</v>
      </c>
      <c r="R95" s="1119">
        <f t="shared" si="16"/>
        <v>100</v>
      </c>
      <c r="S95" s="896"/>
      <c r="T95" s="894"/>
    </row>
    <row r="96" spans="1:20" s="711" customFormat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09">
        <v>0</v>
      </c>
      <c r="G96" s="916"/>
      <c r="H96" s="927"/>
      <c r="I96" s="1003"/>
      <c r="J96" s="1003"/>
      <c r="K96" s="1003"/>
      <c r="L96" s="1003">
        <v>0</v>
      </c>
      <c r="M96" s="1114">
        <v>100</v>
      </c>
      <c r="N96" s="1114">
        <f t="shared" si="17"/>
        <v>100</v>
      </c>
      <c r="O96" s="1114">
        <v>0</v>
      </c>
      <c r="P96" s="1114">
        <f t="shared" si="15"/>
        <v>100</v>
      </c>
      <c r="Q96" s="1114">
        <v>0</v>
      </c>
      <c r="R96" s="1114">
        <f t="shared" si="16"/>
        <v>100</v>
      </c>
      <c r="S96" s="896"/>
      <c r="T96" s="894"/>
    </row>
    <row r="97" spans="1:20" s="711" customFormat="1" ht="20.95" x14ac:dyDescent="0.2">
      <c r="A97" s="998" t="s">
        <v>298</v>
      </c>
      <c r="B97" s="976" t="s">
        <v>497</v>
      </c>
      <c r="C97" s="977" t="s">
        <v>100</v>
      </c>
      <c r="D97" s="977" t="s">
        <v>100</v>
      </c>
      <c r="E97" s="978" t="s">
        <v>354</v>
      </c>
      <c r="F97" s="911">
        <v>0</v>
      </c>
      <c r="G97" s="959">
        <f t="shared" ref="G97:G159" si="20">+G98</f>
        <v>100</v>
      </c>
      <c r="H97" s="908">
        <f t="shared" si="1"/>
        <v>100</v>
      </c>
      <c r="I97" s="1008">
        <v>0</v>
      </c>
      <c r="J97" s="1008">
        <f t="shared" si="19"/>
        <v>100</v>
      </c>
      <c r="K97" s="1008">
        <v>0</v>
      </c>
      <c r="L97" s="1008">
        <f t="shared" si="18"/>
        <v>100</v>
      </c>
      <c r="M97" s="1008">
        <v>0</v>
      </c>
      <c r="N97" s="1008">
        <f t="shared" si="17"/>
        <v>100</v>
      </c>
      <c r="O97" s="1119">
        <v>0</v>
      </c>
      <c r="P97" s="1119">
        <f t="shared" si="15"/>
        <v>100</v>
      </c>
      <c r="Q97" s="1119">
        <v>0</v>
      </c>
      <c r="R97" s="1119">
        <f t="shared" si="16"/>
        <v>100</v>
      </c>
      <c r="S97" s="896"/>
      <c r="T97" s="894"/>
    </row>
    <row r="98" spans="1:20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ref="H98:H161" si="21">+F98+G98</f>
        <v>100</v>
      </c>
      <c r="I98" s="1003">
        <v>0</v>
      </c>
      <c r="J98" s="1003">
        <f t="shared" si="19"/>
        <v>100</v>
      </c>
      <c r="K98" s="1003">
        <v>0</v>
      </c>
      <c r="L98" s="1003">
        <f t="shared" si="18"/>
        <v>100</v>
      </c>
      <c r="M98" s="1003">
        <v>0</v>
      </c>
      <c r="N98" s="1003">
        <f t="shared" si="17"/>
        <v>100</v>
      </c>
      <c r="O98" s="1114">
        <v>0</v>
      </c>
      <c r="P98" s="1114">
        <f t="shared" si="15"/>
        <v>100</v>
      </c>
      <c r="Q98" s="1114">
        <v>0</v>
      </c>
      <c r="R98" s="1114">
        <f t="shared" si="16"/>
        <v>100</v>
      </c>
      <c r="S98" s="896"/>
      <c r="T98" s="894"/>
    </row>
    <row r="99" spans="1:20" s="711" customFormat="1" ht="31.45" x14ac:dyDescent="0.2">
      <c r="A99" s="998" t="s">
        <v>298</v>
      </c>
      <c r="B99" s="976" t="s">
        <v>498</v>
      </c>
      <c r="C99" s="977" t="s">
        <v>100</v>
      </c>
      <c r="D99" s="977" t="s">
        <v>100</v>
      </c>
      <c r="E99" s="978" t="s">
        <v>356</v>
      </c>
      <c r="F99" s="911">
        <v>0</v>
      </c>
      <c r="G99" s="959">
        <f t="shared" si="20"/>
        <v>100</v>
      </c>
      <c r="H99" s="908">
        <f t="shared" si="21"/>
        <v>100</v>
      </c>
      <c r="I99" s="1008">
        <v>0</v>
      </c>
      <c r="J99" s="1008">
        <f t="shared" si="19"/>
        <v>100</v>
      </c>
      <c r="K99" s="1008">
        <v>0</v>
      </c>
      <c r="L99" s="1008">
        <f t="shared" si="18"/>
        <v>100</v>
      </c>
      <c r="M99" s="1008">
        <v>0</v>
      </c>
      <c r="N99" s="1008">
        <f t="shared" si="17"/>
        <v>100</v>
      </c>
      <c r="O99" s="1119">
        <v>0</v>
      </c>
      <c r="P99" s="1119">
        <f t="shared" si="15"/>
        <v>100</v>
      </c>
      <c r="Q99" s="1119">
        <v>0</v>
      </c>
      <c r="R99" s="1119">
        <f t="shared" si="16"/>
        <v>100</v>
      </c>
      <c r="S99" s="896"/>
      <c r="T99" s="894"/>
    </row>
    <row r="100" spans="1:20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21"/>
        <v>100</v>
      </c>
      <c r="I100" s="1003">
        <v>0</v>
      </c>
      <c r="J100" s="1003">
        <f t="shared" si="19"/>
        <v>100</v>
      </c>
      <c r="K100" s="1003">
        <v>0</v>
      </c>
      <c r="L100" s="1003">
        <f t="shared" si="18"/>
        <v>100</v>
      </c>
      <c r="M100" s="1003">
        <v>0</v>
      </c>
      <c r="N100" s="1003">
        <f t="shared" si="17"/>
        <v>100</v>
      </c>
      <c r="O100" s="1114">
        <v>0</v>
      </c>
      <c r="P100" s="1114">
        <f t="shared" si="15"/>
        <v>100</v>
      </c>
      <c r="Q100" s="1114">
        <v>0</v>
      </c>
      <c r="R100" s="1114">
        <f t="shared" si="16"/>
        <v>100</v>
      </c>
      <c r="S100" s="896"/>
      <c r="T100" s="894"/>
    </row>
    <row r="101" spans="1:20" s="711" customFormat="1" ht="20.95" x14ac:dyDescent="0.2">
      <c r="A101" s="998" t="s">
        <v>298</v>
      </c>
      <c r="B101" s="976" t="s">
        <v>499</v>
      </c>
      <c r="C101" s="977" t="s">
        <v>100</v>
      </c>
      <c r="D101" s="977" t="s">
        <v>100</v>
      </c>
      <c r="E101" s="978" t="s">
        <v>358</v>
      </c>
      <c r="F101" s="911">
        <v>0</v>
      </c>
      <c r="G101" s="959">
        <f t="shared" si="20"/>
        <v>250</v>
      </c>
      <c r="H101" s="908">
        <f t="shared" si="21"/>
        <v>250</v>
      </c>
      <c r="I101" s="1008">
        <v>0</v>
      </c>
      <c r="J101" s="1008">
        <f t="shared" si="19"/>
        <v>250</v>
      </c>
      <c r="K101" s="1008">
        <v>0</v>
      </c>
      <c r="L101" s="1008">
        <f t="shared" si="18"/>
        <v>250</v>
      </c>
      <c r="M101" s="1008">
        <v>0</v>
      </c>
      <c r="N101" s="1008">
        <f t="shared" si="17"/>
        <v>250</v>
      </c>
      <c r="O101" s="1119">
        <v>0</v>
      </c>
      <c r="P101" s="1119">
        <f t="shared" si="15"/>
        <v>250</v>
      </c>
      <c r="Q101" s="1119">
        <v>0</v>
      </c>
      <c r="R101" s="1119">
        <f t="shared" si="16"/>
        <v>250</v>
      </c>
      <c r="S101" s="896"/>
      <c r="T101" s="894"/>
    </row>
    <row r="102" spans="1:20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250</v>
      </c>
      <c r="H102" s="927">
        <f t="shared" si="21"/>
        <v>250</v>
      </c>
      <c r="I102" s="1003">
        <v>0</v>
      </c>
      <c r="J102" s="1003">
        <f t="shared" si="19"/>
        <v>250</v>
      </c>
      <c r="K102" s="1003">
        <v>0</v>
      </c>
      <c r="L102" s="1003">
        <f t="shared" si="18"/>
        <v>250</v>
      </c>
      <c r="M102" s="1003">
        <v>0</v>
      </c>
      <c r="N102" s="1003">
        <f t="shared" si="17"/>
        <v>250</v>
      </c>
      <c r="O102" s="1114">
        <v>0</v>
      </c>
      <c r="P102" s="1114">
        <f t="shared" si="15"/>
        <v>250</v>
      </c>
      <c r="Q102" s="1114">
        <v>0</v>
      </c>
      <c r="R102" s="1114">
        <f t="shared" si="16"/>
        <v>250</v>
      </c>
      <c r="S102" s="896"/>
      <c r="T102" s="894"/>
    </row>
    <row r="103" spans="1:20" s="711" customFormat="1" x14ac:dyDescent="0.2">
      <c r="A103" s="998" t="s">
        <v>298</v>
      </c>
      <c r="B103" s="976" t="s">
        <v>500</v>
      </c>
      <c r="C103" s="977" t="s">
        <v>100</v>
      </c>
      <c r="D103" s="977" t="s">
        <v>100</v>
      </c>
      <c r="E103" s="978" t="s">
        <v>360</v>
      </c>
      <c r="F103" s="911">
        <v>0</v>
      </c>
      <c r="G103" s="959">
        <f t="shared" si="20"/>
        <v>100</v>
      </c>
      <c r="H103" s="908">
        <f t="shared" si="21"/>
        <v>100</v>
      </c>
      <c r="I103" s="1008">
        <v>0</v>
      </c>
      <c r="J103" s="1008">
        <f t="shared" si="19"/>
        <v>100</v>
      </c>
      <c r="K103" s="1008">
        <v>0</v>
      </c>
      <c r="L103" s="1008">
        <f t="shared" si="18"/>
        <v>100</v>
      </c>
      <c r="M103" s="1008">
        <v>0</v>
      </c>
      <c r="N103" s="1008">
        <f t="shared" si="17"/>
        <v>100</v>
      </c>
      <c r="O103" s="1119">
        <v>0</v>
      </c>
      <c r="P103" s="1119">
        <f t="shared" si="15"/>
        <v>100</v>
      </c>
      <c r="Q103" s="1119">
        <v>0</v>
      </c>
      <c r="R103" s="1119">
        <f t="shared" si="16"/>
        <v>100</v>
      </c>
      <c r="S103" s="896"/>
      <c r="T103" s="894"/>
    </row>
    <row r="104" spans="1:20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21"/>
        <v>100</v>
      </c>
      <c r="I104" s="1003">
        <v>0</v>
      </c>
      <c r="J104" s="1003">
        <f t="shared" si="19"/>
        <v>100</v>
      </c>
      <c r="K104" s="1003">
        <v>0</v>
      </c>
      <c r="L104" s="1003">
        <f t="shared" si="18"/>
        <v>100</v>
      </c>
      <c r="M104" s="1003">
        <v>0</v>
      </c>
      <c r="N104" s="1003">
        <f t="shared" si="17"/>
        <v>100</v>
      </c>
      <c r="O104" s="1114">
        <v>0</v>
      </c>
      <c r="P104" s="1114">
        <f t="shared" si="15"/>
        <v>100</v>
      </c>
      <c r="Q104" s="1114">
        <v>0</v>
      </c>
      <c r="R104" s="1114">
        <f t="shared" si="16"/>
        <v>100</v>
      </c>
      <c r="S104" s="896"/>
      <c r="T104" s="894"/>
    </row>
    <row r="105" spans="1:20" s="711" customFormat="1" ht="20.95" x14ac:dyDescent="0.2">
      <c r="A105" s="998" t="s">
        <v>298</v>
      </c>
      <c r="B105" s="976" t="s">
        <v>501</v>
      </c>
      <c r="C105" s="977" t="s">
        <v>100</v>
      </c>
      <c r="D105" s="977" t="s">
        <v>100</v>
      </c>
      <c r="E105" s="978" t="s">
        <v>362</v>
      </c>
      <c r="F105" s="911">
        <v>0</v>
      </c>
      <c r="G105" s="959">
        <f t="shared" si="20"/>
        <v>100</v>
      </c>
      <c r="H105" s="908">
        <f t="shared" si="21"/>
        <v>100</v>
      </c>
      <c r="I105" s="1008">
        <v>0</v>
      </c>
      <c r="J105" s="1008">
        <f t="shared" si="19"/>
        <v>100</v>
      </c>
      <c r="K105" s="1008">
        <v>0</v>
      </c>
      <c r="L105" s="1008">
        <f t="shared" si="18"/>
        <v>100</v>
      </c>
      <c r="M105" s="1008">
        <v>0</v>
      </c>
      <c r="N105" s="1008">
        <f t="shared" si="17"/>
        <v>100</v>
      </c>
      <c r="O105" s="1119">
        <v>0</v>
      </c>
      <c r="P105" s="1119">
        <f t="shared" si="15"/>
        <v>100</v>
      </c>
      <c r="Q105" s="1119">
        <v>0</v>
      </c>
      <c r="R105" s="1119">
        <f t="shared" si="16"/>
        <v>100</v>
      </c>
      <c r="S105" s="896"/>
      <c r="T105" s="894"/>
    </row>
    <row r="106" spans="1:20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100</v>
      </c>
      <c r="H106" s="927">
        <f t="shared" si="21"/>
        <v>100</v>
      </c>
      <c r="I106" s="1003">
        <v>0</v>
      </c>
      <c r="J106" s="1003">
        <f t="shared" si="19"/>
        <v>100</v>
      </c>
      <c r="K106" s="1003">
        <v>0</v>
      </c>
      <c r="L106" s="1003">
        <f t="shared" si="18"/>
        <v>100</v>
      </c>
      <c r="M106" s="1003">
        <v>0</v>
      </c>
      <c r="N106" s="1003">
        <f t="shared" si="17"/>
        <v>100</v>
      </c>
      <c r="O106" s="1114">
        <v>0</v>
      </c>
      <c r="P106" s="1114">
        <f t="shared" si="15"/>
        <v>100</v>
      </c>
      <c r="Q106" s="1114">
        <v>0</v>
      </c>
      <c r="R106" s="1114">
        <f t="shared" si="16"/>
        <v>100</v>
      </c>
      <c r="S106" s="896"/>
      <c r="T106" s="894"/>
    </row>
    <row r="107" spans="1:20" s="711" customFormat="1" ht="20.95" x14ac:dyDescent="0.2">
      <c r="A107" s="998" t="s">
        <v>298</v>
      </c>
      <c r="B107" s="976" t="s">
        <v>502</v>
      </c>
      <c r="C107" s="977" t="s">
        <v>100</v>
      </c>
      <c r="D107" s="977" t="s">
        <v>100</v>
      </c>
      <c r="E107" s="978" t="s">
        <v>364</v>
      </c>
      <c r="F107" s="911">
        <v>0</v>
      </c>
      <c r="G107" s="959">
        <f t="shared" si="20"/>
        <v>200</v>
      </c>
      <c r="H107" s="908">
        <f t="shared" si="21"/>
        <v>200</v>
      </c>
      <c r="I107" s="1008">
        <v>0</v>
      </c>
      <c r="J107" s="1008">
        <f t="shared" si="19"/>
        <v>200</v>
      </c>
      <c r="K107" s="1008">
        <v>0</v>
      </c>
      <c r="L107" s="1008">
        <f t="shared" si="18"/>
        <v>200</v>
      </c>
      <c r="M107" s="1008">
        <v>0</v>
      </c>
      <c r="N107" s="1008">
        <f t="shared" si="17"/>
        <v>200</v>
      </c>
      <c r="O107" s="1119">
        <f>+O108</f>
        <v>-200</v>
      </c>
      <c r="P107" s="1119">
        <f t="shared" si="15"/>
        <v>0</v>
      </c>
      <c r="Q107" s="1119">
        <v>0</v>
      </c>
      <c r="R107" s="1119">
        <f t="shared" si="16"/>
        <v>0</v>
      </c>
      <c r="S107" s="896"/>
      <c r="T107" s="894"/>
    </row>
    <row r="108" spans="1:20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200</v>
      </c>
      <c r="H108" s="927">
        <f t="shared" si="21"/>
        <v>200</v>
      </c>
      <c r="I108" s="1003">
        <v>0</v>
      </c>
      <c r="J108" s="1003">
        <f t="shared" si="19"/>
        <v>200</v>
      </c>
      <c r="K108" s="1003">
        <v>0</v>
      </c>
      <c r="L108" s="1003">
        <f t="shared" si="18"/>
        <v>200</v>
      </c>
      <c r="M108" s="1003">
        <v>0</v>
      </c>
      <c r="N108" s="1003">
        <f t="shared" si="17"/>
        <v>200</v>
      </c>
      <c r="O108" s="1114">
        <v>-200</v>
      </c>
      <c r="P108" s="1114">
        <f t="shared" si="15"/>
        <v>0</v>
      </c>
      <c r="Q108" s="1114">
        <v>0</v>
      </c>
      <c r="R108" s="1114">
        <f t="shared" si="16"/>
        <v>0</v>
      </c>
      <c r="S108" s="896"/>
      <c r="T108" s="894"/>
    </row>
    <row r="109" spans="1:20" s="711" customFormat="1" x14ac:dyDescent="0.2">
      <c r="A109" s="998" t="s">
        <v>298</v>
      </c>
      <c r="B109" s="976" t="s">
        <v>503</v>
      </c>
      <c r="C109" s="977" t="s">
        <v>100</v>
      </c>
      <c r="D109" s="977" t="s">
        <v>100</v>
      </c>
      <c r="E109" s="978" t="s">
        <v>366</v>
      </c>
      <c r="F109" s="911">
        <v>0</v>
      </c>
      <c r="G109" s="959">
        <f t="shared" si="20"/>
        <v>100</v>
      </c>
      <c r="H109" s="908">
        <f t="shared" si="21"/>
        <v>100</v>
      </c>
      <c r="I109" s="1008">
        <v>0</v>
      </c>
      <c r="J109" s="1008">
        <f t="shared" si="19"/>
        <v>100</v>
      </c>
      <c r="K109" s="1008">
        <v>0</v>
      </c>
      <c r="L109" s="1008">
        <f t="shared" si="18"/>
        <v>100</v>
      </c>
      <c r="M109" s="1008">
        <v>0</v>
      </c>
      <c r="N109" s="1008">
        <f t="shared" si="17"/>
        <v>100</v>
      </c>
      <c r="O109" s="1119">
        <v>0</v>
      </c>
      <c r="P109" s="1119">
        <f t="shared" si="15"/>
        <v>100</v>
      </c>
      <c r="Q109" s="1119">
        <v>0</v>
      </c>
      <c r="R109" s="1119">
        <f t="shared" si="16"/>
        <v>100</v>
      </c>
      <c r="S109" s="896"/>
      <c r="T109" s="894"/>
    </row>
    <row r="110" spans="1:20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1"/>
        <v>100</v>
      </c>
      <c r="I110" s="1003">
        <v>0</v>
      </c>
      <c r="J110" s="1003">
        <f t="shared" si="19"/>
        <v>100</v>
      </c>
      <c r="K110" s="1003">
        <v>0</v>
      </c>
      <c r="L110" s="1003">
        <f t="shared" si="18"/>
        <v>100</v>
      </c>
      <c r="M110" s="1003">
        <v>0</v>
      </c>
      <c r="N110" s="1003">
        <f t="shared" si="17"/>
        <v>100</v>
      </c>
      <c r="O110" s="1114">
        <v>0</v>
      </c>
      <c r="P110" s="1114">
        <f t="shared" si="15"/>
        <v>100</v>
      </c>
      <c r="Q110" s="1114">
        <v>0</v>
      </c>
      <c r="R110" s="1114">
        <f t="shared" si="16"/>
        <v>100</v>
      </c>
      <c r="S110" s="896"/>
      <c r="T110" s="894"/>
    </row>
    <row r="111" spans="1:20" s="711" customFormat="1" x14ac:dyDescent="0.2">
      <c r="A111" s="998" t="s">
        <v>298</v>
      </c>
      <c r="B111" s="976" t="s">
        <v>504</v>
      </c>
      <c r="C111" s="977" t="s">
        <v>100</v>
      </c>
      <c r="D111" s="977" t="s">
        <v>100</v>
      </c>
      <c r="E111" s="978" t="s">
        <v>368</v>
      </c>
      <c r="F111" s="911">
        <v>0</v>
      </c>
      <c r="G111" s="959">
        <f t="shared" si="20"/>
        <v>100</v>
      </c>
      <c r="H111" s="908">
        <f t="shared" si="21"/>
        <v>100</v>
      </c>
      <c r="I111" s="1008">
        <v>0</v>
      </c>
      <c r="J111" s="1008">
        <f t="shared" si="19"/>
        <v>100</v>
      </c>
      <c r="K111" s="1008">
        <v>0</v>
      </c>
      <c r="L111" s="1008">
        <f t="shared" si="18"/>
        <v>100</v>
      </c>
      <c r="M111" s="1008">
        <v>0</v>
      </c>
      <c r="N111" s="1008">
        <f t="shared" si="17"/>
        <v>100</v>
      </c>
      <c r="O111" s="1119">
        <v>0</v>
      </c>
      <c r="P111" s="1119">
        <f t="shared" si="15"/>
        <v>100</v>
      </c>
      <c r="Q111" s="1119">
        <v>0</v>
      </c>
      <c r="R111" s="1119">
        <f t="shared" si="16"/>
        <v>100</v>
      </c>
      <c r="S111" s="896"/>
      <c r="T111" s="894"/>
    </row>
    <row r="112" spans="1:20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21"/>
        <v>100</v>
      </c>
      <c r="I112" s="1003">
        <v>0</v>
      </c>
      <c r="J112" s="1003">
        <f t="shared" si="19"/>
        <v>100</v>
      </c>
      <c r="K112" s="1003">
        <v>0</v>
      </c>
      <c r="L112" s="1003">
        <f t="shared" si="18"/>
        <v>100</v>
      </c>
      <c r="M112" s="1003">
        <v>0</v>
      </c>
      <c r="N112" s="1003">
        <f t="shared" si="17"/>
        <v>100</v>
      </c>
      <c r="O112" s="1114">
        <v>0</v>
      </c>
      <c r="P112" s="1114">
        <f t="shared" si="15"/>
        <v>100</v>
      </c>
      <c r="Q112" s="1114">
        <v>0</v>
      </c>
      <c r="R112" s="1114">
        <f t="shared" si="16"/>
        <v>100</v>
      </c>
      <c r="S112" s="896"/>
      <c r="T112" s="894"/>
    </row>
    <row r="113" spans="1:20" s="711" customFormat="1" ht="20.95" x14ac:dyDescent="0.2">
      <c r="A113" s="998" t="s">
        <v>298</v>
      </c>
      <c r="B113" s="976" t="s">
        <v>505</v>
      </c>
      <c r="C113" s="977" t="s">
        <v>100</v>
      </c>
      <c r="D113" s="977" t="s">
        <v>100</v>
      </c>
      <c r="E113" s="978" t="s">
        <v>424</v>
      </c>
      <c r="F113" s="911">
        <v>0</v>
      </c>
      <c r="G113" s="959">
        <f t="shared" si="20"/>
        <v>100</v>
      </c>
      <c r="H113" s="908">
        <f t="shared" si="21"/>
        <v>100</v>
      </c>
      <c r="I113" s="1008">
        <v>0</v>
      </c>
      <c r="J113" s="1008">
        <f t="shared" si="19"/>
        <v>100</v>
      </c>
      <c r="K113" s="1008">
        <v>0</v>
      </c>
      <c r="L113" s="1008">
        <f t="shared" si="18"/>
        <v>100</v>
      </c>
      <c r="M113" s="1008">
        <v>0</v>
      </c>
      <c r="N113" s="1008">
        <f t="shared" si="17"/>
        <v>100</v>
      </c>
      <c r="O113" s="1119">
        <v>0</v>
      </c>
      <c r="P113" s="1119">
        <f t="shared" si="15"/>
        <v>100</v>
      </c>
      <c r="Q113" s="1119">
        <v>0</v>
      </c>
      <c r="R113" s="1119">
        <f t="shared" si="16"/>
        <v>100</v>
      </c>
      <c r="S113" s="896"/>
      <c r="T113" s="894"/>
    </row>
    <row r="114" spans="1:20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1"/>
        <v>100</v>
      </c>
      <c r="I114" s="1003">
        <v>0</v>
      </c>
      <c r="J114" s="1003">
        <f t="shared" si="19"/>
        <v>100</v>
      </c>
      <c r="K114" s="1003">
        <v>0</v>
      </c>
      <c r="L114" s="1003">
        <f t="shared" si="18"/>
        <v>100</v>
      </c>
      <c r="M114" s="1003">
        <v>0</v>
      </c>
      <c r="N114" s="1003">
        <f t="shared" si="17"/>
        <v>100</v>
      </c>
      <c r="O114" s="1114">
        <v>0</v>
      </c>
      <c r="P114" s="1114">
        <f t="shared" si="15"/>
        <v>100</v>
      </c>
      <c r="Q114" s="1114">
        <v>0</v>
      </c>
      <c r="R114" s="1114">
        <f t="shared" si="16"/>
        <v>100</v>
      </c>
      <c r="S114" s="896"/>
      <c r="T114" s="894"/>
    </row>
    <row r="115" spans="1:20" s="711" customFormat="1" ht="20.95" x14ac:dyDescent="0.2">
      <c r="A115" s="998" t="s">
        <v>298</v>
      </c>
      <c r="B115" s="976" t="s">
        <v>506</v>
      </c>
      <c r="C115" s="977" t="s">
        <v>100</v>
      </c>
      <c r="D115" s="977" t="s">
        <v>100</v>
      </c>
      <c r="E115" s="978" t="s">
        <v>371</v>
      </c>
      <c r="F115" s="911">
        <v>0</v>
      </c>
      <c r="G115" s="959">
        <f t="shared" si="20"/>
        <v>100</v>
      </c>
      <c r="H115" s="908">
        <f t="shared" si="21"/>
        <v>100</v>
      </c>
      <c r="I115" s="1008">
        <v>0</v>
      </c>
      <c r="J115" s="1008">
        <f t="shared" si="19"/>
        <v>100</v>
      </c>
      <c r="K115" s="1008">
        <v>0</v>
      </c>
      <c r="L115" s="1008">
        <f t="shared" si="18"/>
        <v>100</v>
      </c>
      <c r="M115" s="1008">
        <v>0</v>
      </c>
      <c r="N115" s="1008">
        <f t="shared" si="17"/>
        <v>100</v>
      </c>
      <c r="O115" s="1119">
        <f>+O116</f>
        <v>-100</v>
      </c>
      <c r="P115" s="1119">
        <f t="shared" si="15"/>
        <v>0</v>
      </c>
      <c r="Q115" s="1119">
        <v>0</v>
      </c>
      <c r="R115" s="1119">
        <f t="shared" si="16"/>
        <v>0</v>
      </c>
      <c r="S115" s="896"/>
      <c r="T115" s="894"/>
    </row>
    <row r="116" spans="1:20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1"/>
        <v>100</v>
      </c>
      <c r="I116" s="1003">
        <v>0</v>
      </c>
      <c r="J116" s="1003">
        <f t="shared" si="19"/>
        <v>100</v>
      </c>
      <c r="K116" s="1003">
        <v>0</v>
      </c>
      <c r="L116" s="1003">
        <f t="shared" si="18"/>
        <v>100</v>
      </c>
      <c r="M116" s="1003">
        <v>0</v>
      </c>
      <c r="N116" s="1003">
        <f t="shared" si="17"/>
        <v>100</v>
      </c>
      <c r="O116" s="1114">
        <v>-100</v>
      </c>
      <c r="P116" s="1114">
        <f t="shared" si="15"/>
        <v>0</v>
      </c>
      <c r="Q116" s="1114">
        <v>0</v>
      </c>
      <c r="R116" s="1114">
        <f t="shared" si="16"/>
        <v>0</v>
      </c>
      <c r="S116" s="896"/>
      <c r="T116" s="894"/>
    </row>
    <row r="117" spans="1:20" s="711" customFormat="1" ht="20.95" x14ac:dyDescent="0.2">
      <c r="A117" s="998" t="s">
        <v>298</v>
      </c>
      <c r="B117" s="976" t="s">
        <v>507</v>
      </c>
      <c r="C117" s="977" t="s">
        <v>100</v>
      </c>
      <c r="D117" s="977" t="s">
        <v>100</v>
      </c>
      <c r="E117" s="978" t="s">
        <v>373</v>
      </c>
      <c r="F117" s="911">
        <v>0</v>
      </c>
      <c r="G117" s="959">
        <f t="shared" si="20"/>
        <v>100</v>
      </c>
      <c r="H117" s="908">
        <f t="shared" si="21"/>
        <v>100</v>
      </c>
      <c r="I117" s="1008">
        <v>0</v>
      </c>
      <c r="J117" s="1008">
        <f t="shared" si="19"/>
        <v>100</v>
      </c>
      <c r="K117" s="1008">
        <v>0</v>
      </c>
      <c r="L117" s="1008">
        <f t="shared" si="18"/>
        <v>100</v>
      </c>
      <c r="M117" s="1008">
        <v>0</v>
      </c>
      <c r="N117" s="1008">
        <f t="shared" si="17"/>
        <v>100</v>
      </c>
      <c r="O117" s="1119">
        <v>0</v>
      </c>
      <c r="P117" s="1119">
        <f t="shared" si="15"/>
        <v>100</v>
      </c>
      <c r="Q117" s="1119">
        <v>0</v>
      </c>
      <c r="R117" s="1119">
        <f t="shared" si="16"/>
        <v>100</v>
      </c>
      <c r="S117" s="896"/>
      <c r="T117" s="894"/>
    </row>
    <row r="118" spans="1:20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1"/>
        <v>100</v>
      </c>
      <c r="I118" s="1003">
        <v>0</v>
      </c>
      <c r="J118" s="1003">
        <f t="shared" si="19"/>
        <v>100</v>
      </c>
      <c r="K118" s="1003">
        <v>0</v>
      </c>
      <c r="L118" s="1003">
        <f t="shared" si="18"/>
        <v>100</v>
      </c>
      <c r="M118" s="1003">
        <v>0</v>
      </c>
      <c r="N118" s="1003">
        <f t="shared" si="17"/>
        <v>100</v>
      </c>
      <c r="O118" s="1114">
        <v>0</v>
      </c>
      <c r="P118" s="1114">
        <f t="shared" si="15"/>
        <v>100</v>
      </c>
      <c r="Q118" s="1114">
        <v>0</v>
      </c>
      <c r="R118" s="1114">
        <f t="shared" si="16"/>
        <v>100</v>
      </c>
      <c r="S118" s="896"/>
      <c r="T118" s="894"/>
    </row>
    <row r="119" spans="1:20" s="711" customFormat="1" x14ac:dyDescent="0.2">
      <c r="A119" s="998" t="s">
        <v>298</v>
      </c>
      <c r="B119" s="976" t="s">
        <v>508</v>
      </c>
      <c r="C119" s="977" t="s">
        <v>100</v>
      </c>
      <c r="D119" s="977" t="s">
        <v>100</v>
      </c>
      <c r="E119" s="978" t="s">
        <v>375</v>
      </c>
      <c r="F119" s="911">
        <v>0</v>
      </c>
      <c r="G119" s="959">
        <f t="shared" si="20"/>
        <v>150</v>
      </c>
      <c r="H119" s="908">
        <f t="shared" si="21"/>
        <v>150</v>
      </c>
      <c r="I119" s="1008">
        <v>0</v>
      </c>
      <c r="J119" s="1008">
        <f t="shared" si="19"/>
        <v>150</v>
      </c>
      <c r="K119" s="1008">
        <v>0</v>
      </c>
      <c r="L119" s="1008">
        <f t="shared" si="18"/>
        <v>150</v>
      </c>
      <c r="M119" s="1008">
        <v>0</v>
      </c>
      <c r="N119" s="1008">
        <f t="shared" si="17"/>
        <v>150</v>
      </c>
      <c r="O119" s="1119">
        <v>0</v>
      </c>
      <c r="P119" s="1119">
        <f t="shared" si="15"/>
        <v>150</v>
      </c>
      <c r="Q119" s="1119">
        <v>0</v>
      </c>
      <c r="R119" s="1119">
        <f t="shared" si="16"/>
        <v>150</v>
      </c>
      <c r="S119" s="896"/>
      <c r="T119" s="894"/>
    </row>
    <row r="120" spans="1:20" s="711" customFormat="1" x14ac:dyDescent="0.2">
      <c r="A120" s="999"/>
      <c r="B120" s="979"/>
      <c r="C120" s="599" t="s">
        <v>294</v>
      </c>
      <c r="D120" s="599" t="s">
        <v>341</v>
      </c>
      <c r="E120" s="980" t="s">
        <v>342</v>
      </c>
      <c r="F120" s="912">
        <v>0</v>
      </c>
      <c r="G120" s="916">
        <v>150</v>
      </c>
      <c r="H120" s="927">
        <f t="shared" si="21"/>
        <v>150</v>
      </c>
      <c r="I120" s="1003">
        <v>0</v>
      </c>
      <c r="J120" s="1003">
        <f t="shared" si="19"/>
        <v>150</v>
      </c>
      <c r="K120" s="1003">
        <v>0</v>
      </c>
      <c r="L120" s="1003">
        <f t="shared" si="18"/>
        <v>150</v>
      </c>
      <c r="M120" s="1003">
        <v>0</v>
      </c>
      <c r="N120" s="1003">
        <f t="shared" si="17"/>
        <v>150</v>
      </c>
      <c r="O120" s="1114">
        <v>0</v>
      </c>
      <c r="P120" s="1114">
        <f t="shared" si="15"/>
        <v>150</v>
      </c>
      <c r="Q120" s="1114">
        <v>0</v>
      </c>
      <c r="R120" s="1114">
        <f t="shared" si="16"/>
        <v>150</v>
      </c>
      <c r="S120" s="896"/>
      <c r="T120" s="894"/>
    </row>
    <row r="121" spans="1:20" s="711" customFormat="1" ht="20.95" x14ac:dyDescent="0.2">
      <c r="A121" s="998" t="s">
        <v>298</v>
      </c>
      <c r="B121" s="976" t="s">
        <v>509</v>
      </c>
      <c r="C121" s="977" t="s">
        <v>100</v>
      </c>
      <c r="D121" s="977" t="s">
        <v>100</v>
      </c>
      <c r="E121" s="978" t="s">
        <v>425</v>
      </c>
      <c r="F121" s="911">
        <v>0</v>
      </c>
      <c r="G121" s="959">
        <f t="shared" si="20"/>
        <v>150</v>
      </c>
      <c r="H121" s="908">
        <f t="shared" si="21"/>
        <v>150</v>
      </c>
      <c r="I121" s="1008">
        <v>0</v>
      </c>
      <c r="J121" s="1008">
        <f t="shared" si="19"/>
        <v>150</v>
      </c>
      <c r="K121" s="1008">
        <v>0</v>
      </c>
      <c r="L121" s="1008">
        <f t="shared" si="18"/>
        <v>150</v>
      </c>
      <c r="M121" s="1008">
        <v>0</v>
      </c>
      <c r="N121" s="1008">
        <f t="shared" si="17"/>
        <v>150</v>
      </c>
      <c r="O121" s="1119">
        <v>0</v>
      </c>
      <c r="P121" s="1119">
        <f t="shared" si="15"/>
        <v>150</v>
      </c>
      <c r="Q121" s="1119">
        <v>0</v>
      </c>
      <c r="R121" s="1119">
        <f t="shared" si="16"/>
        <v>150</v>
      </c>
      <c r="S121" s="896"/>
      <c r="T121" s="894"/>
    </row>
    <row r="122" spans="1:20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21"/>
        <v>150</v>
      </c>
      <c r="I122" s="1003">
        <v>0</v>
      </c>
      <c r="J122" s="1003">
        <f t="shared" si="19"/>
        <v>150</v>
      </c>
      <c r="K122" s="1003">
        <v>0</v>
      </c>
      <c r="L122" s="1003">
        <f t="shared" si="18"/>
        <v>150</v>
      </c>
      <c r="M122" s="1003">
        <v>0</v>
      </c>
      <c r="N122" s="1003">
        <f t="shared" si="17"/>
        <v>150</v>
      </c>
      <c r="O122" s="1114">
        <v>0</v>
      </c>
      <c r="P122" s="1114">
        <f t="shared" si="15"/>
        <v>150</v>
      </c>
      <c r="Q122" s="1114">
        <v>0</v>
      </c>
      <c r="R122" s="1114">
        <f t="shared" si="16"/>
        <v>150</v>
      </c>
      <c r="S122" s="896"/>
      <c r="T122" s="894"/>
    </row>
    <row r="123" spans="1:20" s="711" customFormat="1" ht="20.95" x14ac:dyDescent="0.2">
      <c r="A123" s="998" t="s">
        <v>298</v>
      </c>
      <c r="B123" s="976" t="s">
        <v>510</v>
      </c>
      <c r="C123" s="977" t="s">
        <v>100</v>
      </c>
      <c r="D123" s="977" t="s">
        <v>100</v>
      </c>
      <c r="E123" s="978" t="s">
        <v>420</v>
      </c>
      <c r="F123" s="911">
        <v>0</v>
      </c>
      <c r="G123" s="959">
        <f t="shared" si="20"/>
        <v>150</v>
      </c>
      <c r="H123" s="908">
        <f t="shared" si="21"/>
        <v>150</v>
      </c>
      <c r="I123" s="1008">
        <v>0</v>
      </c>
      <c r="J123" s="1008">
        <f t="shared" si="19"/>
        <v>150</v>
      </c>
      <c r="K123" s="1008">
        <v>0</v>
      </c>
      <c r="L123" s="1008">
        <f t="shared" si="18"/>
        <v>150</v>
      </c>
      <c r="M123" s="1008">
        <v>0</v>
      </c>
      <c r="N123" s="1008">
        <f t="shared" si="17"/>
        <v>150</v>
      </c>
      <c r="O123" s="1119">
        <v>0</v>
      </c>
      <c r="P123" s="1119">
        <f t="shared" si="15"/>
        <v>150</v>
      </c>
      <c r="Q123" s="1119">
        <v>0</v>
      </c>
      <c r="R123" s="1119">
        <f t="shared" si="16"/>
        <v>150</v>
      </c>
      <c r="S123" s="896"/>
      <c r="T123" s="894"/>
    </row>
    <row r="124" spans="1:20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150</v>
      </c>
      <c r="H124" s="927">
        <f t="shared" si="21"/>
        <v>150</v>
      </c>
      <c r="I124" s="1003">
        <v>0</v>
      </c>
      <c r="J124" s="1003">
        <f t="shared" si="19"/>
        <v>150</v>
      </c>
      <c r="K124" s="1003">
        <v>0</v>
      </c>
      <c r="L124" s="1003">
        <f t="shared" si="18"/>
        <v>150</v>
      </c>
      <c r="M124" s="1003">
        <v>0</v>
      </c>
      <c r="N124" s="1003">
        <f t="shared" si="17"/>
        <v>150</v>
      </c>
      <c r="O124" s="1114">
        <v>0</v>
      </c>
      <c r="P124" s="1114">
        <f t="shared" si="15"/>
        <v>150</v>
      </c>
      <c r="Q124" s="1114">
        <v>0</v>
      </c>
      <c r="R124" s="1114">
        <f t="shared" si="16"/>
        <v>150</v>
      </c>
      <c r="S124" s="896"/>
      <c r="T124" s="894"/>
    </row>
    <row r="125" spans="1:20" s="711" customFormat="1" ht="20.95" x14ac:dyDescent="0.2">
      <c r="A125" s="998" t="s">
        <v>298</v>
      </c>
      <c r="B125" s="976" t="s">
        <v>511</v>
      </c>
      <c r="C125" s="977" t="s">
        <v>100</v>
      </c>
      <c r="D125" s="977" t="s">
        <v>100</v>
      </c>
      <c r="E125" s="978" t="s">
        <v>421</v>
      </c>
      <c r="F125" s="911">
        <v>0</v>
      </c>
      <c r="G125" s="959">
        <f t="shared" si="20"/>
        <v>100</v>
      </c>
      <c r="H125" s="908">
        <f t="shared" si="21"/>
        <v>100</v>
      </c>
      <c r="I125" s="1008">
        <v>0</v>
      </c>
      <c r="J125" s="1008">
        <f t="shared" si="19"/>
        <v>100</v>
      </c>
      <c r="K125" s="1008">
        <v>0</v>
      </c>
      <c r="L125" s="1008">
        <f t="shared" si="18"/>
        <v>100</v>
      </c>
      <c r="M125" s="1008">
        <v>0</v>
      </c>
      <c r="N125" s="1008">
        <f t="shared" si="17"/>
        <v>100</v>
      </c>
      <c r="O125" s="1119">
        <v>0</v>
      </c>
      <c r="P125" s="1119">
        <f t="shared" si="15"/>
        <v>100</v>
      </c>
      <c r="Q125" s="1119">
        <v>0</v>
      </c>
      <c r="R125" s="1119">
        <f t="shared" si="16"/>
        <v>100</v>
      </c>
      <c r="S125" s="896"/>
      <c r="T125" s="894"/>
    </row>
    <row r="126" spans="1:20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21"/>
        <v>100</v>
      </c>
      <c r="I126" s="1003">
        <v>0</v>
      </c>
      <c r="J126" s="1003">
        <f t="shared" si="19"/>
        <v>100</v>
      </c>
      <c r="K126" s="1003">
        <v>0</v>
      </c>
      <c r="L126" s="1003">
        <f t="shared" si="18"/>
        <v>100</v>
      </c>
      <c r="M126" s="1003">
        <v>0</v>
      </c>
      <c r="N126" s="1003">
        <f t="shared" si="17"/>
        <v>100</v>
      </c>
      <c r="O126" s="1114">
        <v>0</v>
      </c>
      <c r="P126" s="1114">
        <f t="shared" si="15"/>
        <v>100</v>
      </c>
      <c r="Q126" s="1114">
        <v>0</v>
      </c>
      <c r="R126" s="1114">
        <f t="shared" si="16"/>
        <v>100</v>
      </c>
      <c r="S126" s="896"/>
      <c r="T126" s="894"/>
    </row>
    <row r="127" spans="1:20" s="711" customFormat="1" x14ac:dyDescent="0.2">
      <c r="A127" s="998" t="s">
        <v>298</v>
      </c>
      <c r="B127" s="976" t="s">
        <v>512</v>
      </c>
      <c r="C127" s="977" t="s">
        <v>100</v>
      </c>
      <c r="D127" s="977" t="s">
        <v>100</v>
      </c>
      <c r="E127" s="978" t="s">
        <v>380</v>
      </c>
      <c r="F127" s="911">
        <v>0</v>
      </c>
      <c r="G127" s="959">
        <f t="shared" si="20"/>
        <v>100</v>
      </c>
      <c r="H127" s="908">
        <f t="shared" si="21"/>
        <v>100</v>
      </c>
      <c r="I127" s="1008">
        <v>0</v>
      </c>
      <c r="J127" s="1008">
        <f t="shared" si="19"/>
        <v>100</v>
      </c>
      <c r="K127" s="1008">
        <v>0</v>
      </c>
      <c r="L127" s="1008">
        <f t="shared" si="18"/>
        <v>100</v>
      </c>
      <c r="M127" s="1008">
        <v>0</v>
      </c>
      <c r="N127" s="1008">
        <f t="shared" si="17"/>
        <v>100</v>
      </c>
      <c r="O127" s="1119">
        <f>+O128</f>
        <v>-100</v>
      </c>
      <c r="P127" s="1119">
        <f t="shared" si="15"/>
        <v>0</v>
      </c>
      <c r="Q127" s="1119">
        <v>0</v>
      </c>
      <c r="R127" s="1119">
        <f t="shared" si="16"/>
        <v>0</v>
      </c>
      <c r="S127" s="896"/>
      <c r="T127" s="894"/>
    </row>
    <row r="128" spans="1:20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1"/>
        <v>100</v>
      </c>
      <c r="I128" s="1003">
        <v>0</v>
      </c>
      <c r="J128" s="1003">
        <f t="shared" si="19"/>
        <v>100</v>
      </c>
      <c r="K128" s="1003">
        <v>0</v>
      </c>
      <c r="L128" s="1003">
        <f t="shared" si="18"/>
        <v>100</v>
      </c>
      <c r="M128" s="1003">
        <v>0</v>
      </c>
      <c r="N128" s="1003">
        <f t="shared" si="17"/>
        <v>100</v>
      </c>
      <c r="O128" s="1114">
        <v>-100</v>
      </c>
      <c r="P128" s="1114">
        <f t="shared" si="15"/>
        <v>0</v>
      </c>
      <c r="Q128" s="1114">
        <v>0</v>
      </c>
      <c r="R128" s="1114">
        <f t="shared" si="16"/>
        <v>0</v>
      </c>
      <c r="S128" s="896"/>
      <c r="T128" s="894"/>
    </row>
    <row r="129" spans="1:20" s="711" customFormat="1" ht="20.95" x14ac:dyDescent="0.2">
      <c r="A129" s="998" t="s">
        <v>298</v>
      </c>
      <c r="B129" s="976" t="s">
        <v>513</v>
      </c>
      <c r="C129" s="977" t="s">
        <v>100</v>
      </c>
      <c r="D129" s="977" t="s">
        <v>100</v>
      </c>
      <c r="E129" s="978" t="s">
        <v>382</v>
      </c>
      <c r="F129" s="911">
        <v>0</v>
      </c>
      <c r="G129" s="959">
        <f t="shared" si="20"/>
        <v>250</v>
      </c>
      <c r="H129" s="908">
        <f t="shared" si="21"/>
        <v>250</v>
      </c>
      <c r="I129" s="1008">
        <v>0</v>
      </c>
      <c r="J129" s="1008">
        <f t="shared" si="19"/>
        <v>250</v>
      </c>
      <c r="K129" s="1008">
        <v>0</v>
      </c>
      <c r="L129" s="1008">
        <f t="shared" si="18"/>
        <v>250</v>
      </c>
      <c r="M129" s="1008">
        <v>0</v>
      </c>
      <c r="N129" s="1008">
        <f t="shared" si="17"/>
        <v>250</v>
      </c>
      <c r="O129" s="1119">
        <v>0</v>
      </c>
      <c r="P129" s="1119">
        <f t="shared" si="15"/>
        <v>250</v>
      </c>
      <c r="Q129" s="1119">
        <v>0</v>
      </c>
      <c r="R129" s="1119">
        <f t="shared" si="16"/>
        <v>250</v>
      </c>
      <c r="S129" s="896"/>
      <c r="T129" s="894"/>
    </row>
    <row r="130" spans="1:20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250</v>
      </c>
      <c r="H130" s="927">
        <f t="shared" si="21"/>
        <v>250</v>
      </c>
      <c r="I130" s="1003">
        <v>0</v>
      </c>
      <c r="J130" s="1003">
        <f t="shared" si="19"/>
        <v>250</v>
      </c>
      <c r="K130" s="1003">
        <v>0</v>
      </c>
      <c r="L130" s="1003">
        <f t="shared" si="18"/>
        <v>250</v>
      </c>
      <c r="M130" s="1003">
        <v>0</v>
      </c>
      <c r="N130" s="1003">
        <f t="shared" si="17"/>
        <v>250</v>
      </c>
      <c r="O130" s="1114">
        <v>0</v>
      </c>
      <c r="P130" s="1114">
        <f t="shared" si="15"/>
        <v>250</v>
      </c>
      <c r="Q130" s="1114">
        <v>0</v>
      </c>
      <c r="R130" s="1114">
        <f t="shared" si="16"/>
        <v>250</v>
      </c>
      <c r="S130" s="896"/>
      <c r="T130" s="894"/>
    </row>
    <row r="131" spans="1:20" s="711" customFormat="1" ht="36" customHeight="1" x14ac:dyDescent="0.2">
      <c r="A131" s="998" t="s">
        <v>298</v>
      </c>
      <c r="B131" s="976" t="s">
        <v>514</v>
      </c>
      <c r="C131" s="977" t="s">
        <v>100</v>
      </c>
      <c r="D131" s="977" t="s">
        <v>100</v>
      </c>
      <c r="E131" s="978" t="s">
        <v>384</v>
      </c>
      <c r="F131" s="911">
        <v>0</v>
      </c>
      <c r="G131" s="959">
        <f t="shared" si="20"/>
        <v>150</v>
      </c>
      <c r="H131" s="908">
        <f t="shared" si="21"/>
        <v>150</v>
      </c>
      <c r="I131" s="1008">
        <v>0</v>
      </c>
      <c r="J131" s="1008">
        <f t="shared" si="19"/>
        <v>150</v>
      </c>
      <c r="K131" s="1008">
        <v>0</v>
      </c>
      <c r="L131" s="1008">
        <f t="shared" si="18"/>
        <v>150</v>
      </c>
      <c r="M131" s="1008">
        <v>0</v>
      </c>
      <c r="N131" s="1008">
        <f t="shared" si="17"/>
        <v>150</v>
      </c>
      <c r="O131" s="1119">
        <f>+O132</f>
        <v>-150</v>
      </c>
      <c r="P131" s="1119">
        <f t="shared" si="15"/>
        <v>0</v>
      </c>
      <c r="Q131" s="1119">
        <v>0</v>
      </c>
      <c r="R131" s="1119">
        <f t="shared" si="16"/>
        <v>0</v>
      </c>
      <c r="S131" s="896"/>
      <c r="T131" s="894"/>
    </row>
    <row r="132" spans="1:20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150</v>
      </c>
      <c r="H132" s="927">
        <f t="shared" si="21"/>
        <v>150</v>
      </c>
      <c r="I132" s="1003">
        <v>0</v>
      </c>
      <c r="J132" s="1003">
        <f t="shared" si="19"/>
        <v>150</v>
      </c>
      <c r="K132" s="1003">
        <v>0</v>
      </c>
      <c r="L132" s="1003">
        <f t="shared" si="18"/>
        <v>150</v>
      </c>
      <c r="M132" s="1003">
        <v>0</v>
      </c>
      <c r="N132" s="1003">
        <f t="shared" si="17"/>
        <v>150</v>
      </c>
      <c r="O132" s="1114">
        <v>-150</v>
      </c>
      <c r="P132" s="1114">
        <f t="shared" si="15"/>
        <v>0</v>
      </c>
      <c r="Q132" s="1114">
        <v>0</v>
      </c>
      <c r="R132" s="1114">
        <f t="shared" si="16"/>
        <v>0</v>
      </c>
      <c r="S132" s="896"/>
      <c r="T132" s="894"/>
    </row>
    <row r="133" spans="1:20" s="711" customFormat="1" ht="31.45" x14ac:dyDescent="0.2">
      <c r="A133" s="998" t="s">
        <v>298</v>
      </c>
      <c r="B133" s="976" t="s">
        <v>515</v>
      </c>
      <c r="C133" s="977" t="s">
        <v>100</v>
      </c>
      <c r="D133" s="977" t="s">
        <v>100</v>
      </c>
      <c r="E133" s="978" t="s">
        <v>386</v>
      </c>
      <c r="F133" s="911">
        <v>0</v>
      </c>
      <c r="G133" s="959">
        <f t="shared" si="20"/>
        <v>100</v>
      </c>
      <c r="H133" s="908">
        <f t="shared" si="21"/>
        <v>100</v>
      </c>
      <c r="I133" s="1008">
        <v>0</v>
      </c>
      <c r="J133" s="1008">
        <f t="shared" si="19"/>
        <v>100</v>
      </c>
      <c r="K133" s="1008">
        <v>0</v>
      </c>
      <c r="L133" s="1008">
        <f t="shared" si="18"/>
        <v>100</v>
      </c>
      <c r="M133" s="1008">
        <v>0</v>
      </c>
      <c r="N133" s="1008">
        <f t="shared" si="17"/>
        <v>100</v>
      </c>
      <c r="O133" s="1119">
        <v>0</v>
      </c>
      <c r="P133" s="1119">
        <f t="shared" si="15"/>
        <v>100</v>
      </c>
      <c r="Q133" s="1119">
        <v>0</v>
      </c>
      <c r="R133" s="1119">
        <f t="shared" si="16"/>
        <v>100</v>
      </c>
      <c r="S133" s="896"/>
      <c r="T133" s="894"/>
    </row>
    <row r="134" spans="1:20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100</v>
      </c>
      <c r="H134" s="927">
        <f t="shared" si="21"/>
        <v>100</v>
      </c>
      <c r="I134" s="1003">
        <v>0</v>
      </c>
      <c r="J134" s="1003">
        <f t="shared" si="19"/>
        <v>100</v>
      </c>
      <c r="K134" s="1003">
        <v>0</v>
      </c>
      <c r="L134" s="1003">
        <f t="shared" si="18"/>
        <v>100</v>
      </c>
      <c r="M134" s="1003">
        <v>0</v>
      </c>
      <c r="N134" s="1003">
        <f t="shared" si="17"/>
        <v>100</v>
      </c>
      <c r="O134" s="1114">
        <v>0</v>
      </c>
      <c r="P134" s="1114">
        <f t="shared" si="15"/>
        <v>100</v>
      </c>
      <c r="Q134" s="1114">
        <v>0</v>
      </c>
      <c r="R134" s="1114">
        <f t="shared" si="16"/>
        <v>100</v>
      </c>
      <c r="S134" s="896"/>
      <c r="T134" s="894"/>
    </row>
    <row r="135" spans="1:20" s="711" customFormat="1" x14ac:dyDescent="0.2">
      <c r="A135" s="998" t="s">
        <v>298</v>
      </c>
      <c r="B135" s="976" t="s">
        <v>516</v>
      </c>
      <c r="C135" s="977" t="s">
        <v>100</v>
      </c>
      <c r="D135" s="977" t="s">
        <v>100</v>
      </c>
      <c r="E135" s="978" t="s">
        <v>388</v>
      </c>
      <c r="F135" s="911">
        <v>0</v>
      </c>
      <c r="G135" s="959">
        <f t="shared" si="20"/>
        <v>150</v>
      </c>
      <c r="H135" s="908">
        <f t="shared" si="21"/>
        <v>150</v>
      </c>
      <c r="I135" s="1008">
        <v>0</v>
      </c>
      <c r="J135" s="1008">
        <f t="shared" si="19"/>
        <v>150</v>
      </c>
      <c r="K135" s="1008">
        <v>0</v>
      </c>
      <c r="L135" s="1008">
        <f t="shared" si="18"/>
        <v>150</v>
      </c>
      <c r="M135" s="1008">
        <v>0</v>
      </c>
      <c r="N135" s="1008">
        <f t="shared" si="17"/>
        <v>150</v>
      </c>
      <c r="O135" s="1119">
        <v>0</v>
      </c>
      <c r="P135" s="1119">
        <f t="shared" si="15"/>
        <v>150</v>
      </c>
      <c r="Q135" s="1119">
        <v>0</v>
      </c>
      <c r="R135" s="1119">
        <f t="shared" si="16"/>
        <v>150</v>
      </c>
      <c r="S135" s="896"/>
      <c r="T135" s="894"/>
    </row>
    <row r="136" spans="1:20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21"/>
        <v>150</v>
      </c>
      <c r="I136" s="1003">
        <v>0</v>
      </c>
      <c r="J136" s="1003">
        <f t="shared" si="19"/>
        <v>150</v>
      </c>
      <c r="K136" s="1003">
        <v>0</v>
      </c>
      <c r="L136" s="1003">
        <f t="shared" si="18"/>
        <v>150</v>
      </c>
      <c r="M136" s="1003">
        <v>0</v>
      </c>
      <c r="N136" s="1003">
        <f t="shared" si="17"/>
        <v>150</v>
      </c>
      <c r="O136" s="1114">
        <v>0</v>
      </c>
      <c r="P136" s="1114">
        <f t="shared" si="15"/>
        <v>150</v>
      </c>
      <c r="Q136" s="1114">
        <v>0</v>
      </c>
      <c r="R136" s="1114">
        <f t="shared" si="16"/>
        <v>150</v>
      </c>
      <c r="S136" s="896"/>
      <c r="T136" s="894"/>
    </row>
    <row r="137" spans="1:20" s="711" customFormat="1" ht="20.95" x14ac:dyDescent="0.2">
      <c r="A137" s="998" t="s">
        <v>298</v>
      </c>
      <c r="B137" s="976" t="s">
        <v>517</v>
      </c>
      <c r="C137" s="977" t="s">
        <v>100</v>
      </c>
      <c r="D137" s="977" t="s">
        <v>100</v>
      </c>
      <c r="E137" s="978" t="s">
        <v>390</v>
      </c>
      <c r="F137" s="911">
        <v>0</v>
      </c>
      <c r="G137" s="959">
        <f t="shared" si="20"/>
        <v>100</v>
      </c>
      <c r="H137" s="908">
        <f t="shared" si="21"/>
        <v>100</v>
      </c>
      <c r="I137" s="1008">
        <v>0</v>
      </c>
      <c r="J137" s="1008">
        <f t="shared" si="19"/>
        <v>100</v>
      </c>
      <c r="K137" s="1008">
        <v>0</v>
      </c>
      <c r="L137" s="1008">
        <f t="shared" si="18"/>
        <v>100</v>
      </c>
      <c r="M137" s="1008">
        <v>0</v>
      </c>
      <c r="N137" s="1008">
        <f t="shared" si="17"/>
        <v>100</v>
      </c>
      <c r="O137" s="1119">
        <v>0</v>
      </c>
      <c r="P137" s="1119">
        <f t="shared" si="15"/>
        <v>100</v>
      </c>
      <c r="Q137" s="1119">
        <v>0</v>
      </c>
      <c r="R137" s="1119">
        <f t="shared" si="16"/>
        <v>100</v>
      </c>
      <c r="S137" s="896"/>
      <c r="T137" s="894"/>
    </row>
    <row r="138" spans="1:20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1"/>
        <v>100</v>
      </c>
      <c r="I138" s="1003">
        <v>0</v>
      </c>
      <c r="J138" s="1003">
        <f t="shared" si="19"/>
        <v>100</v>
      </c>
      <c r="K138" s="1003">
        <v>0</v>
      </c>
      <c r="L138" s="1003">
        <f t="shared" si="18"/>
        <v>100</v>
      </c>
      <c r="M138" s="1003">
        <v>0</v>
      </c>
      <c r="N138" s="1003">
        <f t="shared" si="17"/>
        <v>100</v>
      </c>
      <c r="O138" s="1114">
        <v>0</v>
      </c>
      <c r="P138" s="1114">
        <f t="shared" si="15"/>
        <v>100</v>
      </c>
      <c r="Q138" s="1114">
        <v>0</v>
      </c>
      <c r="R138" s="1114">
        <f t="shared" si="16"/>
        <v>100</v>
      </c>
      <c r="S138" s="896"/>
      <c r="T138" s="894"/>
    </row>
    <row r="139" spans="1:20" s="711" customFormat="1" ht="26.35" customHeight="1" x14ac:dyDescent="0.2">
      <c r="A139" s="998" t="s">
        <v>298</v>
      </c>
      <c r="B139" s="976" t="s">
        <v>518</v>
      </c>
      <c r="C139" s="977" t="s">
        <v>100</v>
      </c>
      <c r="D139" s="977" t="s">
        <v>100</v>
      </c>
      <c r="E139" s="978" t="s">
        <v>392</v>
      </c>
      <c r="F139" s="911">
        <v>0</v>
      </c>
      <c r="G139" s="959">
        <f t="shared" si="20"/>
        <v>100</v>
      </c>
      <c r="H139" s="908">
        <f t="shared" si="21"/>
        <v>100</v>
      </c>
      <c r="I139" s="1008">
        <v>0</v>
      </c>
      <c r="J139" s="1008">
        <f t="shared" si="19"/>
        <v>100</v>
      </c>
      <c r="K139" s="1008">
        <v>0</v>
      </c>
      <c r="L139" s="1008">
        <f t="shared" si="18"/>
        <v>100</v>
      </c>
      <c r="M139" s="1008">
        <v>0</v>
      </c>
      <c r="N139" s="1008">
        <f t="shared" si="17"/>
        <v>100</v>
      </c>
      <c r="O139" s="1119">
        <f>+O140</f>
        <v>-100</v>
      </c>
      <c r="P139" s="1119">
        <f t="shared" ref="P139:P202" si="22">+N139+O139</f>
        <v>0</v>
      </c>
      <c r="Q139" s="1119">
        <v>0</v>
      </c>
      <c r="R139" s="1119">
        <f t="shared" ref="R139:R202" si="23">+P139+Q139</f>
        <v>0</v>
      </c>
      <c r="S139" s="896"/>
      <c r="T139" s="894"/>
    </row>
    <row r="140" spans="1:20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21"/>
        <v>100</v>
      </c>
      <c r="I140" s="1003">
        <v>0</v>
      </c>
      <c r="J140" s="1003">
        <f t="shared" si="19"/>
        <v>100</v>
      </c>
      <c r="K140" s="1003">
        <v>0</v>
      </c>
      <c r="L140" s="1003">
        <f t="shared" si="18"/>
        <v>100</v>
      </c>
      <c r="M140" s="1003">
        <v>0</v>
      </c>
      <c r="N140" s="1003">
        <f t="shared" si="17"/>
        <v>100</v>
      </c>
      <c r="O140" s="1114">
        <v>-100</v>
      </c>
      <c r="P140" s="1114">
        <f t="shared" si="22"/>
        <v>0</v>
      </c>
      <c r="Q140" s="1114">
        <v>0</v>
      </c>
      <c r="R140" s="1114">
        <f t="shared" si="23"/>
        <v>0</v>
      </c>
      <c r="S140" s="896"/>
      <c r="T140" s="894"/>
    </row>
    <row r="141" spans="1:20" s="711" customFormat="1" ht="25.85" customHeight="1" x14ac:dyDescent="0.2">
      <c r="A141" s="998" t="s">
        <v>298</v>
      </c>
      <c r="B141" s="976" t="s">
        <v>519</v>
      </c>
      <c r="C141" s="977" t="s">
        <v>100</v>
      </c>
      <c r="D141" s="977" t="s">
        <v>100</v>
      </c>
      <c r="E141" s="978" t="s">
        <v>394</v>
      </c>
      <c r="F141" s="911">
        <v>0</v>
      </c>
      <c r="G141" s="959">
        <f t="shared" si="20"/>
        <v>100</v>
      </c>
      <c r="H141" s="908">
        <f t="shared" si="21"/>
        <v>100</v>
      </c>
      <c r="I141" s="1008">
        <v>0</v>
      </c>
      <c r="J141" s="1008">
        <f t="shared" si="19"/>
        <v>100</v>
      </c>
      <c r="K141" s="1008">
        <v>0</v>
      </c>
      <c r="L141" s="1008">
        <f t="shared" si="18"/>
        <v>100</v>
      </c>
      <c r="M141" s="1008">
        <v>0</v>
      </c>
      <c r="N141" s="1008">
        <f t="shared" si="17"/>
        <v>100</v>
      </c>
      <c r="O141" s="1119">
        <f>+O142</f>
        <v>-100</v>
      </c>
      <c r="P141" s="1119">
        <f t="shared" si="22"/>
        <v>0</v>
      </c>
      <c r="Q141" s="1119">
        <v>0</v>
      </c>
      <c r="R141" s="1119">
        <f t="shared" si="23"/>
        <v>0</v>
      </c>
      <c r="S141" s="896"/>
      <c r="T141" s="894"/>
    </row>
    <row r="142" spans="1:20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1"/>
        <v>100</v>
      </c>
      <c r="I142" s="1003">
        <v>0</v>
      </c>
      <c r="J142" s="1003">
        <f t="shared" si="19"/>
        <v>100</v>
      </c>
      <c r="K142" s="1003">
        <v>0</v>
      </c>
      <c r="L142" s="1003">
        <f t="shared" si="18"/>
        <v>100</v>
      </c>
      <c r="M142" s="1003">
        <v>0</v>
      </c>
      <c r="N142" s="1003">
        <f t="shared" si="17"/>
        <v>100</v>
      </c>
      <c r="O142" s="1114">
        <v>-100</v>
      </c>
      <c r="P142" s="1114">
        <f t="shared" si="22"/>
        <v>0</v>
      </c>
      <c r="Q142" s="1114">
        <v>0</v>
      </c>
      <c r="R142" s="1114">
        <f t="shared" si="23"/>
        <v>0</v>
      </c>
      <c r="S142" s="896"/>
      <c r="T142" s="894"/>
    </row>
    <row r="143" spans="1:20" s="711" customFormat="1" ht="20.95" x14ac:dyDescent="0.2">
      <c r="A143" s="998" t="s">
        <v>298</v>
      </c>
      <c r="B143" s="976" t="s">
        <v>520</v>
      </c>
      <c r="C143" s="977" t="s">
        <v>100</v>
      </c>
      <c r="D143" s="977" t="s">
        <v>100</v>
      </c>
      <c r="E143" s="978" t="s">
        <v>400</v>
      </c>
      <c r="F143" s="911">
        <v>0</v>
      </c>
      <c r="G143" s="959">
        <f t="shared" si="20"/>
        <v>100</v>
      </c>
      <c r="H143" s="908">
        <f t="shared" si="21"/>
        <v>100</v>
      </c>
      <c r="I143" s="1008">
        <v>0</v>
      </c>
      <c r="J143" s="1008">
        <f t="shared" si="19"/>
        <v>100</v>
      </c>
      <c r="K143" s="1008">
        <v>0</v>
      </c>
      <c r="L143" s="1008">
        <f t="shared" si="18"/>
        <v>100</v>
      </c>
      <c r="M143" s="1008">
        <v>0</v>
      </c>
      <c r="N143" s="1008">
        <f t="shared" si="17"/>
        <v>100</v>
      </c>
      <c r="O143" s="1119">
        <v>0</v>
      </c>
      <c r="P143" s="1119">
        <f t="shared" si="22"/>
        <v>100</v>
      </c>
      <c r="Q143" s="1119">
        <v>0</v>
      </c>
      <c r="R143" s="1119">
        <f t="shared" si="23"/>
        <v>100</v>
      </c>
      <c r="S143" s="896"/>
      <c r="T143" s="894"/>
    </row>
    <row r="144" spans="1:20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1"/>
        <v>100</v>
      </c>
      <c r="I144" s="1003">
        <v>0</v>
      </c>
      <c r="J144" s="1003">
        <f t="shared" si="19"/>
        <v>100</v>
      </c>
      <c r="K144" s="1003">
        <v>0</v>
      </c>
      <c r="L144" s="1003">
        <f t="shared" si="18"/>
        <v>100</v>
      </c>
      <c r="M144" s="1003">
        <v>0</v>
      </c>
      <c r="N144" s="1003">
        <f t="shared" si="17"/>
        <v>100</v>
      </c>
      <c r="O144" s="1114">
        <v>0</v>
      </c>
      <c r="P144" s="1114">
        <f t="shared" si="22"/>
        <v>100</v>
      </c>
      <c r="Q144" s="1114">
        <v>0</v>
      </c>
      <c r="R144" s="1114">
        <f t="shared" si="23"/>
        <v>100</v>
      </c>
      <c r="S144" s="896"/>
      <c r="T144" s="894"/>
    </row>
    <row r="145" spans="1:20" s="711" customFormat="1" ht="20.95" x14ac:dyDescent="0.2">
      <c r="A145" s="998" t="s">
        <v>298</v>
      </c>
      <c r="B145" s="976" t="s">
        <v>521</v>
      </c>
      <c r="C145" s="977" t="s">
        <v>100</v>
      </c>
      <c r="D145" s="977" t="s">
        <v>100</v>
      </c>
      <c r="E145" s="978" t="s">
        <v>397</v>
      </c>
      <c r="F145" s="911">
        <v>0</v>
      </c>
      <c r="G145" s="959">
        <f t="shared" si="20"/>
        <v>200</v>
      </c>
      <c r="H145" s="908">
        <f t="shared" si="21"/>
        <v>200</v>
      </c>
      <c r="I145" s="1008">
        <v>0</v>
      </c>
      <c r="J145" s="1008">
        <f t="shared" si="19"/>
        <v>200</v>
      </c>
      <c r="K145" s="1008">
        <v>0</v>
      </c>
      <c r="L145" s="1008">
        <f t="shared" si="18"/>
        <v>200</v>
      </c>
      <c r="M145" s="1008">
        <v>0</v>
      </c>
      <c r="N145" s="1008">
        <f t="shared" si="17"/>
        <v>200</v>
      </c>
      <c r="O145" s="1119">
        <v>0</v>
      </c>
      <c r="P145" s="1119">
        <f t="shared" si="22"/>
        <v>200</v>
      </c>
      <c r="Q145" s="1119">
        <v>0</v>
      </c>
      <c r="R145" s="1119">
        <f t="shared" si="23"/>
        <v>200</v>
      </c>
      <c r="S145" s="896"/>
      <c r="T145" s="894"/>
    </row>
    <row r="146" spans="1:20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200</v>
      </c>
      <c r="H146" s="927">
        <f t="shared" si="21"/>
        <v>200</v>
      </c>
      <c r="I146" s="1003">
        <v>0</v>
      </c>
      <c r="J146" s="1003">
        <f t="shared" si="19"/>
        <v>200</v>
      </c>
      <c r="K146" s="1003">
        <v>0</v>
      </c>
      <c r="L146" s="1003">
        <f t="shared" si="18"/>
        <v>200</v>
      </c>
      <c r="M146" s="1003">
        <v>0</v>
      </c>
      <c r="N146" s="1003">
        <f t="shared" si="17"/>
        <v>200</v>
      </c>
      <c r="O146" s="1114">
        <v>0</v>
      </c>
      <c r="P146" s="1114">
        <f t="shared" si="22"/>
        <v>200</v>
      </c>
      <c r="Q146" s="1114">
        <v>0</v>
      </c>
      <c r="R146" s="1114">
        <f t="shared" si="23"/>
        <v>200</v>
      </c>
      <c r="S146" s="896"/>
      <c r="T146" s="894"/>
    </row>
    <row r="147" spans="1:20" s="711" customFormat="1" ht="20.95" x14ac:dyDescent="0.2">
      <c r="A147" s="998" t="s">
        <v>298</v>
      </c>
      <c r="B147" s="976" t="s">
        <v>522</v>
      </c>
      <c r="C147" s="977" t="s">
        <v>100</v>
      </c>
      <c r="D147" s="977" t="s">
        <v>100</v>
      </c>
      <c r="E147" s="978" t="s">
        <v>399</v>
      </c>
      <c r="F147" s="911">
        <v>0</v>
      </c>
      <c r="G147" s="959">
        <f t="shared" si="20"/>
        <v>100</v>
      </c>
      <c r="H147" s="908">
        <f t="shared" si="21"/>
        <v>100</v>
      </c>
      <c r="I147" s="1008">
        <v>0</v>
      </c>
      <c r="J147" s="1008">
        <f t="shared" si="19"/>
        <v>100</v>
      </c>
      <c r="K147" s="1008">
        <v>0</v>
      </c>
      <c r="L147" s="1008">
        <f t="shared" si="18"/>
        <v>100</v>
      </c>
      <c r="M147" s="1008">
        <v>0</v>
      </c>
      <c r="N147" s="1008">
        <f t="shared" si="17"/>
        <v>100</v>
      </c>
      <c r="O147" s="1119">
        <v>0</v>
      </c>
      <c r="P147" s="1119">
        <f t="shared" si="22"/>
        <v>100</v>
      </c>
      <c r="Q147" s="1119">
        <v>0</v>
      </c>
      <c r="R147" s="1119">
        <f t="shared" si="23"/>
        <v>100</v>
      </c>
      <c r="S147" s="896"/>
      <c r="T147" s="894"/>
    </row>
    <row r="148" spans="1:20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21"/>
        <v>100</v>
      </c>
      <c r="I148" s="1003">
        <v>0</v>
      </c>
      <c r="J148" s="1003">
        <f t="shared" si="19"/>
        <v>100</v>
      </c>
      <c r="K148" s="1003">
        <v>0</v>
      </c>
      <c r="L148" s="1003">
        <f t="shared" si="18"/>
        <v>100</v>
      </c>
      <c r="M148" s="1003">
        <v>0</v>
      </c>
      <c r="N148" s="1003">
        <f t="shared" si="17"/>
        <v>100</v>
      </c>
      <c r="O148" s="1114">
        <v>0</v>
      </c>
      <c r="P148" s="1114">
        <f t="shared" si="22"/>
        <v>100</v>
      </c>
      <c r="Q148" s="1114">
        <v>0</v>
      </c>
      <c r="R148" s="1114">
        <f t="shared" si="23"/>
        <v>100</v>
      </c>
      <c r="S148" s="896"/>
      <c r="T148" s="894"/>
    </row>
    <row r="149" spans="1:20" s="711" customFormat="1" ht="31.45" x14ac:dyDescent="0.2">
      <c r="A149" s="998" t="s">
        <v>298</v>
      </c>
      <c r="B149" s="976" t="s">
        <v>523</v>
      </c>
      <c r="C149" s="977" t="s">
        <v>100</v>
      </c>
      <c r="D149" s="977" t="s">
        <v>100</v>
      </c>
      <c r="E149" s="978" t="s">
        <v>404</v>
      </c>
      <c r="F149" s="911">
        <v>0</v>
      </c>
      <c r="G149" s="959">
        <f t="shared" si="20"/>
        <v>100</v>
      </c>
      <c r="H149" s="908">
        <f t="shared" si="21"/>
        <v>100</v>
      </c>
      <c r="I149" s="1008">
        <v>0</v>
      </c>
      <c r="J149" s="1008">
        <f t="shared" si="19"/>
        <v>100</v>
      </c>
      <c r="K149" s="1008">
        <v>0</v>
      </c>
      <c r="L149" s="1008">
        <f t="shared" si="18"/>
        <v>100</v>
      </c>
      <c r="M149" s="1008">
        <v>0</v>
      </c>
      <c r="N149" s="1008">
        <f t="shared" si="17"/>
        <v>100</v>
      </c>
      <c r="O149" s="1119">
        <v>0</v>
      </c>
      <c r="P149" s="1119">
        <f t="shared" si="22"/>
        <v>100</v>
      </c>
      <c r="Q149" s="1119">
        <v>0</v>
      </c>
      <c r="R149" s="1119">
        <f t="shared" si="23"/>
        <v>100</v>
      </c>
      <c r="S149" s="896"/>
      <c r="T149" s="894"/>
    </row>
    <row r="150" spans="1:20" s="711" customFormat="1" x14ac:dyDescent="0.2">
      <c r="A150" s="999"/>
      <c r="B150" s="979"/>
      <c r="C150" s="599" t="s">
        <v>294</v>
      </c>
      <c r="D150" s="599" t="s">
        <v>402</v>
      </c>
      <c r="E150" s="980" t="s">
        <v>403</v>
      </c>
      <c r="F150" s="912">
        <v>0</v>
      </c>
      <c r="G150" s="916">
        <v>100</v>
      </c>
      <c r="H150" s="927">
        <f t="shared" si="21"/>
        <v>100</v>
      </c>
      <c r="I150" s="1003">
        <v>0</v>
      </c>
      <c r="J150" s="1003">
        <f t="shared" si="19"/>
        <v>100</v>
      </c>
      <c r="K150" s="1003">
        <v>0</v>
      </c>
      <c r="L150" s="1003">
        <f t="shared" si="18"/>
        <v>100</v>
      </c>
      <c r="M150" s="1003">
        <v>0</v>
      </c>
      <c r="N150" s="1003">
        <f t="shared" si="17"/>
        <v>100</v>
      </c>
      <c r="O150" s="1114">
        <v>0</v>
      </c>
      <c r="P150" s="1114">
        <f t="shared" si="22"/>
        <v>100</v>
      </c>
      <c r="Q150" s="1114">
        <v>0</v>
      </c>
      <c r="R150" s="1114">
        <f t="shared" si="23"/>
        <v>100</v>
      </c>
      <c r="S150" s="896"/>
      <c r="T150" s="894"/>
    </row>
    <row r="151" spans="1:20" s="711" customFormat="1" ht="20.95" x14ac:dyDescent="0.2">
      <c r="A151" s="998" t="s">
        <v>298</v>
      </c>
      <c r="B151" s="976" t="s">
        <v>524</v>
      </c>
      <c r="C151" s="977" t="s">
        <v>100</v>
      </c>
      <c r="D151" s="977" t="s">
        <v>100</v>
      </c>
      <c r="E151" s="978" t="s">
        <v>423</v>
      </c>
      <c r="F151" s="911">
        <v>0</v>
      </c>
      <c r="G151" s="959">
        <f t="shared" si="20"/>
        <v>150</v>
      </c>
      <c r="H151" s="908">
        <f t="shared" si="21"/>
        <v>150</v>
      </c>
      <c r="I151" s="1008">
        <v>0</v>
      </c>
      <c r="J151" s="1008">
        <f t="shared" si="19"/>
        <v>150</v>
      </c>
      <c r="K151" s="1008">
        <v>0</v>
      </c>
      <c r="L151" s="1008">
        <f t="shared" si="18"/>
        <v>150</v>
      </c>
      <c r="M151" s="1008">
        <v>0</v>
      </c>
      <c r="N151" s="1008">
        <f t="shared" si="17"/>
        <v>150</v>
      </c>
      <c r="O151" s="1119">
        <v>0</v>
      </c>
      <c r="P151" s="1119">
        <f t="shared" si="22"/>
        <v>150</v>
      </c>
      <c r="Q151" s="1119">
        <v>0</v>
      </c>
      <c r="R151" s="1119">
        <f t="shared" si="23"/>
        <v>150</v>
      </c>
      <c r="S151" s="896"/>
      <c r="T151" s="894"/>
    </row>
    <row r="152" spans="1:20" s="711" customFormat="1" x14ac:dyDescent="0.2">
      <c r="A152" s="999"/>
      <c r="B152" s="979"/>
      <c r="C152" s="599" t="s">
        <v>294</v>
      </c>
      <c r="D152" s="599" t="s">
        <v>402</v>
      </c>
      <c r="E152" s="980" t="s">
        <v>403</v>
      </c>
      <c r="F152" s="912">
        <v>0</v>
      </c>
      <c r="G152" s="916">
        <v>150</v>
      </c>
      <c r="H152" s="927">
        <f t="shared" si="21"/>
        <v>150</v>
      </c>
      <c r="I152" s="1003">
        <v>0</v>
      </c>
      <c r="J152" s="1003">
        <f t="shared" si="19"/>
        <v>150</v>
      </c>
      <c r="K152" s="1003">
        <v>0</v>
      </c>
      <c r="L152" s="1003">
        <f t="shared" si="18"/>
        <v>150</v>
      </c>
      <c r="M152" s="1003">
        <v>0</v>
      </c>
      <c r="N152" s="1003">
        <f t="shared" si="17"/>
        <v>150</v>
      </c>
      <c r="O152" s="1114">
        <v>0</v>
      </c>
      <c r="P152" s="1114">
        <f t="shared" si="22"/>
        <v>150</v>
      </c>
      <c r="Q152" s="1114">
        <v>0</v>
      </c>
      <c r="R152" s="1114">
        <f t="shared" si="23"/>
        <v>150</v>
      </c>
      <c r="S152" s="896"/>
      <c r="T152" s="894"/>
    </row>
    <row r="153" spans="1:20" s="711" customFormat="1" x14ac:dyDescent="0.2">
      <c r="A153" s="998" t="s">
        <v>298</v>
      </c>
      <c r="B153" s="976" t="s">
        <v>525</v>
      </c>
      <c r="C153" s="977" t="s">
        <v>100</v>
      </c>
      <c r="D153" s="977" t="s">
        <v>100</v>
      </c>
      <c r="E153" s="978" t="s">
        <v>407</v>
      </c>
      <c r="F153" s="911">
        <v>0</v>
      </c>
      <c r="G153" s="959">
        <f t="shared" si="20"/>
        <v>100</v>
      </c>
      <c r="H153" s="908">
        <f t="shared" si="21"/>
        <v>100</v>
      </c>
      <c r="I153" s="1008">
        <v>0</v>
      </c>
      <c r="J153" s="1008">
        <f t="shared" si="19"/>
        <v>100</v>
      </c>
      <c r="K153" s="1008">
        <v>0</v>
      </c>
      <c r="L153" s="1008">
        <f t="shared" si="18"/>
        <v>100</v>
      </c>
      <c r="M153" s="1008">
        <v>0</v>
      </c>
      <c r="N153" s="1008">
        <f t="shared" si="17"/>
        <v>100</v>
      </c>
      <c r="O153" s="1119">
        <v>0</v>
      </c>
      <c r="P153" s="1119">
        <f t="shared" si="22"/>
        <v>100</v>
      </c>
      <c r="Q153" s="1119">
        <v>0</v>
      </c>
      <c r="R153" s="1119">
        <f t="shared" si="23"/>
        <v>100</v>
      </c>
      <c r="S153" s="896"/>
      <c r="T153" s="894"/>
    </row>
    <row r="154" spans="1:20" s="711" customFormat="1" x14ac:dyDescent="0.2">
      <c r="A154" s="999"/>
      <c r="B154" s="979"/>
      <c r="C154" s="599" t="s">
        <v>294</v>
      </c>
      <c r="D154" s="599" t="s">
        <v>295</v>
      </c>
      <c r="E154" s="980" t="s">
        <v>296</v>
      </c>
      <c r="F154" s="912">
        <v>0</v>
      </c>
      <c r="G154" s="916">
        <v>100</v>
      </c>
      <c r="H154" s="927">
        <f t="shared" si="21"/>
        <v>100</v>
      </c>
      <c r="I154" s="1003">
        <v>0</v>
      </c>
      <c r="J154" s="1003">
        <f t="shared" si="19"/>
        <v>100</v>
      </c>
      <c r="K154" s="1003">
        <v>0</v>
      </c>
      <c r="L154" s="1003">
        <f t="shared" si="18"/>
        <v>100</v>
      </c>
      <c r="M154" s="1003">
        <v>0</v>
      </c>
      <c r="N154" s="1003">
        <f t="shared" si="17"/>
        <v>100</v>
      </c>
      <c r="O154" s="1114">
        <v>0</v>
      </c>
      <c r="P154" s="1114">
        <f t="shared" si="22"/>
        <v>100</v>
      </c>
      <c r="Q154" s="1114">
        <v>0</v>
      </c>
      <c r="R154" s="1114">
        <f t="shared" si="23"/>
        <v>100</v>
      </c>
      <c r="S154" s="896"/>
      <c r="T154" s="894"/>
    </row>
    <row r="155" spans="1:20" s="711" customFormat="1" ht="20.95" x14ac:dyDescent="0.2">
      <c r="A155" s="998" t="s">
        <v>298</v>
      </c>
      <c r="B155" s="976" t="s">
        <v>526</v>
      </c>
      <c r="C155" s="977" t="s">
        <v>100</v>
      </c>
      <c r="D155" s="977" t="s">
        <v>100</v>
      </c>
      <c r="E155" s="978" t="s">
        <v>408</v>
      </c>
      <c r="F155" s="911">
        <v>0</v>
      </c>
      <c r="G155" s="959">
        <f t="shared" si="20"/>
        <v>200</v>
      </c>
      <c r="H155" s="908">
        <f t="shared" si="21"/>
        <v>200</v>
      </c>
      <c r="I155" s="1008">
        <v>0</v>
      </c>
      <c r="J155" s="1008">
        <f t="shared" si="19"/>
        <v>200</v>
      </c>
      <c r="K155" s="1008">
        <v>0</v>
      </c>
      <c r="L155" s="1008">
        <f t="shared" si="18"/>
        <v>200</v>
      </c>
      <c r="M155" s="1008">
        <v>0</v>
      </c>
      <c r="N155" s="1008">
        <f t="shared" ref="N155:N218" si="24">+L155+M155</f>
        <v>200</v>
      </c>
      <c r="O155" s="1119">
        <v>0</v>
      </c>
      <c r="P155" s="1119">
        <f t="shared" si="22"/>
        <v>200</v>
      </c>
      <c r="Q155" s="1119">
        <v>0</v>
      </c>
      <c r="R155" s="1119">
        <f t="shared" si="23"/>
        <v>200</v>
      </c>
      <c r="S155" s="896"/>
      <c r="T155" s="894"/>
    </row>
    <row r="156" spans="1:20" s="711" customFormat="1" x14ac:dyDescent="0.2">
      <c r="A156" s="999"/>
      <c r="B156" s="979"/>
      <c r="C156" s="599" t="s">
        <v>294</v>
      </c>
      <c r="D156" s="599" t="s">
        <v>341</v>
      </c>
      <c r="E156" s="980" t="s">
        <v>342</v>
      </c>
      <c r="F156" s="912">
        <v>0</v>
      </c>
      <c r="G156" s="916">
        <v>200</v>
      </c>
      <c r="H156" s="927">
        <f t="shared" si="21"/>
        <v>200</v>
      </c>
      <c r="I156" s="1003">
        <v>0</v>
      </c>
      <c r="J156" s="1003">
        <f t="shared" si="19"/>
        <v>200</v>
      </c>
      <c r="K156" s="1003">
        <v>0</v>
      </c>
      <c r="L156" s="1003">
        <f t="shared" si="18"/>
        <v>200</v>
      </c>
      <c r="M156" s="1003">
        <v>0</v>
      </c>
      <c r="N156" s="1003">
        <f t="shared" si="24"/>
        <v>200</v>
      </c>
      <c r="O156" s="1114">
        <v>0</v>
      </c>
      <c r="P156" s="1114">
        <f t="shared" si="22"/>
        <v>200</v>
      </c>
      <c r="Q156" s="1114">
        <v>0</v>
      </c>
      <c r="R156" s="1114">
        <f t="shared" si="23"/>
        <v>200</v>
      </c>
      <c r="S156" s="896"/>
      <c r="T156" s="894"/>
    </row>
    <row r="157" spans="1:20" s="711" customFormat="1" x14ac:dyDescent="0.2">
      <c r="A157" s="998" t="s">
        <v>298</v>
      </c>
      <c r="B157" s="976" t="s">
        <v>527</v>
      </c>
      <c r="C157" s="977" t="s">
        <v>100</v>
      </c>
      <c r="D157" s="977" t="s">
        <v>100</v>
      </c>
      <c r="E157" s="978" t="s">
        <v>410</v>
      </c>
      <c r="F157" s="911">
        <v>0</v>
      </c>
      <c r="G157" s="959">
        <f t="shared" si="20"/>
        <v>100</v>
      </c>
      <c r="H157" s="908">
        <f t="shared" si="21"/>
        <v>100</v>
      </c>
      <c r="I157" s="1008">
        <v>0</v>
      </c>
      <c r="J157" s="1008">
        <f t="shared" si="19"/>
        <v>100</v>
      </c>
      <c r="K157" s="1008">
        <v>0</v>
      </c>
      <c r="L157" s="1008">
        <f t="shared" ref="L157:L222" si="25">+J157+K157</f>
        <v>100</v>
      </c>
      <c r="M157" s="1008">
        <v>0</v>
      </c>
      <c r="N157" s="1008">
        <f t="shared" si="24"/>
        <v>100</v>
      </c>
      <c r="O157" s="1119">
        <v>0</v>
      </c>
      <c r="P157" s="1119">
        <f t="shared" si="22"/>
        <v>100</v>
      </c>
      <c r="Q157" s="1119">
        <v>0</v>
      </c>
      <c r="R157" s="1119">
        <f t="shared" si="23"/>
        <v>100</v>
      </c>
      <c r="S157" s="896"/>
      <c r="T157" s="894"/>
    </row>
    <row r="158" spans="1:20" s="711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21"/>
        <v>100</v>
      </c>
      <c r="I158" s="1003">
        <v>0</v>
      </c>
      <c r="J158" s="1003">
        <f t="shared" si="19"/>
        <v>100</v>
      </c>
      <c r="K158" s="1003">
        <v>0</v>
      </c>
      <c r="L158" s="1003">
        <f t="shared" si="25"/>
        <v>100</v>
      </c>
      <c r="M158" s="1003">
        <v>0</v>
      </c>
      <c r="N158" s="1003">
        <f t="shared" si="24"/>
        <v>100</v>
      </c>
      <c r="O158" s="1114">
        <v>0</v>
      </c>
      <c r="P158" s="1114">
        <f t="shared" si="22"/>
        <v>100</v>
      </c>
      <c r="Q158" s="1114">
        <v>0</v>
      </c>
      <c r="R158" s="1114">
        <f t="shared" si="23"/>
        <v>100</v>
      </c>
      <c r="S158" s="896"/>
      <c r="T158" s="894"/>
    </row>
    <row r="159" spans="1:20" s="711" customFormat="1" ht="31.45" x14ac:dyDescent="0.2">
      <c r="A159" s="998" t="s">
        <v>298</v>
      </c>
      <c r="B159" s="976" t="s">
        <v>528</v>
      </c>
      <c r="C159" s="977" t="s">
        <v>100</v>
      </c>
      <c r="D159" s="977" t="s">
        <v>100</v>
      </c>
      <c r="E159" s="978" t="s">
        <v>412</v>
      </c>
      <c r="F159" s="911">
        <v>0</v>
      </c>
      <c r="G159" s="959">
        <f t="shared" si="20"/>
        <v>100</v>
      </c>
      <c r="H159" s="908">
        <f t="shared" si="21"/>
        <v>100</v>
      </c>
      <c r="I159" s="1008">
        <v>0</v>
      </c>
      <c r="J159" s="1008">
        <f t="shared" si="19"/>
        <v>100</v>
      </c>
      <c r="K159" s="1008">
        <v>0</v>
      </c>
      <c r="L159" s="1008">
        <f t="shared" si="25"/>
        <v>100</v>
      </c>
      <c r="M159" s="1008">
        <v>0</v>
      </c>
      <c r="N159" s="1008">
        <f t="shared" si="24"/>
        <v>100</v>
      </c>
      <c r="O159" s="1119">
        <v>0</v>
      </c>
      <c r="P159" s="1119">
        <f t="shared" si="22"/>
        <v>100</v>
      </c>
      <c r="Q159" s="1119">
        <v>0</v>
      </c>
      <c r="R159" s="1119">
        <f t="shared" si="23"/>
        <v>100</v>
      </c>
      <c r="S159" s="896"/>
      <c r="T159" s="894"/>
    </row>
    <row r="160" spans="1:20" s="711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100</v>
      </c>
      <c r="H160" s="927">
        <f t="shared" si="21"/>
        <v>100</v>
      </c>
      <c r="I160" s="1003">
        <v>0</v>
      </c>
      <c r="J160" s="1003">
        <f t="shared" ref="J160:J242" si="26">+H160+I160</f>
        <v>100</v>
      </c>
      <c r="K160" s="1003">
        <v>0</v>
      </c>
      <c r="L160" s="1003">
        <f t="shared" si="25"/>
        <v>100</v>
      </c>
      <c r="M160" s="1003">
        <v>0</v>
      </c>
      <c r="N160" s="1003">
        <f t="shared" si="24"/>
        <v>100</v>
      </c>
      <c r="O160" s="1114">
        <v>0</v>
      </c>
      <c r="P160" s="1114">
        <f t="shared" si="22"/>
        <v>100</v>
      </c>
      <c r="Q160" s="1114">
        <v>0</v>
      </c>
      <c r="R160" s="1114">
        <f t="shared" si="23"/>
        <v>100</v>
      </c>
      <c r="S160" s="896"/>
      <c r="T160" s="894"/>
    </row>
    <row r="161" spans="1:20" s="711" customFormat="1" x14ac:dyDescent="0.2">
      <c r="A161" s="998" t="s">
        <v>298</v>
      </c>
      <c r="B161" s="976" t="s">
        <v>529</v>
      </c>
      <c r="C161" s="977" t="s">
        <v>100</v>
      </c>
      <c r="D161" s="977" t="s">
        <v>100</v>
      </c>
      <c r="E161" s="978" t="s">
        <v>414</v>
      </c>
      <c r="F161" s="911">
        <v>0</v>
      </c>
      <c r="G161" s="959">
        <f t="shared" ref="G161:G163" si="27">+G162</f>
        <v>450</v>
      </c>
      <c r="H161" s="908">
        <f t="shared" si="21"/>
        <v>450</v>
      </c>
      <c r="I161" s="1008">
        <v>0</v>
      </c>
      <c r="J161" s="1008">
        <f t="shared" si="26"/>
        <v>450</v>
      </c>
      <c r="K161" s="1008">
        <v>0</v>
      </c>
      <c r="L161" s="1008">
        <f t="shared" si="25"/>
        <v>450</v>
      </c>
      <c r="M161" s="1008">
        <v>0</v>
      </c>
      <c r="N161" s="1008">
        <f t="shared" si="24"/>
        <v>450</v>
      </c>
      <c r="O161" s="1119">
        <v>0</v>
      </c>
      <c r="P161" s="1119">
        <f t="shared" si="22"/>
        <v>450</v>
      </c>
      <c r="Q161" s="1119">
        <v>0</v>
      </c>
      <c r="R161" s="1119">
        <f t="shared" si="23"/>
        <v>450</v>
      </c>
      <c r="S161" s="896"/>
      <c r="T161" s="894"/>
    </row>
    <row r="162" spans="1:20" s="711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450</v>
      </c>
      <c r="H162" s="927">
        <f t="shared" ref="H162:H242" si="28">+F162+G162</f>
        <v>450</v>
      </c>
      <c r="I162" s="1003">
        <v>0</v>
      </c>
      <c r="J162" s="1003">
        <f t="shared" si="26"/>
        <v>450</v>
      </c>
      <c r="K162" s="1003">
        <v>0</v>
      </c>
      <c r="L162" s="1003">
        <f t="shared" si="25"/>
        <v>450</v>
      </c>
      <c r="M162" s="1003">
        <v>0</v>
      </c>
      <c r="N162" s="1003">
        <f t="shared" si="24"/>
        <v>450</v>
      </c>
      <c r="O162" s="1114">
        <v>0</v>
      </c>
      <c r="P162" s="1114">
        <f t="shared" si="22"/>
        <v>450</v>
      </c>
      <c r="Q162" s="1114">
        <v>0</v>
      </c>
      <c r="R162" s="1114">
        <f t="shared" si="23"/>
        <v>450</v>
      </c>
      <c r="S162" s="896"/>
      <c r="T162" s="894"/>
    </row>
    <row r="163" spans="1:20" s="711" customFormat="1" ht="20.95" x14ac:dyDescent="0.2">
      <c r="A163" s="998" t="s">
        <v>298</v>
      </c>
      <c r="B163" s="976" t="s">
        <v>530</v>
      </c>
      <c r="C163" s="977" t="s">
        <v>100</v>
      </c>
      <c r="D163" s="977" t="s">
        <v>100</v>
      </c>
      <c r="E163" s="978" t="s">
        <v>416</v>
      </c>
      <c r="F163" s="911">
        <v>0</v>
      </c>
      <c r="G163" s="959">
        <f t="shared" si="27"/>
        <v>150</v>
      </c>
      <c r="H163" s="908">
        <f t="shared" si="28"/>
        <v>150</v>
      </c>
      <c r="I163" s="1008">
        <v>0</v>
      </c>
      <c r="J163" s="1008">
        <f t="shared" si="26"/>
        <v>150</v>
      </c>
      <c r="K163" s="1008">
        <v>0</v>
      </c>
      <c r="L163" s="1008">
        <f t="shared" si="25"/>
        <v>150</v>
      </c>
      <c r="M163" s="1008">
        <v>0</v>
      </c>
      <c r="N163" s="1008">
        <f t="shared" si="24"/>
        <v>150</v>
      </c>
      <c r="O163" s="1119">
        <v>0</v>
      </c>
      <c r="P163" s="1119">
        <f t="shared" si="22"/>
        <v>150</v>
      </c>
      <c r="Q163" s="1119">
        <v>0</v>
      </c>
      <c r="R163" s="1119">
        <f t="shared" si="23"/>
        <v>150</v>
      </c>
      <c r="S163" s="896"/>
      <c r="T163" s="894"/>
    </row>
    <row r="164" spans="1:20" s="711" customFormat="1" ht="13.1" thickBot="1" x14ac:dyDescent="0.25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1074">
        <v>150</v>
      </c>
      <c r="H164" s="909">
        <f t="shared" si="28"/>
        <v>150</v>
      </c>
      <c r="I164" s="1024">
        <v>0</v>
      </c>
      <c r="J164" s="1024">
        <f t="shared" si="26"/>
        <v>150</v>
      </c>
      <c r="K164" s="1024">
        <v>0</v>
      </c>
      <c r="L164" s="1024">
        <f t="shared" si="25"/>
        <v>150</v>
      </c>
      <c r="M164" s="1024">
        <v>0</v>
      </c>
      <c r="N164" s="1024">
        <f t="shared" si="24"/>
        <v>150</v>
      </c>
      <c r="O164" s="1128">
        <v>0</v>
      </c>
      <c r="P164" s="1128">
        <f t="shared" si="22"/>
        <v>150</v>
      </c>
      <c r="Q164" s="1128">
        <v>0</v>
      </c>
      <c r="R164" s="1128">
        <f t="shared" si="23"/>
        <v>150</v>
      </c>
      <c r="S164" s="896"/>
      <c r="T164" s="894"/>
    </row>
    <row r="165" spans="1:20" s="711" customFormat="1" ht="13.1" thickBot="1" x14ac:dyDescent="0.25">
      <c r="A165" s="1080" t="s">
        <v>106</v>
      </c>
      <c r="B165" s="1081" t="s">
        <v>100</v>
      </c>
      <c r="C165" s="1082" t="s">
        <v>100</v>
      </c>
      <c r="D165" s="1082" t="s">
        <v>100</v>
      </c>
      <c r="E165" s="1083" t="s">
        <v>226</v>
      </c>
      <c r="F165" s="1084">
        <v>2750</v>
      </c>
      <c r="G165" s="1090">
        <f>+G166+G168+G170+G172+G174+G176</f>
        <v>0</v>
      </c>
      <c r="H165" s="1085">
        <f t="shared" si="28"/>
        <v>2750</v>
      </c>
      <c r="I165" s="1087">
        <v>0</v>
      </c>
      <c r="J165" s="1087">
        <f t="shared" si="26"/>
        <v>2750</v>
      </c>
      <c r="K165" s="1087">
        <v>0</v>
      </c>
      <c r="L165" s="1087">
        <f t="shared" si="25"/>
        <v>2750</v>
      </c>
      <c r="M165" s="1087">
        <v>0</v>
      </c>
      <c r="N165" s="1087">
        <f t="shared" si="24"/>
        <v>2750</v>
      </c>
      <c r="O165" s="1131">
        <v>0</v>
      </c>
      <c r="P165" s="1131">
        <f t="shared" si="22"/>
        <v>2750</v>
      </c>
      <c r="Q165" s="1131">
        <v>0</v>
      </c>
      <c r="R165" s="1131">
        <f t="shared" si="23"/>
        <v>2750</v>
      </c>
      <c r="S165" s="896"/>
      <c r="T165" s="894"/>
    </row>
    <row r="166" spans="1:20" s="711" customFormat="1" x14ac:dyDescent="0.2">
      <c r="A166" s="677" t="s">
        <v>106</v>
      </c>
      <c r="B166" s="679" t="s">
        <v>488</v>
      </c>
      <c r="C166" s="680" t="s">
        <v>100</v>
      </c>
      <c r="D166" s="954" t="s">
        <v>100</v>
      </c>
      <c r="E166" s="786" t="s">
        <v>226</v>
      </c>
      <c r="F166" s="924">
        <f>+F167</f>
        <v>2750</v>
      </c>
      <c r="G166" s="975">
        <f>+G167</f>
        <v>-2750</v>
      </c>
      <c r="H166" s="924">
        <f t="shared" si="28"/>
        <v>0</v>
      </c>
      <c r="I166" s="1020">
        <v>0</v>
      </c>
      <c r="J166" s="1020">
        <f t="shared" si="26"/>
        <v>0</v>
      </c>
      <c r="K166" s="1020">
        <v>0</v>
      </c>
      <c r="L166" s="1020">
        <f t="shared" si="25"/>
        <v>0</v>
      </c>
      <c r="M166" s="1020">
        <v>0</v>
      </c>
      <c r="N166" s="1020">
        <f t="shared" si="24"/>
        <v>0</v>
      </c>
      <c r="O166" s="1124">
        <v>0</v>
      </c>
      <c r="P166" s="1124">
        <f t="shared" si="22"/>
        <v>0</v>
      </c>
      <c r="Q166" s="1124">
        <v>0</v>
      </c>
      <c r="R166" s="1124">
        <f t="shared" si="23"/>
        <v>0</v>
      </c>
      <c r="S166" s="896"/>
      <c r="T166" s="894"/>
    </row>
    <row r="167" spans="1:20" s="711" customFormat="1" x14ac:dyDescent="0.2">
      <c r="A167" s="689"/>
      <c r="B167" s="691" t="s">
        <v>474</v>
      </c>
      <c r="C167" s="700">
        <v>3419</v>
      </c>
      <c r="D167" s="686">
        <v>5222</v>
      </c>
      <c r="E167" s="784" t="s">
        <v>296</v>
      </c>
      <c r="F167" s="927">
        <v>2750</v>
      </c>
      <c r="G167" s="916">
        <v>-2750</v>
      </c>
      <c r="H167" s="927">
        <f t="shared" si="28"/>
        <v>0</v>
      </c>
      <c r="I167" s="1003">
        <v>0</v>
      </c>
      <c r="J167" s="1003">
        <f t="shared" si="26"/>
        <v>0</v>
      </c>
      <c r="K167" s="1003">
        <v>0</v>
      </c>
      <c r="L167" s="1003">
        <f t="shared" si="25"/>
        <v>0</v>
      </c>
      <c r="M167" s="1003">
        <v>0</v>
      </c>
      <c r="N167" s="1003">
        <f t="shared" si="24"/>
        <v>0</v>
      </c>
      <c r="O167" s="1114">
        <v>0</v>
      </c>
      <c r="P167" s="1114">
        <f t="shared" si="22"/>
        <v>0</v>
      </c>
      <c r="Q167" s="1114">
        <v>0</v>
      </c>
      <c r="R167" s="1114">
        <f t="shared" si="23"/>
        <v>0</v>
      </c>
      <c r="S167" s="896"/>
      <c r="T167" s="894"/>
    </row>
    <row r="168" spans="1:20" s="711" customFormat="1" ht="20.95" x14ac:dyDescent="0.2">
      <c r="A168" s="998" t="s">
        <v>298</v>
      </c>
      <c r="B168" s="976" t="s">
        <v>531</v>
      </c>
      <c r="C168" s="977" t="s">
        <v>100</v>
      </c>
      <c r="D168" s="977" t="s">
        <v>100</v>
      </c>
      <c r="E168" s="978" t="s">
        <v>322</v>
      </c>
      <c r="F168" s="911">
        <v>0</v>
      </c>
      <c r="G168" s="959">
        <f>+G169</f>
        <v>200</v>
      </c>
      <c r="H168" s="908">
        <f t="shared" si="28"/>
        <v>200</v>
      </c>
      <c r="I168" s="1008">
        <v>0</v>
      </c>
      <c r="J168" s="1008">
        <f t="shared" si="26"/>
        <v>200</v>
      </c>
      <c r="K168" s="1008">
        <v>0</v>
      </c>
      <c r="L168" s="1008">
        <f t="shared" si="25"/>
        <v>200</v>
      </c>
      <c r="M168" s="1008">
        <v>0</v>
      </c>
      <c r="N168" s="1008">
        <f t="shared" si="24"/>
        <v>200</v>
      </c>
      <c r="O168" s="1119">
        <v>0</v>
      </c>
      <c r="P168" s="1119">
        <f t="shared" si="22"/>
        <v>200</v>
      </c>
      <c r="Q168" s="1119">
        <v>0</v>
      </c>
      <c r="R168" s="1119">
        <f t="shared" si="23"/>
        <v>200</v>
      </c>
      <c r="S168" s="896"/>
      <c r="T168" s="894"/>
    </row>
    <row r="169" spans="1:20" s="711" customFormat="1" x14ac:dyDescent="0.2">
      <c r="A169" s="999"/>
      <c r="B169" s="979"/>
      <c r="C169" s="599" t="s">
        <v>294</v>
      </c>
      <c r="D169" s="599" t="s">
        <v>295</v>
      </c>
      <c r="E169" s="980" t="s">
        <v>296</v>
      </c>
      <c r="F169" s="912">
        <v>0</v>
      </c>
      <c r="G169" s="916">
        <v>200</v>
      </c>
      <c r="H169" s="927">
        <f t="shared" si="28"/>
        <v>200</v>
      </c>
      <c r="I169" s="1003">
        <v>0</v>
      </c>
      <c r="J169" s="1003">
        <f t="shared" si="26"/>
        <v>200</v>
      </c>
      <c r="K169" s="1003">
        <v>0</v>
      </c>
      <c r="L169" s="1003">
        <f t="shared" si="25"/>
        <v>200</v>
      </c>
      <c r="M169" s="1003">
        <v>0</v>
      </c>
      <c r="N169" s="1003">
        <f t="shared" si="24"/>
        <v>200</v>
      </c>
      <c r="O169" s="1114">
        <v>0</v>
      </c>
      <c r="P169" s="1114">
        <f t="shared" si="22"/>
        <v>200</v>
      </c>
      <c r="Q169" s="1114">
        <v>0</v>
      </c>
      <c r="R169" s="1114">
        <f t="shared" si="23"/>
        <v>200</v>
      </c>
      <c r="S169" s="896"/>
      <c r="T169" s="894"/>
    </row>
    <row r="170" spans="1:20" s="711" customFormat="1" ht="20.95" x14ac:dyDescent="0.2">
      <c r="A170" s="998" t="s">
        <v>298</v>
      </c>
      <c r="B170" s="976" t="s">
        <v>532</v>
      </c>
      <c r="C170" s="977" t="s">
        <v>100</v>
      </c>
      <c r="D170" s="977" t="s">
        <v>100</v>
      </c>
      <c r="E170" s="978" t="s">
        <v>324</v>
      </c>
      <c r="F170" s="911">
        <v>0</v>
      </c>
      <c r="G170" s="959">
        <f t="shared" ref="G170" si="29">+G171</f>
        <v>750</v>
      </c>
      <c r="H170" s="908">
        <f t="shared" si="28"/>
        <v>750</v>
      </c>
      <c r="I170" s="1008">
        <v>0</v>
      </c>
      <c r="J170" s="1008">
        <f t="shared" si="26"/>
        <v>750</v>
      </c>
      <c r="K170" s="1008">
        <v>0</v>
      </c>
      <c r="L170" s="1008">
        <f t="shared" si="25"/>
        <v>750</v>
      </c>
      <c r="M170" s="1008">
        <v>0</v>
      </c>
      <c r="N170" s="1008">
        <f t="shared" si="24"/>
        <v>750</v>
      </c>
      <c r="O170" s="1119">
        <v>0</v>
      </c>
      <c r="P170" s="1119">
        <f t="shared" si="22"/>
        <v>750</v>
      </c>
      <c r="Q170" s="1119">
        <v>0</v>
      </c>
      <c r="R170" s="1119">
        <f t="shared" si="23"/>
        <v>750</v>
      </c>
      <c r="S170" s="896"/>
      <c r="T170" s="894"/>
    </row>
    <row r="171" spans="1:20" s="711" customFormat="1" x14ac:dyDescent="0.2">
      <c r="A171" s="999"/>
      <c r="B171" s="979"/>
      <c r="C171" s="599" t="s">
        <v>294</v>
      </c>
      <c r="D171" s="599" t="s">
        <v>295</v>
      </c>
      <c r="E171" s="980" t="s">
        <v>296</v>
      </c>
      <c r="F171" s="912">
        <v>0</v>
      </c>
      <c r="G171" s="916">
        <v>750</v>
      </c>
      <c r="H171" s="927">
        <f t="shared" si="28"/>
        <v>750</v>
      </c>
      <c r="I171" s="1003">
        <v>0</v>
      </c>
      <c r="J171" s="1003">
        <f t="shared" si="26"/>
        <v>750</v>
      </c>
      <c r="K171" s="1003">
        <v>0</v>
      </c>
      <c r="L171" s="1003">
        <f t="shared" si="25"/>
        <v>750</v>
      </c>
      <c r="M171" s="1003">
        <v>0</v>
      </c>
      <c r="N171" s="1003">
        <f t="shared" si="24"/>
        <v>750</v>
      </c>
      <c r="O171" s="1114">
        <v>0</v>
      </c>
      <c r="P171" s="1114">
        <f t="shared" si="22"/>
        <v>750</v>
      </c>
      <c r="Q171" s="1114">
        <v>0</v>
      </c>
      <c r="R171" s="1114">
        <f t="shared" si="23"/>
        <v>750</v>
      </c>
      <c r="S171" s="896"/>
      <c r="T171" s="894"/>
    </row>
    <row r="172" spans="1:20" s="711" customFormat="1" ht="20.95" x14ac:dyDescent="0.2">
      <c r="A172" s="998" t="s">
        <v>298</v>
      </c>
      <c r="B172" s="976" t="s">
        <v>533</v>
      </c>
      <c r="C172" s="977" t="s">
        <v>100</v>
      </c>
      <c r="D172" s="977" t="s">
        <v>100</v>
      </c>
      <c r="E172" s="978" t="s">
        <v>326</v>
      </c>
      <c r="F172" s="911">
        <v>0</v>
      </c>
      <c r="G172" s="959">
        <f t="shared" ref="G172" si="30">+G173</f>
        <v>750</v>
      </c>
      <c r="H172" s="908">
        <f t="shared" si="28"/>
        <v>750</v>
      </c>
      <c r="I172" s="1008">
        <v>0</v>
      </c>
      <c r="J172" s="1008">
        <f t="shared" si="26"/>
        <v>750</v>
      </c>
      <c r="K172" s="1008">
        <v>0</v>
      </c>
      <c r="L172" s="1008">
        <f t="shared" si="25"/>
        <v>750</v>
      </c>
      <c r="M172" s="1008">
        <v>0</v>
      </c>
      <c r="N172" s="1008">
        <f t="shared" si="24"/>
        <v>750</v>
      </c>
      <c r="O172" s="1119">
        <v>0</v>
      </c>
      <c r="P172" s="1119">
        <f t="shared" si="22"/>
        <v>750</v>
      </c>
      <c r="Q172" s="1119">
        <v>0</v>
      </c>
      <c r="R172" s="1119">
        <f t="shared" si="23"/>
        <v>750</v>
      </c>
      <c r="S172" s="896"/>
      <c r="T172" s="894"/>
    </row>
    <row r="173" spans="1:20" s="711" customFormat="1" x14ac:dyDescent="0.2">
      <c r="A173" s="999"/>
      <c r="B173" s="979"/>
      <c r="C173" s="599" t="s">
        <v>294</v>
      </c>
      <c r="D173" s="599" t="s">
        <v>341</v>
      </c>
      <c r="E173" s="980" t="s">
        <v>342</v>
      </c>
      <c r="F173" s="912">
        <v>0</v>
      </c>
      <c r="G173" s="916">
        <v>750</v>
      </c>
      <c r="H173" s="927">
        <f t="shared" si="28"/>
        <v>750</v>
      </c>
      <c r="I173" s="1003">
        <v>0</v>
      </c>
      <c r="J173" s="1003">
        <f t="shared" si="26"/>
        <v>750</v>
      </c>
      <c r="K173" s="1003">
        <v>0</v>
      </c>
      <c r="L173" s="1003">
        <f t="shared" si="25"/>
        <v>750</v>
      </c>
      <c r="M173" s="1003">
        <v>0</v>
      </c>
      <c r="N173" s="1003">
        <f t="shared" si="24"/>
        <v>750</v>
      </c>
      <c r="O173" s="1114">
        <v>0</v>
      </c>
      <c r="P173" s="1114">
        <f t="shared" si="22"/>
        <v>750</v>
      </c>
      <c r="Q173" s="1114">
        <v>0</v>
      </c>
      <c r="R173" s="1114">
        <f t="shared" si="23"/>
        <v>750</v>
      </c>
      <c r="S173" s="896"/>
      <c r="T173" s="894"/>
    </row>
    <row r="174" spans="1:20" s="711" customFormat="1" ht="20.95" x14ac:dyDescent="0.2">
      <c r="A174" s="998" t="s">
        <v>298</v>
      </c>
      <c r="B174" s="976" t="s">
        <v>534</v>
      </c>
      <c r="C174" s="977" t="s">
        <v>100</v>
      </c>
      <c r="D174" s="977" t="s">
        <v>100</v>
      </c>
      <c r="E174" s="978" t="s">
        <v>328</v>
      </c>
      <c r="F174" s="911">
        <v>0</v>
      </c>
      <c r="G174" s="959">
        <f t="shared" ref="G174" si="31">+G175</f>
        <v>300</v>
      </c>
      <c r="H174" s="908">
        <f t="shared" si="28"/>
        <v>300</v>
      </c>
      <c r="I174" s="1008">
        <v>0</v>
      </c>
      <c r="J174" s="1008">
        <f t="shared" si="26"/>
        <v>300</v>
      </c>
      <c r="K174" s="1008">
        <v>0</v>
      </c>
      <c r="L174" s="1008">
        <f t="shared" si="25"/>
        <v>300</v>
      </c>
      <c r="M174" s="1008">
        <v>0</v>
      </c>
      <c r="N174" s="1008">
        <f t="shared" si="24"/>
        <v>300</v>
      </c>
      <c r="O174" s="1119">
        <v>0</v>
      </c>
      <c r="P174" s="1119">
        <f t="shared" si="22"/>
        <v>300</v>
      </c>
      <c r="Q174" s="1119">
        <v>0</v>
      </c>
      <c r="R174" s="1119">
        <f t="shared" si="23"/>
        <v>300</v>
      </c>
      <c r="S174" s="896"/>
      <c r="T174" s="894"/>
    </row>
    <row r="175" spans="1:20" s="711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300</v>
      </c>
      <c r="H175" s="927">
        <f t="shared" si="28"/>
        <v>300</v>
      </c>
      <c r="I175" s="1003">
        <v>0</v>
      </c>
      <c r="J175" s="1003">
        <f t="shared" si="26"/>
        <v>300</v>
      </c>
      <c r="K175" s="1003">
        <v>0</v>
      </c>
      <c r="L175" s="1003">
        <f t="shared" si="25"/>
        <v>300</v>
      </c>
      <c r="M175" s="1003">
        <v>0</v>
      </c>
      <c r="N175" s="1003">
        <f t="shared" si="24"/>
        <v>300</v>
      </c>
      <c r="O175" s="1114">
        <v>0</v>
      </c>
      <c r="P175" s="1114">
        <f t="shared" si="22"/>
        <v>300</v>
      </c>
      <c r="Q175" s="1114">
        <v>0</v>
      </c>
      <c r="R175" s="1114">
        <f t="shared" si="23"/>
        <v>300</v>
      </c>
      <c r="S175" s="896"/>
      <c r="T175" s="894"/>
    </row>
    <row r="176" spans="1:20" s="711" customFormat="1" ht="20.95" x14ac:dyDescent="0.2">
      <c r="A176" s="998" t="s">
        <v>298</v>
      </c>
      <c r="B176" s="976" t="s">
        <v>535</v>
      </c>
      <c r="C176" s="977" t="s">
        <v>100</v>
      </c>
      <c r="D176" s="977" t="s">
        <v>100</v>
      </c>
      <c r="E176" s="978" t="s">
        <v>330</v>
      </c>
      <c r="F176" s="911">
        <v>0</v>
      </c>
      <c r="G176" s="959">
        <f t="shared" ref="G176" si="32">+G177</f>
        <v>750</v>
      </c>
      <c r="H176" s="908">
        <f t="shared" si="28"/>
        <v>750</v>
      </c>
      <c r="I176" s="1008">
        <v>0</v>
      </c>
      <c r="J176" s="1008">
        <f t="shared" si="26"/>
        <v>750</v>
      </c>
      <c r="K176" s="1008">
        <v>0</v>
      </c>
      <c r="L176" s="1008">
        <f t="shared" si="25"/>
        <v>750</v>
      </c>
      <c r="M176" s="1008">
        <v>0</v>
      </c>
      <c r="N176" s="1008">
        <f t="shared" si="24"/>
        <v>750</v>
      </c>
      <c r="O176" s="1119">
        <v>0</v>
      </c>
      <c r="P176" s="1119">
        <f t="shared" si="22"/>
        <v>750</v>
      </c>
      <c r="Q176" s="1119">
        <v>0</v>
      </c>
      <c r="R176" s="1119">
        <f t="shared" si="23"/>
        <v>750</v>
      </c>
      <c r="S176" s="896"/>
      <c r="T176" s="894"/>
    </row>
    <row r="177" spans="1:20" s="711" customFormat="1" ht="13.1" thickBot="1" x14ac:dyDescent="0.25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1074">
        <v>750</v>
      </c>
      <c r="H177" s="909">
        <f t="shared" si="28"/>
        <v>750</v>
      </c>
      <c r="I177" s="1024">
        <v>0</v>
      </c>
      <c r="J177" s="1024">
        <f t="shared" si="26"/>
        <v>750</v>
      </c>
      <c r="K177" s="1024">
        <v>0</v>
      </c>
      <c r="L177" s="1024">
        <f t="shared" si="25"/>
        <v>750</v>
      </c>
      <c r="M177" s="1024">
        <v>0</v>
      </c>
      <c r="N177" s="1024">
        <f t="shared" si="24"/>
        <v>750</v>
      </c>
      <c r="O177" s="1128">
        <v>0</v>
      </c>
      <c r="P177" s="1128">
        <f t="shared" si="22"/>
        <v>750</v>
      </c>
      <c r="Q177" s="1128">
        <v>0</v>
      </c>
      <c r="R177" s="1128">
        <f t="shared" si="23"/>
        <v>750</v>
      </c>
      <c r="S177" s="896"/>
      <c r="T177" s="894"/>
    </row>
    <row r="178" spans="1:20" s="711" customFormat="1" ht="13.1" thickBot="1" x14ac:dyDescent="0.25">
      <c r="A178" s="1080" t="s">
        <v>106</v>
      </c>
      <c r="B178" s="1081" t="s">
        <v>100</v>
      </c>
      <c r="C178" s="1082" t="s">
        <v>100</v>
      </c>
      <c r="D178" s="1082" t="s">
        <v>100</v>
      </c>
      <c r="E178" s="1083" t="s">
        <v>227</v>
      </c>
      <c r="F178" s="1084">
        <v>1750</v>
      </c>
      <c r="G178" s="1090">
        <f>+G179+G181+G183+G185+G187+G189+G191+G193+G195</f>
        <v>0</v>
      </c>
      <c r="H178" s="1085">
        <f t="shared" si="28"/>
        <v>1750</v>
      </c>
      <c r="I178" s="1087">
        <v>0</v>
      </c>
      <c r="J178" s="1087">
        <f t="shared" si="26"/>
        <v>1750</v>
      </c>
      <c r="K178" s="1087">
        <v>0</v>
      </c>
      <c r="L178" s="1087">
        <f t="shared" si="25"/>
        <v>1750</v>
      </c>
      <c r="M178" s="1087">
        <f>+M197</f>
        <v>5000</v>
      </c>
      <c r="N178" s="1087">
        <f t="shared" si="24"/>
        <v>6750</v>
      </c>
      <c r="O178" s="1131">
        <v>0</v>
      </c>
      <c r="P178" s="1131">
        <f t="shared" si="22"/>
        <v>6750</v>
      </c>
      <c r="Q178" s="1131">
        <v>0</v>
      </c>
      <c r="R178" s="1131">
        <f t="shared" si="23"/>
        <v>6750</v>
      </c>
      <c r="S178" s="896"/>
      <c r="T178" s="894"/>
    </row>
    <row r="179" spans="1:20" s="711" customFormat="1" x14ac:dyDescent="0.2">
      <c r="A179" s="677" t="s">
        <v>106</v>
      </c>
      <c r="B179" s="679" t="s">
        <v>489</v>
      </c>
      <c r="C179" s="680" t="s">
        <v>100</v>
      </c>
      <c r="D179" s="954" t="s">
        <v>100</v>
      </c>
      <c r="E179" s="786" t="s">
        <v>227</v>
      </c>
      <c r="F179" s="924">
        <f>+F180</f>
        <v>1750</v>
      </c>
      <c r="G179" s="975">
        <f>+G180</f>
        <v>-1750</v>
      </c>
      <c r="H179" s="924">
        <f t="shared" si="28"/>
        <v>0</v>
      </c>
      <c r="I179" s="1020">
        <v>0</v>
      </c>
      <c r="J179" s="1020">
        <f t="shared" si="26"/>
        <v>0</v>
      </c>
      <c r="K179" s="1020">
        <v>0</v>
      </c>
      <c r="L179" s="1020">
        <f t="shared" si="25"/>
        <v>0</v>
      </c>
      <c r="M179" s="1020">
        <v>0</v>
      </c>
      <c r="N179" s="1020">
        <f t="shared" si="24"/>
        <v>0</v>
      </c>
      <c r="O179" s="1124">
        <v>0</v>
      </c>
      <c r="P179" s="1124">
        <f t="shared" si="22"/>
        <v>0</v>
      </c>
      <c r="Q179" s="1124">
        <v>0</v>
      </c>
      <c r="R179" s="1124">
        <f t="shared" si="23"/>
        <v>0</v>
      </c>
      <c r="S179" s="896"/>
      <c r="T179" s="894"/>
    </row>
    <row r="180" spans="1:20" s="711" customFormat="1" x14ac:dyDescent="0.2">
      <c r="A180" s="689"/>
      <c r="B180" s="691" t="s">
        <v>474</v>
      </c>
      <c r="C180" s="700">
        <v>3419</v>
      </c>
      <c r="D180" s="686">
        <v>5222</v>
      </c>
      <c r="E180" s="784" t="s">
        <v>296</v>
      </c>
      <c r="F180" s="927">
        <v>1750</v>
      </c>
      <c r="G180" s="916">
        <v>-1750</v>
      </c>
      <c r="H180" s="927">
        <f t="shared" si="28"/>
        <v>0</v>
      </c>
      <c r="I180" s="1003">
        <v>0</v>
      </c>
      <c r="J180" s="1003">
        <f t="shared" si="26"/>
        <v>0</v>
      </c>
      <c r="K180" s="1003">
        <v>0</v>
      </c>
      <c r="L180" s="1003">
        <f t="shared" si="25"/>
        <v>0</v>
      </c>
      <c r="M180" s="1003">
        <v>0</v>
      </c>
      <c r="N180" s="1003">
        <f t="shared" si="24"/>
        <v>0</v>
      </c>
      <c r="O180" s="1114">
        <v>0</v>
      </c>
      <c r="P180" s="1114">
        <f t="shared" si="22"/>
        <v>0</v>
      </c>
      <c r="Q180" s="1114">
        <v>0</v>
      </c>
      <c r="R180" s="1114">
        <f t="shared" si="23"/>
        <v>0</v>
      </c>
      <c r="S180" s="896"/>
      <c r="T180" s="894"/>
    </row>
    <row r="181" spans="1:20" s="711" customFormat="1" ht="31.45" x14ac:dyDescent="0.2">
      <c r="A181" s="654" t="s">
        <v>298</v>
      </c>
      <c r="B181" s="603" t="s">
        <v>536</v>
      </c>
      <c r="C181" s="604" t="s">
        <v>100</v>
      </c>
      <c r="D181" s="604" t="s">
        <v>100</v>
      </c>
      <c r="E181" s="981" t="s">
        <v>418</v>
      </c>
      <c r="F181" s="913">
        <v>0</v>
      </c>
      <c r="G181" s="959">
        <f t="shared" ref="G181:G195" si="33">+G182</f>
        <v>50</v>
      </c>
      <c r="H181" s="908">
        <f t="shared" si="28"/>
        <v>50</v>
      </c>
      <c r="I181" s="1008">
        <v>0</v>
      </c>
      <c r="J181" s="1008">
        <f t="shared" si="26"/>
        <v>50</v>
      </c>
      <c r="K181" s="1008">
        <v>0</v>
      </c>
      <c r="L181" s="1008">
        <f t="shared" si="25"/>
        <v>50</v>
      </c>
      <c r="M181" s="1008">
        <v>0</v>
      </c>
      <c r="N181" s="1008">
        <f t="shared" si="24"/>
        <v>50</v>
      </c>
      <c r="O181" s="1119">
        <v>0</v>
      </c>
      <c r="P181" s="1119">
        <f t="shared" si="22"/>
        <v>50</v>
      </c>
      <c r="Q181" s="1119">
        <v>0</v>
      </c>
      <c r="R181" s="1119">
        <f t="shared" si="23"/>
        <v>50</v>
      </c>
      <c r="S181" s="896"/>
      <c r="T181" s="894"/>
    </row>
    <row r="182" spans="1:20" s="711" customFormat="1" x14ac:dyDescent="0.2">
      <c r="A182" s="1000"/>
      <c r="B182" s="982"/>
      <c r="C182" s="595" t="s">
        <v>294</v>
      </c>
      <c r="D182" s="595" t="s">
        <v>295</v>
      </c>
      <c r="E182" s="983" t="s">
        <v>296</v>
      </c>
      <c r="F182" s="914">
        <v>0</v>
      </c>
      <c r="G182" s="916">
        <v>50</v>
      </c>
      <c r="H182" s="927">
        <f t="shared" si="28"/>
        <v>50</v>
      </c>
      <c r="I182" s="1003">
        <v>0</v>
      </c>
      <c r="J182" s="1003">
        <f t="shared" si="26"/>
        <v>50</v>
      </c>
      <c r="K182" s="1003">
        <v>0</v>
      </c>
      <c r="L182" s="1003">
        <f t="shared" si="25"/>
        <v>50</v>
      </c>
      <c r="M182" s="1003">
        <v>0</v>
      </c>
      <c r="N182" s="1003">
        <f t="shared" si="24"/>
        <v>50</v>
      </c>
      <c r="O182" s="1114">
        <v>0</v>
      </c>
      <c r="P182" s="1114">
        <f t="shared" si="22"/>
        <v>50</v>
      </c>
      <c r="Q182" s="1114">
        <v>0</v>
      </c>
      <c r="R182" s="1114">
        <f t="shared" si="23"/>
        <v>50</v>
      </c>
      <c r="S182" s="896"/>
      <c r="T182" s="894"/>
    </row>
    <row r="183" spans="1:20" s="711" customFormat="1" ht="20.95" x14ac:dyDescent="0.2">
      <c r="A183" s="654" t="s">
        <v>298</v>
      </c>
      <c r="B183" s="603" t="s">
        <v>537</v>
      </c>
      <c r="C183" s="604" t="s">
        <v>100</v>
      </c>
      <c r="D183" s="604" t="s">
        <v>100</v>
      </c>
      <c r="E183" s="981" t="s">
        <v>335</v>
      </c>
      <c r="F183" s="913">
        <v>0</v>
      </c>
      <c r="G183" s="959">
        <f t="shared" si="33"/>
        <v>600</v>
      </c>
      <c r="H183" s="908">
        <f t="shared" si="28"/>
        <v>600</v>
      </c>
      <c r="I183" s="1008">
        <v>0</v>
      </c>
      <c r="J183" s="1008">
        <f t="shared" si="26"/>
        <v>600</v>
      </c>
      <c r="K183" s="1008">
        <v>0</v>
      </c>
      <c r="L183" s="1008">
        <f t="shared" si="25"/>
        <v>600</v>
      </c>
      <c r="M183" s="1008">
        <v>0</v>
      </c>
      <c r="N183" s="1008">
        <f t="shared" si="24"/>
        <v>600</v>
      </c>
      <c r="O183" s="1119">
        <v>0</v>
      </c>
      <c r="P183" s="1119">
        <f t="shared" si="22"/>
        <v>600</v>
      </c>
      <c r="Q183" s="1119">
        <v>0</v>
      </c>
      <c r="R183" s="1119">
        <f t="shared" si="23"/>
        <v>600</v>
      </c>
      <c r="S183" s="896"/>
      <c r="T183" s="894"/>
    </row>
    <row r="184" spans="1:20" s="711" customFormat="1" ht="20.95" x14ac:dyDescent="0.2">
      <c r="A184" s="1000"/>
      <c r="B184" s="982"/>
      <c r="C184" s="595" t="s">
        <v>294</v>
      </c>
      <c r="D184" s="595" t="s">
        <v>333</v>
      </c>
      <c r="E184" s="983" t="s">
        <v>334</v>
      </c>
      <c r="F184" s="914">
        <v>0</v>
      </c>
      <c r="G184" s="916">
        <v>600</v>
      </c>
      <c r="H184" s="927">
        <f t="shared" si="28"/>
        <v>600</v>
      </c>
      <c r="I184" s="1003">
        <v>0</v>
      </c>
      <c r="J184" s="1003">
        <f t="shared" si="26"/>
        <v>600</v>
      </c>
      <c r="K184" s="1003">
        <v>0</v>
      </c>
      <c r="L184" s="1003">
        <f t="shared" si="25"/>
        <v>600</v>
      </c>
      <c r="M184" s="1003">
        <v>0</v>
      </c>
      <c r="N184" s="1003">
        <f t="shared" si="24"/>
        <v>600</v>
      </c>
      <c r="O184" s="1114">
        <v>0</v>
      </c>
      <c r="P184" s="1114">
        <f t="shared" si="22"/>
        <v>600</v>
      </c>
      <c r="Q184" s="1114">
        <v>0</v>
      </c>
      <c r="R184" s="1114">
        <f t="shared" si="23"/>
        <v>600</v>
      </c>
      <c r="S184" s="896"/>
      <c r="T184" s="894"/>
    </row>
    <row r="185" spans="1:20" s="711" customFormat="1" ht="31.45" x14ac:dyDescent="0.2">
      <c r="A185" s="654" t="s">
        <v>298</v>
      </c>
      <c r="B185" s="603" t="s">
        <v>538</v>
      </c>
      <c r="C185" s="604" t="s">
        <v>100</v>
      </c>
      <c r="D185" s="604" t="s">
        <v>100</v>
      </c>
      <c r="E185" s="981" t="s">
        <v>337</v>
      </c>
      <c r="F185" s="913">
        <v>0</v>
      </c>
      <c r="G185" s="959">
        <f t="shared" si="33"/>
        <v>450</v>
      </c>
      <c r="H185" s="908">
        <f t="shared" si="28"/>
        <v>450</v>
      </c>
      <c r="I185" s="1008">
        <v>0</v>
      </c>
      <c r="J185" s="1008">
        <f t="shared" si="26"/>
        <v>450</v>
      </c>
      <c r="K185" s="1008">
        <v>0</v>
      </c>
      <c r="L185" s="1008">
        <f t="shared" si="25"/>
        <v>450</v>
      </c>
      <c r="M185" s="1008">
        <v>0</v>
      </c>
      <c r="N185" s="1008">
        <f t="shared" si="24"/>
        <v>450</v>
      </c>
      <c r="O185" s="1119">
        <v>0</v>
      </c>
      <c r="P185" s="1119">
        <f t="shared" si="22"/>
        <v>450</v>
      </c>
      <c r="Q185" s="1119">
        <v>0</v>
      </c>
      <c r="R185" s="1119">
        <f t="shared" si="23"/>
        <v>450</v>
      </c>
      <c r="S185" s="896"/>
      <c r="T185" s="894"/>
    </row>
    <row r="186" spans="1:20" s="711" customFormat="1" ht="20.95" x14ac:dyDescent="0.2">
      <c r="A186" s="1000"/>
      <c r="B186" s="603" t="s">
        <v>338</v>
      </c>
      <c r="C186" s="595" t="s">
        <v>294</v>
      </c>
      <c r="D186" s="595" t="s">
        <v>339</v>
      </c>
      <c r="E186" s="983" t="s">
        <v>340</v>
      </c>
      <c r="F186" s="914">
        <v>0</v>
      </c>
      <c r="G186" s="916">
        <v>450</v>
      </c>
      <c r="H186" s="927">
        <f t="shared" si="28"/>
        <v>450</v>
      </c>
      <c r="I186" s="1003">
        <v>0</v>
      </c>
      <c r="J186" s="1003">
        <f t="shared" si="26"/>
        <v>450</v>
      </c>
      <c r="K186" s="1003">
        <v>0</v>
      </c>
      <c r="L186" s="1003">
        <f t="shared" si="25"/>
        <v>450</v>
      </c>
      <c r="M186" s="1003">
        <v>0</v>
      </c>
      <c r="N186" s="1003">
        <f t="shared" si="24"/>
        <v>450</v>
      </c>
      <c r="O186" s="1114">
        <v>0</v>
      </c>
      <c r="P186" s="1114">
        <f t="shared" si="22"/>
        <v>450</v>
      </c>
      <c r="Q186" s="1114">
        <v>0</v>
      </c>
      <c r="R186" s="1114">
        <f t="shared" si="23"/>
        <v>450</v>
      </c>
      <c r="S186" s="896"/>
      <c r="T186" s="894"/>
    </row>
    <row r="187" spans="1:20" s="711" customFormat="1" ht="20.95" x14ac:dyDescent="0.2">
      <c r="A187" s="654" t="s">
        <v>298</v>
      </c>
      <c r="B187" s="603" t="s">
        <v>539</v>
      </c>
      <c r="C187" s="604" t="s">
        <v>100</v>
      </c>
      <c r="D187" s="604" t="s">
        <v>100</v>
      </c>
      <c r="E187" s="981" t="s">
        <v>344</v>
      </c>
      <c r="F187" s="913">
        <v>0</v>
      </c>
      <c r="G187" s="959">
        <f t="shared" si="33"/>
        <v>200</v>
      </c>
      <c r="H187" s="908">
        <f t="shared" si="28"/>
        <v>200</v>
      </c>
      <c r="I187" s="1008">
        <v>0</v>
      </c>
      <c r="J187" s="1008">
        <f t="shared" si="26"/>
        <v>200</v>
      </c>
      <c r="K187" s="1008">
        <v>0</v>
      </c>
      <c r="L187" s="1008">
        <f t="shared" si="25"/>
        <v>200</v>
      </c>
      <c r="M187" s="1008">
        <v>0</v>
      </c>
      <c r="N187" s="1008">
        <f t="shared" si="24"/>
        <v>200</v>
      </c>
      <c r="O187" s="1119">
        <v>0</v>
      </c>
      <c r="P187" s="1119">
        <f t="shared" si="22"/>
        <v>200</v>
      </c>
      <c r="Q187" s="1119">
        <v>0</v>
      </c>
      <c r="R187" s="1119">
        <f t="shared" si="23"/>
        <v>200</v>
      </c>
      <c r="S187" s="896"/>
      <c r="T187" s="894"/>
    </row>
    <row r="188" spans="1:20" s="711" customFormat="1" x14ac:dyDescent="0.2">
      <c r="A188" s="1000"/>
      <c r="B188" s="982"/>
      <c r="C188" s="595" t="s">
        <v>294</v>
      </c>
      <c r="D188" s="599" t="s">
        <v>341</v>
      </c>
      <c r="E188" s="980" t="s">
        <v>342</v>
      </c>
      <c r="F188" s="914">
        <v>0</v>
      </c>
      <c r="G188" s="916">
        <v>200</v>
      </c>
      <c r="H188" s="927">
        <f t="shared" si="28"/>
        <v>200</v>
      </c>
      <c r="I188" s="1003">
        <v>0</v>
      </c>
      <c r="J188" s="1003">
        <f t="shared" si="26"/>
        <v>200</v>
      </c>
      <c r="K188" s="1003">
        <v>0</v>
      </c>
      <c r="L188" s="1003">
        <f t="shared" si="25"/>
        <v>200</v>
      </c>
      <c r="M188" s="1003">
        <v>0</v>
      </c>
      <c r="N188" s="1003">
        <f t="shared" si="24"/>
        <v>200</v>
      </c>
      <c r="O188" s="1114">
        <v>0</v>
      </c>
      <c r="P188" s="1114">
        <f t="shared" si="22"/>
        <v>200</v>
      </c>
      <c r="Q188" s="1114">
        <v>0</v>
      </c>
      <c r="R188" s="1114">
        <f t="shared" si="23"/>
        <v>200</v>
      </c>
      <c r="S188" s="896"/>
      <c r="T188" s="894"/>
    </row>
    <row r="189" spans="1:20" s="711" customFormat="1" ht="20.95" x14ac:dyDescent="0.2">
      <c r="A189" s="654" t="s">
        <v>298</v>
      </c>
      <c r="B189" s="603" t="s">
        <v>540</v>
      </c>
      <c r="C189" s="604" t="s">
        <v>100</v>
      </c>
      <c r="D189" s="604" t="s">
        <v>100</v>
      </c>
      <c r="E189" s="981" t="s">
        <v>346</v>
      </c>
      <c r="F189" s="913">
        <v>0</v>
      </c>
      <c r="G189" s="959">
        <f t="shared" si="33"/>
        <v>100</v>
      </c>
      <c r="H189" s="908">
        <f t="shared" si="28"/>
        <v>100</v>
      </c>
      <c r="I189" s="1008">
        <v>0</v>
      </c>
      <c r="J189" s="1008">
        <f t="shared" si="26"/>
        <v>100</v>
      </c>
      <c r="K189" s="1008">
        <v>0</v>
      </c>
      <c r="L189" s="1008">
        <f t="shared" si="25"/>
        <v>100</v>
      </c>
      <c r="M189" s="1008">
        <v>0</v>
      </c>
      <c r="N189" s="1008">
        <f t="shared" si="24"/>
        <v>100</v>
      </c>
      <c r="O189" s="1119">
        <v>0</v>
      </c>
      <c r="P189" s="1119">
        <f t="shared" si="22"/>
        <v>100</v>
      </c>
      <c r="Q189" s="1119">
        <v>0</v>
      </c>
      <c r="R189" s="1119">
        <f t="shared" si="23"/>
        <v>100</v>
      </c>
      <c r="S189" s="896"/>
      <c r="T189" s="894"/>
    </row>
    <row r="190" spans="1:20" s="711" customFormat="1" x14ac:dyDescent="0.2">
      <c r="A190" s="1000"/>
      <c r="B190" s="982"/>
      <c r="C190" s="595" t="s">
        <v>294</v>
      </c>
      <c r="D190" s="595" t="s">
        <v>295</v>
      </c>
      <c r="E190" s="983" t="s">
        <v>296</v>
      </c>
      <c r="F190" s="914">
        <v>0</v>
      </c>
      <c r="G190" s="916">
        <v>100</v>
      </c>
      <c r="H190" s="927">
        <f t="shared" si="28"/>
        <v>100</v>
      </c>
      <c r="I190" s="1003">
        <v>0</v>
      </c>
      <c r="J190" s="1003">
        <f t="shared" si="26"/>
        <v>100</v>
      </c>
      <c r="K190" s="1003">
        <v>0</v>
      </c>
      <c r="L190" s="1003">
        <f t="shared" si="25"/>
        <v>100</v>
      </c>
      <c r="M190" s="1003">
        <v>0</v>
      </c>
      <c r="N190" s="1003">
        <f t="shared" si="24"/>
        <v>100</v>
      </c>
      <c r="O190" s="1114">
        <v>0</v>
      </c>
      <c r="P190" s="1114">
        <f t="shared" si="22"/>
        <v>100</v>
      </c>
      <c r="Q190" s="1114">
        <v>0</v>
      </c>
      <c r="R190" s="1114">
        <f t="shared" si="23"/>
        <v>100</v>
      </c>
      <c r="S190" s="896"/>
      <c r="T190" s="894"/>
    </row>
    <row r="191" spans="1:20" s="711" customFormat="1" x14ac:dyDescent="0.2">
      <c r="A191" s="654" t="s">
        <v>298</v>
      </c>
      <c r="B191" s="603" t="s">
        <v>541</v>
      </c>
      <c r="C191" s="604" t="s">
        <v>100</v>
      </c>
      <c r="D191" s="604" t="s">
        <v>100</v>
      </c>
      <c r="E191" s="981" t="s">
        <v>349</v>
      </c>
      <c r="F191" s="913">
        <v>0</v>
      </c>
      <c r="G191" s="959">
        <f t="shared" si="33"/>
        <v>100</v>
      </c>
      <c r="H191" s="908">
        <f t="shared" si="28"/>
        <v>100</v>
      </c>
      <c r="I191" s="1008">
        <v>0</v>
      </c>
      <c r="J191" s="1008">
        <f t="shared" si="26"/>
        <v>100</v>
      </c>
      <c r="K191" s="1008">
        <v>0</v>
      </c>
      <c r="L191" s="1008">
        <f t="shared" si="25"/>
        <v>100</v>
      </c>
      <c r="M191" s="1008">
        <v>0</v>
      </c>
      <c r="N191" s="1008">
        <f t="shared" si="24"/>
        <v>100</v>
      </c>
      <c r="O191" s="1119">
        <v>0</v>
      </c>
      <c r="P191" s="1119">
        <f t="shared" si="22"/>
        <v>100</v>
      </c>
      <c r="Q191" s="1119">
        <v>0</v>
      </c>
      <c r="R191" s="1119">
        <f t="shared" si="23"/>
        <v>100</v>
      </c>
      <c r="S191" s="896"/>
      <c r="T191" s="894"/>
    </row>
    <row r="192" spans="1:20" s="711" customFormat="1" x14ac:dyDescent="0.2">
      <c r="A192" s="1000"/>
      <c r="B192" s="982"/>
      <c r="C192" s="595" t="s">
        <v>294</v>
      </c>
      <c r="D192" s="595" t="s">
        <v>348</v>
      </c>
      <c r="E192" s="983" t="s">
        <v>258</v>
      </c>
      <c r="F192" s="914">
        <v>0</v>
      </c>
      <c r="G192" s="916">
        <v>100</v>
      </c>
      <c r="H192" s="927">
        <f t="shared" si="28"/>
        <v>100</v>
      </c>
      <c r="I192" s="1003">
        <v>0</v>
      </c>
      <c r="J192" s="1003">
        <f t="shared" si="26"/>
        <v>100</v>
      </c>
      <c r="K192" s="1003">
        <v>0</v>
      </c>
      <c r="L192" s="1003">
        <f t="shared" si="25"/>
        <v>100</v>
      </c>
      <c r="M192" s="1003">
        <v>0</v>
      </c>
      <c r="N192" s="1003">
        <f t="shared" si="24"/>
        <v>100</v>
      </c>
      <c r="O192" s="1114">
        <v>0</v>
      </c>
      <c r="P192" s="1114">
        <f t="shared" si="22"/>
        <v>100</v>
      </c>
      <c r="Q192" s="1114">
        <v>0</v>
      </c>
      <c r="R192" s="1114">
        <f t="shared" si="23"/>
        <v>100</v>
      </c>
      <c r="S192" s="896"/>
      <c r="T192" s="894"/>
    </row>
    <row r="193" spans="1:20" s="711" customFormat="1" ht="31.45" x14ac:dyDescent="0.2">
      <c r="A193" s="654" t="s">
        <v>298</v>
      </c>
      <c r="B193" s="603" t="s">
        <v>542</v>
      </c>
      <c r="C193" s="604" t="s">
        <v>100</v>
      </c>
      <c r="D193" s="604" t="s">
        <v>100</v>
      </c>
      <c r="E193" s="981" t="s">
        <v>419</v>
      </c>
      <c r="F193" s="913">
        <v>0</v>
      </c>
      <c r="G193" s="959">
        <f t="shared" si="33"/>
        <v>50</v>
      </c>
      <c r="H193" s="908">
        <f t="shared" si="28"/>
        <v>50</v>
      </c>
      <c r="I193" s="1008">
        <v>0</v>
      </c>
      <c r="J193" s="1008">
        <f t="shared" si="26"/>
        <v>50</v>
      </c>
      <c r="K193" s="1008">
        <v>0</v>
      </c>
      <c r="L193" s="1008">
        <f t="shared" si="25"/>
        <v>50</v>
      </c>
      <c r="M193" s="1008">
        <v>0</v>
      </c>
      <c r="N193" s="1008">
        <f t="shared" si="24"/>
        <v>50</v>
      </c>
      <c r="O193" s="1119">
        <v>0</v>
      </c>
      <c r="P193" s="1119">
        <f t="shared" si="22"/>
        <v>50</v>
      </c>
      <c r="Q193" s="1119">
        <v>0</v>
      </c>
      <c r="R193" s="1119">
        <f t="shared" si="23"/>
        <v>50</v>
      </c>
      <c r="S193" s="896"/>
      <c r="T193" s="894"/>
    </row>
    <row r="194" spans="1:20" s="711" customFormat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50</v>
      </c>
      <c r="H194" s="927">
        <f t="shared" si="28"/>
        <v>50</v>
      </c>
      <c r="I194" s="1003">
        <v>0</v>
      </c>
      <c r="J194" s="1003">
        <f t="shared" si="26"/>
        <v>50</v>
      </c>
      <c r="K194" s="1003">
        <v>0</v>
      </c>
      <c r="L194" s="1003">
        <f t="shared" si="25"/>
        <v>50</v>
      </c>
      <c r="M194" s="1003">
        <v>0</v>
      </c>
      <c r="N194" s="1003">
        <f t="shared" si="24"/>
        <v>50</v>
      </c>
      <c r="O194" s="1114">
        <v>0</v>
      </c>
      <c r="P194" s="1114">
        <f t="shared" si="22"/>
        <v>50</v>
      </c>
      <c r="Q194" s="1114">
        <v>0</v>
      </c>
      <c r="R194" s="1114">
        <f t="shared" si="23"/>
        <v>50</v>
      </c>
      <c r="S194" s="896"/>
      <c r="T194" s="894"/>
    </row>
    <row r="195" spans="1:20" s="711" customFormat="1" ht="20.95" x14ac:dyDescent="0.2">
      <c r="A195" s="654" t="s">
        <v>298</v>
      </c>
      <c r="B195" s="603" t="s">
        <v>543</v>
      </c>
      <c r="C195" s="604" t="s">
        <v>100</v>
      </c>
      <c r="D195" s="604" t="s">
        <v>100</v>
      </c>
      <c r="E195" s="981" t="s">
        <v>352</v>
      </c>
      <c r="F195" s="913">
        <v>0</v>
      </c>
      <c r="G195" s="959">
        <f t="shared" si="33"/>
        <v>200</v>
      </c>
      <c r="H195" s="908">
        <f t="shared" si="28"/>
        <v>200</v>
      </c>
      <c r="I195" s="1008">
        <v>0</v>
      </c>
      <c r="J195" s="1008">
        <f t="shared" si="26"/>
        <v>200</v>
      </c>
      <c r="K195" s="1008">
        <v>0</v>
      </c>
      <c r="L195" s="1008">
        <f t="shared" si="25"/>
        <v>200</v>
      </c>
      <c r="M195" s="1008">
        <v>0</v>
      </c>
      <c r="N195" s="1008">
        <f t="shared" si="24"/>
        <v>200</v>
      </c>
      <c r="O195" s="1119">
        <v>0</v>
      </c>
      <c r="P195" s="1119">
        <f t="shared" si="22"/>
        <v>200</v>
      </c>
      <c r="Q195" s="1119">
        <v>0</v>
      </c>
      <c r="R195" s="1119">
        <f t="shared" si="23"/>
        <v>200</v>
      </c>
      <c r="S195" s="896"/>
      <c r="T195" s="894"/>
    </row>
    <row r="196" spans="1:20" s="711" customFormat="1" ht="20.95" x14ac:dyDescent="0.2">
      <c r="A196" s="999"/>
      <c r="B196" s="979"/>
      <c r="C196" s="599" t="s">
        <v>294</v>
      </c>
      <c r="D196" s="599" t="s">
        <v>339</v>
      </c>
      <c r="E196" s="980" t="s">
        <v>340</v>
      </c>
      <c r="F196" s="912">
        <v>0</v>
      </c>
      <c r="G196" s="1074">
        <v>200</v>
      </c>
      <c r="H196" s="909">
        <f t="shared" si="28"/>
        <v>200</v>
      </c>
      <c r="I196" s="1024">
        <v>0</v>
      </c>
      <c r="J196" s="1024">
        <f t="shared" si="26"/>
        <v>200</v>
      </c>
      <c r="K196" s="1024">
        <v>0</v>
      </c>
      <c r="L196" s="1024">
        <f t="shared" si="25"/>
        <v>200</v>
      </c>
      <c r="M196" s="1003">
        <v>0</v>
      </c>
      <c r="N196" s="1003">
        <f t="shared" si="24"/>
        <v>200</v>
      </c>
      <c r="O196" s="1114">
        <v>0</v>
      </c>
      <c r="P196" s="1114">
        <f t="shared" si="22"/>
        <v>200</v>
      </c>
      <c r="Q196" s="1114">
        <v>0</v>
      </c>
      <c r="R196" s="1114">
        <f t="shared" si="23"/>
        <v>200</v>
      </c>
      <c r="S196" s="896"/>
      <c r="T196" s="894"/>
    </row>
    <row r="197" spans="1:20" s="711" customFormat="1" ht="20.95" x14ac:dyDescent="0.2">
      <c r="A197" s="654" t="s">
        <v>298</v>
      </c>
      <c r="B197" s="603" t="s">
        <v>626</v>
      </c>
      <c r="C197" s="604" t="s">
        <v>100</v>
      </c>
      <c r="D197" s="604" t="s">
        <v>100</v>
      </c>
      <c r="E197" s="981" t="s">
        <v>629</v>
      </c>
      <c r="F197" s="913">
        <v>0</v>
      </c>
      <c r="G197" s="959"/>
      <c r="H197" s="908"/>
      <c r="I197" s="1008"/>
      <c r="J197" s="1008">
        <v>0</v>
      </c>
      <c r="K197" s="1008">
        <v>0</v>
      </c>
      <c r="L197" s="1008">
        <v>0</v>
      </c>
      <c r="M197" s="1008">
        <f>+M198</f>
        <v>5000</v>
      </c>
      <c r="N197" s="1008">
        <f t="shared" si="24"/>
        <v>5000</v>
      </c>
      <c r="O197" s="1119">
        <v>0</v>
      </c>
      <c r="P197" s="1119">
        <f t="shared" si="22"/>
        <v>5000</v>
      </c>
      <c r="Q197" s="1119">
        <v>0</v>
      </c>
      <c r="R197" s="1119">
        <f t="shared" si="23"/>
        <v>5000</v>
      </c>
      <c r="S197" s="896"/>
      <c r="T197" s="894"/>
    </row>
    <row r="198" spans="1:20" s="711" customFormat="1" ht="13.1" thickBot="1" x14ac:dyDescent="0.25">
      <c r="A198" s="1000"/>
      <c r="B198" s="982"/>
      <c r="C198" s="595" t="s">
        <v>294</v>
      </c>
      <c r="D198" s="595" t="s">
        <v>630</v>
      </c>
      <c r="E198" s="983" t="s">
        <v>631</v>
      </c>
      <c r="F198" s="914">
        <v>0</v>
      </c>
      <c r="G198" s="916"/>
      <c r="H198" s="927"/>
      <c r="I198" s="1003"/>
      <c r="J198" s="1003">
        <v>0</v>
      </c>
      <c r="K198" s="1003">
        <v>0</v>
      </c>
      <c r="L198" s="1003">
        <v>0</v>
      </c>
      <c r="M198" s="1024">
        <v>5000</v>
      </c>
      <c r="N198" s="1024">
        <f t="shared" si="24"/>
        <v>5000</v>
      </c>
      <c r="O198" s="1128">
        <v>0</v>
      </c>
      <c r="P198" s="1128">
        <f t="shared" si="22"/>
        <v>5000</v>
      </c>
      <c r="Q198" s="1128">
        <v>0</v>
      </c>
      <c r="R198" s="1128">
        <f t="shared" si="23"/>
        <v>5000</v>
      </c>
      <c r="S198" s="896"/>
      <c r="T198" s="894"/>
    </row>
    <row r="199" spans="1:20" s="711" customFormat="1" ht="13.1" thickBot="1" x14ac:dyDescent="0.25">
      <c r="A199" s="1080" t="s">
        <v>106</v>
      </c>
      <c r="B199" s="1081" t="s">
        <v>100</v>
      </c>
      <c r="C199" s="1082" t="s">
        <v>100</v>
      </c>
      <c r="D199" s="1082" t="s">
        <v>100</v>
      </c>
      <c r="E199" s="1083" t="s">
        <v>228</v>
      </c>
      <c r="F199" s="1084">
        <v>2750</v>
      </c>
      <c r="G199" s="1090">
        <f>+G200+G202+G204+G206</f>
        <v>0</v>
      </c>
      <c r="H199" s="1085">
        <f t="shared" si="28"/>
        <v>2750</v>
      </c>
      <c r="I199" s="1087">
        <v>0</v>
      </c>
      <c r="J199" s="1087">
        <f t="shared" si="26"/>
        <v>2750</v>
      </c>
      <c r="K199" s="1087">
        <f>+K200+K208+K210+K212+K214+K216+K218+K220+K222</f>
        <v>0</v>
      </c>
      <c r="L199" s="1087">
        <f t="shared" si="25"/>
        <v>2750</v>
      </c>
      <c r="M199" s="1087">
        <v>0</v>
      </c>
      <c r="N199" s="1087">
        <f t="shared" si="24"/>
        <v>2750</v>
      </c>
      <c r="O199" s="1131">
        <v>0</v>
      </c>
      <c r="P199" s="1131">
        <f t="shared" si="22"/>
        <v>2750</v>
      </c>
      <c r="Q199" s="1131">
        <v>0</v>
      </c>
      <c r="R199" s="1131">
        <f t="shared" si="23"/>
        <v>2750</v>
      </c>
      <c r="S199" s="896"/>
      <c r="T199" s="894"/>
    </row>
    <row r="200" spans="1:20" s="711" customFormat="1" x14ac:dyDescent="0.2">
      <c r="A200" s="677" t="s">
        <v>106</v>
      </c>
      <c r="B200" s="679" t="s">
        <v>490</v>
      </c>
      <c r="C200" s="680" t="s">
        <v>100</v>
      </c>
      <c r="D200" s="954" t="s">
        <v>100</v>
      </c>
      <c r="E200" s="786" t="s">
        <v>228</v>
      </c>
      <c r="F200" s="924">
        <f>+F201</f>
        <v>2750</v>
      </c>
      <c r="G200" s="975">
        <f>+G201</f>
        <v>-1560</v>
      </c>
      <c r="H200" s="924">
        <f t="shared" si="28"/>
        <v>1190</v>
      </c>
      <c r="I200" s="1020">
        <v>0</v>
      </c>
      <c r="J200" s="1020">
        <f t="shared" si="26"/>
        <v>1190</v>
      </c>
      <c r="K200" s="1020">
        <f>+K201</f>
        <v>-1010</v>
      </c>
      <c r="L200" s="1020">
        <f t="shared" si="25"/>
        <v>180</v>
      </c>
      <c r="M200" s="1020">
        <v>0</v>
      </c>
      <c r="N200" s="1020">
        <f t="shared" si="24"/>
        <v>180</v>
      </c>
      <c r="O200" s="1124">
        <v>0</v>
      </c>
      <c r="P200" s="1124">
        <f t="shared" si="22"/>
        <v>180</v>
      </c>
      <c r="Q200" s="1124">
        <v>0</v>
      </c>
      <c r="R200" s="1124">
        <f t="shared" si="23"/>
        <v>180</v>
      </c>
      <c r="S200" s="896"/>
      <c r="T200" s="894"/>
    </row>
    <row r="201" spans="1:20" s="711" customFormat="1" x14ac:dyDescent="0.2">
      <c r="A201" s="682"/>
      <c r="B201" s="684" t="s">
        <v>474</v>
      </c>
      <c r="C201" s="700">
        <v>3419</v>
      </c>
      <c r="D201" s="686">
        <v>5222</v>
      </c>
      <c r="E201" s="784" t="s">
        <v>296</v>
      </c>
      <c r="F201" s="927">
        <v>2750</v>
      </c>
      <c r="G201" s="916">
        <v>-1560</v>
      </c>
      <c r="H201" s="927">
        <f t="shared" si="28"/>
        <v>1190</v>
      </c>
      <c r="I201" s="1003">
        <v>0</v>
      </c>
      <c r="J201" s="1003">
        <f t="shared" si="26"/>
        <v>1190</v>
      </c>
      <c r="K201" s="1003">
        <v>-1010</v>
      </c>
      <c r="L201" s="1003">
        <f t="shared" si="25"/>
        <v>180</v>
      </c>
      <c r="M201" s="1003">
        <v>0</v>
      </c>
      <c r="N201" s="1003">
        <f t="shared" si="24"/>
        <v>180</v>
      </c>
      <c r="O201" s="1114">
        <v>0</v>
      </c>
      <c r="P201" s="1114">
        <f t="shared" si="22"/>
        <v>180</v>
      </c>
      <c r="Q201" s="1114">
        <v>0</v>
      </c>
      <c r="R201" s="1114">
        <f t="shared" si="23"/>
        <v>180</v>
      </c>
      <c r="S201" s="896"/>
      <c r="T201" s="894"/>
    </row>
    <row r="202" spans="1:20" s="711" customFormat="1" ht="20" customHeight="1" x14ac:dyDescent="0.2">
      <c r="A202" s="998" t="s">
        <v>298</v>
      </c>
      <c r="B202" s="976" t="s">
        <v>545</v>
      </c>
      <c r="C202" s="977" t="s">
        <v>100</v>
      </c>
      <c r="D202" s="977" t="s">
        <v>100</v>
      </c>
      <c r="E202" s="978" t="s">
        <v>319</v>
      </c>
      <c r="F202" s="911">
        <v>0</v>
      </c>
      <c r="G202" s="959">
        <f>+G203</f>
        <v>156</v>
      </c>
      <c r="H202" s="908">
        <f t="shared" si="28"/>
        <v>156</v>
      </c>
      <c r="I202" s="1008">
        <v>0</v>
      </c>
      <c r="J202" s="1008">
        <f t="shared" si="26"/>
        <v>156</v>
      </c>
      <c r="K202" s="1008">
        <v>0</v>
      </c>
      <c r="L202" s="1008">
        <f t="shared" si="25"/>
        <v>156</v>
      </c>
      <c r="M202" s="1008">
        <v>0</v>
      </c>
      <c r="N202" s="1008">
        <f t="shared" si="24"/>
        <v>156</v>
      </c>
      <c r="O202" s="1119">
        <v>0</v>
      </c>
      <c r="P202" s="1119">
        <f t="shared" si="22"/>
        <v>156</v>
      </c>
      <c r="Q202" s="1119">
        <v>0</v>
      </c>
      <c r="R202" s="1119">
        <f t="shared" si="23"/>
        <v>156</v>
      </c>
      <c r="S202" s="896"/>
      <c r="T202" s="894"/>
    </row>
    <row r="203" spans="1:20" s="711" customFormat="1" x14ac:dyDescent="0.2">
      <c r="A203" s="999"/>
      <c r="B203" s="979"/>
      <c r="C203" s="599" t="s">
        <v>294</v>
      </c>
      <c r="D203" s="599" t="s">
        <v>295</v>
      </c>
      <c r="E203" s="980" t="s">
        <v>296</v>
      </c>
      <c r="F203" s="912">
        <v>0</v>
      </c>
      <c r="G203" s="916">
        <v>156</v>
      </c>
      <c r="H203" s="927">
        <f t="shared" si="28"/>
        <v>156</v>
      </c>
      <c r="I203" s="1003">
        <v>0</v>
      </c>
      <c r="J203" s="1003">
        <f t="shared" si="26"/>
        <v>156</v>
      </c>
      <c r="K203" s="1003">
        <v>0</v>
      </c>
      <c r="L203" s="1003">
        <f t="shared" si="25"/>
        <v>156</v>
      </c>
      <c r="M203" s="1003">
        <v>0</v>
      </c>
      <c r="N203" s="1003">
        <f t="shared" si="24"/>
        <v>156</v>
      </c>
      <c r="O203" s="1114">
        <v>0</v>
      </c>
      <c r="P203" s="1114">
        <f t="shared" ref="P203:P248" si="34">+N203+O203</f>
        <v>156</v>
      </c>
      <c r="Q203" s="1114">
        <v>0</v>
      </c>
      <c r="R203" s="1114">
        <f t="shared" ref="R203:R248" si="35">+P203+Q203</f>
        <v>156</v>
      </c>
      <c r="S203" s="896"/>
      <c r="T203" s="894"/>
    </row>
    <row r="204" spans="1:20" s="711" customFormat="1" ht="20.95" x14ac:dyDescent="0.2">
      <c r="A204" s="998" t="s">
        <v>298</v>
      </c>
      <c r="B204" s="976" t="s">
        <v>546</v>
      </c>
      <c r="C204" s="977" t="s">
        <v>100</v>
      </c>
      <c r="D204" s="977" t="s">
        <v>100</v>
      </c>
      <c r="E204" s="978" t="s">
        <v>302</v>
      </c>
      <c r="F204" s="911">
        <v>0</v>
      </c>
      <c r="G204" s="959">
        <f t="shared" ref="G204" si="36">+G205</f>
        <v>780</v>
      </c>
      <c r="H204" s="908">
        <f t="shared" si="28"/>
        <v>780</v>
      </c>
      <c r="I204" s="1008">
        <v>0</v>
      </c>
      <c r="J204" s="1008">
        <f t="shared" si="26"/>
        <v>780</v>
      </c>
      <c r="K204" s="1008">
        <v>0</v>
      </c>
      <c r="L204" s="1008">
        <f t="shared" si="25"/>
        <v>780</v>
      </c>
      <c r="M204" s="1008">
        <v>0</v>
      </c>
      <c r="N204" s="1008">
        <f t="shared" si="24"/>
        <v>780</v>
      </c>
      <c r="O204" s="1119">
        <v>0</v>
      </c>
      <c r="P204" s="1119">
        <f t="shared" si="34"/>
        <v>780</v>
      </c>
      <c r="Q204" s="1119">
        <v>0</v>
      </c>
      <c r="R204" s="1119">
        <f t="shared" si="35"/>
        <v>780</v>
      </c>
      <c r="S204" s="896"/>
      <c r="T204" s="894"/>
    </row>
    <row r="205" spans="1:20" s="711" customFormat="1" x14ac:dyDescent="0.2">
      <c r="A205" s="999"/>
      <c r="B205" s="979"/>
      <c r="C205" s="599" t="s">
        <v>294</v>
      </c>
      <c r="D205" s="599" t="s">
        <v>295</v>
      </c>
      <c r="E205" s="980" t="s">
        <v>296</v>
      </c>
      <c r="F205" s="912">
        <v>0</v>
      </c>
      <c r="G205" s="916">
        <v>780</v>
      </c>
      <c r="H205" s="927">
        <f t="shared" si="28"/>
        <v>780</v>
      </c>
      <c r="I205" s="1003">
        <v>0</v>
      </c>
      <c r="J205" s="1003">
        <f t="shared" si="26"/>
        <v>780</v>
      </c>
      <c r="K205" s="1003">
        <v>0</v>
      </c>
      <c r="L205" s="1003">
        <f t="shared" si="25"/>
        <v>780</v>
      </c>
      <c r="M205" s="1003">
        <v>0</v>
      </c>
      <c r="N205" s="1003">
        <f t="shared" si="24"/>
        <v>780</v>
      </c>
      <c r="O205" s="1114">
        <v>0</v>
      </c>
      <c r="P205" s="1114">
        <f t="shared" si="34"/>
        <v>780</v>
      </c>
      <c r="Q205" s="1114">
        <v>0</v>
      </c>
      <c r="R205" s="1114">
        <f t="shared" si="35"/>
        <v>780</v>
      </c>
      <c r="S205" s="896"/>
      <c r="T205" s="894"/>
    </row>
    <row r="206" spans="1:20" s="711" customFormat="1" ht="20.95" x14ac:dyDescent="0.2">
      <c r="A206" s="998" t="s">
        <v>298</v>
      </c>
      <c r="B206" s="976" t="s">
        <v>547</v>
      </c>
      <c r="C206" s="977" t="s">
        <v>100</v>
      </c>
      <c r="D206" s="977" t="s">
        <v>100</v>
      </c>
      <c r="E206" s="978" t="s">
        <v>320</v>
      </c>
      <c r="F206" s="911">
        <v>0</v>
      </c>
      <c r="G206" s="959">
        <f t="shared" ref="G206" si="37">+G207</f>
        <v>624</v>
      </c>
      <c r="H206" s="908">
        <f t="shared" si="28"/>
        <v>624</v>
      </c>
      <c r="I206" s="1008">
        <v>0</v>
      </c>
      <c r="J206" s="1008">
        <f t="shared" si="26"/>
        <v>624</v>
      </c>
      <c r="K206" s="1008">
        <v>0</v>
      </c>
      <c r="L206" s="1008">
        <f t="shared" si="25"/>
        <v>624</v>
      </c>
      <c r="M206" s="1008">
        <v>0</v>
      </c>
      <c r="N206" s="1008">
        <f t="shared" si="24"/>
        <v>624</v>
      </c>
      <c r="O206" s="1119">
        <v>0</v>
      </c>
      <c r="P206" s="1119">
        <f t="shared" si="34"/>
        <v>624</v>
      </c>
      <c r="Q206" s="1119">
        <v>0</v>
      </c>
      <c r="R206" s="1119">
        <f t="shared" si="35"/>
        <v>624</v>
      </c>
      <c r="S206" s="896"/>
      <c r="T206" s="894"/>
    </row>
    <row r="207" spans="1:20" s="711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1074">
        <v>624</v>
      </c>
      <c r="H207" s="909">
        <f t="shared" si="28"/>
        <v>624</v>
      </c>
      <c r="I207" s="1024">
        <v>0</v>
      </c>
      <c r="J207" s="1024">
        <f t="shared" si="26"/>
        <v>624</v>
      </c>
      <c r="K207" s="1003"/>
      <c r="L207" s="1003">
        <f t="shared" si="25"/>
        <v>624</v>
      </c>
      <c r="M207" s="1003">
        <v>0</v>
      </c>
      <c r="N207" s="1003">
        <f t="shared" si="24"/>
        <v>624</v>
      </c>
      <c r="O207" s="1114">
        <v>0</v>
      </c>
      <c r="P207" s="1114">
        <f t="shared" si="34"/>
        <v>624</v>
      </c>
      <c r="Q207" s="1114">
        <v>0</v>
      </c>
      <c r="R207" s="1114">
        <f t="shared" si="35"/>
        <v>624</v>
      </c>
      <c r="S207" s="896"/>
      <c r="T207" s="894"/>
    </row>
    <row r="208" spans="1:20" s="711" customFormat="1" ht="20.95" x14ac:dyDescent="0.2">
      <c r="A208" s="998" t="s">
        <v>106</v>
      </c>
      <c r="B208" s="1146" t="s">
        <v>581</v>
      </c>
      <c r="C208" s="977" t="s">
        <v>100</v>
      </c>
      <c r="D208" s="976" t="s">
        <v>100</v>
      </c>
      <c r="E208" s="978" t="s">
        <v>591</v>
      </c>
      <c r="F208" s="913">
        <v>0</v>
      </c>
      <c r="G208" s="916"/>
      <c r="H208" s="927"/>
      <c r="I208" s="1003"/>
      <c r="J208" s="913">
        <v>0</v>
      </c>
      <c r="K208" s="1008">
        <f>+K209</f>
        <v>170</v>
      </c>
      <c r="L208" s="1008">
        <f t="shared" si="25"/>
        <v>170</v>
      </c>
      <c r="M208" s="1008">
        <v>0</v>
      </c>
      <c r="N208" s="1008">
        <f t="shared" si="24"/>
        <v>170</v>
      </c>
      <c r="O208" s="1119">
        <v>0</v>
      </c>
      <c r="P208" s="1119">
        <f t="shared" si="34"/>
        <v>170</v>
      </c>
      <c r="Q208" s="1119">
        <v>0</v>
      </c>
      <c r="R208" s="1119">
        <f t="shared" si="35"/>
        <v>170</v>
      </c>
      <c r="S208" s="896"/>
      <c r="T208" s="894"/>
    </row>
    <row r="209" spans="1:20" s="711" customFormat="1" x14ac:dyDescent="0.2">
      <c r="A209" s="999"/>
      <c r="B209" s="1146"/>
      <c r="C209" s="599" t="s">
        <v>294</v>
      </c>
      <c r="D209" s="598" t="s">
        <v>295</v>
      </c>
      <c r="E209" s="980" t="s">
        <v>296</v>
      </c>
      <c r="F209" s="914">
        <v>0</v>
      </c>
      <c r="G209" s="916"/>
      <c r="H209" s="927"/>
      <c r="I209" s="1003"/>
      <c r="J209" s="914">
        <v>0</v>
      </c>
      <c r="K209" s="1003">
        <v>170</v>
      </c>
      <c r="L209" s="1003">
        <f t="shared" si="25"/>
        <v>170</v>
      </c>
      <c r="M209" s="1003">
        <v>0</v>
      </c>
      <c r="N209" s="1003">
        <f t="shared" si="24"/>
        <v>170</v>
      </c>
      <c r="O209" s="1114">
        <v>0</v>
      </c>
      <c r="P209" s="1114">
        <f t="shared" si="34"/>
        <v>170</v>
      </c>
      <c r="Q209" s="1114">
        <v>0</v>
      </c>
      <c r="R209" s="1114">
        <f t="shared" si="35"/>
        <v>170</v>
      </c>
      <c r="S209" s="896"/>
      <c r="T209" s="894"/>
    </row>
    <row r="210" spans="1:20" s="711" customFormat="1" ht="20.95" x14ac:dyDescent="0.2">
      <c r="A210" s="998" t="s">
        <v>106</v>
      </c>
      <c r="B210" s="1146" t="s">
        <v>582</v>
      </c>
      <c r="C210" s="977" t="s">
        <v>100</v>
      </c>
      <c r="D210" s="976" t="s">
        <v>100</v>
      </c>
      <c r="E210" s="978" t="s">
        <v>592</v>
      </c>
      <c r="F210" s="913">
        <v>0</v>
      </c>
      <c r="G210" s="916"/>
      <c r="H210" s="927"/>
      <c r="I210" s="1003"/>
      <c r="J210" s="913">
        <v>0</v>
      </c>
      <c r="K210" s="1008">
        <f t="shared" ref="K210" si="38">+K211</f>
        <v>100</v>
      </c>
      <c r="L210" s="1008">
        <f t="shared" si="25"/>
        <v>100</v>
      </c>
      <c r="M210" s="1008">
        <v>0</v>
      </c>
      <c r="N210" s="1008">
        <f t="shared" si="24"/>
        <v>100</v>
      </c>
      <c r="O210" s="1119">
        <v>0</v>
      </c>
      <c r="P210" s="1119">
        <f t="shared" si="34"/>
        <v>100</v>
      </c>
      <c r="Q210" s="1119">
        <v>0</v>
      </c>
      <c r="R210" s="1119">
        <f t="shared" si="35"/>
        <v>100</v>
      </c>
      <c r="S210" s="896"/>
      <c r="T210" s="894"/>
    </row>
    <row r="211" spans="1:20" s="711" customFormat="1" x14ac:dyDescent="0.2">
      <c r="A211" s="999"/>
      <c r="B211" s="1146"/>
      <c r="C211" s="599" t="s">
        <v>294</v>
      </c>
      <c r="D211" s="598" t="s">
        <v>295</v>
      </c>
      <c r="E211" s="980" t="s">
        <v>296</v>
      </c>
      <c r="F211" s="914">
        <v>0</v>
      </c>
      <c r="G211" s="916"/>
      <c r="H211" s="927"/>
      <c r="I211" s="1003"/>
      <c r="J211" s="914">
        <v>0</v>
      </c>
      <c r="K211" s="1003">
        <v>100</v>
      </c>
      <c r="L211" s="1003">
        <f t="shared" si="25"/>
        <v>100</v>
      </c>
      <c r="M211" s="1003">
        <v>0</v>
      </c>
      <c r="N211" s="1003">
        <f t="shared" si="24"/>
        <v>100</v>
      </c>
      <c r="O211" s="1114">
        <v>0</v>
      </c>
      <c r="P211" s="1114">
        <f t="shared" si="34"/>
        <v>100</v>
      </c>
      <c r="Q211" s="1114">
        <v>0</v>
      </c>
      <c r="R211" s="1114">
        <f t="shared" si="35"/>
        <v>100</v>
      </c>
      <c r="S211" s="896"/>
      <c r="T211" s="894"/>
    </row>
    <row r="212" spans="1:20" s="711" customFormat="1" ht="20.95" x14ac:dyDescent="0.2">
      <c r="A212" s="998" t="s">
        <v>106</v>
      </c>
      <c r="B212" s="1146" t="s">
        <v>583</v>
      </c>
      <c r="C212" s="977" t="s">
        <v>100</v>
      </c>
      <c r="D212" s="976" t="s">
        <v>100</v>
      </c>
      <c r="E212" s="978" t="s">
        <v>593</v>
      </c>
      <c r="F212" s="913">
        <v>0</v>
      </c>
      <c r="G212" s="916"/>
      <c r="H212" s="927"/>
      <c r="I212" s="1003"/>
      <c r="J212" s="913">
        <v>0</v>
      </c>
      <c r="K212" s="1008">
        <f t="shared" ref="K212" si="39">+K213</f>
        <v>100</v>
      </c>
      <c r="L212" s="1008">
        <f t="shared" si="25"/>
        <v>100</v>
      </c>
      <c r="M212" s="1008">
        <v>0</v>
      </c>
      <c r="N212" s="1008">
        <f t="shared" si="24"/>
        <v>100</v>
      </c>
      <c r="O212" s="1119">
        <v>0</v>
      </c>
      <c r="P212" s="1119">
        <f t="shared" si="34"/>
        <v>100</v>
      </c>
      <c r="Q212" s="1119">
        <v>0</v>
      </c>
      <c r="R212" s="1119">
        <f t="shared" si="35"/>
        <v>100</v>
      </c>
      <c r="S212" s="896"/>
      <c r="T212" s="894"/>
    </row>
    <row r="213" spans="1:20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100</v>
      </c>
      <c r="L213" s="1003">
        <f t="shared" si="25"/>
        <v>100</v>
      </c>
      <c r="M213" s="1003">
        <v>0</v>
      </c>
      <c r="N213" s="1003">
        <f t="shared" si="24"/>
        <v>100</v>
      </c>
      <c r="O213" s="1114">
        <v>0</v>
      </c>
      <c r="P213" s="1114">
        <f t="shared" si="34"/>
        <v>100</v>
      </c>
      <c r="Q213" s="1114">
        <v>0</v>
      </c>
      <c r="R213" s="1114">
        <f t="shared" si="35"/>
        <v>100</v>
      </c>
      <c r="S213" s="896"/>
      <c r="T213" s="894"/>
    </row>
    <row r="214" spans="1:20" s="711" customFormat="1" ht="20.95" x14ac:dyDescent="0.2">
      <c r="A214" s="998" t="s">
        <v>106</v>
      </c>
      <c r="B214" s="1146" t="s">
        <v>584</v>
      </c>
      <c r="C214" s="977" t="s">
        <v>100</v>
      </c>
      <c r="D214" s="976" t="s">
        <v>100</v>
      </c>
      <c r="E214" s="978" t="s">
        <v>594</v>
      </c>
      <c r="F214" s="913">
        <v>0</v>
      </c>
      <c r="G214" s="916"/>
      <c r="H214" s="927"/>
      <c r="I214" s="1003"/>
      <c r="J214" s="913">
        <v>0</v>
      </c>
      <c r="K214" s="1008">
        <f t="shared" ref="K214" si="40">+K215</f>
        <v>90</v>
      </c>
      <c r="L214" s="1008">
        <f t="shared" si="25"/>
        <v>90</v>
      </c>
      <c r="M214" s="1008">
        <v>0</v>
      </c>
      <c r="N214" s="1008">
        <f t="shared" si="24"/>
        <v>90</v>
      </c>
      <c r="O214" s="1119">
        <v>0</v>
      </c>
      <c r="P214" s="1119">
        <f t="shared" si="34"/>
        <v>90</v>
      </c>
      <c r="Q214" s="1119">
        <v>0</v>
      </c>
      <c r="R214" s="1119">
        <f t="shared" si="35"/>
        <v>90</v>
      </c>
      <c r="S214" s="896"/>
      <c r="T214" s="894"/>
    </row>
    <row r="215" spans="1:20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90</v>
      </c>
      <c r="L215" s="1003">
        <f t="shared" si="25"/>
        <v>90</v>
      </c>
      <c r="M215" s="1003">
        <v>0</v>
      </c>
      <c r="N215" s="1003">
        <f t="shared" si="24"/>
        <v>90</v>
      </c>
      <c r="O215" s="1114">
        <v>0</v>
      </c>
      <c r="P215" s="1114">
        <f t="shared" si="34"/>
        <v>90</v>
      </c>
      <c r="Q215" s="1114">
        <v>0</v>
      </c>
      <c r="R215" s="1114">
        <f t="shared" si="35"/>
        <v>90</v>
      </c>
      <c r="S215" s="896"/>
      <c r="T215" s="894"/>
    </row>
    <row r="216" spans="1:20" s="711" customFormat="1" ht="20.95" x14ac:dyDescent="0.2">
      <c r="A216" s="998" t="s">
        <v>106</v>
      </c>
      <c r="B216" s="1146" t="s">
        <v>585</v>
      </c>
      <c r="C216" s="977" t="s">
        <v>100</v>
      </c>
      <c r="D216" s="976" t="s">
        <v>100</v>
      </c>
      <c r="E216" s="978" t="s">
        <v>598</v>
      </c>
      <c r="F216" s="913">
        <v>0</v>
      </c>
      <c r="G216" s="916"/>
      <c r="H216" s="927"/>
      <c r="I216" s="1003"/>
      <c r="J216" s="913">
        <v>0</v>
      </c>
      <c r="K216" s="1008">
        <f t="shared" ref="K216" si="41">+K217</f>
        <v>300</v>
      </c>
      <c r="L216" s="1008">
        <f t="shared" si="25"/>
        <v>300</v>
      </c>
      <c r="M216" s="1008">
        <v>0</v>
      </c>
      <c r="N216" s="1008">
        <f t="shared" si="24"/>
        <v>300</v>
      </c>
      <c r="O216" s="1119">
        <v>0</v>
      </c>
      <c r="P216" s="1119">
        <f t="shared" si="34"/>
        <v>300</v>
      </c>
      <c r="Q216" s="1119">
        <v>0</v>
      </c>
      <c r="R216" s="1119">
        <f t="shared" si="35"/>
        <v>300</v>
      </c>
      <c r="S216" s="896"/>
      <c r="T216" s="894"/>
    </row>
    <row r="217" spans="1:20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300</v>
      </c>
      <c r="L217" s="1003">
        <f t="shared" si="25"/>
        <v>300</v>
      </c>
      <c r="M217" s="1003">
        <v>0</v>
      </c>
      <c r="N217" s="1003">
        <f t="shared" si="24"/>
        <v>300</v>
      </c>
      <c r="O217" s="1114">
        <v>0</v>
      </c>
      <c r="P217" s="1114">
        <f t="shared" si="34"/>
        <v>300</v>
      </c>
      <c r="Q217" s="1114">
        <v>0</v>
      </c>
      <c r="R217" s="1114">
        <f t="shared" si="35"/>
        <v>300</v>
      </c>
      <c r="S217" s="896"/>
      <c r="T217" s="894"/>
    </row>
    <row r="218" spans="1:20" s="711" customFormat="1" ht="20.95" x14ac:dyDescent="0.2">
      <c r="A218" s="998" t="s">
        <v>106</v>
      </c>
      <c r="B218" s="1146" t="s">
        <v>586</v>
      </c>
      <c r="C218" s="977" t="s">
        <v>100</v>
      </c>
      <c r="D218" s="976" t="s">
        <v>100</v>
      </c>
      <c r="E218" s="978" t="s">
        <v>595</v>
      </c>
      <c r="F218" s="913">
        <v>0</v>
      </c>
      <c r="G218" s="916"/>
      <c r="H218" s="927"/>
      <c r="I218" s="1003"/>
      <c r="J218" s="913">
        <v>0</v>
      </c>
      <c r="K218" s="1008">
        <f t="shared" ref="K218" si="42">+K219</f>
        <v>50</v>
      </c>
      <c r="L218" s="1008">
        <f t="shared" si="25"/>
        <v>50</v>
      </c>
      <c r="M218" s="1008">
        <v>0</v>
      </c>
      <c r="N218" s="1008">
        <f t="shared" si="24"/>
        <v>50</v>
      </c>
      <c r="O218" s="1119">
        <v>0</v>
      </c>
      <c r="P218" s="1119">
        <f t="shared" si="34"/>
        <v>50</v>
      </c>
      <c r="Q218" s="1119">
        <v>0</v>
      </c>
      <c r="R218" s="1119">
        <f t="shared" si="35"/>
        <v>50</v>
      </c>
      <c r="S218" s="896"/>
      <c r="T218" s="894"/>
    </row>
    <row r="219" spans="1:20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50</v>
      </c>
      <c r="L219" s="1003">
        <f t="shared" si="25"/>
        <v>50</v>
      </c>
      <c r="M219" s="1003">
        <v>0</v>
      </c>
      <c r="N219" s="1003">
        <f t="shared" ref="N219:N242" si="43">+L219+M219</f>
        <v>50</v>
      </c>
      <c r="O219" s="1114">
        <v>0</v>
      </c>
      <c r="P219" s="1114">
        <f t="shared" si="34"/>
        <v>50</v>
      </c>
      <c r="Q219" s="1114">
        <v>0</v>
      </c>
      <c r="R219" s="1114">
        <f t="shared" si="35"/>
        <v>50</v>
      </c>
      <c r="S219" s="896"/>
      <c r="T219" s="894"/>
    </row>
    <row r="220" spans="1:20" s="711" customFormat="1" ht="20.95" x14ac:dyDescent="0.2">
      <c r="A220" s="998" t="s">
        <v>106</v>
      </c>
      <c r="B220" s="1146" t="s">
        <v>587</v>
      </c>
      <c r="C220" s="977" t="s">
        <v>100</v>
      </c>
      <c r="D220" s="976" t="s">
        <v>100</v>
      </c>
      <c r="E220" s="978" t="s">
        <v>596</v>
      </c>
      <c r="F220" s="913">
        <v>0</v>
      </c>
      <c r="G220" s="916"/>
      <c r="H220" s="927"/>
      <c r="I220" s="1003"/>
      <c r="J220" s="913">
        <v>0</v>
      </c>
      <c r="K220" s="1008">
        <f t="shared" ref="K220" si="44">+K221</f>
        <v>100</v>
      </c>
      <c r="L220" s="1008">
        <f t="shared" si="25"/>
        <v>100</v>
      </c>
      <c r="M220" s="1008">
        <v>0</v>
      </c>
      <c r="N220" s="1008">
        <f t="shared" si="43"/>
        <v>100</v>
      </c>
      <c r="O220" s="1119">
        <v>0</v>
      </c>
      <c r="P220" s="1119">
        <f t="shared" si="34"/>
        <v>100</v>
      </c>
      <c r="Q220" s="1119">
        <v>0</v>
      </c>
      <c r="R220" s="1119">
        <f t="shared" si="35"/>
        <v>100</v>
      </c>
      <c r="S220" s="896"/>
      <c r="T220" s="894"/>
    </row>
    <row r="221" spans="1:20" s="711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003"/>
      <c r="J221" s="914">
        <v>0</v>
      </c>
      <c r="K221" s="1003">
        <v>100</v>
      </c>
      <c r="L221" s="1003">
        <f t="shared" si="25"/>
        <v>100</v>
      </c>
      <c r="M221" s="1003">
        <v>0</v>
      </c>
      <c r="N221" s="1003">
        <f t="shared" si="43"/>
        <v>100</v>
      </c>
      <c r="O221" s="1114">
        <v>0</v>
      </c>
      <c r="P221" s="1114">
        <f t="shared" si="34"/>
        <v>100</v>
      </c>
      <c r="Q221" s="1114">
        <v>0</v>
      </c>
      <c r="R221" s="1114">
        <f t="shared" si="35"/>
        <v>100</v>
      </c>
      <c r="S221" s="896"/>
      <c r="T221" s="894"/>
    </row>
    <row r="222" spans="1:20" s="711" customFormat="1" ht="20.95" x14ac:dyDescent="0.2">
      <c r="A222" s="998" t="s">
        <v>106</v>
      </c>
      <c r="B222" s="1146" t="s">
        <v>588</v>
      </c>
      <c r="C222" s="977" t="s">
        <v>100</v>
      </c>
      <c r="D222" s="976" t="s">
        <v>100</v>
      </c>
      <c r="E222" s="978" t="s">
        <v>597</v>
      </c>
      <c r="F222" s="913">
        <v>0</v>
      </c>
      <c r="G222" s="916"/>
      <c r="H222" s="927"/>
      <c r="I222" s="1003"/>
      <c r="J222" s="913">
        <v>0</v>
      </c>
      <c r="K222" s="1008">
        <f t="shared" ref="K222" si="45">+K223</f>
        <v>100</v>
      </c>
      <c r="L222" s="1008">
        <f t="shared" si="25"/>
        <v>100</v>
      </c>
      <c r="M222" s="1008">
        <v>0</v>
      </c>
      <c r="N222" s="1008">
        <f t="shared" si="43"/>
        <v>100</v>
      </c>
      <c r="O222" s="1119">
        <v>0</v>
      </c>
      <c r="P222" s="1119">
        <f t="shared" si="34"/>
        <v>100</v>
      </c>
      <c r="Q222" s="1119">
        <v>0</v>
      </c>
      <c r="R222" s="1119">
        <f t="shared" si="35"/>
        <v>100</v>
      </c>
      <c r="S222" s="896"/>
      <c r="T222" s="894"/>
    </row>
    <row r="223" spans="1:20" s="711" customFormat="1" ht="13.1" thickBot="1" x14ac:dyDescent="0.25">
      <c r="A223" s="999"/>
      <c r="B223" s="1146"/>
      <c r="C223" s="599" t="s">
        <v>294</v>
      </c>
      <c r="D223" s="598" t="s">
        <v>589</v>
      </c>
      <c r="E223" s="980" t="s">
        <v>590</v>
      </c>
      <c r="F223" s="912">
        <v>0</v>
      </c>
      <c r="G223" s="1074"/>
      <c r="H223" s="909"/>
      <c r="I223" s="1024"/>
      <c r="J223" s="912">
        <v>0</v>
      </c>
      <c r="K223" s="1024">
        <v>100</v>
      </c>
      <c r="L223" s="1024">
        <f t="shared" ref="L223:L242" si="46">+J223+K223</f>
        <v>100</v>
      </c>
      <c r="M223" s="1024">
        <v>0</v>
      </c>
      <c r="N223" s="1024">
        <f t="shared" si="43"/>
        <v>100</v>
      </c>
      <c r="O223" s="1128">
        <v>0</v>
      </c>
      <c r="P223" s="1128">
        <f t="shared" si="34"/>
        <v>100</v>
      </c>
      <c r="Q223" s="1128">
        <v>0</v>
      </c>
      <c r="R223" s="1128">
        <f t="shared" si="35"/>
        <v>100</v>
      </c>
      <c r="S223" s="896"/>
      <c r="T223" s="894"/>
    </row>
    <row r="224" spans="1:20" s="711" customFormat="1" ht="13.1" thickBot="1" x14ac:dyDescent="0.25">
      <c r="A224" s="1080" t="s">
        <v>106</v>
      </c>
      <c r="B224" s="1081" t="s">
        <v>100</v>
      </c>
      <c r="C224" s="1082" t="s">
        <v>100</v>
      </c>
      <c r="D224" s="1082" t="s">
        <v>100</v>
      </c>
      <c r="E224" s="1083" t="s">
        <v>229</v>
      </c>
      <c r="F224" s="1084">
        <v>750</v>
      </c>
      <c r="G224" s="1090">
        <f>+G225+G227+G229+G231+G233+G235+G237+G239+G241</f>
        <v>0</v>
      </c>
      <c r="H224" s="1085">
        <f>+F224+G224</f>
        <v>750</v>
      </c>
      <c r="I224" s="1087">
        <v>0</v>
      </c>
      <c r="J224" s="1087">
        <f t="shared" si="26"/>
        <v>750</v>
      </c>
      <c r="K224" s="1087">
        <v>0</v>
      </c>
      <c r="L224" s="1087">
        <f t="shared" si="46"/>
        <v>750</v>
      </c>
      <c r="M224" s="1087">
        <v>0</v>
      </c>
      <c r="N224" s="1087">
        <f t="shared" si="43"/>
        <v>750</v>
      </c>
      <c r="O224" s="1131">
        <v>0</v>
      </c>
      <c r="P224" s="1131">
        <f t="shared" si="34"/>
        <v>750</v>
      </c>
      <c r="Q224" s="1131">
        <v>0</v>
      </c>
      <c r="R224" s="1131">
        <f t="shared" si="35"/>
        <v>750</v>
      </c>
      <c r="S224" s="896"/>
      <c r="T224" s="894"/>
    </row>
    <row r="225" spans="1:20" s="711" customFormat="1" x14ac:dyDescent="0.2">
      <c r="A225" s="677" t="s">
        <v>106</v>
      </c>
      <c r="B225" s="679" t="s">
        <v>491</v>
      </c>
      <c r="C225" s="680" t="s">
        <v>100</v>
      </c>
      <c r="D225" s="954" t="s">
        <v>100</v>
      </c>
      <c r="E225" s="1093" t="s">
        <v>229</v>
      </c>
      <c r="F225" s="924">
        <f>+F226</f>
        <v>750</v>
      </c>
      <c r="G225" s="975">
        <f>+G226</f>
        <v>-750</v>
      </c>
      <c r="H225" s="924">
        <f t="shared" si="28"/>
        <v>0</v>
      </c>
      <c r="I225" s="1020">
        <v>0</v>
      </c>
      <c r="J225" s="1020">
        <f t="shared" si="26"/>
        <v>0</v>
      </c>
      <c r="K225" s="1020">
        <v>0</v>
      </c>
      <c r="L225" s="1020">
        <f t="shared" si="46"/>
        <v>0</v>
      </c>
      <c r="M225" s="1020">
        <v>0</v>
      </c>
      <c r="N225" s="1020">
        <f t="shared" si="43"/>
        <v>0</v>
      </c>
      <c r="O225" s="1124">
        <v>0</v>
      </c>
      <c r="P225" s="1124">
        <f t="shared" si="34"/>
        <v>0</v>
      </c>
      <c r="Q225" s="1124">
        <v>0</v>
      </c>
      <c r="R225" s="1124">
        <f t="shared" si="35"/>
        <v>0</v>
      </c>
      <c r="S225" s="896"/>
      <c r="T225" s="894"/>
    </row>
    <row r="226" spans="1:20" s="711" customFormat="1" x14ac:dyDescent="0.2">
      <c r="A226" s="682"/>
      <c r="B226" s="902" t="s">
        <v>474</v>
      </c>
      <c r="C226" s="700">
        <v>3419</v>
      </c>
      <c r="D226" s="903">
        <v>5222</v>
      </c>
      <c r="E226" s="784" t="s">
        <v>296</v>
      </c>
      <c r="F226" s="927">
        <v>750</v>
      </c>
      <c r="G226" s="916">
        <v>-750</v>
      </c>
      <c r="H226" s="927">
        <f t="shared" si="28"/>
        <v>0</v>
      </c>
      <c r="I226" s="1003">
        <v>0</v>
      </c>
      <c r="J226" s="1003">
        <f t="shared" si="26"/>
        <v>0</v>
      </c>
      <c r="K226" s="1003">
        <v>0</v>
      </c>
      <c r="L226" s="1003">
        <f t="shared" si="46"/>
        <v>0</v>
      </c>
      <c r="M226" s="1003">
        <v>0</v>
      </c>
      <c r="N226" s="1003">
        <f t="shared" si="43"/>
        <v>0</v>
      </c>
      <c r="O226" s="1114">
        <v>0</v>
      </c>
      <c r="P226" s="1114">
        <f t="shared" si="34"/>
        <v>0</v>
      </c>
      <c r="Q226" s="1114">
        <v>0</v>
      </c>
      <c r="R226" s="1114">
        <f t="shared" si="35"/>
        <v>0</v>
      </c>
      <c r="S226" s="896"/>
      <c r="T226" s="894"/>
    </row>
    <row r="227" spans="1:20" s="711" customFormat="1" ht="31.45" x14ac:dyDescent="0.2">
      <c r="A227" s="1001" t="s">
        <v>298</v>
      </c>
      <c r="B227" s="984" t="s">
        <v>548</v>
      </c>
      <c r="C227" s="985" t="s">
        <v>100</v>
      </c>
      <c r="D227" s="985" t="s">
        <v>100</v>
      </c>
      <c r="E227" s="986" t="s">
        <v>313</v>
      </c>
      <c r="F227" s="915">
        <v>0</v>
      </c>
      <c r="G227" s="975">
        <f t="shared" ref="G227" si="47">+G228</f>
        <v>100</v>
      </c>
      <c r="H227" s="924">
        <f t="shared" si="28"/>
        <v>100</v>
      </c>
      <c r="I227" s="1008">
        <v>0</v>
      </c>
      <c r="J227" s="1008">
        <f t="shared" si="26"/>
        <v>100</v>
      </c>
      <c r="K227" s="1008">
        <v>0</v>
      </c>
      <c r="L227" s="1008">
        <f t="shared" si="46"/>
        <v>100</v>
      </c>
      <c r="M227" s="1008">
        <v>0</v>
      </c>
      <c r="N227" s="1008">
        <f t="shared" si="43"/>
        <v>100</v>
      </c>
      <c r="O227" s="1119">
        <v>0</v>
      </c>
      <c r="P227" s="1119">
        <f t="shared" si="34"/>
        <v>100</v>
      </c>
      <c r="Q227" s="1119">
        <v>0</v>
      </c>
      <c r="R227" s="1119">
        <f t="shared" si="35"/>
        <v>100</v>
      </c>
      <c r="S227" s="896"/>
      <c r="T227" s="894"/>
    </row>
    <row r="228" spans="1:20" x14ac:dyDescent="0.2">
      <c r="A228" s="1000"/>
      <c r="B228" s="987"/>
      <c r="C228" s="595" t="s">
        <v>294</v>
      </c>
      <c r="D228" s="595" t="s">
        <v>295</v>
      </c>
      <c r="E228" s="983" t="s">
        <v>296</v>
      </c>
      <c r="F228" s="916">
        <v>0</v>
      </c>
      <c r="G228" s="916">
        <v>100</v>
      </c>
      <c r="H228" s="927">
        <f t="shared" si="28"/>
        <v>100</v>
      </c>
      <c r="I228" s="1003">
        <v>0</v>
      </c>
      <c r="J228" s="1003">
        <f t="shared" si="26"/>
        <v>100</v>
      </c>
      <c r="K228" s="1003">
        <v>0</v>
      </c>
      <c r="L228" s="1003">
        <f t="shared" si="46"/>
        <v>100</v>
      </c>
      <c r="M228" s="1003">
        <v>0</v>
      </c>
      <c r="N228" s="1003">
        <f t="shared" si="43"/>
        <v>100</v>
      </c>
      <c r="O228" s="1114">
        <v>0</v>
      </c>
      <c r="P228" s="1114">
        <f t="shared" si="34"/>
        <v>100</v>
      </c>
      <c r="Q228" s="1114">
        <v>0</v>
      </c>
      <c r="R228" s="1114">
        <f t="shared" si="35"/>
        <v>100</v>
      </c>
      <c r="S228" s="1072"/>
      <c r="T228" s="893"/>
    </row>
    <row r="229" spans="1:20" ht="31.45" x14ac:dyDescent="0.2">
      <c r="A229" s="654" t="s">
        <v>298</v>
      </c>
      <c r="B229" s="603" t="s">
        <v>549</v>
      </c>
      <c r="C229" s="604" t="s">
        <v>100</v>
      </c>
      <c r="D229" s="604" t="s">
        <v>100</v>
      </c>
      <c r="E229" s="981" t="s">
        <v>314</v>
      </c>
      <c r="F229" s="913">
        <v>0</v>
      </c>
      <c r="G229" s="959">
        <f t="shared" ref="G229" si="48">+G230</f>
        <v>60</v>
      </c>
      <c r="H229" s="908">
        <f t="shared" si="28"/>
        <v>60</v>
      </c>
      <c r="I229" s="1008">
        <v>0</v>
      </c>
      <c r="J229" s="1008">
        <f t="shared" si="26"/>
        <v>60</v>
      </c>
      <c r="K229" s="1008">
        <v>0</v>
      </c>
      <c r="L229" s="1008">
        <f t="shared" si="46"/>
        <v>60</v>
      </c>
      <c r="M229" s="1008">
        <v>0</v>
      </c>
      <c r="N229" s="1008">
        <f t="shared" si="43"/>
        <v>60</v>
      </c>
      <c r="O229" s="1119">
        <v>0</v>
      </c>
      <c r="P229" s="1119">
        <f t="shared" si="34"/>
        <v>60</v>
      </c>
      <c r="Q229" s="1119">
        <v>0</v>
      </c>
      <c r="R229" s="1119">
        <f t="shared" si="35"/>
        <v>60</v>
      </c>
      <c r="S229" s="1072"/>
      <c r="T229" s="893"/>
    </row>
    <row r="230" spans="1:20" x14ac:dyDescent="0.2">
      <c r="A230" s="1000"/>
      <c r="B230" s="987"/>
      <c r="C230" s="595" t="s">
        <v>294</v>
      </c>
      <c r="D230" s="595" t="s">
        <v>295</v>
      </c>
      <c r="E230" s="983" t="s">
        <v>296</v>
      </c>
      <c r="F230" s="916">
        <v>0</v>
      </c>
      <c r="G230" s="916">
        <v>60</v>
      </c>
      <c r="H230" s="927">
        <f t="shared" si="28"/>
        <v>60</v>
      </c>
      <c r="I230" s="1003">
        <v>0</v>
      </c>
      <c r="J230" s="1003">
        <f t="shared" si="26"/>
        <v>60</v>
      </c>
      <c r="K230" s="1003">
        <v>0</v>
      </c>
      <c r="L230" s="1003">
        <f t="shared" si="46"/>
        <v>60</v>
      </c>
      <c r="M230" s="1003">
        <v>0</v>
      </c>
      <c r="N230" s="1003">
        <f t="shared" si="43"/>
        <v>60</v>
      </c>
      <c r="O230" s="1114">
        <v>0</v>
      </c>
      <c r="P230" s="1114">
        <f t="shared" si="34"/>
        <v>60</v>
      </c>
      <c r="Q230" s="1114">
        <v>0</v>
      </c>
      <c r="R230" s="1114">
        <f t="shared" si="35"/>
        <v>60</v>
      </c>
      <c r="S230" s="1072"/>
      <c r="T230" s="893"/>
    </row>
    <row r="231" spans="1:20" ht="31.45" x14ac:dyDescent="0.2">
      <c r="A231" s="654" t="s">
        <v>298</v>
      </c>
      <c r="B231" s="603" t="s">
        <v>550</v>
      </c>
      <c r="C231" s="604" t="s">
        <v>100</v>
      </c>
      <c r="D231" s="604" t="s">
        <v>100</v>
      </c>
      <c r="E231" s="981" t="s">
        <v>311</v>
      </c>
      <c r="F231" s="913">
        <v>0</v>
      </c>
      <c r="G231" s="959">
        <f t="shared" ref="G231" si="49">+G232</f>
        <v>100</v>
      </c>
      <c r="H231" s="908">
        <f t="shared" si="28"/>
        <v>100</v>
      </c>
      <c r="I231" s="1008">
        <v>0</v>
      </c>
      <c r="J231" s="1008">
        <f t="shared" si="26"/>
        <v>100</v>
      </c>
      <c r="K231" s="1008">
        <v>0</v>
      </c>
      <c r="L231" s="1008">
        <f t="shared" si="46"/>
        <v>100</v>
      </c>
      <c r="M231" s="1008">
        <v>0</v>
      </c>
      <c r="N231" s="1008">
        <f t="shared" si="43"/>
        <v>100</v>
      </c>
      <c r="O231" s="1119">
        <v>0</v>
      </c>
      <c r="P231" s="1119">
        <f t="shared" si="34"/>
        <v>100</v>
      </c>
      <c r="Q231" s="1119">
        <v>0</v>
      </c>
      <c r="R231" s="1119">
        <f t="shared" si="35"/>
        <v>100</v>
      </c>
      <c r="S231" s="1072"/>
      <c r="T231" s="893"/>
    </row>
    <row r="232" spans="1:20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8"/>
        <v>100</v>
      </c>
      <c r="I232" s="1003">
        <v>0</v>
      </c>
      <c r="J232" s="1003">
        <f t="shared" si="26"/>
        <v>100</v>
      </c>
      <c r="K232" s="1003">
        <v>0</v>
      </c>
      <c r="L232" s="1003">
        <f t="shared" si="46"/>
        <v>100</v>
      </c>
      <c r="M232" s="1003">
        <v>0</v>
      </c>
      <c r="N232" s="1003">
        <f t="shared" si="43"/>
        <v>100</v>
      </c>
      <c r="O232" s="1114">
        <v>0</v>
      </c>
      <c r="P232" s="1114">
        <f t="shared" si="34"/>
        <v>100</v>
      </c>
      <c r="Q232" s="1114">
        <v>0</v>
      </c>
      <c r="R232" s="1114">
        <f t="shared" si="35"/>
        <v>100</v>
      </c>
      <c r="S232" s="1072"/>
      <c r="T232" s="893"/>
    </row>
    <row r="233" spans="1:20" ht="41.9" x14ac:dyDescent="0.2">
      <c r="A233" s="654" t="s">
        <v>298</v>
      </c>
      <c r="B233" s="603" t="s">
        <v>551</v>
      </c>
      <c r="C233" s="604" t="s">
        <v>100</v>
      </c>
      <c r="D233" s="604" t="s">
        <v>100</v>
      </c>
      <c r="E233" s="981" t="s">
        <v>315</v>
      </c>
      <c r="F233" s="913">
        <v>0</v>
      </c>
      <c r="G233" s="959">
        <f t="shared" ref="G233" si="50">+G234</f>
        <v>100</v>
      </c>
      <c r="H233" s="908">
        <f t="shared" si="28"/>
        <v>100</v>
      </c>
      <c r="I233" s="1008">
        <v>0</v>
      </c>
      <c r="J233" s="1008">
        <f t="shared" si="26"/>
        <v>100</v>
      </c>
      <c r="K233" s="1008">
        <v>0</v>
      </c>
      <c r="L233" s="1008">
        <f t="shared" si="46"/>
        <v>100</v>
      </c>
      <c r="M233" s="1008">
        <v>0</v>
      </c>
      <c r="N233" s="1008">
        <f t="shared" si="43"/>
        <v>100</v>
      </c>
      <c r="O233" s="1119">
        <v>0</v>
      </c>
      <c r="P233" s="1119">
        <f t="shared" si="34"/>
        <v>100</v>
      </c>
      <c r="Q233" s="1119">
        <v>0</v>
      </c>
      <c r="R233" s="1119">
        <f t="shared" si="35"/>
        <v>100</v>
      </c>
      <c r="S233" s="1072"/>
      <c r="T233" s="893"/>
    </row>
    <row r="234" spans="1:20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100</v>
      </c>
      <c r="H234" s="927">
        <f t="shared" si="28"/>
        <v>100</v>
      </c>
      <c r="I234" s="1003">
        <v>0</v>
      </c>
      <c r="J234" s="1003">
        <f t="shared" si="26"/>
        <v>100</v>
      </c>
      <c r="K234" s="1003">
        <v>0</v>
      </c>
      <c r="L234" s="1003">
        <f t="shared" si="46"/>
        <v>100</v>
      </c>
      <c r="M234" s="1003">
        <v>0</v>
      </c>
      <c r="N234" s="1003">
        <f t="shared" si="43"/>
        <v>100</v>
      </c>
      <c r="O234" s="1114">
        <v>0</v>
      </c>
      <c r="P234" s="1114">
        <f t="shared" si="34"/>
        <v>100</v>
      </c>
      <c r="Q234" s="1114">
        <v>0</v>
      </c>
      <c r="R234" s="1114">
        <f t="shared" si="35"/>
        <v>100</v>
      </c>
      <c r="S234" s="1072"/>
      <c r="T234" s="893"/>
    </row>
    <row r="235" spans="1:20" ht="31.45" x14ac:dyDescent="0.2">
      <c r="A235" s="654" t="s">
        <v>298</v>
      </c>
      <c r="B235" s="603" t="s">
        <v>552</v>
      </c>
      <c r="C235" s="604" t="s">
        <v>100</v>
      </c>
      <c r="D235" s="604" t="s">
        <v>100</v>
      </c>
      <c r="E235" s="981" t="s">
        <v>316</v>
      </c>
      <c r="F235" s="913">
        <v>0</v>
      </c>
      <c r="G235" s="959">
        <f t="shared" ref="G235" si="51">+G236</f>
        <v>200</v>
      </c>
      <c r="H235" s="908">
        <f t="shared" si="28"/>
        <v>200</v>
      </c>
      <c r="I235" s="1008">
        <v>0</v>
      </c>
      <c r="J235" s="1008">
        <f t="shared" si="26"/>
        <v>200</v>
      </c>
      <c r="K235" s="1008">
        <v>0</v>
      </c>
      <c r="L235" s="1008">
        <f t="shared" si="46"/>
        <v>200</v>
      </c>
      <c r="M235" s="1008">
        <v>0</v>
      </c>
      <c r="N235" s="1008">
        <f t="shared" si="43"/>
        <v>200</v>
      </c>
      <c r="O235" s="1119">
        <v>0</v>
      </c>
      <c r="P235" s="1119">
        <f t="shared" si="34"/>
        <v>200</v>
      </c>
      <c r="Q235" s="1119">
        <v>0</v>
      </c>
      <c r="R235" s="1119">
        <f t="shared" si="35"/>
        <v>200</v>
      </c>
      <c r="S235" s="1072"/>
      <c r="T235" s="893"/>
    </row>
    <row r="236" spans="1:20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200</v>
      </c>
      <c r="H236" s="927">
        <f t="shared" si="28"/>
        <v>200</v>
      </c>
      <c r="I236" s="1003">
        <v>0</v>
      </c>
      <c r="J236" s="1003">
        <f t="shared" si="26"/>
        <v>200</v>
      </c>
      <c r="K236" s="1003">
        <v>0</v>
      </c>
      <c r="L236" s="1003">
        <f t="shared" si="46"/>
        <v>200</v>
      </c>
      <c r="M236" s="1003">
        <v>0</v>
      </c>
      <c r="N236" s="1003">
        <f t="shared" si="43"/>
        <v>200</v>
      </c>
      <c r="O236" s="1114">
        <v>0</v>
      </c>
      <c r="P236" s="1114">
        <f t="shared" si="34"/>
        <v>200</v>
      </c>
      <c r="Q236" s="1114">
        <v>0</v>
      </c>
      <c r="R236" s="1114">
        <f t="shared" si="35"/>
        <v>200</v>
      </c>
      <c r="S236" s="1072"/>
      <c r="T236" s="893"/>
    </row>
    <row r="237" spans="1:20" ht="31.45" x14ac:dyDescent="0.2">
      <c r="A237" s="654" t="s">
        <v>298</v>
      </c>
      <c r="B237" s="603" t="s">
        <v>553</v>
      </c>
      <c r="C237" s="604" t="s">
        <v>100</v>
      </c>
      <c r="D237" s="604" t="s">
        <v>100</v>
      </c>
      <c r="E237" s="981" t="s">
        <v>312</v>
      </c>
      <c r="F237" s="913">
        <v>0</v>
      </c>
      <c r="G237" s="959">
        <f t="shared" ref="G237" si="52">+G238</f>
        <v>100</v>
      </c>
      <c r="H237" s="908">
        <f t="shared" si="28"/>
        <v>100</v>
      </c>
      <c r="I237" s="1008">
        <v>0</v>
      </c>
      <c r="J237" s="1008">
        <f t="shared" si="26"/>
        <v>100</v>
      </c>
      <c r="K237" s="1008">
        <v>0</v>
      </c>
      <c r="L237" s="1008">
        <f t="shared" si="46"/>
        <v>100</v>
      </c>
      <c r="M237" s="1008">
        <v>0</v>
      </c>
      <c r="N237" s="1008">
        <f t="shared" si="43"/>
        <v>100</v>
      </c>
      <c r="O237" s="1119">
        <v>0</v>
      </c>
      <c r="P237" s="1119">
        <f t="shared" si="34"/>
        <v>100</v>
      </c>
      <c r="Q237" s="1119">
        <v>0</v>
      </c>
      <c r="R237" s="1119">
        <f t="shared" si="35"/>
        <v>100</v>
      </c>
      <c r="S237" s="1072"/>
      <c r="T237" s="893"/>
    </row>
    <row r="238" spans="1:20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28"/>
        <v>100</v>
      </c>
      <c r="I238" s="1003">
        <v>0</v>
      </c>
      <c r="J238" s="1003">
        <f t="shared" si="26"/>
        <v>100</v>
      </c>
      <c r="K238" s="1003">
        <v>0</v>
      </c>
      <c r="L238" s="1003">
        <f t="shared" si="46"/>
        <v>100</v>
      </c>
      <c r="M238" s="1003">
        <v>0</v>
      </c>
      <c r="N238" s="1003">
        <f t="shared" si="43"/>
        <v>100</v>
      </c>
      <c r="O238" s="1114">
        <v>0</v>
      </c>
      <c r="P238" s="1114">
        <f t="shared" si="34"/>
        <v>100</v>
      </c>
      <c r="Q238" s="1114">
        <v>0</v>
      </c>
      <c r="R238" s="1114">
        <f t="shared" si="35"/>
        <v>100</v>
      </c>
      <c r="S238" s="1072"/>
      <c r="T238" s="893"/>
    </row>
    <row r="239" spans="1:20" ht="20.95" x14ac:dyDescent="0.2">
      <c r="A239" s="654" t="s">
        <v>298</v>
      </c>
      <c r="B239" s="603" t="s">
        <v>554</v>
      </c>
      <c r="C239" s="604" t="s">
        <v>100</v>
      </c>
      <c r="D239" s="604" t="s">
        <v>100</v>
      </c>
      <c r="E239" s="981" t="s">
        <v>317</v>
      </c>
      <c r="F239" s="913">
        <v>0</v>
      </c>
      <c r="G239" s="959">
        <f t="shared" ref="G239" si="53">+G240</f>
        <v>30</v>
      </c>
      <c r="H239" s="908">
        <f t="shared" si="28"/>
        <v>30</v>
      </c>
      <c r="I239" s="1008">
        <v>0</v>
      </c>
      <c r="J239" s="1008">
        <f t="shared" si="26"/>
        <v>30</v>
      </c>
      <c r="K239" s="1008">
        <v>0</v>
      </c>
      <c r="L239" s="1008">
        <f t="shared" si="46"/>
        <v>30</v>
      </c>
      <c r="M239" s="1008">
        <v>0</v>
      </c>
      <c r="N239" s="1008">
        <f t="shared" si="43"/>
        <v>30</v>
      </c>
      <c r="O239" s="1119">
        <v>0</v>
      </c>
      <c r="P239" s="1119">
        <f t="shared" si="34"/>
        <v>30</v>
      </c>
      <c r="Q239" s="1119">
        <v>0</v>
      </c>
      <c r="R239" s="1119">
        <f t="shared" si="35"/>
        <v>30</v>
      </c>
      <c r="S239" s="1072"/>
      <c r="T239" s="893"/>
    </row>
    <row r="240" spans="1:20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30</v>
      </c>
      <c r="H240" s="927">
        <f t="shared" si="28"/>
        <v>30</v>
      </c>
      <c r="I240" s="1003">
        <v>0</v>
      </c>
      <c r="J240" s="1003">
        <f t="shared" si="26"/>
        <v>30</v>
      </c>
      <c r="K240" s="1003">
        <v>0</v>
      </c>
      <c r="L240" s="1003">
        <f t="shared" si="46"/>
        <v>30</v>
      </c>
      <c r="M240" s="1003">
        <v>0</v>
      </c>
      <c r="N240" s="1003">
        <f t="shared" si="43"/>
        <v>30</v>
      </c>
      <c r="O240" s="1114">
        <v>0</v>
      </c>
      <c r="P240" s="1114">
        <f t="shared" si="34"/>
        <v>30</v>
      </c>
      <c r="Q240" s="1114">
        <v>0</v>
      </c>
      <c r="R240" s="1114">
        <f t="shared" si="35"/>
        <v>30</v>
      </c>
      <c r="S240" s="1072"/>
      <c r="T240" s="893"/>
    </row>
    <row r="241" spans="1:20" ht="20.95" x14ac:dyDescent="0.2">
      <c r="A241" s="654" t="s">
        <v>298</v>
      </c>
      <c r="B241" s="603" t="s">
        <v>555</v>
      </c>
      <c r="C241" s="604" t="s">
        <v>100</v>
      </c>
      <c r="D241" s="604" t="s">
        <v>100</v>
      </c>
      <c r="E241" s="981" t="s">
        <v>318</v>
      </c>
      <c r="F241" s="913">
        <v>0</v>
      </c>
      <c r="G241" s="959">
        <f t="shared" ref="G241" si="54">+G242</f>
        <v>60</v>
      </c>
      <c r="H241" s="908">
        <f t="shared" si="28"/>
        <v>60</v>
      </c>
      <c r="I241" s="1008">
        <v>0</v>
      </c>
      <c r="J241" s="1008">
        <f t="shared" si="26"/>
        <v>60</v>
      </c>
      <c r="K241" s="1008">
        <v>0</v>
      </c>
      <c r="L241" s="1008">
        <f t="shared" si="46"/>
        <v>60</v>
      </c>
      <c r="M241" s="1008">
        <v>0</v>
      </c>
      <c r="N241" s="1008">
        <f t="shared" si="43"/>
        <v>60</v>
      </c>
      <c r="O241" s="1119">
        <v>0</v>
      </c>
      <c r="P241" s="1119">
        <f t="shared" si="34"/>
        <v>60</v>
      </c>
      <c r="Q241" s="1119">
        <v>0</v>
      </c>
      <c r="R241" s="1119">
        <f t="shared" si="35"/>
        <v>60</v>
      </c>
      <c r="S241" s="1072"/>
      <c r="T241" s="893"/>
    </row>
    <row r="242" spans="1:20" ht="13.1" thickBot="1" x14ac:dyDescent="0.25">
      <c r="A242" s="1002"/>
      <c r="B242" s="988"/>
      <c r="C242" s="989" t="s">
        <v>294</v>
      </c>
      <c r="D242" s="989" t="s">
        <v>295</v>
      </c>
      <c r="E242" s="990" t="s">
        <v>296</v>
      </c>
      <c r="F242" s="917">
        <v>0</v>
      </c>
      <c r="G242" s="917">
        <v>60</v>
      </c>
      <c r="H242" s="1028">
        <f t="shared" si="28"/>
        <v>60</v>
      </c>
      <c r="I242" s="1005">
        <v>0</v>
      </c>
      <c r="J242" s="1005">
        <f t="shared" si="26"/>
        <v>60</v>
      </c>
      <c r="K242" s="1005">
        <v>0</v>
      </c>
      <c r="L242" s="1005">
        <f t="shared" si="46"/>
        <v>60</v>
      </c>
      <c r="M242" s="1005">
        <v>0</v>
      </c>
      <c r="N242" s="1005">
        <f t="shared" si="43"/>
        <v>60</v>
      </c>
      <c r="O242" s="1117">
        <v>0</v>
      </c>
      <c r="P242" s="1117">
        <f t="shared" si="34"/>
        <v>60</v>
      </c>
      <c r="Q242" s="1128">
        <v>0</v>
      </c>
      <c r="R242" s="1128">
        <f t="shared" si="35"/>
        <v>60</v>
      </c>
      <c r="S242" s="1072"/>
      <c r="T242" s="893"/>
    </row>
    <row r="243" spans="1:20" ht="27" customHeight="1" thickBot="1" x14ac:dyDescent="0.25">
      <c r="A243" s="1080" t="s">
        <v>106</v>
      </c>
      <c r="B243" s="1081" t="s">
        <v>100</v>
      </c>
      <c r="C243" s="1082" t="s">
        <v>100</v>
      </c>
      <c r="D243" s="1082" t="s">
        <v>100</v>
      </c>
      <c r="E243" s="1498" t="s">
        <v>636</v>
      </c>
      <c r="F243" s="1087">
        <v>0</v>
      </c>
      <c r="G243" s="1542"/>
      <c r="H243" s="1542"/>
      <c r="I243" s="1542"/>
      <c r="J243" s="1542"/>
      <c r="K243" s="1542"/>
      <c r="L243" s="1542"/>
      <c r="M243" s="1542"/>
      <c r="N243" s="1087">
        <v>0</v>
      </c>
      <c r="O243" s="1131">
        <f>+O244</f>
        <v>500</v>
      </c>
      <c r="P243" s="1131">
        <f t="shared" ref="P243:P245" si="55">N243+O243</f>
        <v>500</v>
      </c>
      <c r="Q243" s="1131">
        <v>0</v>
      </c>
      <c r="R243" s="1131">
        <f t="shared" si="35"/>
        <v>500</v>
      </c>
      <c r="S243" s="1072"/>
      <c r="T243" s="893"/>
    </row>
    <row r="244" spans="1:20" ht="21.6" thickBot="1" x14ac:dyDescent="0.25">
      <c r="A244" s="1499" t="s">
        <v>106</v>
      </c>
      <c r="B244" s="1500" t="s">
        <v>637</v>
      </c>
      <c r="C244" s="1501" t="s">
        <v>100</v>
      </c>
      <c r="D244" s="1501" t="s">
        <v>100</v>
      </c>
      <c r="E244" s="1502" t="s">
        <v>636</v>
      </c>
      <c r="F244" s="1018">
        <v>0</v>
      </c>
      <c r="G244" s="1543"/>
      <c r="H244" s="1543"/>
      <c r="I244" s="1543"/>
      <c r="J244" s="1543"/>
      <c r="K244" s="1543"/>
      <c r="L244" s="1543"/>
      <c r="M244" s="1543"/>
      <c r="N244" s="1018">
        <v>0</v>
      </c>
      <c r="O244" s="1544">
        <f>O245</f>
        <v>500</v>
      </c>
      <c r="P244" s="1544">
        <f t="shared" si="55"/>
        <v>500</v>
      </c>
      <c r="Q244" s="1124">
        <v>0</v>
      </c>
      <c r="R244" s="1124">
        <f t="shared" si="35"/>
        <v>500</v>
      </c>
      <c r="S244" s="1072"/>
      <c r="T244" s="893"/>
    </row>
    <row r="245" spans="1:20" ht="13.1" thickBot="1" x14ac:dyDescent="0.25">
      <c r="A245" s="1080"/>
      <c r="B245" s="1500"/>
      <c r="C245" s="989" t="s">
        <v>294</v>
      </c>
      <c r="D245" s="989" t="s">
        <v>295</v>
      </c>
      <c r="E245" s="1503" t="s">
        <v>296</v>
      </c>
      <c r="F245" s="1005">
        <v>0</v>
      </c>
      <c r="G245" s="1545"/>
      <c r="H245" s="1545"/>
      <c r="I245" s="1545"/>
      <c r="J245" s="1545"/>
      <c r="K245" s="1546"/>
      <c r="L245" s="1545"/>
      <c r="M245" s="1546"/>
      <c r="N245" s="1005">
        <v>0</v>
      </c>
      <c r="O245" s="1547">
        <v>500</v>
      </c>
      <c r="P245" s="1547">
        <f t="shared" si="55"/>
        <v>500</v>
      </c>
      <c r="Q245" s="1117">
        <v>0</v>
      </c>
      <c r="R245" s="1117">
        <f t="shared" si="35"/>
        <v>500</v>
      </c>
      <c r="S245" s="1072"/>
      <c r="T245" s="893"/>
    </row>
    <row r="246" spans="1:20" ht="27" customHeight="1" thickBot="1" x14ac:dyDescent="0.25">
      <c r="A246" s="1568" t="s">
        <v>106</v>
      </c>
      <c r="B246" s="1569" t="s">
        <v>100</v>
      </c>
      <c r="C246" s="1570" t="s">
        <v>100</v>
      </c>
      <c r="D246" s="1570" t="s">
        <v>100</v>
      </c>
      <c r="E246" s="1571" t="s">
        <v>638</v>
      </c>
      <c r="F246" s="1572">
        <v>0</v>
      </c>
      <c r="G246" s="1573"/>
      <c r="H246" s="1573"/>
      <c r="I246" s="1573"/>
      <c r="J246" s="1573"/>
      <c r="K246" s="1573"/>
      <c r="L246" s="1573"/>
      <c r="M246" s="1573"/>
      <c r="N246" s="1572">
        <v>0</v>
      </c>
      <c r="O246" s="1574">
        <f>+O247</f>
        <v>2178.7640000000001</v>
      </c>
      <c r="P246" s="1574">
        <f t="shared" si="34"/>
        <v>2178.7640000000001</v>
      </c>
      <c r="Q246" s="1574">
        <f>+Q247+Q249+Q251+Q253+Q255+Q257+Q259+Q261+Q263+Q265+Q267+Q269+Q271+Q273+Q275+Q277+Q279+Q281+Q283+Q285+Q287+Q289+Q291+Q293+Q295+Q297+Q299+Q301+Q303+Q305+Q307+Q309+Q311+Q313+Q315+Q317+Q319+Q321+Q323+Q325+Q327+Q329+Q331+Q333+Q335+Q337+Q339+Q341+Q343+Q345+Q347+Q349+Q351+Q353+Q355+Q357+Q359+Q361+Q363+Q365+Q367+Q369+Q371+Q373+Q375+Q377+Q379+Q381+Q383+Q385+Q387+Q389+Q391+Q393+Q395+Q397+Q399+Q401+Q403+Q405+Q407+Q409+Q411+Q413+Q415+Q417+Q419+Q421+Q423+Q425+Q427+Q429+Q431+Q433+Q435+Q437+Q439+Q441</f>
        <v>6.6791017161449417E-13</v>
      </c>
      <c r="R246" s="1574">
        <f t="shared" si="35"/>
        <v>2178.7640000000006</v>
      </c>
      <c r="S246" s="1575" t="s">
        <v>760</v>
      </c>
      <c r="T246" s="1658">
        <f>SUM(Q247:Q442)/2</f>
        <v>-2.8421709430404007E-14</v>
      </c>
    </row>
    <row r="247" spans="1:20" ht="20.95" x14ac:dyDescent="0.2">
      <c r="A247" s="1576" t="s">
        <v>106</v>
      </c>
      <c r="B247" s="1577" t="s">
        <v>639</v>
      </c>
      <c r="C247" s="1578"/>
      <c r="D247" s="1578"/>
      <c r="E247" s="1579" t="s">
        <v>638</v>
      </c>
      <c r="F247" s="1580">
        <v>0</v>
      </c>
      <c r="G247" s="1581"/>
      <c r="H247" s="1581"/>
      <c r="I247" s="1581"/>
      <c r="J247" s="1581"/>
      <c r="K247" s="1581"/>
      <c r="L247" s="1581"/>
      <c r="M247" s="1581"/>
      <c r="N247" s="1580">
        <v>0</v>
      </c>
      <c r="O247" s="1582">
        <f>+O248</f>
        <v>2178.7640000000001</v>
      </c>
      <c r="P247" s="1583">
        <f t="shared" si="34"/>
        <v>2178.7640000000001</v>
      </c>
      <c r="Q247" s="1656">
        <f>+Q248</f>
        <v>-2168.5929999999998</v>
      </c>
      <c r="R247" s="1584">
        <f t="shared" si="35"/>
        <v>10.171000000000276</v>
      </c>
      <c r="S247" s="1575" t="s">
        <v>760</v>
      </c>
      <c r="T247" s="893">
        <f>SUM(Q249:Q442)/2</f>
        <v>2168.5929999999985</v>
      </c>
    </row>
    <row r="248" spans="1:20" x14ac:dyDescent="0.2">
      <c r="A248" s="1585"/>
      <c r="B248" s="1586"/>
      <c r="C248" s="1587" t="s">
        <v>294</v>
      </c>
      <c r="D248" s="1587" t="s">
        <v>295</v>
      </c>
      <c r="E248" s="1588" t="s">
        <v>296</v>
      </c>
      <c r="F248" s="1589">
        <v>0</v>
      </c>
      <c r="G248" s="1590"/>
      <c r="H248" s="1590"/>
      <c r="I248" s="1590"/>
      <c r="J248" s="1590"/>
      <c r="K248" s="1591"/>
      <c r="L248" s="1590"/>
      <c r="M248" s="1591"/>
      <c r="N248" s="1589">
        <v>0</v>
      </c>
      <c r="O248" s="1592">
        <v>2178.7640000000001</v>
      </c>
      <c r="P248" s="1592">
        <f t="shared" si="34"/>
        <v>2178.7640000000001</v>
      </c>
      <c r="Q248" s="1657">
        <v>-2168.5929999999998</v>
      </c>
      <c r="R248" s="1594">
        <f t="shared" si="35"/>
        <v>10.171000000000276</v>
      </c>
      <c r="S248" s="1575"/>
      <c r="T248" s="893"/>
    </row>
    <row r="249" spans="1:20" ht="20.95" x14ac:dyDescent="0.2">
      <c r="A249" s="1624" t="s">
        <v>106</v>
      </c>
      <c r="B249" s="1595" t="s">
        <v>762</v>
      </c>
      <c r="C249" s="1596" t="s">
        <v>100</v>
      </c>
      <c r="D249" s="1596" t="s">
        <v>100</v>
      </c>
      <c r="E249" s="1597" t="s">
        <v>859</v>
      </c>
      <c r="F249" s="1598">
        <v>0</v>
      </c>
      <c r="G249" s="1599"/>
      <c r="H249" s="1599"/>
      <c r="I249" s="1599"/>
      <c r="J249" s="1599"/>
      <c r="K249" s="1599"/>
      <c r="L249" s="1599"/>
      <c r="M249" s="1599"/>
      <c r="N249" s="1599"/>
      <c r="O249" s="1599"/>
      <c r="P249" s="1600">
        <v>0</v>
      </c>
      <c r="Q249" s="1119">
        <f>+Q250</f>
        <v>7.1</v>
      </c>
      <c r="R249" s="1600">
        <f>+P249+Q249</f>
        <v>7.1</v>
      </c>
      <c r="S249" s="1575" t="s">
        <v>760</v>
      </c>
      <c r="T249" s="893"/>
    </row>
    <row r="250" spans="1:20" x14ac:dyDescent="0.2">
      <c r="A250" s="1625"/>
      <c r="B250" s="1595"/>
      <c r="C250" s="1601" t="s">
        <v>294</v>
      </c>
      <c r="D250" s="1601" t="s">
        <v>295</v>
      </c>
      <c r="E250" s="1602" t="s">
        <v>296</v>
      </c>
      <c r="F250" s="1603">
        <v>0</v>
      </c>
      <c r="G250" s="1593"/>
      <c r="H250" s="1593"/>
      <c r="I250" s="1593"/>
      <c r="J250" s="1593"/>
      <c r="K250" s="1593"/>
      <c r="L250" s="1593"/>
      <c r="M250" s="1593"/>
      <c r="N250" s="1593"/>
      <c r="O250" s="1593"/>
      <c r="P250" s="1594">
        <v>0</v>
      </c>
      <c r="Q250" s="1114">
        <v>7.1</v>
      </c>
      <c r="R250" s="1594">
        <f>+P250+Q250</f>
        <v>7.1</v>
      </c>
      <c r="S250" s="1604"/>
      <c r="T250" s="893"/>
    </row>
    <row r="251" spans="1:20" ht="20.95" x14ac:dyDescent="0.2">
      <c r="A251" s="1624" t="s">
        <v>106</v>
      </c>
      <c r="B251" s="1595" t="s">
        <v>763</v>
      </c>
      <c r="C251" s="1596" t="s">
        <v>100</v>
      </c>
      <c r="D251" s="1596" t="s">
        <v>100</v>
      </c>
      <c r="E251" s="1597" t="s">
        <v>920</v>
      </c>
      <c r="F251" s="1598">
        <v>0</v>
      </c>
      <c r="G251" s="1599"/>
      <c r="H251" s="1599"/>
      <c r="I251" s="1599"/>
      <c r="J251" s="1599"/>
      <c r="K251" s="1599"/>
      <c r="L251" s="1599"/>
      <c r="M251" s="1599"/>
      <c r="N251" s="1599"/>
      <c r="O251" s="1599"/>
      <c r="P251" s="1600">
        <v>0</v>
      </c>
      <c r="Q251" s="1119">
        <f t="shared" ref="Q251" si="56">+Q252</f>
        <v>19.405999999999999</v>
      </c>
      <c r="R251" s="1600">
        <f t="shared" ref="R251:R314" si="57">+P251+Q251</f>
        <v>19.405999999999999</v>
      </c>
      <c r="S251" s="1575" t="s">
        <v>760</v>
      </c>
    </row>
    <row r="252" spans="1:20" x14ac:dyDescent="0.2">
      <c r="A252" s="1625"/>
      <c r="B252" s="1595"/>
      <c r="C252" s="1601" t="s">
        <v>294</v>
      </c>
      <c r="D252" s="1601" t="s">
        <v>295</v>
      </c>
      <c r="E252" s="1602" t="s">
        <v>296</v>
      </c>
      <c r="F252" s="1603">
        <v>0</v>
      </c>
      <c r="G252" s="1593"/>
      <c r="H252" s="1593"/>
      <c r="I252" s="1593"/>
      <c r="J252" s="1593"/>
      <c r="K252" s="1593"/>
      <c r="L252" s="1593"/>
      <c r="M252" s="1593"/>
      <c r="N252" s="1593"/>
      <c r="O252" s="1593"/>
      <c r="P252" s="1594">
        <v>0</v>
      </c>
      <c r="Q252" s="1114">
        <v>19.405999999999999</v>
      </c>
      <c r="R252" s="1594">
        <f t="shared" si="57"/>
        <v>19.405999999999999</v>
      </c>
      <c r="S252" s="1604"/>
    </row>
    <row r="253" spans="1:20" ht="20.95" x14ac:dyDescent="0.2">
      <c r="A253" s="1624" t="s">
        <v>106</v>
      </c>
      <c r="B253" s="1595" t="s">
        <v>764</v>
      </c>
      <c r="C253" s="1596" t="s">
        <v>100</v>
      </c>
      <c r="D253" s="1596" t="s">
        <v>100</v>
      </c>
      <c r="E253" s="1597" t="s">
        <v>860</v>
      </c>
      <c r="F253" s="1598">
        <v>0</v>
      </c>
      <c r="G253" s="1599"/>
      <c r="H253" s="1599"/>
      <c r="I253" s="1599"/>
      <c r="J253" s="1599"/>
      <c r="K253" s="1599"/>
      <c r="L253" s="1599"/>
      <c r="M253" s="1599"/>
      <c r="N253" s="1599"/>
      <c r="O253" s="1599"/>
      <c r="P253" s="1600">
        <v>0</v>
      </c>
      <c r="Q253" s="1119">
        <f t="shared" ref="Q253" si="58">+Q254</f>
        <v>15.856</v>
      </c>
      <c r="R253" s="1600">
        <f t="shared" si="57"/>
        <v>15.856</v>
      </c>
      <c r="S253" s="1575" t="s">
        <v>760</v>
      </c>
    </row>
    <row r="254" spans="1:20" x14ac:dyDescent="0.2">
      <c r="A254" s="1625"/>
      <c r="B254" s="1595"/>
      <c r="C254" s="1601" t="s">
        <v>294</v>
      </c>
      <c r="D254" s="1601" t="s">
        <v>295</v>
      </c>
      <c r="E254" s="1602" t="s">
        <v>296</v>
      </c>
      <c r="F254" s="1603">
        <v>0</v>
      </c>
      <c r="G254" s="1593"/>
      <c r="H254" s="1593"/>
      <c r="I254" s="1593"/>
      <c r="J254" s="1593"/>
      <c r="K254" s="1593"/>
      <c r="L254" s="1593"/>
      <c r="M254" s="1593"/>
      <c r="N254" s="1593"/>
      <c r="O254" s="1593"/>
      <c r="P254" s="1594">
        <v>0</v>
      </c>
      <c r="Q254" s="1114">
        <v>15.856</v>
      </c>
      <c r="R254" s="1594">
        <f t="shared" si="57"/>
        <v>15.856</v>
      </c>
      <c r="S254" s="1604"/>
    </row>
    <row r="255" spans="1:20" ht="20.95" x14ac:dyDescent="0.2">
      <c r="A255" s="1624" t="s">
        <v>106</v>
      </c>
      <c r="B255" s="1595" t="s">
        <v>765</v>
      </c>
      <c r="C255" s="1596" t="s">
        <v>100</v>
      </c>
      <c r="D255" s="1596" t="s">
        <v>100</v>
      </c>
      <c r="E255" s="1597" t="s">
        <v>919</v>
      </c>
      <c r="F255" s="1598">
        <v>0</v>
      </c>
      <c r="G255" s="1599"/>
      <c r="H255" s="1599"/>
      <c r="I255" s="1599"/>
      <c r="J255" s="1599"/>
      <c r="K255" s="1599"/>
      <c r="L255" s="1599"/>
      <c r="M255" s="1599"/>
      <c r="N255" s="1599"/>
      <c r="O255" s="1599"/>
      <c r="P255" s="1600">
        <v>0</v>
      </c>
      <c r="Q255" s="1119">
        <f t="shared" ref="Q255" si="59">+Q256</f>
        <v>37.155000000000001</v>
      </c>
      <c r="R255" s="1600">
        <f t="shared" si="57"/>
        <v>37.155000000000001</v>
      </c>
      <c r="S255" s="1575" t="s">
        <v>760</v>
      </c>
    </row>
    <row r="256" spans="1:20" x14ac:dyDescent="0.2">
      <c r="A256" s="1625"/>
      <c r="B256" s="1595"/>
      <c r="C256" s="1601" t="s">
        <v>294</v>
      </c>
      <c r="D256" s="1601" t="s">
        <v>295</v>
      </c>
      <c r="E256" s="1602" t="s">
        <v>296</v>
      </c>
      <c r="F256" s="1603">
        <v>0</v>
      </c>
      <c r="G256" s="1593"/>
      <c r="H256" s="1593"/>
      <c r="I256" s="1593"/>
      <c r="J256" s="1593"/>
      <c r="K256" s="1593"/>
      <c r="L256" s="1593"/>
      <c r="M256" s="1593"/>
      <c r="N256" s="1593"/>
      <c r="O256" s="1593"/>
      <c r="P256" s="1594">
        <v>0</v>
      </c>
      <c r="Q256" s="1114">
        <v>37.155000000000001</v>
      </c>
      <c r="R256" s="1594">
        <f t="shared" si="57"/>
        <v>37.155000000000001</v>
      </c>
      <c r="S256" s="1604"/>
    </row>
    <row r="257" spans="1:19" x14ac:dyDescent="0.2">
      <c r="A257" s="1624" t="s">
        <v>106</v>
      </c>
      <c r="B257" s="1595" t="s">
        <v>766</v>
      </c>
      <c r="C257" s="1596" t="s">
        <v>100</v>
      </c>
      <c r="D257" s="1596" t="s">
        <v>100</v>
      </c>
      <c r="E257" s="1597" t="s">
        <v>861</v>
      </c>
      <c r="F257" s="1598">
        <v>0</v>
      </c>
      <c r="G257" s="1599"/>
      <c r="H257" s="1599"/>
      <c r="I257" s="1599"/>
      <c r="J257" s="1599"/>
      <c r="K257" s="1599"/>
      <c r="L257" s="1599"/>
      <c r="M257" s="1599"/>
      <c r="N257" s="1599"/>
      <c r="O257" s="1599"/>
      <c r="P257" s="1600">
        <v>0</v>
      </c>
      <c r="Q257" s="1119">
        <f t="shared" ref="Q257" si="60">+Q258</f>
        <v>23.902000000000001</v>
      </c>
      <c r="R257" s="1600">
        <f t="shared" si="57"/>
        <v>23.902000000000001</v>
      </c>
      <c r="S257" s="1575" t="s">
        <v>760</v>
      </c>
    </row>
    <row r="258" spans="1:19" x14ac:dyDescent="0.2">
      <c r="A258" s="1625"/>
      <c r="B258" s="1595"/>
      <c r="C258" s="1601" t="s">
        <v>294</v>
      </c>
      <c r="D258" s="1601" t="s">
        <v>295</v>
      </c>
      <c r="E258" s="1602" t="s">
        <v>296</v>
      </c>
      <c r="F258" s="1603">
        <v>0</v>
      </c>
      <c r="G258" s="1593"/>
      <c r="H258" s="1593"/>
      <c r="I258" s="1593"/>
      <c r="J258" s="1593"/>
      <c r="K258" s="1593"/>
      <c r="L258" s="1593"/>
      <c r="M258" s="1593"/>
      <c r="N258" s="1593"/>
      <c r="O258" s="1593"/>
      <c r="P258" s="1594">
        <v>0</v>
      </c>
      <c r="Q258" s="1114">
        <v>23.902000000000001</v>
      </c>
      <c r="R258" s="1594">
        <f t="shared" si="57"/>
        <v>23.902000000000001</v>
      </c>
      <c r="S258" s="1604"/>
    </row>
    <row r="259" spans="1:19" ht="20.95" x14ac:dyDescent="0.2">
      <c r="A259" s="1624" t="s">
        <v>106</v>
      </c>
      <c r="B259" s="1595" t="s">
        <v>767</v>
      </c>
      <c r="C259" s="1596" t="s">
        <v>100</v>
      </c>
      <c r="D259" s="1596" t="s">
        <v>100</v>
      </c>
      <c r="E259" s="1597" t="s">
        <v>921</v>
      </c>
      <c r="F259" s="1598">
        <v>0</v>
      </c>
      <c r="G259" s="1599"/>
      <c r="H259" s="1599"/>
      <c r="I259" s="1599"/>
      <c r="J259" s="1599"/>
      <c r="K259" s="1599"/>
      <c r="L259" s="1599"/>
      <c r="M259" s="1599"/>
      <c r="N259" s="1599"/>
      <c r="O259" s="1599"/>
      <c r="P259" s="1600">
        <v>0</v>
      </c>
      <c r="Q259" s="1119">
        <f t="shared" ref="Q259" si="61">+Q260</f>
        <v>8.0459999999999994</v>
      </c>
      <c r="R259" s="1600">
        <f t="shared" si="57"/>
        <v>8.0459999999999994</v>
      </c>
      <c r="S259" s="1575" t="s">
        <v>760</v>
      </c>
    </row>
    <row r="260" spans="1:19" x14ac:dyDescent="0.2">
      <c r="A260" s="1625"/>
      <c r="B260" s="1595"/>
      <c r="C260" s="1601" t="s">
        <v>294</v>
      </c>
      <c r="D260" s="1601" t="s">
        <v>295</v>
      </c>
      <c r="E260" s="1602" t="s">
        <v>296</v>
      </c>
      <c r="F260" s="1603">
        <v>0</v>
      </c>
      <c r="G260" s="1593"/>
      <c r="H260" s="1593"/>
      <c r="I260" s="1593"/>
      <c r="J260" s="1593"/>
      <c r="K260" s="1593"/>
      <c r="L260" s="1593"/>
      <c r="M260" s="1593"/>
      <c r="N260" s="1593"/>
      <c r="O260" s="1593"/>
      <c r="P260" s="1594">
        <v>0</v>
      </c>
      <c r="Q260" s="1114">
        <v>8.0459999999999994</v>
      </c>
      <c r="R260" s="1594">
        <f t="shared" si="57"/>
        <v>8.0459999999999994</v>
      </c>
      <c r="S260" s="1604"/>
    </row>
    <row r="261" spans="1:19" ht="20.95" x14ac:dyDescent="0.2">
      <c r="A261" s="1624" t="s">
        <v>106</v>
      </c>
      <c r="B261" s="1595" t="s">
        <v>768</v>
      </c>
      <c r="C261" s="1596" t="s">
        <v>100</v>
      </c>
      <c r="D261" s="1596" t="s">
        <v>100</v>
      </c>
      <c r="E261" s="1597" t="s">
        <v>922</v>
      </c>
      <c r="F261" s="1598">
        <v>0</v>
      </c>
      <c r="G261" s="1599"/>
      <c r="H261" s="1599"/>
      <c r="I261" s="1599"/>
      <c r="J261" s="1599"/>
      <c r="K261" s="1599"/>
      <c r="L261" s="1599"/>
      <c r="M261" s="1599"/>
      <c r="N261" s="1599"/>
      <c r="O261" s="1599"/>
      <c r="P261" s="1600">
        <v>0</v>
      </c>
      <c r="Q261" s="1119">
        <f t="shared" ref="Q261" si="62">+Q262</f>
        <v>19.169</v>
      </c>
      <c r="R261" s="1600">
        <f t="shared" si="57"/>
        <v>19.169</v>
      </c>
      <c r="S261" s="1575" t="s">
        <v>760</v>
      </c>
    </row>
    <row r="262" spans="1:19" x14ac:dyDescent="0.2">
      <c r="A262" s="1625"/>
      <c r="B262" s="1595"/>
      <c r="C262" s="1601" t="s">
        <v>294</v>
      </c>
      <c r="D262" s="1601" t="s">
        <v>295</v>
      </c>
      <c r="E262" s="1602" t="s">
        <v>296</v>
      </c>
      <c r="F262" s="1603">
        <v>0</v>
      </c>
      <c r="G262" s="1593"/>
      <c r="H262" s="1593"/>
      <c r="I262" s="1593"/>
      <c r="J262" s="1593"/>
      <c r="K262" s="1593"/>
      <c r="L262" s="1593"/>
      <c r="M262" s="1593"/>
      <c r="N262" s="1593"/>
      <c r="O262" s="1593"/>
      <c r="P262" s="1594">
        <v>0</v>
      </c>
      <c r="Q262" s="1114">
        <v>19.169</v>
      </c>
      <c r="R262" s="1594">
        <f t="shared" si="57"/>
        <v>19.169</v>
      </c>
      <c r="S262" s="1604"/>
    </row>
    <row r="263" spans="1:19" ht="20.95" x14ac:dyDescent="0.2">
      <c r="A263" s="1624" t="s">
        <v>106</v>
      </c>
      <c r="B263" s="1595" t="s">
        <v>769</v>
      </c>
      <c r="C263" s="1596" t="s">
        <v>100</v>
      </c>
      <c r="D263" s="1596" t="s">
        <v>100</v>
      </c>
      <c r="E263" s="1597" t="s">
        <v>862</v>
      </c>
      <c r="F263" s="1598">
        <v>0</v>
      </c>
      <c r="G263" s="1599"/>
      <c r="H263" s="1599"/>
      <c r="I263" s="1599"/>
      <c r="J263" s="1599"/>
      <c r="K263" s="1599"/>
      <c r="L263" s="1599"/>
      <c r="M263" s="1599"/>
      <c r="N263" s="1599"/>
      <c r="O263" s="1599"/>
      <c r="P263" s="1600">
        <v>0</v>
      </c>
      <c r="Q263" s="1119">
        <f t="shared" ref="Q263" si="63">+Q264</f>
        <v>24.138999999999999</v>
      </c>
      <c r="R263" s="1600">
        <f t="shared" si="57"/>
        <v>24.138999999999999</v>
      </c>
      <c r="S263" s="1575" t="s">
        <v>760</v>
      </c>
    </row>
    <row r="264" spans="1:19" x14ac:dyDescent="0.2">
      <c r="A264" s="1625"/>
      <c r="B264" s="1595"/>
      <c r="C264" s="1601" t="s">
        <v>294</v>
      </c>
      <c r="D264" s="1601" t="s">
        <v>295</v>
      </c>
      <c r="E264" s="1602" t="s">
        <v>296</v>
      </c>
      <c r="F264" s="1603">
        <v>0</v>
      </c>
      <c r="G264" s="1593"/>
      <c r="H264" s="1593"/>
      <c r="I264" s="1593"/>
      <c r="J264" s="1593"/>
      <c r="K264" s="1593"/>
      <c r="L264" s="1593"/>
      <c r="M264" s="1593"/>
      <c r="N264" s="1593"/>
      <c r="O264" s="1593"/>
      <c r="P264" s="1594">
        <v>0</v>
      </c>
      <c r="Q264" s="1114">
        <v>24.138999999999999</v>
      </c>
      <c r="R264" s="1594">
        <f t="shared" si="57"/>
        <v>24.138999999999999</v>
      </c>
      <c r="S264" s="1604"/>
    </row>
    <row r="265" spans="1:19" ht="20.95" x14ac:dyDescent="0.2">
      <c r="A265" s="1624" t="s">
        <v>106</v>
      </c>
      <c r="B265" s="1595" t="s">
        <v>770</v>
      </c>
      <c r="C265" s="1596" t="s">
        <v>100</v>
      </c>
      <c r="D265" s="1596" t="s">
        <v>100</v>
      </c>
      <c r="E265" s="1597" t="s">
        <v>863</v>
      </c>
      <c r="F265" s="1598">
        <v>0</v>
      </c>
      <c r="G265" s="1599"/>
      <c r="H265" s="1599"/>
      <c r="I265" s="1599"/>
      <c r="J265" s="1599"/>
      <c r="K265" s="1599"/>
      <c r="L265" s="1599"/>
      <c r="M265" s="1599"/>
      <c r="N265" s="1599"/>
      <c r="O265" s="1599"/>
      <c r="P265" s="1600">
        <v>0</v>
      </c>
      <c r="Q265" s="1119">
        <f t="shared" ref="Q265" si="64">+Q266</f>
        <v>33.604999999999997</v>
      </c>
      <c r="R265" s="1600">
        <f t="shared" si="57"/>
        <v>33.604999999999997</v>
      </c>
      <c r="S265" s="1575" t="s">
        <v>760</v>
      </c>
    </row>
    <row r="266" spans="1:19" x14ac:dyDescent="0.2">
      <c r="A266" s="1625"/>
      <c r="B266" s="1595"/>
      <c r="C266" s="1601" t="s">
        <v>294</v>
      </c>
      <c r="D266" s="1601" t="s">
        <v>295</v>
      </c>
      <c r="E266" s="1602" t="s">
        <v>296</v>
      </c>
      <c r="F266" s="1603">
        <v>0</v>
      </c>
      <c r="G266" s="1593"/>
      <c r="H266" s="1593"/>
      <c r="I266" s="1593"/>
      <c r="J266" s="1593"/>
      <c r="K266" s="1593"/>
      <c r="L266" s="1593"/>
      <c r="M266" s="1593"/>
      <c r="N266" s="1593"/>
      <c r="O266" s="1593"/>
      <c r="P266" s="1594">
        <v>0</v>
      </c>
      <c r="Q266" s="1114">
        <v>33.604999999999997</v>
      </c>
      <c r="R266" s="1594">
        <f t="shared" si="57"/>
        <v>33.604999999999997</v>
      </c>
      <c r="S266" s="1604"/>
    </row>
    <row r="267" spans="1:19" ht="20.95" x14ac:dyDescent="0.2">
      <c r="A267" s="1624" t="s">
        <v>106</v>
      </c>
      <c r="B267" s="1595" t="s">
        <v>771</v>
      </c>
      <c r="C267" s="1596" t="s">
        <v>100</v>
      </c>
      <c r="D267" s="1596" t="s">
        <v>100</v>
      </c>
      <c r="E267" s="1597" t="s">
        <v>864</v>
      </c>
      <c r="F267" s="1598">
        <v>0</v>
      </c>
      <c r="G267" s="1599"/>
      <c r="H267" s="1599"/>
      <c r="I267" s="1599"/>
      <c r="J267" s="1599"/>
      <c r="K267" s="1599"/>
      <c r="L267" s="1599"/>
      <c r="M267" s="1599"/>
      <c r="N267" s="1599"/>
      <c r="O267" s="1599"/>
      <c r="P267" s="1600">
        <v>0</v>
      </c>
      <c r="Q267" s="1119">
        <f t="shared" ref="Q267" si="65">+Q268</f>
        <v>14.436</v>
      </c>
      <c r="R267" s="1600">
        <f t="shared" si="57"/>
        <v>14.436</v>
      </c>
      <c r="S267" s="1575" t="s">
        <v>760</v>
      </c>
    </row>
    <row r="268" spans="1:19" x14ac:dyDescent="0.2">
      <c r="A268" s="1625"/>
      <c r="B268" s="1595"/>
      <c r="C268" s="1601" t="s">
        <v>294</v>
      </c>
      <c r="D268" s="1601" t="s">
        <v>295</v>
      </c>
      <c r="E268" s="1602" t="s">
        <v>296</v>
      </c>
      <c r="F268" s="1603">
        <v>0</v>
      </c>
      <c r="G268" s="1593"/>
      <c r="H268" s="1593"/>
      <c r="I268" s="1593"/>
      <c r="J268" s="1593"/>
      <c r="K268" s="1593"/>
      <c r="L268" s="1593"/>
      <c r="M268" s="1593"/>
      <c r="N268" s="1593"/>
      <c r="O268" s="1593"/>
      <c r="P268" s="1594">
        <v>0</v>
      </c>
      <c r="Q268" s="1114">
        <v>14.436</v>
      </c>
      <c r="R268" s="1594">
        <f t="shared" si="57"/>
        <v>14.436</v>
      </c>
      <c r="S268" s="1604"/>
    </row>
    <row r="269" spans="1:19" ht="20.95" x14ac:dyDescent="0.2">
      <c r="A269" s="1624" t="s">
        <v>106</v>
      </c>
      <c r="B269" s="1595" t="s">
        <v>772</v>
      </c>
      <c r="C269" s="1596" t="s">
        <v>100</v>
      </c>
      <c r="D269" s="1596" t="s">
        <v>100</v>
      </c>
      <c r="E269" s="1597" t="s">
        <v>913</v>
      </c>
      <c r="F269" s="1598">
        <v>0</v>
      </c>
      <c r="G269" s="1599"/>
      <c r="H269" s="1599"/>
      <c r="I269" s="1599"/>
      <c r="J269" s="1599"/>
      <c r="K269" s="1599"/>
      <c r="L269" s="1599"/>
      <c r="M269" s="1599"/>
      <c r="N269" s="1599"/>
      <c r="O269" s="1599"/>
      <c r="P269" s="1600">
        <v>0</v>
      </c>
      <c r="Q269" s="1119">
        <f t="shared" ref="Q269" si="66">+Q270</f>
        <v>9.7029999999999994</v>
      </c>
      <c r="R269" s="1600">
        <f t="shared" si="57"/>
        <v>9.7029999999999994</v>
      </c>
      <c r="S269" s="1575" t="s">
        <v>760</v>
      </c>
    </row>
    <row r="270" spans="1:19" x14ac:dyDescent="0.2">
      <c r="A270" s="1625"/>
      <c r="B270" s="1595"/>
      <c r="C270" s="1601" t="s">
        <v>294</v>
      </c>
      <c r="D270" s="1601" t="s">
        <v>295</v>
      </c>
      <c r="E270" s="1602" t="s">
        <v>296</v>
      </c>
      <c r="F270" s="1603">
        <v>0</v>
      </c>
      <c r="G270" s="1593"/>
      <c r="H270" s="1593"/>
      <c r="I270" s="1593"/>
      <c r="J270" s="1593"/>
      <c r="K270" s="1593"/>
      <c r="L270" s="1593"/>
      <c r="M270" s="1593"/>
      <c r="N270" s="1593"/>
      <c r="O270" s="1593"/>
      <c r="P270" s="1594">
        <v>0</v>
      </c>
      <c r="Q270" s="1114">
        <v>9.7029999999999994</v>
      </c>
      <c r="R270" s="1594">
        <f t="shared" si="57"/>
        <v>9.7029999999999994</v>
      </c>
      <c r="S270" s="1604"/>
    </row>
    <row r="271" spans="1:19" ht="20.95" x14ac:dyDescent="0.2">
      <c r="A271" s="1624" t="s">
        <v>106</v>
      </c>
      <c r="B271" s="1595" t="s">
        <v>773</v>
      </c>
      <c r="C271" s="1596" t="s">
        <v>100</v>
      </c>
      <c r="D271" s="1596" t="s">
        <v>100</v>
      </c>
      <c r="E271" s="1597" t="s">
        <v>865</v>
      </c>
      <c r="F271" s="1598">
        <v>0</v>
      </c>
      <c r="G271" s="1599"/>
      <c r="H271" s="1599"/>
      <c r="I271" s="1599"/>
      <c r="J271" s="1599"/>
      <c r="K271" s="1599"/>
      <c r="L271" s="1599"/>
      <c r="M271" s="1599"/>
      <c r="N271" s="1599"/>
      <c r="O271" s="1599"/>
      <c r="P271" s="1600">
        <v>0</v>
      </c>
      <c r="Q271" s="1119">
        <f t="shared" ref="Q271" si="67">+Q272</f>
        <v>13.016</v>
      </c>
      <c r="R271" s="1600">
        <f t="shared" si="57"/>
        <v>13.016</v>
      </c>
      <c r="S271" s="1575" t="s">
        <v>760</v>
      </c>
    </row>
    <row r="272" spans="1:19" x14ac:dyDescent="0.2">
      <c r="A272" s="1625"/>
      <c r="B272" s="1595"/>
      <c r="C272" s="1601" t="s">
        <v>294</v>
      </c>
      <c r="D272" s="1601" t="s">
        <v>295</v>
      </c>
      <c r="E272" s="1602" t="s">
        <v>296</v>
      </c>
      <c r="F272" s="1603">
        <v>0</v>
      </c>
      <c r="G272" s="1593"/>
      <c r="H272" s="1593"/>
      <c r="I272" s="1593"/>
      <c r="J272" s="1593"/>
      <c r="K272" s="1593"/>
      <c r="L272" s="1593"/>
      <c r="M272" s="1593"/>
      <c r="N272" s="1593"/>
      <c r="O272" s="1593"/>
      <c r="P272" s="1594">
        <v>0</v>
      </c>
      <c r="Q272" s="1114">
        <v>13.016</v>
      </c>
      <c r="R272" s="1594">
        <f t="shared" si="57"/>
        <v>13.016</v>
      </c>
      <c r="S272" s="1604"/>
    </row>
    <row r="273" spans="1:19" ht="20.95" x14ac:dyDescent="0.2">
      <c r="A273" s="1624" t="s">
        <v>106</v>
      </c>
      <c r="B273" s="1595" t="s">
        <v>774</v>
      </c>
      <c r="C273" s="1596" t="s">
        <v>100</v>
      </c>
      <c r="D273" s="1596" t="s">
        <v>100</v>
      </c>
      <c r="E273" s="1597" t="s">
        <v>866</v>
      </c>
      <c r="F273" s="1598">
        <v>0</v>
      </c>
      <c r="G273" s="1599"/>
      <c r="H273" s="1599"/>
      <c r="I273" s="1599"/>
      <c r="J273" s="1599"/>
      <c r="K273" s="1599"/>
      <c r="L273" s="1599"/>
      <c r="M273" s="1599"/>
      <c r="N273" s="1599"/>
      <c r="O273" s="1599"/>
      <c r="P273" s="1600">
        <v>0</v>
      </c>
      <c r="Q273" s="1119">
        <f t="shared" ref="Q273" si="68">+Q274</f>
        <v>23.902000000000001</v>
      </c>
      <c r="R273" s="1600">
        <f t="shared" si="57"/>
        <v>23.902000000000001</v>
      </c>
      <c r="S273" s="1575" t="s">
        <v>760</v>
      </c>
    </row>
    <row r="274" spans="1:19" x14ac:dyDescent="0.2">
      <c r="A274" s="1625"/>
      <c r="B274" s="1595"/>
      <c r="C274" s="1601" t="s">
        <v>294</v>
      </c>
      <c r="D274" s="1601" t="s">
        <v>295</v>
      </c>
      <c r="E274" s="1602" t="s">
        <v>296</v>
      </c>
      <c r="F274" s="1603">
        <v>0</v>
      </c>
      <c r="G274" s="1593"/>
      <c r="H274" s="1593"/>
      <c r="I274" s="1593"/>
      <c r="J274" s="1593"/>
      <c r="K274" s="1593"/>
      <c r="L274" s="1593"/>
      <c r="M274" s="1593"/>
      <c r="N274" s="1593"/>
      <c r="O274" s="1593"/>
      <c r="P274" s="1594">
        <v>0</v>
      </c>
      <c r="Q274" s="1114">
        <v>23.902000000000001</v>
      </c>
      <c r="R274" s="1594">
        <f t="shared" si="57"/>
        <v>23.902000000000001</v>
      </c>
      <c r="S274" s="1604"/>
    </row>
    <row r="275" spans="1:19" ht="20.95" x14ac:dyDescent="0.2">
      <c r="A275" s="1624" t="s">
        <v>106</v>
      </c>
      <c r="B275" s="1595" t="s">
        <v>775</v>
      </c>
      <c r="C275" s="1596" t="s">
        <v>100</v>
      </c>
      <c r="D275" s="1596" t="s">
        <v>100</v>
      </c>
      <c r="E275" s="1597" t="s">
        <v>867</v>
      </c>
      <c r="F275" s="1598">
        <v>0</v>
      </c>
      <c r="G275" s="1599"/>
      <c r="H275" s="1599"/>
      <c r="I275" s="1599"/>
      <c r="J275" s="1599"/>
      <c r="K275" s="1599"/>
      <c r="L275" s="1599"/>
      <c r="M275" s="1599"/>
      <c r="N275" s="1599"/>
      <c r="O275" s="1599"/>
      <c r="P275" s="1600">
        <v>0</v>
      </c>
      <c r="Q275" s="1119">
        <f t="shared" ref="Q275" si="69">+Q276</f>
        <v>8.0459999999999994</v>
      </c>
      <c r="R275" s="1600">
        <f t="shared" si="57"/>
        <v>8.0459999999999994</v>
      </c>
      <c r="S275" s="1575" t="s">
        <v>760</v>
      </c>
    </row>
    <row r="276" spans="1:19" x14ac:dyDescent="0.2">
      <c r="A276" s="1625"/>
      <c r="B276" s="1595"/>
      <c r="C276" s="1601" t="s">
        <v>294</v>
      </c>
      <c r="D276" s="1601" t="s">
        <v>295</v>
      </c>
      <c r="E276" s="1602" t="s">
        <v>296</v>
      </c>
      <c r="F276" s="1603">
        <v>0</v>
      </c>
      <c r="G276" s="1593"/>
      <c r="H276" s="1593"/>
      <c r="I276" s="1593"/>
      <c r="J276" s="1593"/>
      <c r="K276" s="1593"/>
      <c r="L276" s="1593"/>
      <c r="M276" s="1593"/>
      <c r="N276" s="1593"/>
      <c r="O276" s="1593"/>
      <c r="P276" s="1594">
        <v>0</v>
      </c>
      <c r="Q276" s="1114">
        <v>8.0459999999999994</v>
      </c>
      <c r="R276" s="1594">
        <f t="shared" si="57"/>
        <v>8.0459999999999994</v>
      </c>
      <c r="S276" s="1604"/>
    </row>
    <row r="277" spans="1:19" ht="20.95" x14ac:dyDescent="0.2">
      <c r="A277" s="1624" t="s">
        <v>106</v>
      </c>
      <c r="B277" s="1595" t="s">
        <v>776</v>
      </c>
      <c r="C277" s="1596" t="s">
        <v>100</v>
      </c>
      <c r="D277" s="1596" t="s">
        <v>100</v>
      </c>
      <c r="E277" s="1597" t="s">
        <v>962</v>
      </c>
      <c r="F277" s="1598">
        <v>0</v>
      </c>
      <c r="G277" s="1599"/>
      <c r="H277" s="1599"/>
      <c r="I277" s="1599"/>
      <c r="J277" s="1599"/>
      <c r="K277" s="1599"/>
      <c r="L277" s="1599"/>
      <c r="M277" s="1599"/>
      <c r="N277" s="1599"/>
      <c r="O277" s="1599"/>
      <c r="P277" s="1600">
        <v>0</v>
      </c>
      <c r="Q277" s="1119">
        <f t="shared" ref="Q277" si="70">+Q278</f>
        <v>18.933</v>
      </c>
      <c r="R277" s="1600">
        <f t="shared" si="57"/>
        <v>18.933</v>
      </c>
      <c r="S277" s="1575" t="s">
        <v>760</v>
      </c>
    </row>
    <row r="278" spans="1:19" x14ac:dyDescent="0.2">
      <c r="A278" s="1625"/>
      <c r="B278" s="1595"/>
      <c r="C278" s="1601" t="s">
        <v>294</v>
      </c>
      <c r="D278" s="1601" t="s">
        <v>295</v>
      </c>
      <c r="E278" s="1602" t="s">
        <v>296</v>
      </c>
      <c r="F278" s="1603">
        <v>0</v>
      </c>
      <c r="G278" s="1593"/>
      <c r="H278" s="1593"/>
      <c r="I278" s="1593"/>
      <c r="J278" s="1593"/>
      <c r="K278" s="1593"/>
      <c r="L278" s="1593"/>
      <c r="M278" s="1593"/>
      <c r="N278" s="1593"/>
      <c r="O278" s="1593"/>
      <c r="P278" s="1594">
        <v>0</v>
      </c>
      <c r="Q278" s="1114">
        <v>18.933</v>
      </c>
      <c r="R278" s="1594">
        <f t="shared" si="57"/>
        <v>18.933</v>
      </c>
      <c r="S278" s="1604"/>
    </row>
    <row r="279" spans="1:19" ht="20.95" x14ac:dyDescent="0.2">
      <c r="A279" s="1624" t="s">
        <v>106</v>
      </c>
      <c r="B279" s="1595" t="s">
        <v>777</v>
      </c>
      <c r="C279" s="1596" t="s">
        <v>100</v>
      </c>
      <c r="D279" s="1596" t="s">
        <v>100</v>
      </c>
      <c r="E279" s="1597" t="s">
        <v>868</v>
      </c>
      <c r="F279" s="1598">
        <v>0</v>
      </c>
      <c r="G279" s="1599"/>
      <c r="H279" s="1599"/>
      <c r="I279" s="1599"/>
      <c r="J279" s="1599"/>
      <c r="K279" s="1599"/>
      <c r="L279" s="1599"/>
      <c r="M279" s="1599"/>
      <c r="N279" s="1599"/>
      <c r="O279" s="1599"/>
      <c r="P279" s="1600">
        <v>0</v>
      </c>
      <c r="Q279" s="1119">
        <f t="shared" ref="Q279" si="71">+Q280</f>
        <v>6.6260000000000003</v>
      </c>
      <c r="R279" s="1600">
        <f t="shared" si="57"/>
        <v>6.6260000000000003</v>
      </c>
      <c r="S279" s="1575" t="s">
        <v>760</v>
      </c>
    </row>
    <row r="280" spans="1:19" x14ac:dyDescent="0.2">
      <c r="A280" s="1625"/>
      <c r="B280" s="1595"/>
      <c r="C280" s="1601" t="s">
        <v>294</v>
      </c>
      <c r="D280" s="1601" t="s">
        <v>295</v>
      </c>
      <c r="E280" s="1602" t="s">
        <v>296</v>
      </c>
      <c r="F280" s="1603">
        <v>0</v>
      </c>
      <c r="G280" s="1593"/>
      <c r="H280" s="1593"/>
      <c r="I280" s="1593"/>
      <c r="J280" s="1593"/>
      <c r="K280" s="1593"/>
      <c r="L280" s="1593"/>
      <c r="M280" s="1593"/>
      <c r="N280" s="1593"/>
      <c r="O280" s="1593"/>
      <c r="P280" s="1594">
        <v>0</v>
      </c>
      <c r="Q280" s="1114">
        <v>6.6260000000000003</v>
      </c>
      <c r="R280" s="1594">
        <f t="shared" si="57"/>
        <v>6.6260000000000003</v>
      </c>
      <c r="S280" s="1604"/>
    </row>
    <row r="281" spans="1:19" ht="20.95" x14ac:dyDescent="0.2">
      <c r="A281" s="1624" t="s">
        <v>106</v>
      </c>
      <c r="B281" s="1595" t="s">
        <v>778</v>
      </c>
      <c r="C281" s="1596" t="s">
        <v>100</v>
      </c>
      <c r="D281" s="1596" t="s">
        <v>100</v>
      </c>
      <c r="E281" s="1597" t="s">
        <v>869</v>
      </c>
      <c r="F281" s="1598">
        <v>0</v>
      </c>
      <c r="G281" s="1599"/>
      <c r="H281" s="1599"/>
      <c r="I281" s="1599"/>
      <c r="J281" s="1599"/>
      <c r="K281" s="1599"/>
      <c r="L281" s="1599"/>
      <c r="M281" s="1599"/>
      <c r="N281" s="1599"/>
      <c r="O281" s="1599"/>
      <c r="P281" s="1600">
        <v>0</v>
      </c>
      <c r="Q281" s="1119">
        <f t="shared" ref="Q281" si="72">+Q282</f>
        <v>41.887999999999998</v>
      </c>
      <c r="R281" s="1600">
        <f t="shared" si="57"/>
        <v>41.887999999999998</v>
      </c>
      <c r="S281" s="1575" t="s">
        <v>760</v>
      </c>
    </row>
    <row r="282" spans="1:19" x14ac:dyDescent="0.2">
      <c r="A282" s="1625"/>
      <c r="B282" s="1595"/>
      <c r="C282" s="1601" t="s">
        <v>294</v>
      </c>
      <c r="D282" s="1601" t="s">
        <v>295</v>
      </c>
      <c r="E282" s="1602" t="s">
        <v>296</v>
      </c>
      <c r="F282" s="1603">
        <v>0</v>
      </c>
      <c r="G282" s="1593"/>
      <c r="H282" s="1593"/>
      <c r="I282" s="1593"/>
      <c r="J282" s="1593"/>
      <c r="K282" s="1593"/>
      <c r="L282" s="1593"/>
      <c r="M282" s="1593"/>
      <c r="N282" s="1593"/>
      <c r="O282" s="1593"/>
      <c r="P282" s="1594">
        <v>0</v>
      </c>
      <c r="Q282" s="1114">
        <v>41.887999999999998</v>
      </c>
      <c r="R282" s="1594">
        <f t="shared" si="57"/>
        <v>41.887999999999998</v>
      </c>
      <c r="S282" s="1604"/>
    </row>
    <row r="283" spans="1:19" ht="31.45" x14ac:dyDescent="0.2">
      <c r="A283" s="1624" t="s">
        <v>106</v>
      </c>
      <c r="B283" s="1595" t="s">
        <v>779</v>
      </c>
      <c r="C283" s="1596" t="s">
        <v>100</v>
      </c>
      <c r="D283" s="1596" t="s">
        <v>100</v>
      </c>
      <c r="E283" s="1597" t="s">
        <v>923</v>
      </c>
      <c r="F283" s="1598">
        <v>0</v>
      </c>
      <c r="G283" s="1599"/>
      <c r="H283" s="1599"/>
      <c r="I283" s="1599"/>
      <c r="J283" s="1599"/>
      <c r="K283" s="1599"/>
      <c r="L283" s="1599"/>
      <c r="M283" s="1599"/>
      <c r="N283" s="1599"/>
      <c r="O283" s="1599"/>
      <c r="P283" s="1600">
        <v>0</v>
      </c>
      <c r="Q283" s="1119">
        <f t="shared" ref="Q283" si="73">+Q284</f>
        <v>36.445</v>
      </c>
      <c r="R283" s="1600">
        <f t="shared" si="57"/>
        <v>36.445</v>
      </c>
      <c r="S283" s="1575" t="s">
        <v>760</v>
      </c>
    </row>
    <row r="284" spans="1:19" x14ac:dyDescent="0.2">
      <c r="A284" s="1625"/>
      <c r="B284" s="1595"/>
      <c r="C284" s="1601" t="s">
        <v>294</v>
      </c>
      <c r="D284" s="1601" t="s">
        <v>295</v>
      </c>
      <c r="E284" s="1602" t="s">
        <v>296</v>
      </c>
      <c r="F284" s="1603">
        <v>0</v>
      </c>
      <c r="G284" s="1593"/>
      <c r="H284" s="1593"/>
      <c r="I284" s="1593"/>
      <c r="J284" s="1593"/>
      <c r="K284" s="1593"/>
      <c r="L284" s="1593"/>
      <c r="M284" s="1593"/>
      <c r="N284" s="1593"/>
      <c r="O284" s="1593"/>
      <c r="P284" s="1594">
        <v>0</v>
      </c>
      <c r="Q284" s="1114">
        <v>36.445</v>
      </c>
      <c r="R284" s="1594">
        <f t="shared" si="57"/>
        <v>36.445</v>
      </c>
      <c r="S284" s="1604"/>
    </row>
    <row r="285" spans="1:19" ht="20.95" x14ac:dyDescent="0.2">
      <c r="A285" s="1624" t="s">
        <v>106</v>
      </c>
      <c r="B285" s="1595" t="s">
        <v>780</v>
      </c>
      <c r="C285" s="1596" t="s">
        <v>100</v>
      </c>
      <c r="D285" s="1596" t="s">
        <v>100</v>
      </c>
      <c r="E285" s="1597" t="s">
        <v>870</v>
      </c>
      <c r="F285" s="1598">
        <v>0</v>
      </c>
      <c r="G285" s="1599"/>
      <c r="H285" s="1599"/>
      <c r="I285" s="1599"/>
      <c r="J285" s="1599"/>
      <c r="K285" s="1599"/>
      <c r="L285" s="1599"/>
      <c r="M285" s="1599"/>
      <c r="N285" s="1599"/>
      <c r="O285" s="1599"/>
      <c r="P285" s="1600">
        <v>0</v>
      </c>
      <c r="Q285" s="1119">
        <f t="shared" ref="Q285" si="74">+Q286</f>
        <v>96.082999999999998</v>
      </c>
      <c r="R285" s="1600">
        <f t="shared" si="57"/>
        <v>96.082999999999998</v>
      </c>
      <c r="S285" s="1575" t="s">
        <v>760</v>
      </c>
    </row>
    <row r="286" spans="1:19" x14ac:dyDescent="0.2">
      <c r="A286" s="1625"/>
      <c r="B286" s="1595"/>
      <c r="C286" s="1601" t="s">
        <v>294</v>
      </c>
      <c r="D286" s="1601" t="s">
        <v>295</v>
      </c>
      <c r="E286" s="1602" t="s">
        <v>296</v>
      </c>
      <c r="F286" s="1603">
        <v>0</v>
      </c>
      <c r="G286" s="1593"/>
      <c r="H286" s="1593"/>
      <c r="I286" s="1593"/>
      <c r="J286" s="1593"/>
      <c r="K286" s="1593"/>
      <c r="L286" s="1593"/>
      <c r="M286" s="1593"/>
      <c r="N286" s="1593"/>
      <c r="O286" s="1593"/>
      <c r="P286" s="1594">
        <v>0</v>
      </c>
      <c r="Q286" s="1114">
        <v>96.082999999999998</v>
      </c>
      <c r="R286" s="1594">
        <f t="shared" si="57"/>
        <v>96.082999999999998</v>
      </c>
      <c r="S286" s="1604"/>
    </row>
    <row r="287" spans="1:19" ht="20.95" x14ac:dyDescent="0.2">
      <c r="A287" s="1624" t="s">
        <v>106</v>
      </c>
      <c r="B287" s="1595" t="s">
        <v>781</v>
      </c>
      <c r="C287" s="1596" t="s">
        <v>100</v>
      </c>
      <c r="D287" s="1596" t="s">
        <v>100</v>
      </c>
      <c r="E287" s="1597" t="s">
        <v>924</v>
      </c>
      <c r="F287" s="1598">
        <v>0</v>
      </c>
      <c r="G287" s="1599"/>
      <c r="H287" s="1599"/>
      <c r="I287" s="1599"/>
      <c r="J287" s="1599"/>
      <c r="K287" s="1599"/>
      <c r="L287" s="1599"/>
      <c r="M287" s="1599"/>
      <c r="N287" s="1599"/>
      <c r="O287" s="1599"/>
      <c r="P287" s="1600">
        <v>0</v>
      </c>
      <c r="Q287" s="1119">
        <f t="shared" ref="Q287" si="75">+Q288</f>
        <v>9.7029999999999994</v>
      </c>
      <c r="R287" s="1600">
        <f t="shared" si="57"/>
        <v>9.7029999999999994</v>
      </c>
      <c r="S287" s="1575" t="s">
        <v>760</v>
      </c>
    </row>
    <row r="288" spans="1:19" x14ac:dyDescent="0.2">
      <c r="A288" s="1625"/>
      <c r="B288" s="1595"/>
      <c r="C288" s="1601" t="s">
        <v>294</v>
      </c>
      <c r="D288" s="1601" t="s">
        <v>295</v>
      </c>
      <c r="E288" s="1602" t="s">
        <v>296</v>
      </c>
      <c r="F288" s="1603">
        <v>0</v>
      </c>
      <c r="G288" s="1593"/>
      <c r="H288" s="1593"/>
      <c r="I288" s="1593"/>
      <c r="J288" s="1593"/>
      <c r="K288" s="1593"/>
      <c r="L288" s="1593"/>
      <c r="M288" s="1593"/>
      <c r="N288" s="1593"/>
      <c r="O288" s="1593"/>
      <c r="P288" s="1594">
        <v>0</v>
      </c>
      <c r="Q288" s="1114">
        <v>9.7029999999999994</v>
      </c>
      <c r="R288" s="1594">
        <f t="shared" si="57"/>
        <v>9.7029999999999994</v>
      </c>
      <c r="S288" s="1604"/>
    </row>
    <row r="289" spans="1:19" ht="20.95" x14ac:dyDescent="0.2">
      <c r="A289" s="1624" t="s">
        <v>106</v>
      </c>
      <c r="B289" s="1595" t="s">
        <v>782</v>
      </c>
      <c r="C289" s="1596" t="s">
        <v>100</v>
      </c>
      <c r="D289" s="1596" t="s">
        <v>100</v>
      </c>
      <c r="E289" s="1597" t="s">
        <v>871</v>
      </c>
      <c r="F289" s="1598">
        <v>0</v>
      </c>
      <c r="G289" s="1599"/>
      <c r="H289" s="1599"/>
      <c r="I289" s="1599"/>
      <c r="J289" s="1599"/>
      <c r="K289" s="1599"/>
      <c r="L289" s="1599"/>
      <c r="M289" s="1599"/>
      <c r="N289" s="1599"/>
      <c r="O289" s="1599"/>
      <c r="P289" s="1600">
        <v>0</v>
      </c>
      <c r="Q289" s="1119">
        <f t="shared" ref="Q289" si="76">+Q290</f>
        <v>12.779</v>
      </c>
      <c r="R289" s="1600">
        <f t="shared" si="57"/>
        <v>12.779</v>
      </c>
      <c r="S289" s="1575" t="s">
        <v>760</v>
      </c>
    </row>
    <row r="290" spans="1:19" x14ac:dyDescent="0.2">
      <c r="A290" s="1625"/>
      <c r="B290" s="1595"/>
      <c r="C290" s="1601" t="s">
        <v>294</v>
      </c>
      <c r="D290" s="1601" t="s">
        <v>295</v>
      </c>
      <c r="E290" s="1602" t="s">
        <v>296</v>
      </c>
      <c r="F290" s="1603">
        <v>0</v>
      </c>
      <c r="G290" s="1593"/>
      <c r="H290" s="1593"/>
      <c r="I290" s="1593"/>
      <c r="J290" s="1593"/>
      <c r="K290" s="1593"/>
      <c r="L290" s="1593"/>
      <c r="M290" s="1593"/>
      <c r="N290" s="1593"/>
      <c r="O290" s="1593"/>
      <c r="P290" s="1594">
        <v>0</v>
      </c>
      <c r="Q290" s="1114">
        <v>12.779</v>
      </c>
      <c r="R290" s="1594">
        <f t="shared" si="57"/>
        <v>12.779</v>
      </c>
      <c r="S290" s="1604"/>
    </row>
    <row r="291" spans="1:19" ht="20.95" x14ac:dyDescent="0.2">
      <c r="A291" s="1624" t="s">
        <v>106</v>
      </c>
      <c r="B291" s="1595" t="s">
        <v>783</v>
      </c>
      <c r="C291" s="1596" t="s">
        <v>100</v>
      </c>
      <c r="D291" s="1596" t="s">
        <v>100</v>
      </c>
      <c r="E291" s="1597" t="s">
        <v>872</v>
      </c>
      <c r="F291" s="1598">
        <v>0</v>
      </c>
      <c r="G291" s="1599"/>
      <c r="H291" s="1599"/>
      <c r="I291" s="1599"/>
      <c r="J291" s="1599"/>
      <c r="K291" s="1599"/>
      <c r="L291" s="1599"/>
      <c r="M291" s="1599"/>
      <c r="N291" s="1599"/>
      <c r="O291" s="1599"/>
      <c r="P291" s="1600">
        <v>0</v>
      </c>
      <c r="Q291" s="1119">
        <f t="shared" ref="Q291" si="77">+Q292</f>
        <v>21.062000000000001</v>
      </c>
      <c r="R291" s="1600">
        <f t="shared" si="57"/>
        <v>21.062000000000001</v>
      </c>
      <c r="S291" s="1575" t="s">
        <v>760</v>
      </c>
    </row>
    <row r="292" spans="1:19" x14ac:dyDescent="0.2">
      <c r="A292" s="1625"/>
      <c r="B292" s="1595"/>
      <c r="C292" s="1601" t="s">
        <v>294</v>
      </c>
      <c r="D292" s="1601" t="s">
        <v>295</v>
      </c>
      <c r="E292" s="1602" t="s">
        <v>296</v>
      </c>
      <c r="F292" s="1603">
        <v>0</v>
      </c>
      <c r="G292" s="1593"/>
      <c r="H292" s="1593"/>
      <c r="I292" s="1593"/>
      <c r="J292" s="1593"/>
      <c r="K292" s="1593"/>
      <c r="L292" s="1593"/>
      <c r="M292" s="1593"/>
      <c r="N292" s="1593"/>
      <c r="O292" s="1593"/>
      <c r="P292" s="1594">
        <v>0</v>
      </c>
      <c r="Q292" s="1114">
        <v>21.062000000000001</v>
      </c>
      <c r="R292" s="1594">
        <f t="shared" si="57"/>
        <v>21.062000000000001</v>
      </c>
      <c r="S292" s="1604"/>
    </row>
    <row r="293" spans="1:19" ht="20.95" x14ac:dyDescent="0.2">
      <c r="A293" s="1624" t="s">
        <v>106</v>
      </c>
      <c r="B293" s="1595" t="s">
        <v>784</v>
      </c>
      <c r="C293" s="1596" t="s">
        <v>100</v>
      </c>
      <c r="D293" s="1596" t="s">
        <v>100</v>
      </c>
      <c r="E293" s="1597" t="s">
        <v>959</v>
      </c>
      <c r="F293" s="1598">
        <v>0</v>
      </c>
      <c r="G293" s="1599"/>
      <c r="H293" s="1599"/>
      <c r="I293" s="1599"/>
      <c r="J293" s="1599"/>
      <c r="K293" s="1599"/>
      <c r="L293" s="1599"/>
      <c r="M293" s="1599"/>
      <c r="N293" s="1599"/>
      <c r="O293" s="1599"/>
      <c r="P293" s="1600">
        <v>0</v>
      </c>
      <c r="Q293" s="1119">
        <f t="shared" ref="Q293" si="78">+Q294</f>
        <v>7.5730000000000004</v>
      </c>
      <c r="R293" s="1600">
        <f t="shared" si="57"/>
        <v>7.5730000000000004</v>
      </c>
      <c r="S293" s="1575" t="s">
        <v>760</v>
      </c>
    </row>
    <row r="294" spans="1:19" x14ac:dyDescent="0.2">
      <c r="A294" s="1625"/>
      <c r="B294" s="1595"/>
      <c r="C294" s="1601" t="s">
        <v>294</v>
      </c>
      <c r="D294" s="1601" t="s">
        <v>295</v>
      </c>
      <c r="E294" s="1602" t="s">
        <v>296</v>
      </c>
      <c r="F294" s="1603">
        <v>0</v>
      </c>
      <c r="G294" s="1593"/>
      <c r="H294" s="1593"/>
      <c r="I294" s="1593"/>
      <c r="J294" s="1593"/>
      <c r="K294" s="1593"/>
      <c r="L294" s="1593"/>
      <c r="M294" s="1593"/>
      <c r="N294" s="1593"/>
      <c r="O294" s="1593"/>
      <c r="P294" s="1594">
        <v>0</v>
      </c>
      <c r="Q294" s="1114">
        <v>7.5730000000000004</v>
      </c>
      <c r="R294" s="1594">
        <f t="shared" si="57"/>
        <v>7.5730000000000004</v>
      </c>
      <c r="S294" s="1604"/>
    </row>
    <row r="295" spans="1:19" ht="20.95" x14ac:dyDescent="0.2">
      <c r="A295" s="1624" t="s">
        <v>106</v>
      </c>
      <c r="B295" s="1595" t="s">
        <v>785</v>
      </c>
      <c r="C295" s="1596" t="s">
        <v>100</v>
      </c>
      <c r="D295" s="1596" t="s">
        <v>100</v>
      </c>
      <c r="E295" s="1597" t="s">
        <v>925</v>
      </c>
      <c r="F295" s="1598">
        <v>0</v>
      </c>
      <c r="G295" s="1599"/>
      <c r="H295" s="1599"/>
      <c r="I295" s="1599"/>
      <c r="J295" s="1599"/>
      <c r="K295" s="1599"/>
      <c r="L295" s="1599"/>
      <c r="M295" s="1599"/>
      <c r="N295" s="1599"/>
      <c r="O295" s="1599"/>
      <c r="P295" s="1600">
        <v>0</v>
      </c>
      <c r="Q295" s="1119">
        <f t="shared" ref="Q295" si="79">+Q296</f>
        <v>23.902000000000001</v>
      </c>
      <c r="R295" s="1600">
        <f t="shared" si="57"/>
        <v>23.902000000000001</v>
      </c>
      <c r="S295" s="1575" t="s">
        <v>760</v>
      </c>
    </row>
    <row r="296" spans="1:19" x14ac:dyDescent="0.2">
      <c r="A296" s="1625"/>
      <c r="B296" s="1595"/>
      <c r="C296" s="1601" t="s">
        <v>294</v>
      </c>
      <c r="D296" s="1601" t="s">
        <v>295</v>
      </c>
      <c r="E296" s="1602" t="s">
        <v>296</v>
      </c>
      <c r="F296" s="1603">
        <v>0</v>
      </c>
      <c r="G296" s="1593"/>
      <c r="H296" s="1593"/>
      <c r="I296" s="1593"/>
      <c r="J296" s="1593"/>
      <c r="K296" s="1593"/>
      <c r="L296" s="1593"/>
      <c r="M296" s="1593"/>
      <c r="N296" s="1593"/>
      <c r="O296" s="1593"/>
      <c r="P296" s="1594">
        <v>0</v>
      </c>
      <c r="Q296" s="1114">
        <v>23.902000000000001</v>
      </c>
      <c r="R296" s="1594">
        <f t="shared" si="57"/>
        <v>23.902000000000001</v>
      </c>
      <c r="S296" s="1604"/>
    </row>
    <row r="297" spans="1:19" x14ac:dyDescent="0.2">
      <c r="A297" s="1624" t="s">
        <v>106</v>
      </c>
      <c r="B297" s="1595" t="s">
        <v>786</v>
      </c>
      <c r="C297" s="1596" t="s">
        <v>100</v>
      </c>
      <c r="D297" s="1596" t="s">
        <v>100</v>
      </c>
      <c r="E297" s="1597" t="s">
        <v>873</v>
      </c>
      <c r="F297" s="1598">
        <v>0</v>
      </c>
      <c r="G297" s="1599"/>
      <c r="H297" s="1599"/>
      <c r="I297" s="1599"/>
      <c r="J297" s="1599"/>
      <c r="K297" s="1599"/>
      <c r="L297" s="1599"/>
      <c r="M297" s="1599"/>
      <c r="N297" s="1599"/>
      <c r="O297" s="1599"/>
      <c r="P297" s="1600">
        <v>0</v>
      </c>
      <c r="Q297" s="1119">
        <f t="shared" ref="Q297" si="80">+Q298</f>
        <v>20.352</v>
      </c>
      <c r="R297" s="1600">
        <f t="shared" si="57"/>
        <v>20.352</v>
      </c>
      <c r="S297" s="1575" t="s">
        <v>760</v>
      </c>
    </row>
    <row r="298" spans="1:19" x14ac:dyDescent="0.2">
      <c r="A298" s="1625"/>
      <c r="B298" s="1595"/>
      <c r="C298" s="1601" t="s">
        <v>294</v>
      </c>
      <c r="D298" s="1601" t="s">
        <v>295</v>
      </c>
      <c r="E298" s="1602" t="s">
        <v>296</v>
      </c>
      <c r="F298" s="1603">
        <v>0</v>
      </c>
      <c r="G298" s="1593"/>
      <c r="H298" s="1593"/>
      <c r="I298" s="1593"/>
      <c r="J298" s="1593"/>
      <c r="K298" s="1593"/>
      <c r="L298" s="1593"/>
      <c r="M298" s="1593"/>
      <c r="N298" s="1593"/>
      <c r="O298" s="1593"/>
      <c r="P298" s="1594">
        <v>0</v>
      </c>
      <c r="Q298" s="1114">
        <v>20.352</v>
      </c>
      <c r="R298" s="1594">
        <f t="shared" si="57"/>
        <v>20.352</v>
      </c>
      <c r="S298" s="1604"/>
    </row>
    <row r="299" spans="1:19" x14ac:dyDescent="0.2">
      <c r="A299" s="1624" t="s">
        <v>106</v>
      </c>
      <c r="B299" s="1595" t="s">
        <v>787</v>
      </c>
      <c r="C299" s="1596" t="s">
        <v>100</v>
      </c>
      <c r="D299" s="1596" t="s">
        <v>100</v>
      </c>
      <c r="E299" s="1597" t="s">
        <v>914</v>
      </c>
      <c r="F299" s="1598">
        <v>0</v>
      </c>
      <c r="G299" s="1599"/>
      <c r="H299" s="1599"/>
      <c r="I299" s="1599"/>
      <c r="J299" s="1599"/>
      <c r="K299" s="1599"/>
      <c r="L299" s="1599"/>
      <c r="M299" s="1599"/>
      <c r="N299" s="1599"/>
      <c r="O299" s="1599"/>
      <c r="P299" s="1600">
        <v>0</v>
      </c>
      <c r="Q299" s="1119">
        <f t="shared" ref="Q299" si="81">+Q300</f>
        <v>43.545000000000002</v>
      </c>
      <c r="R299" s="1600">
        <f t="shared" si="57"/>
        <v>43.545000000000002</v>
      </c>
      <c r="S299" s="1575" t="s">
        <v>760</v>
      </c>
    </row>
    <row r="300" spans="1:19" x14ac:dyDescent="0.2">
      <c r="A300" s="1625"/>
      <c r="B300" s="1595"/>
      <c r="C300" s="1601" t="s">
        <v>294</v>
      </c>
      <c r="D300" s="1601" t="s">
        <v>295</v>
      </c>
      <c r="E300" s="1602" t="s">
        <v>296</v>
      </c>
      <c r="F300" s="1603">
        <v>0</v>
      </c>
      <c r="G300" s="1593"/>
      <c r="H300" s="1593"/>
      <c r="I300" s="1593"/>
      <c r="J300" s="1593"/>
      <c r="K300" s="1593"/>
      <c r="L300" s="1593"/>
      <c r="M300" s="1593"/>
      <c r="N300" s="1593"/>
      <c r="O300" s="1593"/>
      <c r="P300" s="1594">
        <v>0</v>
      </c>
      <c r="Q300" s="1114">
        <v>43.545000000000002</v>
      </c>
      <c r="R300" s="1594">
        <f t="shared" si="57"/>
        <v>43.545000000000002</v>
      </c>
      <c r="S300" s="1604"/>
    </row>
    <row r="301" spans="1:19" x14ac:dyDescent="0.2">
      <c r="A301" s="1624" t="s">
        <v>106</v>
      </c>
      <c r="B301" s="1595" t="s">
        <v>788</v>
      </c>
      <c r="C301" s="1596" t="s">
        <v>100</v>
      </c>
      <c r="D301" s="1596" t="s">
        <v>100</v>
      </c>
      <c r="E301" s="1597" t="s">
        <v>874</v>
      </c>
      <c r="F301" s="1598">
        <v>0</v>
      </c>
      <c r="G301" s="1599"/>
      <c r="H301" s="1599"/>
      <c r="I301" s="1599"/>
      <c r="J301" s="1599"/>
      <c r="K301" s="1599"/>
      <c r="L301" s="1599"/>
      <c r="M301" s="1599"/>
      <c r="N301" s="1599"/>
      <c r="O301" s="1599"/>
      <c r="P301" s="1600">
        <v>0</v>
      </c>
      <c r="Q301" s="1119">
        <f t="shared" ref="Q301" si="82">+Q302</f>
        <v>19.169</v>
      </c>
      <c r="R301" s="1600">
        <f t="shared" si="57"/>
        <v>19.169</v>
      </c>
      <c r="S301" s="1575" t="s">
        <v>760</v>
      </c>
    </row>
    <row r="302" spans="1:19" x14ac:dyDescent="0.2">
      <c r="A302" s="1625"/>
      <c r="B302" s="1595"/>
      <c r="C302" s="1601" t="s">
        <v>294</v>
      </c>
      <c r="D302" s="1601" t="s">
        <v>295</v>
      </c>
      <c r="E302" s="1602" t="s">
        <v>296</v>
      </c>
      <c r="F302" s="1603">
        <v>0</v>
      </c>
      <c r="G302" s="1593"/>
      <c r="H302" s="1593"/>
      <c r="I302" s="1593"/>
      <c r="J302" s="1593"/>
      <c r="K302" s="1593"/>
      <c r="L302" s="1593"/>
      <c r="M302" s="1593"/>
      <c r="N302" s="1593"/>
      <c r="O302" s="1593"/>
      <c r="P302" s="1594">
        <v>0</v>
      </c>
      <c r="Q302" s="1114">
        <v>19.169</v>
      </c>
      <c r="R302" s="1594">
        <f t="shared" si="57"/>
        <v>19.169</v>
      </c>
      <c r="S302" s="1604"/>
    </row>
    <row r="303" spans="1:19" ht="20.95" x14ac:dyDescent="0.2">
      <c r="A303" s="1624" t="s">
        <v>106</v>
      </c>
      <c r="B303" s="1595" t="s">
        <v>789</v>
      </c>
      <c r="C303" s="1596" t="s">
        <v>100</v>
      </c>
      <c r="D303" s="1596" t="s">
        <v>100</v>
      </c>
      <c r="E303" s="1597" t="s">
        <v>963</v>
      </c>
      <c r="F303" s="1598">
        <v>0</v>
      </c>
      <c r="G303" s="1599"/>
      <c r="H303" s="1599"/>
      <c r="I303" s="1599"/>
      <c r="J303" s="1599"/>
      <c r="K303" s="1599"/>
      <c r="L303" s="1599"/>
      <c r="M303" s="1599"/>
      <c r="N303" s="1599"/>
      <c r="O303" s="1599"/>
      <c r="P303" s="1600">
        <v>0</v>
      </c>
      <c r="Q303" s="1119">
        <f t="shared" ref="Q303" si="83">+Q304</f>
        <v>28.399000000000001</v>
      </c>
      <c r="R303" s="1600">
        <f t="shared" si="57"/>
        <v>28.399000000000001</v>
      </c>
      <c r="S303" s="1575" t="s">
        <v>760</v>
      </c>
    </row>
    <row r="304" spans="1:19" x14ac:dyDescent="0.2">
      <c r="A304" s="1625"/>
      <c r="B304" s="1595"/>
      <c r="C304" s="1601" t="s">
        <v>294</v>
      </c>
      <c r="D304" s="1601" t="s">
        <v>295</v>
      </c>
      <c r="E304" s="1602" t="s">
        <v>296</v>
      </c>
      <c r="F304" s="1603">
        <v>0</v>
      </c>
      <c r="G304" s="1593"/>
      <c r="H304" s="1593"/>
      <c r="I304" s="1593"/>
      <c r="J304" s="1593"/>
      <c r="K304" s="1593"/>
      <c r="L304" s="1593"/>
      <c r="M304" s="1593"/>
      <c r="N304" s="1593"/>
      <c r="O304" s="1593"/>
      <c r="P304" s="1594">
        <v>0</v>
      </c>
      <c r="Q304" s="1114">
        <v>28.399000000000001</v>
      </c>
      <c r="R304" s="1594">
        <f t="shared" si="57"/>
        <v>28.399000000000001</v>
      </c>
      <c r="S304" s="1604"/>
    </row>
    <row r="305" spans="1:19" ht="20.95" x14ac:dyDescent="0.2">
      <c r="A305" s="1624" t="s">
        <v>106</v>
      </c>
      <c r="B305" s="1595" t="s">
        <v>790</v>
      </c>
      <c r="C305" s="1596" t="s">
        <v>100</v>
      </c>
      <c r="D305" s="1596" t="s">
        <v>100</v>
      </c>
      <c r="E305" s="1597" t="s">
        <v>926</v>
      </c>
      <c r="F305" s="1598">
        <v>0</v>
      </c>
      <c r="G305" s="1599"/>
      <c r="H305" s="1599"/>
      <c r="I305" s="1599"/>
      <c r="J305" s="1599"/>
      <c r="K305" s="1599"/>
      <c r="L305" s="1599"/>
      <c r="M305" s="1599"/>
      <c r="N305" s="1599"/>
      <c r="O305" s="1599"/>
      <c r="P305" s="1600">
        <v>0</v>
      </c>
      <c r="Q305" s="1119">
        <f t="shared" ref="Q305" si="84">+Q306</f>
        <v>8.2829999999999995</v>
      </c>
      <c r="R305" s="1600">
        <f t="shared" si="57"/>
        <v>8.2829999999999995</v>
      </c>
      <c r="S305" s="1575" t="s">
        <v>760</v>
      </c>
    </row>
    <row r="306" spans="1:19" x14ac:dyDescent="0.2">
      <c r="A306" s="1625"/>
      <c r="B306" s="1595"/>
      <c r="C306" s="1601" t="s">
        <v>294</v>
      </c>
      <c r="D306" s="1601" t="s">
        <v>295</v>
      </c>
      <c r="E306" s="1602" t="s">
        <v>296</v>
      </c>
      <c r="F306" s="1603">
        <v>0</v>
      </c>
      <c r="G306" s="1593"/>
      <c r="H306" s="1593"/>
      <c r="I306" s="1593"/>
      <c r="J306" s="1593"/>
      <c r="K306" s="1593"/>
      <c r="L306" s="1593"/>
      <c r="M306" s="1593"/>
      <c r="N306" s="1593"/>
      <c r="O306" s="1593"/>
      <c r="P306" s="1594">
        <v>0</v>
      </c>
      <c r="Q306" s="1114">
        <v>8.2829999999999995</v>
      </c>
      <c r="R306" s="1594">
        <f t="shared" si="57"/>
        <v>8.2829999999999995</v>
      </c>
      <c r="S306" s="1604"/>
    </row>
    <row r="307" spans="1:19" ht="20.95" x14ac:dyDescent="0.2">
      <c r="A307" s="1624" t="s">
        <v>106</v>
      </c>
      <c r="B307" s="1595" t="s">
        <v>791</v>
      </c>
      <c r="C307" s="1596" t="s">
        <v>100</v>
      </c>
      <c r="D307" s="1596" t="s">
        <v>100</v>
      </c>
      <c r="E307" s="1597" t="s">
        <v>927</v>
      </c>
      <c r="F307" s="1598">
        <v>0</v>
      </c>
      <c r="G307" s="1599"/>
      <c r="H307" s="1599"/>
      <c r="I307" s="1599"/>
      <c r="J307" s="1599"/>
      <c r="K307" s="1599"/>
      <c r="L307" s="1599"/>
      <c r="M307" s="1599"/>
      <c r="N307" s="1599"/>
      <c r="O307" s="1599"/>
      <c r="P307" s="1600">
        <v>0</v>
      </c>
      <c r="Q307" s="1119">
        <f t="shared" ref="Q307" si="85">+Q308</f>
        <v>7.1</v>
      </c>
      <c r="R307" s="1600">
        <f t="shared" si="57"/>
        <v>7.1</v>
      </c>
      <c r="S307" s="1575" t="s">
        <v>760</v>
      </c>
    </row>
    <row r="308" spans="1:19" x14ac:dyDescent="0.2">
      <c r="A308" s="1625"/>
      <c r="B308" s="1595"/>
      <c r="C308" s="1601" t="s">
        <v>294</v>
      </c>
      <c r="D308" s="1601" t="s">
        <v>295</v>
      </c>
      <c r="E308" s="1602" t="s">
        <v>296</v>
      </c>
      <c r="F308" s="1603">
        <v>0</v>
      </c>
      <c r="G308" s="1593"/>
      <c r="H308" s="1593"/>
      <c r="I308" s="1593"/>
      <c r="J308" s="1593"/>
      <c r="K308" s="1593"/>
      <c r="L308" s="1593"/>
      <c r="M308" s="1593"/>
      <c r="N308" s="1593"/>
      <c r="O308" s="1593"/>
      <c r="P308" s="1594">
        <v>0</v>
      </c>
      <c r="Q308" s="1114">
        <v>7.1</v>
      </c>
      <c r="R308" s="1594">
        <f t="shared" si="57"/>
        <v>7.1</v>
      </c>
      <c r="S308" s="1604"/>
    </row>
    <row r="309" spans="1:19" ht="20.95" x14ac:dyDescent="0.2">
      <c r="A309" s="1624" t="s">
        <v>106</v>
      </c>
      <c r="B309" s="1595" t="s">
        <v>792</v>
      </c>
      <c r="C309" s="1596" t="s">
        <v>100</v>
      </c>
      <c r="D309" s="1596" t="s">
        <v>100</v>
      </c>
      <c r="E309" s="1597" t="s">
        <v>875</v>
      </c>
      <c r="F309" s="1598">
        <v>0</v>
      </c>
      <c r="G309" s="1599"/>
      <c r="H309" s="1599"/>
      <c r="I309" s="1599"/>
      <c r="J309" s="1599"/>
      <c r="K309" s="1599"/>
      <c r="L309" s="1599"/>
      <c r="M309" s="1599"/>
      <c r="N309" s="1599"/>
      <c r="O309" s="1599"/>
      <c r="P309" s="1600">
        <v>0</v>
      </c>
      <c r="Q309" s="1119">
        <f t="shared" ref="Q309" si="86">+Q310</f>
        <v>10.413</v>
      </c>
      <c r="R309" s="1600">
        <f t="shared" si="57"/>
        <v>10.413</v>
      </c>
      <c r="S309" s="1575" t="s">
        <v>760</v>
      </c>
    </row>
    <row r="310" spans="1:19" x14ac:dyDescent="0.2">
      <c r="A310" s="1625"/>
      <c r="B310" s="1595"/>
      <c r="C310" s="1601" t="s">
        <v>294</v>
      </c>
      <c r="D310" s="1601" t="s">
        <v>295</v>
      </c>
      <c r="E310" s="1602" t="s">
        <v>296</v>
      </c>
      <c r="F310" s="1603">
        <v>0</v>
      </c>
      <c r="G310" s="1593"/>
      <c r="H310" s="1593"/>
      <c r="I310" s="1593"/>
      <c r="J310" s="1593"/>
      <c r="K310" s="1593"/>
      <c r="L310" s="1593"/>
      <c r="M310" s="1593"/>
      <c r="N310" s="1593"/>
      <c r="O310" s="1593"/>
      <c r="P310" s="1594">
        <v>0</v>
      </c>
      <c r="Q310" s="1114">
        <v>10.413</v>
      </c>
      <c r="R310" s="1594">
        <f t="shared" si="57"/>
        <v>10.413</v>
      </c>
      <c r="S310" s="1604"/>
    </row>
    <row r="311" spans="1:19" ht="20.95" x14ac:dyDescent="0.2">
      <c r="A311" s="1624" t="s">
        <v>106</v>
      </c>
      <c r="B311" s="1595" t="s">
        <v>793</v>
      </c>
      <c r="C311" s="1596" t="s">
        <v>100</v>
      </c>
      <c r="D311" s="1596" t="s">
        <v>100</v>
      </c>
      <c r="E311" s="1597" t="s">
        <v>928</v>
      </c>
      <c r="F311" s="1598">
        <v>0</v>
      </c>
      <c r="G311" s="1599"/>
      <c r="H311" s="1599"/>
      <c r="I311" s="1599"/>
      <c r="J311" s="1599"/>
      <c r="K311" s="1599"/>
      <c r="L311" s="1599"/>
      <c r="M311" s="1599"/>
      <c r="N311" s="1599"/>
      <c r="O311" s="1599"/>
      <c r="P311" s="1600">
        <v>0</v>
      </c>
      <c r="Q311" s="1119">
        <f t="shared" ref="Q311" si="87">+Q312</f>
        <v>14.673</v>
      </c>
      <c r="R311" s="1600">
        <f t="shared" si="57"/>
        <v>14.673</v>
      </c>
      <c r="S311" s="1575" t="s">
        <v>760</v>
      </c>
    </row>
    <row r="312" spans="1:19" x14ac:dyDescent="0.2">
      <c r="A312" s="1625"/>
      <c r="B312" s="1595"/>
      <c r="C312" s="1601" t="s">
        <v>294</v>
      </c>
      <c r="D312" s="1601" t="s">
        <v>295</v>
      </c>
      <c r="E312" s="1602" t="s">
        <v>296</v>
      </c>
      <c r="F312" s="1603">
        <v>0</v>
      </c>
      <c r="G312" s="1593"/>
      <c r="H312" s="1593"/>
      <c r="I312" s="1593"/>
      <c r="J312" s="1593"/>
      <c r="K312" s="1593"/>
      <c r="L312" s="1593"/>
      <c r="M312" s="1593"/>
      <c r="N312" s="1593"/>
      <c r="O312" s="1593"/>
      <c r="P312" s="1594">
        <v>0</v>
      </c>
      <c r="Q312" s="1114">
        <v>14.673</v>
      </c>
      <c r="R312" s="1594">
        <f t="shared" si="57"/>
        <v>14.673</v>
      </c>
      <c r="S312" s="1604"/>
    </row>
    <row r="313" spans="1:19" ht="20.95" x14ac:dyDescent="0.2">
      <c r="A313" s="1624" t="s">
        <v>106</v>
      </c>
      <c r="B313" s="1595" t="s">
        <v>794</v>
      </c>
      <c r="C313" s="1596" t="s">
        <v>100</v>
      </c>
      <c r="D313" s="1596" t="s">
        <v>100</v>
      </c>
      <c r="E313" s="1597" t="s">
        <v>929</v>
      </c>
      <c r="F313" s="1598">
        <v>0</v>
      </c>
      <c r="G313" s="1599"/>
      <c r="H313" s="1599"/>
      <c r="I313" s="1599"/>
      <c r="J313" s="1599"/>
      <c r="K313" s="1599"/>
      <c r="L313" s="1599"/>
      <c r="M313" s="1599"/>
      <c r="N313" s="1599"/>
      <c r="O313" s="1599"/>
      <c r="P313" s="1600">
        <v>0</v>
      </c>
      <c r="Q313" s="1119">
        <f t="shared" ref="Q313" si="88">+Q314</f>
        <v>20.116</v>
      </c>
      <c r="R313" s="1600">
        <f t="shared" si="57"/>
        <v>20.116</v>
      </c>
      <c r="S313" s="1575" t="s">
        <v>760</v>
      </c>
    </row>
    <row r="314" spans="1:19" x14ac:dyDescent="0.2">
      <c r="A314" s="1625"/>
      <c r="B314" s="1595"/>
      <c r="C314" s="1601" t="s">
        <v>294</v>
      </c>
      <c r="D314" s="1601" t="s">
        <v>295</v>
      </c>
      <c r="E314" s="1602" t="s">
        <v>296</v>
      </c>
      <c r="F314" s="1603">
        <v>0</v>
      </c>
      <c r="G314" s="1593"/>
      <c r="H314" s="1593"/>
      <c r="I314" s="1593"/>
      <c r="J314" s="1593"/>
      <c r="K314" s="1593"/>
      <c r="L314" s="1593"/>
      <c r="M314" s="1593"/>
      <c r="N314" s="1593"/>
      <c r="O314" s="1593"/>
      <c r="P314" s="1594">
        <v>0</v>
      </c>
      <c r="Q314" s="1114">
        <v>20.116</v>
      </c>
      <c r="R314" s="1594">
        <f t="shared" si="57"/>
        <v>20.116</v>
      </c>
      <c r="S314" s="1604"/>
    </row>
    <row r="315" spans="1:19" x14ac:dyDescent="0.2">
      <c r="A315" s="1624" t="s">
        <v>106</v>
      </c>
      <c r="B315" s="1595" t="s">
        <v>795</v>
      </c>
      <c r="C315" s="1596" t="s">
        <v>100</v>
      </c>
      <c r="D315" s="1596" t="s">
        <v>100</v>
      </c>
      <c r="E315" s="1597" t="s">
        <v>876</v>
      </c>
      <c r="F315" s="1598">
        <v>0</v>
      </c>
      <c r="G315" s="1599"/>
      <c r="H315" s="1599"/>
      <c r="I315" s="1599"/>
      <c r="J315" s="1599"/>
      <c r="K315" s="1599"/>
      <c r="L315" s="1599"/>
      <c r="M315" s="1599"/>
      <c r="N315" s="1599"/>
      <c r="O315" s="1599"/>
      <c r="P315" s="1600">
        <v>0</v>
      </c>
      <c r="Q315" s="1119">
        <f t="shared" ref="Q315" si="89">+Q316</f>
        <v>12.542999999999999</v>
      </c>
      <c r="R315" s="1600">
        <f t="shared" ref="R315:R378" si="90">+P315+Q315</f>
        <v>12.542999999999999</v>
      </c>
      <c r="S315" s="1575" t="s">
        <v>760</v>
      </c>
    </row>
    <row r="316" spans="1:19" x14ac:dyDescent="0.2">
      <c r="A316" s="1625"/>
      <c r="B316" s="1595"/>
      <c r="C316" s="1601" t="s">
        <v>294</v>
      </c>
      <c r="D316" s="1601" t="s">
        <v>295</v>
      </c>
      <c r="E316" s="1602" t="s">
        <v>296</v>
      </c>
      <c r="F316" s="1603">
        <v>0</v>
      </c>
      <c r="G316" s="1593"/>
      <c r="H316" s="1593"/>
      <c r="I316" s="1593"/>
      <c r="J316" s="1593"/>
      <c r="K316" s="1593"/>
      <c r="L316" s="1593"/>
      <c r="M316" s="1593"/>
      <c r="N316" s="1593"/>
      <c r="O316" s="1593"/>
      <c r="P316" s="1594">
        <v>0</v>
      </c>
      <c r="Q316" s="1114">
        <v>12.542999999999999</v>
      </c>
      <c r="R316" s="1594">
        <f t="shared" si="90"/>
        <v>12.542999999999999</v>
      </c>
      <c r="S316" s="1604"/>
    </row>
    <row r="317" spans="1:19" ht="20.95" x14ac:dyDescent="0.2">
      <c r="A317" s="1624" t="s">
        <v>106</v>
      </c>
      <c r="B317" s="1595" t="s">
        <v>796</v>
      </c>
      <c r="C317" s="1596" t="s">
        <v>100</v>
      </c>
      <c r="D317" s="1596" t="s">
        <v>100</v>
      </c>
      <c r="E317" s="1597" t="s">
        <v>930</v>
      </c>
      <c r="F317" s="1598">
        <v>0</v>
      </c>
      <c r="G317" s="1599"/>
      <c r="H317" s="1599"/>
      <c r="I317" s="1599"/>
      <c r="J317" s="1599"/>
      <c r="K317" s="1599"/>
      <c r="L317" s="1599"/>
      <c r="M317" s="1599"/>
      <c r="N317" s="1599"/>
      <c r="O317" s="1599"/>
      <c r="P317" s="1600">
        <v>0</v>
      </c>
      <c r="Q317" s="1119">
        <f t="shared" ref="Q317" si="91">+Q318</f>
        <v>11.36</v>
      </c>
      <c r="R317" s="1600">
        <f t="shared" si="90"/>
        <v>11.36</v>
      </c>
      <c r="S317" s="1575" t="s">
        <v>760</v>
      </c>
    </row>
    <row r="318" spans="1:19" x14ac:dyDescent="0.2">
      <c r="A318" s="1625"/>
      <c r="B318" s="1595"/>
      <c r="C318" s="1601" t="s">
        <v>294</v>
      </c>
      <c r="D318" s="1601" t="s">
        <v>295</v>
      </c>
      <c r="E318" s="1602" t="s">
        <v>296</v>
      </c>
      <c r="F318" s="1603">
        <v>0</v>
      </c>
      <c r="G318" s="1593"/>
      <c r="H318" s="1593"/>
      <c r="I318" s="1593"/>
      <c r="J318" s="1593"/>
      <c r="K318" s="1593"/>
      <c r="L318" s="1593"/>
      <c r="M318" s="1593"/>
      <c r="N318" s="1593"/>
      <c r="O318" s="1593"/>
      <c r="P318" s="1594">
        <v>0</v>
      </c>
      <c r="Q318" s="1114">
        <v>11.36</v>
      </c>
      <c r="R318" s="1594">
        <f t="shared" si="90"/>
        <v>11.36</v>
      </c>
      <c r="S318" s="1604"/>
    </row>
    <row r="319" spans="1:19" ht="20.95" x14ac:dyDescent="0.2">
      <c r="A319" s="1624" t="s">
        <v>106</v>
      </c>
      <c r="B319" s="1595" t="s">
        <v>797</v>
      </c>
      <c r="C319" s="1596" t="s">
        <v>100</v>
      </c>
      <c r="D319" s="1596" t="s">
        <v>100</v>
      </c>
      <c r="E319" s="1597" t="s">
        <v>931</v>
      </c>
      <c r="F319" s="1598">
        <v>0</v>
      </c>
      <c r="G319" s="1599"/>
      <c r="H319" s="1599"/>
      <c r="I319" s="1599"/>
      <c r="J319" s="1599"/>
      <c r="K319" s="1599"/>
      <c r="L319" s="1599"/>
      <c r="M319" s="1599"/>
      <c r="N319" s="1599"/>
      <c r="O319" s="1599"/>
      <c r="P319" s="1600">
        <v>0</v>
      </c>
      <c r="Q319" s="1119">
        <f t="shared" ref="Q319" si="92">+Q320</f>
        <v>19.405999999999999</v>
      </c>
      <c r="R319" s="1600">
        <f t="shared" si="90"/>
        <v>19.405999999999999</v>
      </c>
      <c r="S319" s="1575" t="s">
        <v>760</v>
      </c>
    </row>
    <row r="320" spans="1:19" x14ac:dyDescent="0.2">
      <c r="A320" s="1625"/>
      <c r="B320" s="1595"/>
      <c r="C320" s="1601" t="s">
        <v>294</v>
      </c>
      <c r="D320" s="1601" t="s">
        <v>295</v>
      </c>
      <c r="E320" s="1602" t="s">
        <v>296</v>
      </c>
      <c r="F320" s="1603">
        <v>0</v>
      </c>
      <c r="G320" s="1593"/>
      <c r="H320" s="1593"/>
      <c r="I320" s="1593"/>
      <c r="J320" s="1593"/>
      <c r="K320" s="1593"/>
      <c r="L320" s="1593"/>
      <c r="M320" s="1593"/>
      <c r="N320" s="1593"/>
      <c r="O320" s="1593"/>
      <c r="P320" s="1594">
        <v>0</v>
      </c>
      <c r="Q320" s="1114">
        <v>19.405999999999999</v>
      </c>
      <c r="R320" s="1594">
        <f t="shared" si="90"/>
        <v>19.405999999999999</v>
      </c>
      <c r="S320" s="1604"/>
    </row>
    <row r="321" spans="1:19" ht="20.95" x14ac:dyDescent="0.2">
      <c r="A321" s="1624" t="s">
        <v>106</v>
      </c>
      <c r="B321" s="1595" t="s">
        <v>798</v>
      </c>
      <c r="C321" s="1596" t="s">
        <v>100</v>
      </c>
      <c r="D321" s="1596" t="s">
        <v>100</v>
      </c>
      <c r="E321" s="1597" t="s">
        <v>932</v>
      </c>
      <c r="F321" s="1598">
        <v>0</v>
      </c>
      <c r="G321" s="1599"/>
      <c r="H321" s="1599"/>
      <c r="I321" s="1599"/>
      <c r="J321" s="1599"/>
      <c r="K321" s="1599"/>
      <c r="L321" s="1599"/>
      <c r="M321" s="1599"/>
      <c r="N321" s="1599"/>
      <c r="O321" s="1599"/>
      <c r="P321" s="1600">
        <v>0</v>
      </c>
      <c r="Q321" s="1119">
        <f t="shared" ref="Q321" si="93">+Q322</f>
        <v>11.596</v>
      </c>
      <c r="R321" s="1600">
        <f t="shared" si="90"/>
        <v>11.596</v>
      </c>
      <c r="S321" s="1575" t="s">
        <v>760</v>
      </c>
    </row>
    <row r="322" spans="1:19" x14ac:dyDescent="0.2">
      <c r="A322" s="1625"/>
      <c r="B322" s="1595"/>
      <c r="C322" s="1601" t="s">
        <v>294</v>
      </c>
      <c r="D322" s="1601" t="s">
        <v>295</v>
      </c>
      <c r="E322" s="1602" t="s">
        <v>296</v>
      </c>
      <c r="F322" s="1603">
        <v>0</v>
      </c>
      <c r="G322" s="1593"/>
      <c r="H322" s="1593"/>
      <c r="I322" s="1593"/>
      <c r="J322" s="1593"/>
      <c r="K322" s="1593"/>
      <c r="L322" s="1593"/>
      <c r="M322" s="1593"/>
      <c r="N322" s="1593"/>
      <c r="O322" s="1593"/>
      <c r="P322" s="1594">
        <v>0</v>
      </c>
      <c r="Q322" s="1114">
        <v>11.596</v>
      </c>
      <c r="R322" s="1594">
        <f t="shared" si="90"/>
        <v>11.596</v>
      </c>
      <c r="S322" s="1604"/>
    </row>
    <row r="323" spans="1:19" ht="20.95" x14ac:dyDescent="0.2">
      <c r="A323" s="1624" t="s">
        <v>106</v>
      </c>
      <c r="B323" s="1595" t="s">
        <v>799</v>
      </c>
      <c r="C323" s="1596" t="s">
        <v>100</v>
      </c>
      <c r="D323" s="1596" t="s">
        <v>100</v>
      </c>
      <c r="E323" s="1597" t="s">
        <v>877</v>
      </c>
      <c r="F323" s="1598">
        <v>0</v>
      </c>
      <c r="G323" s="1599"/>
      <c r="H323" s="1599"/>
      <c r="I323" s="1599"/>
      <c r="J323" s="1599"/>
      <c r="K323" s="1599"/>
      <c r="L323" s="1599"/>
      <c r="M323" s="1599"/>
      <c r="N323" s="1599"/>
      <c r="O323" s="1599"/>
      <c r="P323" s="1600">
        <v>0</v>
      </c>
      <c r="Q323" s="1119">
        <f t="shared" ref="Q323" si="94">+Q324</f>
        <v>28.161999999999999</v>
      </c>
      <c r="R323" s="1600">
        <f t="shared" si="90"/>
        <v>28.161999999999999</v>
      </c>
      <c r="S323" s="1575" t="s">
        <v>760</v>
      </c>
    </row>
    <row r="324" spans="1:19" x14ac:dyDescent="0.2">
      <c r="A324" s="1625"/>
      <c r="B324" s="1595"/>
      <c r="C324" s="1601" t="s">
        <v>294</v>
      </c>
      <c r="D324" s="1601" t="s">
        <v>295</v>
      </c>
      <c r="E324" s="1602" t="s">
        <v>296</v>
      </c>
      <c r="F324" s="1603">
        <v>0</v>
      </c>
      <c r="G324" s="1593"/>
      <c r="H324" s="1593"/>
      <c r="I324" s="1593"/>
      <c r="J324" s="1593"/>
      <c r="K324" s="1593"/>
      <c r="L324" s="1593"/>
      <c r="M324" s="1593"/>
      <c r="N324" s="1593"/>
      <c r="O324" s="1593"/>
      <c r="P324" s="1594">
        <v>0</v>
      </c>
      <c r="Q324" s="1114">
        <v>28.161999999999999</v>
      </c>
      <c r="R324" s="1594">
        <f t="shared" si="90"/>
        <v>28.161999999999999</v>
      </c>
      <c r="S324" s="1604"/>
    </row>
    <row r="325" spans="1:19" ht="20.95" x14ac:dyDescent="0.2">
      <c r="A325" s="1624" t="s">
        <v>106</v>
      </c>
      <c r="B325" s="1595" t="s">
        <v>800</v>
      </c>
      <c r="C325" s="1596" t="s">
        <v>100</v>
      </c>
      <c r="D325" s="1596" t="s">
        <v>100</v>
      </c>
      <c r="E325" s="1597" t="s">
        <v>878</v>
      </c>
      <c r="F325" s="1598">
        <v>0</v>
      </c>
      <c r="G325" s="1599"/>
      <c r="H325" s="1599"/>
      <c r="I325" s="1599"/>
      <c r="J325" s="1599"/>
      <c r="K325" s="1599"/>
      <c r="L325" s="1599"/>
      <c r="M325" s="1599"/>
      <c r="N325" s="1599"/>
      <c r="O325" s="1599"/>
      <c r="P325" s="1600">
        <v>0</v>
      </c>
      <c r="Q325" s="1119">
        <f t="shared" ref="Q325" si="95">+Q326</f>
        <v>28.635000000000002</v>
      </c>
      <c r="R325" s="1600">
        <f t="shared" si="90"/>
        <v>28.635000000000002</v>
      </c>
      <c r="S325" s="1575" t="s">
        <v>760</v>
      </c>
    </row>
    <row r="326" spans="1:19" x14ac:dyDescent="0.2">
      <c r="A326" s="1625"/>
      <c r="B326" s="1595"/>
      <c r="C326" s="1601" t="s">
        <v>294</v>
      </c>
      <c r="D326" s="1601" t="s">
        <v>295</v>
      </c>
      <c r="E326" s="1602" t="s">
        <v>296</v>
      </c>
      <c r="F326" s="1603">
        <v>0</v>
      </c>
      <c r="G326" s="1593"/>
      <c r="H326" s="1593"/>
      <c r="I326" s="1593"/>
      <c r="J326" s="1593"/>
      <c r="K326" s="1593"/>
      <c r="L326" s="1593"/>
      <c r="M326" s="1593"/>
      <c r="N326" s="1593"/>
      <c r="O326" s="1593"/>
      <c r="P326" s="1594">
        <v>0</v>
      </c>
      <c r="Q326" s="1114">
        <v>28.635000000000002</v>
      </c>
      <c r="R326" s="1594">
        <f t="shared" si="90"/>
        <v>28.635000000000002</v>
      </c>
      <c r="S326" s="1604"/>
    </row>
    <row r="327" spans="1:19" ht="20.95" x14ac:dyDescent="0.2">
      <c r="A327" s="1624" t="s">
        <v>106</v>
      </c>
      <c r="B327" s="1595" t="s">
        <v>801</v>
      </c>
      <c r="C327" s="1596" t="s">
        <v>100</v>
      </c>
      <c r="D327" s="1596" t="s">
        <v>100</v>
      </c>
      <c r="E327" s="1597" t="s">
        <v>879</v>
      </c>
      <c r="F327" s="1598">
        <v>0</v>
      </c>
      <c r="G327" s="1599"/>
      <c r="H327" s="1599"/>
      <c r="I327" s="1599"/>
      <c r="J327" s="1599"/>
      <c r="K327" s="1599"/>
      <c r="L327" s="1599"/>
      <c r="M327" s="1599"/>
      <c r="N327" s="1599"/>
      <c r="O327" s="1599"/>
      <c r="P327" s="1600">
        <v>0</v>
      </c>
      <c r="Q327" s="1119">
        <f t="shared" ref="Q327" si="96">+Q328</f>
        <v>7.5730000000000004</v>
      </c>
      <c r="R327" s="1600">
        <f t="shared" si="90"/>
        <v>7.5730000000000004</v>
      </c>
      <c r="S327" s="1575" t="s">
        <v>760</v>
      </c>
    </row>
    <row r="328" spans="1:19" x14ac:dyDescent="0.2">
      <c r="A328" s="1625"/>
      <c r="B328" s="1595"/>
      <c r="C328" s="1601" t="s">
        <v>294</v>
      </c>
      <c r="D328" s="1601" t="s">
        <v>295</v>
      </c>
      <c r="E328" s="1602" t="s">
        <v>296</v>
      </c>
      <c r="F328" s="1603">
        <v>0</v>
      </c>
      <c r="G328" s="1593"/>
      <c r="H328" s="1593"/>
      <c r="I328" s="1593"/>
      <c r="J328" s="1593"/>
      <c r="K328" s="1593"/>
      <c r="L328" s="1593"/>
      <c r="M328" s="1593"/>
      <c r="N328" s="1593"/>
      <c r="O328" s="1593"/>
      <c r="P328" s="1594">
        <v>0</v>
      </c>
      <c r="Q328" s="1114">
        <v>7.5730000000000004</v>
      </c>
      <c r="R328" s="1594">
        <f t="shared" si="90"/>
        <v>7.5730000000000004</v>
      </c>
      <c r="S328" s="1604"/>
    </row>
    <row r="329" spans="1:19" ht="20.95" x14ac:dyDescent="0.2">
      <c r="A329" s="1624" t="s">
        <v>106</v>
      </c>
      <c r="B329" s="1595" t="s">
        <v>802</v>
      </c>
      <c r="C329" s="1596" t="s">
        <v>100</v>
      </c>
      <c r="D329" s="1596" t="s">
        <v>100</v>
      </c>
      <c r="E329" s="1597" t="s">
        <v>880</v>
      </c>
      <c r="F329" s="1598">
        <v>0</v>
      </c>
      <c r="G329" s="1599"/>
      <c r="H329" s="1599"/>
      <c r="I329" s="1599"/>
      <c r="J329" s="1599"/>
      <c r="K329" s="1599"/>
      <c r="L329" s="1599"/>
      <c r="M329" s="1599"/>
      <c r="N329" s="1599"/>
      <c r="O329" s="1599"/>
      <c r="P329" s="1600">
        <v>0</v>
      </c>
      <c r="Q329" s="1119">
        <f t="shared" ref="Q329" si="97">+Q330</f>
        <v>11.122999999999999</v>
      </c>
      <c r="R329" s="1600">
        <f t="shared" si="90"/>
        <v>11.122999999999999</v>
      </c>
      <c r="S329" s="1575" t="s">
        <v>760</v>
      </c>
    </row>
    <row r="330" spans="1:19" x14ac:dyDescent="0.2">
      <c r="A330" s="1625"/>
      <c r="B330" s="1595"/>
      <c r="C330" s="1601" t="s">
        <v>294</v>
      </c>
      <c r="D330" s="1601" t="s">
        <v>295</v>
      </c>
      <c r="E330" s="1602" t="s">
        <v>296</v>
      </c>
      <c r="F330" s="1603">
        <v>0</v>
      </c>
      <c r="G330" s="1593"/>
      <c r="H330" s="1593"/>
      <c r="I330" s="1593"/>
      <c r="J330" s="1593"/>
      <c r="K330" s="1593"/>
      <c r="L330" s="1593"/>
      <c r="M330" s="1593"/>
      <c r="N330" s="1593"/>
      <c r="O330" s="1593"/>
      <c r="P330" s="1594">
        <v>0</v>
      </c>
      <c r="Q330" s="1114">
        <v>11.122999999999999</v>
      </c>
      <c r="R330" s="1594">
        <f t="shared" si="90"/>
        <v>11.122999999999999</v>
      </c>
      <c r="S330" s="1604"/>
    </row>
    <row r="331" spans="1:19" ht="20.95" x14ac:dyDescent="0.2">
      <c r="A331" s="1624" t="s">
        <v>106</v>
      </c>
      <c r="B331" s="1595" t="s">
        <v>803</v>
      </c>
      <c r="C331" s="1596" t="s">
        <v>100</v>
      </c>
      <c r="D331" s="1596" t="s">
        <v>100</v>
      </c>
      <c r="E331" s="1597" t="s">
        <v>933</v>
      </c>
      <c r="F331" s="1598">
        <v>0</v>
      </c>
      <c r="G331" s="1599"/>
      <c r="H331" s="1599"/>
      <c r="I331" s="1599"/>
      <c r="J331" s="1599"/>
      <c r="K331" s="1599"/>
      <c r="L331" s="1599"/>
      <c r="M331" s="1599"/>
      <c r="N331" s="1599"/>
      <c r="O331" s="1599"/>
      <c r="P331" s="1600">
        <v>0</v>
      </c>
      <c r="Q331" s="1119">
        <f t="shared" ref="Q331" si="98">+Q332</f>
        <v>54.430999999999997</v>
      </c>
      <c r="R331" s="1600">
        <f t="shared" si="90"/>
        <v>54.430999999999997</v>
      </c>
      <c r="S331" s="1575" t="s">
        <v>760</v>
      </c>
    </row>
    <row r="332" spans="1:19" x14ac:dyDescent="0.2">
      <c r="A332" s="1625"/>
      <c r="B332" s="1595"/>
      <c r="C332" s="1601" t="s">
        <v>294</v>
      </c>
      <c r="D332" s="1601" t="s">
        <v>295</v>
      </c>
      <c r="E332" s="1602" t="s">
        <v>296</v>
      </c>
      <c r="F332" s="1603">
        <v>0</v>
      </c>
      <c r="G332" s="1593"/>
      <c r="H332" s="1593"/>
      <c r="I332" s="1593"/>
      <c r="J332" s="1593"/>
      <c r="K332" s="1593"/>
      <c r="L332" s="1593"/>
      <c r="M332" s="1593"/>
      <c r="N332" s="1593"/>
      <c r="O332" s="1593"/>
      <c r="P332" s="1594">
        <v>0</v>
      </c>
      <c r="Q332" s="1114">
        <v>54.430999999999997</v>
      </c>
      <c r="R332" s="1594">
        <f t="shared" si="90"/>
        <v>54.430999999999997</v>
      </c>
      <c r="S332" s="1604"/>
    </row>
    <row r="333" spans="1:19" ht="20.95" x14ac:dyDescent="0.2">
      <c r="A333" s="1624" t="s">
        <v>106</v>
      </c>
      <c r="B333" s="1595" t="s">
        <v>804</v>
      </c>
      <c r="C333" s="1596" t="s">
        <v>100</v>
      </c>
      <c r="D333" s="1596" t="s">
        <v>100</v>
      </c>
      <c r="E333" s="1597" t="s">
        <v>881</v>
      </c>
      <c r="F333" s="1598">
        <v>0</v>
      </c>
      <c r="G333" s="1599"/>
      <c r="H333" s="1599"/>
      <c r="I333" s="1599"/>
      <c r="J333" s="1599"/>
      <c r="K333" s="1599"/>
      <c r="L333" s="1599"/>
      <c r="M333" s="1599"/>
      <c r="N333" s="1599"/>
      <c r="O333" s="1599"/>
      <c r="P333" s="1600">
        <v>0</v>
      </c>
      <c r="Q333" s="1119">
        <f t="shared" ref="Q333" si="99">+Q334</f>
        <v>10.885999999999999</v>
      </c>
      <c r="R333" s="1600">
        <f t="shared" si="90"/>
        <v>10.885999999999999</v>
      </c>
      <c r="S333" s="1575" t="s">
        <v>760</v>
      </c>
    </row>
    <row r="334" spans="1:19" x14ac:dyDescent="0.2">
      <c r="A334" s="1625"/>
      <c r="B334" s="1595"/>
      <c r="C334" s="1601" t="s">
        <v>294</v>
      </c>
      <c r="D334" s="1601" t="s">
        <v>295</v>
      </c>
      <c r="E334" s="1602" t="s">
        <v>296</v>
      </c>
      <c r="F334" s="1603">
        <v>0</v>
      </c>
      <c r="G334" s="1593"/>
      <c r="H334" s="1593"/>
      <c r="I334" s="1593"/>
      <c r="J334" s="1593"/>
      <c r="K334" s="1593"/>
      <c r="L334" s="1593"/>
      <c r="M334" s="1593"/>
      <c r="N334" s="1593"/>
      <c r="O334" s="1593"/>
      <c r="P334" s="1594">
        <v>0</v>
      </c>
      <c r="Q334" s="1114">
        <v>10.885999999999999</v>
      </c>
      <c r="R334" s="1594">
        <f t="shared" si="90"/>
        <v>10.885999999999999</v>
      </c>
      <c r="S334" s="1604"/>
    </row>
    <row r="335" spans="1:19" ht="20.95" x14ac:dyDescent="0.2">
      <c r="A335" s="1624" t="s">
        <v>106</v>
      </c>
      <c r="B335" s="1595" t="s">
        <v>805</v>
      </c>
      <c r="C335" s="1596" t="s">
        <v>100</v>
      </c>
      <c r="D335" s="1596" t="s">
        <v>100</v>
      </c>
      <c r="E335" s="1597" t="s">
        <v>934</v>
      </c>
      <c r="F335" s="1598">
        <v>0</v>
      </c>
      <c r="G335" s="1599"/>
      <c r="H335" s="1599"/>
      <c r="I335" s="1599"/>
      <c r="J335" s="1599"/>
      <c r="K335" s="1599"/>
      <c r="L335" s="1599"/>
      <c r="M335" s="1599"/>
      <c r="N335" s="1599"/>
      <c r="O335" s="1599"/>
      <c r="P335" s="1600">
        <v>0</v>
      </c>
      <c r="Q335" s="1119">
        <f t="shared" ref="Q335" si="100">+Q336</f>
        <v>13.253</v>
      </c>
      <c r="R335" s="1600">
        <f t="shared" si="90"/>
        <v>13.253</v>
      </c>
      <c r="S335" s="1575" t="s">
        <v>760</v>
      </c>
    </row>
    <row r="336" spans="1:19" x14ac:dyDescent="0.2">
      <c r="A336" s="1625"/>
      <c r="B336" s="1595"/>
      <c r="C336" s="1601" t="s">
        <v>294</v>
      </c>
      <c r="D336" s="1601" t="s">
        <v>295</v>
      </c>
      <c r="E336" s="1602" t="s">
        <v>296</v>
      </c>
      <c r="F336" s="1603">
        <v>0</v>
      </c>
      <c r="G336" s="1593"/>
      <c r="H336" s="1593"/>
      <c r="I336" s="1593"/>
      <c r="J336" s="1593"/>
      <c r="K336" s="1593"/>
      <c r="L336" s="1593"/>
      <c r="M336" s="1593"/>
      <c r="N336" s="1593"/>
      <c r="O336" s="1593"/>
      <c r="P336" s="1594">
        <v>0</v>
      </c>
      <c r="Q336" s="1114">
        <v>13.253</v>
      </c>
      <c r="R336" s="1594">
        <f t="shared" si="90"/>
        <v>13.253</v>
      </c>
      <c r="S336" s="1604"/>
    </row>
    <row r="337" spans="1:19" ht="20.95" x14ac:dyDescent="0.2">
      <c r="A337" s="1624" t="s">
        <v>106</v>
      </c>
      <c r="B337" s="1595" t="s">
        <v>806</v>
      </c>
      <c r="C337" s="1596" t="s">
        <v>100</v>
      </c>
      <c r="D337" s="1596" t="s">
        <v>100</v>
      </c>
      <c r="E337" s="1597" t="s">
        <v>935</v>
      </c>
      <c r="F337" s="1598">
        <v>0</v>
      </c>
      <c r="G337" s="1599"/>
      <c r="H337" s="1599"/>
      <c r="I337" s="1599"/>
      <c r="J337" s="1599"/>
      <c r="K337" s="1599"/>
      <c r="L337" s="1599"/>
      <c r="M337" s="1599"/>
      <c r="N337" s="1599"/>
      <c r="O337" s="1599"/>
      <c r="P337" s="1600">
        <v>0</v>
      </c>
      <c r="Q337" s="1119">
        <f t="shared" ref="Q337" si="101">+Q338</f>
        <v>16.565999999999999</v>
      </c>
      <c r="R337" s="1600">
        <f t="shared" si="90"/>
        <v>16.565999999999999</v>
      </c>
      <c r="S337" s="1575" t="s">
        <v>760</v>
      </c>
    </row>
    <row r="338" spans="1:19" x14ac:dyDescent="0.2">
      <c r="A338" s="1625"/>
      <c r="B338" s="1595"/>
      <c r="C338" s="1601" t="s">
        <v>294</v>
      </c>
      <c r="D338" s="1601" t="s">
        <v>295</v>
      </c>
      <c r="E338" s="1602" t="s">
        <v>296</v>
      </c>
      <c r="F338" s="1603">
        <v>0</v>
      </c>
      <c r="G338" s="1593"/>
      <c r="H338" s="1593"/>
      <c r="I338" s="1593"/>
      <c r="J338" s="1593"/>
      <c r="K338" s="1593"/>
      <c r="L338" s="1593"/>
      <c r="M338" s="1593"/>
      <c r="N338" s="1593"/>
      <c r="O338" s="1593"/>
      <c r="P338" s="1594">
        <v>0</v>
      </c>
      <c r="Q338" s="1114">
        <v>16.565999999999999</v>
      </c>
      <c r="R338" s="1594">
        <f t="shared" si="90"/>
        <v>16.565999999999999</v>
      </c>
      <c r="S338" s="1604"/>
    </row>
    <row r="339" spans="1:19" ht="20.95" x14ac:dyDescent="0.2">
      <c r="A339" s="1624" t="s">
        <v>106</v>
      </c>
      <c r="B339" s="1595" t="s">
        <v>807</v>
      </c>
      <c r="C339" s="1596" t="s">
        <v>100</v>
      </c>
      <c r="D339" s="1596" t="s">
        <v>100</v>
      </c>
      <c r="E339" s="1597" t="s">
        <v>882</v>
      </c>
      <c r="F339" s="1598">
        <v>0</v>
      </c>
      <c r="G339" s="1599"/>
      <c r="H339" s="1599"/>
      <c r="I339" s="1599"/>
      <c r="J339" s="1599"/>
      <c r="K339" s="1599"/>
      <c r="L339" s="1599"/>
      <c r="M339" s="1599"/>
      <c r="N339" s="1599"/>
      <c r="O339" s="1599"/>
      <c r="P339" s="1600">
        <v>0</v>
      </c>
      <c r="Q339" s="1119">
        <f t="shared" ref="Q339" si="102">+Q340</f>
        <v>19.641999999999999</v>
      </c>
      <c r="R339" s="1600">
        <f t="shared" si="90"/>
        <v>19.641999999999999</v>
      </c>
      <c r="S339" s="1575" t="s">
        <v>760</v>
      </c>
    </row>
    <row r="340" spans="1:19" x14ac:dyDescent="0.2">
      <c r="A340" s="1625"/>
      <c r="B340" s="1595"/>
      <c r="C340" s="1601" t="s">
        <v>294</v>
      </c>
      <c r="D340" s="1601" t="s">
        <v>295</v>
      </c>
      <c r="E340" s="1602" t="s">
        <v>296</v>
      </c>
      <c r="F340" s="1603">
        <v>0</v>
      </c>
      <c r="G340" s="1593"/>
      <c r="H340" s="1593"/>
      <c r="I340" s="1593"/>
      <c r="J340" s="1593"/>
      <c r="K340" s="1593"/>
      <c r="L340" s="1593"/>
      <c r="M340" s="1593"/>
      <c r="N340" s="1593"/>
      <c r="O340" s="1593"/>
      <c r="P340" s="1594">
        <v>0</v>
      </c>
      <c r="Q340" s="1114">
        <v>19.641999999999999</v>
      </c>
      <c r="R340" s="1594">
        <f t="shared" si="90"/>
        <v>19.641999999999999</v>
      </c>
      <c r="S340" s="1604"/>
    </row>
    <row r="341" spans="1:19" ht="20.95" x14ac:dyDescent="0.2">
      <c r="A341" s="1624" t="s">
        <v>106</v>
      </c>
      <c r="B341" s="1595" t="s">
        <v>808</v>
      </c>
      <c r="C341" s="1596" t="s">
        <v>100</v>
      </c>
      <c r="D341" s="1596" t="s">
        <v>100</v>
      </c>
      <c r="E341" s="1597" t="s">
        <v>883</v>
      </c>
      <c r="F341" s="1598">
        <v>0</v>
      </c>
      <c r="G341" s="1599"/>
      <c r="H341" s="1599"/>
      <c r="I341" s="1599"/>
      <c r="J341" s="1599"/>
      <c r="K341" s="1599"/>
      <c r="L341" s="1599"/>
      <c r="M341" s="1599"/>
      <c r="N341" s="1599"/>
      <c r="O341" s="1599"/>
      <c r="P341" s="1600">
        <v>0</v>
      </c>
      <c r="Q341" s="1119">
        <f t="shared" ref="Q341" si="103">+Q342</f>
        <v>35.262</v>
      </c>
      <c r="R341" s="1600">
        <f t="shared" si="90"/>
        <v>35.262</v>
      </c>
      <c r="S341" s="1575" t="s">
        <v>760</v>
      </c>
    </row>
    <row r="342" spans="1:19" x14ac:dyDescent="0.2">
      <c r="A342" s="1625"/>
      <c r="B342" s="1595"/>
      <c r="C342" s="1601" t="s">
        <v>294</v>
      </c>
      <c r="D342" s="1601" t="s">
        <v>295</v>
      </c>
      <c r="E342" s="1602" t="s">
        <v>296</v>
      </c>
      <c r="F342" s="1603">
        <v>0</v>
      </c>
      <c r="G342" s="1593"/>
      <c r="H342" s="1593"/>
      <c r="I342" s="1593"/>
      <c r="J342" s="1593"/>
      <c r="K342" s="1593"/>
      <c r="L342" s="1593"/>
      <c r="M342" s="1593"/>
      <c r="N342" s="1593"/>
      <c r="O342" s="1593"/>
      <c r="P342" s="1594">
        <v>0</v>
      </c>
      <c r="Q342" s="1114">
        <v>35.262</v>
      </c>
      <c r="R342" s="1594">
        <f t="shared" si="90"/>
        <v>35.262</v>
      </c>
      <c r="S342" s="1604"/>
    </row>
    <row r="343" spans="1:19" ht="20.95" x14ac:dyDescent="0.2">
      <c r="A343" s="1624" t="s">
        <v>106</v>
      </c>
      <c r="B343" s="1595" t="s">
        <v>809</v>
      </c>
      <c r="C343" s="1596" t="s">
        <v>100</v>
      </c>
      <c r="D343" s="1596" t="s">
        <v>100</v>
      </c>
      <c r="E343" s="1597" t="s">
        <v>884</v>
      </c>
      <c r="F343" s="1598">
        <v>0</v>
      </c>
      <c r="G343" s="1599"/>
      <c r="H343" s="1599"/>
      <c r="I343" s="1599"/>
      <c r="J343" s="1599"/>
      <c r="K343" s="1599"/>
      <c r="L343" s="1599"/>
      <c r="M343" s="1599"/>
      <c r="N343" s="1599"/>
      <c r="O343" s="1599"/>
      <c r="P343" s="1600">
        <v>0</v>
      </c>
      <c r="Q343" s="1119">
        <f t="shared" ref="Q343" si="104">+Q344</f>
        <v>29.344999999999999</v>
      </c>
      <c r="R343" s="1600">
        <f t="shared" si="90"/>
        <v>29.344999999999999</v>
      </c>
      <c r="S343" s="1575" t="s">
        <v>760</v>
      </c>
    </row>
    <row r="344" spans="1:19" x14ac:dyDescent="0.2">
      <c r="A344" s="1625"/>
      <c r="B344" s="1595"/>
      <c r="C344" s="1601" t="s">
        <v>294</v>
      </c>
      <c r="D344" s="1601" t="s">
        <v>295</v>
      </c>
      <c r="E344" s="1602" t="s">
        <v>296</v>
      </c>
      <c r="F344" s="1603">
        <v>0</v>
      </c>
      <c r="G344" s="1593"/>
      <c r="H344" s="1593"/>
      <c r="I344" s="1593"/>
      <c r="J344" s="1593"/>
      <c r="K344" s="1593"/>
      <c r="L344" s="1593"/>
      <c r="M344" s="1593"/>
      <c r="N344" s="1593"/>
      <c r="O344" s="1593"/>
      <c r="P344" s="1594">
        <v>0</v>
      </c>
      <c r="Q344" s="1114">
        <v>29.344999999999999</v>
      </c>
      <c r="R344" s="1594">
        <f t="shared" si="90"/>
        <v>29.344999999999999</v>
      </c>
      <c r="S344" s="1604"/>
    </row>
    <row r="345" spans="1:19" ht="20.95" x14ac:dyDescent="0.2">
      <c r="A345" s="1624" t="s">
        <v>106</v>
      </c>
      <c r="B345" s="1595" t="s">
        <v>810</v>
      </c>
      <c r="C345" s="1596" t="s">
        <v>100</v>
      </c>
      <c r="D345" s="1596" t="s">
        <v>100</v>
      </c>
      <c r="E345" s="1597" t="s">
        <v>885</v>
      </c>
      <c r="F345" s="1598">
        <v>0</v>
      </c>
      <c r="G345" s="1599"/>
      <c r="H345" s="1599"/>
      <c r="I345" s="1599"/>
      <c r="J345" s="1599"/>
      <c r="K345" s="1599"/>
      <c r="L345" s="1599"/>
      <c r="M345" s="1599"/>
      <c r="N345" s="1599"/>
      <c r="O345" s="1599"/>
      <c r="P345" s="1600">
        <v>0</v>
      </c>
      <c r="Q345" s="1119">
        <f t="shared" ref="Q345" si="105">+Q346</f>
        <v>45.438000000000002</v>
      </c>
      <c r="R345" s="1600">
        <f t="shared" si="90"/>
        <v>45.438000000000002</v>
      </c>
      <c r="S345" s="1575" t="s">
        <v>760</v>
      </c>
    </row>
    <row r="346" spans="1:19" x14ac:dyDescent="0.2">
      <c r="A346" s="1625"/>
      <c r="B346" s="1595"/>
      <c r="C346" s="1601" t="s">
        <v>294</v>
      </c>
      <c r="D346" s="1601" t="s">
        <v>295</v>
      </c>
      <c r="E346" s="1602" t="s">
        <v>296</v>
      </c>
      <c r="F346" s="1603">
        <v>0</v>
      </c>
      <c r="G346" s="1593"/>
      <c r="H346" s="1593"/>
      <c r="I346" s="1593"/>
      <c r="J346" s="1593"/>
      <c r="K346" s="1593"/>
      <c r="L346" s="1593"/>
      <c r="M346" s="1593"/>
      <c r="N346" s="1593"/>
      <c r="O346" s="1593"/>
      <c r="P346" s="1594">
        <v>0</v>
      </c>
      <c r="Q346" s="1114">
        <v>45.438000000000002</v>
      </c>
      <c r="R346" s="1594">
        <f t="shared" si="90"/>
        <v>45.438000000000002</v>
      </c>
      <c r="S346" s="1604"/>
    </row>
    <row r="347" spans="1:19" ht="20.95" x14ac:dyDescent="0.2">
      <c r="A347" s="1624" t="s">
        <v>106</v>
      </c>
      <c r="B347" s="1595" t="s">
        <v>811</v>
      </c>
      <c r="C347" s="1596" t="s">
        <v>100</v>
      </c>
      <c r="D347" s="1596" t="s">
        <v>100</v>
      </c>
      <c r="E347" s="1597" t="s">
        <v>886</v>
      </c>
      <c r="F347" s="1598">
        <v>0</v>
      </c>
      <c r="G347" s="1599"/>
      <c r="H347" s="1599"/>
      <c r="I347" s="1599"/>
      <c r="J347" s="1599"/>
      <c r="K347" s="1599"/>
      <c r="L347" s="1599"/>
      <c r="M347" s="1599"/>
      <c r="N347" s="1599"/>
      <c r="O347" s="1599"/>
      <c r="P347" s="1600">
        <v>0</v>
      </c>
      <c r="Q347" s="1119">
        <f t="shared" ref="Q347" si="106">+Q348</f>
        <v>21.536000000000001</v>
      </c>
      <c r="R347" s="1600">
        <f t="shared" si="90"/>
        <v>21.536000000000001</v>
      </c>
      <c r="S347" s="1575" t="s">
        <v>760</v>
      </c>
    </row>
    <row r="348" spans="1:19" x14ac:dyDescent="0.2">
      <c r="A348" s="1625"/>
      <c r="B348" s="1595"/>
      <c r="C348" s="1601" t="s">
        <v>294</v>
      </c>
      <c r="D348" s="1601" t="s">
        <v>295</v>
      </c>
      <c r="E348" s="1602" t="s">
        <v>296</v>
      </c>
      <c r="F348" s="1603">
        <v>0</v>
      </c>
      <c r="G348" s="1593"/>
      <c r="H348" s="1593"/>
      <c r="I348" s="1593"/>
      <c r="J348" s="1593"/>
      <c r="K348" s="1593"/>
      <c r="L348" s="1593"/>
      <c r="M348" s="1593"/>
      <c r="N348" s="1593"/>
      <c r="O348" s="1593"/>
      <c r="P348" s="1594">
        <v>0</v>
      </c>
      <c r="Q348" s="1114">
        <v>21.536000000000001</v>
      </c>
      <c r="R348" s="1594">
        <f t="shared" si="90"/>
        <v>21.536000000000001</v>
      </c>
      <c r="S348" s="1604"/>
    </row>
    <row r="349" spans="1:19" ht="20.95" x14ac:dyDescent="0.2">
      <c r="A349" s="1624" t="s">
        <v>106</v>
      </c>
      <c r="B349" s="1595" t="s">
        <v>812</v>
      </c>
      <c r="C349" s="1596" t="s">
        <v>100</v>
      </c>
      <c r="D349" s="1596" t="s">
        <v>100</v>
      </c>
      <c r="E349" s="1597" t="s">
        <v>887</v>
      </c>
      <c r="F349" s="1598">
        <v>0</v>
      </c>
      <c r="G349" s="1599"/>
      <c r="H349" s="1599"/>
      <c r="I349" s="1599"/>
      <c r="J349" s="1599"/>
      <c r="K349" s="1599"/>
      <c r="L349" s="1599"/>
      <c r="M349" s="1599"/>
      <c r="N349" s="1599"/>
      <c r="O349" s="1599"/>
      <c r="P349" s="1600">
        <v>0</v>
      </c>
      <c r="Q349" s="1119">
        <f t="shared" ref="Q349" si="107">+Q350</f>
        <v>17.276</v>
      </c>
      <c r="R349" s="1600">
        <f t="shared" si="90"/>
        <v>17.276</v>
      </c>
      <c r="S349" s="1575" t="s">
        <v>760</v>
      </c>
    </row>
    <row r="350" spans="1:19" x14ac:dyDescent="0.2">
      <c r="A350" s="1625"/>
      <c r="B350" s="1595"/>
      <c r="C350" s="1601" t="s">
        <v>294</v>
      </c>
      <c r="D350" s="1601" t="s">
        <v>295</v>
      </c>
      <c r="E350" s="1602" t="s">
        <v>296</v>
      </c>
      <c r="F350" s="1603">
        <v>0</v>
      </c>
      <c r="G350" s="1593"/>
      <c r="H350" s="1593"/>
      <c r="I350" s="1593"/>
      <c r="J350" s="1593"/>
      <c r="K350" s="1593"/>
      <c r="L350" s="1593"/>
      <c r="M350" s="1593"/>
      <c r="N350" s="1593"/>
      <c r="O350" s="1593"/>
      <c r="P350" s="1594">
        <v>0</v>
      </c>
      <c r="Q350" s="1114">
        <v>17.276</v>
      </c>
      <c r="R350" s="1594">
        <f t="shared" si="90"/>
        <v>17.276</v>
      </c>
      <c r="S350" s="1604"/>
    </row>
    <row r="351" spans="1:19" ht="20.95" x14ac:dyDescent="0.2">
      <c r="A351" s="1624" t="s">
        <v>106</v>
      </c>
      <c r="B351" s="1595" t="s">
        <v>813</v>
      </c>
      <c r="C351" s="1596" t="s">
        <v>100</v>
      </c>
      <c r="D351" s="1596" t="s">
        <v>100</v>
      </c>
      <c r="E351" s="1597" t="s">
        <v>888</v>
      </c>
      <c r="F351" s="1598">
        <v>0</v>
      </c>
      <c r="G351" s="1599"/>
      <c r="H351" s="1599"/>
      <c r="I351" s="1599"/>
      <c r="J351" s="1599"/>
      <c r="K351" s="1599"/>
      <c r="L351" s="1599"/>
      <c r="M351" s="1599"/>
      <c r="N351" s="1599"/>
      <c r="O351" s="1599"/>
      <c r="P351" s="1600">
        <v>0</v>
      </c>
      <c r="Q351" s="1119">
        <f t="shared" ref="Q351" si="108">+Q352</f>
        <v>10.413</v>
      </c>
      <c r="R351" s="1600">
        <f t="shared" si="90"/>
        <v>10.413</v>
      </c>
      <c r="S351" s="1575" t="s">
        <v>760</v>
      </c>
    </row>
    <row r="352" spans="1:19" x14ac:dyDescent="0.2">
      <c r="A352" s="1625"/>
      <c r="B352" s="1595"/>
      <c r="C352" s="1601" t="s">
        <v>294</v>
      </c>
      <c r="D352" s="1601" t="s">
        <v>295</v>
      </c>
      <c r="E352" s="1602" t="s">
        <v>296</v>
      </c>
      <c r="F352" s="1603">
        <v>0</v>
      </c>
      <c r="G352" s="1593"/>
      <c r="H352" s="1593"/>
      <c r="I352" s="1593"/>
      <c r="J352" s="1593"/>
      <c r="K352" s="1593"/>
      <c r="L352" s="1593"/>
      <c r="M352" s="1593"/>
      <c r="N352" s="1593"/>
      <c r="O352" s="1593"/>
      <c r="P352" s="1594">
        <v>0</v>
      </c>
      <c r="Q352" s="1114">
        <v>10.413</v>
      </c>
      <c r="R352" s="1594">
        <f t="shared" si="90"/>
        <v>10.413</v>
      </c>
      <c r="S352" s="1604"/>
    </row>
    <row r="353" spans="1:19" ht="20.95" x14ac:dyDescent="0.2">
      <c r="A353" s="1624" t="s">
        <v>106</v>
      </c>
      <c r="B353" s="1595" t="s">
        <v>814</v>
      </c>
      <c r="C353" s="1596" t="s">
        <v>100</v>
      </c>
      <c r="D353" s="1596" t="s">
        <v>100</v>
      </c>
      <c r="E353" s="1597" t="s">
        <v>889</v>
      </c>
      <c r="F353" s="1598">
        <v>0</v>
      </c>
      <c r="G353" s="1599"/>
      <c r="H353" s="1599"/>
      <c r="I353" s="1599"/>
      <c r="J353" s="1599"/>
      <c r="K353" s="1599"/>
      <c r="L353" s="1599"/>
      <c r="M353" s="1599"/>
      <c r="N353" s="1599"/>
      <c r="O353" s="1599"/>
      <c r="P353" s="1600">
        <v>0</v>
      </c>
      <c r="Q353" s="1119">
        <f t="shared" ref="Q353" si="109">+Q354</f>
        <v>15.382999999999999</v>
      </c>
      <c r="R353" s="1600">
        <f t="shared" si="90"/>
        <v>15.382999999999999</v>
      </c>
      <c r="S353" s="1575" t="s">
        <v>760</v>
      </c>
    </row>
    <row r="354" spans="1:19" x14ac:dyDescent="0.2">
      <c r="A354" s="1625"/>
      <c r="B354" s="1595"/>
      <c r="C354" s="1601" t="s">
        <v>294</v>
      </c>
      <c r="D354" s="1601" t="s">
        <v>295</v>
      </c>
      <c r="E354" s="1602" t="s">
        <v>296</v>
      </c>
      <c r="F354" s="1603">
        <v>0</v>
      </c>
      <c r="G354" s="1593"/>
      <c r="H354" s="1593"/>
      <c r="I354" s="1593"/>
      <c r="J354" s="1593"/>
      <c r="K354" s="1593"/>
      <c r="L354" s="1593"/>
      <c r="M354" s="1593"/>
      <c r="N354" s="1593"/>
      <c r="O354" s="1593"/>
      <c r="P354" s="1594">
        <v>0</v>
      </c>
      <c r="Q354" s="1114">
        <v>15.382999999999999</v>
      </c>
      <c r="R354" s="1594">
        <f t="shared" si="90"/>
        <v>15.382999999999999</v>
      </c>
      <c r="S354" s="1604"/>
    </row>
    <row r="355" spans="1:19" ht="20.95" x14ac:dyDescent="0.2">
      <c r="A355" s="1624" t="s">
        <v>106</v>
      </c>
      <c r="B355" s="1595" t="s">
        <v>815</v>
      </c>
      <c r="C355" s="1596" t="s">
        <v>100</v>
      </c>
      <c r="D355" s="1596" t="s">
        <v>100</v>
      </c>
      <c r="E355" s="1597" t="s">
        <v>936</v>
      </c>
      <c r="F355" s="1598">
        <v>0</v>
      </c>
      <c r="G355" s="1599"/>
      <c r="H355" s="1599"/>
      <c r="I355" s="1599"/>
      <c r="J355" s="1599"/>
      <c r="K355" s="1599"/>
      <c r="L355" s="1599"/>
      <c r="M355" s="1599"/>
      <c r="N355" s="1599"/>
      <c r="O355" s="1599"/>
      <c r="P355" s="1600">
        <v>0</v>
      </c>
      <c r="Q355" s="1119">
        <f t="shared" ref="Q355" si="110">+Q356</f>
        <v>13.726000000000001</v>
      </c>
      <c r="R355" s="1600">
        <f t="shared" si="90"/>
        <v>13.726000000000001</v>
      </c>
      <c r="S355" s="1575" t="s">
        <v>760</v>
      </c>
    </row>
    <row r="356" spans="1:19" x14ac:dyDescent="0.2">
      <c r="A356" s="1625"/>
      <c r="B356" s="1595"/>
      <c r="C356" s="1601" t="s">
        <v>294</v>
      </c>
      <c r="D356" s="1601" t="s">
        <v>295</v>
      </c>
      <c r="E356" s="1602" t="s">
        <v>296</v>
      </c>
      <c r="F356" s="1603">
        <v>0</v>
      </c>
      <c r="G356" s="1593"/>
      <c r="H356" s="1593"/>
      <c r="I356" s="1593"/>
      <c r="J356" s="1593"/>
      <c r="K356" s="1593"/>
      <c r="L356" s="1593"/>
      <c r="M356" s="1593"/>
      <c r="N356" s="1593"/>
      <c r="O356" s="1593"/>
      <c r="P356" s="1594">
        <v>0</v>
      </c>
      <c r="Q356" s="1114">
        <v>13.726000000000001</v>
      </c>
      <c r="R356" s="1594">
        <f t="shared" si="90"/>
        <v>13.726000000000001</v>
      </c>
      <c r="S356" s="1604"/>
    </row>
    <row r="357" spans="1:19" x14ac:dyDescent="0.2">
      <c r="A357" s="1624" t="s">
        <v>106</v>
      </c>
      <c r="B357" s="1595" t="s">
        <v>816</v>
      </c>
      <c r="C357" s="1596" t="s">
        <v>100</v>
      </c>
      <c r="D357" s="1596" t="s">
        <v>100</v>
      </c>
      <c r="E357" s="1597" t="s">
        <v>890</v>
      </c>
      <c r="F357" s="1598">
        <v>0</v>
      </c>
      <c r="G357" s="1599"/>
      <c r="H357" s="1599"/>
      <c r="I357" s="1599"/>
      <c r="J357" s="1599"/>
      <c r="K357" s="1599"/>
      <c r="L357" s="1599"/>
      <c r="M357" s="1599"/>
      <c r="N357" s="1599"/>
      <c r="O357" s="1599"/>
      <c r="P357" s="1600">
        <v>0</v>
      </c>
      <c r="Q357" s="1119">
        <f t="shared" ref="Q357" si="111">+Q358</f>
        <v>12.305999999999999</v>
      </c>
      <c r="R357" s="1600">
        <f t="shared" si="90"/>
        <v>12.305999999999999</v>
      </c>
      <c r="S357" s="1575" t="s">
        <v>760</v>
      </c>
    </row>
    <row r="358" spans="1:19" x14ac:dyDescent="0.2">
      <c r="A358" s="1625"/>
      <c r="B358" s="1595"/>
      <c r="C358" s="1601" t="s">
        <v>294</v>
      </c>
      <c r="D358" s="1601" t="s">
        <v>295</v>
      </c>
      <c r="E358" s="1602" t="s">
        <v>296</v>
      </c>
      <c r="F358" s="1603">
        <v>0</v>
      </c>
      <c r="G358" s="1593"/>
      <c r="H358" s="1593"/>
      <c r="I358" s="1593"/>
      <c r="J358" s="1593"/>
      <c r="K358" s="1593"/>
      <c r="L358" s="1593"/>
      <c r="M358" s="1593"/>
      <c r="N358" s="1593"/>
      <c r="O358" s="1593"/>
      <c r="P358" s="1594">
        <v>0</v>
      </c>
      <c r="Q358" s="1114">
        <v>12.305999999999999</v>
      </c>
      <c r="R358" s="1594">
        <f t="shared" si="90"/>
        <v>12.305999999999999</v>
      </c>
      <c r="S358" s="1604"/>
    </row>
    <row r="359" spans="1:19" ht="20.95" x14ac:dyDescent="0.2">
      <c r="A359" s="1624" t="s">
        <v>106</v>
      </c>
      <c r="B359" s="1595" t="s">
        <v>817</v>
      </c>
      <c r="C359" s="1596" t="s">
        <v>100</v>
      </c>
      <c r="D359" s="1596" t="s">
        <v>100</v>
      </c>
      <c r="E359" s="1597" t="s">
        <v>891</v>
      </c>
      <c r="F359" s="1598">
        <v>0</v>
      </c>
      <c r="G359" s="1599"/>
      <c r="H359" s="1599"/>
      <c r="I359" s="1599"/>
      <c r="J359" s="1599"/>
      <c r="K359" s="1599"/>
      <c r="L359" s="1599"/>
      <c r="M359" s="1599"/>
      <c r="N359" s="1599"/>
      <c r="O359" s="1599"/>
      <c r="P359" s="1600">
        <v>0</v>
      </c>
      <c r="Q359" s="1119">
        <f t="shared" ref="Q359" si="112">+Q360</f>
        <v>12.542999999999999</v>
      </c>
      <c r="R359" s="1600">
        <f t="shared" si="90"/>
        <v>12.542999999999999</v>
      </c>
      <c r="S359" s="1575" t="s">
        <v>760</v>
      </c>
    </row>
    <row r="360" spans="1:19" x14ac:dyDescent="0.2">
      <c r="A360" s="1625"/>
      <c r="B360" s="1595"/>
      <c r="C360" s="1601" t="s">
        <v>294</v>
      </c>
      <c r="D360" s="1601" t="s">
        <v>295</v>
      </c>
      <c r="E360" s="1602" t="s">
        <v>296</v>
      </c>
      <c r="F360" s="1603">
        <v>0</v>
      </c>
      <c r="G360" s="1593"/>
      <c r="H360" s="1593"/>
      <c r="I360" s="1593"/>
      <c r="J360" s="1593"/>
      <c r="K360" s="1593"/>
      <c r="L360" s="1593"/>
      <c r="M360" s="1593"/>
      <c r="N360" s="1593"/>
      <c r="O360" s="1593"/>
      <c r="P360" s="1594">
        <v>0</v>
      </c>
      <c r="Q360" s="1114">
        <v>12.542999999999999</v>
      </c>
      <c r="R360" s="1594">
        <f t="shared" si="90"/>
        <v>12.542999999999999</v>
      </c>
      <c r="S360" s="1604"/>
    </row>
    <row r="361" spans="1:19" ht="20.95" x14ac:dyDescent="0.2">
      <c r="A361" s="1624" t="s">
        <v>106</v>
      </c>
      <c r="B361" s="1595" t="s">
        <v>818</v>
      </c>
      <c r="C361" s="1596" t="s">
        <v>100</v>
      </c>
      <c r="D361" s="1596" t="s">
        <v>100</v>
      </c>
      <c r="E361" s="1597" t="s">
        <v>960</v>
      </c>
      <c r="F361" s="1598">
        <v>0</v>
      </c>
      <c r="G361" s="1599"/>
      <c r="H361" s="1599"/>
      <c r="I361" s="1599"/>
      <c r="J361" s="1599"/>
      <c r="K361" s="1599"/>
      <c r="L361" s="1599"/>
      <c r="M361" s="1599"/>
      <c r="N361" s="1599"/>
      <c r="O361" s="1599"/>
      <c r="P361" s="1600">
        <v>0</v>
      </c>
      <c r="Q361" s="1119">
        <f t="shared" ref="Q361" si="113">+Q362</f>
        <v>72.89</v>
      </c>
      <c r="R361" s="1600">
        <f t="shared" si="90"/>
        <v>72.89</v>
      </c>
      <c r="S361" s="1575" t="s">
        <v>760</v>
      </c>
    </row>
    <row r="362" spans="1:19" x14ac:dyDescent="0.2">
      <c r="A362" s="1625"/>
      <c r="B362" s="1595"/>
      <c r="C362" s="1601" t="s">
        <v>294</v>
      </c>
      <c r="D362" s="1601" t="s">
        <v>295</v>
      </c>
      <c r="E362" s="1602" t="s">
        <v>296</v>
      </c>
      <c r="F362" s="1603">
        <v>0</v>
      </c>
      <c r="G362" s="1593"/>
      <c r="H362" s="1593"/>
      <c r="I362" s="1593"/>
      <c r="J362" s="1593"/>
      <c r="K362" s="1593"/>
      <c r="L362" s="1593"/>
      <c r="M362" s="1593"/>
      <c r="N362" s="1593"/>
      <c r="O362" s="1593"/>
      <c r="P362" s="1594">
        <v>0</v>
      </c>
      <c r="Q362" s="1114">
        <v>72.89</v>
      </c>
      <c r="R362" s="1594">
        <f t="shared" si="90"/>
        <v>72.89</v>
      </c>
      <c r="S362" s="1604"/>
    </row>
    <row r="363" spans="1:19" ht="20.95" x14ac:dyDescent="0.2">
      <c r="A363" s="1624" t="s">
        <v>106</v>
      </c>
      <c r="B363" s="1595" t="s">
        <v>819</v>
      </c>
      <c r="C363" s="1596" t="s">
        <v>100</v>
      </c>
      <c r="D363" s="1596" t="s">
        <v>100</v>
      </c>
      <c r="E363" s="1597" t="s">
        <v>892</v>
      </c>
      <c r="F363" s="1598">
        <v>0</v>
      </c>
      <c r="G363" s="1599"/>
      <c r="H363" s="1599"/>
      <c r="I363" s="1599"/>
      <c r="J363" s="1599"/>
      <c r="K363" s="1599"/>
      <c r="L363" s="1599"/>
      <c r="M363" s="1599"/>
      <c r="N363" s="1599"/>
      <c r="O363" s="1599"/>
      <c r="P363" s="1600">
        <v>0</v>
      </c>
      <c r="Q363" s="1119">
        <f t="shared" ref="Q363" si="114">+Q364</f>
        <v>8.52</v>
      </c>
      <c r="R363" s="1600">
        <f t="shared" si="90"/>
        <v>8.52</v>
      </c>
      <c r="S363" s="1575" t="s">
        <v>760</v>
      </c>
    </row>
    <row r="364" spans="1:19" x14ac:dyDescent="0.2">
      <c r="A364" s="1625"/>
      <c r="B364" s="1595"/>
      <c r="C364" s="1601" t="s">
        <v>294</v>
      </c>
      <c r="D364" s="1601" t="s">
        <v>295</v>
      </c>
      <c r="E364" s="1602" t="s">
        <v>296</v>
      </c>
      <c r="F364" s="1603">
        <v>0</v>
      </c>
      <c r="G364" s="1593"/>
      <c r="H364" s="1593"/>
      <c r="I364" s="1593"/>
      <c r="J364" s="1593"/>
      <c r="K364" s="1593"/>
      <c r="L364" s="1593"/>
      <c r="M364" s="1593"/>
      <c r="N364" s="1593"/>
      <c r="O364" s="1593"/>
      <c r="P364" s="1594">
        <v>0</v>
      </c>
      <c r="Q364" s="1114">
        <v>8.52</v>
      </c>
      <c r="R364" s="1594">
        <f t="shared" si="90"/>
        <v>8.52</v>
      </c>
      <c r="S364" s="1604"/>
    </row>
    <row r="365" spans="1:19" ht="20.95" x14ac:dyDescent="0.2">
      <c r="A365" s="1624" t="s">
        <v>106</v>
      </c>
      <c r="B365" s="1595" t="s">
        <v>820</v>
      </c>
      <c r="C365" s="1596" t="s">
        <v>100</v>
      </c>
      <c r="D365" s="1596" t="s">
        <v>100</v>
      </c>
      <c r="E365" s="1597" t="s">
        <v>937</v>
      </c>
      <c r="F365" s="1598">
        <v>0</v>
      </c>
      <c r="G365" s="1599"/>
      <c r="H365" s="1599"/>
      <c r="I365" s="1599"/>
      <c r="J365" s="1599"/>
      <c r="K365" s="1599"/>
      <c r="L365" s="1599"/>
      <c r="M365" s="1599"/>
      <c r="N365" s="1599"/>
      <c r="O365" s="1599"/>
      <c r="P365" s="1600">
        <v>0</v>
      </c>
      <c r="Q365" s="1119">
        <f t="shared" ref="Q365" si="115">+Q366</f>
        <v>15.146000000000001</v>
      </c>
      <c r="R365" s="1600">
        <f t="shared" si="90"/>
        <v>15.146000000000001</v>
      </c>
      <c r="S365" s="1575" t="s">
        <v>760</v>
      </c>
    </row>
    <row r="366" spans="1:19" x14ac:dyDescent="0.2">
      <c r="A366" s="1625"/>
      <c r="B366" s="1595"/>
      <c r="C366" s="1601" t="s">
        <v>294</v>
      </c>
      <c r="D366" s="1601" t="s">
        <v>295</v>
      </c>
      <c r="E366" s="1602" t="s">
        <v>296</v>
      </c>
      <c r="F366" s="1603">
        <v>0</v>
      </c>
      <c r="G366" s="1593"/>
      <c r="H366" s="1593"/>
      <c r="I366" s="1593"/>
      <c r="J366" s="1593"/>
      <c r="K366" s="1593"/>
      <c r="L366" s="1593"/>
      <c r="M366" s="1593"/>
      <c r="N366" s="1593"/>
      <c r="O366" s="1593"/>
      <c r="P366" s="1594">
        <v>0</v>
      </c>
      <c r="Q366" s="1114">
        <v>15.146000000000001</v>
      </c>
      <c r="R366" s="1594">
        <f t="shared" si="90"/>
        <v>15.146000000000001</v>
      </c>
      <c r="S366" s="1604"/>
    </row>
    <row r="367" spans="1:19" ht="20.95" x14ac:dyDescent="0.2">
      <c r="A367" s="1624" t="s">
        <v>106</v>
      </c>
      <c r="B367" s="1595" t="s">
        <v>821</v>
      </c>
      <c r="C367" s="1596" t="s">
        <v>100</v>
      </c>
      <c r="D367" s="1596" t="s">
        <v>100</v>
      </c>
      <c r="E367" s="1597" t="s">
        <v>915</v>
      </c>
      <c r="F367" s="1598">
        <v>0</v>
      </c>
      <c r="G367" s="1599"/>
      <c r="H367" s="1599"/>
      <c r="I367" s="1599"/>
      <c r="J367" s="1599"/>
      <c r="K367" s="1599"/>
      <c r="L367" s="1599"/>
      <c r="M367" s="1599"/>
      <c r="N367" s="1599"/>
      <c r="O367" s="1599"/>
      <c r="P367" s="1600">
        <v>0</v>
      </c>
      <c r="Q367" s="1119">
        <f t="shared" ref="Q367" si="116">+Q368</f>
        <v>39.284999999999997</v>
      </c>
      <c r="R367" s="1600">
        <f t="shared" si="90"/>
        <v>39.284999999999997</v>
      </c>
      <c r="S367" s="1575" t="s">
        <v>760</v>
      </c>
    </row>
    <row r="368" spans="1:19" x14ac:dyDescent="0.2">
      <c r="A368" s="1625"/>
      <c r="B368" s="1595"/>
      <c r="C368" s="1601" t="s">
        <v>294</v>
      </c>
      <c r="D368" s="1601" t="s">
        <v>295</v>
      </c>
      <c r="E368" s="1602" t="s">
        <v>296</v>
      </c>
      <c r="F368" s="1603">
        <v>0</v>
      </c>
      <c r="G368" s="1593"/>
      <c r="H368" s="1593"/>
      <c r="I368" s="1593"/>
      <c r="J368" s="1593"/>
      <c r="K368" s="1593"/>
      <c r="L368" s="1593"/>
      <c r="M368" s="1593"/>
      <c r="N368" s="1593"/>
      <c r="O368" s="1593"/>
      <c r="P368" s="1594">
        <v>0</v>
      </c>
      <c r="Q368" s="1114">
        <v>39.284999999999997</v>
      </c>
      <c r="R368" s="1594">
        <f t="shared" si="90"/>
        <v>39.284999999999997</v>
      </c>
      <c r="S368" s="1604"/>
    </row>
    <row r="369" spans="1:19" ht="20.95" x14ac:dyDescent="0.2">
      <c r="A369" s="1624" t="s">
        <v>106</v>
      </c>
      <c r="B369" s="1595" t="s">
        <v>822</v>
      </c>
      <c r="C369" s="1596" t="s">
        <v>100</v>
      </c>
      <c r="D369" s="1596" t="s">
        <v>100</v>
      </c>
      <c r="E369" s="1597" t="s">
        <v>893</v>
      </c>
      <c r="F369" s="1598">
        <v>0</v>
      </c>
      <c r="G369" s="1599"/>
      <c r="H369" s="1599"/>
      <c r="I369" s="1599"/>
      <c r="J369" s="1599"/>
      <c r="K369" s="1599"/>
      <c r="L369" s="1599"/>
      <c r="M369" s="1599"/>
      <c r="N369" s="1599"/>
      <c r="O369" s="1599"/>
      <c r="P369" s="1600">
        <v>0</v>
      </c>
      <c r="Q369" s="1119">
        <f t="shared" ref="Q369" si="117">+Q370</f>
        <v>15.619</v>
      </c>
      <c r="R369" s="1600">
        <f t="shared" si="90"/>
        <v>15.619</v>
      </c>
      <c r="S369" s="1575" t="s">
        <v>760</v>
      </c>
    </row>
    <row r="370" spans="1:19" x14ac:dyDescent="0.2">
      <c r="A370" s="1625"/>
      <c r="B370" s="1595"/>
      <c r="C370" s="1601" t="s">
        <v>294</v>
      </c>
      <c r="D370" s="1601" t="s">
        <v>295</v>
      </c>
      <c r="E370" s="1602" t="s">
        <v>296</v>
      </c>
      <c r="F370" s="1603">
        <v>0</v>
      </c>
      <c r="G370" s="1593"/>
      <c r="H370" s="1593"/>
      <c r="I370" s="1593"/>
      <c r="J370" s="1593"/>
      <c r="K370" s="1593"/>
      <c r="L370" s="1593"/>
      <c r="M370" s="1593"/>
      <c r="N370" s="1593"/>
      <c r="O370" s="1593"/>
      <c r="P370" s="1594">
        <v>0</v>
      </c>
      <c r="Q370" s="1114">
        <v>15.619</v>
      </c>
      <c r="R370" s="1594">
        <f t="shared" si="90"/>
        <v>15.619</v>
      </c>
      <c r="S370" s="1604"/>
    </row>
    <row r="371" spans="1:19" ht="20.95" x14ac:dyDescent="0.2">
      <c r="A371" s="1624" t="s">
        <v>106</v>
      </c>
      <c r="B371" s="1595" t="s">
        <v>823</v>
      </c>
      <c r="C371" s="1596" t="s">
        <v>100</v>
      </c>
      <c r="D371" s="1596" t="s">
        <v>100</v>
      </c>
      <c r="E371" s="1597" t="s">
        <v>916</v>
      </c>
      <c r="F371" s="1598">
        <v>0</v>
      </c>
      <c r="G371" s="1599"/>
      <c r="H371" s="1599"/>
      <c r="I371" s="1599"/>
      <c r="J371" s="1599"/>
      <c r="K371" s="1599"/>
      <c r="L371" s="1599"/>
      <c r="M371" s="1599"/>
      <c r="N371" s="1599"/>
      <c r="O371" s="1599"/>
      <c r="P371" s="1600">
        <v>0</v>
      </c>
      <c r="Q371" s="1119">
        <f t="shared" ref="Q371" si="118">+Q372</f>
        <v>42.835000000000001</v>
      </c>
      <c r="R371" s="1600">
        <f t="shared" si="90"/>
        <v>42.835000000000001</v>
      </c>
      <c r="S371" s="1575" t="s">
        <v>760</v>
      </c>
    </row>
    <row r="372" spans="1:19" x14ac:dyDescent="0.2">
      <c r="A372" s="1625"/>
      <c r="B372" s="1595"/>
      <c r="C372" s="1601" t="s">
        <v>294</v>
      </c>
      <c r="D372" s="1601" t="s">
        <v>295</v>
      </c>
      <c r="E372" s="1602" t="s">
        <v>296</v>
      </c>
      <c r="F372" s="1603">
        <v>0</v>
      </c>
      <c r="G372" s="1593"/>
      <c r="H372" s="1593"/>
      <c r="I372" s="1593"/>
      <c r="J372" s="1593"/>
      <c r="K372" s="1593"/>
      <c r="L372" s="1593"/>
      <c r="M372" s="1593"/>
      <c r="N372" s="1593"/>
      <c r="O372" s="1593"/>
      <c r="P372" s="1594">
        <v>0</v>
      </c>
      <c r="Q372" s="1114">
        <v>42.835000000000001</v>
      </c>
      <c r="R372" s="1594">
        <f t="shared" si="90"/>
        <v>42.835000000000001</v>
      </c>
      <c r="S372" s="1604"/>
    </row>
    <row r="373" spans="1:19" x14ac:dyDescent="0.2">
      <c r="A373" s="1624" t="s">
        <v>106</v>
      </c>
      <c r="B373" s="1595" t="s">
        <v>824</v>
      </c>
      <c r="C373" s="1596" t="s">
        <v>100</v>
      </c>
      <c r="D373" s="1596" t="s">
        <v>100</v>
      </c>
      <c r="E373" s="1597" t="s">
        <v>917</v>
      </c>
      <c r="F373" s="1598">
        <v>0</v>
      </c>
      <c r="G373" s="1599"/>
      <c r="H373" s="1599"/>
      <c r="I373" s="1599"/>
      <c r="J373" s="1599"/>
      <c r="K373" s="1599"/>
      <c r="L373" s="1599"/>
      <c r="M373" s="1599"/>
      <c r="N373" s="1599"/>
      <c r="O373" s="1599"/>
      <c r="P373" s="1600">
        <v>0</v>
      </c>
      <c r="Q373" s="1119">
        <f t="shared" ref="Q373" si="119">+Q374</f>
        <v>17.986000000000001</v>
      </c>
      <c r="R373" s="1600">
        <f t="shared" si="90"/>
        <v>17.986000000000001</v>
      </c>
      <c r="S373" s="1575" t="s">
        <v>760</v>
      </c>
    </row>
    <row r="374" spans="1:19" x14ac:dyDescent="0.2">
      <c r="A374" s="1625"/>
      <c r="B374" s="1595"/>
      <c r="C374" s="1601" t="s">
        <v>294</v>
      </c>
      <c r="D374" s="1601" t="s">
        <v>295</v>
      </c>
      <c r="E374" s="1602" t="s">
        <v>296</v>
      </c>
      <c r="F374" s="1603">
        <v>0</v>
      </c>
      <c r="G374" s="1593"/>
      <c r="H374" s="1593"/>
      <c r="I374" s="1593"/>
      <c r="J374" s="1593"/>
      <c r="K374" s="1593"/>
      <c r="L374" s="1593"/>
      <c r="M374" s="1593"/>
      <c r="N374" s="1593"/>
      <c r="O374" s="1593"/>
      <c r="P374" s="1594">
        <v>0</v>
      </c>
      <c r="Q374" s="1114">
        <v>17.986000000000001</v>
      </c>
      <c r="R374" s="1594">
        <f t="shared" si="90"/>
        <v>17.986000000000001</v>
      </c>
      <c r="S374" s="1604"/>
    </row>
    <row r="375" spans="1:19" ht="20.95" x14ac:dyDescent="0.2">
      <c r="A375" s="1624" t="s">
        <v>106</v>
      </c>
      <c r="B375" s="1595" t="s">
        <v>825</v>
      </c>
      <c r="C375" s="1596" t="s">
        <v>100</v>
      </c>
      <c r="D375" s="1596" t="s">
        <v>100</v>
      </c>
      <c r="E375" s="1597" t="s">
        <v>894</v>
      </c>
      <c r="F375" s="1598">
        <v>0</v>
      </c>
      <c r="G375" s="1599"/>
      <c r="H375" s="1599"/>
      <c r="I375" s="1599"/>
      <c r="J375" s="1599"/>
      <c r="K375" s="1599"/>
      <c r="L375" s="1599"/>
      <c r="M375" s="1599"/>
      <c r="N375" s="1599"/>
      <c r="O375" s="1599"/>
      <c r="P375" s="1600">
        <v>0</v>
      </c>
      <c r="Q375" s="1119">
        <f t="shared" ref="Q375" si="120">+Q376</f>
        <v>18.696000000000002</v>
      </c>
      <c r="R375" s="1600">
        <f t="shared" si="90"/>
        <v>18.696000000000002</v>
      </c>
      <c r="S375" s="1575" t="s">
        <v>760</v>
      </c>
    </row>
    <row r="376" spans="1:19" x14ac:dyDescent="0.2">
      <c r="A376" s="1625"/>
      <c r="B376" s="1595"/>
      <c r="C376" s="1601" t="s">
        <v>294</v>
      </c>
      <c r="D376" s="1601" t="s">
        <v>295</v>
      </c>
      <c r="E376" s="1602" t="s">
        <v>296</v>
      </c>
      <c r="F376" s="1603">
        <v>0</v>
      </c>
      <c r="G376" s="1593"/>
      <c r="H376" s="1593"/>
      <c r="I376" s="1593"/>
      <c r="J376" s="1593"/>
      <c r="K376" s="1593"/>
      <c r="L376" s="1593"/>
      <c r="M376" s="1593"/>
      <c r="N376" s="1593"/>
      <c r="O376" s="1593"/>
      <c r="P376" s="1594">
        <v>0</v>
      </c>
      <c r="Q376" s="1114">
        <v>18.696000000000002</v>
      </c>
      <c r="R376" s="1594">
        <f t="shared" si="90"/>
        <v>18.696000000000002</v>
      </c>
      <c r="S376" s="1604"/>
    </row>
    <row r="377" spans="1:19" ht="20.95" x14ac:dyDescent="0.2">
      <c r="A377" s="1624" t="s">
        <v>106</v>
      </c>
      <c r="B377" s="1595" t="s">
        <v>826</v>
      </c>
      <c r="C377" s="1596" t="s">
        <v>100</v>
      </c>
      <c r="D377" s="1596" t="s">
        <v>100</v>
      </c>
      <c r="E377" s="1597" t="s">
        <v>961</v>
      </c>
      <c r="F377" s="1598">
        <v>0</v>
      </c>
      <c r="G377" s="1599"/>
      <c r="H377" s="1599"/>
      <c r="I377" s="1599"/>
      <c r="J377" s="1599"/>
      <c r="K377" s="1599"/>
      <c r="L377" s="1599"/>
      <c r="M377" s="1599"/>
      <c r="N377" s="1599"/>
      <c r="O377" s="1599"/>
      <c r="P377" s="1600">
        <v>0</v>
      </c>
      <c r="Q377" s="1119">
        <f t="shared" ref="Q377" si="121">+Q378</f>
        <v>107.91500000000001</v>
      </c>
      <c r="R377" s="1600">
        <f t="shared" si="90"/>
        <v>107.91500000000001</v>
      </c>
      <c r="S377" s="1575" t="s">
        <v>760</v>
      </c>
    </row>
    <row r="378" spans="1:19" x14ac:dyDescent="0.2">
      <c r="A378" s="1625"/>
      <c r="B378" s="1595"/>
      <c r="C378" s="1601" t="s">
        <v>294</v>
      </c>
      <c r="D378" s="1601" t="s">
        <v>295</v>
      </c>
      <c r="E378" s="1602" t="s">
        <v>296</v>
      </c>
      <c r="F378" s="1603">
        <v>0</v>
      </c>
      <c r="G378" s="1593"/>
      <c r="H378" s="1593"/>
      <c r="I378" s="1593"/>
      <c r="J378" s="1593"/>
      <c r="K378" s="1593"/>
      <c r="L378" s="1593"/>
      <c r="M378" s="1593"/>
      <c r="N378" s="1593"/>
      <c r="O378" s="1593"/>
      <c r="P378" s="1594">
        <v>0</v>
      </c>
      <c r="Q378" s="1114">
        <v>107.91500000000001</v>
      </c>
      <c r="R378" s="1594">
        <f t="shared" si="90"/>
        <v>107.91500000000001</v>
      </c>
      <c r="S378" s="1604"/>
    </row>
    <row r="379" spans="1:19" ht="20.95" x14ac:dyDescent="0.2">
      <c r="A379" s="1624" t="s">
        <v>106</v>
      </c>
      <c r="B379" s="1595" t="s">
        <v>827</v>
      </c>
      <c r="C379" s="1596" t="s">
        <v>100</v>
      </c>
      <c r="D379" s="1596" t="s">
        <v>100</v>
      </c>
      <c r="E379" s="1597" t="s">
        <v>895</v>
      </c>
      <c r="F379" s="1598">
        <v>0</v>
      </c>
      <c r="G379" s="1599"/>
      <c r="H379" s="1599"/>
      <c r="I379" s="1599"/>
      <c r="J379" s="1599"/>
      <c r="K379" s="1599"/>
      <c r="L379" s="1599"/>
      <c r="M379" s="1599"/>
      <c r="N379" s="1599"/>
      <c r="O379" s="1599"/>
      <c r="P379" s="1600">
        <v>0</v>
      </c>
      <c r="Q379" s="1119">
        <f t="shared" ref="Q379" si="122">+Q380</f>
        <v>21.298999999999999</v>
      </c>
      <c r="R379" s="1600">
        <f t="shared" ref="R379:R442" si="123">+P379+Q379</f>
        <v>21.298999999999999</v>
      </c>
      <c r="S379" s="1575" t="s">
        <v>760</v>
      </c>
    </row>
    <row r="380" spans="1:19" x14ac:dyDescent="0.2">
      <c r="A380" s="1625"/>
      <c r="B380" s="1595"/>
      <c r="C380" s="1601" t="s">
        <v>294</v>
      </c>
      <c r="D380" s="1601" t="s">
        <v>295</v>
      </c>
      <c r="E380" s="1602" t="s">
        <v>296</v>
      </c>
      <c r="F380" s="1603">
        <v>0</v>
      </c>
      <c r="G380" s="1593"/>
      <c r="H380" s="1593"/>
      <c r="I380" s="1593"/>
      <c r="J380" s="1593"/>
      <c r="K380" s="1593"/>
      <c r="L380" s="1593"/>
      <c r="M380" s="1593"/>
      <c r="N380" s="1593"/>
      <c r="O380" s="1593"/>
      <c r="P380" s="1594">
        <v>0</v>
      </c>
      <c r="Q380" s="1114">
        <v>21.298999999999999</v>
      </c>
      <c r="R380" s="1594">
        <f t="shared" si="123"/>
        <v>21.298999999999999</v>
      </c>
      <c r="S380" s="1604"/>
    </row>
    <row r="381" spans="1:19" ht="20.95" x14ac:dyDescent="0.2">
      <c r="A381" s="1624" t="s">
        <v>106</v>
      </c>
      <c r="B381" s="1595" t="s">
        <v>828</v>
      </c>
      <c r="C381" s="1596" t="s">
        <v>100</v>
      </c>
      <c r="D381" s="1596" t="s">
        <v>100</v>
      </c>
      <c r="E381" s="1597" t="s">
        <v>896</v>
      </c>
      <c r="F381" s="1598">
        <v>0</v>
      </c>
      <c r="G381" s="1599"/>
      <c r="H381" s="1599"/>
      <c r="I381" s="1599"/>
      <c r="J381" s="1599"/>
      <c r="K381" s="1599"/>
      <c r="L381" s="1599"/>
      <c r="M381" s="1599"/>
      <c r="N381" s="1599"/>
      <c r="O381" s="1599"/>
      <c r="P381" s="1600">
        <v>0</v>
      </c>
      <c r="Q381" s="1119">
        <f t="shared" ref="Q381" si="124">+Q382</f>
        <v>62.951000000000001</v>
      </c>
      <c r="R381" s="1600">
        <f t="shared" si="123"/>
        <v>62.951000000000001</v>
      </c>
      <c r="S381" s="1575" t="s">
        <v>760</v>
      </c>
    </row>
    <row r="382" spans="1:19" x14ac:dyDescent="0.2">
      <c r="A382" s="1625"/>
      <c r="B382" s="1595"/>
      <c r="C382" s="1601" t="s">
        <v>294</v>
      </c>
      <c r="D382" s="1601" t="s">
        <v>295</v>
      </c>
      <c r="E382" s="1602" t="s">
        <v>296</v>
      </c>
      <c r="F382" s="1603">
        <v>0</v>
      </c>
      <c r="G382" s="1593"/>
      <c r="H382" s="1593"/>
      <c r="I382" s="1593"/>
      <c r="J382" s="1593"/>
      <c r="K382" s="1593"/>
      <c r="L382" s="1593"/>
      <c r="M382" s="1593"/>
      <c r="N382" s="1593"/>
      <c r="O382" s="1593"/>
      <c r="P382" s="1594">
        <v>0</v>
      </c>
      <c r="Q382" s="1114">
        <v>62.951000000000001</v>
      </c>
      <c r="R382" s="1594">
        <f t="shared" si="123"/>
        <v>62.951000000000001</v>
      </c>
      <c r="S382" s="1604"/>
    </row>
    <row r="383" spans="1:19" ht="20.95" x14ac:dyDescent="0.2">
      <c r="A383" s="1624" t="s">
        <v>106</v>
      </c>
      <c r="B383" s="1595" t="s">
        <v>829</v>
      </c>
      <c r="C383" s="1596" t="s">
        <v>100</v>
      </c>
      <c r="D383" s="1596" t="s">
        <v>100</v>
      </c>
      <c r="E383" s="1597" t="s">
        <v>897</v>
      </c>
      <c r="F383" s="1598">
        <v>0</v>
      </c>
      <c r="G383" s="1599"/>
      <c r="H383" s="1599"/>
      <c r="I383" s="1599"/>
      <c r="J383" s="1599"/>
      <c r="K383" s="1599"/>
      <c r="L383" s="1599"/>
      <c r="M383" s="1599"/>
      <c r="N383" s="1599"/>
      <c r="O383" s="1599"/>
      <c r="P383" s="1600">
        <v>0</v>
      </c>
      <c r="Q383" s="1119">
        <f t="shared" ref="Q383" si="125">+Q384</f>
        <v>28.872</v>
      </c>
      <c r="R383" s="1600">
        <f t="shared" si="123"/>
        <v>28.872</v>
      </c>
      <c r="S383" s="1575" t="s">
        <v>760</v>
      </c>
    </row>
    <row r="384" spans="1:19" x14ac:dyDescent="0.2">
      <c r="A384" s="1625"/>
      <c r="B384" s="1595"/>
      <c r="C384" s="1601" t="s">
        <v>294</v>
      </c>
      <c r="D384" s="1601" t="s">
        <v>295</v>
      </c>
      <c r="E384" s="1602" t="s">
        <v>296</v>
      </c>
      <c r="F384" s="1603">
        <v>0</v>
      </c>
      <c r="G384" s="1593"/>
      <c r="H384" s="1593"/>
      <c r="I384" s="1593"/>
      <c r="J384" s="1593"/>
      <c r="K384" s="1593"/>
      <c r="L384" s="1593"/>
      <c r="M384" s="1593"/>
      <c r="N384" s="1593"/>
      <c r="O384" s="1593"/>
      <c r="P384" s="1594">
        <v>0</v>
      </c>
      <c r="Q384" s="1114">
        <v>28.872</v>
      </c>
      <c r="R384" s="1594">
        <f t="shared" si="123"/>
        <v>28.872</v>
      </c>
      <c r="S384" s="1604"/>
    </row>
    <row r="385" spans="1:19" ht="20.95" x14ac:dyDescent="0.2">
      <c r="A385" s="1624" t="s">
        <v>106</v>
      </c>
      <c r="B385" s="1595" t="s">
        <v>830</v>
      </c>
      <c r="C385" s="1596" t="s">
        <v>100</v>
      </c>
      <c r="D385" s="1596" t="s">
        <v>100</v>
      </c>
      <c r="E385" s="1597" t="s">
        <v>938</v>
      </c>
      <c r="F385" s="1598">
        <v>0</v>
      </c>
      <c r="G385" s="1599"/>
      <c r="H385" s="1599"/>
      <c r="I385" s="1599"/>
      <c r="J385" s="1599"/>
      <c r="K385" s="1599"/>
      <c r="L385" s="1599"/>
      <c r="M385" s="1599"/>
      <c r="N385" s="1599"/>
      <c r="O385" s="1599"/>
      <c r="P385" s="1600">
        <v>0</v>
      </c>
      <c r="Q385" s="1119">
        <f t="shared" ref="Q385" si="126">+Q386</f>
        <v>28</v>
      </c>
      <c r="R385" s="1600">
        <f t="shared" si="123"/>
        <v>28</v>
      </c>
      <c r="S385" s="1575" t="s">
        <v>760</v>
      </c>
    </row>
    <row r="386" spans="1:19" x14ac:dyDescent="0.2">
      <c r="A386" s="1625"/>
      <c r="B386" s="1595"/>
      <c r="C386" s="1601" t="s">
        <v>294</v>
      </c>
      <c r="D386" s="1601" t="s">
        <v>295</v>
      </c>
      <c r="E386" s="1602" t="s">
        <v>296</v>
      </c>
      <c r="F386" s="1603">
        <v>0</v>
      </c>
      <c r="G386" s="1593"/>
      <c r="H386" s="1593"/>
      <c r="I386" s="1593"/>
      <c r="J386" s="1593"/>
      <c r="K386" s="1593"/>
      <c r="L386" s="1593"/>
      <c r="M386" s="1593"/>
      <c r="N386" s="1593"/>
      <c r="O386" s="1593"/>
      <c r="P386" s="1594">
        <v>0</v>
      </c>
      <c r="Q386" s="1114">
        <v>28</v>
      </c>
      <c r="R386" s="1594">
        <f t="shared" si="123"/>
        <v>28</v>
      </c>
      <c r="S386" s="1604"/>
    </row>
    <row r="387" spans="1:19" ht="20.95" x14ac:dyDescent="0.2">
      <c r="A387" s="1624" t="s">
        <v>106</v>
      </c>
      <c r="B387" s="1595" t="s">
        <v>831</v>
      </c>
      <c r="C387" s="1596" t="s">
        <v>100</v>
      </c>
      <c r="D387" s="1596" t="s">
        <v>100</v>
      </c>
      <c r="E387" s="1597" t="s">
        <v>939</v>
      </c>
      <c r="F387" s="1598">
        <v>0</v>
      </c>
      <c r="G387" s="1599"/>
      <c r="H387" s="1599"/>
      <c r="I387" s="1599"/>
      <c r="J387" s="1599"/>
      <c r="K387" s="1599"/>
      <c r="L387" s="1599"/>
      <c r="M387" s="1599"/>
      <c r="N387" s="1599"/>
      <c r="O387" s="1599"/>
      <c r="P387" s="1600">
        <v>0</v>
      </c>
      <c r="Q387" s="1119">
        <f t="shared" ref="Q387" si="127">+Q388</f>
        <v>13.016</v>
      </c>
      <c r="R387" s="1600">
        <f t="shared" si="123"/>
        <v>13.016</v>
      </c>
      <c r="S387" s="1575" t="s">
        <v>760</v>
      </c>
    </row>
    <row r="388" spans="1:19" x14ac:dyDescent="0.2">
      <c r="A388" s="1625"/>
      <c r="B388" s="1595"/>
      <c r="C388" s="1601" t="s">
        <v>294</v>
      </c>
      <c r="D388" s="1601" t="s">
        <v>295</v>
      </c>
      <c r="E388" s="1602" t="s">
        <v>296</v>
      </c>
      <c r="F388" s="1603">
        <v>0</v>
      </c>
      <c r="G388" s="1593"/>
      <c r="H388" s="1593"/>
      <c r="I388" s="1593"/>
      <c r="J388" s="1593"/>
      <c r="K388" s="1593"/>
      <c r="L388" s="1593"/>
      <c r="M388" s="1593"/>
      <c r="N388" s="1593"/>
      <c r="O388" s="1593"/>
      <c r="P388" s="1594">
        <v>0</v>
      </c>
      <c r="Q388" s="1114">
        <v>13.016</v>
      </c>
      <c r="R388" s="1594">
        <f t="shared" si="123"/>
        <v>13.016</v>
      </c>
      <c r="S388" s="1604"/>
    </row>
    <row r="389" spans="1:19" ht="20.95" x14ac:dyDescent="0.2">
      <c r="A389" s="1624" t="s">
        <v>106</v>
      </c>
      <c r="B389" s="1595" t="s">
        <v>832</v>
      </c>
      <c r="C389" s="1596" t="s">
        <v>100</v>
      </c>
      <c r="D389" s="1596" t="s">
        <v>100</v>
      </c>
      <c r="E389" s="1597" t="s">
        <v>898</v>
      </c>
      <c r="F389" s="1598">
        <v>0</v>
      </c>
      <c r="G389" s="1599"/>
      <c r="H389" s="1599"/>
      <c r="I389" s="1599"/>
      <c r="J389" s="1599"/>
      <c r="K389" s="1599"/>
      <c r="L389" s="1599"/>
      <c r="M389" s="1599"/>
      <c r="N389" s="1599"/>
      <c r="O389" s="1599"/>
      <c r="P389" s="1600">
        <v>0</v>
      </c>
      <c r="Q389" s="1119">
        <f t="shared" ref="Q389" si="128">+Q390</f>
        <v>14.436</v>
      </c>
      <c r="R389" s="1600">
        <f t="shared" si="123"/>
        <v>14.436</v>
      </c>
      <c r="S389" s="1575" t="s">
        <v>760</v>
      </c>
    </row>
    <row r="390" spans="1:19" x14ac:dyDescent="0.2">
      <c r="A390" s="1625"/>
      <c r="B390" s="1595"/>
      <c r="C390" s="1601" t="s">
        <v>294</v>
      </c>
      <c r="D390" s="1601" t="s">
        <v>295</v>
      </c>
      <c r="E390" s="1602" t="s">
        <v>296</v>
      </c>
      <c r="F390" s="1603">
        <v>0</v>
      </c>
      <c r="G390" s="1593"/>
      <c r="H390" s="1593"/>
      <c r="I390" s="1593"/>
      <c r="J390" s="1593"/>
      <c r="K390" s="1593"/>
      <c r="L390" s="1593"/>
      <c r="M390" s="1593"/>
      <c r="N390" s="1593"/>
      <c r="O390" s="1593"/>
      <c r="P390" s="1594">
        <v>0</v>
      </c>
      <c r="Q390" s="1114">
        <v>14.436</v>
      </c>
      <c r="R390" s="1594">
        <f t="shared" si="123"/>
        <v>14.436</v>
      </c>
      <c r="S390" s="1604"/>
    </row>
    <row r="391" spans="1:19" ht="20.95" x14ac:dyDescent="0.2">
      <c r="A391" s="1624" t="s">
        <v>106</v>
      </c>
      <c r="B391" s="1595" t="s">
        <v>833</v>
      </c>
      <c r="C391" s="1596" t="s">
        <v>100</v>
      </c>
      <c r="D391" s="1596" t="s">
        <v>100</v>
      </c>
      <c r="E391" s="1597" t="s">
        <v>899</v>
      </c>
      <c r="F391" s="1598">
        <v>0</v>
      </c>
      <c r="G391" s="1599"/>
      <c r="H391" s="1599"/>
      <c r="I391" s="1599"/>
      <c r="J391" s="1599"/>
      <c r="K391" s="1599"/>
      <c r="L391" s="1599"/>
      <c r="M391" s="1599"/>
      <c r="N391" s="1599"/>
      <c r="O391" s="1599"/>
      <c r="P391" s="1600">
        <v>0</v>
      </c>
      <c r="Q391" s="1119">
        <f t="shared" ref="Q391" si="129">+Q392</f>
        <v>25</v>
      </c>
      <c r="R391" s="1600">
        <f t="shared" si="123"/>
        <v>25</v>
      </c>
      <c r="S391" s="1575" t="s">
        <v>760</v>
      </c>
    </row>
    <row r="392" spans="1:19" x14ac:dyDescent="0.2">
      <c r="A392" s="1625"/>
      <c r="B392" s="1595"/>
      <c r="C392" s="1601" t="s">
        <v>294</v>
      </c>
      <c r="D392" s="1601" t="s">
        <v>295</v>
      </c>
      <c r="E392" s="1602" t="s">
        <v>296</v>
      </c>
      <c r="F392" s="1603">
        <v>0</v>
      </c>
      <c r="G392" s="1593"/>
      <c r="H392" s="1593"/>
      <c r="I392" s="1593"/>
      <c r="J392" s="1593"/>
      <c r="K392" s="1593"/>
      <c r="L392" s="1593"/>
      <c r="M392" s="1593"/>
      <c r="N392" s="1593"/>
      <c r="O392" s="1593"/>
      <c r="P392" s="1594">
        <v>0</v>
      </c>
      <c r="Q392" s="1114">
        <v>25</v>
      </c>
      <c r="R392" s="1594">
        <f t="shared" si="123"/>
        <v>25</v>
      </c>
      <c r="S392" s="1604"/>
    </row>
    <row r="393" spans="1:19" ht="20.95" x14ac:dyDescent="0.2">
      <c r="A393" s="1624" t="s">
        <v>106</v>
      </c>
      <c r="B393" s="1595" t="s">
        <v>834</v>
      </c>
      <c r="C393" s="1596" t="s">
        <v>100</v>
      </c>
      <c r="D393" s="1596" t="s">
        <v>100</v>
      </c>
      <c r="E393" s="1597" t="s">
        <v>940</v>
      </c>
      <c r="F393" s="1598">
        <v>0</v>
      </c>
      <c r="G393" s="1599"/>
      <c r="H393" s="1599"/>
      <c r="I393" s="1599"/>
      <c r="J393" s="1599"/>
      <c r="K393" s="1599"/>
      <c r="L393" s="1599"/>
      <c r="M393" s="1599"/>
      <c r="N393" s="1599"/>
      <c r="O393" s="1599"/>
      <c r="P393" s="1600">
        <v>0</v>
      </c>
      <c r="Q393" s="1119">
        <f t="shared" ref="Q393" si="130">+Q394</f>
        <v>6.39</v>
      </c>
      <c r="R393" s="1600">
        <f t="shared" si="123"/>
        <v>6.39</v>
      </c>
      <c r="S393" s="1575" t="s">
        <v>760</v>
      </c>
    </row>
    <row r="394" spans="1:19" x14ac:dyDescent="0.2">
      <c r="A394" s="1625"/>
      <c r="B394" s="1595"/>
      <c r="C394" s="1601" t="s">
        <v>294</v>
      </c>
      <c r="D394" s="1601" t="s">
        <v>295</v>
      </c>
      <c r="E394" s="1602" t="s">
        <v>296</v>
      </c>
      <c r="F394" s="1603">
        <v>0</v>
      </c>
      <c r="G394" s="1593"/>
      <c r="H394" s="1593"/>
      <c r="I394" s="1593"/>
      <c r="J394" s="1593"/>
      <c r="K394" s="1593"/>
      <c r="L394" s="1593"/>
      <c r="M394" s="1593"/>
      <c r="N394" s="1593"/>
      <c r="O394" s="1593"/>
      <c r="P394" s="1594">
        <v>0</v>
      </c>
      <c r="Q394" s="1114">
        <v>6.39</v>
      </c>
      <c r="R394" s="1594">
        <f t="shared" si="123"/>
        <v>6.39</v>
      </c>
      <c r="S394" s="1604"/>
    </row>
    <row r="395" spans="1:19" x14ac:dyDescent="0.2">
      <c r="A395" s="1624" t="s">
        <v>106</v>
      </c>
      <c r="B395" s="1595" t="s">
        <v>835</v>
      </c>
      <c r="C395" s="1596" t="s">
        <v>100</v>
      </c>
      <c r="D395" s="1596" t="s">
        <v>100</v>
      </c>
      <c r="E395" s="1597" t="s">
        <v>900</v>
      </c>
      <c r="F395" s="1598">
        <v>0</v>
      </c>
      <c r="G395" s="1599"/>
      <c r="H395" s="1599"/>
      <c r="I395" s="1599"/>
      <c r="J395" s="1599"/>
      <c r="K395" s="1599"/>
      <c r="L395" s="1599"/>
      <c r="M395" s="1599"/>
      <c r="N395" s="1599"/>
      <c r="O395" s="1599"/>
      <c r="P395" s="1600">
        <v>0</v>
      </c>
      <c r="Q395" s="1119">
        <f t="shared" ref="Q395" si="131">+Q396</f>
        <v>6.8630000000000004</v>
      </c>
      <c r="R395" s="1600">
        <f t="shared" si="123"/>
        <v>6.8630000000000004</v>
      </c>
      <c r="S395" s="1575" t="s">
        <v>760</v>
      </c>
    </row>
    <row r="396" spans="1:19" x14ac:dyDescent="0.2">
      <c r="A396" s="1625"/>
      <c r="B396" s="1595"/>
      <c r="C396" s="1601" t="s">
        <v>294</v>
      </c>
      <c r="D396" s="1601" t="s">
        <v>295</v>
      </c>
      <c r="E396" s="1602" t="s">
        <v>296</v>
      </c>
      <c r="F396" s="1603">
        <v>0</v>
      </c>
      <c r="G396" s="1593"/>
      <c r="H396" s="1593"/>
      <c r="I396" s="1593"/>
      <c r="J396" s="1593"/>
      <c r="K396" s="1593"/>
      <c r="L396" s="1593"/>
      <c r="M396" s="1593"/>
      <c r="N396" s="1593"/>
      <c r="O396" s="1593"/>
      <c r="P396" s="1594">
        <v>0</v>
      </c>
      <c r="Q396" s="1114">
        <v>6.8630000000000004</v>
      </c>
      <c r="R396" s="1594">
        <f t="shared" si="123"/>
        <v>6.8630000000000004</v>
      </c>
      <c r="S396" s="1604"/>
    </row>
    <row r="397" spans="1:19" ht="20.95" x14ac:dyDescent="0.2">
      <c r="A397" s="1624" t="s">
        <v>106</v>
      </c>
      <c r="B397" s="1595" t="s">
        <v>836</v>
      </c>
      <c r="C397" s="1596" t="s">
        <v>100</v>
      </c>
      <c r="D397" s="1596" t="s">
        <v>100</v>
      </c>
      <c r="E397" s="1597" t="s">
        <v>901</v>
      </c>
      <c r="F397" s="1598">
        <v>0</v>
      </c>
      <c r="G397" s="1599"/>
      <c r="H397" s="1599"/>
      <c r="I397" s="1599"/>
      <c r="J397" s="1599"/>
      <c r="K397" s="1599"/>
      <c r="L397" s="1599"/>
      <c r="M397" s="1599"/>
      <c r="N397" s="1599"/>
      <c r="O397" s="1599"/>
      <c r="P397" s="1600">
        <v>0</v>
      </c>
      <c r="Q397" s="1119">
        <f t="shared" ref="Q397" si="132">+Q398</f>
        <v>14.673</v>
      </c>
      <c r="R397" s="1600">
        <f t="shared" si="123"/>
        <v>14.673</v>
      </c>
      <c r="S397" s="1575" t="s">
        <v>760</v>
      </c>
    </row>
    <row r="398" spans="1:19" x14ac:dyDescent="0.2">
      <c r="A398" s="1625"/>
      <c r="B398" s="1595"/>
      <c r="C398" s="1601" t="s">
        <v>294</v>
      </c>
      <c r="D398" s="1601" t="s">
        <v>295</v>
      </c>
      <c r="E398" s="1602" t="s">
        <v>296</v>
      </c>
      <c r="F398" s="1603">
        <v>0</v>
      </c>
      <c r="G398" s="1593"/>
      <c r="H398" s="1593"/>
      <c r="I398" s="1593"/>
      <c r="J398" s="1593"/>
      <c r="K398" s="1593"/>
      <c r="L398" s="1593"/>
      <c r="M398" s="1593"/>
      <c r="N398" s="1593"/>
      <c r="O398" s="1593"/>
      <c r="P398" s="1594">
        <v>0</v>
      </c>
      <c r="Q398" s="1114">
        <v>14.673</v>
      </c>
      <c r="R398" s="1594">
        <f t="shared" si="123"/>
        <v>14.673</v>
      </c>
      <c r="S398" s="1604"/>
    </row>
    <row r="399" spans="1:19" x14ac:dyDescent="0.2">
      <c r="A399" s="1624" t="s">
        <v>106</v>
      </c>
      <c r="B399" s="1595" t="s">
        <v>837</v>
      </c>
      <c r="C399" s="1596" t="s">
        <v>100</v>
      </c>
      <c r="D399" s="1596" t="s">
        <v>100</v>
      </c>
      <c r="E399" s="1597" t="s">
        <v>902</v>
      </c>
      <c r="F399" s="1598">
        <v>0</v>
      </c>
      <c r="G399" s="1599"/>
      <c r="H399" s="1599"/>
      <c r="I399" s="1599"/>
      <c r="J399" s="1599"/>
      <c r="K399" s="1599"/>
      <c r="L399" s="1599"/>
      <c r="M399" s="1599"/>
      <c r="N399" s="1599"/>
      <c r="O399" s="1599"/>
      <c r="P399" s="1600">
        <v>0</v>
      </c>
      <c r="Q399" s="1119">
        <f t="shared" ref="Q399" si="133">+Q400</f>
        <v>6.8630000000000004</v>
      </c>
      <c r="R399" s="1600">
        <f t="shared" si="123"/>
        <v>6.8630000000000004</v>
      </c>
      <c r="S399" s="1575" t="s">
        <v>760</v>
      </c>
    </row>
    <row r="400" spans="1:19" x14ac:dyDescent="0.2">
      <c r="A400" s="1625"/>
      <c r="B400" s="1595"/>
      <c r="C400" s="1601" t="s">
        <v>294</v>
      </c>
      <c r="D400" s="1601" t="s">
        <v>295</v>
      </c>
      <c r="E400" s="1602" t="s">
        <v>296</v>
      </c>
      <c r="F400" s="1603">
        <v>0</v>
      </c>
      <c r="G400" s="1593"/>
      <c r="H400" s="1593"/>
      <c r="I400" s="1593"/>
      <c r="J400" s="1593"/>
      <c r="K400" s="1593"/>
      <c r="L400" s="1593"/>
      <c r="M400" s="1593"/>
      <c r="N400" s="1593"/>
      <c r="O400" s="1593"/>
      <c r="P400" s="1594">
        <v>0</v>
      </c>
      <c r="Q400" s="1114">
        <v>6.8630000000000004</v>
      </c>
      <c r="R400" s="1594">
        <f t="shared" si="123"/>
        <v>6.8630000000000004</v>
      </c>
      <c r="S400" s="1604"/>
    </row>
    <row r="401" spans="1:19" ht="20.95" x14ac:dyDescent="0.2">
      <c r="A401" s="1624" t="s">
        <v>106</v>
      </c>
      <c r="B401" s="1595" t="s">
        <v>838</v>
      </c>
      <c r="C401" s="1596" t="s">
        <v>100</v>
      </c>
      <c r="D401" s="1596" t="s">
        <v>100</v>
      </c>
      <c r="E401" s="1597" t="s">
        <v>903</v>
      </c>
      <c r="F401" s="1598">
        <v>0</v>
      </c>
      <c r="G401" s="1599"/>
      <c r="H401" s="1599"/>
      <c r="I401" s="1599"/>
      <c r="J401" s="1599"/>
      <c r="K401" s="1599"/>
      <c r="L401" s="1599"/>
      <c r="M401" s="1599"/>
      <c r="N401" s="1599"/>
      <c r="O401" s="1599"/>
      <c r="P401" s="1600">
        <v>0</v>
      </c>
      <c r="Q401" s="1119">
        <f t="shared" ref="Q401" si="134">+Q402</f>
        <v>10.885999999999999</v>
      </c>
      <c r="R401" s="1600">
        <f t="shared" si="123"/>
        <v>10.885999999999999</v>
      </c>
      <c r="S401" s="1575" t="s">
        <v>760</v>
      </c>
    </row>
    <row r="402" spans="1:19" x14ac:dyDescent="0.2">
      <c r="A402" s="1625"/>
      <c r="B402" s="1595"/>
      <c r="C402" s="1601" t="s">
        <v>294</v>
      </c>
      <c r="D402" s="1601" t="s">
        <v>295</v>
      </c>
      <c r="E402" s="1602" t="s">
        <v>296</v>
      </c>
      <c r="F402" s="1603">
        <v>0</v>
      </c>
      <c r="G402" s="1593"/>
      <c r="H402" s="1593"/>
      <c r="I402" s="1593"/>
      <c r="J402" s="1593"/>
      <c r="K402" s="1593"/>
      <c r="L402" s="1593"/>
      <c r="M402" s="1593"/>
      <c r="N402" s="1593"/>
      <c r="O402" s="1593"/>
      <c r="P402" s="1594">
        <v>0</v>
      </c>
      <c r="Q402" s="1114">
        <v>10.885999999999999</v>
      </c>
      <c r="R402" s="1594">
        <f t="shared" si="123"/>
        <v>10.885999999999999</v>
      </c>
      <c r="S402" s="1604"/>
    </row>
    <row r="403" spans="1:19" ht="20.95" x14ac:dyDescent="0.2">
      <c r="A403" s="1624" t="s">
        <v>106</v>
      </c>
      <c r="B403" s="1595" t="s">
        <v>839</v>
      </c>
      <c r="C403" s="1596" t="s">
        <v>100</v>
      </c>
      <c r="D403" s="1596" t="s">
        <v>100</v>
      </c>
      <c r="E403" s="1597" t="s">
        <v>904</v>
      </c>
      <c r="F403" s="1598">
        <v>0</v>
      </c>
      <c r="G403" s="1599"/>
      <c r="H403" s="1599"/>
      <c r="I403" s="1599"/>
      <c r="J403" s="1599"/>
      <c r="K403" s="1599"/>
      <c r="L403" s="1599"/>
      <c r="M403" s="1599"/>
      <c r="N403" s="1599"/>
      <c r="O403" s="1599"/>
      <c r="P403" s="1600">
        <v>0</v>
      </c>
      <c r="Q403" s="1119">
        <f t="shared" ref="Q403" si="135">+Q404</f>
        <v>8.52</v>
      </c>
      <c r="R403" s="1600">
        <f t="shared" si="123"/>
        <v>8.52</v>
      </c>
      <c r="S403" s="1575" t="s">
        <v>760</v>
      </c>
    </row>
    <row r="404" spans="1:19" x14ac:dyDescent="0.2">
      <c r="A404" s="1625"/>
      <c r="B404" s="1595"/>
      <c r="C404" s="1601" t="s">
        <v>294</v>
      </c>
      <c r="D404" s="1601" t="s">
        <v>295</v>
      </c>
      <c r="E404" s="1602" t="s">
        <v>296</v>
      </c>
      <c r="F404" s="1603">
        <v>0</v>
      </c>
      <c r="G404" s="1593"/>
      <c r="H404" s="1593"/>
      <c r="I404" s="1593"/>
      <c r="J404" s="1593"/>
      <c r="K404" s="1593"/>
      <c r="L404" s="1593"/>
      <c r="M404" s="1593"/>
      <c r="N404" s="1593"/>
      <c r="O404" s="1593"/>
      <c r="P404" s="1594">
        <v>0</v>
      </c>
      <c r="Q404" s="1114">
        <v>8.52</v>
      </c>
      <c r="R404" s="1594">
        <f t="shared" si="123"/>
        <v>8.52</v>
      </c>
      <c r="S404" s="1604"/>
    </row>
    <row r="405" spans="1:19" ht="20.95" x14ac:dyDescent="0.2">
      <c r="A405" s="1624" t="s">
        <v>106</v>
      </c>
      <c r="B405" s="1595" t="s">
        <v>840</v>
      </c>
      <c r="C405" s="1596" t="s">
        <v>100</v>
      </c>
      <c r="D405" s="1596" t="s">
        <v>100</v>
      </c>
      <c r="E405" s="1597" t="s">
        <v>905</v>
      </c>
      <c r="F405" s="1598">
        <v>0</v>
      </c>
      <c r="G405" s="1599"/>
      <c r="H405" s="1599"/>
      <c r="I405" s="1599"/>
      <c r="J405" s="1599"/>
      <c r="K405" s="1599"/>
      <c r="L405" s="1599"/>
      <c r="M405" s="1599"/>
      <c r="N405" s="1599"/>
      <c r="O405" s="1599"/>
      <c r="P405" s="1600">
        <v>0</v>
      </c>
      <c r="Q405" s="1119">
        <f t="shared" ref="Q405" si="136">+Q406</f>
        <v>5.9160000000000004</v>
      </c>
      <c r="R405" s="1600">
        <f t="shared" si="123"/>
        <v>5.9160000000000004</v>
      </c>
      <c r="S405" s="1575" t="s">
        <v>760</v>
      </c>
    </row>
    <row r="406" spans="1:19" x14ac:dyDescent="0.2">
      <c r="A406" s="1625"/>
      <c r="B406" s="1595"/>
      <c r="C406" s="1601" t="s">
        <v>294</v>
      </c>
      <c r="D406" s="1601" t="s">
        <v>295</v>
      </c>
      <c r="E406" s="1602" t="s">
        <v>296</v>
      </c>
      <c r="F406" s="1603">
        <v>0</v>
      </c>
      <c r="G406" s="1593"/>
      <c r="H406" s="1593"/>
      <c r="I406" s="1593"/>
      <c r="J406" s="1593"/>
      <c r="K406" s="1593"/>
      <c r="L406" s="1593"/>
      <c r="M406" s="1593"/>
      <c r="N406" s="1593"/>
      <c r="O406" s="1593"/>
      <c r="P406" s="1594">
        <v>0</v>
      </c>
      <c r="Q406" s="1114">
        <v>5.9160000000000004</v>
      </c>
      <c r="R406" s="1594">
        <f t="shared" si="123"/>
        <v>5.9160000000000004</v>
      </c>
      <c r="S406" s="1604"/>
    </row>
    <row r="407" spans="1:19" ht="20.95" x14ac:dyDescent="0.2">
      <c r="A407" s="1624" t="s">
        <v>106</v>
      </c>
      <c r="B407" s="1595" t="s">
        <v>841</v>
      </c>
      <c r="C407" s="1596" t="s">
        <v>100</v>
      </c>
      <c r="D407" s="1596" t="s">
        <v>100</v>
      </c>
      <c r="E407" s="1597" t="s">
        <v>941</v>
      </c>
      <c r="F407" s="1598">
        <v>0</v>
      </c>
      <c r="G407" s="1599"/>
      <c r="H407" s="1599"/>
      <c r="I407" s="1599"/>
      <c r="J407" s="1599"/>
      <c r="K407" s="1599"/>
      <c r="L407" s="1599"/>
      <c r="M407" s="1599"/>
      <c r="N407" s="1599"/>
      <c r="O407" s="1599"/>
      <c r="P407" s="1600">
        <v>0</v>
      </c>
      <c r="Q407" s="1119">
        <f t="shared" ref="Q407" si="137">+Q408</f>
        <v>18.696000000000002</v>
      </c>
      <c r="R407" s="1600">
        <f t="shared" si="123"/>
        <v>18.696000000000002</v>
      </c>
      <c r="S407" s="1575" t="s">
        <v>760</v>
      </c>
    </row>
    <row r="408" spans="1:19" x14ac:dyDescent="0.2">
      <c r="A408" s="1625"/>
      <c r="B408" s="1595"/>
      <c r="C408" s="1601" t="s">
        <v>294</v>
      </c>
      <c r="D408" s="1601" t="s">
        <v>295</v>
      </c>
      <c r="E408" s="1602" t="s">
        <v>296</v>
      </c>
      <c r="F408" s="1603">
        <v>0</v>
      </c>
      <c r="G408" s="1593"/>
      <c r="H408" s="1593"/>
      <c r="I408" s="1593"/>
      <c r="J408" s="1593"/>
      <c r="K408" s="1593"/>
      <c r="L408" s="1593"/>
      <c r="M408" s="1593"/>
      <c r="N408" s="1593"/>
      <c r="O408" s="1593"/>
      <c r="P408" s="1594">
        <v>0</v>
      </c>
      <c r="Q408" s="1114">
        <v>18.696000000000002</v>
      </c>
      <c r="R408" s="1594">
        <f t="shared" si="123"/>
        <v>18.696000000000002</v>
      </c>
      <c r="S408" s="1604"/>
    </row>
    <row r="409" spans="1:19" ht="20.95" x14ac:dyDescent="0.2">
      <c r="A409" s="1624" t="s">
        <v>106</v>
      </c>
      <c r="B409" s="1595" t="s">
        <v>842</v>
      </c>
      <c r="C409" s="1596" t="s">
        <v>100</v>
      </c>
      <c r="D409" s="1596" t="s">
        <v>100</v>
      </c>
      <c r="E409" s="1597" t="s">
        <v>942</v>
      </c>
      <c r="F409" s="1598">
        <v>0</v>
      </c>
      <c r="G409" s="1599"/>
      <c r="H409" s="1599"/>
      <c r="I409" s="1599"/>
      <c r="J409" s="1599"/>
      <c r="K409" s="1599"/>
      <c r="L409" s="1599"/>
      <c r="M409" s="1599"/>
      <c r="N409" s="1599"/>
      <c r="O409" s="1599"/>
      <c r="P409" s="1600">
        <v>0</v>
      </c>
      <c r="Q409" s="1119">
        <f t="shared" ref="Q409" si="138">+Q410</f>
        <v>16.803000000000001</v>
      </c>
      <c r="R409" s="1600">
        <f t="shared" si="123"/>
        <v>16.803000000000001</v>
      </c>
      <c r="S409" s="1575" t="s">
        <v>760</v>
      </c>
    </row>
    <row r="410" spans="1:19" x14ac:dyDescent="0.2">
      <c r="A410" s="1625"/>
      <c r="B410" s="1595"/>
      <c r="C410" s="1601" t="s">
        <v>294</v>
      </c>
      <c r="D410" s="1601" t="s">
        <v>295</v>
      </c>
      <c r="E410" s="1602" t="s">
        <v>296</v>
      </c>
      <c r="F410" s="1603">
        <v>0</v>
      </c>
      <c r="G410" s="1593"/>
      <c r="H410" s="1593"/>
      <c r="I410" s="1593"/>
      <c r="J410" s="1593"/>
      <c r="K410" s="1593"/>
      <c r="L410" s="1593"/>
      <c r="M410" s="1593"/>
      <c r="N410" s="1593"/>
      <c r="O410" s="1593"/>
      <c r="P410" s="1594">
        <v>0</v>
      </c>
      <c r="Q410" s="1114">
        <v>16.803000000000001</v>
      </c>
      <c r="R410" s="1594">
        <f t="shared" si="123"/>
        <v>16.803000000000001</v>
      </c>
      <c r="S410" s="1604"/>
    </row>
    <row r="411" spans="1:19" ht="20.95" x14ac:dyDescent="0.2">
      <c r="A411" s="1624" t="s">
        <v>106</v>
      </c>
      <c r="B411" s="1595" t="s">
        <v>843</v>
      </c>
      <c r="C411" s="1596" t="s">
        <v>100</v>
      </c>
      <c r="D411" s="1596" t="s">
        <v>100</v>
      </c>
      <c r="E411" s="1597" t="s">
        <v>906</v>
      </c>
      <c r="F411" s="1598">
        <v>0</v>
      </c>
      <c r="G411" s="1599"/>
      <c r="H411" s="1599"/>
      <c r="I411" s="1599"/>
      <c r="J411" s="1599"/>
      <c r="K411" s="1599"/>
      <c r="L411" s="1599"/>
      <c r="M411" s="1599"/>
      <c r="N411" s="1599"/>
      <c r="O411" s="1599"/>
      <c r="P411" s="1600">
        <v>0</v>
      </c>
      <c r="Q411" s="1119">
        <f t="shared" ref="Q411" si="139">+Q412</f>
        <v>39.994999999999997</v>
      </c>
      <c r="R411" s="1600">
        <f t="shared" si="123"/>
        <v>39.994999999999997</v>
      </c>
      <c r="S411" s="1575" t="s">
        <v>760</v>
      </c>
    </row>
    <row r="412" spans="1:19" x14ac:dyDescent="0.2">
      <c r="A412" s="1625"/>
      <c r="B412" s="1595"/>
      <c r="C412" s="1601" t="s">
        <v>294</v>
      </c>
      <c r="D412" s="1601" t="s">
        <v>295</v>
      </c>
      <c r="E412" s="1602" t="s">
        <v>296</v>
      </c>
      <c r="F412" s="1603">
        <v>0</v>
      </c>
      <c r="G412" s="1593"/>
      <c r="H412" s="1593"/>
      <c r="I412" s="1593"/>
      <c r="J412" s="1593"/>
      <c r="K412" s="1593"/>
      <c r="L412" s="1593"/>
      <c r="M412" s="1593"/>
      <c r="N412" s="1593"/>
      <c r="O412" s="1593"/>
      <c r="P412" s="1594">
        <v>0</v>
      </c>
      <c r="Q412" s="1114">
        <v>39.994999999999997</v>
      </c>
      <c r="R412" s="1594">
        <f t="shared" si="123"/>
        <v>39.994999999999997</v>
      </c>
      <c r="S412" s="1604"/>
    </row>
    <row r="413" spans="1:19" ht="20.95" x14ac:dyDescent="0.2">
      <c r="A413" s="1624" t="s">
        <v>106</v>
      </c>
      <c r="B413" s="1595" t="s">
        <v>844</v>
      </c>
      <c r="C413" s="1596" t="s">
        <v>100</v>
      </c>
      <c r="D413" s="1596" t="s">
        <v>100</v>
      </c>
      <c r="E413" s="1597" t="s">
        <v>907</v>
      </c>
      <c r="F413" s="1598">
        <v>0</v>
      </c>
      <c r="G413" s="1599"/>
      <c r="H413" s="1599"/>
      <c r="I413" s="1599"/>
      <c r="J413" s="1599"/>
      <c r="K413" s="1599"/>
      <c r="L413" s="1599"/>
      <c r="M413" s="1599"/>
      <c r="N413" s="1599"/>
      <c r="O413" s="1599"/>
      <c r="P413" s="1600">
        <v>0</v>
      </c>
      <c r="Q413" s="1119">
        <f t="shared" ref="Q413" si="140">+Q414</f>
        <v>13.726000000000001</v>
      </c>
      <c r="R413" s="1600">
        <f t="shared" si="123"/>
        <v>13.726000000000001</v>
      </c>
      <c r="S413" s="1575" t="s">
        <v>760</v>
      </c>
    </row>
    <row r="414" spans="1:19" x14ac:dyDescent="0.2">
      <c r="A414" s="1625"/>
      <c r="B414" s="1595"/>
      <c r="C414" s="1601" t="s">
        <v>294</v>
      </c>
      <c r="D414" s="1601" t="s">
        <v>295</v>
      </c>
      <c r="E414" s="1602" t="s">
        <v>296</v>
      </c>
      <c r="F414" s="1603">
        <v>0</v>
      </c>
      <c r="G414" s="1593"/>
      <c r="H414" s="1593"/>
      <c r="I414" s="1593"/>
      <c r="J414" s="1593"/>
      <c r="K414" s="1593"/>
      <c r="L414" s="1593"/>
      <c r="M414" s="1593"/>
      <c r="N414" s="1593"/>
      <c r="O414" s="1593"/>
      <c r="P414" s="1594">
        <v>0</v>
      </c>
      <c r="Q414" s="1114">
        <v>13.726000000000001</v>
      </c>
      <c r="R414" s="1594">
        <f t="shared" si="123"/>
        <v>13.726000000000001</v>
      </c>
      <c r="S414" s="1604"/>
    </row>
    <row r="415" spans="1:19" ht="20.95" x14ac:dyDescent="0.2">
      <c r="A415" s="1624" t="s">
        <v>106</v>
      </c>
      <c r="B415" s="1595" t="s">
        <v>845</v>
      </c>
      <c r="C415" s="1596" t="s">
        <v>100</v>
      </c>
      <c r="D415" s="1596" t="s">
        <v>100</v>
      </c>
      <c r="E415" s="1597" t="s">
        <v>943</v>
      </c>
      <c r="F415" s="1598">
        <v>0</v>
      </c>
      <c r="G415" s="1599"/>
      <c r="H415" s="1599"/>
      <c r="I415" s="1599"/>
      <c r="J415" s="1599"/>
      <c r="K415" s="1599"/>
      <c r="L415" s="1599"/>
      <c r="M415" s="1599"/>
      <c r="N415" s="1599"/>
      <c r="O415" s="1599"/>
      <c r="P415" s="1600">
        <v>0</v>
      </c>
      <c r="Q415" s="1119">
        <f t="shared" ref="Q415" si="141">+Q416</f>
        <v>22.009</v>
      </c>
      <c r="R415" s="1600">
        <f t="shared" si="123"/>
        <v>22.009</v>
      </c>
      <c r="S415" s="1575" t="s">
        <v>760</v>
      </c>
    </row>
    <row r="416" spans="1:19" x14ac:dyDescent="0.2">
      <c r="A416" s="1625"/>
      <c r="B416" s="1595"/>
      <c r="C416" s="1601" t="s">
        <v>294</v>
      </c>
      <c r="D416" s="1601" t="s">
        <v>295</v>
      </c>
      <c r="E416" s="1602" t="s">
        <v>296</v>
      </c>
      <c r="F416" s="1603">
        <v>0</v>
      </c>
      <c r="G416" s="1593"/>
      <c r="H416" s="1593"/>
      <c r="I416" s="1593"/>
      <c r="J416" s="1593"/>
      <c r="K416" s="1593"/>
      <c r="L416" s="1593"/>
      <c r="M416" s="1593"/>
      <c r="N416" s="1593"/>
      <c r="O416" s="1593"/>
      <c r="P416" s="1594">
        <v>0</v>
      </c>
      <c r="Q416" s="1114">
        <v>22.009</v>
      </c>
      <c r="R416" s="1594">
        <f t="shared" si="123"/>
        <v>22.009</v>
      </c>
      <c r="S416" s="1604"/>
    </row>
    <row r="417" spans="1:19" ht="20.95" x14ac:dyDescent="0.2">
      <c r="A417" s="1624" t="s">
        <v>106</v>
      </c>
      <c r="B417" s="1595" t="s">
        <v>846</v>
      </c>
      <c r="C417" s="1596" t="s">
        <v>100</v>
      </c>
      <c r="D417" s="1596" t="s">
        <v>100</v>
      </c>
      <c r="E417" s="1597" t="s">
        <v>944</v>
      </c>
      <c r="F417" s="1598">
        <v>0</v>
      </c>
      <c r="G417" s="1599"/>
      <c r="H417" s="1599"/>
      <c r="I417" s="1599"/>
      <c r="J417" s="1599"/>
      <c r="K417" s="1599"/>
      <c r="L417" s="1599"/>
      <c r="M417" s="1599"/>
      <c r="N417" s="1599"/>
      <c r="O417" s="1599"/>
      <c r="P417" s="1600">
        <v>0</v>
      </c>
      <c r="Q417" s="1119">
        <f t="shared" ref="Q417" si="142">+Q418</f>
        <v>11.596</v>
      </c>
      <c r="R417" s="1600">
        <f t="shared" si="123"/>
        <v>11.596</v>
      </c>
      <c r="S417" s="1575" t="s">
        <v>760</v>
      </c>
    </row>
    <row r="418" spans="1:19" x14ac:dyDescent="0.2">
      <c r="A418" s="1625"/>
      <c r="B418" s="1595"/>
      <c r="C418" s="1601" t="s">
        <v>294</v>
      </c>
      <c r="D418" s="1601" t="s">
        <v>295</v>
      </c>
      <c r="E418" s="1602" t="s">
        <v>296</v>
      </c>
      <c r="F418" s="1603">
        <v>0</v>
      </c>
      <c r="G418" s="1593"/>
      <c r="H418" s="1593"/>
      <c r="I418" s="1593"/>
      <c r="J418" s="1593"/>
      <c r="K418" s="1593"/>
      <c r="L418" s="1593"/>
      <c r="M418" s="1593"/>
      <c r="N418" s="1593"/>
      <c r="O418" s="1593"/>
      <c r="P418" s="1594">
        <v>0</v>
      </c>
      <c r="Q418" s="1114">
        <v>11.596</v>
      </c>
      <c r="R418" s="1594">
        <f t="shared" si="123"/>
        <v>11.596</v>
      </c>
      <c r="S418" s="1604"/>
    </row>
    <row r="419" spans="1:19" ht="20.95" x14ac:dyDescent="0.2">
      <c r="A419" s="1624" t="s">
        <v>106</v>
      </c>
      <c r="B419" s="1595" t="s">
        <v>847</v>
      </c>
      <c r="C419" s="1596" t="s">
        <v>100</v>
      </c>
      <c r="D419" s="1596" t="s">
        <v>100</v>
      </c>
      <c r="E419" s="1597" t="s">
        <v>945</v>
      </c>
      <c r="F419" s="1598">
        <v>0</v>
      </c>
      <c r="G419" s="1599"/>
      <c r="H419" s="1599"/>
      <c r="I419" s="1599"/>
      <c r="J419" s="1599"/>
      <c r="K419" s="1599"/>
      <c r="L419" s="1599"/>
      <c r="M419" s="1599"/>
      <c r="N419" s="1599"/>
      <c r="O419" s="1599"/>
      <c r="P419" s="1600">
        <v>0</v>
      </c>
      <c r="Q419" s="1119">
        <f t="shared" ref="Q419" si="143">+Q420</f>
        <v>40.468000000000004</v>
      </c>
      <c r="R419" s="1600">
        <f t="shared" si="123"/>
        <v>40.468000000000004</v>
      </c>
      <c r="S419" s="1575" t="s">
        <v>760</v>
      </c>
    </row>
    <row r="420" spans="1:19" x14ac:dyDescent="0.2">
      <c r="A420" s="1625"/>
      <c r="B420" s="1595"/>
      <c r="C420" s="1601" t="s">
        <v>294</v>
      </c>
      <c r="D420" s="1601" t="s">
        <v>295</v>
      </c>
      <c r="E420" s="1602" t="s">
        <v>296</v>
      </c>
      <c r="F420" s="1603">
        <v>0</v>
      </c>
      <c r="G420" s="1593"/>
      <c r="H420" s="1593"/>
      <c r="I420" s="1593"/>
      <c r="J420" s="1593"/>
      <c r="K420" s="1593"/>
      <c r="L420" s="1593"/>
      <c r="M420" s="1593"/>
      <c r="N420" s="1593"/>
      <c r="O420" s="1593"/>
      <c r="P420" s="1594">
        <v>0</v>
      </c>
      <c r="Q420" s="1114">
        <v>40.468000000000004</v>
      </c>
      <c r="R420" s="1594">
        <f t="shared" si="123"/>
        <v>40.468000000000004</v>
      </c>
      <c r="S420" s="1604"/>
    </row>
    <row r="421" spans="1:19" ht="20.95" x14ac:dyDescent="0.2">
      <c r="A421" s="1624" t="s">
        <v>106</v>
      </c>
      <c r="B421" s="1595" t="s">
        <v>848</v>
      </c>
      <c r="C421" s="1596" t="s">
        <v>100</v>
      </c>
      <c r="D421" s="1596" t="s">
        <v>100</v>
      </c>
      <c r="E421" s="1597" t="s">
        <v>908</v>
      </c>
      <c r="F421" s="1598">
        <v>0</v>
      </c>
      <c r="G421" s="1599"/>
      <c r="H421" s="1599"/>
      <c r="I421" s="1599"/>
      <c r="J421" s="1599"/>
      <c r="K421" s="1599"/>
      <c r="L421" s="1599"/>
      <c r="M421" s="1599"/>
      <c r="N421" s="1599"/>
      <c r="O421" s="1599"/>
      <c r="P421" s="1600">
        <v>0</v>
      </c>
      <c r="Q421" s="1119">
        <f t="shared" ref="Q421" si="144">+Q422</f>
        <v>17.748999999999999</v>
      </c>
      <c r="R421" s="1600">
        <f t="shared" si="123"/>
        <v>17.748999999999999</v>
      </c>
      <c r="S421" s="1575" t="s">
        <v>760</v>
      </c>
    </row>
    <row r="422" spans="1:19" x14ac:dyDescent="0.2">
      <c r="A422" s="1625"/>
      <c r="B422" s="1595"/>
      <c r="C422" s="1601" t="s">
        <v>294</v>
      </c>
      <c r="D422" s="1601" t="s">
        <v>295</v>
      </c>
      <c r="E422" s="1602" t="s">
        <v>296</v>
      </c>
      <c r="F422" s="1603">
        <v>0</v>
      </c>
      <c r="G422" s="1593"/>
      <c r="H422" s="1593"/>
      <c r="I422" s="1593"/>
      <c r="J422" s="1593"/>
      <c r="K422" s="1593"/>
      <c r="L422" s="1593"/>
      <c r="M422" s="1593"/>
      <c r="N422" s="1593"/>
      <c r="O422" s="1593"/>
      <c r="P422" s="1594">
        <v>0</v>
      </c>
      <c r="Q422" s="1114">
        <v>17.748999999999999</v>
      </c>
      <c r="R422" s="1594">
        <f t="shared" si="123"/>
        <v>17.748999999999999</v>
      </c>
      <c r="S422" s="1604"/>
    </row>
    <row r="423" spans="1:19" ht="20.95" x14ac:dyDescent="0.2">
      <c r="A423" s="1624" t="s">
        <v>106</v>
      </c>
      <c r="B423" s="1595" t="s">
        <v>849</v>
      </c>
      <c r="C423" s="1596" t="s">
        <v>100</v>
      </c>
      <c r="D423" s="1596" t="s">
        <v>100</v>
      </c>
      <c r="E423" s="1597" t="s">
        <v>909</v>
      </c>
      <c r="F423" s="1598">
        <v>0</v>
      </c>
      <c r="G423" s="1599"/>
      <c r="H423" s="1599"/>
      <c r="I423" s="1599"/>
      <c r="J423" s="1599"/>
      <c r="K423" s="1599"/>
      <c r="L423" s="1599"/>
      <c r="M423" s="1599"/>
      <c r="N423" s="1599"/>
      <c r="O423" s="1599"/>
      <c r="P423" s="1600">
        <v>0</v>
      </c>
      <c r="Q423" s="1119">
        <f t="shared" ref="Q423" si="145">+Q424</f>
        <v>7.1</v>
      </c>
      <c r="R423" s="1600">
        <f t="shared" si="123"/>
        <v>7.1</v>
      </c>
      <c r="S423" s="1575" t="s">
        <v>760</v>
      </c>
    </row>
    <row r="424" spans="1:19" x14ac:dyDescent="0.2">
      <c r="A424" s="1625"/>
      <c r="B424" s="1595"/>
      <c r="C424" s="1601" t="s">
        <v>294</v>
      </c>
      <c r="D424" s="1601" t="s">
        <v>295</v>
      </c>
      <c r="E424" s="1602" t="s">
        <v>296</v>
      </c>
      <c r="F424" s="1603">
        <v>0</v>
      </c>
      <c r="G424" s="1593"/>
      <c r="H424" s="1593"/>
      <c r="I424" s="1593"/>
      <c r="J424" s="1593"/>
      <c r="K424" s="1593"/>
      <c r="L424" s="1593"/>
      <c r="M424" s="1593"/>
      <c r="N424" s="1593"/>
      <c r="O424" s="1593"/>
      <c r="P424" s="1594">
        <v>0</v>
      </c>
      <c r="Q424" s="1114">
        <v>7.1</v>
      </c>
      <c r="R424" s="1594">
        <f t="shared" si="123"/>
        <v>7.1</v>
      </c>
      <c r="S424" s="1604"/>
    </row>
    <row r="425" spans="1:19" ht="20.95" x14ac:dyDescent="0.2">
      <c r="A425" s="1624" t="s">
        <v>106</v>
      </c>
      <c r="B425" s="1595" t="s">
        <v>850</v>
      </c>
      <c r="C425" s="1596" t="s">
        <v>100</v>
      </c>
      <c r="D425" s="1596" t="s">
        <v>100</v>
      </c>
      <c r="E425" s="1597" t="s">
        <v>946</v>
      </c>
      <c r="F425" s="1598">
        <v>0</v>
      </c>
      <c r="G425" s="1599"/>
      <c r="H425" s="1599"/>
      <c r="I425" s="1599"/>
      <c r="J425" s="1599"/>
      <c r="K425" s="1599"/>
      <c r="L425" s="1599"/>
      <c r="M425" s="1599"/>
      <c r="N425" s="1599"/>
      <c r="O425" s="1599"/>
      <c r="P425" s="1600">
        <v>0</v>
      </c>
      <c r="Q425" s="1119">
        <f t="shared" ref="Q425" si="146">+Q426</f>
        <v>11.833</v>
      </c>
      <c r="R425" s="1600">
        <f t="shared" si="123"/>
        <v>11.833</v>
      </c>
      <c r="S425" s="1575" t="s">
        <v>760</v>
      </c>
    </row>
    <row r="426" spans="1:19" x14ac:dyDescent="0.2">
      <c r="A426" s="1625"/>
      <c r="B426" s="1595"/>
      <c r="C426" s="1601" t="s">
        <v>294</v>
      </c>
      <c r="D426" s="1601" t="s">
        <v>295</v>
      </c>
      <c r="E426" s="1602" t="s">
        <v>296</v>
      </c>
      <c r="F426" s="1603">
        <v>0</v>
      </c>
      <c r="G426" s="1593"/>
      <c r="H426" s="1593"/>
      <c r="I426" s="1593"/>
      <c r="J426" s="1593"/>
      <c r="K426" s="1593"/>
      <c r="L426" s="1593"/>
      <c r="M426" s="1593"/>
      <c r="N426" s="1593"/>
      <c r="O426" s="1593"/>
      <c r="P426" s="1594">
        <v>0</v>
      </c>
      <c r="Q426" s="1114">
        <v>11.833</v>
      </c>
      <c r="R426" s="1594">
        <f t="shared" si="123"/>
        <v>11.833</v>
      </c>
      <c r="S426" s="1604"/>
    </row>
    <row r="427" spans="1:19" ht="20.95" x14ac:dyDescent="0.2">
      <c r="A427" s="1624" t="s">
        <v>106</v>
      </c>
      <c r="B427" s="1595" t="s">
        <v>851</v>
      </c>
      <c r="C427" s="1596" t="s">
        <v>100</v>
      </c>
      <c r="D427" s="1596" t="s">
        <v>100</v>
      </c>
      <c r="E427" s="1597" t="s">
        <v>947</v>
      </c>
      <c r="F427" s="1598">
        <v>0</v>
      </c>
      <c r="G427" s="1599"/>
      <c r="H427" s="1599"/>
      <c r="I427" s="1599"/>
      <c r="J427" s="1599"/>
      <c r="K427" s="1599"/>
      <c r="L427" s="1599"/>
      <c r="M427" s="1599"/>
      <c r="N427" s="1599"/>
      <c r="O427" s="1599"/>
      <c r="P427" s="1600">
        <v>0</v>
      </c>
      <c r="Q427" s="1119">
        <f t="shared" ref="Q427" si="147">+Q428</f>
        <v>26.978999999999999</v>
      </c>
      <c r="R427" s="1600">
        <f t="shared" si="123"/>
        <v>26.978999999999999</v>
      </c>
      <c r="S427" s="1575" t="s">
        <v>760</v>
      </c>
    </row>
    <row r="428" spans="1:19" x14ac:dyDescent="0.2">
      <c r="A428" s="1625"/>
      <c r="B428" s="1595"/>
      <c r="C428" s="1601" t="s">
        <v>294</v>
      </c>
      <c r="D428" s="1601" t="s">
        <v>295</v>
      </c>
      <c r="E428" s="1602" t="s">
        <v>296</v>
      </c>
      <c r="F428" s="1603">
        <v>0</v>
      </c>
      <c r="G428" s="1593"/>
      <c r="H428" s="1593"/>
      <c r="I428" s="1593"/>
      <c r="J428" s="1593"/>
      <c r="K428" s="1593"/>
      <c r="L428" s="1593"/>
      <c r="M428" s="1593"/>
      <c r="N428" s="1593"/>
      <c r="O428" s="1593"/>
      <c r="P428" s="1594">
        <v>0</v>
      </c>
      <c r="Q428" s="1114">
        <v>26.978999999999999</v>
      </c>
      <c r="R428" s="1594">
        <f t="shared" si="123"/>
        <v>26.978999999999999</v>
      </c>
      <c r="S428" s="1604"/>
    </row>
    <row r="429" spans="1:19" ht="20.95" x14ac:dyDescent="0.2">
      <c r="A429" s="1624" t="s">
        <v>106</v>
      </c>
      <c r="B429" s="1595" t="s">
        <v>852</v>
      </c>
      <c r="C429" s="1596" t="s">
        <v>100</v>
      </c>
      <c r="D429" s="1596" t="s">
        <v>100</v>
      </c>
      <c r="E429" s="1597" t="s">
        <v>918</v>
      </c>
      <c r="F429" s="1598">
        <v>0</v>
      </c>
      <c r="G429" s="1599"/>
      <c r="H429" s="1599"/>
      <c r="I429" s="1599"/>
      <c r="J429" s="1599"/>
      <c r="K429" s="1599"/>
      <c r="L429" s="1599"/>
      <c r="M429" s="1599"/>
      <c r="N429" s="1599"/>
      <c r="O429" s="1599"/>
      <c r="P429" s="1600">
        <v>0</v>
      </c>
      <c r="Q429" s="1119">
        <f t="shared" ref="Q429" si="148">+Q430</f>
        <v>10.176</v>
      </c>
      <c r="R429" s="1600">
        <f t="shared" si="123"/>
        <v>10.176</v>
      </c>
      <c r="S429" s="1575" t="s">
        <v>760</v>
      </c>
    </row>
    <row r="430" spans="1:19" x14ac:dyDescent="0.2">
      <c r="A430" s="1625"/>
      <c r="B430" s="1595"/>
      <c r="C430" s="1601" t="s">
        <v>294</v>
      </c>
      <c r="D430" s="1601" t="s">
        <v>295</v>
      </c>
      <c r="E430" s="1602" t="s">
        <v>296</v>
      </c>
      <c r="F430" s="1603">
        <v>0</v>
      </c>
      <c r="G430" s="1593"/>
      <c r="H430" s="1593"/>
      <c r="I430" s="1593"/>
      <c r="J430" s="1593"/>
      <c r="K430" s="1593"/>
      <c r="L430" s="1593"/>
      <c r="M430" s="1593"/>
      <c r="N430" s="1593"/>
      <c r="O430" s="1593"/>
      <c r="P430" s="1594">
        <v>0</v>
      </c>
      <c r="Q430" s="1114">
        <v>10.176</v>
      </c>
      <c r="R430" s="1594">
        <f t="shared" si="123"/>
        <v>10.176</v>
      </c>
      <c r="S430" s="1604"/>
    </row>
    <row r="431" spans="1:19" ht="31.45" x14ac:dyDescent="0.2">
      <c r="A431" s="1624" t="s">
        <v>106</v>
      </c>
      <c r="B431" s="1595" t="s">
        <v>853</v>
      </c>
      <c r="C431" s="1596" t="s">
        <v>100</v>
      </c>
      <c r="D431" s="1596" t="s">
        <v>100</v>
      </c>
      <c r="E431" s="1597" t="s">
        <v>948</v>
      </c>
      <c r="F431" s="1598">
        <v>0</v>
      </c>
      <c r="G431" s="1599"/>
      <c r="H431" s="1599"/>
      <c r="I431" s="1599"/>
      <c r="J431" s="1599"/>
      <c r="K431" s="1599"/>
      <c r="L431" s="1599"/>
      <c r="M431" s="1599"/>
      <c r="N431" s="1599"/>
      <c r="O431" s="1599"/>
      <c r="P431" s="1600">
        <v>0</v>
      </c>
      <c r="Q431" s="1119">
        <f t="shared" ref="Q431" si="149">+Q432</f>
        <v>15.619</v>
      </c>
      <c r="R431" s="1600">
        <f t="shared" si="123"/>
        <v>15.619</v>
      </c>
      <c r="S431" s="1575" t="s">
        <v>760</v>
      </c>
    </row>
    <row r="432" spans="1:19" x14ac:dyDescent="0.2">
      <c r="A432" s="1625"/>
      <c r="B432" s="1595"/>
      <c r="C432" s="1601" t="s">
        <v>294</v>
      </c>
      <c r="D432" s="1601" t="s">
        <v>295</v>
      </c>
      <c r="E432" s="1602" t="s">
        <v>296</v>
      </c>
      <c r="F432" s="1603">
        <v>0</v>
      </c>
      <c r="G432" s="1593"/>
      <c r="H432" s="1593"/>
      <c r="I432" s="1593"/>
      <c r="J432" s="1593"/>
      <c r="K432" s="1593"/>
      <c r="L432" s="1593"/>
      <c r="M432" s="1593"/>
      <c r="N432" s="1593"/>
      <c r="O432" s="1593"/>
      <c r="P432" s="1594">
        <v>0</v>
      </c>
      <c r="Q432" s="1114">
        <v>15.619</v>
      </c>
      <c r="R432" s="1594">
        <f t="shared" si="123"/>
        <v>15.619</v>
      </c>
      <c r="S432" s="1604"/>
    </row>
    <row r="433" spans="1:19" ht="20.95" x14ac:dyDescent="0.2">
      <c r="A433" s="1624" t="s">
        <v>106</v>
      </c>
      <c r="B433" s="1595" t="s">
        <v>854</v>
      </c>
      <c r="C433" s="1596" t="s">
        <v>100</v>
      </c>
      <c r="D433" s="1596" t="s">
        <v>100</v>
      </c>
      <c r="E433" s="1597" t="s">
        <v>910</v>
      </c>
      <c r="F433" s="1598">
        <v>0</v>
      </c>
      <c r="G433" s="1599"/>
      <c r="H433" s="1599"/>
      <c r="I433" s="1599"/>
      <c r="J433" s="1599"/>
      <c r="K433" s="1599"/>
      <c r="L433" s="1599"/>
      <c r="M433" s="1599"/>
      <c r="N433" s="1599"/>
      <c r="O433" s="1599"/>
      <c r="P433" s="1600">
        <v>0</v>
      </c>
      <c r="Q433" s="1119">
        <f t="shared" ref="Q433" si="150">+Q434</f>
        <v>11.36</v>
      </c>
      <c r="R433" s="1600">
        <f t="shared" si="123"/>
        <v>11.36</v>
      </c>
      <c r="S433" s="1575" t="s">
        <v>760</v>
      </c>
    </row>
    <row r="434" spans="1:19" x14ac:dyDescent="0.2">
      <c r="A434" s="1625"/>
      <c r="B434" s="1595"/>
      <c r="C434" s="1601" t="s">
        <v>294</v>
      </c>
      <c r="D434" s="1601" t="s">
        <v>295</v>
      </c>
      <c r="E434" s="1602" t="s">
        <v>296</v>
      </c>
      <c r="F434" s="1603">
        <v>0</v>
      </c>
      <c r="G434" s="1593"/>
      <c r="H434" s="1593"/>
      <c r="I434" s="1593"/>
      <c r="J434" s="1593"/>
      <c r="K434" s="1593"/>
      <c r="L434" s="1593"/>
      <c r="M434" s="1593"/>
      <c r="N434" s="1593"/>
      <c r="O434" s="1593"/>
      <c r="P434" s="1594">
        <v>0</v>
      </c>
      <c r="Q434" s="1114">
        <v>11.36</v>
      </c>
      <c r="R434" s="1594">
        <f t="shared" si="123"/>
        <v>11.36</v>
      </c>
      <c r="S434" s="1604"/>
    </row>
    <row r="435" spans="1:19" ht="20.95" x14ac:dyDescent="0.2">
      <c r="A435" s="1624" t="s">
        <v>106</v>
      </c>
      <c r="B435" s="1595" t="s">
        <v>855</v>
      </c>
      <c r="C435" s="1596" t="s">
        <v>100</v>
      </c>
      <c r="D435" s="1596" t="s">
        <v>100</v>
      </c>
      <c r="E435" s="1597" t="s">
        <v>949</v>
      </c>
      <c r="F435" s="1598">
        <v>0</v>
      </c>
      <c r="G435" s="1599"/>
      <c r="H435" s="1599"/>
      <c r="I435" s="1599"/>
      <c r="J435" s="1599"/>
      <c r="K435" s="1599"/>
      <c r="L435" s="1599"/>
      <c r="M435" s="1599"/>
      <c r="N435" s="1599"/>
      <c r="O435" s="1599"/>
      <c r="P435" s="1600">
        <v>0</v>
      </c>
      <c r="Q435" s="1119">
        <f t="shared" ref="Q435" si="151">+Q436</f>
        <v>30.765000000000001</v>
      </c>
      <c r="R435" s="1600">
        <f t="shared" si="123"/>
        <v>30.765000000000001</v>
      </c>
      <c r="S435" s="1575" t="s">
        <v>760</v>
      </c>
    </row>
    <row r="436" spans="1:19" x14ac:dyDescent="0.2">
      <c r="A436" s="1625"/>
      <c r="B436" s="1595"/>
      <c r="C436" s="1601" t="s">
        <v>294</v>
      </c>
      <c r="D436" s="1601" t="s">
        <v>295</v>
      </c>
      <c r="E436" s="1602" t="s">
        <v>296</v>
      </c>
      <c r="F436" s="1603">
        <v>0</v>
      </c>
      <c r="G436" s="1593"/>
      <c r="H436" s="1593"/>
      <c r="I436" s="1593"/>
      <c r="J436" s="1593"/>
      <c r="K436" s="1593"/>
      <c r="L436" s="1593"/>
      <c r="M436" s="1593"/>
      <c r="N436" s="1593"/>
      <c r="O436" s="1593"/>
      <c r="P436" s="1594">
        <v>0</v>
      </c>
      <c r="Q436" s="1114">
        <v>30.765000000000001</v>
      </c>
      <c r="R436" s="1594">
        <f t="shared" si="123"/>
        <v>30.765000000000001</v>
      </c>
      <c r="S436" s="1604"/>
    </row>
    <row r="437" spans="1:19" ht="20.95" x14ac:dyDescent="0.2">
      <c r="A437" s="1624" t="s">
        <v>106</v>
      </c>
      <c r="B437" s="1595" t="s">
        <v>856</v>
      </c>
      <c r="C437" s="1596" t="s">
        <v>100</v>
      </c>
      <c r="D437" s="1596" t="s">
        <v>100</v>
      </c>
      <c r="E437" s="1597" t="s">
        <v>911</v>
      </c>
      <c r="F437" s="1598">
        <v>0</v>
      </c>
      <c r="G437" s="1599"/>
      <c r="H437" s="1599"/>
      <c r="I437" s="1599"/>
      <c r="J437" s="1599"/>
      <c r="K437" s="1599"/>
      <c r="L437" s="1599"/>
      <c r="M437" s="1599"/>
      <c r="N437" s="1599"/>
      <c r="O437" s="1599"/>
      <c r="P437" s="1600">
        <v>0</v>
      </c>
      <c r="Q437" s="1119">
        <f t="shared" ref="Q437" si="152">+Q438</f>
        <v>23.666</v>
      </c>
      <c r="R437" s="1600">
        <f t="shared" si="123"/>
        <v>23.666</v>
      </c>
      <c r="S437" s="1575" t="s">
        <v>760</v>
      </c>
    </row>
    <row r="438" spans="1:19" x14ac:dyDescent="0.2">
      <c r="A438" s="1625"/>
      <c r="B438" s="1595"/>
      <c r="C438" s="1601" t="s">
        <v>294</v>
      </c>
      <c r="D438" s="1601" t="s">
        <v>295</v>
      </c>
      <c r="E438" s="1602" t="s">
        <v>296</v>
      </c>
      <c r="F438" s="1603">
        <v>0</v>
      </c>
      <c r="G438" s="1593"/>
      <c r="H438" s="1593"/>
      <c r="I438" s="1593"/>
      <c r="J438" s="1593"/>
      <c r="K438" s="1593"/>
      <c r="L438" s="1593"/>
      <c r="M438" s="1593"/>
      <c r="N438" s="1593"/>
      <c r="O438" s="1593"/>
      <c r="P438" s="1594">
        <v>0</v>
      </c>
      <c r="Q438" s="1114">
        <v>23.666</v>
      </c>
      <c r="R438" s="1594">
        <f t="shared" si="123"/>
        <v>23.666</v>
      </c>
      <c r="S438" s="1604"/>
    </row>
    <row r="439" spans="1:19" ht="20.95" x14ac:dyDescent="0.2">
      <c r="A439" s="1624" t="s">
        <v>106</v>
      </c>
      <c r="B439" s="1595" t="s">
        <v>857</v>
      </c>
      <c r="C439" s="1596" t="s">
        <v>100</v>
      </c>
      <c r="D439" s="1596" t="s">
        <v>100</v>
      </c>
      <c r="E439" s="1597" t="s">
        <v>950</v>
      </c>
      <c r="F439" s="1598">
        <v>0</v>
      </c>
      <c r="G439" s="1599"/>
      <c r="H439" s="1599"/>
      <c r="I439" s="1599"/>
      <c r="J439" s="1599"/>
      <c r="K439" s="1599"/>
      <c r="L439" s="1599"/>
      <c r="M439" s="1599"/>
      <c r="N439" s="1599"/>
      <c r="O439" s="1599"/>
      <c r="P439" s="1600">
        <v>0</v>
      </c>
      <c r="Q439" s="1119">
        <f t="shared" ref="Q439" si="153">+Q440</f>
        <v>74.546999999999997</v>
      </c>
      <c r="R439" s="1600">
        <f t="shared" si="123"/>
        <v>74.546999999999997</v>
      </c>
      <c r="S439" s="1575" t="s">
        <v>760</v>
      </c>
    </row>
    <row r="440" spans="1:19" x14ac:dyDescent="0.2">
      <c r="A440" s="1625"/>
      <c r="B440" s="1595"/>
      <c r="C440" s="1601" t="s">
        <v>294</v>
      </c>
      <c r="D440" s="1601" t="s">
        <v>295</v>
      </c>
      <c r="E440" s="1602" t="s">
        <v>296</v>
      </c>
      <c r="F440" s="1603">
        <v>0</v>
      </c>
      <c r="G440" s="1593"/>
      <c r="H440" s="1593"/>
      <c r="I440" s="1593"/>
      <c r="J440" s="1593"/>
      <c r="K440" s="1593"/>
      <c r="L440" s="1593"/>
      <c r="M440" s="1593"/>
      <c r="N440" s="1593"/>
      <c r="O440" s="1593"/>
      <c r="P440" s="1594">
        <v>0</v>
      </c>
      <c r="Q440" s="1114">
        <v>74.546999999999997</v>
      </c>
      <c r="R440" s="1594">
        <f t="shared" si="123"/>
        <v>74.546999999999997</v>
      </c>
      <c r="S440" s="1604"/>
    </row>
    <row r="441" spans="1:19" ht="20.95" x14ac:dyDescent="0.2">
      <c r="A441" s="1624" t="s">
        <v>106</v>
      </c>
      <c r="B441" s="1595" t="s">
        <v>858</v>
      </c>
      <c r="C441" s="1596" t="s">
        <v>100</v>
      </c>
      <c r="D441" s="1596" t="s">
        <v>100</v>
      </c>
      <c r="E441" s="1597" t="s">
        <v>912</v>
      </c>
      <c r="F441" s="1598">
        <v>0</v>
      </c>
      <c r="G441" s="1599"/>
      <c r="H441" s="1599"/>
      <c r="I441" s="1599"/>
      <c r="J441" s="1599"/>
      <c r="K441" s="1599"/>
      <c r="L441" s="1599"/>
      <c r="M441" s="1599"/>
      <c r="N441" s="1599"/>
      <c r="O441" s="1599"/>
      <c r="P441" s="1600">
        <v>0</v>
      </c>
      <c r="Q441" s="1119">
        <f t="shared" ref="Q441" si="154">+Q442</f>
        <v>20</v>
      </c>
      <c r="R441" s="1600">
        <f t="shared" si="123"/>
        <v>20</v>
      </c>
      <c r="S441" s="1575" t="s">
        <v>760</v>
      </c>
    </row>
    <row r="442" spans="1:19" ht="13.1" thickBot="1" x14ac:dyDescent="0.25">
      <c r="A442" s="1626"/>
      <c r="B442" s="1605"/>
      <c r="C442" s="1606" t="s">
        <v>294</v>
      </c>
      <c r="D442" s="1606" t="s">
        <v>295</v>
      </c>
      <c r="E442" s="1607" t="s">
        <v>296</v>
      </c>
      <c r="F442" s="1608">
        <v>0</v>
      </c>
      <c r="G442" s="1609"/>
      <c r="H442" s="1609"/>
      <c r="I442" s="1609"/>
      <c r="J442" s="1609"/>
      <c r="K442" s="1609"/>
      <c r="L442" s="1609"/>
      <c r="M442" s="1609"/>
      <c r="N442" s="1609"/>
      <c r="O442" s="1609"/>
      <c r="P442" s="1610">
        <v>0</v>
      </c>
      <c r="Q442" s="1117">
        <v>20</v>
      </c>
      <c r="R442" s="1610">
        <f t="shared" si="123"/>
        <v>20</v>
      </c>
      <c r="S442" s="1604"/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5" orientation="portrait" r:id="rId1"/>
  <colBreaks count="1" manualBreakCount="1">
    <brk id="19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254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hidden="1" customWidth="1"/>
    <col min="13" max="13" width="9.75" style="1029" hidden="1" customWidth="1"/>
    <col min="14" max="14" width="9.25" style="655" hidden="1" customWidth="1"/>
    <col min="15" max="15" width="8.375" style="655" hidden="1" customWidth="1"/>
    <col min="16" max="18" width="9.25" style="655" customWidth="1"/>
    <col min="19" max="19" width="12.375" style="655" customWidth="1"/>
    <col min="20" max="20" width="10.75" style="655" customWidth="1"/>
    <col min="21" max="252" width="9.25" style="655" customWidth="1"/>
    <col min="253" max="16384" width="3.25" style="655"/>
  </cols>
  <sheetData>
    <row r="1" spans="1:19" x14ac:dyDescent="0.2">
      <c r="G1" s="2277"/>
      <c r="H1" s="2277"/>
      <c r="J1" s="1007"/>
      <c r="L1" s="1007"/>
      <c r="N1" s="1007"/>
      <c r="P1" s="1007"/>
      <c r="Q1" s="1072" t="s">
        <v>958</v>
      </c>
    </row>
    <row r="2" spans="1:19" ht="17.7" x14ac:dyDescent="0.3">
      <c r="A2" s="2315" t="s">
        <v>951</v>
      </c>
      <c r="B2" s="2315"/>
      <c r="C2" s="2315"/>
      <c r="D2" s="2315"/>
      <c r="E2" s="2315"/>
      <c r="F2" s="2315"/>
      <c r="G2" s="2315"/>
      <c r="H2" s="2315"/>
      <c r="J2" s="893"/>
      <c r="K2" s="1072"/>
      <c r="L2" s="893"/>
      <c r="M2" s="1072"/>
      <c r="N2" s="893"/>
      <c r="O2" s="893"/>
      <c r="P2" s="893"/>
      <c r="Q2" s="893"/>
      <c r="R2" s="893"/>
      <c r="S2" s="893"/>
    </row>
    <row r="3" spans="1:19" x14ac:dyDescent="0.2">
      <c r="A3" s="889"/>
      <c r="B3" s="889"/>
      <c r="C3" s="889"/>
      <c r="D3" s="889"/>
      <c r="E3" s="889"/>
      <c r="F3" s="889"/>
      <c r="G3" s="1495"/>
      <c r="H3" s="1495"/>
      <c r="J3" s="893"/>
      <c r="K3" s="1072"/>
      <c r="L3" s="893"/>
      <c r="M3" s="1072"/>
      <c r="N3" s="893"/>
      <c r="O3" s="893"/>
      <c r="P3" s="893"/>
      <c r="Q3" s="893"/>
      <c r="R3" s="893"/>
      <c r="S3" s="893"/>
    </row>
    <row r="4" spans="1:19" ht="15.05" x14ac:dyDescent="0.25">
      <c r="A4" s="2316" t="s">
        <v>427</v>
      </c>
      <c r="B4" s="2316"/>
      <c r="C4" s="2316"/>
      <c r="D4" s="2316"/>
      <c r="E4" s="2316"/>
      <c r="F4" s="2316"/>
      <c r="G4" s="2316"/>
      <c r="H4" s="2316"/>
      <c r="J4" s="893"/>
      <c r="K4" s="1072"/>
      <c r="L4" s="893"/>
      <c r="M4" s="1072"/>
      <c r="N4" s="893"/>
      <c r="O4" s="893"/>
      <c r="P4" s="893"/>
      <c r="Q4" s="893"/>
      <c r="R4" s="893"/>
      <c r="S4" s="893"/>
    </row>
    <row r="5" spans="1:19" ht="13.1" thickBot="1" x14ac:dyDescent="0.25">
      <c r="A5" s="889"/>
      <c r="B5" s="889"/>
      <c r="C5" s="889"/>
      <c r="D5" s="889"/>
      <c r="E5" s="889"/>
      <c r="F5" s="889"/>
      <c r="G5" s="1495"/>
      <c r="H5" s="1495"/>
      <c r="J5" s="893"/>
      <c r="K5" s="1072"/>
      <c r="L5" s="893"/>
      <c r="M5" s="1072"/>
      <c r="N5" s="893"/>
      <c r="O5" s="893"/>
      <c r="P5" s="893"/>
      <c r="Q5" s="893"/>
      <c r="R5" s="893"/>
      <c r="S5" s="893"/>
    </row>
    <row r="6" spans="1:19" ht="15.05" x14ac:dyDescent="0.25">
      <c r="A6" s="2317" t="s">
        <v>466</v>
      </c>
      <c r="B6" s="2317"/>
      <c r="C6" s="2317"/>
      <c r="D6" s="2317"/>
      <c r="E6" s="2317"/>
      <c r="F6" s="2317"/>
      <c r="G6" s="2317"/>
      <c r="H6" s="2317"/>
      <c r="J6" s="893"/>
      <c r="K6" s="1072"/>
      <c r="L6" s="893"/>
      <c r="M6" s="2293" t="s">
        <v>646</v>
      </c>
      <c r="N6" s="893"/>
      <c r="O6" s="893"/>
      <c r="P6" s="893"/>
      <c r="Q6" s="893"/>
      <c r="R6" s="893"/>
      <c r="S6" s="893"/>
    </row>
    <row r="7" spans="1:19" s="711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I7" s="894"/>
      <c r="J7" s="894"/>
      <c r="K7" s="896"/>
      <c r="L7" s="894"/>
      <c r="M7" s="2318"/>
      <c r="N7" s="894"/>
      <c r="O7" s="894"/>
      <c r="P7" s="894"/>
      <c r="Q7" s="894"/>
      <c r="R7" s="894"/>
      <c r="S7" s="894"/>
    </row>
    <row r="8" spans="1:19" s="711" customFormat="1" ht="13.75" customHeight="1" thickBot="1" x14ac:dyDescent="0.25">
      <c r="A8" s="948"/>
      <c r="B8" s="948"/>
      <c r="C8" s="948"/>
      <c r="D8" s="948"/>
      <c r="E8" s="948"/>
      <c r="F8" s="891"/>
      <c r="G8" s="2293" t="s">
        <v>544</v>
      </c>
      <c r="H8" s="1026"/>
      <c r="I8" s="2293" t="s">
        <v>577</v>
      </c>
      <c r="J8" s="1026"/>
      <c r="K8" s="2293" t="s">
        <v>579</v>
      </c>
      <c r="L8" s="1026"/>
      <c r="M8" s="2318"/>
      <c r="N8" s="1026"/>
      <c r="O8" s="2313" t="s">
        <v>655</v>
      </c>
      <c r="P8" s="1026"/>
      <c r="Q8" s="2313" t="s">
        <v>952</v>
      </c>
      <c r="R8" s="1026" t="s">
        <v>428</v>
      </c>
      <c r="S8" s="894"/>
    </row>
    <row r="9" spans="1:19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1027" t="s">
        <v>255</v>
      </c>
      <c r="I9" s="2294"/>
      <c r="J9" s="1027" t="s">
        <v>255</v>
      </c>
      <c r="K9" s="2294"/>
      <c r="L9" s="1496" t="s">
        <v>255</v>
      </c>
      <c r="M9" s="2294"/>
      <c r="N9" s="1496" t="s">
        <v>255</v>
      </c>
      <c r="O9" s="2314"/>
      <c r="P9" s="1027" t="s">
        <v>255</v>
      </c>
      <c r="Q9" s="2314"/>
      <c r="R9" s="1027" t="s">
        <v>255</v>
      </c>
      <c r="S9" s="894"/>
    </row>
    <row r="10" spans="1:19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+F11+F72+F93</f>
        <v>20428.98</v>
      </c>
      <c r="G10" s="919">
        <f t="shared" si="0"/>
        <v>0</v>
      </c>
      <c r="H10" s="1497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8">
        <f t="shared" si="0"/>
        <v>0</v>
      </c>
      <c r="L10" s="1018">
        <f>+J10+K10</f>
        <v>20545.129999999997</v>
      </c>
      <c r="M10" s="1018">
        <f>+M11+M72+M93</f>
        <v>6190</v>
      </c>
      <c r="N10" s="1018">
        <f>+L10+M10</f>
        <v>26735.129999999997</v>
      </c>
      <c r="O10" s="1541">
        <f>+O11+O72+O93</f>
        <v>2178.7640000000001</v>
      </c>
      <c r="P10" s="1541">
        <f>+N10+O10</f>
        <v>28913.893999999997</v>
      </c>
      <c r="Q10" s="1541">
        <f>+Q11+Q72+Q93</f>
        <v>0</v>
      </c>
      <c r="R10" s="1541">
        <f>+P10+Q10</f>
        <v>28913.893999999997</v>
      </c>
      <c r="S10" s="1617" t="s">
        <v>955</v>
      </c>
    </row>
    <row r="11" spans="1:19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+F12+F15+F26+F46+F52+F56+F58+F62+F64</f>
        <v>2880</v>
      </c>
      <c r="G11" s="1015">
        <f>+G12+G15+G18+G20+G22+G24+G26+G28+G30+G32+G34+G36+G38+G40+G42+G44+G46+G52+G56+G58+G62+G64</f>
        <v>0</v>
      </c>
      <c r="H11" s="1015">
        <f t="shared" ref="H11:H101" si="1">+F11+G11</f>
        <v>2880</v>
      </c>
      <c r="I11" s="1022">
        <f>+I52+I54+I58+I60+I26</f>
        <v>116.15</v>
      </c>
      <c r="J11" s="1022">
        <f t="shared" ref="J11:J92" si="2">+H11+I11</f>
        <v>2996.15</v>
      </c>
      <c r="K11" s="1022">
        <v>0</v>
      </c>
      <c r="L11" s="1022">
        <f t="shared" ref="L11:L92" si="3">+J11+K11</f>
        <v>2996.15</v>
      </c>
      <c r="M11" s="1022">
        <f>+M15+M20+M26+M68+M70</f>
        <v>1190</v>
      </c>
      <c r="N11" s="1022">
        <f t="shared" ref="N11:N90" si="4">+L11+M11</f>
        <v>4186.1499999999996</v>
      </c>
      <c r="O11" s="1126">
        <f>+O64+O66</f>
        <v>0</v>
      </c>
      <c r="P11" s="1126">
        <f t="shared" ref="P11:P78" si="5">+N11+O11</f>
        <v>4186.1499999999996</v>
      </c>
      <c r="Q11" s="1126">
        <f>+Q46+Q48+Q50</f>
        <v>0</v>
      </c>
      <c r="R11" s="1126">
        <f t="shared" ref="R11:R74" si="6">+P11+Q11</f>
        <v>4186.1499999999996</v>
      </c>
      <c r="S11" s="1617" t="s">
        <v>955</v>
      </c>
    </row>
    <row r="12" spans="1:19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1"/>
        <v>200</v>
      </c>
      <c r="I12" s="1020">
        <v>0</v>
      </c>
      <c r="J12" s="1020">
        <f t="shared" si="2"/>
        <v>200</v>
      </c>
      <c r="K12" s="1020">
        <v>0</v>
      </c>
      <c r="L12" s="1020">
        <f t="shared" si="3"/>
        <v>200</v>
      </c>
      <c r="M12" s="1020">
        <v>0</v>
      </c>
      <c r="N12" s="1020">
        <f t="shared" si="4"/>
        <v>200</v>
      </c>
      <c r="O12" s="1124">
        <v>0</v>
      </c>
      <c r="P12" s="1124">
        <f t="shared" si="5"/>
        <v>200</v>
      </c>
      <c r="Q12" s="1124">
        <v>0</v>
      </c>
      <c r="R12" s="1124">
        <f t="shared" si="6"/>
        <v>200</v>
      </c>
      <c r="S12" s="896"/>
    </row>
    <row r="13" spans="1:19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1"/>
        <v>180</v>
      </c>
      <c r="I13" s="1003">
        <v>0</v>
      </c>
      <c r="J13" s="1003">
        <f t="shared" si="2"/>
        <v>180</v>
      </c>
      <c r="K13" s="1003">
        <v>0</v>
      </c>
      <c r="L13" s="1003">
        <f t="shared" si="3"/>
        <v>180</v>
      </c>
      <c r="M13" s="1003">
        <v>0</v>
      </c>
      <c r="N13" s="1003">
        <f t="shared" si="4"/>
        <v>180</v>
      </c>
      <c r="O13" s="1114">
        <v>0</v>
      </c>
      <c r="P13" s="1114">
        <f t="shared" si="5"/>
        <v>180</v>
      </c>
      <c r="Q13" s="1114">
        <v>0</v>
      </c>
      <c r="R13" s="1114">
        <f t="shared" si="6"/>
        <v>180</v>
      </c>
      <c r="S13" s="896"/>
    </row>
    <row r="14" spans="1:19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1"/>
        <v>20</v>
      </c>
      <c r="I14" s="1003">
        <v>0</v>
      </c>
      <c r="J14" s="1003">
        <f t="shared" si="2"/>
        <v>20</v>
      </c>
      <c r="K14" s="1003">
        <v>0</v>
      </c>
      <c r="L14" s="1003">
        <f t="shared" si="3"/>
        <v>20</v>
      </c>
      <c r="M14" s="1003">
        <v>0</v>
      </c>
      <c r="N14" s="1003">
        <f t="shared" si="4"/>
        <v>20</v>
      </c>
      <c r="O14" s="1114">
        <v>0</v>
      </c>
      <c r="P14" s="1114">
        <f t="shared" si="5"/>
        <v>20</v>
      </c>
      <c r="Q14" s="1114">
        <v>0</v>
      </c>
      <c r="R14" s="1114">
        <f t="shared" si="6"/>
        <v>20</v>
      </c>
      <c r="S14" s="896"/>
    </row>
    <row r="15" spans="1:19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1"/>
        <v>60</v>
      </c>
      <c r="I15" s="1008">
        <v>0</v>
      </c>
      <c r="J15" s="1008">
        <f t="shared" si="2"/>
        <v>60</v>
      </c>
      <c r="K15" s="1008">
        <v>0</v>
      </c>
      <c r="L15" s="1008">
        <f t="shared" si="3"/>
        <v>60</v>
      </c>
      <c r="M15" s="1119">
        <f>SUM(M16:M17)</f>
        <v>-10</v>
      </c>
      <c r="N15" s="1119">
        <f t="shared" si="4"/>
        <v>50</v>
      </c>
      <c r="O15" s="1119">
        <v>0</v>
      </c>
      <c r="P15" s="1119">
        <f t="shared" si="5"/>
        <v>50</v>
      </c>
      <c r="Q15" s="1119">
        <v>0</v>
      </c>
      <c r="R15" s="1119">
        <f t="shared" si="6"/>
        <v>50</v>
      </c>
      <c r="S15" s="896"/>
    </row>
    <row r="16" spans="1:19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1"/>
        <v>30</v>
      </c>
      <c r="I16" s="1003">
        <v>0</v>
      </c>
      <c r="J16" s="1003">
        <f t="shared" si="2"/>
        <v>30</v>
      </c>
      <c r="K16" s="1003">
        <v>0</v>
      </c>
      <c r="L16" s="1003">
        <f t="shared" si="3"/>
        <v>30</v>
      </c>
      <c r="M16" s="1114">
        <v>0</v>
      </c>
      <c r="N16" s="1114">
        <f t="shared" si="4"/>
        <v>30</v>
      </c>
      <c r="O16" s="1114">
        <v>0</v>
      </c>
      <c r="P16" s="1114">
        <f t="shared" si="5"/>
        <v>30</v>
      </c>
      <c r="Q16" s="1114">
        <v>0</v>
      </c>
      <c r="R16" s="1114">
        <f t="shared" si="6"/>
        <v>30</v>
      </c>
      <c r="S16" s="896"/>
    </row>
    <row r="17" spans="1:19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1"/>
        <v>30</v>
      </c>
      <c r="I17" s="1003">
        <v>0</v>
      </c>
      <c r="J17" s="1003">
        <f t="shared" si="2"/>
        <v>30</v>
      </c>
      <c r="K17" s="1003">
        <v>0</v>
      </c>
      <c r="L17" s="1003">
        <f t="shared" si="3"/>
        <v>30</v>
      </c>
      <c r="M17" s="1114">
        <v>-10</v>
      </c>
      <c r="N17" s="1114">
        <f t="shared" si="4"/>
        <v>20</v>
      </c>
      <c r="O17" s="1114">
        <v>0</v>
      </c>
      <c r="P17" s="1114">
        <f t="shared" si="5"/>
        <v>20</v>
      </c>
      <c r="Q17" s="1114">
        <v>0</v>
      </c>
      <c r="R17" s="1114">
        <f t="shared" si="6"/>
        <v>20</v>
      </c>
      <c r="S17" s="896"/>
    </row>
    <row r="18" spans="1:19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1"/>
        <v>10</v>
      </c>
      <c r="I18" s="1008">
        <v>0</v>
      </c>
      <c r="J18" s="1008">
        <f t="shared" si="2"/>
        <v>10</v>
      </c>
      <c r="K18" s="1008">
        <v>0</v>
      </c>
      <c r="L18" s="1008">
        <f t="shared" si="3"/>
        <v>10</v>
      </c>
      <c r="M18" s="1008">
        <v>0</v>
      </c>
      <c r="N18" s="1008">
        <f t="shared" si="4"/>
        <v>10</v>
      </c>
      <c r="O18" s="1119">
        <v>0</v>
      </c>
      <c r="P18" s="1119">
        <f t="shared" si="5"/>
        <v>10</v>
      </c>
      <c r="Q18" s="1119">
        <v>0</v>
      </c>
      <c r="R18" s="1119">
        <f t="shared" si="6"/>
        <v>10</v>
      </c>
      <c r="S18" s="896"/>
    </row>
    <row r="19" spans="1:19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1"/>
        <v>10</v>
      </c>
      <c r="I19" s="1003">
        <v>0</v>
      </c>
      <c r="J19" s="1003">
        <f t="shared" si="2"/>
        <v>10</v>
      </c>
      <c r="K19" s="1003">
        <v>0</v>
      </c>
      <c r="L19" s="1003">
        <f t="shared" si="3"/>
        <v>10</v>
      </c>
      <c r="M19" s="1003">
        <v>0</v>
      </c>
      <c r="N19" s="1003">
        <f t="shared" si="4"/>
        <v>10</v>
      </c>
      <c r="O19" s="1114">
        <v>0</v>
      </c>
      <c r="P19" s="1114">
        <f t="shared" si="5"/>
        <v>10</v>
      </c>
      <c r="Q19" s="1114">
        <v>0</v>
      </c>
      <c r="R19" s="1114">
        <f t="shared" si="6"/>
        <v>10</v>
      </c>
      <c r="S19" s="896"/>
    </row>
    <row r="20" spans="1:19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8">
        <v>0</v>
      </c>
      <c r="L20" s="1008">
        <f t="shared" si="3"/>
        <v>30</v>
      </c>
      <c r="M20" s="1119">
        <f>+M21</f>
        <v>10</v>
      </c>
      <c r="N20" s="1119">
        <f t="shared" si="4"/>
        <v>40</v>
      </c>
      <c r="O20" s="1119">
        <v>0</v>
      </c>
      <c r="P20" s="1119">
        <f t="shared" si="5"/>
        <v>40</v>
      </c>
      <c r="Q20" s="1119">
        <v>0</v>
      </c>
      <c r="R20" s="1119">
        <f t="shared" si="6"/>
        <v>40</v>
      </c>
      <c r="S20" s="896"/>
    </row>
    <row r="21" spans="1:19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3">
        <v>0</v>
      </c>
      <c r="L21" s="1003">
        <f t="shared" si="3"/>
        <v>30</v>
      </c>
      <c r="M21" s="1114">
        <v>10</v>
      </c>
      <c r="N21" s="1114">
        <f t="shared" si="4"/>
        <v>40</v>
      </c>
      <c r="O21" s="1114">
        <v>0</v>
      </c>
      <c r="P21" s="1114">
        <f t="shared" si="5"/>
        <v>40</v>
      </c>
      <c r="Q21" s="1114">
        <v>0</v>
      </c>
      <c r="R21" s="1114">
        <f t="shared" si="6"/>
        <v>40</v>
      </c>
      <c r="S21" s="896"/>
    </row>
    <row r="22" spans="1:19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8">
        <v>0</v>
      </c>
      <c r="L22" s="1008">
        <f t="shared" si="3"/>
        <v>10</v>
      </c>
      <c r="M22" s="1008">
        <v>0</v>
      </c>
      <c r="N22" s="1008">
        <f t="shared" si="4"/>
        <v>10</v>
      </c>
      <c r="O22" s="1119">
        <v>0</v>
      </c>
      <c r="P22" s="1119">
        <f t="shared" si="5"/>
        <v>10</v>
      </c>
      <c r="Q22" s="1119">
        <v>0</v>
      </c>
      <c r="R22" s="1119">
        <f t="shared" si="6"/>
        <v>10</v>
      </c>
      <c r="S22" s="896"/>
    </row>
    <row r="23" spans="1:19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3">
        <v>0</v>
      </c>
      <c r="L23" s="1003">
        <f t="shared" si="3"/>
        <v>10</v>
      </c>
      <c r="M23" s="1003">
        <v>0</v>
      </c>
      <c r="N23" s="1003">
        <f t="shared" si="4"/>
        <v>10</v>
      </c>
      <c r="O23" s="1114">
        <v>0</v>
      </c>
      <c r="P23" s="1114">
        <f t="shared" si="5"/>
        <v>10</v>
      </c>
      <c r="Q23" s="1114">
        <v>0</v>
      </c>
      <c r="R23" s="1114">
        <f t="shared" si="6"/>
        <v>10</v>
      </c>
      <c r="S23" s="896"/>
    </row>
    <row r="24" spans="1:19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8">
        <v>0</v>
      </c>
      <c r="L24" s="1008">
        <f t="shared" si="3"/>
        <v>10</v>
      </c>
      <c r="M24" s="1008">
        <v>0</v>
      </c>
      <c r="N24" s="1008">
        <f t="shared" si="4"/>
        <v>10</v>
      </c>
      <c r="O24" s="1119">
        <v>0</v>
      </c>
      <c r="P24" s="1119">
        <f t="shared" si="5"/>
        <v>10</v>
      </c>
      <c r="Q24" s="1119">
        <v>0</v>
      </c>
      <c r="R24" s="1119">
        <f t="shared" si="6"/>
        <v>10</v>
      </c>
      <c r="S24" s="896"/>
    </row>
    <row r="25" spans="1:19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3">
        <v>0</v>
      </c>
      <c r="L25" s="1003">
        <f t="shared" si="3"/>
        <v>10</v>
      </c>
      <c r="M25" s="1003">
        <v>0</v>
      </c>
      <c r="N25" s="1003">
        <f t="shared" si="4"/>
        <v>10</v>
      </c>
      <c r="O25" s="1114">
        <v>0</v>
      </c>
      <c r="P25" s="1114">
        <f t="shared" si="5"/>
        <v>10</v>
      </c>
      <c r="Q25" s="1114">
        <v>0</v>
      </c>
      <c r="R25" s="1114">
        <f t="shared" si="6"/>
        <v>10</v>
      </c>
      <c r="S25" s="896"/>
    </row>
    <row r="26" spans="1:19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8">
        <v>0</v>
      </c>
      <c r="L26" s="1008">
        <f t="shared" si="3"/>
        <v>116.15</v>
      </c>
      <c r="M26" s="1008">
        <f>+M27</f>
        <v>500</v>
      </c>
      <c r="N26" s="1008">
        <f t="shared" si="4"/>
        <v>616.15</v>
      </c>
      <c r="O26" s="1119">
        <v>0</v>
      </c>
      <c r="P26" s="1119">
        <f t="shared" si="5"/>
        <v>616.15</v>
      </c>
      <c r="Q26" s="1119">
        <v>0</v>
      </c>
      <c r="R26" s="1119">
        <f t="shared" si="6"/>
        <v>616.15</v>
      </c>
      <c r="S26" s="896"/>
    </row>
    <row r="27" spans="1:19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3">
        <v>0</v>
      </c>
      <c r="L27" s="1003">
        <f t="shared" si="3"/>
        <v>116.15</v>
      </c>
      <c r="M27" s="1003">
        <v>500</v>
      </c>
      <c r="N27" s="1003">
        <f t="shared" si="4"/>
        <v>616.15</v>
      </c>
      <c r="O27" s="1114">
        <v>0</v>
      </c>
      <c r="P27" s="1114">
        <f t="shared" si="5"/>
        <v>616.15</v>
      </c>
      <c r="Q27" s="1114">
        <v>0</v>
      </c>
      <c r="R27" s="1114">
        <f t="shared" si="6"/>
        <v>616.15</v>
      </c>
      <c r="S27" s="896"/>
    </row>
    <row r="28" spans="1:19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8">
        <v>0</v>
      </c>
      <c r="L28" s="1008">
        <f t="shared" si="3"/>
        <v>450</v>
      </c>
      <c r="M28" s="1008">
        <v>0</v>
      </c>
      <c r="N28" s="1008">
        <f t="shared" si="4"/>
        <v>450</v>
      </c>
      <c r="O28" s="1119">
        <v>0</v>
      </c>
      <c r="P28" s="1119">
        <f t="shared" si="5"/>
        <v>450</v>
      </c>
      <c r="Q28" s="1119">
        <v>0</v>
      </c>
      <c r="R28" s="1119">
        <f t="shared" si="6"/>
        <v>450</v>
      </c>
      <c r="S28" s="896"/>
    </row>
    <row r="29" spans="1:19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3">
        <v>0</v>
      </c>
      <c r="L29" s="1003">
        <f t="shared" si="3"/>
        <v>450</v>
      </c>
      <c r="M29" s="1003">
        <v>0</v>
      </c>
      <c r="N29" s="1003">
        <f t="shared" si="4"/>
        <v>450</v>
      </c>
      <c r="O29" s="1114">
        <v>0</v>
      </c>
      <c r="P29" s="1114">
        <f t="shared" si="5"/>
        <v>450</v>
      </c>
      <c r="Q29" s="1114">
        <v>0</v>
      </c>
      <c r="R29" s="1114">
        <f t="shared" si="6"/>
        <v>450</v>
      </c>
      <c r="S29" s="896"/>
    </row>
    <row r="30" spans="1:19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7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8">
        <v>0</v>
      </c>
      <c r="L30" s="1008">
        <f t="shared" si="3"/>
        <v>490</v>
      </c>
      <c r="M30" s="1008">
        <v>0</v>
      </c>
      <c r="N30" s="1008">
        <f t="shared" si="4"/>
        <v>490</v>
      </c>
      <c r="O30" s="1119">
        <v>0</v>
      </c>
      <c r="P30" s="1119">
        <f t="shared" si="5"/>
        <v>490</v>
      </c>
      <c r="Q30" s="1119">
        <v>0</v>
      </c>
      <c r="R30" s="1119">
        <f t="shared" si="6"/>
        <v>490</v>
      </c>
      <c r="S30" s="896"/>
    </row>
    <row r="31" spans="1:19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3">
        <v>0</v>
      </c>
      <c r="L31" s="1003">
        <f t="shared" si="3"/>
        <v>490</v>
      </c>
      <c r="M31" s="1003">
        <v>0</v>
      </c>
      <c r="N31" s="1003">
        <f t="shared" si="4"/>
        <v>490</v>
      </c>
      <c r="O31" s="1114">
        <v>0</v>
      </c>
      <c r="P31" s="1114">
        <f t="shared" si="5"/>
        <v>490</v>
      </c>
      <c r="Q31" s="1114">
        <v>0</v>
      </c>
      <c r="R31" s="1114">
        <f t="shared" si="6"/>
        <v>490</v>
      </c>
      <c r="S31" s="896"/>
    </row>
    <row r="32" spans="1:19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8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8">
        <v>0</v>
      </c>
      <c r="L32" s="1008">
        <f t="shared" si="3"/>
        <v>80</v>
      </c>
      <c r="M32" s="1008">
        <v>0</v>
      </c>
      <c r="N32" s="1008">
        <f t="shared" si="4"/>
        <v>80</v>
      </c>
      <c r="O32" s="1119">
        <v>0</v>
      </c>
      <c r="P32" s="1119">
        <f t="shared" si="5"/>
        <v>80</v>
      </c>
      <c r="Q32" s="1119">
        <v>0</v>
      </c>
      <c r="R32" s="1119">
        <f t="shared" si="6"/>
        <v>80</v>
      </c>
      <c r="S32" s="896"/>
    </row>
    <row r="33" spans="1:20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3">
        <v>0</v>
      </c>
      <c r="L33" s="1003">
        <f t="shared" si="3"/>
        <v>80</v>
      </c>
      <c r="M33" s="1003">
        <v>0</v>
      </c>
      <c r="N33" s="1003">
        <f t="shared" si="4"/>
        <v>80</v>
      </c>
      <c r="O33" s="1114">
        <v>0</v>
      </c>
      <c r="P33" s="1114">
        <f t="shared" si="5"/>
        <v>80</v>
      </c>
      <c r="Q33" s="1114">
        <v>0</v>
      </c>
      <c r="R33" s="1114">
        <f t="shared" si="6"/>
        <v>80</v>
      </c>
      <c r="S33" s="896"/>
    </row>
    <row r="34" spans="1:20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9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8">
        <v>0</v>
      </c>
      <c r="L34" s="1008">
        <f t="shared" si="3"/>
        <v>135</v>
      </c>
      <c r="M34" s="1008">
        <v>0</v>
      </c>
      <c r="N34" s="1008">
        <f t="shared" si="4"/>
        <v>135</v>
      </c>
      <c r="O34" s="1119">
        <v>0</v>
      </c>
      <c r="P34" s="1119">
        <f t="shared" si="5"/>
        <v>135</v>
      </c>
      <c r="Q34" s="1119">
        <v>0</v>
      </c>
      <c r="R34" s="1119">
        <f t="shared" si="6"/>
        <v>135</v>
      </c>
      <c r="S34" s="896"/>
    </row>
    <row r="35" spans="1:20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3">
        <v>0</v>
      </c>
      <c r="L35" s="1003">
        <f t="shared" si="3"/>
        <v>135</v>
      </c>
      <c r="M35" s="1003">
        <v>0</v>
      </c>
      <c r="N35" s="1003">
        <f t="shared" si="4"/>
        <v>135</v>
      </c>
      <c r="O35" s="1114">
        <v>0</v>
      </c>
      <c r="P35" s="1114">
        <f t="shared" si="5"/>
        <v>135</v>
      </c>
      <c r="Q35" s="1114">
        <v>0</v>
      </c>
      <c r="R35" s="1114">
        <f t="shared" si="6"/>
        <v>135</v>
      </c>
      <c r="S35" s="896"/>
    </row>
    <row r="36" spans="1:20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10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8">
        <v>0</v>
      </c>
      <c r="L36" s="1008">
        <f t="shared" si="3"/>
        <v>400</v>
      </c>
      <c r="M36" s="1008">
        <v>0</v>
      </c>
      <c r="N36" s="1008">
        <f t="shared" si="4"/>
        <v>400</v>
      </c>
      <c r="O36" s="1119">
        <v>0</v>
      </c>
      <c r="P36" s="1119">
        <f t="shared" si="5"/>
        <v>400</v>
      </c>
      <c r="Q36" s="1119">
        <v>0</v>
      </c>
      <c r="R36" s="1119">
        <f t="shared" si="6"/>
        <v>400</v>
      </c>
      <c r="S36" s="896"/>
    </row>
    <row r="37" spans="1:20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3">
        <v>0</v>
      </c>
      <c r="L37" s="1003">
        <f t="shared" si="3"/>
        <v>400</v>
      </c>
      <c r="M37" s="1003">
        <v>0</v>
      </c>
      <c r="N37" s="1003">
        <f t="shared" si="4"/>
        <v>400</v>
      </c>
      <c r="O37" s="1114">
        <v>0</v>
      </c>
      <c r="P37" s="1114">
        <f t="shared" si="5"/>
        <v>400</v>
      </c>
      <c r="Q37" s="1114">
        <v>0</v>
      </c>
      <c r="R37" s="1114">
        <f t="shared" si="6"/>
        <v>400</v>
      </c>
      <c r="S37" s="896"/>
    </row>
    <row r="38" spans="1:20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11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8">
        <v>0</v>
      </c>
      <c r="L38" s="1008">
        <f t="shared" si="3"/>
        <v>300</v>
      </c>
      <c r="M38" s="1008">
        <v>0</v>
      </c>
      <c r="N38" s="1008">
        <f t="shared" si="4"/>
        <v>300</v>
      </c>
      <c r="O38" s="1119">
        <v>0</v>
      </c>
      <c r="P38" s="1119">
        <f t="shared" si="5"/>
        <v>300</v>
      </c>
      <c r="Q38" s="1119">
        <v>0</v>
      </c>
      <c r="R38" s="1119">
        <f t="shared" si="6"/>
        <v>300</v>
      </c>
      <c r="S38" s="896"/>
    </row>
    <row r="39" spans="1:20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3">
        <v>0</v>
      </c>
      <c r="L39" s="1003">
        <f t="shared" si="3"/>
        <v>300</v>
      </c>
      <c r="M39" s="1003">
        <v>0</v>
      </c>
      <c r="N39" s="1003">
        <f t="shared" si="4"/>
        <v>300</v>
      </c>
      <c r="O39" s="1114">
        <v>0</v>
      </c>
      <c r="P39" s="1114">
        <f t="shared" si="5"/>
        <v>300</v>
      </c>
      <c r="Q39" s="1114">
        <v>0</v>
      </c>
      <c r="R39" s="1114">
        <f t="shared" si="6"/>
        <v>300</v>
      </c>
      <c r="S39" s="896"/>
    </row>
    <row r="40" spans="1:20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2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8">
        <v>0</v>
      </c>
      <c r="L40" s="1008">
        <f t="shared" si="3"/>
        <v>170</v>
      </c>
      <c r="M40" s="1008">
        <v>0</v>
      </c>
      <c r="N40" s="1008">
        <f t="shared" si="4"/>
        <v>170</v>
      </c>
      <c r="O40" s="1119">
        <v>0</v>
      </c>
      <c r="P40" s="1119">
        <f t="shared" si="5"/>
        <v>170</v>
      </c>
      <c r="Q40" s="1119">
        <v>0</v>
      </c>
      <c r="R40" s="1119">
        <f t="shared" si="6"/>
        <v>170</v>
      </c>
      <c r="S40" s="896"/>
    </row>
    <row r="41" spans="1:20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3">
        <v>0</v>
      </c>
      <c r="L41" s="1003">
        <f t="shared" si="3"/>
        <v>170</v>
      </c>
      <c r="M41" s="1003">
        <v>0</v>
      </c>
      <c r="N41" s="1003">
        <f t="shared" si="4"/>
        <v>170</v>
      </c>
      <c r="O41" s="1114">
        <v>0</v>
      </c>
      <c r="P41" s="1114">
        <f t="shared" si="5"/>
        <v>170</v>
      </c>
      <c r="Q41" s="1114">
        <v>0</v>
      </c>
      <c r="R41" s="1114">
        <f t="shared" si="6"/>
        <v>170</v>
      </c>
      <c r="S41" s="896"/>
    </row>
    <row r="42" spans="1:20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3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8">
        <v>0</v>
      </c>
      <c r="L42" s="1008">
        <f t="shared" si="3"/>
        <v>240</v>
      </c>
      <c r="M42" s="1008">
        <v>0</v>
      </c>
      <c r="N42" s="1008">
        <f t="shared" si="4"/>
        <v>240</v>
      </c>
      <c r="O42" s="1119">
        <v>0</v>
      </c>
      <c r="P42" s="1119">
        <f t="shared" si="5"/>
        <v>240</v>
      </c>
      <c r="Q42" s="1119">
        <v>0</v>
      </c>
      <c r="R42" s="1119">
        <f t="shared" si="6"/>
        <v>240</v>
      </c>
      <c r="S42" s="896"/>
    </row>
    <row r="43" spans="1:20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3">
        <v>0</v>
      </c>
      <c r="L43" s="1003">
        <f t="shared" si="3"/>
        <v>240</v>
      </c>
      <c r="M43" s="1003">
        <v>0</v>
      </c>
      <c r="N43" s="1003">
        <f t="shared" si="4"/>
        <v>240</v>
      </c>
      <c r="O43" s="1114">
        <v>0</v>
      </c>
      <c r="P43" s="1114">
        <f t="shared" si="5"/>
        <v>240</v>
      </c>
      <c r="Q43" s="1114">
        <v>0</v>
      </c>
      <c r="R43" s="1114">
        <f t="shared" si="6"/>
        <v>240</v>
      </c>
      <c r="S43" s="896"/>
    </row>
    <row r="44" spans="1:20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4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8">
        <v>0</v>
      </c>
      <c r="L44" s="1008">
        <f t="shared" si="3"/>
        <v>35</v>
      </c>
      <c r="M44" s="1008">
        <v>0</v>
      </c>
      <c r="N44" s="1008">
        <f t="shared" si="4"/>
        <v>35</v>
      </c>
      <c r="O44" s="1119">
        <v>0</v>
      </c>
      <c r="P44" s="1119">
        <f t="shared" si="5"/>
        <v>35</v>
      </c>
      <c r="Q44" s="1119">
        <v>0</v>
      </c>
      <c r="R44" s="1119">
        <f t="shared" si="6"/>
        <v>35</v>
      </c>
      <c r="S44" s="896"/>
    </row>
    <row r="45" spans="1:20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3">
        <v>0</v>
      </c>
      <c r="L45" s="1003">
        <f t="shared" si="3"/>
        <v>35</v>
      </c>
      <c r="M45" s="1003">
        <v>0</v>
      </c>
      <c r="N45" s="1003">
        <f t="shared" si="4"/>
        <v>35</v>
      </c>
      <c r="O45" s="1114">
        <v>0</v>
      </c>
      <c r="P45" s="1114">
        <f t="shared" si="5"/>
        <v>35</v>
      </c>
      <c r="Q45" s="1114">
        <v>0</v>
      </c>
      <c r="R45" s="1114">
        <f t="shared" si="6"/>
        <v>35</v>
      </c>
      <c r="S45" s="896"/>
    </row>
    <row r="46" spans="1:20" s="711" customFormat="1" x14ac:dyDescent="0.2">
      <c r="A46" s="1611" t="s">
        <v>106</v>
      </c>
      <c r="B46" s="1612" t="s">
        <v>477</v>
      </c>
      <c r="C46" s="1613" t="s">
        <v>100</v>
      </c>
      <c r="D46" s="1614" t="s">
        <v>100</v>
      </c>
      <c r="E46" s="1615" t="s">
        <v>441</v>
      </c>
      <c r="F46" s="1616">
        <f>+F47</f>
        <v>60</v>
      </c>
      <c r="G46" s="1616">
        <v>0</v>
      </c>
      <c r="H46" s="1616">
        <f t="shared" si="1"/>
        <v>60</v>
      </c>
      <c r="I46" s="1598">
        <v>0</v>
      </c>
      <c r="J46" s="1598">
        <f t="shared" si="2"/>
        <v>60</v>
      </c>
      <c r="K46" s="1598">
        <v>0</v>
      </c>
      <c r="L46" s="1598">
        <f t="shared" si="3"/>
        <v>60</v>
      </c>
      <c r="M46" s="1598">
        <v>0</v>
      </c>
      <c r="N46" s="1598">
        <f t="shared" si="4"/>
        <v>60</v>
      </c>
      <c r="O46" s="1600">
        <v>0</v>
      </c>
      <c r="P46" s="1600">
        <f t="shared" si="5"/>
        <v>60</v>
      </c>
      <c r="Q46" s="1600">
        <f>+Q47</f>
        <v>-40</v>
      </c>
      <c r="R46" s="1119">
        <f t="shared" si="6"/>
        <v>20</v>
      </c>
      <c r="S46" s="1617" t="s">
        <v>955</v>
      </c>
      <c r="T46" s="1618"/>
    </row>
    <row r="47" spans="1:20" s="711" customFormat="1" x14ac:dyDescent="0.2">
      <c r="A47" s="1619"/>
      <c r="B47" s="1620" t="s">
        <v>474</v>
      </c>
      <c r="C47" s="1621">
        <v>3299</v>
      </c>
      <c r="D47" s="1621">
        <v>5331</v>
      </c>
      <c r="E47" s="1622" t="s">
        <v>259</v>
      </c>
      <c r="F47" s="1623">
        <v>60</v>
      </c>
      <c r="G47" s="1623">
        <v>0</v>
      </c>
      <c r="H47" s="1623">
        <f t="shared" si="1"/>
        <v>60</v>
      </c>
      <c r="I47" s="1603">
        <v>0</v>
      </c>
      <c r="J47" s="1603">
        <f t="shared" si="2"/>
        <v>60</v>
      </c>
      <c r="K47" s="1603">
        <v>0</v>
      </c>
      <c r="L47" s="1603">
        <f t="shared" si="3"/>
        <v>60</v>
      </c>
      <c r="M47" s="1603">
        <v>0</v>
      </c>
      <c r="N47" s="1603">
        <f t="shared" si="4"/>
        <v>60</v>
      </c>
      <c r="O47" s="1594">
        <v>0</v>
      </c>
      <c r="P47" s="1594">
        <f t="shared" si="5"/>
        <v>60</v>
      </c>
      <c r="Q47" s="1594">
        <v>-40</v>
      </c>
      <c r="R47" s="1114">
        <f t="shared" si="6"/>
        <v>20</v>
      </c>
      <c r="S47" s="1617"/>
      <c r="T47" s="1618"/>
    </row>
    <row r="48" spans="1:20" s="711" customFormat="1" ht="20.95" x14ac:dyDescent="0.2">
      <c r="A48" s="1611" t="s">
        <v>106</v>
      </c>
      <c r="B48" s="1612" t="s">
        <v>953</v>
      </c>
      <c r="C48" s="1613" t="s">
        <v>100</v>
      </c>
      <c r="D48" s="1614" t="s">
        <v>100</v>
      </c>
      <c r="E48" s="1615" t="s">
        <v>954</v>
      </c>
      <c r="F48" s="1616">
        <v>0</v>
      </c>
      <c r="G48" s="1616"/>
      <c r="H48" s="1616"/>
      <c r="I48" s="1598"/>
      <c r="J48" s="1598"/>
      <c r="K48" s="1598"/>
      <c r="L48" s="1598"/>
      <c r="M48" s="1598"/>
      <c r="N48" s="1598"/>
      <c r="O48" s="1600"/>
      <c r="P48" s="1600">
        <v>0</v>
      </c>
      <c r="Q48" s="1600">
        <f>+Q49</f>
        <v>20</v>
      </c>
      <c r="R48" s="1119">
        <f t="shared" si="6"/>
        <v>20</v>
      </c>
      <c r="S48" s="1617" t="s">
        <v>955</v>
      </c>
      <c r="T48" s="1618"/>
    </row>
    <row r="49" spans="1:20" s="711" customFormat="1" x14ac:dyDescent="0.2">
      <c r="A49" s="1619"/>
      <c r="B49" s="1620" t="s">
        <v>474</v>
      </c>
      <c r="C49" s="1621">
        <v>3123</v>
      </c>
      <c r="D49" s="1621">
        <v>5331</v>
      </c>
      <c r="E49" s="1622" t="s">
        <v>259</v>
      </c>
      <c r="F49" s="1623">
        <v>0</v>
      </c>
      <c r="G49" s="1623"/>
      <c r="H49" s="1623"/>
      <c r="I49" s="1603"/>
      <c r="J49" s="1603"/>
      <c r="K49" s="1603"/>
      <c r="L49" s="1603"/>
      <c r="M49" s="1603"/>
      <c r="N49" s="1603"/>
      <c r="O49" s="1594"/>
      <c r="P49" s="1594">
        <v>0</v>
      </c>
      <c r="Q49" s="1594">
        <v>20</v>
      </c>
      <c r="R49" s="1114">
        <f t="shared" si="6"/>
        <v>20</v>
      </c>
      <c r="S49" s="1617"/>
      <c r="T49" s="1618"/>
    </row>
    <row r="50" spans="1:20" s="711" customFormat="1" ht="20.95" x14ac:dyDescent="0.2">
      <c r="A50" s="1611" t="s">
        <v>106</v>
      </c>
      <c r="B50" s="1612" t="s">
        <v>956</v>
      </c>
      <c r="C50" s="1613" t="s">
        <v>100</v>
      </c>
      <c r="D50" s="1614" t="s">
        <v>100</v>
      </c>
      <c r="E50" s="1615" t="s">
        <v>957</v>
      </c>
      <c r="F50" s="1616">
        <v>0</v>
      </c>
      <c r="G50" s="1623"/>
      <c r="H50" s="1623"/>
      <c r="I50" s="1603"/>
      <c r="J50" s="1603"/>
      <c r="K50" s="1603"/>
      <c r="L50" s="1603"/>
      <c r="M50" s="1603"/>
      <c r="N50" s="1603"/>
      <c r="O50" s="1594"/>
      <c r="P50" s="1600">
        <v>0</v>
      </c>
      <c r="Q50" s="1600">
        <f>+Q51</f>
        <v>20</v>
      </c>
      <c r="R50" s="1119">
        <f t="shared" si="6"/>
        <v>20</v>
      </c>
      <c r="S50" s="1617" t="s">
        <v>955</v>
      </c>
      <c r="T50" s="1618"/>
    </row>
    <row r="51" spans="1:20" s="711" customFormat="1" x14ac:dyDescent="0.2">
      <c r="A51" s="1619"/>
      <c r="B51" s="1620" t="s">
        <v>474</v>
      </c>
      <c r="C51" s="1621">
        <v>3122</v>
      </c>
      <c r="D51" s="1621">
        <v>5331</v>
      </c>
      <c r="E51" s="1622" t="s">
        <v>259</v>
      </c>
      <c r="F51" s="1623">
        <v>0</v>
      </c>
      <c r="G51" s="1623"/>
      <c r="H51" s="1623"/>
      <c r="I51" s="1603"/>
      <c r="J51" s="1603"/>
      <c r="K51" s="1603"/>
      <c r="L51" s="1603"/>
      <c r="M51" s="1603"/>
      <c r="N51" s="1603"/>
      <c r="O51" s="1594"/>
      <c r="P51" s="1594">
        <v>0</v>
      </c>
      <c r="Q51" s="1594">
        <v>20</v>
      </c>
      <c r="R51" s="1114">
        <f t="shared" si="6"/>
        <v>20</v>
      </c>
      <c r="S51" s="1617"/>
      <c r="T51" s="1618"/>
    </row>
    <row r="52" spans="1:20" s="711" customFormat="1" x14ac:dyDescent="0.2">
      <c r="A52" s="682" t="s">
        <v>106</v>
      </c>
      <c r="B52" s="684" t="s">
        <v>478</v>
      </c>
      <c r="C52" s="694" t="s">
        <v>100</v>
      </c>
      <c r="D52" s="695" t="s">
        <v>100</v>
      </c>
      <c r="E52" s="783" t="s">
        <v>443</v>
      </c>
      <c r="F52" s="908">
        <f>+F53</f>
        <v>50</v>
      </c>
      <c r="G52" s="908">
        <v>0</v>
      </c>
      <c r="H52" s="908">
        <f t="shared" si="1"/>
        <v>50</v>
      </c>
      <c r="I52" s="1008">
        <f>+I53</f>
        <v>-50</v>
      </c>
      <c r="J52" s="1008">
        <f t="shared" si="2"/>
        <v>0</v>
      </c>
      <c r="K52" s="1008">
        <v>0</v>
      </c>
      <c r="L52" s="1008">
        <f t="shared" si="3"/>
        <v>0</v>
      </c>
      <c r="M52" s="1008">
        <v>0</v>
      </c>
      <c r="N52" s="1008">
        <f t="shared" si="4"/>
        <v>0</v>
      </c>
      <c r="O52" s="1119">
        <v>0</v>
      </c>
      <c r="P52" s="1119">
        <f t="shared" si="5"/>
        <v>0</v>
      </c>
      <c r="Q52" s="1119">
        <v>0</v>
      </c>
      <c r="R52" s="1119">
        <f t="shared" si="6"/>
        <v>0</v>
      </c>
      <c r="S52" s="896"/>
    </row>
    <row r="53" spans="1:20" s="711" customFormat="1" x14ac:dyDescent="0.2">
      <c r="A53" s="689"/>
      <c r="B53" s="691" t="s">
        <v>474</v>
      </c>
      <c r="C53" s="700">
        <v>3299</v>
      </c>
      <c r="D53" s="686">
        <v>5332</v>
      </c>
      <c r="E53" s="784" t="s">
        <v>444</v>
      </c>
      <c r="F53" s="927">
        <v>50</v>
      </c>
      <c r="G53" s="927">
        <v>0</v>
      </c>
      <c r="H53" s="927">
        <f t="shared" si="1"/>
        <v>50</v>
      </c>
      <c r="I53" s="1003">
        <v>-50</v>
      </c>
      <c r="J53" s="1003">
        <f t="shared" si="2"/>
        <v>0</v>
      </c>
      <c r="K53" s="1003">
        <v>0</v>
      </c>
      <c r="L53" s="1003">
        <f t="shared" si="3"/>
        <v>0</v>
      </c>
      <c r="M53" s="1003">
        <v>0</v>
      </c>
      <c r="N53" s="1003">
        <f t="shared" si="4"/>
        <v>0</v>
      </c>
      <c r="O53" s="1114">
        <v>0</v>
      </c>
      <c r="P53" s="1114">
        <f t="shared" si="5"/>
        <v>0</v>
      </c>
      <c r="Q53" s="1114">
        <v>0</v>
      </c>
      <c r="R53" s="1114">
        <f t="shared" si="6"/>
        <v>0</v>
      </c>
      <c r="S53" s="896"/>
    </row>
    <row r="54" spans="1:20" s="711" customFormat="1" ht="20.95" x14ac:dyDescent="0.2">
      <c r="A54" s="682" t="s">
        <v>106</v>
      </c>
      <c r="B54" s="684" t="s">
        <v>562</v>
      </c>
      <c r="C54" s="694" t="s">
        <v>100</v>
      </c>
      <c r="D54" s="695" t="s">
        <v>100</v>
      </c>
      <c r="E54" s="783" t="s">
        <v>574</v>
      </c>
      <c r="F54" s="908">
        <v>0</v>
      </c>
      <c r="G54" s="908">
        <v>0</v>
      </c>
      <c r="H54" s="908">
        <f t="shared" si="1"/>
        <v>0</v>
      </c>
      <c r="I54" s="1008">
        <v>50</v>
      </c>
      <c r="J54" s="1008">
        <f t="shared" si="2"/>
        <v>50</v>
      </c>
      <c r="K54" s="1008">
        <v>0</v>
      </c>
      <c r="L54" s="1008">
        <f t="shared" si="3"/>
        <v>50</v>
      </c>
      <c r="M54" s="1008">
        <v>0</v>
      </c>
      <c r="N54" s="1008">
        <f t="shared" si="4"/>
        <v>50</v>
      </c>
      <c r="O54" s="1119">
        <v>0</v>
      </c>
      <c r="P54" s="1119">
        <f t="shared" si="5"/>
        <v>50</v>
      </c>
      <c r="Q54" s="1119">
        <v>0</v>
      </c>
      <c r="R54" s="1119">
        <f t="shared" si="6"/>
        <v>50</v>
      </c>
      <c r="S54" s="896"/>
    </row>
    <row r="55" spans="1:20" s="711" customFormat="1" x14ac:dyDescent="0.2">
      <c r="A55" s="689"/>
      <c r="B55" s="691"/>
      <c r="C55" s="700">
        <v>3299</v>
      </c>
      <c r="D55" s="686">
        <v>5332</v>
      </c>
      <c r="E55" s="784" t="s">
        <v>444</v>
      </c>
      <c r="F55" s="927">
        <v>0</v>
      </c>
      <c r="G55" s="927">
        <v>0</v>
      </c>
      <c r="H55" s="927">
        <v>0</v>
      </c>
      <c r="I55" s="1003">
        <v>50</v>
      </c>
      <c r="J55" s="1003">
        <f t="shared" si="2"/>
        <v>50</v>
      </c>
      <c r="K55" s="1003">
        <v>0</v>
      </c>
      <c r="L55" s="1003">
        <f t="shared" si="3"/>
        <v>50</v>
      </c>
      <c r="M55" s="1003">
        <v>0</v>
      </c>
      <c r="N55" s="1003">
        <f t="shared" si="4"/>
        <v>50</v>
      </c>
      <c r="O55" s="1114">
        <v>0</v>
      </c>
      <c r="P55" s="1114">
        <f t="shared" si="5"/>
        <v>50</v>
      </c>
      <c r="Q55" s="1114">
        <v>0</v>
      </c>
      <c r="R55" s="1114">
        <f t="shared" si="6"/>
        <v>50</v>
      </c>
      <c r="S55" s="896"/>
    </row>
    <row r="56" spans="1:20" s="711" customFormat="1" x14ac:dyDescent="0.2">
      <c r="A56" s="682" t="s">
        <v>106</v>
      </c>
      <c r="B56" s="684" t="s">
        <v>479</v>
      </c>
      <c r="C56" s="694" t="s">
        <v>100</v>
      </c>
      <c r="D56" s="695" t="s">
        <v>100</v>
      </c>
      <c r="E56" s="783" t="s">
        <v>214</v>
      </c>
      <c r="F56" s="908">
        <f>+F57</f>
        <v>50</v>
      </c>
      <c r="G56" s="908">
        <v>0</v>
      </c>
      <c r="H56" s="908">
        <f t="shared" si="1"/>
        <v>50</v>
      </c>
      <c r="I56" s="1008">
        <v>0</v>
      </c>
      <c r="J56" s="1008">
        <f t="shared" si="2"/>
        <v>50</v>
      </c>
      <c r="K56" s="1008">
        <v>0</v>
      </c>
      <c r="L56" s="1008">
        <f t="shared" si="3"/>
        <v>50</v>
      </c>
      <c r="M56" s="1008">
        <v>0</v>
      </c>
      <c r="N56" s="1008">
        <f t="shared" si="4"/>
        <v>50</v>
      </c>
      <c r="O56" s="1119">
        <v>0</v>
      </c>
      <c r="P56" s="1119">
        <f t="shared" si="5"/>
        <v>50</v>
      </c>
      <c r="Q56" s="1119">
        <v>0</v>
      </c>
      <c r="R56" s="1119">
        <f t="shared" si="6"/>
        <v>50</v>
      </c>
      <c r="S56" s="896"/>
    </row>
    <row r="57" spans="1:20" s="711" customFormat="1" x14ac:dyDescent="0.2">
      <c r="A57" s="689"/>
      <c r="B57" s="691" t="s">
        <v>474</v>
      </c>
      <c r="C57" s="700">
        <v>3299</v>
      </c>
      <c r="D57" s="686">
        <v>5321</v>
      </c>
      <c r="E57" s="784" t="s">
        <v>258</v>
      </c>
      <c r="F57" s="927">
        <v>50</v>
      </c>
      <c r="G57" s="927">
        <v>0</v>
      </c>
      <c r="H57" s="927">
        <f t="shared" si="1"/>
        <v>50</v>
      </c>
      <c r="I57" s="1003">
        <v>0</v>
      </c>
      <c r="J57" s="1003">
        <f t="shared" si="2"/>
        <v>50</v>
      </c>
      <c r="K57" s="1003">
        <v>0</v>
      </c>
      <c r="L57" s="1003">
        <f t="shared" si="3"/>
        <v>50</v>
      </c>
      <c r="M57" s="1003">
        <v>0</v>
      </c>
      <c r="N57" s="1003">
        <f t="shared" si="4"/>
        <v>50</v>
      </c>
      <c r="O57" s="1114">
        <v>0</v>
      </c>
      <c r="P57" s="1114">
        <f t="shared" si="5"/>
        <v>50</v>
      </c>
      <c r="Q57" s="1114">
        <v>0</v>
      </c>
      <c r="R57" s="1114">
        <f t="shared" si="6"/>
        <v>50</v>
      </c>
      <c r="S57" s="896"/>
    </row>
    <row r="58" spans="1:20" s="711" customFormat="1" x14ac:dyDescent="0.2">
      <c r="A58" s="682" t="s">
        <v>106</v>
      </c>
      <c r="B58" s="684" t="s">
        <v>480</v>
      </c>
      <c r="C58" s="694" t="s">
        <v>100</v>
      </c>
      <c r="D58" s="695" t="s">
        <v>100</v>
      </c>
      <c r="E58" s="783" t="s">
        <v>215</v>
      </c>
      <c r="F58" s="908">
        <f>+F59</f>
        <v>20</v>
      </c>
      <c r="G58" s="908">
        <v>0</v>
      </c>
      <c r="H58" s="908">
        <f t="shared" si="1"/>
        <v>20</v>
      </c>
      <c r="I58" s="1008">
        <f>+I59</f>
        <v>-20</v>
      </c>
      <c r="J58" s="1008">
        <f t="shared" si="2"/>
        <v>0</v>
      </c>
      <c r="K58" s="1008">
        <v>0</v>
      </c>
      <c r="L58" s="1008">
        <f t="shared" si="3"/>
        <v>0</v>
      </c>
      <c r="M58" s="1008">
        <v>0</v>
      </c>
      <c r="N58" s="1008">
        <f t="shared" si="4"/>
        <v>0</v>
      </c>
      <c r="O58" s="1119">
        <v>0</v>
      </c>
      <c r="P58" s="1119">
        <f t="shared" si="5"/>
        <v>0</v>
      </c>
      <c r="Q58" s="1119">
        <v>0</v>
      </c>
      <c r="R58" s="1119">
        <f t="shared" si="6"/>
        <v>0</v>
      </c>
      <c r="S58" s="896"/>
    </row>
    <row r="59" spans="1:20" s="711" customFormat="1" x14ac:dyDescent="0.2">
      <c r="A59" s="689"/>
      <c r="B59" s="691" t="s">
        <v>474</v>
      </c>
      <c r="C59" s="700">
        <v>3299</v>
      </c>
      <c r="D59" s="686">
        <v>5321</v>
      </c>
      <c r="E59" s="784" t="s">
        <v>258</v>
      </c>
      <c r="F59" s="927">
        <v>20</v>
      </c>
      <c r="G59" s="927">
        <v>0</v>
      </c>
      <c r="H59" s="927">
        <f t="shared" si="1"/>
        <v>20</v>
      </c>
      <c r="I59" s="1003">
        <v>-20</v>
      </c>
      <c r="J59" s="1003">
        <f t="shared" si="2"/>
        <v>0</v>
      </c>
      <c r="K59" s="1003">
        <v>0</v>
      </c>
      <c r="L59" s="1003">
        <f t="shared" si="3"/>
        <v>0</v>
      </c>
      <c r="M59" s="1003">
        <v>0</v>
      </c>
      <c r="N59" s="1003">
        <f t="shared" si="4"/>
        <v>0</v>
      </c>
      <c r="O59" s="1114">
        <v>0</v>
      </c>
      <c r="P59" s="1114">
        <f t="shared" si="5"/>
        <v>0</v>
      </c>
      <c r="Q59" s="1114">
        <v>0</v>
      </c>
      <c r="R59" s="1114">
        <f t="shared" si="6"/>
        <v>0</v>
      </c>
      <c r="S59" s="896"/>
    </row>
    <row r="60" spans="1:20" s="711" customFormat="1" ht="20.95" x14ac:dyDescent="0.2">
      <c r="A60" s="682" t="s">
        <v>106</v>
      </c>
      <c r="B60" s="684" t="s">
        <v>561</v>
      </c>
      <c r="C60" s="694" t="s">
        <v>100</v>
      </c>
      <c r="D60" s="695" t="s">
        <v>100</v>
      </c>
      <c r="E60" s="783" t="s">
        <v>560</v>
      </c>
      <c r="F60" s="908">
        <v>0</v>
      </c>
      <c r="G60" s="908">
        <v>0</v>
      </c>
      <c r="H60" s="908">
        <v>0</v>
      </c>
      <c r="I60" s="1008">
        <f>+I61</f>
        <v>20</v>
      </c>
      <c r="J60" s="1008">
        <f t="shared" si="2"/>
        <v>20</v>
      </c>
      <c r="K60" s="1008">
        <v>0</v>
      </c>
      <c r="L60" s="1008">
        <f t="shared" si="3"/>
        <v>20</v>
      </c>
      <c r="M60" s="1008">
        <v>0</v>
      </c>
      <c r="N60" s="1008">
        <f t="shared" si="4"/>
        <v>20</v>
      </c>
      <c r="O60" s="1119">
        <v>0</v>
      </c>
      <c r="P60" s="1119">
        <f t="shared" si="5"/>
        <v>20</v>
      </c>
      <c r="Q60" s="1119">
        <v>0</v>
      </c>
      <c r="R60" s="1119">
        <f t="shared" si="6"/>
        <v>20</v>
      </c>
      <c r="S60" s="896"/>
    </row>
    <row r="61" spans="1:20" s="711" customFormat="1" x14ac:dyDescent="0.2">
      <c r="A61" s="689"/>
      <c r="B61" s="691"/>
      <c r="C61" s="700">
        <v>3299</v>
      </c>
      <c r="D61" s="686">
        <v>5321</v>
      </c>
      <c r="E61" s="784" t="s">
        <v>258</v>
      </c>
      <c r="F61" s="927">
        <v>0</v>
      </c>
      <c r="G61" s="927">
        <v>0</v>
      </c>
      <c r="H61" s="927">
        <v>0</v>
      </c>
      <c r="I61" s="1003">
        <v>20</v>
      </c>
      <c r="J61" s="1003">
        <f t="shared" si="2"/>
        <v>20</v>
      </c>
      <c r="K61" s="1003">
        <v>0</v>
      </c>
      <c r="L61" s="1003">
        <f t="shared" si="3"/>
        <v>20</v>
      </c>
      <c r="M61" s="1003">
        <v>0</v>
      </c>
      <c r="N61" s="1003">
        <f t="shared" si="4"/>
        <v>20</v>
      </c>
      <c r="O61" s="1114">
        <v>0</v>
      </c>
      <c r="P61" s="1114">
        <f t="shared" si="5"/>
        <v>20</v>
      </c>
      <c r="Q61" s="1114">
        <v>0</v>
      </c>
      <c r="R61" s="1114">
        <f t="shared" si="6"/>
        <v>20</v>
      </c>
      <c r="S61" s="896"/>
    </row>
    <row r="62" spans="1:20" s="711" customFormat="1" x14ac:dyDescent="0.2">
      <c r="A62" s="682" t="s">
        <v>106</v>
      </c>
      <c r="B62" s="684" t="s">
        <v>481</v>
      </c>
      <c r="C62" s="694" t="s">
        <v>100</v>
      </c>
      <c r="D62" s="695" t="s">
        <v>100</v>
      </c>
      <c r="E62" s="783" t="s">
        <v>216</v>
      </c>
      <c r="F62" s="908">
        <f>+F63</f>
        <v>30</v>
      </c>
      <c r="G62" s="908">
        <v>0</v>
      </c>
      <c r="H62" s="908">
        <f t="shared" si="1"/>
        <v>30</v>
      </c>
      <c r="I62" s="1008">
        <v>0</v>
      </c>
      <c r="J62" s="1008">
        <f t="shared" si="2"/>
        <v>30</v>
      </c>
      <c r="K62" s="1008">
        <v>0</v>
      </c>
      <c r="L62" s="1008">
        <f t="shared" si="3"/>
        <v>30</v>
      </c>
      <c r="M62" s="1008">
        <v>0</v>
      </c>
      <c r="N62" s="1008">
        <f t="shared" si="4"/>
        <v>30</v>
      </c>
      <c r="O62" s="1119">
        <v>0</v>
      </c>
      <c r="P62" s="1119">
        <f t="shared" si="5"/>
        <v>30</v>
      </c>
      <c r="Q62" s="1119">
        <v>0</v>
      </c>
      <c r="R62" s="1119">
        <f t="shared" si="6"/>
        <v>30</v>
      </c>
      <c r="S62" s="896"/>
    </row>
    <row r="63" spans="1:20" s="711" customFormat="1" x14ac:dyDescent="0.2">
      <c r="A63" s="689"/>
      <c r="B63" s="691" t="s">
        <v>474</v>
      </c>
      <c r="C63" s="700">
        <v>3299</v>
      </c>
      <c r="D63" s="686">
        <v>5222</v>
      </c>
      <c r="E63" s="784" t="s">
        <v>296</v>
      </c>
      <c r="F63" s="927">
        <v>30</v>
      </c>
      <c r="G63" s="927">
        <v>0</v>
      </c>
      <c r="H63" s="927">
        <f t="shared" si="1"/>
        <v>30</v>
      </c>
      <c r="I63" s="1003">
        <v>0</v>
      </c>
      <c r="J63" s="1003">
        <f t="shared" si="2"/>
        <v>30</v>
      </c>
      <c r="K63" s="1003">
        <v>0</v>
      </c>
      <c r="L63" s="1003">
        <f t="shared" si="3"/>
        <v>30</v>
      </c>
      <c r="M63" s="1003">
        <v>0</v>
      </c>
      <c r="N63" s="1003">
        <f t="shared" si="4"/>
        <v>30</v>
      </c>
      <c r="O63" s="1114">
        <v>0</v>
      </c>
      <c r="P63" s="1114">
        <f t="shared" si="5"/>
        <v>30</v>
      </c>
      <c r="Q63" s="1114">
        <v>0</v>
      </c>
      <c r="R63" s="1114">
        <f t="shared" si="6"/>
        <v>30</v>
      </c>
      <c r="S63" s="896"/>
    </row>
    <row r="64" spans="1:20" s="711" customFormat="1" x14ac:dyDescent="0.2">
      <c r="A64" s="682" t="s">
        <v>106</v>
      </c>
      <c r="B64" s="684" t="s">
        <v>482</v>
      </c>
      <c r="C64" s="694" t="s">
        <v>100</v>
      </c>
      <c r="D64" s="695" t="s">
        <v>100</v>
      </c>
      <c r="E64" s="783" t="s">
        <v>217</v>
      </c>
      <c r="F64" s="908">
        <f>+F65</f>
        <v>50</v>
      </c>
      <c r="G64" s="908">
        <v>0</v>
      </c>
      <c r="H64" s="908">
        <f t="shared" si="1"/>
        <v>50</v>
      </c>
      <c r="I64" s="1008">
        <v>0</v>
      </c>
      <c r="J64" s="1008">
        <f t="shared" si="2"/>
        <v>50</v>
      </c>
      <c r="K64" s="1008">
        <v>0</v>
      </c>
      <c r="L64" s="1008">
        <f t="shared" si="3"/>
        <v>50</v>
      </c>
      <c r="M64" s="1008">
        <v>0</v>
      </c>
      <c r="N64" s="1008">
        <f t="shared" si="4"/>
        <v>50</v>
      </c>
      <c r="O64" s="1119">
        <f>+O65</f>
        <v>-50</v>
      </c>
      <c r="P64" s="1119">
        <f t="shared" si="5"/>
        <v>0</v>
      </c>
      <c r="Q64" s="1119">
        <v>0</v>
      </c>
      <c r="R64" s="1119">
        <f t="shared" si="6"/>
        <v>0</v>
      </c>
      <c r="S64" s="896"/>
    </row>
    <row r="65" spans="1:19" s="711" customFormat="1" x14ac:dyDescent="0.2">
      <c r="A65" s="746"/>
      <c r="B65" s="748" t="s">
        <v>474</v>
      </c>
      <c r="C65" s="749">
        <v>3299</v>
      </c>
      <c r="D65" s="750">
        <v>5213</v>
      </c>
      <c r="E65" s="785" t="s">
        <v>342</v>
      </c>
      <c r="F65" s="909">
        <v>50</v>
      </c>
      <c r="G65" s="909">
        <v>0</v>
      </c>
      <c r="H65" s="909">
        <f t="shared" si="1"/>
        <v>50</v>
      </c>
      <c r="I65" s="1024">
        <v>0</v>
      </c>
      <c r="J65" s="1024">
        <f t="shared" si="2"/>
        <v>50</v>
      </c>
      <c r="K65" s="1024">
        <v>0</v>
      </c>
      <c r="L65" s="1024">
        <f t="shared" si="3"/>
        <v>50</v>
      </c>
      <c r="M65" s="1003">
        <v>0</v>
      </c>
      <c r="N65" s="1003">
        <f t="shared" si="4"/>
        <v>50</v>
      </c>
      <c r="O65" s="1114">
        <v>-50</v>
      </c>
      <c r="P65" s="1114">
        <f t="shared" si="5"/>
        <v>0</v>
      </c>
      <c r="Q65" s="1114">
        <v>0</v>
      </c>
      <c r="R65" s="1114">
        <f t="shared" si="6"/>
        <v>0</v>
      </c>
      <c r="S65" s="896"/>
    </row>
    <row r="66" spans="1:19" s="711" customFormat="1" ht="20.95" x14ac:dyDescent="0.2">
      <c r="A66" s="1407" t="s">
        <v>106</v>
      </c>
      <c r="B66" s="1408" t="s">
        <v>650</v>
      </c>
      <c r="C66" s="1409" t="s">
        <v>100</v>
      </c>
      <c r="D66" s="1410" t="s">
        <v>100</v>
      </c>
      <c r="E66" s="1411" t="s">
        <v>652</v>
      </c>
      <c r="F66" s="1412">
        <v>0</v>
      </c>
      <c r="G66" s="1412"/>
      <c r="H66" s="1412"/>
      <c r="I66" s="1413"/>
      <c r="J66" s="1413"/>
      <c r="K66" s="1413"/>
      <c r="L66" s="1413">
        <v>0</v>
      </c>
      <c r="M66" s="1008">
        <v>0</v>
      </c>
      <c r="N66" s="1008">
        <v>0</v>
      </c>
      <c r="O66" s="1119">
        <f>+O67</f>
        <v>50</v>
      </c>
      <c r="P66" s="1119">
        <f t="shared" si="5"/>
        <v>50</v>
      </c>
      <c r="Q66" s="1119">
        <v>0</v>
      </c>
      <c r="R66" s="1119">
        <f t="shared" si="6"/>
        <v>50</v>
      </c>
      <c r="S66" s="896"/>
    </row>
    <row r="67" spans="1:19" s="711" customFormat="1" x14ac:dyDescent="0.2">
      <c r="A67" s="746"/>
      <c r="B67" s="748"/>
      <c r="C67" s="749">
        <v>3299</v>
      </c>
      <c r="D67" s="750">
        <v>5213</v>
      </c>
      <c r="E67" s="785" t="s">
        <v>342</v>
      </c>
      <c r="F67" s="909">
        <v>0</v>
      </c>
      <c r="G67" s="909"/>
      <c r="H67" s="909"/>
      <c r="I67" s="1024"/>
      <c r="J67" s="1024"/>
      <c r="K67" s="1024"/>
      <c r="L67" s="1024">
        <v>0</v>
      </c>
      <c r="M67" s="1003">
        <v>0</v>
      </c>
      <c r="N67" s="1003">
        <v>0</v>
      </c>
      <c r="O67" s="1114">
        <v>50</v>
      </c>
      <c r="P67" s="1114">
        <f t="shared" si="5"/>
        <v>50</v>
      </c>
      <c r="Q67" s="1114">
        <v>0</v>
      </c>
      <c r="R67" s="1114">
        <f t="shared" si="6"/>
        <v>50</v>
      </c>
      <c r="S67" s="896"/>
    </row>
    <row r="68" spans="1:19" s="711" customFormat="1" ht="20.95" x14ac:dyDescent="0.2">
      <c r="A68" s="682" t="s">
        <v>106</v>
      </c>
      <c r="B68" s="684" t="s">
        <v>622</v>
      </c>
      <c r="C68" s="694" t="s">
        <v>100</v>
      </c>
      <c r="D68" s="695" t="s">
        <v>100</v>
      </c>
      <c r="E68" s="783" t="s">
        <v>623</v>
      </c>
      <c r="F68" s="909"/>
      <c r="G68" s="909"/>
      <c r="H68" s="909"/>
      <c r="I68" s="1024"/>
      <c r="J68" s="1024"/>
      <c r="K68" s="1024"/>
      <c r="L68" s="1024"/>
      <c r="M68" s="1008">
        <f>+M69</f>
        <v>500</v>
      </c>
      <c r="N68" s="1008">
        <f t="shared" si="4"/>
        <v>500</v>
      </c>
      <c r="O68" s="1119">
        <v>0</v>
      </c>
      <c r="P68" s="1119">
        <f t="shared" si="5"/>
        <v>500</v>
      </c>
      <c r="Q68" s="1119">
        <v>0</v>
      </c>
      <c r="R68" s="1119">
        <f t="shared" si="6"/>
        <v>500</v>
      </c>
      <c r="S68" s="896"/>
    </row>
    <row r="69" spans="1:19" s="711" customFormat="1" x14ac:dyDescent="0.2">
      <c r="A69" s="746"/>
      <c r="B69" s="748" t="s">
        <v>474</v>
      </c>
      <c r="C69" s="749">
        <v>3299</v>
      </c>
      <c r="D69" s="750">
        <v>5332</v>
      </c>
      <c r="E69" s="785" t="s">
        <v>444</v>
      </c>
      <c r="F69" s="909"/>
      <c r="G69" s="909"/>
      <c r="H69" s="909"/>
      <c r="I69" s="1024"/>
      <c r="J69" s="1024"/>
      <c r="K69" s="1024"/>
      <c r="L69" s="1024"/>
      <c r="M69" s="1024">
        <v>500</v>
      </c>
      <c r="N69" s="1024">
        <f t="shared" si="4"/>
        <v>500</v>
      </c>
      <c r="O69" s="1114">
        <v>0</v>
      </c>
      <c r="P69" s="1114">
        <f t="shared" si="5"/>
        <v>500</v>
      </c>
      <c r="Q69" s="1114">
        <v>0</v>
      </c>
      <c r="R69" s="1114">
        <f t="shared" si="6"/>
        <v>500</v>
      </c>
      <c r="S69" s="896"/>
    </row>
    <row r="70" spans="1:19" s="711" customFormat="1" ht="31.45" x14ac:dyDescent="0.2">
      <c r="A70" s="682" t="s">
        <v>106</v>
      </c>
      <c r="B70" s="684" t="s">
        <v>627</v>
      </c>
      <c r="C70" s="694" t="s">
        <v>100</v>
      </c>
      <c r="D70" s="695" t="s">
        <v>100</v>
      </c>
      <c r="E70" s="783" t="s">
        <v>628</v>
      </c>
      <c r="F70" s="908">
        <f>+F71</f>
        <v>0</v>
      </c>
      <c r="G70" s="908">
        <v>0</v>
      </c>
      <c r="H70" s="908">
        <f t="shared" si="1"/>
        <v>0</v>
      </c>
      <c r="I70" s="1008">
        <v>0</v>
      </c>
      <c r="J70" s="1008">
        <f t="shared" si="2"/>
        <v>0</v>
      </c>
      <c r="K70" s="1008">
        <v>0</v>
      </c>
      <c r="L70" s="1008">
        <f t="shared" si="3"/>
        <v>0</v>
      </c>
      <c r="M70" s="1008">
        <f>+M71</f>
        <v>190</v>
      </c>
      <c r="N70" s="1008">
        <f t="shared" si="4"/>
        <v>190</v>
      </c>
      <c r="O70" s="1119">
        <v>0</v>
      </c>
      <c r="P70" s="1119">
        <f t="shared" si="5"/>
        <v>190</v>
      </c>
      <c r="Q70" s="1119">
        <v>0</v>
      </c>
      <c r="R70" s="1119">
        <f t="shared" si="6"/>
        <v>190</v>
      </c>
      <c r="S70" s="896"/>
    </row>
    <row r="71" spans="1:19" s="711" customFormat="1" ht="13.1" thickBot="1" x14ac:dyDescent="0.25">
      <c r="A71" s="746"/>
      <c r="B71" s="748" t="s">
        <v>474</v>
      </c>
      <c r="C71" s="749">
        <v>3299</v>
      </c>
      <c r="D71" s="750">
        <v>5221</v>
      </c>
      <c r="E71" s="785" t="s">
        <v>334</v>
      </c>
      <c r="F71" s="909">
        <v>0</v>
      </c>
      <c r="G71" s="909">
        <v>0</v>
      </c>
      <c r="H71" s="909">
        <f t="shared" si="1"/>
        <v>0</v>
      </c>
      <c r="I71" s="1024">
        <v>0</v>
      </c>
      <c r="J71" s="1024">
        <f t="shared" si="2"/>
        <v>0</v>
      </c>
      <c r="K71" s="1024">
        <v>0</v>
      </c>
      <c r="L71" s="1024">
        <f t="shared" si="3"/>
        <v>0</v>
      </c>
      <c r="M71" s="1024">
        <v>190</v>
      </c>
      <c r="N71" s="1024">
        <f t="shared" si="4"/>
        <v>190</v>
      </c>
      <c r="O71" s="1128">
        <v>0</v>
      </c>
      <c r="P71" s="1128">
        <f t="shared" si="5"/>
        <v>190</v>
      </c>
      <c r="Q71" s="1128">
        <v>0</v>
      </c>
      <c r="R71" s="1128">
        <f t="shared" si="6"/>
        <v>190</v>
      </c>
      <c r="S71" s="896"/>
    </row>
    <row r="72" spans="1:19" s="711" customFormat="1" ht="13.1" thickBot="1" x14ac:dyDescent="0.25">
      <c r="A72" s="1010" t="s">
        <v>106</v>
      </c>
      <c r="B72" s="1017" t="s">
        <v>100</v>
      </c>
      <c r="C72" s="1012" t="s">
        <v>100</v>
      </c>
      <c r="D72" s="1013" t="s">
        <v>100</v>
      </c>
      <c r="E72" s="1014" t="s">
        <v>218</v>
      </c>
      <c r="F72" s="1015">
        <f>+F73+F75+F81+F83+F89</f>
        <v>4548.9799999999996</v>
      </c>
      <c r="G72" s="1015">
        <f>+G73+G75+G81+G83+G89+G91</f>
        <v>0</v>
      </c>
      <c r="H72" s="1015">
        <f t="shared" si="1"/>
        <v>4548.9799999999996</v>
      </c>
      <c r="I72" s="1022">
        <v>0</v>
      </c>
      <c r="J72" s="1022">
        <f t="shared" si="2"/>
        <v>4548.9799999999996</v>
      </c>
      <c r="K72" s="1022">
        <v>0</v>
      </c>
      <c r="L72" s="1022">
        <f t="shared" si="3"/>
        <v>4548.9799999999996</v>
      </c>
      <c r="M72" s="1022">
        <f>+M75+M77+M79+M83+M85+M87+M89</f>
        <v>5.6843418860808015E-14</v>
      </c>
      <c r="N72" s="1022">
        <f t="shared" si="4"/>
        <v>4548.9799999999996</v>
      </c>
      <c r="O72" s="1126">
        <v>0</v>
      </c>
      <c r="P72" s="1126">
        <f t="shared" si="5"/>
        <v>4548.9799999999996</v>
      </c>
      <c r="Q72" s="1126">
        <v>0</v>
      </c>
      <c r="R72" s="1126">
        <f t="shared" si="6"/>
        <v>4548.9799999999996</v>
      </c>
      <c r="S72" s="2021">
        <f>P72+Q72</f>
        <v>4548.9799999999996</v>
      </c>
    </row>
    <row r="73" spans="1:19" s="711" customFormat="1" x14ac:dyDescent="0.2">
      <c r="A73" s="677" t="s">
        <v>106</v>
      </c>
      <c r="B73" s="679" t="s">
        <v>483</v>
      </c>
      <c r="C73" s="680" t="s">
        <v>100</v>
      </c>
      <c r="D73" s="680" t="s">
        <v>100</v>
      </c>
      <c r="E73" s="786" t="s">
        <v>451</v>
      </c>
      <c r="F73" s="924">
        <f>+F74</f>
        <v>1200</v>
      </c>
      <c r="G73" s="924">
        <v>0</v>
      </c>
      <c r="H73" s="924">
        <f t="shared" si="1"/>
        <v>1200</v>
      </c>
      <c r="I73" s="1020">
        <v>0</v>
      </c>
      <c r="J73" s="1020">
        <f t="shared" si="2"/>
        <v>1200</v>
      </c>
      <c r="K73" s="1020">
        <v>0</v>
      </c>
      <c r="L73" s="1020">
        <f t="shared" si="3"/>
        <v>1200</v>
      </c>
      <c r="M73" s="1020">
        <v>0</v>
      </c>
      <c r="N73" s="1020">
        <f t="shared" si="4"/>
        <v>1200</v>
      </c>
      <c r="O73" s="1124">
        <v>0</v>
      </c>
      <c r="P73" s="1124">
        <f t="shared" si="5"/>
        <v>1200</v>
      </c>
      <c r="Q73" s="1124">
        <v>0</v>
      </c>
      <c r="R73" s="1124">
        <f t="shared" si="6"/>
        <v>1200</v>
      </c>
      <c r="S73" s="896"/>
    </row>
    <row r="74" spans="1:19" s="711" customFormat="1" x14ac:dyDescent="0.2">
      <c r="A74" s="689"/>
      <c r="B74" s="691" t="s">
        <v>474</v>
      </c>
      <c r="C74" s="700">
        <v>3299</v>
      </c>
      <c r="D74" s="685">
        <v>5321</v>
      </c>
      <c r="E74" s="784" t="s">
        <v>258</v>
      </c>
      <c r="F74" s="927">
        <v>1200</v>
      </c>
      <c r="G74" s="927">
        <v>0</v>
      </c>
      <c r="H74" s="927">
        <f t="shared" si="1"/>
        <v>1200</v>
      </c>
      <c r="I74" s="1003">
        <v>0</v>
      </c>
      <c r="J74" s="1003">
        <f t="shared" si="2"/>
        <v>1200</v>
      </c>
      <c r="K74" s="1003">
        <v>0</v>
      </c>
      <c r="L74" s="1003">
        <f t="shared" si="3"/>
        <v>1200</v>
      </c>
      <c r="M74" s="1003">
        <v>0</v>
      </c>
      <c r="N74" s="1003">
        <f t="shared" si="4"/>
        <v>1200</v>
      </c>
      <c r="O74" s="1114">
        <v>0</v>
      </c>
      <c r="P74" s="1114">
        <f t="shared" si="5"/>
        <v>1200</v>
      </c>
      <c r="Q74" s="1114">
        <v>0</v>
      </c>
      <c r="R74" s="1114">
        <f t="shared" si="6"/>
        <v>1200</v>
      </c>
      <c r="S74" s="896"/>
    </row>
    <row r="75" spans="1:19" s="711" customFormat="1" ht="20.95" x14ac:dyDescent="0.2">
      <c r="A75" s="682" t="s">
        <v>106</v>
      </c>
      <c r="B75" s="684" t="s">
        <v>557</v>
      </c>
      <c r="C75" s="694" t="s">
        <v>100</v>
      </c>
      <c r="D75" s="694" t="s">
        <v>100</v>
      </c>
      <c r="E75" s="786" t="s">
        <v>453</v>
      </c>
      <c r="F75" s="908">
        <f>+F76</f>
        <v>259.04000000000002</v>
      </c>
      <c r="G75" s="908">
        <v>0</v>
      </c>
      <c r="H75" s="908">
        <f t="shared" si="1"/>
        <v>259.04000000000002</v>
      </c>
      <c r="I75" s="1008">
        <v>0</v>
      </c>
      <c r="J75" s="1008">
        <f t="shared" si="2"/>
        <v>259.04000000000002</v>
      </c>
      <c r="K75" s="1008">
        <v>0</v>
      </c>
      <c r="L75" s="1008">
        <f t="shared" si="3"/>
        <v>259.04000000000002</v>
      </c>
      <c r="M75" s="1119">
        <f>+M76</f>
        <v>-259.03699999999998</v>
      </c>
      <c r="N75" s="1119">
        <f t="shared" si="4"/>
        <v>3.0000000000427463E-3</v>
      </c>
      <c r="O75" s="1119">
        <v>0</v>
      </c>
      <c r="P75" s="1119">
        <f t="shared" si="5"/>
        <v>3.0000000000427463E-3</v>
      </c>
      <c r="Q75" s="1119">
        <v>0</v>
      </c>
      <c r="R75" s="1119">
        <f t="shared" ref="R75:R138" si="15">+P75+Q75</f>
        <v>3.0000000000427463E-3</v>
      </c>
      <c r="S75" s="896"/>
    </row>
    <row r="76" spans="1:19" s="711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259.04000000000002</v>
      </c>
      <c r="G76" s="927">
        <v>0</v>
      </c>
      <c r="H76" s="927">
        <f t="shared" si="1"/>
        <v>259.04000000000002</v>
      </c>
      <c r="I76" s="1003">
        <v>0</v>
      </c>
      <c r="J76" s="1003">
        <f t="shared" si="2"/>
        <v>259.04000000000002</v>
      </c>
      <c r="K76" s="1003">
        <v>0</v>
      </c>
      <c r="L76" s="1003">
        <f t="shared" si="3"/>
        <v>259.04000000000002</v>
      </c>
      <c r="M76" s="1114">
        <v>-259.03699999999998</v>
      </c>
      <c r="N76" s="1114">
        <f t="shared" si="4"/>
        <v>3.0000000000427463E-3</v>
      </c>
      <c r="O76" s="1114">
        <v>0</v>
      </c>
      <c r="P76" s="1114">
        <f t="shared" si="5"/>
        <v>3.0000000000427463E-3</v>
      </c>
      <c r="Q76" s="1114">
        <v>0</v>
      </c>
      <c r="R76" s="1114">
        <f t="shared" si="15"/>
        <v>3.0000000000427463E-3</v>
      </c>
      <c r="S76" s="896"/>
    </row>
    <row r="77" spans="1:19" s="711" customFormat="1" ht="31.45" x14ac:dyDescent="0.2">
      <c r="A77" s="682" t="s">
        <v>106</v>
      </c>
      <c r="B77" s="684" t="s">
        <v>601</v>
      </c>
      <c r="C77" s="694" t="s">
        <v>100</v>
      </c>
      <c r="D77" s="694" t="s">
        <v>100</v>
      </c>
      <c r="E77" s="786" t="s">
        <v>602</v>
      </c>
      <c r="F77" s="908">
        <v>0</v>
      </c>
      <c r="G77" s="927"/>
      <c r="H77" s="927"/>
      <c r="I77" s="1003"/>
      <c r="J77" s="1003"/>
      <c r="K77" s="1003"/>
      <c r="L77" s="1003"/>
      <c r="M77" s="1119">
        <f>+M78</f>
        <v>224.03700000000001</v>
      </c>
      <c r="N77" s="1119">
        <f t="shared" si="4"/>
        <v>224.03700000000001</v>
      </c>
      <c r="O77" s="1119">
        <v>0</v>
      </c>
      <c r="P77" s="1119">
        <f t="shared" si="5"/>
        <v>224.03700000000001</v>
      </c>
      <c r="Q77" s="1119">
        <v>0</v>
      </c>
      <c r="R77" s="1119">
        <f t="shared" si="15"/>
        <v>224.03700000000001</v>
      </c>
      <c r="S77" s="896"/>
    </row>
    <row r="78" spans="1:19" s="711" customFormat="1" x14ac:dyDescent="0.2">
      <c r="A78" s="689"/>
      <c r="B78" s="691" t="s">
        <v>474</v>
      </c>
      <c r="C78" s="700">
        <v>3113</v>
      </c>
      <c r="D78" s="685">
        <v>5321</v>
      </c>
      <c r="E78" s="784" t="s">
        <v>258</v>
      </c>
      <c r="F78" s="927">
        <v>0</v>
      </c>
      <c r="G78" s="927"/>
      <c r="H78" s="927"/>
      <c r="I78" s="1003"/>
      <c r="J78" s="1003"/>
      <c r="K78" s="1003"/>
      <c r="L78" s="1003"/>
      <c r="M78" s="1114">
        <v>224.03700000000001</v>
      </c>
      <c r="N78" s="1114">
        <f t="shared" si="4"/>
        <v>224.03700000000001</v>
      </c>
      <c r="O78" s="1114">
        <v>0</v>
      </c>
      <c r="P78" s="1114">
        <f t="shared" si="5"/>
        <v>224.03700000000001</v>
      </c>
      <c r="Q78" s="1114">
        <v>0</v>
      </c>
      <c r="R78" s="1114">
        <f t="shared" si="15"/>
        <v>224.03700000000001</v>
      </c>
      <c r="S78" s="896"/>
    </row>
    <row r="79" spans="1:19" s="711" customFormat="1" ht="31.45" x14ac:dyDescent="0.2">
      <c r="A79" s="682" t="s">
        <v>106</v>
      </c>
      <c r="B79" s="684" t="s">
        <v>604</v>
      </c>
      <c r="C79" s="694" t="s">
        <v>100</v>
      </c>
      <c r="D79" s="694" t="s">
        <v>100</v>
      </c>
      <c r="E79" s="786" t="s">
        <v>605</v>
      </c>
      <c r="F79" s="908">
        <v>0</v>
      </c>
      <c r="G79" s="927"/>
      <c r="H79" s="927"/>
      <c r="I79" s="1003"/>
      <c r="J79" s="1003"/>
      <c r="K79" s="1003"/>
      <c r="L79" s="1003"/>
      <c r="M79" s="1119">
        <f>+M80</f>
        <v>50</v>
      </c>
      <c r="N79" s="1119">
        <f t="shared" si="4"/>
        <v>50</v>
      </c>
      <c r="O79" s="1119">
        <v>0</v>
      </c>
      <c r="P79" s="1119">
        <f t="shared" ref="P79:P142" si="16">+N79+O79</f>
        <v>50</v>
      </c>
      <c r="Q79" s="1119">
        <v>0</v>
      </c>
      <c r="R79" s="1119">
        <f t="shared" si="15"/>
        <v>50</v>
      </c>
      <c r="S79" s="896"/>
    </row>
    <row r="80" spans="1:19" s="711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0</v>
      </c>
      <c r="G80" s="927"/>
      <c r="H80" s="927"/>
      <c r="I80" s="1003"/>
      <c r="J80" s="1003"/>
      <c r="K80" s="1003"/>
      <c r="L80" s="1003"/>
      <c r="M80" s="1114">
        <v>50</v>
      </c>
      <c r="N80" s="1114">
        <f t="shared" si="4"/>
        <v>50</v>
      </c>
      <c r="O80" s="1114">
        <v>0</v>
      </c>
      <c r="P80" s="1114">
        <f t="shared" si="16"/>
        <v>50</v>
      </c>
      <c r="Q80" s="1114">
        <v>0</v>
      </c>
      <c r="R80" s="1114">
        <f t="shared" si="15"/>
        <v>50</v>
      </c>
      <c r="S80" s="896"/>
    </row>
    <row r="81" spans="1:20" s="711" customFormat="1" x14ac:dyDescent="0.2">
      <c r="A81" s="682" t="s">
        <v>106</v>
      </c>
      <c r="B81" s="684" t="s">
        <v>484</v>
      </c>
      <c r="C81" s="694" t="s">
        <v>100</v>
      </c>
      <c r="D81" s="694" t="s">
        <v>100</v>
      </c>
      <c r="E81" s="786" t="s">
        <v>221</v>
      </c>
      <c r="F81" s="908">
        <f>+F82</f>
        <v>2007.02</v>
      </c>
      <c r="G81" s="908">
        <v>0</v>
      </c>
      <c r="H81" s="908">
        <f t="shared" si="1"/>
        <v>2007.02</v>
      </c>
      <c r="I81" s="1008">
        <v>0</v>
      </c>
      <c r="J81" s="1008">
        <f t="shared" si="2"/>
        <v>2007.02</v>
      </c>
      <c r="K81" s="1008">
        <v>0</v>
      </c>
      <c r="L81" s="1008">
        <f t="shared" si="3"/>
        <v>2007.02</v>
      </c>
      <c r="M81" s="1008">
        <v>0</v>
      </c>
      <c r="N81" s="1008">
        <f t="shared" si="4"/>
        <v>2007.02</v>
      </c>
      <c r="O81" s="1119">
        <v>0</v>
      </c>
      <c r="P81" s="1119">
        <f t="shared" si="16"/>
        <v>2007.02</v>
      </c>
      <c r="Q81" s="1119">
        <v>0</v>
      </c>
      <c r="R81" s="1119">
        <f t="shared" si="15"/>
        <v>2007.02</v>
      </c>
      <c r="S81" s="896"/>
    </row>
    <row r="82" spans="1:20" s="711" customFormat="1" x14ac:dyDescent="0.2">
      <c r="A82" s="689"/>
      <c r="B82" s="691" t="s">
        <v>474</v>
      </c>
      <c r="C82" s="700">
        <v>3299</v>
      </c>
      <c r="D82" s="685">
        <v>5321</v>
      </c>
      <c r="E82" s="784" t="s">
        <v>258</v>
      </c>
      <c r="F82" s="927">
        <v>2007.02</v>
      </c>
      <c r="G82" s="927">
        <v>0</v>
      </c>
      <c r="H82" s="927">
        <f t="shared" si="1"/>
        <v>2007.02</v>
      </c>
      <c r="I82" s="1003">
        <v>0</v>
      </c>
      <c r="J82" s="1003">
        <f t="shared" si="2"/>
        <v>2007.02</v>
      </c>
      <c r="K82" s="1003">
        <v>0</v>
      </c>
      <c r="L82" s="1003">
        <f t="shared" si="3"/>
        <v>2007.02</v>
      </c>
      <c r="M82" s="1003">
        <v>0</v>
      </c>
      <c r="N82" s="1003">
        <f t="shared" si="4"/>
        <v>2007.02</v>
      </c>
      <c r="O82" s="1114">
        <v>0</v>
      </c>
      <c r="P82" s="1114">
        <f t="shared" si="16"/>
        <v>2007.02</v>
      </c>
      <c r="Q82" s="1114">
        <v>0</v>
      </c>
      <c r="R82" s="1114">
        <f t="shared" si="15"/>
        <v>2007.02</v>
      </c>
      <c r="S82" s="896"/>
    </row>
    <row r="83" spans="1:20" s="711" customFormat="1" x14ac:dyDescent="0.2">
      <c r="A83" s="682" t="s">
        <v>106</v>
      </c>
      <c r="B83" s="684" t="s">
        <v>485</v>
      </c>
      <c r="C83" s="694" t="s">
        <v>100</v>
      </c>
      <c r="D83" s="694" t="s">
        <v>100</v>
      </c>
      <c r="E83" s="786" t="s">
        <v>458</v>
      </c>
      <c r="F83" s="908">
        <f>+F84</f>
        <v>541.79</v>
      </c>
      <c r="G83" s="908">
        <v>0</v>
      </c>
      <c r="H83" s="908">
        <f t="shared" si="1"/>
        <v>541.79</v>
      </c>
      <c r="I83" s="1008">
        <v>0</v>
      </c>
      <c r="J83" s="1008">
        <f t="shared" si="2"/>
        <v>541.79</v>
      </c>
      <c r="K83" s="1008">
        <v>0</v>
      </c>
      <c r="L83" s="1008">
        <f t="shared" si="3"/>
        <v>541.79</v>
      </c>
      <c r="M83" s="1119">
        <f>+M84</f>
        <v>-541.79</v>
      </c>
      <c r="N83" s="1119">
        <f t="shared" si="4"/>
        <v>0</v>
      </c>
      <c r="O83" s="1119">
        <v>0</v>
      </c>
      <c r="P83" s="1119">
        <f t="shared" si="16"/>
        <v>0</v>
      </c>
      <c r="Q83" s="1119">
        <v>0</v>
      </c>
      <c r="R83" s="1119">
        <f t="shared" si="15"/>
        <v>0</v>
      </c>
      <c r="S83" s="896"/>
    </row>
    <row r="84" spans="1:20" s="711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541.79</v>
      </c>
      <c r="G84" s="927">
        <v>0</v>
      </c>
      <c r="H84" s="927">
        <f t="shared" si="1"/>
        <v>541.79</v>
      </c>
      <c r="I84" s="1003">
        <v>0</v>
      </c>
      <c r="J84" s="1003">
        <f t="shared" si="2"/>
        <v>541.79</v>
      </c>
      <c r="K84" s="1003">
        <v>0</v>
      </c>
      <c r="L84" s="1003">
        <f t="shared" si="3"/>
        <v>541.79</v>
      </c>
      <c r="M84" s="1114">
        <v>-541.79</v>
      </c>
      <c r="N84" s="1114">
        <f t="shared" si="4"/>
        <v>0</v>
      </c>
      <c r="O84" s="1114">
        <v>0</v>
      </c>
      <c r="P84" s="1114">
        <f t="shared" si="16"/>
        <v>0</v>
      </c>
      <c r="Q84" s="1114">
        <v>0</v>
      </c>
      <c r="R84" s="1114">
        <f t="shared" si="15"/>
        <v>0</v>
      </c>
      <c r="S84" s="896"/>
    </row>
    <row r="85" spans="1:20" s="711" customFormat="1" ht="31.45" x14ac:dyDescent="0.2">
      <c r="A85" s="682" t="s">
        <v>106</v>
      </c>
      <c r="B85" s="684" t="s">
        <v>607</v>
      </c>
      <c r="C85" s="694" t="s">
        <v>100</v>
      </c>
      <c r="D85" s="694" t="s">
        <v>100</v>
      </c>
      <c r="E85" s="786" t="s">
        <v>610</v>
      </c>
      <c r="F85" s="908">
        <v>0</v>
      </c>
      <c r="G85" s="927"/>
      <c r="H85" s="927"/>
      <c r="I85" s="1003"/>
      <c r="J85" s="1003"/>
      <c r="K85" s="1003"/>
      <c r="L85" s="1003"/>
      <c r="M85" s="1119">
        <f>+M86</f>
        <v>461.79</v>
      </c>
      <c r="N85" s="1119">
        <f t="shared" si="4"/>
        <v>461.79</v>
      </c>
      <c r="O85" s="1119">
        <v>0</v>
      </c>
      <c r="P85" s="1119">
        <f t="shared" si="16"/>
        <v>461.79</v>
      </c>
      <c r="Q85" s="1119">
        <v>0</v>
      </c>
      <c r="R85" s="1119">
        <f t="shared" si="15"/>
        <v>461.79</v>
      </c>
      <c r="S85" s="896"/>
    </row>
    <row r="86" spans="1:20" s="711" customFormat="1" x14ac:dyDescent="0.2">
      <c r="A86" s="689"/>
      <c r="B86" s="691" t="s">
        <v>474</v>
      </c>
      <c r="C86" s="700">
        <v>3113</v>
      </c>
      <c r="D86" s="685">
        <v>5321</v>
      </c>
      <c r="E86" s="784" t="s">
        <v>258</v>
      </c>
      <c r="F86" s="927">
        <v>0</v>
      </c>
      <c r="G86" s="927"/>
      <c r="H86" s="927"/>
      <c r="I86" s="1003"/>
      <c r="J86" s="1003"/>
      <c r="K86" s="1003"/>
      <c r="L86" s="1003"/>
      <c r="M86" s="1114">
        <v>461.79</v>
      </c>
      <c r="N86" s="1114">
        <f t="shared" si="4"/>
        <v>461.79</v>
      </c>
      <c r="O86" s="1114">
        <v>0</v>
      </c>
      <c r="P86" s="1114">
        <f t="shared" si="16"/>
        <v>461.79</v>
      </c>
      <c r="Q86" s="1114">
        <v>0</v>
      </c>
      <c r="R86" s="1114">
        <f t="shared" si="15"/>
        <v>461.79</v>
      </c>
      <c r="S86" s="896"/>
    </row>
    <row r="87" spans="1:20" s="711" customFormat="1" ht="31.45" x14ac:dyDescent="0.2">
      <c r="A87" s="682" t="s">
        <v>106</v>
      </c>
      <c r="B87" s="684" t="s">
        <v>608</v>
      </c>
      <c r="C87" s="694" t="s">
        <v>100</v>
      </c>
      <c r="D87" s="694" t="s">
        <v>100</v>
      </c>
      <c r="E87" s="786" t="s">
        <v>611</v>
      </c>
      <c r="F87" s="908">
        <v>0</v>
      </c>
      <c r="G87" s="927"/>
      <c r="H87" s="927"/>
      <c r="I87" s="1003"/>
      <c r="J87" s="1003"/>
      <c r="K87" s="1003"/>
      <c r="L87" s="1003"/>
      <c r="M87" s="1119">
        <f>+M88</f>
        <v>80</v>
      </c>
      <c r="N87" s="1119">
        <f t="shared" si="4"/>
        <v>80</v>
      </c>
      <c r="O87" s="1119">
        <v>0</v>
      </c>
      <c r="P87" s="1119">
        <f t="shared" si="16"/>
        <v>80</v>
      </c>
      <c r="Q87" s="1119">
        <v>0</v>
      </c>
      <c r="R87" s="1119">
        <f t="shared" si="15"/>
        <v>80</v>
      </c>
      <c r="S87" s="896"/>
    </row>
    <row r="88" spans="1:20" s="711" customFormat="1" x14ac:dyDescent="0.2">
      <c r="A88" s="689"/>
      <c r="B88" s="691" t="s">
        <v>474</v>
      </c>
      <c r="C88" s="700">
        <v>3113</v>
      </c>
      <c r="D88" s="685">
        <v>5321</v>
      </c>
      <c r="E88" s="784" t="s">
        <v>258</v>
      </c>
      <c r="F88" s="927">
        <v>0</v>
      </c>
      <c r="G88" s="927"/>
      <c r="H88" s="927"/>
      <c r="I88" s="1003"/>
      <c r="J88" s="1003"/>
      <c r="K88" s="1003"/>
      <c r="L88" s="1003"/>
      <c r="M88" s="1114">
        <v>80</v>
      </c>
      <c r="N88" s="1114">
        <f t="shared" si="4"/>
        <v>80</v>
      </c>
      <c r="O88" s="1114">
        <v>0</v>
      </c>
      <c r="P88" s="1114">
        <f t="shared" si="16"/>
        <v>80</v>
      </c>
      <c r="Q88" s="1114">
        <v>0</v>
      </c>
      <c r="R88" s="1114">
        <f t="shared" si="15"/>
        <v>80</v>
      </c>
      <c r="S88" s="896"/>
    </row>
    <row r="89" spans="1:20" s="711" customFormat="1" x14ac:dyDescent="0.2">
      <c r="A89" s="682" t="s">
        <v>106</v>
      </c>
      <c r="B89" s="684" t="s">
        <v>486</v>
      </c>
      <c r="C89" s="694" t="s">
        <v>100</v>
      </c>
      <c r="D89" s="694" t="s">
        <v>100</v>
      </c>
      <c r="E89" s="786" t="s">
        <v>223</v>
      </c>
      <c r="F89" s="908">
        <f>+F90</f>
        <v>541.13</v>
      </c>
      <c r="G89" s="908">
        <f>+G90</f>
        <v>-250</v>
      </c>
      <c r="H89" s="908">
        <f t="shared" si="1"/>
        <v>291.13</v>
      </c>
      <c r="I89" s="1008">
        <v>0</v>
      </c>
      <c r="J89" s="1008">
        <f t="shared" si="2"/>
        <v>291.13</v>
      </c>
      <c r="K89" s="1008">
        <v>0</v>
      </c>
      <c r="L89" s="1008">
        <f t="shared" si="3"/>
        <v>291.13</v>
      </c>
      <c r="M89" s="1119">
        <f>+M90</f>
        <v>-15</v>
      </c>
      <c r="N89" s="1119">
        <f t="shared" si="4"/>
        <v>276.13</v>
      </c>
      <c r="O89" s="1119">
        <v>0</v>
      </c>
      <c r="P89" s="1119">
        <f t="shared" si="16"/>
        <v>276.13</v>
      </c>
      <c r="Q89" s="1114">
        <v>0</v>
      </c>
      <c r="R89" s="1114">
        <f t="shared" si="15"/>
        <v>276.13</v>
      </c>
      <c r="S89" s="896"/>
    </row>
    <row r="90" spans="1:20" s="711" customFormat="1" x14ac:dyDescent="0.2">
      <c r="A90" s="746"/>
      <c r="B90" s="748" t="s">
        <v>474</v>
      </c>
      <c r="C90" s="749">
        <v>3299</v>
      </c>
      <c r="D90" s="750">
        <v>5321</v>
      </c>
      <c r="E90" s="784" t="s">
        <v>258</v>
      </c>
      <c r="F90" s="927">
        <v>541.13</v>
      </c>
      <c r="G90" s="927">
        <v>-250</v>
      </c>
      <c r="H90" s="927">
        <f t="shared" si="1"/>
        <v>291.13</v>
      </c>
      <c r="I90" s="1003">
        <v>0</v>
      </c>
      <c r="J90" s="1003">
        <f t="shared" si="2"/>
        <v>291.13</v>
      </c>
      <c r="K90" s="1003">
        <v>0</v>
      </c>
      <c r="L90" s="1003">
        <f t="shared" si="3"/>
        <v>291.13</v>
      </c>
      <c r="M90" s="1114">
        <v>-15</v>
      </c>
      <c r="N90" s="1114">
        <f t="shared" si="4"/>
        <v>276.13</v>
      </c>
      <c r="O90" s="1114">
        <v>0</v>
      </c>
      <c r="P90" s="1114">
        <f t="shared" si="16"/>
        <v>276.13</v>
      </c>
      <c r="Q90" s="1114">
        <v>0</v>
      </c>
      <c r="R90" s="1114">
        <f t="shared" si="15"/>
        <v>276.13</v>
      </c>
      <c r="S90" s="896"/>
    </row>
    <row r="91" spans="1:20" s="711" customFormat="1" ht="20.95" x14ac:dyDescent="0.2">
      <c r="A91" s="682" t="s">
        <v>106</v>
      </c>
      <c r="B91" s="902" t="s">
        <v>496</v>
      </c>
      <c r="C91" s="902" t="s">
        <v>100</v>
      </c>
      <c r="D91" s="694" t="s">
        <v>100</v>
      </c>
      <c r="E91" s="783" t="s">
        <v>470</v>
      </c>
      <c r="F91" s="908">
        <v>0</v>
      </c>
      <c r="G91" s="908">
        <f>+G92</f>
        <v>250</v>
      </c>
      <c r="H91" s="908">
        <f t="shared" si="1"/>
        <v>250</v>
      </c>
      <c r="I91" s="1008">
        <v>0</v>
      </c>
      <c r="J91" s="1008">
        <f t="shared" si="2"/>
        <v>250</v>
      </c>
      <c r="K91" s="1008">
        <v>0</v>
      </c>
      <c r="L91" s="1008">
        <f t="shared" si="3"/>
        <v>250</v>
      </c>
      <c r="M91" s="1008">
        <v>0</v>
      </c>
      <c r="N91" s="1008">
        <f t="shared" ref="N91:N158" si="17">+L91+M91</f>
        <v>250</v>
      </c>
      <c r="O91" s="1119">
        <v>0</v>
      </c>
      <c r="P91" s="1119">
        <f t="shared" si="16"/>
        <v>250</v>
      </c>
      <c r="Q91" s="1114">
        <v>0</v>
      </c>
      <c r="R91" s="1114">
        <f t="shared" si="15"/>
        <v>250</v>
      </c>
      <c r="S91" s="896"/>
    </row>
    <row r="92" spans="1:20" s="711" customFormat="1" ht="13.1" thickBot="1" x14ac:dyDescent="0.25">
      <c r="A92" s="997"/>
      <c r="B92" s="972"/>
      <c r="C92" s="749">
        <v>3299</v>
      </c>
      <c r="D92" s="973">
        <v>5339</v>
      </c>
      <c r="E92" s="974" t="s">
        <v>469</v>
      </c>
      <c r="F92" s="909">
        <v>0</v>
      </c>
      <c r="G92" s="909">
        <v>250</v>
      </c>
      <c r="H92" s="909">
        <f t="shared" si="1"/>
        <v>250</v>
      </c>
      <c r="I92" s="1024">
        <v>0</v>
      </c>
      <c r="J92" s="1024">
        <f t="shared" si="2"/>
        <v>250</v>
      </c>
      <c r="K92" s="1024">
        <v>0</v>
      </c>
      <c r="L92" s="1024">
        <f t="shared" si="3"/>
        <v>250</v>
      </c>
      <c r="M92" s="1024">
        <v>0</v>
      </c>
      <c r="N92" s="1024">
        <f t="shared" si="17"/>
        <v>250</v>
      </c>
      <c r="O92" s="1128">
        <v>0</v>
      </c>
      <c r="P92" s="1128">
        <f t="shared" si="16"/>
        <v>250</v>
      </c>
      <c r="Q92" s="1128">
        <v>0</v>
      </c>
      <c r="R92" s="1128">
        <f t="shared" si="15"/>
        <v>250</v>
      </c>
      <c r="S92" s="896"/>
    </row>
    <row r="93" spans="1:20" s="711" customFormat="1" ht="13.75" thickBot="1" x14ac:dyDescent="0.25">
      <c r="A93" s="1010" t="s">
        <v>106</v>
      </c>
      <c r="B93" s="1011" t="s">
        <v>100</v>
      </c>
      <c r="C93" s="1012" t="s">
        <v>100</v>
      </c>
      <c r="D93" s="1013" t="s">
        <v>100</v>
      </c>
      <c r="E93" s="1014" t="s">
        <v>433</v>
      </c>
      <c r="F93" s="1015">
        <f>+F94+F169+F182+F203+F228</f>
        <v>13000</v>
      </c>
      <c r="G93" s="1015">
        <f>+G94+G169+G182+G203+G228</f>
        <v>0</v>
      </c>
      <c r="H93" s="1015">
        <f>+H94+H169+H182+H203+H228</f>
        <v>13000</v>
      </c>
      <c r="I93" s="1015">
        <f>+I94+I169+I182+I203+I228</f>
        <v>0</v>
      </c>
      <c r="J93" s="1015">
        <f>+J94+J169+J182+J203+J228</f>
        <v>13000</v>
      </c>
      <c r="K93" s="1022">
        <v>0</v>
      </c>
      <c r="L93" s="1022">
        <f t="shared" ref="L93:L160" si="18">+J93+K93</f>
        <v>13000</v>
      </c>
      <c r="M93" s="1022">
        <f>+M94+M169+M182+M203+M228</f>
        <v>5000</v>
      </c>
      <c r="N93" s="1022">
        <f t="shared" si="17"/>
        <v>18000</v>
      </c>
      <c r="O93" s="1126">
        <f>+O94+O169+O182+O203+O228+O247+O250</f>
        <v>2178.7640000000001</v>
      </c>
      <c r="P93" s="1126">
        <f t="shared" si="16"/>
        <v>20178.763999999999</v>
      </c>
      <c r="Q93" s="1126">
        <v>0</v>
      </c>
      <c r="R93" s="1126">
        <f t="shared" si="15"/>
        <v>20178.763999999999</v>
      </c>
      <c r="S93" s="2021">
        <f>R94+R169+R182+R203+R228+R247+R250</f>
        <v>20178.763999999999</v>
      </c>
      <c r="T93" s="1111">
        <f>P93+Q93</f>
        <v>20178.763999999999</v>
      </c>
    </row>
    <row r="94" spans="1:20" s="711" customFormat="1" ht="13.1" thickBot="1" x14ac:dyDescent="0.25">
      <c r="A94" s="1080" t="s">
        <v>106</v>
      </c>
      <c r="B94" s="1081" t="s">
        <v>100</v>
      </c>
      <c r="C94" s="1082" t="s">
        <v>100</v>
      </c>
      <c r="D94" s="1082" t="s">
        <v>100</v>
      </c>
      <c r="E94" s="1083" t="s">
        <v>225</v>
      </c>
      <c r="F94" s="1084">
        <v>5000</v>
      </c>
      <c r="G94" s="1085">
        <f>+G95+G101+G103+G105+G107+G109+G111+G113+G115+G117+G119+G121+G123+G125+G127+G129+G131+G133+G135+G137+G139+G141+G143+G145+G147+G149+G151+G153+G155+G157+G159+G161+G163+G165+G167</f>
        <v>0</v>
      </c>
      <c r="H94" s="1085">
        <f>+F94+G94</f>
        <v>5000</v>
      </c>
      <c r="I94" s="1087">
        <v>0</v>
      </c>
      <c r="J94" s="1087">
        <f>+H94+I94</f>
        <v>5000</v>
      </c>
      <c r="K94" s="1087">
        <v>0</v>
      </c>
      <c r="L94" s="1087">
        <f t="shared" si="18"/>
        <v>5000</v>
      </c>
      <c r="M94" s="1087">
        <f>+M95+M97+M99</f>
        <v>0</v>
      </c>
      <c r="N94" s="1087">
        <f t="shared" si="17"/>
        <v>5000</v>
      </c>
      <c r="O94" s="1131">
        <f>+O95+O111+O119+O131+O135+O143+O145</f>
        <v>-500</v>
      </c>
      <c r="P94" s="1131">
        <f t="shared" si="16"/>
        <v>4500</v>
      </c>
      <c r="Q94" s="1131">
        <v>0</v>
      </c>
      <c r="R94" s="1131">
        <f t="shared" si="15"/>
        <v>4500</v>
      </c>
      <c r="S94" s="896"/>
    </row>
    <row r="95" spans="1:20" s="711" customFormat="1" x14ac:dyDescent="0.2">
      <c r="A95" s="677" t="s">
        <v>106</v>
      </c>
      <c r="B95" s="679" t="s">
        <v>487</v>
      </c>
      <c r="C95" s="680" t="s">
        <v>100</v>
      </c>
      <c r="D95" s="954" t="s">
        <v>100</v>
      </c>
      <c r="E95" s="786" t="s">
        <v>461</v>
      </c>
      <c r="F95" s="924">
        <f>+F96</f>
        <v>5000</v>
      </c>
      <c r="G95" s="975">
        <f>+G96</f>
        <v>-4700</v>
      </c>
      <c r="H95" s="924">
        <f t="shared" si="1"/>
        <v>300</v>
      </c>
      <c r="I95" s="1020">
        <v>0</v>
      </c>
      <c r="J95" s="1020">
        <f t="shared" ref="J95:J163" si="19">+H95+I95</f>
        <v>300</v>
      </c>
      <c r="K95" s="1020">
        <v>0</v>
      </c>
      <c r="L95" s="1020">
        <f t="shared" si="18"/>
        <v>300</v>
      </c>
      <c r="M95" s="1124">
        <f>+M96</f>
        <v>-200</v>
      </c>
      <c r="N95" s="1124">
        <f t="shared" si="17"/>
        <v>100</v>
      </c>
      <c r="O95" s="1124">
        <f>+O96</f>
        <v>250</v>
      </c>
      <c r="P95" s="1124">
        <f t="shared" si="16"/>
        <v>350</v>
      </c>
      <c r="Q95" s="1124">
        <v>0</v>
      </c>
      <c r="R95" s="1124">
        <f t="shared" si="15"/>
        <v>350</v>
      </c>
      <c r="S95" s="896"/>
    </row>
    <row r="96" spans="1:20" s="711" customFormat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27">
        <v>5000</v>
      </c>
      <c r="G96" s="916">
        <v>-4700</v>
      </c>
      <c r="H96" s="927">
        <f t="shared" si="1"/>
        <v>300</v>
      </c>
      <c r="I96" s="1003">
        <v>0</v>
      </c>
      <c r="J96" s="1003">
        <f t="shared" si="19"/>
        <v>300</v>
      </c>
      <c r="K96" s="1003">
        <v>0</v>
      </c>
      <c r="L96" s="1003">
        <f t="shared" si="18"/>
        <v>300</v>
      </c>
      <c r="M96" s="1114">
        <v>-200</v>
      </c>
      <c r="N96" s="1114">
        <f t="shared" si="17"/>
        <v>100</v>
      </c>
      <c r="O96" s="1114">
        <v>250</v>
      </c>
      <c r="P96" s="1114">
        <f t="shared" si="16"/>
        <v>350</v>
      </c>
      <c r="Q96" s="1114">
        <v>0</v>
      </c>
      <c r="R96" s="1114">
        <f t="shared" si="15"/>
        <v>350</v>
      </c>
      <c r="S96" s="896"/>
    </row>
    <row r="97" spans="1:19" s="711" customFormat="1" ht="20.95" x14ac:dyDescent="0.2">
      <c r="A97" s="677" t="s">
        <v>106</v>
      </c>
      <c r="B97" s="679" t="s">
        <v>615</v>
      </c>
      <c r="C97" s="680" t="s">
        <v>100</v>
      </c>
      <c r="D97" s="954" t="s">
        <v>100</v>
      </c>
      <c r="E97" s="786" t="s">
        <v>618</v>
      </c>
      <c r="F97" s="1412">
        <v>0</v>
      </c>
      <c r="G97" s="916"/>
      <c r="H97" s="927"/>
      <c r="I97" s="1003"/>
      <c r="J97" s="1003"/>
      <c r="K97" s="1003"/>
      <c r="L97" s="1003">
        <v>0</v>
      </c>
      <c r="M97" s="1119">
        <f>+M98</f>
        <v>100</v>
      </c>
      <c r="N97" s="1119">
        <f t="shared" si="17"/>
        <v>100</v>
      </c>
      <c r="O97" s="1119">
        <v>0</v>
      </c>
      <c r="P97" s="1119">
        <f t="shared" si="16"/>
        <v>100</v>
      </c>
      <c r="Q97" s="1119">
        <v>0</v>
      </c>
      <c r="R97" s="1119">
        <f t="shared" si="15"/>
        <v>100</v>
      </c>
      <c r="S97" s="896"/>
    </row>
    <row r="98" spans="1:19" s="711" customFormat="1" ht="20.95" x14ac:dyDescent="0.2">
      <c r="A98" s="689"/>
      <c r="B98" s="691"/>
      <c r="C98" s="700">
        <v>3419</v>
      </c>
      <c r="D98" s="686">
        <v>5213</v>
      </c>
      <c r="E98" s="1406" t="s">
        <v>617</v>
      </c>
      <c r="F98" s="909">
        <v>0</v>
      </c>
      <c r="G98" s="916"/>
      <c r="H98" s="927"/>
      <c r="I98" s="1003"/>
      <c r="J98" s="1003"/>
      <c r="K98" s="1003"/>
      <c r="L98" s="1003">
        <v>0</v>
      </c>
      <c r="M98" s="1114">
        <v>100</v>
      </c>
      <c r="N98" s="1114">
        <f t="shared" si="17"/>
        <v>100</v>
      </c>
      <c r="O98" s="1114">
        <v>0</v>
      </c>
      <c r="P98" s="1114">
        <f t="shared" si="16"/>
        <v>100</v>
      </c>
      <c r="Q98" s="1114">
        <v>0</v>
      </c>
      <c r="R98" s="1114">
        <f t="shared" si="15"/>
        <v>100</v>
      </c>
      <c r="S98" s="896"/>
    </row>
    <row r="99" spans="1:19" s="711" customFormat="1" ht="31.45" x14ac:dyDescent="0.2">
      <c r="A99" s="677" t="s">
        <v>106</v>
      </c>
      <c r="B99" s="679" t="s">
        <v>616</v>
      </c>
      <c r="C99" s="680" t="s">
        <v>100</v>
      </c>
      <c r="D99" s="954" t="s">
        <v>100</v>
      </c>
      <c r="E99" s="786" t="s">
        <v>619</v>
      </c>
      <c r="F99" s="1412">
        <v>0</v>
      </c>
      <c r="G99" s="916"/>
      <c r="H99" s="927"/>
      <c r="I99" s="1003"/>
      <c r="J99" s="1003"/>
      <c r="K99" s="1003"/>
      <c r="L99" s="1003">
        <v>0</v>
      </c>
      <c r="M99" s="1119">
        <f>+M100</f>
        <v>100</v>
      </c>
      <c r="N99" s="1119">
        <f t="shared" si="17"/>
        <v>100</v>
      </c>
      <c r="O99" s="1119">
        <v>0</v>
      </c>
      <c r="P99" s="1119">
        <f t="shared" si="16"/>
        <v>100</v>
      </c>
      <c r="Q99" s="1119">
        <v>0</v>
      </c>
      <c r="R99" s="1119">
        <f t="shared" si="15"/>
        <v>100</v>
      </c>
      <c r="S99" s="896"/>
    </row>
    <row r="100" spans="1:19" s="711" customFormat="1" x14ac:dyDescent="0.2">
      <c r="A100" s="689"/>
      <c r="B100" s="691" t="s">
        <v>474</v>
      </c>
      <c r="C100" s="700">
        <v>3419</v>
      </c>
      <c r="D100" s="686">
        <v>5222</v>
      </c>
      <c r="E100" s="784" t="s">
        <v>296</v>
      </c>
      <c r="F100" s="909">
        <v>0</v>
      </c>
      <c r="G100" s="916"/>
      <c r="H100" s="927"/>
      <c r="I100" s="1003"/>
      <c r="J100" s="1003"/>
      <c r="K100" s="1003"/>
      <c r="L100" s="1003">
        <v>0</v>
      </c>
      <c r="M100" s="1114">
        <v>100</v>
      </c>
      <c r="N100" s="1114">
        <f t="shared" si="17"/>
        <v>100</v>
      </c>
      <c r="O100" s="1114">
        <v>0</v>
      </c>
      <c r="P100" s="1114">
        <f t="shared" si="16"/>
        <v>100</v>
      </c>
      <c r="Q100" s="1114">
        <v>0</v>
      </c>
      <c r="R100" s="1114">
        <f t="shared" si="15"/>
        <v>100</v>
      </c>
      <c r="S100" s="896"/>
    </row>
    <row r="101" spans="1:19" s="711" customFormat="1" ht="20.95" x14ac:dyDescent="0.2">
      <c r="A101" s="998" t="s">
        <v>298</v>
      </c>
      <c r="B101" s="976" t="s">
        <v>497</v>
      </c>
      <c r="C101" s="977" t="s">
        <v>100</v>
      </c>
      <c r="D101" s="977" t="s">
        <v>100</v>
      </c>
      <c r="E101" s="978" t="s">
        <v>354</v>
      </c>
      <c r="F101" s="911">
        <v>0</v>
      </c>
      <c r="G101" s="959">
        <f t="shared" ref="G101:G163" si="20">+G102</f>
        <v>100</v>
      </c>
      <c r="H101" s="908">
        <f t="shared" si="1"/>
        <v>100</v>
      </c>
      <c r="I101" s="1008">
        <v>0</v>
      </c>
      <c r="J101" s="1008">
        <f t="shared" si="19"/>
        <v>100</v>
      </c>
      <c r="K101" s="1008">
        <v>0</v>
      </c>
      <c r="L101" s="1008">
        <f t="shared" si="18"/>
        <v>100</v>
      </c>
      <c r="M101" s="1008">
        <v>0</v>
      </c>
      <c r="N101" s="1008">
        <f t="shared" si="17"/>
        <v>100</v>
      </c>
      <c r="O101" s="1119">
        <v>0</v>
      </c>
      <c r="P101" s="1119">
        <f t="shared" si="16"/>
        <v>100</v>
      </c>
      <c r="Q101" s="1119">
        <v>0</v>
      </c>
      <c r="R101" s="1119">
        <f t="shared" si="15"/>
        <v>100</v>
      </c>
      <c r="S101" s="896"/>
    </row>
    <row r="102" spans="1:19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ref="H102:H165" si="21">+F102+G102</f>
        <v>100</v>
      </c>
      <c r="I102" s="1003">
        <v>0</v>
      </c>
      <c r="J102" s="1003">
        <f t="shared" si="19"/>
        <v>100</v>
      </c>
      <c r="K102" s="1003">
        <v>0</v>
      </c>
      <c r="L102" s="1003">
        <f t="shared" si="18"/>
        <v>100</v>
      </c>
      <c r="M102" s="1003">
        <v>0</v>
      </c>
      <c r="N102" s="1003">
        <f t="shared" si="17"/>
        <v>100</v>
      </c>
      <c r="O102" s="1114">
        <v>0</v>
      </c>
      <c r="P102" s="1114">
        <f t="shared" si="16"/>
        <v>100</v>
      </c>
      <c r="Q102" s="1114">
        <v>0</v>
      </c>
      <c r="R102" s="1114">
        <f t="shared" si="15"/>
        <v>100</v>
      </c>
      <c r="S102" s="896"/>
    </row>
    <row r="103" spans="1:19" s="711" customFormat="1" ht="31.45" x14ac:dyDescent="0.2">
      <c r="A103" s="998" t="s">
        <v>298</v>
      </c>
      <c r="B103" s="976" t="s">
        <v>498</v>
      </c>
      <c r="C103" s="977" t="s">
        <v>100</v>
      </c>
      <c r="D103" s="977" t="s">
        <v>100</v>
      </c>
      <c r="E103" s="978" t="s">
        <v>356</v>
      </c>
      <c r="F103" s="911">
        <v>0</v>
      </c>
      <c r="G103" s="959">
        <f t="shared" si="20"/>
        <v>100</v>
      </c>
      <c r="H103" s="908">
        <f t="shared" si="21"/>
        <v>100</v>
      </c>
      <c r="I103" s="1008">
        <v>0</v>
      </c>
      <c r="J103" s="1008">
        <f t="shared" si="19"/>
        <v>100</v>
      </c>
      <c r="K103" s="1008">
        <v>0</v>
      </c>
      <c r="L103" s="1008">
        <f t="shared" si="18"/>
        <v>100</v>
      </c>
      <c r="M103" s="1008">
        <v>0</v>
      </c>
      <c r="N103" s="1008">
        <f t="shared" si="17"/>
        <v>100</v>
      </c>
      <c r="O103" s="1119">
        <v>0</v>
      </c>
      <c r="P103" s="1119">
        <f t="shared" si="16"/>
        <v>100</v>
      </c>
      <c r="Q103" s="1119">
        <v>0</v>
      </c>
      <c r="R103" s="1119">
        <f t="shared" si="15"/>
        <v>100</v>
      </c>
      <c r="S103" s="896"/>
    </row>
    <row r="104" spans="1:19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21"/>
        <v>100</v>
      </c>
      <c r="I104" s="1003">
        <v>0</v>
      </c>
      <c r="J104" s="1003">
        <f t="shared" si="19"/>
        <v>100</v>
      </c>
      <c r="K104" s="1003">
        <v>0</v>
      </c>
      <c r="L104" s="1003">
        <f t="shared" si="18"/>
        <v>100</v>
      </c>
      <c r="M104" s="1003">
        <v>0</v>
      </c>
      <c r="N104" s="1003">
        <f t="shared" si="17"/>
        <v>100</v>
      </c>
      <c r="O104" s="1114">
        <v>0</v>
      </c>
      <c r="P104" s="1114">
        <f t="shared" si="16"/>
        <v>100</v>
      </c>
      <c r="Q104" s="1114">
        <v>0</v>
      </c>
      <c r="R104" s="1114">
        <f t="shared" si="15"/>
        <v>100</v>
      </c>
      <c r="S104" s="896"/>
    </row>
    <row r="105" spans="1:19" s="711" customFormat="1" ht="20.95" x14ac:dyDescent="0.2">
      <c r="A105" s="998" t="s">
        <v>298</v>
      </c>
      <c r="B105" s="976" t="s">
        <v>499</v>
      </c>
      <c r="C105" s="977" t="s">
        <v>100</v>
      </c>
      <c r="D105" s="977" t="s">
        <v>100</v>
      </c>
      <c r="E105" s="978" t="s">
        <v>358</v>
      </c>
      <c r="F105" s="911">
        <v>0</v>
      </c>
      <c r="G105" s="959">
        <f t="shared" si="20"/>
        <v>250</v>
      </c>
      <c r="H105" s="908">
        <f t="shared" si="21"/>
        <v>250</v>
      </c>
      <c r="I105" s="1008">
        <v>0</v>
      </c>
      <c r="J105" s="1008">
        <f t="shared" si="19"/>
        <v>250</v>
      </c>
      <c r="K105" s="1008">
        <v>0</v>
      </c>
      <c r="L105" s="1008">
        <f t="shared" si="18"/>
        <v>250</v>
      </c>
      <c r="M105" s="1008">
        <v>0</v>
      </c>
      <c r="N105" s="1008">
        <f t="shared" si="17"/>
        <v>250</v>
      </c>
      <c r="O105" s="1119">
        <v>0</v>
      </c>
      <c r="P105" s="1119">
        <f t="shared" si="16"/>
        <v>250</v>
      </c>
      <c r="Q105" s="1119">
        <v>0</v>
      </c>
      <c r="R105" s="1119">
        <f t="shared" si="15"/>
        <v>250</v>
      </c>
      <c r="S105" s="896"/>
    </row>
    <row r="106" spans="1:19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250</v>
      </c>
      <c r="H106" s="927">
        <f t="shared" si="21"/>
        <v>250</v>
      </c>
      <c r="I106" s="1003">
        <v>0</v>
      </c>
      <c r="J106" s="1003">
        <f t="shared" si="19"/>
        <v>250</v>
      </c>
      <c r="K106" s="1003">
        <v>0</v>
      </c>
      <c r="L106" s="1003">
        <f t="shared" si="18"/>
        <v>250</v>
      </c>
      <c r="M106" s="1003">
        <v>0</v>
      </c>
      <c r="N106" s="1003">
        <f t="shared" si="17"/>
        <v>250</v>
      </c>
      <c r="O106" s="1114">
        <v>0</v>
      </c>
      <c r="P106" s="1114">
        <f t="shared" si="16"/>
        <v>250</v>
      </c>
      <c r="Q106" s="1114">
        <v>0</v>
      </c>
      <c r="R106" s="1114">
        <f t="shared" si="15"/>
        <v>250</v>
      </c>
      <c r="S106" s="896"/>
    </row>
    <row r="107" spans="1:19" s="711" customFormat="1" x14ac:dyDescent="0.2">
      <c r="A107" s="998" t="s">
        <v>298</v>
      </c>
      <c r="B107" s="976" t="s">
        <v>500</v>
      </c>
      <c r="C107" s="977" t="s">
        <v>100</v>
      </c>
      <c r="D107" s="977" t="s">
        <v>100</v>
      </c>
      <c r="E107" s="978" t="s">
        <v>360</v>
      </c>
      <c r="F107" s="911">
        <v>0</v>
      </c>
      <c r="G107" s="959">
        <f t="shared" si="20"/>
        <v>100</v>
      </c>
      <c r="H107" s="908">
        <f t="shared" si="21"/>
        <v>100</v>
      </c>
      <c r="I107" s="1008">
        <v>0</v>
      </c>
      <c r="J107" s="1008">
        <f t="shared" si="19"/>
        <v>100</v>
      </c>
      <c r="K107" s="1008">
        <v>0</v>
      </c>
      <c r="L107" s="1008">
        <f t="shared" si="18"/>
        <v>100</v>
      </c>
      <c r="M107" s="1008">
        <v>0</v>
      </c>
      <c r="N107" s="1008">
        <f t="shared" si="17"/>
        <v>100</v>
      </c>
      <c r="O107" s="1119">
        <v>0</v>
      </c>
      <c r="P107" s="1119">
        <f t="shared" si="16"/>
        <v>100</v>
      </c>
      <c r="Q107" s="1119">
        <v>0</v>
      </c>
      <c r="R107" s="1119">
        <f t="shared" si="15"/>
        <v>100</v>
      </c>
      <c r="S107" s="896"/>
    </row>
    <row r="108" spans="1:19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21"/>
        <v>100</v>
      </c>
      <c r="I108" s="1003">
        <v>0</v>
      </c>
      <c r="J108" s="1003">
        <f t="shared" si="19"/>
        <v>100</v>
      </c>
      <c r="K108" s="1003">
        <v>0</v>
      </c>
      <c r="L108" s="1003">
        <f t="shared" si="18"/>
        <v>100</v>
      </c>
      <c r="M108" s="1003">
        <v>0</v>
      </c>
      <c r="N108" s="1003">
        <f t="shared" si="17"/>
        <v>100</v>
      </c>
      <c r="O108" s="1114">
        <v>0</v>
      </c>
      <c r="P108" s="1114">
        <f t="shared" si="16"/>
        <v>100</v>
      </c>
      <c r="Q108" s="1114">
        <v>0</v>
      </c>
      <c r="R108" s="1114">
        <f t="shared" si="15"/>
        <v>100</v>
      </c>
      <c r="S108" s="896"/>
    </row>
    <row r="109" spans="1:19" s="711" customFormat="1" ht="20.95" x14ac:dyDescent="0.2">
      <c r="A109" s="998" t="s">
        <v>298</v>
      </c>
      <c r="B109" s="976" t="s">
        <v>501</v>
      </c>
      <c r="C109" s="977" t="s">
        <v>100</v>
      </c>
      <c r="D109" s="977" t="s">
        <v>100</v>
      </c>
      <c r="E109" s="978" t="s">
        <v>362</v>
      </c>
      <c r="F109" s="911">
        <v>0</v>
      </c>
      <c r="G109" s="959">
        <f t="shared" si="20"/>
        <v>100</v>
      </c>
      <c r="H109" s="908">
        <f t="shared" si="21"/>
        <v>100</v>
      </c>
      <c r="I109" s="1008">
        <v>0</v>
      </c>
      <c r="J109" s="1008">
        <f t="shared" si="19"/>
        <v>100</v>
      </c>
      <c r="K109" s="1008">
        <v>0</v>
      </c>
      <c r="L109" s="1008">
        <f t="shared" si="18"/>
        <v>100</v>
      </c>
      <c r="M109" s="1008">
        <v>0</v>
      </c>
      <c r="N109" s="1008">
        <f t="shared" si="17"/>
        <v>100</v>
      </c>
      <c r="O109" s="1119">
        <v>0</v>
      </c>
      <c r="P109" s="1119">
        <f t="shared" si="16"/>
        <v>100</v>
      </c>
      <c r="Q109" s="1119">
        <v>0</v>
      </c>
      <c r="R109" s="1119">
        <f t="shared" si="15"/>
        <v>100</v>
      </c>
      <c r="S109" s="896"/>
    </row>
    <row r="110" spans="1:19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1"/>
        <v>100</v>
      </c>
      <c r="I110" s="1003">
        <v>0</v>
      </c>
      <c r="J110" s="1003">
        <f t="shared" si="19"/>
        <v>100</v>
      </c>
      <c r="K110" s="1003">
        <v>0</v>
      </c>
      <c r="L110" s="1003">
        <f t="shared" si="18"/>
        <v>100</v>
      </c>
      <c r="M110" s="1003">
        <v>0</v>
      </c>
      <c r="N110" s="1003">
        <f t="shared" si="17"/>
        <v>100</v>
      </c>
      <c r="O110" s="1114">
        <v>0</v>
      </c>
      <c r="P110" s="1114">
        <f t="shared" si="16"/>
        <v>100</v>
      </c>
      <c r="Q110" s="1114">
        <v>0</v>
      </c>
      <c r="R110" s="1114">
        <f t="shared" si="15"/>
        <v>100</v>
      </c>
      <c r="S110" s="896"/>
    </row>
    <row r="111" spans="1:19" s="711" customFormat="1" ht="20.95" x14ac:dyDescent="0.2">
      <c r="A111" s="998" t="s">
        <v>298</v>
      </c>
      <c r="B111" s="976" t="s">
        <v>502</v>
      </c>
      <c r="C111" s="977" t="s">
        <v>100</v>
      </c>
      <c r="D111" s="977" t="s">
        <v>100</v>
      </c>
      <c r="E111" s="978" t="s">
        <v>364</v>
      </c>
      <c r="F111" s="911">
        <v>0</v>
      </c>
      <c r="G111" s="959">
        <f t="shared" si="20"/>
        <v>200</v>
      </c>
      <c r="H111" s="908">
        <f t="shared" si="21"/>
        <v>200</v>
      </c>
      <c r="I111" s="1008">
        <v>0</v>
      </c>
      <c r="J111" s="1008">
        <f t="shared" si="19"/>
        <v>200</v>
      </c>
      <c r="K111" s="1008">
        <v>0</v>
      </c>
      <c r="L111" s="1008">
        <f t="shared" si="18"/>
        <v>200</v>
      </c>
      <c r="M111" s="1008">
        <v>0</v>
      </c>
      <c r="N111" s="1008">
        <f t="shared" si="17"/>
        <v>200</v>
      </c>
      <c r="O111" s="1119">
        <f>+O112</f>
        <v>-200</v>
      </c>
      <c r="P111" s="1119">
        <f t="shared" si="16"/>
        <v>0</v>
      </c>
      <c r="Q111" s="1119">
        <v>0</v>
      </c>
      <c r="R111" s="1119">
        <f t="shared" si="15"/>
        <v>0</v>
      </c>
      <c r="S111" s="896"/>
    </row>
    <row r="112" spans="1:19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200</v>
      </c>
      <c r="H112" s="927">
        <f t="shared" si="21"/>
        <v>200</v>
      </c>
      <c r="I112" s="1003">
        <v>0</v>
      </c>
      <c r="J112" s="1003">
        <f t="shared" si="19"/>
        <v>200</v>
      </c>
      <c r="K112" s="1003">
        <v>0</v>
      </c>
      <c r="L112" s="1003">
        <f t="shared" si="18"/>
        <v>200</v>
      </c>
      <c r="M112" s="1003">
        <v>0</v>
      </c>
      <c r="N112" s="1003">
        <f t="shared" si="17"/>
        <v>200</v>
      </c>
      <c r="O112" s="1114">
        <v>-200</v>
      </c>
      <c r="P112" s="1114">
        <f t="shared" si="16"/>
        <v>0</v>
      </c>
      <c r="Q112" s="1114">
        <v>0</v>
      </c>
      <c r="R112" s="1114">
        <f t="shared" si="15"/>
        <v>0</v>
      </c>
      <c r="S112" s="896"/>
    </row>
    <row r="113" spans="1:19" s="711" customFormat="1" x14ac:dyDescent="0.2">
      <c r="A113" s="998" t="s">
        <v>298</v>
      </c>
      <c r="B113" s="976" t="s">
        <v>503</v>
      </c>
      <c r="C113" s="977" t="s">
        <v>100</v>
      </c>
      <c r="D113" s="977" t="s">
        <v>100</v>
      </c>
      <c r="E113" s="978" t="s">
        <v>366</v>
      </c>
      <c r="F113" s="911">
        <v>0</v>
      </c>
      <c r="G113" s="959">
        <f t="shared" si="20"/>
        <v>100</v>
      </c>
      <c r="H113" s="908">
        <f t="shared" si="21"/>
        <v>100</v>
      </c>
      <c r="I113" s="1008">
        <v>0</v>
      </c>
      <c r="J113" s="1008">
        <f t="shared" si="19"/>
        <v>100</v>
      </c>
      <c r="K113" s="1008">
        <v>0</v>
      </c>
      <c r="L113" s="1008">
        <f t="shared" si="18"/>
        <v>100</v>
      </c>
      <c r="M113" s="1008">
        <v>0</v>
      </c>
      <c r="N113" s="1008">
        <f t="shared" si="17"/>
        <v>100</v>
      </c>
      <c r="O113" s="1119">
        <v>0</v>
      </c>
      <c r="P113" s="1119">
        <f t="shared" si="16"/>
        <v>100</v>
      </c>
      <c r="Q113" s="1119">
        <v>0</v>
      </c>
      <c r="R113" s="1119">
        <f t="shared" si="15"/>
        <v>100</v>
      </c>
      <c r="S113" s="896"/>
    </row>
    <row r="114" spans="1:19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1"/>
        <v>100</v>
      </c>
      <c r="I114" s="1003">
        <v>0</v>
      </c>
      <c r="J114" s="1003">
        <f t="shared" si="19"/>
        <v>100</v>
      </c>
      <c r="K114" s="1003">
        <v>0</v>
      </c>
      <c r="L114" s="1003">
        <f t="shared" si="18"/>
        <v>100</v>
      </c>
      <c r="M114" s="1003">
        <v>0</v>
      </c>
      <c r="N114" s="1003">
        <f t="shared" si="17"/>
        <v>100</v>
      </c>
      <c r="O114" s="1114">
        <v>0</v>
      </c>
      <c r="P114" s="1114">
        <f t="shared" si="16"/>
        <v>100</v>
      </c>
      <c r="Q114" s="1114">
        <v>0</v>
      </c>
      <c r="R114" s="1114">
        <f t="shared" si="15"/>
        <v>100</v>
      </c>
      <c r="S114" s="896"/>
    </row>
    <row r="115" spans="1:19" s="711" customFormat="1" x14ac:dyDescent="0.2">
      <c r="A115" s="998" t="s">
        <v>298</v>
      </c>
      <c r="B115" s="976" t="s">
        <v>504</v>
      </c>
      <c r="C115" s="977" t="s">
        <v>100</v>
      </c>
      <c r="D115" s="977" t="s">
        <v>100</v>
      </c>
      <c r="E115" s="978" t="s">
        <v>368</v>
      </c>
      <c r="F115" s="911">
        <v>0</v>
      </c>
      <c r="G115" s="959">
        <f t="shared" si="20"/>
        <v>100</v>
      </c>
      <c r="H115" s="908">
        <f t="shared" si="21"/>
        <v>100</v>
      </c>
      <c r="I115" s="1008">
        <v>0</v>
      </c>
      <c r="J115" s="1008">
        <f t="shared" si="19"/>
        <v>100</v>
      </c>
      <c r="K115" s="1008">
        <v>0</v>
      </c>
      <c r="L115" s="1008">
        <f t="shared" si="18"/>
        <v>100</v>
      </c>
      <c r="M115" s="1008">
        <v>0</v>
      </c>
      <c r="N115" s="1008">
        <f t="shared" si="17"/>
        <v>100</v>
      </c>
      <c r="O115" s="1119">
        <v>0</v>
      </c>
      <c r="P115" s="1119">
        <f t="shared" si="16"/>
        <v>100</v>
      </c>
      <c r="Q115" s="1119">
        <v>0</v>
      </c>
      <c r="R115" s="1119">
        <f t="shared" si="15"/>
        <v>100</v>
      </c>
      <c r="S115" s="896"/>
    </row>
    <row r="116" spans="1:19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1"/>
        <v>100</v>
      </c>
      <c r="I116" s="1003">
        <v>0</v>
      </c>
      <c r="J116" s="1003">
        <f t="shared" si="19"/>
        <v>100</v>
      </c>
      <c r="K116" s="1003">
        <v>0</v>
      </c>
      <c r="L116" s="1003">
        <f t="shared" si="18"/>
        <v>100</v>
      </c>
      <c r="M116" s="1003">
        <v>0</v>
      </c>
      <c r="N116" s="1003">
        <f t="shared" si="17"/>
        <v>100</v>
      </c>
      <c r="O116" s="1114">
        <v>0</v>
      </c>
      <c r="P116" s="1114">
        <f t="shared" si="16"/>
        <v>100</v>
      </c>
      <c r="Q116" s="1114">
        <v>0</v>
      </c>
      <c r="R116" s="1114">
        <f t="shared" si="15"/>
        <v>100</v>
      </c>
      <c r="S116" s="896"/>
    </row>
    <row r="117" spans="1:19" s="711" customFormat="1" ht="20.95" x14ac:dyDescent="0.2">
      <c r="A117" s="998" t="s">
        <v>298</v>
      </c>
      <c r="B117" s="976" t="s">
        <v>505</v>
      </c>
      <c r="C117" s="977" t="s">
        <v>100</v>
      </c>
      <c r="D117" s="977" t="s">
        <v>100</v>
      </c>
      <c r="E117" s="978" t="s">
        <v>424</v>
      </c>
      <c r="F117" s="911">
        <v>0</v>
      </c>
      <c r="G117" s="959">
        <f t="shared" si="20"/>
        <v>100</v>
      </c>
      <c r="H117" s="908">
        <f t="shared" si="21"/>
        <v>100</v>
      </c>
      <c r="I117" s="1008">
        <v>0</v>
      </c>
      <c r="J117" s="1008">
        <f t="shared" si="19"/>
        <v>100</v>
      </c>
      <c r="K117" s="1008">
        <v>0</v>
      </c>
      <c r="L117" s="1008">
        <f t="shared" si="18"/>
        <v>100</v>
      </c>
      <c r="M117" s="1008">
        <v>0</v>
      </c>
      <c r="N117" s="1008">
        <f t="shared" si="17"/>
        <v>100</v>
      </c>
      <c r="O117" s="1119">
        <v>0</v>
      </c>
      <c r="P117" s="1119">
        <f t="shared" si="16"/>
        <v>100</v>
      </c>
      <c r="Q117" s="1119">
        <v>0</v>
      </c>
      <c r="R117" s="1119">
        <f t="shared" si="15"/>
        <v>100</v>
      </c>
      <c r="S117" s="896"/>
    </row>
    <row r="118" spans="1:19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1"/>
        <v>100</v>
      </c>
      <c r="I118" s="1003">
        <v>0</v>
      </c>
      <c r="J118" s="1003">
        <f t="shared" si="19"/>
        <v>100</v>
      </c>
      <c r="K118" s="1003">
        <v>0</v>
      </c>
      <c r="L118" s="1003">
        <f t="shared" si="18"/>
        <v>100</v>
      </c>
      <c r="M118" s="1003">
        <v>0</v>
      </c>
      <c r="N118" s="1003">
        <f t="shared" si="17"/>
        <v>100</v>
      </c>
      <c r="O118" s="1114">
        <v>0</v>
      </c>
      <c r="P118" s="1114">
        <f t="shared" si="16"/>
        <v>100</v>
      </c>
      <c r="Q118" s="1114">
        <v>0</v>
      </c>
      <c r="R118" s="1114">
        <f t="shared" si="15"/>
        <v>100</v>
      </c>
      <c r="S118" s="896"/>
    </row>
    <row r="119" spans="1:19" s="711" customFormat="1" ht="20.95" x14ac:dyDescent="0.2">
      <c r="A119" s="998" t="s">
        <v>298</v>
      </c>
      <c r="B119" s="976" t="s">
        <v>506</v>
      </c>
      <c r="C119" s="977" t="s">
        <v>100</v>
      </c>
      <c r="D119" s="977" t="s">
        <v>100</v>
      </c>
      <c r="E119" s="978" t="s">
        <v>371</v>
      </c>
      <c r="F119" s="911">
        <v>0</v>
      </c>
      <c r="G119" s="959">
        <f t="shared" si="20"/>
        <v>100</v>
      </c>
      <c r="H119" s="908">
        <f t="shared" si="21"/>
        <v>100</v>
      </c>
      <c r="I119" s="1008">
        <v>0</v>
      </c>
      <c r="J119" s="1008">
        <f t="shared" si="19"/>
        <v>100</v>
      </c>
      <c r="K119" s="1008">
        <v>0</v>
      </c>
      <c r="L119" s="1008">
        <f t="shared" si="18"/>
        <v>100</v>
      </c>
      <c r="M119" s="1008">
        <v>0</v>
      </c>
      <c r="N119" s="1008">
        <f t="shared" si="17"/>
        <v>100</v>
      </c>
      <c r="O119" s="1119">
        <f>+O120</f>
        <v>-100</v>
      </c>
      <c r="P119" s="1119">
        <f t="shared" si="16"/>
        <v>0</v>
      </c>
      <c r="Q119" s="1119">
        <v>0</v>
      </c>
      <c r="R119" s="1119">
        <f t="shared" si="15"/>
        <v>0</v>
      </c>
      <c r="S119" s="896"/>
    </row>
    <row r="120" spans="1:19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1"/>
        <v>100</v>
      </c>
      <c r="I120" s="1003">
        <v>0</v>
      </c>
      <c r="J120" s="1003">
        <f t="shared" si="19"/>
        <v>100</v>
      </c>
      <c r="K120" s="1003">
        <v>0</v>
      </c>
      <c r="L120" s="1003">
        <f t="shared" si="18"/>
        <v>100</v>
      </c>
      <c r="M120" s="1003">
        <v>0</v>
      </c>
      <c r="N120" s="1003">
        <f t="shared" si="17"/>
        <v>100</v>
      </c>
      <c r="O120" s="1114">
        <v>-100</v>
      </c>
      <c r="P120" s="1114">
        <f t="shared" si="16"/>
        <v>0</v>
      </c>
      <c r="Q120" s="1114">
        <v>0</v>
      </c>
      <c r="R120" s="1114">
        <f t="shared" si="15"/>
        <v>0</v>
      </c>
      <c r="S120" s="896"/>
    </row>
    <row r="121" spans="1:19" s="711" customFormat="1" ht="20.95" x14ac:dyDescent="0.2">
      <c r="A121" s="998" t="s">
        <v>298</v>
      </c>
      <c r="B121" s="976" t="s">
        <v>507</v>
      </c>
      <c r="C121" s="977" t="s">
        <v>100</v>
      </c>
      <c r="D121" s="977" t="s">
        <v>100</v>
      </c>
      <c r="E121" s="978" t="s">
        <v>373</v>
      </c>
      <c r="F121" s="911">
        <v>0</v>
      </c>
      <c r="G121" s="959">
        <f t="shared" si="20"/>
        <v>100</v>
      </c>
      <c r="H121" s="908">
        <f t="shared" si="21"/>
        <v>100</v>
      </c>
      <c r="I121" s="1008">
        <v>0</v>
      </c>
      <c r="J121" s="1008">
        <f t="shared" si="19"/>
        <v>100</v>
      </c>
      <c r="K121" s="1008">
        <v>0</v>
      </c>
      <c r="L121" s="1008">
        <f t="shared" si="18"/>
        <v>100</v>
      </c>
      <c r="M121" s="1008">
        <v>0</v>
      </c>
      <c r="N121" s="1008">
        <f t="shared" si="17"/>
        <v>100</v>
      </c>
      <c r="O121" s="1119">
        <v>0</v>
      </c>
      <c r="P121" s="1119">
        <f t="shared" si="16"/>
        <v>100</v>
      </c>
      <c r="Q121" s="1119">
        <v>0</v>
      </c>
      <c r="R121" s="1119">
        <f t="shared" si="15"/>
        <v>100</v>
      </c>
      <c r="S121" s="896"/>
    </row>
    <row r="122" spans="1:19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21"/>
        <v>100</v>
      </c>
      <c r="I122" s="1003">
        <v>0</v>
      </c>
      <c r="J122" s="1003">
        <f t="shared" si="19"/>
        <v>100</v>
      </c>
      <c r="K122" s="1003">
        <v>0</v>
      </c>
      <c r="L122" s="1003">
        <f t="shared" si="18"/>
        <v>100</v>
      </c>
      <c r="M122" s="1003">
        <v>0</v>
      </c>
      <c r="N122" s="1003">
        <f t="shared" si="17"/>
        <v>100</v>
      </c>
      <c r="O122" s="1114">
        <v>0</v>
      </c>
      <c r="P122" s="1114">
        <f t="shared" si="16"/>
        <v>100</v>
      </c>
      <c r="Q122" s="1114">
        <v>0</v>
      </c>
      <c r="R122" s="1114">
        <f t="shared" si="15"/>
        <v>100</v>
      </c>
      <c r="S122" s="896"/>
    </row>
    <row r="123" spans="1:19" s="711" customFormat="1" x14ac:dyDescent="0.2">
      <c r="A123" s="998" t="s">
        <v>298</v>
      </c>
      <c r="B123" s="976" t="s">
        <v>508</v>
      </c>
      <c r="C123" s="977" t="s">
        <v>100</v>
      </c>
      <c r="D123" s="977" t="s">
        <v>100</v>
      </c>
      <c r="E123" s="978" t="s">
        <v>375</v>
      </c>
      <c r="F123" s="911">
        <v>0</v>
      </c>
      <c r="G123" s="959">
        <f t="shared" si="20"/>
        <v>150</v>
      </c>
      <c r="H123" s="908">
        <f t="shared" si="21"/>
        <v>150</v>
      </c>
      <c r="I123" s="1008">
        <v>0</v>
      </c>
      <c r="J123" s="1008">
        <f t="shared" si="19"/>
        <v>150</v>
      </c>
      <c r="K123" s="1008">
        <v>0</v>
      </c>
      <c r="L123" s="1008">
        <f t="shared" si="18"/>
        <v>150</v>
      </c>
      <c r="M123" s="1008">
        <v>0</v>
      </c>
      <c r="N123" s="1008">
        <f t="shared" si="17"/>
        <v>150</v>
      </c>
      <c r="O123" s="1119">
        <v>0</v>
      </c>
      <c r="P123" s="1119">
        <f t="shared" si="16"/>
        <v>150</v>
      </c>
      <c r="Q123" s="1119">
        <v>0</v>
      </c>
      <c r="R123" s="1119">
        <f t="shared" si="15"/>
        <v>150</v>
      </c>
      <c r="S123" s="896"/>
    </row>
    <row r="124" spans="1:19" s="711" customFormat="1" x14ac:dyDescent="0.2">
      <c r="A124" s="999"/>
      <c r="B124" s="979"/>
      <c r="C124" s="599" t="s">
        <v>294</v>
      </c>
      <c r="D124" s="599" t="s">
        <v>341</v>
      </c>
      <c r="E124" s="980" t="s">
        <v>342</v>
      </c>
      <c r="F124" s="912">
        <v>0</v>
      </c>
      <c r="G124" s="916">
        <v>150</v>
      </c>
      <c r="H124" s="927">
        <f t="shared" si="21"/>
        <v>150</v>
      </c>
      <c r="I124" s="1003">
        <v>0</v>
      </c>
      <c r="J124" s="1003">
        <f t="shared" si="19"/>
        <v>150</v>
      </c>
      <c r="K124" s="1003">
        <v>0</v>
      </c>
      <c r="L124" s="1003">
        <f t="shared" si="18"/>
        <v>150</v>
      </c>
      <c r="M124" s="1003">
        <v>0</v>
      </c>
      <c r="N124" s="1003">
        <f t="shared" si="17"/>
        <v>150</v>
      </c>
      <c r="O124" s="1114">
        <v>0</v>
      </c>
      <c r="P124" s="1114">
        <f t="shared" si="16"/>
        <v>150</v>
      </c>
      <c r="Q124" s="1114">
        <v>0</v>
      </c>
      <c r="R124" s="1114">
        <f t="shared" si="15"/>
        <v>150</v>
      </c>
      <c r="S124" s="896"/>
    </row>
    <row r="125" spans="1:19" s="711" customFormat="1" ht="20.95" x14ac:dyDescent="0.2">
      <c r="A125" s="998" t="s">
        <v>298</v>
      </c>
      <c r="B125" s="976" t="s">
        <v>509</v>
      </c>
      <c r="C125" s="977" t="s">
        <v>100</v>
      </c>
      <c r="D125" s="977" t="s">
        <v>100</v>
      </c>
      <c r="E125" s="978" t="s">
        <v>425</v>
      </c>
      <c r="F125" s="911">
        <v>0</v>
      </c>
      <c r="G125" s="959">
        <f t="shared" si="20"/>
        <v>150</v>
      </c>
      <c r="H125" s="908">
        <f t="shared" si="21"/>
        <v>150</v>
      </c>
      <c r="I125" s="1008">
        <v>0</v>
      </c>
      <c r="J125" s="1008">
        <f t="shared" si="19"/>
        <v>150</v>
      </c>
      <c r="K125" s="1008">
        <v>0</v>
      </c>
      <c r="L125" s="1008">
        <f t="shared" si="18"/>
        <v>150</v>
      </c>
      <c r="M125" s="1008">
        <v>0</v>
      </c>
      <c r="N125" s="1008">
        <f t="shared" si="17"/>
        <v>150</v>
      </c>
      <c r="O125" s="1119">
        <v>0</v>
      </c>
      <c r="P125" s="1119">
        <f t="shared" si="16"/>
        <v>150</v>
      </c>
      <c r="Q125" s="1119">
        <v>0</v>
      </c>
      <c r="R125" s="1119">
        <f t="shared" si="15"/>
        <v>150</v>
      </c>
      <c r="S125" s="896"/>
    </row>
    <row r="126" spans="1:19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150</v>
      </c>
      <c r="H126" s="927">
        <f t="shared" si="21"/>
        <v>150</v>
      </c>
      <c r="I126" s="1003">
        <v>0</v>
      </c>
      <c r="J126" s="1003">
        <f t="shared" si="19"/>
        <v>150</v>
      </c>
      <c r="K126" s="1003">
        <v>0</v>
      </c>
      <c r="L126" s="1003">
        <f t="shared" si="18"/>
        <v>150</v>
      </c>
      <c r="M126" s="1003">
        <v>0</v>
      </c>
      <c r="N126" s="1003">
        <f t="shared" si="17"/>
        <v>150</v>
      </c>
      <c r="O126" s="1114">
        <v>0</v>
      </c>
      <c r="P126" s="1114">
        <f t="shared" si="16"/>
        <v>150</v>
      </c>
      <c r="Q126" s="1114">
        <v>0</v>
      </c>
      <c r="R126" s="1114">
        <f t="shared" si="15"/>
        <v>150</v>
      </c>
      <c r="S126" s="896"/>
    </row>
    <row r="127" spans="1:19" s="711" customFormat="1" ht="20.95" x14ac:dyDescent="0.2">
      <c r="A127" s="998" t="s">
        <v>298</v>
      </c>
      <c r="B127" s="976" t="s">
        <v>510</v>
      </c>
      <c r="C127" s="977" t="s">
        <v>100</v>
      </c>
      <c r="D127" s="977" t="s">
        <v>100</v>
      </c>
      <c r="E127" s="978" t="s">
        <v>420</v>
      </c>
      <c r="F127" s="911">
        <v>0</v>
      </c>
      <c r="G127" s="959">
        <f t="shared" si="20"/>
        <v>150</v>
      </c>
      <c r="H127" s="908">
        <f t="shared" si="21"/>
        <v>150</v>
      </c>
      <c r="I127" s="1008">
        <v>0</v>
      </c>
      <c r="J127" s="1008">
        <f t="shared" si="19"/>
        <v>150</v>
      </c>
      <c r="K127" s="1008">
        <v>0</v>
      </c>
      <c r="L127" s="1008">
        <f t="shared" si="18"/>
        <v>150</v>
      </c>
      <c r="M127" s="1008">
        <v>0</v>
      </c>
      <c r="N127" s="1008">
        <f t="shared" si="17"/>
        <v>150</v>
      </c>
      <c r="O127" s="1119">
        <v>0</v>
      </c>
      <c r="P127" s="1119">
        <f t="shared" si="16"/>
        <v>150</v>
      </c>
      <c r="Q127" s="1119">
        <v>0</v>
      </c>
      <c r="R127" s="1119">
        <f t="shared" si="15"/>
        <v>150</v>
      </c>
      <c r="S127" s="896"/>
    </row>
    <row r="128" spans="1:19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150</v>
      </c>
      <c r="H128" s="927">
        <f t="shared" si="21"/>
        <v>150</v>
      </c>
      <c r="I128" s="1003">
        <v>0</v>
      </c>
      <c r="J128" s="1003">
        <f t="shared" si="19"/>
        <v>150</v>
      </c>
      <c r="K128" s="1003">
        <v>0</v>
      </c>
      <c r="L128" s="1003">
        <f t="shared" si="18"/>
        <v>150</v>
      </c>
      <c r="M128" s="1003">
        <v>0</v>
      </c>
      <c r="N128" s="1003">
        <f t="shared" si="17"/>
        <v>150</v>
      </c>
      <c r="O128" s="1114">
        <v>0</v>
      </c>
      <c r="P128" s="1114">
        <f t="shared" si="16"/>
        <v>150</v>
      </c>
      <c r="Q128" s="1114">
        <v>0</v>
      </c>
      <c r="R128" s="1114">
        <f t="shared" si="15"/>
        <v>150</v>
      </c>
      <c r="S128" s="896"/>
    </row>
    <row r="129" spans="1:19" s="711" customFormat="1" ht="20.95" x14ac:dyDescent="0.2">
      <c r="A129" s="998" t="s">
        <v>298</v>
      </c>
      <c r="B129" s="976" t="s">
        <v>511</v>
      </c>
      <c r="C129" s="977" t="s">
        <v>100</v>
      </c>
      <c r="D129" s="977" t="s">
        <v>100</v>
      </c>
      <c r="E129" s="978" t="s">
        <v>421</v>
      </c>
      <c r="F129" s="911">
        <v>0</v>
      </c>
      <c r="G129" s="959">
        <f t="shared" si="20"/>
        <v>100</v>
      </c>
      <c r="H129" s="908">
        <f t="shared" si="21"/>
        <v>100</v>
      </c>
      <c r="I129" s="1008">
        <v>0</v>
      </c>
      <c r="J129" s="1008">
        <f t="shared" si="19"/>
        <v>100</v>
      </c>
      <c r="K129" s="1008">
        <v>0</v>
      </c>
      <c r="L129" s="1008">
        <f t="shared" si="18"/>
        <v>100</v>
      </c>
      <c r="M129" s="1008">
        <v>0</v>
      </c>
      <c r="N129" s="1008">
        <f t="shared" si="17"/>
        <v>100</v>
      </c>
      <c r="O129" s="1119">
        <v>0</v>
      </c>
      <c r="P129" s="1119">
        <f t="shared" si="16"/>
        <v>100</v>
      </c>
      <c r="Q129" s="1119">
        <v>0</v>
      </c>
      <c r="R129" s="1119">
        <f t="shared" si="15"/>
        <v>100</v>
      </c>
      <c r="S129" s="896"/>
    </row>
    <row r="130" spans="1:19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21"/>
        <v>100</v>
      </c>
      <c r="I130" s="1003">
        <v>0</v>
      </c>
      <c r="J130" s="1003">
        <f t="shared" si="19"/>
        <v>100</v>
      </c>
      <c r="K130" s="1003">
        <v>0</v>
      </c>
      <c r="L130" s="1003">
        <f t="shared" si="18"/>
        <v>100</v>
      </c>
      <c r="M130" s="1003">
        <v>0</v>
      </c>
      <c r="N130" s="1003">
        <f t="shared" si="17"/>
        <v>100</v>
      </c>
      <c r="O130" s="1114">
        <v>0</v>
      </c>
      <c r="P130" s="1114">
        <f t="shared" si="16"/>
        <v>100</v>
      </c>
      <c r="Q130" s="1114">
        <v>0</v>
      </c>
      <c r="R130" s="1114">
        <f t="shared" si="15"/>
        <v>100</v>
      </c>
      <c r="S130" s="896"/>
    </row>
    <row r="131" spans="1:19" s="711" customFormat="1" x14ac:dyDescent="0.2">
      <c r="A131" s="998" t="s">
        <v>298</v>
      </c>
      <c r="B131" s="976" t="s">
        <v>512</v>
      </c>
      <c r="C131" s="977" t="s">
        <v>100</v>
      </c>
      <c r="D131" s="977" t="s">
        <v>100</v>
      </c>
      <c r="E131" s="978" t="s">
        <v>380</v>
      </c>
      <c r="F131" s="911">
        <v>0</v>
      </c>
      <c r="G131" s="959">
        <f t="shared" si="20"/>
        <v>100</v>
      </c>
      <c r="H131" s="908">
        <f t="shared" si="21"/>
        <v>100</v>
      </c>
      <c r="I131" s="1008">
        <v>0</v>
      </c>
      <c r="J131" s="1008">
        <f t="shared" si="19"/>
        <v>100</v>
      </c>
      <c r="K131" s="1008">
        <v>0</v>
      </c>
      <c r="L131" s="1008">
        <f t="shared" si="18"/>
        <v>100</v>
      </c>
      <c r="M131" s="1008">
        <v>0</v>
      </c>
      <c r="N131" s="1008">
        <f t="shared" si="17"/>
        <v>100</v>
      </c>
      <c r="O131" s="1119">
        <f>+O132</f>
        <v>-100</v>
      </c>
      <c r="P131" s="1119">
        <f t="shared" si="16"/>
        <v>0</v>
      </c>
      <c r="Q131" s="1119">
        <v>0</v>
      </c>
      <c r="R131" s="1119">
        <f t="shared" si="15"/>
        <v>0</v>
      </c>
      <c r="S131" s="896"/>
    </row>
    <row r="132" spans="1:19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100</v>
      </c>
      <c r="H132" s="927">
        <f t="shared" si="21"/>
        <v>100</v>
      </c>
      <c r="I132" s="1003">
        <v>0</v>
      </c>
      <c r="J132" s="1003">
        <f t="shared" si="19"/>
        <v>100</v>
      </c>
      <c r="K132" s="1003">
        <v>0</v>
      </c>
      <c r="L132" s="1003">
        <f t="shared" si="18"/>
        <v>100</v>
      </c>
      <c r="M132" s="1003">
        <v>0</v>
      </c>
      <c r="N132" s="1003">
        <f t="shared" si="17"/>
        <v>100</v>
      </c>
      <c r="O132" s="1114">
        <v>-100</v>
      </c>
      <c r="P132" s="1114">
        <f t="shared" si="16"/>
        <v>0</v>
      </c>
      <c r="Q132" s="1114">
        <v>0</v>
      </c>
      <c r="R132" s="1114">
        <f t="shared" si="15"/>
        <v>0</v>
      </c>
      <c r="S132" s="896"/>
    </row>
    <row r="133" spans="1:19" s="711" customFormat="1" ht="20.95" x14ac:dyDescent="0.2">
      <c r="A133" s="998" t="s">
        <v>298</v>
      </c>
      <c r="B133" s="976" t="s">
        <v>513</v>
      </c>
      <c r="C133" s="977" t="s">
        <v>100</v>
      </c>
      <c r="D133" s="977" t="s">
        <v>100</v>
      </c>
      <c r="E133" s="978" t="s">
        <v>382</v>
      </c>
      <c r="F133" s="911">
        <v>0</v>
      </c>
      <c r="G133" s="959">
        <f t="shared" si="20"/>
        <v>250</v>
      </c>
      <c r="H133" s="908">
        <f t="shared" si="21"/>
        <v>250</v>
      </c>
      <c r="I133" s="1008">
        <v>0</v>
      </c>
      <c r="J133" s="1008">
        <f t="shared" si="19"/>
        <v>250</v>
      </c>
      <c r="K133" s="1008">
        <v>0</v>
      </c>
      <c r="L133" s="1008">
        <f t="shared" si="18"/>
        <v>250</v>
      </c>
      <c r="M133" s="1008">
        <v>0</v>
      </c>
      <c r="N133" s="1008">
        <f t="shared" si="17"/>
        <v>250</v>
      </c>
      <c r="O133" s="1119">
        <v>0</v>
      </c>
      <c r="P133" s="1119">
        <f t="shared" si="16"/>
        <v>250</v>
      </c>
      <c r="Q133" s="1119">
        <v>0</v>
      </c>
      <c r="R133" s="1119">
        <f t="shared" si="15"/>
        <v>250</v>
      </c>
      <c r="S133" s="896"/>
    </row>
    <row r="134" spans="1:19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250</v>
      </c>
      <c r="H134" s="927">
        <f t="shared" si="21"/>
        <v>250</v>
      </c>
      <c r="I134" s="1003">
        <v>0</v>
      </c>
      <c r="J134" s="1003">
        <f t="shared" si="19"/>
        <v>250</v>
      </c>
      <c r="K134" s="1003">
        <v>0</v>
      </c>
      <c r="L134" s="1003">
        <f t="shared" si="18"/>
        <v>250</v>
      </c>
      <c r="M134" s="1003">
        <v>0</v>
      </c>
      <c r="N134" s="1003">
        <f t="shared" si="17"/>
        <v>250</v>
      </c>
      <c r="O134" s="1114">
        <v>0</v>
      </c>
      <c r="P134" s="1114">
        <f t="shared" si="16"/>
        <v>250</v>
      </c>
      <c r="Q134" s="1114">
        <v>0</v>
      </c>
      <c r="R134" s="1114">
        <f t="shared" si="15"/>
        <v>250</v>
      </c>
      <c r="S134" s="896"/>
    </row>
    <row r="135" spans="1:19" s="711" customFormat="1" ht="36" customHeight="1" x14ac:dyDescent="0.2">
      <c r="A135" s="998" t="s">
        <v>298</v>
      </c>
      <c r="B135" s="976" t="s">
        <v>514</v>
      </c>
      <c r="C135" s="977" t="s">
        <v>100</v>
      </c>
      <c r="D135" s="977" t="s">
        <v>100</v>
      </c>
      <c r="E135" s="978" t="s">
        <v>384</v>
      </c>
      <c r="F135" s="911">
        <v>0</v>
      </c>
      <c r="G135" s="959">
        <f t="shared" si="20"/>
        <v>150</v>
      </c>
      <c r="H135" s="908">
        <f t="shared" si="21"/>
        <v>150</v>
      </c>
      <c r="I135" s="1008">
        <v>0</v>
      </c>
      <c r="J135" s="1008">
        <f t="shared" si="19"/>
        <v>150</v>
      </c>
      <c r="K135" s="1008">
        <v>0</v>
      </c>
      <c r="L135" s="1008">
        <f t="shared" si="18"/>
        <v>150</v>
      </c>
      <c r="M135" s="1008">
        <v>0</v>
      </c>
      <c r="N135" s="1008">
        <f t="shared" si="17"/>
        <v>150</v>
      </c>
      <c r="O135" s="1119">
        <f>+O136</f>
        <v>-150</v>
      </c>
      <c r="P135" s="1119">
        <f t="shared" si="16"/>
        <v>0</v>
      </c>
      <c r="Q135" s="1119">
        <v>0</v>
      </c>
      <c r="R135" s="1119">
        <f t="shared" si="15"/>
        <v>0</v>
      </c>
      <c r="S135" s="896"/>
    </row>
    <row r="136" spans="1:19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21"/>
        <v>150</v>
      </c>
      <c r="I136" s="1003">
        <v>0</v>
      </c>
      <c r="J136" s="1003">
        <f t="shared" si="19"/>
        <v>150</v>
      </c>
      <c r="K136" s="1003">
        <v>0</v>
      </c>
      <c r="L136" s="1003">
        <f t="shared" si="18"/>
        <v>150</v>
      </c>
      <c r="M136" s="1003">
        <v>0</v>
      </c>
      <c r="N136" s="1003">
        <f t="shared" si="17"/>
        <v>150</v>
      </c>
      <c r="O136" s="1114">
        <v>-150</v>
      </c>
      <c r="P136" s="1114">
        <f t="shared" si="16"/>
        <v>0</v>
      </c>
      <c r="Q136" s="1114">
        <v>0</v>
      </c>
      <c r="R136" s="1114">
        <f t="shared" si="15"/>
        <v>0</v>
      </c>
      <c r="S136" s="896"/>
    </row>
    <row r="137" spans="1:19" s="711" customFormat="1" ht="31.45" x14ac:dyDescent="0.2">
      <c r="A137" s="998" t="s">
        <v>298</v>
      </c>
      <c r="B137" s="976" t="s">
        <v>515</v>
      </c>
      <c r="C137" s="977" t="s">
        <v>100</v>
      </c>
      <c r="D137" s="977" t="s">
        <v>100</v>
      </c>
      <c r="E137" s="978" t="s">
        <v>386</v>
      </c>
      <c r="F137" s="911">
        <v>0</v>
      </c>
      <c r="G137" s="959">
        <f t="shared" si="20"/>
        <v>100</v>
      </c>
      <c r="H137" s="908">
        <f t="shared" si="21"/>
        <v>100</v>
      </c>
      <c r="I137" s="1008">
        <v>0</v>
      </c>
      <c r="J137" s="1008">
        <f t="shared" si="19"/>
        <v>100</v>
      </c>
      <c r="K137" s="1008">
        <v>0</v>
      </c>
      <c r="L137" s="1008">
        <f t="shared" si="18"/>
        <v>100</v>
      </c>
      <c r="M137" s="1008">
        <v>0</v>
      </c>
      <c r="N137" s="1008">
        <f t="shared" si="17"/>
        <v>100</v>
      </c>
      <c r="O137" s="1119">
        <v>0</v>
      </c>
      <c r="P137" s="1119">
        <f t="shared" si="16"/>
        <v>100</v>
      </c>
      <c r="Q137" s="1119">
        <v>0</v>
      </c>
      <c r="R137" s="1119">
        <f t="shared" si="15"/>
        <v>100</v>
      </c>
      <c r="S137" s="896"/>
    </row>
    <row r="138" spans="1:19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1"/>
        <v>100</v>
      </c>
      <c r="I138" s="1003">
        <v>0</v>
      </c>
      <c r="J138" s="1003">
        <f t="shared" si="19"/>
        <v>100</v>
      </c>
      <c r="K138" s="1003">
        <v>0</v>
      </c>
      <c r="L138" s="1003">
        <f t="shared" si="18"/>
        <v>100</v>
      </c>
      <c r="M138" s="1003">
        <v>0</v>
      </c>
      <c r="N138" s="1003">
        <f t="shared" si="17"/>
        <v>100</v>
      </c>
      <c r="O138" s="1114">
        <v>0</v>
      </c>
      <c r="P138" s="1114">
        <f t="shared" si="16"/>
        <v>100</v>
      </c>
      <c r="Q138" s="1114">
        <v>0</v>
      </c>
      <c r="R138" s="1114">
        <f t="shared" si="15"/>
        <v>100</v>
      </c>
      <c r="S138" s="896"/>
    </row>
    <row r="139" spans="1:19" s="711" customFormat="1" x14ac:dyDescent="0.2">
      <c r="A139" s="998" t="s">
        <v>298</v>
      </c>
      <c r="B139" s="976" t="s">
        <v>516</v>
      </c>
      <c r="C139" s="977" t="s">
        <v>100</v>
      </c>
      <c r="D139" s="977" t="s">
        <v>100</v>
      </c>
      <c r="E139" s="978" t="s">
        <v>388</v>
      </c>
      <c r="F139" s="911">
        <v>0</v>
      </c>
      <c r="G139" s="959">
        <f t="shared" si="20"/>
        <v>150</v>
      </c>
      <c r="H139" s="908">
        <f t="shared" si="21"/>
        <v>150</v>
      </c>
      <c r="I139" s="1008">
        <v>0</v>
      </c>
      <c r="J139" s="1008">
        <f t="shared" si="19"/>
        <v>150</v>
      </c>
      <c r="K139" s="1008">
        <v>0</v>
      </c>
      <c r="L139" s="1008">
        <f t="shared" si="18"/>
        <v>150</v>
      </c>
      <c r="M139" s="1008">
        <v>0</v>
      </c>
      <c r="N139" s="1008">
        <f t="shared" si="17"/>
        <v>150</v>
      </c>
      <c r="O139" s="1119">
        <v>0</v>
      </c>
      <c r="P139" s="1119">
        <f t="shared" si="16"/>
        <v>150</v>
      </c>
      <c r="Q139" s="1119">
        <v>0</v>
      </c>
      <c r="R139" s="1119">
        <f t="shared" ref="R139:R202" si="22">+P139+Q139</f>
        <v>150</v>
      </c>
      <c r="S139" s="896"/>
    </row>
    <row r="140" spans="1:19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150</v>
      </c>
      <c r="H140" s="927">
        <f t="shared" si="21"/>
        <v>150</v>
      </c>
      <c r="I140" s="1003">
        <v>0</v>
      </c>
      <c r="J140" s="1003">
        <f t="shared" si="19"/>
        <v>150</v>
      </c>
      <c r="K140" s="1003">
        <v>0</v>
      </c>
      <c r="L140" s="1003">
        <f t="shared" si="18"/>
        <v>150</v>
      </c>
      <c r="M140" s="1003">
        <v>0</v>
      </c>
      <c r="N140" s="1003">
        <f t="shared" si="17"/>
        <v>150</v>
      </c>
      <c r="O140" s="1114">
        <v>0</v>
      </c>
      <c r="P140" s="1114">
        <f t="shared" si="16"/>
        <v>150</v>
      </c>
      <c r="Q140" s="1114">
        <v>0</v>
      </c>
      <c r="R140" s="1114">
        <f t="shared" si="22"/>
        <v>150</v>
      </c>
      <c r="S140" s="896"/>
    </row>
    <row r="141" spans="1:19" s="711" customFormat="1" ht="20.95" x14ac:dyDescent="0.2">
      <c r="A141" s="998" t="s">
        <v>298</v>
      </c>
      <c r="B141" s="976" t="s">
        <v>517</v>
      </c>
      <c r="C141" s="977" t="s">
        <v>100</v>
      </c>
      <c r="D141" s="977" t="s">
        <v>100</v>
      </c>
      <c r="E141" s="978" t="s">
        <v>390</v>
      </c>
      <c r="F141" s="911">
        <v>0</v>
      </c>
      <c r="G141" s="959">
        <f t="shared" si="20"/>
        <v>100</v>
      </c>
      <c r="H141" s="908">
        <f t="shared" si="21"/>
        <v>100</v>
      </c>
      <c r="I141" s="1008">
        <v>0</v>
      </c>
      <c r="J141" s="1008">
        <f t="shared" si="19"/>
        <v>100</v>
      </c>
      <c r="K141" s="1008">
        <v>0</v>
      </c>
      <c r="L141" s="1008">
        <f t="shared" si="18"/>
        <v>100</v>
      </c>
      <c r="M141" s="1008">
        <v>0</v>
      </c>
      <c r="N141" s="1008">
        <f t="shared" si="17"/>
        <v>100</v>
      </c>
      <c r="O141" s="1119">
        <v>0</v>
      </c>
      <c r="P141" s="1119">
        <f t="shared" si="16"/>
        <v>100</v>
      </c>
      <c r="Q141" s="1119">
        <v>0</v>
      </c>
      <c r="R141" s="1119">
        <f t="shared" si="22"/>
        <v>100</v>
      </c>
      <c r="S141" s="896"/>
    </row>
    <row r="142" spans="1:19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1"/>
        <v>100</v>
      </c>
      <c r="I142" s="1003">
        <v>0</v>
      </c>
      <c r="J142" s="1003">
        <f t="shared" si="19"/>
        <v>100</v>
      </c>
      <c r="K142" s="1003">
        <v>0</v>
      </c>
      <c r="L142" s="1003">
        <f t="shared" si="18"/>
        <v>100</v>
      </c>
      <c r="M142" s="1003">
        <v>0</v>
      </c>
      <c r="N142" s="1003">
        <f t="shared" si="17"/>
        <v>100</v>
      </c>
      <c r="O142" s="1114">
        <v>0</v>
      </c>
      <c r="P142" s="1114">
        <f t="shared" si="16"/>
        <v>100</v>
      </c>
      <c r="Q142" s="1114">
        <v>0</v>
      </c>
      <c r="R142" s="1114">
        <f t="shared" si="22"/>
        <v>100</v>
      </c>
      <c r="S142" s="896"/>
    </row>
    <row r="143" spans="1:19" s="711" customFormat="1" ht="26.35" customHeight="1" x14ac:dyDescent="0.2">
      <c r="A143" s="998" t="s">
        <v>298</v>
      </c>
      <c r="B143" s="976" t="s">
        <v>518</v>
      </c>
      <c r="C143" s="977" t="s">
        <v>100</v>
      </c>
      <c r="D143" s="977" t="s">
        <v>100</v>
      </c>
      <c r="E143" s="978" t="s">
        <v>392</v>
      </c>
      <c r="F143" s="911">
        <v>0</v>
      </c>
      <c r="G143" s="959">
        <f t="shared" si="20"/>
        <v>100</v>
      </c>
      <c r="H143" s="908">
        <f t="shared" si="21"/>
        <v>100</v>
      </c>
      <c r="I143" s="1008">
        <v>0</v>
      </c>
      <c r="J143" s="1008">
        <f t="shared" si="19"/>
        <v>100</v>
      </c>
      <c r="K143" s="1008">
        <v>0</v>
      </c>
      <c r="L143" s="1008">
        <f t="shared" si="18"/>
        <v>100</v>
      </c>
      <c r="M143" s="1008">
        <v>0</v>
      </c>
      <c r="N143" s="1008">
        <f t="shared" si="17"/>
        <v>100</v>
      </c>
      <c r="O143" s="1119">
        <f>+O144</f>
        <v>-100</v>
      </c>
      <c r="P143" s="1119">
        <f t="shared" ref="P143:P206" si="23">+N143+O143</f>
        <v>0</v>
      </c>
      <c r="Q143" s="1119">
        <v>0</v>
      </c>
      <c r="R143" s="1119">
        <f t="shared" si="22"/>
        <v>0</v>
      </c>
      <c r="S143" s="896"/>
    </row>
    <row r="144" spans="1:19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1"/>
        <v>100</v>
      </c>
      <c r="I144" s="1003">
        <v>0</v>
      </c>
      <c r="J144" s="1003">
        <f t="shared" si="19"/>
        <v>100</v>
      </c>
      <c r="K144" s="1003">
        <v>0</v>
      </c>
      <c r="L144" s="1003">
        <f t="shared" si="18"/>
        <v>100</v>
      </c>
      <c r="M144" s="1003">
        <v>0</v>
      </c>
      <c r="N144" s="1003">
        <f t="shared" si="17"/>
        <v>100</v>
      </c>
      <c r="O144" s="1114">
        <v>-100</v>
      </c>
      <c r="P144" s="1114">
        <f t="shared" si="23"/>
        <v>0</v>
      </c>
      <c r="Q144" s="1114">
        <v>0</v>
      </c>
      <c r="R144" s="1114">
        <f t="shared" si="22"/>
        <v>0</v>
      </c>
      <c r="S144" s="896"/>
    </row>
    <row r="145" spans="1:19" s="711" customFormat="1" ht="25.85" customHeight="1" x14ac:dyDescent="0.2">
      <c r="A145" s="998" t="s">
        <v>298</v>
      </c>
      <c r="B145" s="976" t="s">
        <v>519</v>
      </c>
      <c r="C145" s="977" t="s">
        <v>100</v>
      </c>
      <c r="D145" s="977" t="s">
        <v>100</v>
      </c>
      <c r="E145" s="978" t="s">
        <v>394</v>
      </c>
      <c r="F145" s="911">
        <v>0</v>
      </c>
      <c r="G145" s="959">
        <f t="shared" si="20"/>
        <v>100</v>
      </c>
      <c r="H145" s="908">
        <f t="shared" si="21"/>
        <v>100</v>
      </c>
      <c r="I145" s="1008">
        <v>0</v>
      </c>
      <c r="J145" s="1008">
        <f t="shared" si="19"/>
        <v>100</v>
      </c>
      <c r="K145" s="1008">
        <v>0</v>
      </c>
      <c r="L145" s="1008">
        <f t="shared" si="18"/>
        <v>100</v>
      </c>
      <c r="M145" s="1008">
        <v>0</v>
      </c>
      <c r="N145" s="1008">
        <f t="shared" si="17"/>
        <v>100</v>
      </c>
      <c r="O145" s="1119">
        <f>+O146</f>
        <v>-100</v>
      </c>
      <c r="P145" s="1119">
        <f t="shared" si="23"/>
        <v>0</v>
      </c>
      <c r="Q145" s="1119">
        <v>0</v>
      </c>
      <c r="R145" s="1119">
        <f t="shared" si="22"/>
        <v>0</v>
      </c>
      <c r="S145" s="896"/>
    </row>
    <row r="146" spans="1:19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21"/>
        <v>100</v>
      </c>
      <c r="I146" s="1003">
        <v>0</v>
      </c>
      <c r="J146" s="1003">
        <f t="shared" si="19"/>
        <v>100</v>
      </c>
      <c r="K146" s="1003">
        <v>0</v>
      </c>
      <c r="L146" s="1003">
        <f t="shared" si="18"/>
        <v>100</v>
      </c>
      <c r="M146" s="1003">
        <v>0</v>
      </c>
      <c r="N146" s="1003">
        <f t="shared" si="17"/>
        <v>100</v>
      </c>
      <c r="O146" s="1114">
        <v>-100</v>
      </c>
      <c r="P146" s="1114">
        <f t="shared" si="23"/>
        <v>0</v>
      </c>
      <c r="Q146" s="1114">
        <v>0</v>
      </c>
      <c r="R146" s="1114">
        <f t="shared" si="22"/>
        <v>0</v>
      </c>
      <c r="S146" s="896"/>
    </row>
    <row r="147" spans="1:19" s="711" customFormat="1" ht="20.95" x14ac:dyDescent="0.2">
      <c r="A147" s="998" t="s">
        <v>298</v>
      </c>
      <c r="B147" s="976" t="s">
        <v>520</v>
      </c>
      <c r="C147" s="977" t="s">
        <v>100</v>
      </c>
      <c r="D147" s="977" t="s">
        <v>100</v>
      </c>
      <c r="E147" s="978" t="s">
        <v>400</v>
      </c>
      <c r="F147" s="911">
        <v>0</v>
      </c>
      <c r="G147" s="959">
        <f t="shared" si="20"/>
        <v>100</v>
      </c>
      <c r="H147" s="908">
        <f t="shared" si="21"/>
        <v>100</v>
      </c>
      <c r="I147" s="1008">
        <v>0</v>
      </c>
      <c r="J147" s="1008">
        <f t="shared" si="19"/>
        <v>100</v>
      </c>
      <c r="K147" s="1008">
        <v>0</v>
      </c>
      <c r="L147" s="1008">
        <f t="shared" si="18"/>
        <v>100</v>
      </c>
      <c r="M147" s="1008">
        <v>0</v>
      </c>
      <c r="N147" s="1008">
        <f t="shared" si="17"/>
        <v>100</v>
      </c>
      <c r="O147" s="1119">
        <v>0</v>
      </c>
      <c r="P147" s="1119">
        <f t="shared" si="23"/>
        <v>100</v>
      </c>
      <c r="Q147" s="1119">
        <v>0</v>
      </c>
      <c r="R147" s="1119">
        <f t="shared" si="22"/>
        <v>100</v>
      </c>
      <c r="S147" s="896"/>
    </row>
    <row r="148" spans="1:19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21"/>
        <v>100</v>
      </c>
      <c r="I148" s="1003">
        <v>0</v>
      </c>
      <c r="J148" s="1003">
        <f t="shared" si="19"/>
        <v>100</v>
      </c>
      <c r="K148" s="1003">
        <v>0</v>
      </c>
      <c r="L148" s="1003">
        <f t="shared" si="18"/>
        <v>100</v>
      </c>
      <c r="M148" s="1003">
        <v>0</v>
      </c>
      <c r="N148" s="1003">
        <f t="shared" si="17"/>
        <v>100</v>
      </c>
      <c r="O148" s="1114">
        <v>0</v>
      </c>
      <c r="P148" s="1114">
        <f t="shared" si="23"/>
        <v>100</v>
      </c>
      <c r="Q148" s="1114">
        <v>0</v>
      </c>
      <c r="R148" s="1114">
        <f t="shared" si="22"/>
        <v>100</v>
      </c>
      <c r="S148" s="896"/>
    </row>
    <row r="149" spans="1:19" s="711" customFormat="1" ht="20.95" x14ac:dyDescent="0.2">
      <c r="A149" s="998" t="s">
        <v>298</v>
      </c>
      <c r="B149" s="976" t="s">
        <v>521</v>
      </c>
      <c r="C149" s="977" t="s">
        <v>100</v>
      </c>
      <c r="D149" s="977" t="s">
        <v>100</v>
      </c>
      <c r="E149" s="978" t="s">
        <v>397</v>
      </c>
      <c r="F149" s="911">
        <v>0</v>
      </c>
      <c r="G149" s="959">
        <f t="shared" si="20"/>
        <v>200</v>
      </c>
      <c r="H149" s="908">
        <f t="shared" si="21"/>
        <v>200</v>
      </c>
      <c r="I149" s="1008">
        <v>0</v>
      </c>
      <c r="J149" s="1008">
        <f t="shared" si="19"/>
        <v>200</v>
      </c>
      <c r="K149" s="1008">
        <v>0</v>
      </c>
      <c r="L149" s="1008">
        <f t="shared" si="18"/>
        <v>200</v>
      </c>
      <c r="M149" s="1008">
        <v>0</v>
      </c>
      <c r="N149" s="1008">
        <f t="shared" si="17"/>
        <v>200</v>
      </c>
      <c r="O149" s="1119">
        <v>0</v>
      </c>
      <c r="P149" s="1119">
        <f t="shared" si="23"/>
        <v>200</v>
      </c>
      <c r="Q149" s="1119">
        <v>0</v>
      </c>
      <c r="R149" s="1119">
        <f t="shared" si="22"/>
        <v>200</v>
      </c>
      <c r="S149" s="896"/>
    </row>
    <row r="150" spans="1:19" s="711" customFormat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200</v>
      </c>
      <c r="H150" s="927">
        <f t="shared" si="21"/>
        <v>200</v>
      </c>
      <c r="I150" s="1003">
        <v>0</v>
      </c>
      <c r="J150" s="1003">
        <f t="shared" si="19"/>
        <v>200</v>
      </c>
      <c r="K150" s="1003">
        <v>0</v>
      </c>
      <c r="L150" s="1003">
        <f t="shared" si="18"/>
        <v>200</v>
      </c>
      <c r="M150" s="1003">
        <v>0</v>
      </c>
      <c r="N150" s="1003">
        <f t="shared" si="17"/>
        <v>200</v>
      </c>
      <c r="O150" s="1114">
        <v>0</v>
      </c>
      <c r="P150" s="1114">
        <f t="shared" si="23"/>
        <v>200</v>
      </c>
      <c r="Q150" s="1114">
        <v>0</v>
      </c>
      <c r="R150" s="1114">
        <f t="shared" si="22"/>
        <v>200</v>
      </c>
      <c r="S150" s="896"/>
    </row>
    <row r="151" spans="1:19" s="711" customFormat="1" ht="20.95" x14ac:dyDescent="0.2">
      <c r="A151" s="998" t="s">
        <v>298</v>
      </c>
      <c r="B151" s="976" t="s">
        <v>522</v>
      </c>
      <c r="C151" s="977" t="s">
        <v>100</v>
      </c>
      <c r="D151" s="977" t="s">
        <v>100</v>
      </c>
      <c r="E151" s="978" t="s">
        <v>399</v>
      </c>
      <c r="F151" s="911">
        <v>0</v>
      </c>
      <c r="G151" s="959">
        <f t="shared" si="20"/>
        <v>100</v>
      </c>
      <c r="H151" s="908">
        <f t="shared" si="21"/>
        <v>100</v>
      </c>
      <c r="I151" s="1008">
        <v>0</v>
      </c>
      <c r="J151" s="1008">
        <f t="shared" si="19"/>
        <v>100</v>
      </c>
      <c r="K151" s="1008">
        <v>0</v>
      </c>
      <c r="L151" s="1008">
        <f t="shared" si="18"/>
        <v>100</v>
      </c>
      <c r="M151" s="1008">
        <v>0</v>
      </c>
      <c r="N151" s="1008">
        <f t="shared" si="17"/>
        <v>100</v>
      </c>
      <c r="O151" s="1119">
        <v>0</v>
      </c>
      <c r="P151" s="1119">
        <f t="shared" si="23"/>
        <v>100</v>
      </c>
      <c r="Q151" s="1119">
        <v>0</v>
      </c>
      <c r="R151" s="1119">
        <f t="shared" si="22"/>
        <v>100</v>
      </c>
      <c r="S151" s="896"/>
    </row>
    <row r="152" spans="1:19" s="711" customFormat="1" x14ac:dyDescent="0.2">
      <c r="A152" s="999"/>
      <c r="B152" s="979"/>
      <c r="C152" s="599" t="s">
        <v>294</v>
      </c>
      <c r="D152" s="599" t="s">
        <v>295</v>
      </c>
      <c r="E152" s="980" t="s">
        <v>296</v>
      </c>
      <c r="F152" s="912">
        <v>0</v>
      </c>
      <c r="G152" s="916">
        <v>100</v>
      </c>
      <c r="H152" s="927">
        <f t="shared" si="21"/>
        <v>100</v>
      </c>
      <c r="I152" s="1003">
        <v>0</v>
      </c>
      <c r="J152" s="1003">
        <f t="shared" si="19"/>
        <v>100</v>
      </c>
      <c r="K152" s="1003">
        <v>0</v>
      </c>
      <c r="L152" s="1003">
        <f t="shared" si="18"/>
        <v>100</v>
      </c>
      <c r="M152" s="1003">
        <v>0</v>
      </c>
      <c r="N152" s="1003">
        <f t="shared" si="17"/>
        <v>100</v>
      </c>
      <c r="O152" s="1114">
        <v>0</v>
      </c>
      <c r="P152" s="1114">
        <f t="shared" si="23"/>
        <v>100</v>
      </c>
      <c r="Q152" s="1114">
        <v>0</v>
      </c>
      <c r="R152" s="1114">
        <f t="shared" si="22"/>
        <v>100</v>
      </c>
      <c r="S152" s="896"/>
    </row>
    <row r="153" spans="1:19" s="711" customFormat="1" ht="31.45" x14ac:dyDescent="0.2">
      <c r="A153" s="998" t="s">
        <v>298</v>
      </c>
      <c r="B153" s="976" t="s">
        <v>523</v>
      </c>
      <c r="C153" s="977" t="s">
        <v>100</v>
      </c>
      <c r="D153" s="977" t="s">
        <v>100</v>
      </c>
      <c r="E153" s="978" t="s">
        <v>404</v>
      </c>
      <c r="F153" s="911">
        <v>0</v>
      </c>
      <c r="G153" s="959">
        <f t="shared" si="20"/>
        <v>100</v>
      </c>
      <c r="H153" s="908">
        <f t="shared" si="21"/>
        <v>100</v>
      </c>
      <c r="I153" s="1008">
        <v>0</v>
      </c>
      <c r="J153" s="1008">
        <f t="shared" si="19"/>
        <v>100</v>
      </c>
      <c r="K153" s="1008">
        <v>0</v>
      </c>
      <c r="L153" s="1008">
        <f t="shared" si="18"/>
        <v>100</v>
      </c>
      <c r="M153" s="1008">
        <v>0</v>
      </c>
      <c r="N153" s="1008">
        <f t="shared" si="17"/>
        <v>100</v>
      </c>
      <c r="O153" s="1119">
        <v>0</v>
      </c>
      <c r="P153" s="1119">
        <f t="shared" si="23"/>
        <v>100</v>
      </c>
      <c r="Q153" s="1119">
        <v>0</v>
      </c>
      <c r="R153" s="1119">
        <f t="shared" si="22"/>
        <v>100</v>
      </c>
      <c r="S153" s="896"/>
    </row>
    <row r="154" spans="1:19" s="711" customFormat="1" x14ac:dyDescent="0.2">
      <c r="A154" s="999"/>
      <c r="B154" s="979"/>
      <c r="C154" s="599" t="s">
        <v>294</v>
      </c>
      <c r="D154" s="599" t="s">
        <v>402</v>
      </c>
      <c r="E154" s="980" t="s">
        <v>403</v>
      </c>
      <c r="F154" s="912">
        <v>0</v>
      </c>
      <c r="G154" s="916">
        <v>100</v>
      </c>
      <c r="H154" s="927">
        <f t="shared" si="21"/>
        <v>100</v>
      </c>
      <c r="I154" s="1003">
        <v>0</v>
      </c>
      <c r="J154" s="1003">
        <f t="shared" si="19"/>
        <v>100</v>
      </c>
      <c r="K154" s="1003">
        <v>0</v>
      </c>
      <c r="L154" s="1003">
        <f t="shared" si="18"/>
        <v>100</v>
      </c>
      <c r="M154" s="1003">
        <v>0</v>
      </c>
      <c r="N154" s="1003">
        <f t="shared" si="17"/>
        <v>100</v>
      </c>
      <c r="O154" s="1114">
        <v>0</v>
      </c>
      <c r="P154" s="1114">
        <f t="shared" si="23"/>
        <v>100</v>
      </c>
      <c r="Q154" s="1114">
        <v>0</v>
      </c>
      <c r="R154" s="1114">
        <f t="shared" si="22"/>
        <v>100</v>
      </c>
      <c r="S154" s="896"/>
    </row>
    <row r="155" spans="1:19" s="711" customFormat="1" ht="20.95" x14ac:dyDescent="0.2">
      <c r="A155" s="998" t="s">
        <v>298</v>
      </c>
      <c r="B155" s="976" t="s">
        <v>524</v>
      </c>
      <c r="C155" s="977" t="s">
        <v>100</v>
      </c>
      <c r="D155" s="977" t="s">
        <v>100</v>
      </c>
      <c r="E155" s="978" t="s">
        <v>423</v>
      </c>
      <c r="F155" s="911">
        <v>0</v>
      </c>
      <c r="G155" s="959">
        <f t="shared" si="20"/>
        <v>150</v>
      </c>
      <c r="H155" s="908">
        <f t="shared" si="21"/>
        <v>150</v>
      </c>
      <c r="I155" s="1008">
        <v>0</v>
      </c>
      <c r="J155" s="1008">
        <f t="shared" si="19"/>
        <v>150</v>
      </c>
      <c r="K155" s="1008">
        <v>0</v>
      </c>
      <c r="L155" s="1008">
        <f t="shared" si="18"/>
        <v>150</v>
      </c>
      <c r="M155" s="1008">
        <v>0</v>
      </c>
      <c r="N155" s="1008">
        <f t="shared" si="17"/>
        <v>150</v>
      </c>
      <c r="O155" s="1119">
        <v>0</v>
      </c>
      <c r="P155" s="1119">
        <f t="shared" si="23"/>
        <v>150</v>
      </c>
      <c r="Q155" s="1119">
        <v>0</v>
      </c>
      <c r="R155" s="1119">
        <f t="shared" si="22"/>
        <v>150</v>
      </c>
      <c r="S155" s="896"/>
    </row>
    <row r="156" spans="1:19" s="711" customFormat="1" x14ac:dyDescent="0.2">
      <c r="A156" s="999"/>
      <c r="B156" s="979"/>
      <c r="C156" s="599" t="s">
        <v>294</v>
      </c>
      <c r="D156" s="599" t="s">
        <v>402</v>
      </c>
      <c r="E156" s="980" t="s">
        <v>403</v>
      </c>
      <c r="F156" s="912">
        <v>0</v>
      </c>
      <c r="G156" s="916">
        <v>150</v>
      </c>
      <c r="H156" s="927">
        <f t="shared" si="21"/>
        <v>150</v>
      </c>
      <c r="I156" s="1003">
        <v>0</v>
      </c>
      <c r="J156" s="1003">
        <f t="shared" si="19"/>
        <v>150</v>
      </c>
      <c r="K156" s="1003">
        <v>0</v>
      </c>
      <c r="L156" s="1003">
        <f t="shared" si="18"/>
        <v>150</v>
      </c>
      <c r="M156" s="1003">
        <v>0</v>
      </c>
      <c r="N156" s="1003">
        <f t="shared" si="17"/>
        <v>150</v>
      </c>
      <c r="O156" s="1114">
        <v>0</v>
      </c>
      <c r="P156" s="1114">
        <f t="shared" si="23"/>
        <v>150</v>
      </c>
      <c r="Q156" s="1114">
        <v>0</v>
      </c>
      <c r="R156" s="1114">
        <f t="shared" si="22"/>
        <v>150</v>
      </c>
      <c r="S156" s="896"/>
    </row>
    <row r="157" spans="1:19" s="711" customFormat="1" x14ac:dyDescent="0.2">
      <c r="A157" s="998" t="s">
        <v>298</v>
      </c>
      <c r="B157" s="976" t="s">
        <v>525</v>
      </c>
      <c r="C157" s="977" t="s">
        <v>100</v>
      </c>
      <c r="D157" s="977" t="s">
        <v>100</v>
      </c>
      <c r="E157" s="978" t="s">
        <v>407</v>
      </c>
      <c r="F157" s="911">
        <v>0</v>
      </c>
      <c r="G157" s="959">
        <f t="shared" si="20"/>
        <v>100</v>
      </c>
      <c r="H157" s="908">
        <f t="shared" si="21"/>
        <v>100</v>
      </c>
      <c r="I157" s="1008">
        <v>0</v>
      </c>
      <c r="J157" s="1008">
        <f t="shared" si="19"/>
        <v>100</v>
      </c>
      <c r="K157" s="1008">
        <v>0</v>
      </c>
      <c r="L157" s="1008">
        <f t="shared" si="18"/>
        <v>100</v>
      </c>
      <c r="M157" s="1008">
        <v>0</v>
      </c>
      <c r="N157" s="1008">
        <f t="shared" si="17"/>
        <v>100</v>
      </c>
      <c r="O157" s="1119">
        <v>0</v>
      </c>
      <c r="P157" s="1119">
        <f t="shared" si="23"/>
        <v>100</v>
      </c>
      <c r="Q157" s="1119">
        <v>0</v>
      </c>
      <c r="R157" s="1119">
        <f t="shared" si="22"/>
        <v>100</v>
      </c>
      <c r="S157" s="896"/>
    </row>
    <row r="158" spans="1:19" s="711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21"/>
        <v>100</v>
      </c>
      <c r="I158" s="1003">
        <v>0</v>
      </c>
      <c r="J158" s="1003">
        <f t="shared" si="19"/>
        <v>100</v>
      </c>
      <c r="K158" s="1003">
        <v>0</v>
      </c>
      <c r="L158" s="1003">
        <f t="shared" si="18"/>
        <v>100</v>
      </c>
      <c r="M158" s="1003">
        <v>0</v>
      </c>
      <c r="N158" s="1003">
        <f t="shared" si="17"/>
        <v>100</v>
      </c>
      <c r="O158" s="1114">
        <v>0</v>
      </c>
      <c r="P158" s="1114">
        <f t="shared" si="23"/>
        <v>100</v>
      </c>
      <c r="Q158" s="1114">
        <v>0</v>
      </c>
      <c r="R158" s="1114">
        <f t="shared" si="22"/>
        <v>100</v>
      </c>
      <c r="S158" s="896"/>
    </row>
    <row r="159" spans="1:19" s="711" customFormat="1" ht="20.95" x14ac:dyDescent="0.2">
      <c r="A159" s="998" t="s">
        <v>298</v>
      </c>
      <c r="B159" s="976" t="s">
        <v>526</v>
      </c>
      <c r="C159" s="977" t="s">
        <v>100</v>
      </c>
      <c r="D159" s="977" t="s">
        <v>100</v>
      </c>
      <c r="E159" s="978" t="s">
        <v>408</v>
      </c>
      <c r="F159" s="911">
        <v>0</v>
      </c>
      <c r="G159" s="959">
        <f t="shared" si="20"/>
        <v>200</v>
      </c>
      <c r="H159" s="908">
        <f t="shared" si="21"/>
        <v>200</v>
      </c>
      <c r="I159" s="1008">
        <v>0</v>
      </c>
      <c r="J159" s="1008">
        <f t="shared" si="19"/>
        <v>200</v>
      </c>
      <c r="K159" s="1008">
        <v>0</v>
      </c>
      <c r="L159" s="1008">
        <f t="shared" si="18"/>
        <v>200</v>
      </c>
      <c r="M159" s="1008">
        <v>0</v>
      </c>
      <c r="N159" s="1008">
        <f t="shared" ref="N159:N222" si="24">+L159+M159</f>
        <v>200</v>
      </c>
      <c r="O159" s="1119">
        <v>0</v>
      </c>
      <c r="P159" s="1119">
        <f t="shared" si="23"/>
        <v>200</v>
      </c>
      <c r="Q159" s="1119">
        <v>0</v>
      </c>
      <c r="R159" s="1119">
        <f t="shared" si="22"/>
        <v>200</v>
      </c>
      <c r="S159" s="896"/>
    </row>
    <row r="160" spans="1:19" s="711" customFormat="1" x14ac:dyDescent="0.2">
      <c r="A160" s="999"/>
      <c r="B160" s="979"/>
      <c r="C160" s="599" t="s">
        <v>294</v>
      </c>
      <c r="D160" s="599" t="s">
        <v>341</v>
      </c>
      <c r="E160" s="980" t="s">
        <v>342</v>
      </c>
      <c r="F160" s="912">
        <v>0</v>
      </c>
      <c r="G160" s="916">
        <v>200</v>
      </c>
      <c r="H160" s="927">
        <f t="shared" si="21"/>
        <v>200</v>
      </c>
      <c r="I160" s="1003">
        <v>0</v>
      </c>
      <c r="J160" s="1003">
        <f t="shared" si="19"/>
        <v>200</v>
      </c>
      <c r="K160" s="1003">
        <v>0</v>
      </c>
      <c r="L160" s="1003">
        <f t="shared" si="18"/>
        <v>200</v>
      </c>
      <c r="M160" s="1003">
        <v>0</v>
      </c>
      <c r="N160" s="1003">
        <f t="shared" si="24"/>
        <v>200</v>
      </c>
      <c r="O160" s="1114">
        <v>0</v>
      </c>
      <c r="P160" s="1114">
        <f t="shared" si="23"/>
        <v>200</v>
      </c>
      <c r="Q160" s="1114">
        <v>0</v>
      </c>
      <c r="R160" s="1114">
        <f t="shared" si="22"/>
        <v>200</v>
      </c>
      <c r="S160" s="896"/>
    </row>
    <row r="161" spans="1:19" s="711" customFormat="1" x14ac:dyDescent="0.2">
      <c r="A161" s="998" t="s">
        <v>298</v>
      </c>
      <c r="B161" s="976" t="s">
        <v>527</v>
      </c>
      <c r="C161" s="977" t="s">
        <v>100</v>
      </c>
      <c r="D161" s="977" t="s">
        <v>100</v>
      </c>
      <c r="E161" s="978" t="s">
        <v>410</v>
      </c>
      <c r="F161" s="911">
        <v>0</v>
      </c>
      <c r="G161" s="959">
        <f t="shared" si="20"/>
        <v>100</v>
      </c>
      <c r="H161" s="908">
        <f t="shared" si="21"/>
        <v>100</v>
      </c>
      <c r="I161" s="1008">
        <v>0</v>
      </c>
      <c r="J161" s="1008">
        <f t="shared" si="19"/>
        <v>100</v>
      </c>
      <c r="K161" s="1008">
        <v>0</v>
      </c>
      <c r="L161" s="1008">
        <f t="shared" ref="L161:L226" si="25">+J161+K161</f>
        <v>100</v>
      </c>
      <c r="M161" s="1008">
        <v>0</v>
      </c>
      <c r="N161" s="1008">
        <f t="shared" si="24"/>
        <v>100</v>
      </c>
      <c r="O161" s="1119">
        <v>0</v>
      </c>
      <c r="P161" s="1119">
        <f t="shared" si="23"/>
        <v>100</v>
      </c>
      <c r="Q161" s="1119">
        <v>0</v>
      </c>
      <c r="R161" s="1119">
        <f t="shared" si="22"/>
        <v>100</v>
      </c>
      <c r="S161" s="896"/>
    </row>
    <row r="162" spans="1:19" s="711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100</v>
      </c>
      <c r="H162" s="927">
        <f t="shared" si="21"/>
        <v>100</v>
      </c>
      <c r="I162" s="1003">
        <v>0</v>
      </c>
      <c r="J162" s="1003">
        <f t="shared" si="19"/>
        <v>100</v>
      </c>
      <c r="K162" s="1003">
        <v>0</v>
      </c>
      <c r="L162" s="1003">
        <f t="shared" si="25"/>
        <v>100</v>
      </c>
      <c r="M162" s="1003">
        <v>0</v>
      </c>
      <c r="N162" s="1003">
        <f t="shared" si="24"/>
        <v>100</v>
      </c>
      <c r="O162" s="1114">
        <v>0</v>
      </c>
      <c r="P162" s="1114">
        <f t="shared" si="23"/>
        <v>100</v>
      </c>
      <c r="Q162" s="1114">
        <v>0</v>
      </c>
      <c r="R162" s="1114">
        <f t="shared" si="22"/>
        <v>100</v>
      </c>
      <c r="S162" s="896"/>
    </row>
    <row r="163" spans="1:19" s="711" customFormat="1" ht="31.45" x14ac:dyDescent="0.2">
      <c r="A163" s="998" t="s">
        <v>298</v>
      </c>
      <c r="B163" s="976" t="s">
        <v>528</v>
      </c>
      <c r="C163" s="977" t="s">
        <v>100</v>
      </c>
      <c r="D163" s="977" t="s">
        <v>100</v>
      </c>
      <c r="E163" s="978" t="s">
        <v>412</v>
      </c>
      <c r="F163" s="911">
        <v>0</v>
      </c>
      <c r="G163" s="959">
        <f t="shared" si="20"/>
        <v>100</v>
      </c>
      <c r="H163" s="908">
        <f t="shared" si="21"/>
        <v>100</v>
      </c>
      <c r="I163" s="1008">
        <v>0</v>
      </c>
      <c r="J163" s="1008">
        <f t="shared" si="19"/>
        <v>100</v>
      </c>
      <c r="K163" s="1008">
        <v>0</v>
      </c>
      <c r="L163" s="1008">
        <f t="shared" si="25"/>
        <v>100</v>
      </c>
      <c r="M163" s="1008">
        <v>0</v>
      </c>
      <c r="N163" s="1008">
        <f t="shared" si="24"/>
        <v>100</v>
      </c>
      <c r="O163" s="1119">
        <v>0</v>
      </c>
      <c r="P163" s="1119">
        <f t="shared" si="23"/>
        <v>100</v>
      </c>
      <c r="Q163" s="1119">
        <v>0</v>
      </c>
      <c r="R163" s="1119">
        <f t="shared" si="22"/>
        <v>100</v>
      </c>
      <c r="S163" s="896"/>
    </row>
    <row r="164" spans="1:19" s="711" customFormat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100</v>
      </c>
      <c r="H164" s="927">
        <f t="shared" si="21"/>
        <v>100</v>
      </c>
      <c r="I164" s="1003">
        <v>0</v>
      </c>
      <c r="J164" s="1003">
        <f t="shared" ref="J164:J246" si="26">+H164+I164</f>
        <v>100</v>
      </c>
      <c r="K164" s="1003">
        <v>0</v>
      </c>
      <c r="L164" s="1003">
        <f t="shared" si="25"/>
        <v>100</v>
      </c>
      <c r="M164" s="1003">
        <v>0</v>
      </c>
      <c r="N164" s="1003">
        <f t="shared" si="24"/>
        <v>100</v>
      </c>
      <c r="O164" s="1114">
        <v>0</v>
      </c>
      <c r="P164" s="1114">
        <f t="shared" si="23"/>
        <v>100</v>
      </c>
      <c r="Q164" s="1114">
        <v>0</v>
      </c>
      <c r="R164" s="1114">
        <f t="shared" si="22"/>
        <v>100</v>
      </c>
      <c r="S164" s="896"/>
    </row>
    <row r="165" spans="1:19" s="711" customFormat="1" x14ac:dyDescent="0.2">
      <c r="A165" s="998" t="s">
        <v>298</v>
      </c>
      <c r="B165" s="976" t="s">
        <v>529</v>
      </c>
      <c r="C165" s="977" t="s">
        <v>100</v>
      </c>
      <c r="D165" s="977" t="s">
        <v>100</v>
      </c>
      <c r="E165" s="978" t="s">
        <v>414</v>
      </c>
      <c r="F165" s="911">
        <v>0</v>
      </c>
      <c r="G165" s="959">
        <f t="shared" ref="G165:G167" si="27">+G166</f>
        <v>450</v>
      </c>
      <c r="H165" s="908">
        <f t="shared" si="21"/>
        <v>450</v>
      </c>
      <c r="I165" s="1008">
        <v>0</v>
      </c>
      <c r="J165" s="1008">
        <f t="shared" si="26"/>
        <v>450</v>
      </c>
      <c r="K165" s="1008">
        <v>0</v>
      </c>
      <c r="L165" s="1008">
        <f t="shared" si="25"/>
        <v>450</v>
      </c>
      <c r="M165" s="1008">
        <v>0</v>
      </c>
      <c r="N165" s="1008">
        <f t="shared" si="24"/>
        <v>450</v>
      </c>
      <c r="O165" s="1119">
        <v>0</v>
      </c>
      <c r="P165" s="1119">
        <f t="shared" si="23"/>
        <v>450</v>
      </c>
      <c r="Q165" s="1119">
        <v>0</v>
      </c>
      <c r="R165" s="1119">
        <f t="shared" si="22"/>
        <v>450</v>
      </c>
      <c r="S165" s="896"/>
    </row>
    <row r="166" spans="1:19" s="711" customFormat="1" x14ac:dyDescent="0.2">
      <c r="A166" s="999"/>
      <c r="B166" s="979"/>
      <c r="C166" s="599" t="s">
        <v>294</v>
      </c>
      <c r="D166" s="599" t="s">
        <v>295</v>
      </c>
      <c r="E166" s="980" t="s">
        <v>296</v>
      </c>
      <c r="F166" s="912">
        <v>0</v>
      </c>
      <c r="G166" s="916">
        <v>450</v>
      </c>
      <c r="H166" s="927">
        <f t="shared" ref="H166:H246" si="28">+F166+G166</f>
        <v>450</v>
      </c>
      <c r="I166" s="1003">
        <v>0</v>
      </c>
      <c r="J166" s="1003">
        <f t="shared" si="26"/>
        <v>450</v>
      </c>
      <c r="K166" s="1003">
        <v>0</v>
      </c>
      <c r="L166" s="1003">
        <f t="shared" si="25"/>
        <v>450</v>
      </c>
      <c r="M166" s="1003">
        <v>0</v>
      </c>
      <c r="N166" s="1003">
        <f t="shared" si="24"/>
        <v>450</v>
      </c>
      <c r="O166" s="1114">
        <v>0</v>
      </c>
      <c r="P166" s="1114">
        <f t="shared" si="23"/>
        <v>450</v>
      </c>
      <c r="Q166" s="1114">
        <v>0</v>
      </c>
      <c r="R166" s="1114">
        <f t="shared" si="22"/>
        <v>450</v>
      </c>
      <c r="S166" s="896"/>
    </row>
    <row r="167" spans="1:19" s="711" customFormat="1" ht="20.95" x14ac:dyDescent="0.2">
      <c r="A167" s="998" t="s">
        <v>298</v>
      </c>
      <c r="B167" s="976" t="s">
        <v>530</v>
      </c>
      <c r="C167" s="977" t="s">
        <v>100</v>
      </c>
      <c r="D167" s="977" t="s">
        <v>100</v>
      </c>
      <c r="E167" s="978" t="s">
        <v>416</v>
      </c>
      <c r="F167" s="911">
        <v>0</v>
      </c>
      <c r="G167" s="959">
        <f t="shared" si="27"/>
        <v>150</v>
      </c>
      <c r="H167" s="908">
        <f t="shared" si="28"/>
        <v>150</v>
      </c>
      <c r="I167" s="1008">
        <v>0</v>
      </c>
      <c r="J167" s="1008">
        <f t="shared" si="26"/>
        <v>150</v>
      </c>
      <c r="K167" s="1008">
        <v>0</v>
      </c>
      <c r="L167" s="1008">
        <f t="shared" si="25"/>
        <v>150</v>
      </c>
      <c r="M167" s="1008">
        <v>0</v>
      </c>
      <c r="N167" s="1008">
        <f t="shared" si="24"/>
        <v>150</v>
      </c>
      <c r="O167" s="1119">
        <v>0</v>
      </c>
      <c r="P167" s="1119">
        <f t="shared" si="23"/>
        <v>150</v>
      </c>
      <c r="Q167" s="1119">
        <v>0</v>
      </c>
      <c r="R167" s="1119">
        <f t="shared" si="22"/>
        <v>150</v>
      </c>
      <c r="S167" s="896"/>
    </row>
    <row r="168" spans="1:19" s="711" customFormat="1" ht="13.1" thickBot="1" x14ac:dyDescent="0.25">
      <c r="A168" s="999"/>
      <c r="B168" s="979"/>
      <c r="C168" s="599" t="s">
        <v>294</v>
      </c>
      <c r="D168" s="599" t="s">
        <v>295</v>
      </c>
      <c r="E168" s="980" t="s">
        <v>296</v>
      </c>
      <c r="F168" s="912">
        <v>0</v>
      </c>
      <c r="G168" s="1074">
        <v>150</v>
      </c>
      <c r="H168" s="909">
        <f t="shared" si="28"/>
        <v>150</v>
      </c>
      <c r="I168" s="1024">
        <v>0</v>
      </c>
      <c r="J168" s="1024">
        <f t="shared" si="26"/>
        <v>150</v>
      </c>
      <c r="K168" s="1024">
        <v>0</v>
      </c>
      <c r="L168" s="1024">
        <f t="shared" si="25"/>
        <v>150</v>
      </c>
      <c r="M168" s="1024">
        <v>0</v>
      </c>
      <c r="N168" s="1024">
        <f t="shared" si="24"/>
        <v>150</v>
      </c>
      <c r="O168" s="1128">
        <v>0</v>
      </c>
      <c r="P168" s="1128">
        <f t="shared" si="23"/>
        <v>150</v>
      </c>
      <c r="Q168" s="1128">
        <v>0</v>
      </c>
      <c r="R168" s="1128">
        <f t="shared" si="22"/>
        <v>150</v>
      </c>
      <c r="S168" s="896"/>
    </row>
    <row r="169" spans="1:19" s="711" customFormat="1" ht="13.1" thickBot="1" x14ac:dyDescent="0.25">
      <c r="A169" s="1080" t="s">
        <v>106</v>
      </c>
      <c r="B169" s="1081" t="s">
        <v>100</v>
      </c>
      <c r="C169" s="1082" t="s">
        <v>100</v>
      </c>
      <c r="D169" s="1082" t="s">
        <v>100</v>
      </c>
      <c r="E169" s="1083" t="s">
        <v>226</v>
      </c>
      <c r="F169" s="1084">
        <v>2750</v>
      </c>
      <c r="G169" s="1090">
        <f>+G170+G172+G174+G176+G178+G180</f>
        <v>0</v>
      </c>
      <c r="H169" s="1085">
        <f t="shared" si="28"/>
        <v>2750</v>
      </c>
      <c r="I169" s="1087">
        <v>0</v>
      </c>
      <c r="J169" s="1087">
        <f t="shared" si="26"/>
        <v>2750</v>
      </c>
      <c r="K169" s="1087">
        <v>0</v>
      </c>
      <c r="L169" s="1087">
        <f t="shared" si="25"/>
        <v>2750</v>
      </c>
      <c r="M169" s="1087">
        <v>0</v>
      </c>
      <c r="N169" s="1087">
        <f t="shared" si="24"/>
        <v>2750</v>
      </c>
      <c r="O169" s="1131">
        <v>0</v>
      </c>
      <c r="P169" s="1131">
        <f t="shared" si="23"/>
        <v>2750</v>
      </c>
      <c r="Q169" s="1131">
        <v>0</v>
      </c>
      <c r="R169" s="1131">
        <f t="shared" si="22"/>
        <v>2750</v>
      </c>
      <c r="S169" s="896"/>
    </row>
    <row r="170" spans="1:19" s="711" customFormat="1" x14ac:dyDescent="0.2">
      <c r="A170" s="677" t="s">
        <v>106</v>
      </c>
      <c r="B170" s="679" t="s">
        <v>488</v>
      </c>
      <c r="C170" s="680" t="s">
        <v>100</v>
      </c>
      <c r="D170" s="954" t="s">
        <v>100</v>
      </c>
      <c r="E170" s="786" t="s">
        <v>226</v>
      </c>
      <c r="F170" s="924">
        <f>+F171</f>
        <v>2750</v>
      </c>
      <c r="G170" s="975">
        <f>+G171</f>
        <v>-2750</v>
      </c>
      <c r="H170" s="924">
        <f t="shared" si="28"/>
        <v>0</v>
      </c>
      <c r="I170" s="1020">
        <v>0</v>
      </c>
      <c r="J170" s="1020">
        <f t="shared" si="26"/>
        <v>0</v>
      </c>
      <c r="K170" s="1020">
        <v>0</v>
      </c>
      <c r="L170" s="1020">
        <f t="shared" si="25"/>
        <v>0</v>
      </c>
      <c r="M170" s="1020">
        <v>0</v>
      </c>
      <c r="N170" s="1020">
        <f t="shared" si="24"/>
        <v>0</v>
      </c>
      <c r="O170" s="1124">
        <v>0</v>
      </c>
      <c r="P170" s="1124">
        <f t="shared" si="23"/>
        <v>0</v>
      </c>
      <c r="Q170" s="1124">
        <v>0</v>
      </c>
      <c r="R170" s="1124">
        <f t="shared" si="22"/>
        <v>0</v>
      </c>
      <c r="S170" s="896"/>
    </row>
    <row r="171" spans="1:19" s="711" customFormat="1" x14ac:dyDescent="0.2">
      <c r="A171" s="689"/>
      <c r="B171" s="691" t="s">
        <v>474</v>
      </c>
      <c r="C171" s="700">
        <v>3419</v>
      </c>
      <c r="D171" s="686">
        <v>5222</v>
      </c>
      <c r="E171" s="784" t="s">
        <v>296</v>
      </c>
      <c r="F171" s="927">
        <v>2750</v>
      </c>
      <c r="G171" s="916">
        <v>-2750</v>
      </c>
      <c r="H171" s="927">
        <f t="shared" si="28"/>
        <v>0</v>
      </c>
      <c r="I171" s="1003">
        <v>0</v>
      </c>
      <c r="J171" s="1003">
        <f t="shared" si="26"/>
        <v>0</v>
      </c>
      <c r="K171" s="1003">
        <v>0</v>
      </c>
      <c r="L171" s="1003">
        <f t="shared" si="25"/>
        <v>0</v>
      </c>
      <c r="M171" s="1003">
        <v>0</v>
      </c>
      <c r="N171" s="1003">
        <f t="shared" si="24"/>
        <v>0</v>
      </c>
      <c r="O171" s="1114">
        <v>0</v>
      </c>
      <c r="P171" s="1114">
        <f t="shared" si="23"/>
        <v>0</v>
      </c>
      <c r="Q171" s="1114">
        <v>0</v>
      </c>
      <c r="R171" s="1114">
        <f t="shared" si="22"/>
        <v>0</v>
      </c>
      <c r="S171" s="896"/>
    </row>
    <row r="172" spans="1:19" s="711" customFormat="1" ht="20.95" x14ac:dyDescent="0.2">
      <c r="A172" s="998" t="s">
        <v>298</v>
      </c>
      <c r="B172" s="976" t="s">
        <v>531</v>
      </c>
      <c r="C172" s="977" t="s">
        <v>100</v>
      </c>
      <c r="D172" s="977" t="s">
        <v>100</v>
      </c>
      <c r="E172" s="978" t="s">
        <v>322</v>
      </c>
      <c r="F172" s="911">
        <v>0</v>
      </c>
      <c r="G172" s="959">
        <f>+G173</f>
        <v>200</v>
      </c>
      <c r="H172" s="908">
        <f t="shared" si="28"/>
        <v>200</v>
      </c>
      <c r="I172" s="1008">
        <v>0</v>
      </c>
      <c r="J172" s="1008">
        <f t="shared" si="26"/>
        <v>200</v>
      </c>
      <c r="K172" s="1008">
        <v>0</v>
      </c>
      <c r="L172" s="1008">
        <f t="shared" si="25"/>
        <v>200</v>
      </c>
      <c r="M172" s="1008">
        <v>0</v>
      </c>
      <c r="N172" s="1008">
        <f t="shared" si="24"/>
        <v>200</v>
      </c>
      <c r="O172" s="1119">
        <v>0</v>
      </c>
      <c r="P172" s="1119">
        <f t="shared" si="23"/>
        <v>200</v>
      </c>
      <c r="Q172" s="1119">
        <v>0</v>
      </c>
      <c r="R172" s="1119">
        <f t="shared" si="22"/>
        <v>200</v>
      </c>
      <c r="S172" s="896"/>
    </row>
    <row r="173" spans="1:19" s="711" customFormat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200</v>
      </c>
      <c r="H173" s="927">
        <f t="shared" si="28"/>
        <v>200</v>
      </c>
      <c r="I173" s="1003">
        <v>0</v>
      </c>
      <c r="J173" s="1003">
        <f t="shared" si="26"/>
        <v>200</v>
      </c>
      <c r="K173" s="1003">
        <v>0</v>
      </c>
      <c r="L173" s="1003">
        <f t="shared" si="25"/>
        <v>200</v>
      </c>
      <c r="M173" s="1003">
        <v>0</v>
      </c>
      <c r="N173" s="1003">
        <f t="shared" si="24"/>
        <v>200</v>
      </c>
      <c r="O173" s="1114">
        <v>0</v>
      </c>
      <c r="P173" s="1114">
        <f t="shared" si="23"/>
        <v>200</v>
      </c>
      <c r="Q173" s="1114">
        <v>0</v>
      </c>
      <c r="R173" s="1114">
        <f t="shared" si="22"/>
        <v>200</v>
      </c>
      <c r="S173" s="896"/>
    </row>
    <row r="174" spans="1:19" s="711" customFormat="1" ht="20.95" x14ac:dyDescent="0.2">
      <c r="A174" s="998" t="s">
        <v>298</v>
      </c>
      <c r="B174" s="976" t="s">
        <v>532</v>
      </c>
      <c r="C174" s="977" t="s">
        <v>100</v>
      </c>
      <c r="D174" s="977" t="s">
        <v>100</v>
      </c>
      <c r="E174" s="978" t="s">
        <v>324</v>
      </c>
      <c r="F174" s="911">
        <v>0</v>
      </c>
      <c r="G174" s="959">
        <f t="shared" ref="G174" si="29">+G175</f>
        <v>750</v>
      </c>
      <c r="H174" s="908">
        <f t="shared" si="28"/>
        <v>750</v>
      </c>
      <c r="I174" s="1008">
        <v>0</v>
      </c>
      <c r="J174" s="1008">
        <f t="shared" si="26"/>
        <v>750</v>
      </c>
      <c r="K174" s="1008">
        <v>0</v>
      </c>
      <c r="L174" s="1008">
        <f t="shared" si="25"/>
        <v>750</v>
      </c>
      <c r="M174" s="1008">
        <v>0</v>
      </c>
      <c r="N174" s="1008">
        <f t="shared" si="24"/>
        <v>750</v>
      </c>
      <c r="O174" s="1119">
        <v>0</v>
      </c>
      <c r="P174" s="1119">
        <f t="shared" si="23"/>
        <v>750</v>
      </c>
      <c r="Q174" s="1119">
        <v>0</v>
      </c>
      <c r="R174" s="1119">
        <f t="shared" si="22"/>
        <v>750</v>
      </c>
      <c r="S174" s="896"/>
    </row>
    <row r="175" spans="1:19" s="711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750</v>
      </c>
      <c r="H175" s="927">
        <f t="shared" si="28"/>
        <v>750</v>
      </c>
      <c r="I175" s="1003">
        <v>0</v>
      </c>
      <c r="J175" s="1003">
        <f t="shared" si="26"/>
        <v>750</v>
      </c>
      <c r="K175" s="1003">
        <v>0</v>
      </c>
      <c r="L175" s="1003">
        <f t="shared" si="25"/>
        <v>750</v>
      </c>
      <c r="M175" s="1003">
        <v>0</v>
      </c>
      <c r="N175" s="1003">
        <f t="shared" si="24"/>
        <v>750</v>
      </c>
      <c r="O175" s="1114">
        <v>0</v>
      </c>
      <c r="P175" s="1114">
        <f t="shared" si="23"/>
        <v>750</v>
      </c>
      <c r="Q175" s="1114">
        <v>0</v>
      </c>
      <c r="R175" s="1114">
        <f t="shared" si="22"/>
        <v>750</v>
      </c>
      <c r="S175" s="896"/>
    </row>
    <row r="176" spans="1:19" s="711" customFormat="1" ht="20.95" x14ac:dyDescent="0.2">
      <c r="A176" s="998" t="s">
        <v>298</v>
      </c>
      <c r="B176" s="976" t="s">
        <v>533</v>
      </c>
      <c r="C176" s="977" t="s">
        <v>100</v>
      </c>
      <c r="D176" s="977" t="s">
        <v>100</v>
      </c>
      <c r="E176" s="978" t="s">
        <v>326</v>
      </c>
      <c r="F176" s="911">
        <v>0</v>
      </c>
      <c r="G176" s="959">
        <f t="shared" ref="G176" si="30">+G177</f>
        <v>750</v>
      </c>
      <c r="H176" s="908">
        <f t="shared" si="28"/>
        <v>750</v>
      </c>
      <c r="I176" s="1008">
        <v>0</v>
      </c>
      <c r="J176" s="1008">
        <f t="shared" si="26"/>
        <v>750</v>
      </c>
      <c r="K176" s="1008">
        <v>0</v>
      </c>
      <c r="L176" s="1008">
        <f t="shared" si="25"/>
        <v>750</v>
      </c>
      <c r="M176" s="1008">
        <v>0</v>
      </c>
      <c r="N176" s="1008">
        <f t="shared" si="24"/>
        <v>750</v>
      </c>
      <c r="O176" s="1119">
        <v>0</v>
      </c>
      <c r="P176" s="1119">
        <f t="shared" si="23"/>
        <v>750</v>
      </c>
      <c r="Q176" s="1119">
        <v>0</v>
      </c>
      <c r="R176" s="1119">
        <f t="shared" si="22"/>
        <v>750</v>
      </c>
      <c r="S176" s="896"/>
    </row>
    <row r="177" spans="1:19" s="711" customFormat="1" x14ac:dyDescent="0.2">
      <c r="A177" s="999"/>
      <c r="B177" s="979"/>
      <c r="C177" s="599" t="s">
        <v>294</v>
      </c>
      <c r="D177" s="599" t="s">
        <v>341</v>
      </c>
      <c r="E177" s="980" t="s">
        <v>342</v>
      </c>
      <c r="F177" s="912">
        <v>0</v>
      </c>
      <c r="G177" s="916">
        <v>750</v>
      </c>
      <c r="H177" s="927">
        <f t="shared" si="28"/>
        <v>750</v>
      </c>
      <c r="I177" s="1003">
        <v>0</v>
      </c>
      <c r="J177" s="1003">
        <f t="shared" si="26"/>
        <v>750</v>
      </c>
      <c r="K177" s="1003">
        <v>0</v>
      </c>
      <c r="L177" s="1003">
        <f t="shared" si="25"/>
        <v>750</v>
      </c>
      <c r="M177" s="1003">
        <v>0</v>
      </c>
      <c r="N177" s="1003">
        <f t="shared" si="24"/>
        <v>750</v>
      </c>
      <c r="O177" s="1114">
        <v>0</v>
      </c>
      <c r="P177" s="1114">
        <f t="shared" si="23"/>
        <v>750</v>
      </c>
      <c r="Q177" s="1114">
        <v>0</v>
      </c>
      <c r="R177" s="1114">
        <f t="shared" si="22"/>
        <v>750</v>
      </c>
      <c r="S177" s="896"/>
    </row>
    <row r="178" spans="1:19" s="711" customFormat="1" ht="20.95" x14ac:dyDescent="0.2">
      <c r="A178" s="998" t="s">
        <v>298</v>
      </c>
      <c r="B178" s="976" t="s">
        <v>534</v>
      </c>
      <c r="C178" s="977" t="s">
        <v>100</v>
      </c>
      <c r="D178" s="977" t="s">
        <v>100</v>
      </c>
      <c r="E178" s="978" t="s">
        <v>328</v>
      </c>
      <c r="F178" s="911">
        <v>0</v>
      </c>
      <c r="G178" s="959">
        <f t="shared" ref="G178" si="31">+G179</f>
        <v>300</v>
      </c>
      <c r="H178" s="908">
        <f t="shared" si="28"/>
        <v>300</v>
      </c>
      <c r="I178" s="1008">
        <v>0</v>
      </c>
      <c r="J178" s="1008">
        <f t="shared" si="26"/>
        <v>300</v>
      </c>
      <c r="K178" s="1008">
        <v>0</v>
      </c>
      <c r="L178" s="1008">
        <f t="shared" si="25"/>
        <v>300</v>
      </c>
      <c r="M178" s="1008">
        <v>0</v>
      </c>
      <c r="N178" s="1008">
        <f t="shared" si="24"/>
        <v>300</v>
      </c>
      <c r="O178" s="1119">
        <v>0</v>
      </c>
      <c r="P178" s="1119">
        <f t="shared" si="23"/>
        <v>300</v>
      </c>
      <c r="Q178" s="1119">
        <v>0</v>
      </c>
      <c r="R178" s="1119">
        <f t="shared" si="22"/>
        <v>300</v>
      </c>
      <c r="S178" s="896"/>
    </row>
    <row r="179" spans="1:19" s="711" customFormat="1" x14ac:dyDescent="0.2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916">
        <v>300</v>
      </c>
      <c r="H179" s="927">
        <f t="shared" si="28"/>
        <v>300</v>
      </c>
      <c r="I179" s="1003">
        <v>0</v>
      </c>
      <c r="J179" s="1003">
        <f t="shared" si="26"/>
        <v>300</v>
      </c>
      <c r="K179" s="1003">
        <v>0</v>
      </c>
      <c r="L179" s="1003">
        <f t="shared" si="25"/>
        <v>300</v>
      </c>
      <c r="M179" s="1003">
        <v>0</v>
      </c>
      <c r="N179" s="1003">
        <f t="shared" si="24"/>
        <v>300</v>
      </c>
      <c r="O179" s="1114">
        <v>0</v>
      </c>
      <c r="P179" s="1114">
        <f t="shared" si="23"/>
        <v>300</v>
      </c>
      <c r="Q179" s="1114">
        <v>0</v>
      </c>
      <c r="R179" s="1114">
        <f t="shared" si="22"/>
        <v>300</v>
      </c>
      <c r="S179" s="896"/>
    </row>
    <row r="180" spans="1:19" s="711" customFormat="1" ht="20.95" x14ac:dyDescent="0.2">
      <c r="A180" s="998" t="s">
        <v>298</v>
      </c>
      <c r="B180" s="976" t="s">
        <v>535</v>
      </c>
      <c r="C180" s="977" t="s">
        <v>100</v>
      </c>
      <c r="D180" s="977" t="s">
        <v>100</v>
      </c>
      <c r="E180" s="978" t="s">
        <v>330</v>
      </c>
      <c r="F180" s="911">
        <v>0</v>
      </c>
      <c r="G180" s="959">
        <f t="shared" ref="G180" si="32">+G181</f>
        <v>750</v>
      </c>
      <c r="H180" s="908">
        <f t="shared" si="28"/>
        <v>750</v>
      </c>
      <c r="I180" s="1008">
        <v>0</v>
      </c>
      <c r="J180" s="1008">
        <f t="shared" si="26"/>
        <v>750</v>
      </c>
      <c r="K180" s="1008">
        <v>0</v>
      </c>
      <c r="L180" s="1008">
        <f t="shared" si="25"/>
        <v>750</v>
      </c>
      <c r="M180" s="1008">
        <v>0</v>
      </c>
      <c r="N180" s="1008">
        <f t="shared" si="24"/>
        <v>750</v>
      </c>
      <c r="O180" s="1119">
        <v>0</v>
      </c>
      <c r="P180" s="1119">
        <f t="shared" si="23"/>
        <v>750</v>
      </c>
      <c r="Q180" s="1119">
        <v>0</v>
      </c>
      <c r="R180" s="1119">
        <f t="shared" si="22"/>
        <v>750</v>
      </c>
      <c r="S180" s="896"/>
    </row>
    <row r="181" spans="1:19" s="711" customFormat="1" ht="13.1" thickBot="1" x14ac:dyDescent="0.25">
      <c r="A181" s="999"/>
      <c r="B181" s="979"/>
      <c r="C181" s="599" t="s">
        <v>294</v>
      </c>
      <c r="D181" s="599" t="s">
        <v>295</v>
      </c>
      <c r="E181" s="980" t="s">
        <v>296</v>
      </c>
      <c r="F181" s="912">
        <v>0</v>
      </c>
      <c r="G181" s="1074">
        <v>750</v>
      </c>
      <c r="H181" s="909">
        <f t="shared" si="28"/>
        <v>750</v>
      </c>
      <c r="I181" s="1024">
        <v>0</v>
      </c>
      <c r="J181" s="1024">
        <f t="shared" si="26"/>
        <v>750</v>
      </c>
      <c r="K181" s="1024">
        <v>0</v>
      </c>
      <c r="L181" s="1024">
        <f t="shared" si="25"/>
        <v>750</v>
      </c>
      <c r="M181" s="1024">
        <v>0</v>
      </c>
      <c r="N181" s="1024">
        <f t="shared" si="24"/>
        <v>750</v>
      </c>
      <c r="O181" s="1128">
        <v>0</v>
      </c>
      <c r="P181" s="1128">
        <f t="shared" si="23"/>
        <v>750</v>
      </c>
      <c r="Q181" s="1128">
        <v>0</v>
      </c>
      <c r="R181" s="1128">
        <f t="shared" si="22"/>
        <v>750</v>
      </c>
      <c r="S181" s="896"/>
    </row>
    <row r="182" spans="1:19" s="711" customFormat="1" ht="13.1" thickBot="1" x14ac:dyDescent="0.25">
      <c r="A182" s="1080" t="s">
        <v>106</v>
      </c>
      <c r="B182" s="1081" t="s">
        <v>100</v>
      </c>
      <c r="C182" s="1082" t="s">
        <v>100</v>
      </c>
      <c r="D182" s="1082" t="s">
        <v>100</v>
      </c>
      <c r="E182" s="1083" t="s">
        <v>227</v>
      </c>
      <c r="F182" s="1084">
        <v>1750</v>
      </c>
      <c r="G182" s="1090">
        <f>+G183+G185+G187+G189+G191+G193+G195+G197+G199</f>
        <v>0</v>
      </c>
      <c r="H182" s="1085">
        <f t="shared" si="28"/>
        <v>1750</v>
      </c>
      <c r="I182" s="1087">
        <v>0</v>
      </c>
      <c r="J182" s="1087">
        <f t="shared" si="26"/>
        <v>1750</v>
      </c>
      <c r="K182" s="1087">
        <v>0</v>
      </c>
      <c r="L182" s="1087">
        <f t="shared" si="25"/>
        <v>1750</v>
      </c>
      <c r="M182" s="1087">
        <f>+M201</f>
        <v>5000</v>
      </c>
      <c r="N182" s="1087">
        <f t="shared" si="24"/>
        <v>6750</v>
      </c>
      <c r="O182" s="1131">
        <v>0</v>
      </c>
      <c r="P182" s="1131">
        <f t="shared" si="23"/>
        <v>6750</v>
      </c>
      <c r="Q182" s="1131">
        <v>0</v>
      </c>
      <c r="R182" s="1131">
        <f t="shared" si="22"/>
        <v>6750</v>
      </c>
      <c r="S182" s="896"/>
    </row>
    <row r="183" spans="1:19" s="711" customFormat="1" x14ac:dyDescent="0.2">
      <c r="A183" s="677" t="s">
        <v>106</v>
      </c>
      <c r="B183" s="679" t="s">
        <v>489</v>
      </c>
      <c r="C183" s="680" t="s">
        <v>100</v>
      </c>
      <c r="D183" s="954" t="s">
        <v>100</v>
      </c>
      <c r="E183" s="786" t="s">
        <v>227</v>
      </c>
      <c r="F183" s="924">
        <f>+F184</f>
        <v>1750</v>
      </c>
      <c r="G183" s="975">
        <f>+G184</f>
        <v>-1750</v>
      </c>
      <c r="H183" s="924">
        <f t="shared" si="28"/>
        <v>0</v>
      </c>
      <c r="I183" s="1020">
        <v>0</v>
      </c>
      <c r="J183" s="1020">
        <f t="shared" si="26"/>
        <v>0</v>
      </c>
      <c r="K183" s="1020">
        <v>0</v>
      </c>
      <c r="L183" s="1020">
        <f t="shared" si="25"/>
        <v>0</v>
      </c>
      <c r="M183" s="1020">
        <v>0</v>
      </c>
      <c r="N183" s="1020">
        <f t="shared" si="24"/>
        <v>0</v>
      </c>
      <c r="O183" s="1124">
        <v>0</v>
      </c>
      <c r="P183" s="1124">
        <f t="shared" si="23"/>
        <v>0</v>
      </c>
      <c r="Q183" s="1124">
        <v>0</v>
      </c>
      <c r="R183" s="1124">
        <f t="shared" si="22"/>
        <v>0</v>
      </c>
      <c r="S183" s="896"/>
    </row>
    <row r="184" spans="1:19" s="711" customFormat="1" x14ac:dyDescent="0.2">
      <c r="A184" s="689"/>
      <c r="B184" s="691" t="s">
        <v>474</v>
      </c>
      <c r="C184" s="700">
        <v>3419</v>
      </c>
      <c r="D184" s="686">
        <v>5222</v>
      </c>
      <c r="E184" s="784" t="s">
        <v>296</v>
      </c>
      <c r="F184" s="927">
        <v>1750</v>
      </c>
      <c r="G184" s="916">
        <v>-1750</v>
      </c>
      <c r="H184" s="927">
        <f t="shared" si="28"/>
        <v>0</v>
      </c>
      <c r="I184" s="1003">
        <v>0</v>
      </c>
      <c r="J184" s="1003">
        <f t="shared" si="26"/>
        <v>0</v>
      </c>
      <c r="K184" s="1003">
        <v>0</v>
      </c>
      <c r="L184" s="1003">
        <f t="shared" si="25"/>
        <v>0</v>
      </c>
      <c r="M184" s="1003">
        <v>0</v>
      </c>
      <c r="N184" s="1003">
        <f t="shared" si="24"/>
        <v>0</v>
      </c>
      <c r="O184" s="1114">
        <v>0</v>
      </c>
      <c r="P184" s="1114">
        <f t="shared" si="23"/>
        <v>0</v>
      </c>
      <c r="Q184" s="1114">
        <v>0</v>
      </c>
      <c r="R184" s="1114">
        <f t="shared" si="22"/>
        <v>0</v>
      </c>
      <c r="S184" s="896"/>
    </row>
    <row r="185" spans="1:19" s="711" customFormat="1" ht="31.45" x14ac:dyDescent="0.2">
      <c r="A185" s="654" t="s">
        <v>298</v>
      </c>
      <c r="B185" s="603" t="s">
        <v>536</v>
      </c>
      <c r="C185" s="604" t="s">
        <v>100</v>
      </c>
      <c r="D185" s="604" t="s">
        <v>100</v>
      </c>
      <c r="E185" s="981" t="s">
        <v>418</v>
      </c>
      <c r="F185" s="913">
        <v>0</v>
      </c>
      <c r="G185" s="959">
        <f t="shared" ref="G185:G199" si="33">+G186</f>
        <v>50</v>
      </c>
      <c r="H185" s="908">
        <f t="shared" si="28"/>
        <v>50</v>
      </c>
      <c r="I185" s="1008">
        <v>0</v>
      </c>
      <c r="J185" s="1008">
        <f t="shared" si="26"/>
        <v>50</v>
      </c>
      <c r="K185" s="1008">
        <v>0</v>
      </c>
      <c r="L185" s="1008">
        <f t="shared" si="25"/>
        <v>50</v>
      </c>
      <c r="M185" s="1008">
        <v>0</v>
      </c>
      <c r="N185" s="1008">
        <f t="shared" si="24"/>
        <v>50</v>
      </c>
      <c r="O185" s="1119">
        <v>0</v>
      </c>
      <c r="P185" s="1119">
        <f t="shared" si="23"/>
        <v>50</v>
      </c>
      <c r="Q185" s="1119">
        <v>0</v>
      </c>
      <c r="R185" s="1119">
        <f t="shared" si="22"/>
        <v>50</v>
      </c>
      <c r="S185" s="896"/>
    </row>
    <row r="186" spans="1:19" s="711" customFormat="1" x14ac:dyDescent="0.2">
      <c r="A186" s="1000"/>
      <c r="B186" s="982"/>
      <c r="C186" s="595" t="s">
        <v>294</v>
      </c>
      <c r="D186" s="595" t="s">
        <v>295</v>
      </c>
      <c r="E186" s="983" t="s">
        <v>296</v>
      </c>
      <c r="F186" s="914">
        <v>0</v>
      </c>
      <c r="G186" s="916">
        <v>50</v>
      </c>
      <c r="H186" s="927">
        <f t="shared" si="28"/>
        <v>50</v>
      </c>
      <c r="I186" s="1003">
        <v>0</v>
      </c>
      <c r="J186" s="1003">
        <f t="shared" si="26"/>
        <v>50</v>
      </c>
      <c r="K186" s="1003">
        <v>0</v>
      </c>
      <c r="L186" s="1003">
        <f t="shared" si="25"/>
        <v>50</v>
      </c>
      <c r="M186" s="1003">
        <v>0</v>
      </c>
      <c r="N186" s="1003">
        <f t="shared" si="24"/>
        <v>50</v>
      </c>
      <c r="O186" s="1114">
        <v>0</v>
      </c>
      <c r="P186" s="1114">
        <f t="shared" si="23"/>
        <v>50</v>
      </c>
      <c r="Q186" s="1114">
        <v>0</v>
      </c>
      <c r="R186" s="1114">
        <f t="shared" si="22"/>
        <v>50</v>
      </c>
      <c r="S186" s="896"/>
    </row>
    <row r="187" spans="1:19" s="711" customFormat="1" ht="20.95" x14ac:dyDescent="0.2">
      <c r="A187" s="654" t="s">
        <v>298</v>
      </c>
      <c r="B187" s="603" t="s">
        <v>537</v>
      </c>
      <c r="C187" s="604" t="s">
        <v>100</v>
      </c>
      <c r="D187" s="604" t="s">
        <v>100</v>
      </c>
      <c r="E187" s="981" t="s">
        <v>335</v>
      </c>
      <c r="F187" s="913">
        <v>0</v>
      </c>
      <c r="G187" s="959">
        <f t="shared" si="33"/>
        <v>600</v>
      </c>
      <c r="H187" s="908">
        <f t="shared" si="28"/>
        <v>600</v>
      </c>
      <c r="I187" s="1008">
        <v>0</v>
      </c>
      <c r="J187" s="1008">
        <f t="shared" si="26"/>
        <v>600</v>
      </c>
      <c r="K187" s="1008">
        <v>0</v>
      </c>
      <c r="L187" s="1008">
        <f t="shared" si="25"/>
        <v>600</v>
      </c>
      <c r="M187" s="1008">
        <v>0</v>
      </c>
      <c r="N187" s="1008">
        <f t="shared" si="24"/>
        <v>600</v>
      </c>
      <c r="O187" s="1119">
        <v>0</v>
      </c>
      <c r="P187" s="1119">
        <f t="shared" si="23"/>
        <v>600</v>
      </c>
      <c r="Q187" s="1119">
        <v>0</v>
      </c>
      <c r="R187" s="1119">
        <f t="shared" si="22"/>
        <v>600</v>
      </c>
      <c r="S187" s="896"/>
    </row>
    <row r="188" spans="1:19" s="711" customFormat="1" ht="20.95" x14ac:dyDescent="0.2">
      <c r="A188" s="1000"/>
      <c r="B188" s="982"/>
      <c r="C188" s="595" t="s">
        <v>294</v>
      </c>
      <c r="D188" s="595" t="s">
        <v>333</v>
      </c>
      <c r="E188" s="983" t="s">
        <v>334</v>
      </c>
      <c r="F188" s="914">
        <v>0</v>
      </c>
      <c r="G188" s="916">
        <v>600</v>
      </c>
      <c r="H188" s="927">
        <f t="shared" si="28"/>
        <v>600</v>
      </c>
      <c r="I188" s="1003">
        <v>0</v>
      </c>
      <c r="J188" s="1003">
        <f t="shared" si="26"/>
        <v>600</v>
      </c>
      <c r="K188" s="1003">
        <v>0</v>
      </c>
      <c r="L188" s="1003">
        <f t="shared" si="25"/>
        <v>600</v>
      </c>
      <c r="M188" s="1003">
        <v>0</v>
      </c>
      <c r="N188" s="1003">
        <f t="shared" si="24"/>
        <v>600</v>
      </c>
      <c r="O188" s="1114">
        <v>0</v>
      </c>
      <c r="P188" s="1114">
        <f t="shared" si="23"/>
        <v>600</v>
      </c>
      <c r="Q188" s="1114">
        <v>0</v>
      </c>
      <c r="R188" s="1114">
        <f t="shared" si="22"/>
        <v>600</v>
      </c>
      <c r="S188" s="896"/>
    </row>
    <row r="189" spans="1:19" s="711" customFormat="1" ht="31.45" x14ac:dyDescent="0.2">
      <c r="A189" s="654" t="s">
        <v>298</v>
      </c>
      <c r="B189" s="603" t="s">
        <v>538</v>
      </c>
      <c r="C189" s="604" t="s">
        <v>100</v>
      </c>
      <c r="D189" s="604" t="s">
        <v>100</v>
      </c>
      <c r="E189" s="981" t="s">
        <v>337</v>
      </c>
      <c r="F189" s="913">
        <v>0</v>
      </c>
      <c r="G189" s="959">
        <f t="shared" si="33"/>
        <v>450</v>
      </c>
      <c r="H189" s="908">
        <f t="shared" si="28"/>
        <v>450</v>
      </c>
      <c r="I189" s="1008">
        <v>0</v>
      </c>
      <c r="J189" s="1008">
        <f t="shared" si="26"/>
        <v>450</v>
      </c>
      <c r="K189" s="1008">
        <v>0</v>
      </c>
      <c r="L189" s="1008">
        <f t="shared" si="25"/>
        <v>450</v>
      </c>
      <c r="M189" s="1008">
        <v>0</v>
      </c>
      <c r="N189" s="1008">
        <f t="shared" si="24"/>
        <v>450</v>
      </c>
      <c r="O189" s="1119">
        <v>0</v>
      </c>
      <c r="P189" s="1119">
        <f t="shared" si="23"/>
        <v>450</v>
      </c>
      <c r="Q189" s="1119">
        <v>0</v>
      </c>
      <c r="R189" s="1119">
        <f t="shared" si="22"/>
        <v>450</v>
      </c>
      <c r="S189" s="896"/>
    </row>
    <row r="190" spans="1:19" s="711" customFormat="1" ht="20.95" x14ac:dyDescent="0.2">
      <c r="A190" s="1000"/>
      <c r="B190" s="603" t="s">
        <v>338</v>
      </c>
      <c r="C190" s="595" t="s">
        <v>294</v>
      </c>
      <c r="D190" s="595" t="s">
        <v>339</v>
      </c>
      <c r="E190" s="983" t="s">
        <v>340</v>
      </c>
      <c r="F190" s="914">
        <v>0</v>
      </c>
      <c r="G190" s="916">
        <v>450</v>
      </c>
      <c r="H190" s="927">
        <f t="shared" si="28"/>
        <v>450</v>
      </c>
      <c r="I190" s="1003">
        <v>0</v>
      </c>
      <c r="J190" s="1003">
        <f t="shared" si="26"/>
        <v>450</v>
      </c>
      <c r="K190" s="1003">
        <v>0</v>
      </c>
      <c r="L190" s="1003">
        <f t="shared" si="25"/>
        <v>450</v>
      </c>
      <c r="M190" s="1003">
        <v>0</v>
      </c>
      <c r="N190" s="1003">
        <f t="shared" si="24"/>
        <v>450</v>
      </c>
      <c r="O190" s="1114">
        <v>0</v>
      </c>
      <c r="P190" s="1114">
        <f t="shared" si="23"/>
        <v>450</v>
      </c>
      <c r="Q190" s="1114">
        <v>0</v>
      </c>
      <c r="R190" s="1114">
        <f t="shared" si="22"/>
        <v>450</v>
      </c>
      <c r="S190" s="896"/>
    </row>
    <row r="191" spans="1:19" s="711" customFormat="1" ht="20.95" x14ac:dyDescent="0.2">
      <c r="A191" s="654" t="s">
        <v>298</v>
      </c>
      <c r="B191" s="603" t="s">
        <v>539</v>
      </c>
      <c r="C191" s="604" t="s">
        <v>100</v>
      </c>
      <c r="D191" s="604" t="s">
        <v>100</v>
      </c>
      <c r="E191" s="981" t="s">
        <v>344</v>
      </c>
      <c r="F191" s="913">
        <v>0</v>
      </c>
      <c r="G191" s="959">
        <f t="shared" si="33"/>
        <v>200</v>
      </c>
      <c r="H191" s="908">
        <f t="shared" si="28"/>
        <v>200</v>
      </c>
      <c r="I191" s="1008">
        <v>0</v>
      </c>
      <c r="J191" s="1008">
        <f t="shared" si="26"/>
        <v>200</v>
      </c>
      <c r="K191" s="1008">
        <v>0</v>
      </c>
      <c r="L191" s="1008">
        <f t="shared" si="25"/>
        <v>200</v>
      </c>
      <c r="M191" s="1008">
        <v>0</v>
      </c>
      <c r="N191" s="1008">
        <f t="shared" si="24"/>
        <v>200</v>
      </c>
      <c r="O191" s="1119">
        <v>0</v>
      </c>
      <c r="P191" s="1119">
        <f t="shared" si="23"/>
        <v>200</v>
      </c>
      <c r="Q191" s="1119">
        <v>0</v>
      </c>
      <c r="R191" s="1119">
        <f t="shared" si="22"/>
        <v>200</v>
      </c>
      <c r="S191" s="896"/>
    </row>
    <row r="192" spans="1:19" s="711" customFormat="1" x14ac:dyDescent="0.2">
      <c r="A192" s="1000"/>
      <c r="B192" s="982"/>
      <c r="C192" s="595" t="s">
        <v>294</v>
      </c>
      <c r="D192" s="599" t="s">
        <v>341</v>
      </c>
      <c r="E192" s="980" t="s">
        <v>342</v>
      </c>
      <c r="F192" s="914">
        <v>0</v>
      </c>
      <c r="G192" s="916">
        <v>200</v>
      </c>
      <c r="H192" s="927">
        <f t="shared" si="28"/>
        <v>200</v>
      </c>
      <c r="I192" s="1003">
        <v>0</v>
      </c>
      <c r="J192" s="1003">
        <f t="shared" si="26"/>
        <v>200</v>
      </c>
      <c r="K192" s="1003">
        <v>0</v>
      </c>
      <c r="L192" s="1003">
        <f t="shared" si="25"/>
        <v>200</v>
      </c>
      <c r="M192" s="1003">
        <v>0</v>
      </c>
      <c r="N192" s="1003">
        <f t="shared" si="24"/>
        <v>200</v>
      </c>
      <c r="O192" s="1114">
        <v>0</v>
      </c>
      <c r="P192" s="1114">
        <f t="shared" si="23"/>
        <v>200</v>
      </c>
      <c r="Q192" s="1114">
        <v>0</v>
      </c>
      <c r="R192" s="1114">
        <f t="shared" si="22"/>
        <v>200</v>
      </c>
      <c r="S192" s="896"/>
    </row>
    <row r="193" spans="1:19" s="711" customFormat="1" ht="20.95" x14ac:dyDescent="0.2">
      <c r="A193" s="654" t="s">
        <v>298</v>
      </c>
      <c r="B193" s="603" t="s">
        <v>540</v>
      </c>
      <c r="C193" s="604" t="s">
        <v>100</v>
      </c>
      <c r="D193" s="604" t="s">
        <v>100</v>
      </c>
      <c r="E193" s="981" t="s">
        <v>346</v>
      </c>
      <c r="F193" s="913">
        <v>0</v>
      </c>
      <c r="G193" s="959">
        <f t="shared" si="33"/>
        <v>100</v>
      </c>
      <c r="H193" s="908">
        <f t="shared" si="28"/>
        <v>100</v>
      </c>
      <c r="I193" s="1008">
        <v>0</v>
      </c>
      <c r="J193" s="1008">
        <f t="shared" si="26"/>
        <v>100</v>
      </c>
      <c r="K193" s="1008">
        <v>0</v>
      </c>
      <c r="L193" s="1008">
        <f t="shared" si="25"/>
        <v>100</v>
      </c>
      <c r="M193" s="1008">
        <v>0</v>
      </c>
      <c r="N193" s="1008">
        <f t="shared" si="24"/>
        <v>100</v>
      </c>
      <c r="O193" s="1119">
        <v>0</v>
      </c>
      <c r="P193" s="1119">
        <f t="shared" si="23"/>
        <v>100</v>
      </c>
      <c r="Q193" s="1119">
        <v>0</v>
      </c>
      <c r="R193" s="1119">
        <f t="shared" si="22"/>
        <v>100</v>
      </c>
      <c r="S193" s="896"/>
    </row>
    <row r="194" spans="1:19" s="711" customFormat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100</v>
      </c>
      <c r="H194" s="927">
        <f t="shared" si="28"/>
        <v>100</v>
      </c>
      <c r="I194" s="1003">
        <v>0</v>
      </c>
      <c r="J194" s="1003">
        <f t="shared" si="26"/>
        <v>100</v>
      </c>
      <c r="K194" s="1003">
        <v>0</v>
      </c>
      <c r="L194" s="1003">
        <f t="shared" si="25"/>
        <v>100</v>
      </c>
      <c r="M194" s="1003">
        <v>0</v>
      </c>
      <c r="N194" s="1003">
        <f t="shared" si="24"/>
        <v>100</v>
      </c>
      <c r="O194" s="1114">
        <v>0</v>
      </c>
      <c r="P194" s="1114">
        <f t="shared" si="23"/>
        <v>100</v>
      </c>
      <c r="Q194" s="1114">
        <v>0</v>
      </c>
      <c r="R194" s="1114">
        <f t="shared" si="22"/>
        <v>100</v>
      </c>
      <c r="S194" s="896"/>
    </row>
    <row r="195" spans="1:19" s="711" customFormat="1" x14ac:dyDescent="0.2">
      <c r="A195" s="654" t="s">
        <v>298</v>
      </c>
      <c r="B195" s="603" t="s">
        <v>541</v>
      </c>
      <c r="C195" s="604" t="s">
        <v>100</v>
      </c>
      <c r="D195" s="604" t="s">
        <v>100</v>
      </c>
      <c r="E195" s="981" t="s">
        <v>349</v>
      </c>
      <c r="F195" s="913">
        <v>0</v>
      </c>
      <c r="G195" s="959">
        <f t="shared" si="33"/>
        <v>100</v>
      </c>
      <c r="H195" s="908">
        <f t="shared" si="28"/>
        <v>100</v>
      </c>
      <c r="I195" s="1008">
        <v>0</v>
      </c>
      <c r="J195" s="1008">
        <f t="shared" si="26"/>
        <v>100</v>
      </c>
      <c r="K195" s="1008">
        <v>0</v>
      </c>
      <c r="L195" s="1008">
        <f t="shared" si="25"/>
        <v>100</v>
      </c>
      <c r="M195" s="1008">
        <v>0</v>
      </c>
      <c r="N195" s="1008">
        <f t="shared" si="24"/>
        <v>100</v>
      </c>
      <c r="O195" s="1119">
        <v>0</v>
      </c>
      <c r="P195" s="1119">
        <f t="shared" si="23"/>
        <v>100</v>
      </c>
      <c r="Q195" s="1119">
        <v>0</v>
      </c>
      <c r="R195" s="1119">
        <f t="shared" si="22"/>
        <v>100</v>
      </c>
      <c r="S195" s="896"/>
    </row>
    <row r="196" spans="1:19" s="711" customFormat="1" x14ac:dyDescent="0.2">
      <c r="A196" s="1000"/>
      <c r="B196" s="982"/>
      <c r="C196" s="595" t="s">
        <v>294</v>
      </c>
      <c r="D196" s="595" t="s">
        <v>348</v>
      </c>
      <c r="E196" s="983" t="s">
        <v>258</v>
      </c>
      <c r="F196" s="914">
        <v>0</v>
      </c>
      <c r="G196" s="916">
        <v>100</v>
      </c>
      <c r="H196" s="927">
        <f t="shared" si="28"/>
        <v>100</v>
      </c>
      <c r="I196" s="1003">
        <v>0</v>
      </c>
      <c r="J196" s="1003">
        <f t="shared" si="26"/>
        <v>100</v>
      </c>
      <c r="K196" s="1003">
        <v>0</v>
      </c>
      <c r="L196" s="1003">
        <f t="shared" si="25"/>
        <v>100</v>
      </c>
      <c r="M196" s="1003">
        <v>0</v>
      </c>
      <c r="N196" s="1003">
        <f t="shared" si="24"/>
        <v>100</v>
      </c>
      <c r="O196" s="1114">
        <v>0</v>
      </c>
      <c r="P196" s="1114">
        <f t="shared" si="23"/>
        <v>100</v>
      </c>
      <c r="Q196" s="1114">
        <v>0</v>
      </c>
      <c r="R196" s="1114">
        <f t="shared" si="22"/>
        <v>100</v>
      </c>
      <c r="S196" s="896"/>
    </row>
    <row r="197" spans="1:19" s="711" customFormat="1" ht="31.45" x14ac:dyDescent="0.2">
      <c r="A197" s="654" t="s">
        <v>298</v>
      </c>
      <c r="B197" s="603" t="s">
        <v>542</v>
      </c>
      <c r="C197" s="604" t="s">
        <v>100</v>
      </c>
      <c r="D197" s="604" t="s">
        <v>100</v>
      </c>
      <c r="E197" s="981" t="s">
        <v>419</v>
      </c>
      <c r="F197" s="913">
        <v>0</v>
      </c>
      <c r="G197" s="959">
        <f t="shared" si="33"/>
        <v>50</v>
      </c>
      <c r="H197" s="908">
        <f t="shared" si="28"/>
        <v>50</v>
      </c>
      <c r="I197" s="1008">
        <v>0</v>
      </c>
      <c r="J197" s="1008">
        <f t="shared" si="26"/>
        <v>50</v>
      </c>
      <c r="K197" s="1008">
        <v>0</v>
      </c>
      <c r="L197" s="1008">
        <f t="shared" si="25"/>
        <v>50</v>
      </c>
      <c r="M197" s="1008">
        <v>0</v>
      </c>
      <c r="N197" s="1008">
        <f t="shared" si="24"/>
        <v>50</v>
      </c>
      <c r="O197" s="1119">
        <v>0</v>
      </c>
      <c r="P197" s="1119">
        <f t="shared" si="23"/>
        <v>50</v>
      </c>
      <c r="Q197" s="1119">
        <v>0</v>
      </c>
      <c r="R197" s="1119">
        <f t="shared" si="22"/>
        <v>50</v>
      </c>
      <c r="S197" s="896"/>
    </row>
    <row r="198" spans="1:19" s="711" customFormat="1" x14ac:dyDescent="0.2">
      <c r="A198" s="1000"/>
      <c r="B198" s="982"/>
      <c r="C198" s="595" t="s">
        <v>294</v>
      </c>
      <c r="D198" s="595" t="s">
        <v>295</v>
      </c>
      <c r="E198" s="983" t="s">
        <v>296</v>
      </c>
      <c r="F198" s="914">
        <v>0</v>
      </c>
      <c r="G198" s="916">
        <v>50</v>
      </c>
      <c r="H198" s="927">
        <f t="shared" si="28"/>
        <v>50</v>
      </c>
      <c r="I198" s="1003">
        <v>0</v>
      </c>
      <c r="J198" s="1003">
        <f t="shared" si="26"/>
        <v>50</v>
      </c>
      <c r="K198" s="1003">
        <v>0</v>
      </c>
      <c r="L198" s="1003">
        <f t="shared" si="25"/>
        <v>50</v>
      </c>
      <c r="M198" s="1003">
        <v>0</v>
      </c>
      <c r="N198" s="1003">
        <f t="shared" si="24"/>
        <v>50</v>
      </c>
      <c r="O198" s="1114">
        <v>0</v>
      </c>
      <c r="P198" s="1114">
        <f t="shared" si="23"/>
        <v>50</v>
      </c>
      <c r="Q198" s="1114">
        <v>0</v>
      </c>
      <c r="R198" s="1114">
        <f t="shared" si="22"/>
        <v>50</v>
      </c>
      <c r="S198" s="896"/>
    </row>
    <row r="199" spans="1:19" s="711" customFormat="1" ht="20.95" x14ac:dyDescent="0.2">
      <c r="A199" s="654" t="s">
        <v>298</v>
      </c>
      <c r="B199" s="603" t="s">
        <v>543</v>
      </c>
      <c r="C199" s="604" t="s">
        <v>100</v>
      </c>
      <c r="D199" s="604" t="s">
        <v>100</v>
      </c>
      <c r="E199" s="981" t="s">
        <v>352</v>
      </c>
      <c r="F199" s="913">
        <v>0</v>
      </c>
      <c r="G199" s="959">
        <f t="shared" si="33"/>
        <v>200</v>
      </c>
      <c r="H199" s="908">
        <f t="shared" si="28"/>
        <v>200</v>
      </c>
      <c r="I199" s="1008">
        <v>0</v>
      </c>
      <c r="J199" s="1008">
        <f t="shared" si="26"/>
        <v>200</v>
      </c>
      <c r="K199" s="1008">
        <v>0</v>
      </c>
      <c r="L199" s="1008">
        <f t="shared" si="25"/>
        <v>200</v>
      </c>
      <c r="M199" s="1008">
        <v>0</v>
      </c>
      <c r="N199" s="1008">
        <f t="shared" si="24"/>
        <v>200</v>
      </c>
      <c r="O199" s="1119">
        <v>0</v>
      </c>
      <c r="P199" s="1119">
        <f t="shared" si="23"/>
        <v>200</v>
      </c>
      <c r="Q199" s="1119">
        <v>0</v>
      </c>
      <c r="R199" s="1119">
        <f t="shared" si="22"/>
        <v>200</v>
      </c>
      <c r="S199" s="896"/>
    </row>
    <row r="200" spans="1:19" s="711" customFormat="1" ht="20.95" x14ac:dyDescent="0.2">
      <c r="A200" s="999"/>
      <c r="B200" s="979"/>
      <c r="C200" s="599" t="s">
        <v>294</v>
      </c>
      <c r="D200" s="599" t="s">
        <v>339</v>
      </c>
      <c r="E200" s="980" t="s">
        <v>340</v>
      </c>
      <c r="F200" s="912">
        <v>0</v>
      </c>
      <c r="G200" s="1074">
        <v>200</v>
      </c>
      <c r="H200" s="909">
        <f t="shared" si="28"/>
        <v>200</v>
      </c>
      <c r="I200" s="1024">
        <v>0</v>
      </c>
      <c r="J200" s="1024">
        <f t="shared" si="26"/>
        <v>200</v>
      </c>
      <c r="K200" s="1024">
        <v>0</v>
      </c>
      <c r="L200" s="1024">
        <f t="shared" si="25"/>
        <v>200</v>
      </c>
      <c r="M200" s="1003">
        <v>0</v>
      </c>
      <c r="N200" s="1003">
        <f t="shared" si="24"/>
        <v>200</v>
      </c>
      <c r="O200" s="1114">
        <v>0</v>
      </c>
      <c r="P200" s="1114">
        <f t="shared" si="23"/>
        <v>200</v>
      </c>
      <c r="Q200" s="1114">
        <v>0</v>
      </c>
      <c r="R200" s="1114">
        <f t="shared" si="22"/>
        <v>200</v>
      </c>
      <c r="S200" s="896"/>
    </row>
    <row r="201" spans="1:19" s="711" customFormat="1" ht="20.95" x14ac:dyDescent="0.2">
      <c r="A201" s="654" t="s">
        <v>298</v>
      </c>
      <c r="B201" s="603" t="s">
        <v>626</v>
      </c>
      <c r="C201" s="604" t="s">
        <v>100</v>
      </c>
      <c r="D201" s="604" t="s">
        <v>100</v>
      </c>
      <c r="E201" s="981" t="s">
        <v>629</v>
      </c>
      <c r="F201" s="913">
        <v>0</v>
      </c>
      <c r="G201" s="959"/>
      <c r="H201" s="908"/>
      <c r="I201" s="1008"/>
      <c r="J201" s="1008">
        <v>0</v>
      </c>
      <c r="K201" s="1008">
        <v>0</v>
      </c>
      <c r="L201" s="1008">
        <v>0</v>
      </c>
      <c r="M201" s="1008">
        <f>+M202</f>
        <v>5000</v>
      </c>
      <c r="N201" s="1008">
        <f t="shared" si="24"/>
        <v>5000</v>
      </c>
      <c r="O201" s="1119">
        <v>0</v>
      </c>
      <c r="P201" s="1119">
        <f t="shared" si="23"/>
        <v>5000</v>
      </c>
      <c r="Q201" s="1119">
        <v>0</v>
      </c>
      <c r="R201" s="1119">
        <f t="shared" si="22"/>
        <v>5000</v>
      </c>
      <c r="S201" s="896"/>
    </row>
    <row r="202" spans="1:19" s="711" customFormat="1" ht="13.1" thickBot="1" x14ac:dyDescent="0.25">
      <c r="A202" s="1000"/>
      <c r="B202" s="982"/>
      <c r="C202" s="595" t="s">
        <v>294</v>
      </c>
      <c r="D202" s="595" t="s">
        <v>630</v>
      </c>
      <c r="E202" s="983" t="s">
        <v>631</v>
      </c>
      <c r="F202" s="914">
        <v>0</v>
      </c>
      <c r="G202" s="916"/>
      <c r="H202" s="927"/>
      <c r="I202" s="1003"/>
      <c r="J202" s="1003">
        <v>0</v>
      </c>
      <c r="K202" s="1003">
        <v>0</v>
      </c>
      <c r="L202" s="1003">
        <v>0</v>
      </c>
      <c r="M202" s="1024">
        <v>5000</v>
      </c>
      <c r="N202" s="1024">
        <f t="shared" si="24"/>
        <v>5000</v>
      </c>
      <c r="O202" s="1128">
        <v>0</v>
      </c>
      <c r="P202" s="1128">
        <f t="shared" si="23"/>
        <v>5000</v>
      </c>
      <c r="Q202" s="1128">
        <v>0</v>
      </c>
      <c r="R202" s="1128">
        <f t="shared" si="22"/>
        <v>5000</v>
      </c>
      <c r="S202" s="896"/>
    </row>
    <row r="203" spans="1:19" s="711" customFormat="1" ht="13.1" thickBot="1" x14ac:dyDescent="0.25">
      <c r="A203" s="1080" t="s">
        <v>106</v>
      </c>
      <c r="B203" s="1081" t="s">
        <v>100</v>
      </c>
      <c r="C203" s="1082" t="s">
        <v>100</v>
      </c>
      <c r="D203" s="1082" t="s">
        <v>100</v>
      </c>
      <c r="E203" s="1083" t="s">
        <v>228</v>
      </c>
      <c r="F203" s="1084">
        <v>2750</v>
      </c>
      <c r="G203" s="1090">
        <f>+G204+G206+G208+G210</f>
        <v>0</v>
      </c>
      <c r="H203" s="1085">
        <f t="shared" si="28"/>
        <v>2750</v>
      </c>
      <c r="I203" s="1087">
        <v>0</v>
      </c>
      <c r="J203" s="1087">
        <f t="shared" si="26"/>
        <v>2750</v>
      </c>
      <c r="K203" s="1087">
        <f>+K204+K212+K214+K216+K218+K220+K222+K224+K226</f>
        <v>0</v>
      </c>
      <c r="L203" s="1087">
        <f t="shared" si="25"/>
        <v>2750</v>
      </c>
      <c r="M203" s="1087">
        <v>0</v>
      </c>
      <c r="N203" s="1087">
        <f t="shared" si="24"/>
        <v>2750</v>
      </c>
      <c r="O203" s="1131">
        <v>0</v>
      </c>
      <c r="P203" s="1131">
        <f t="shared" si="23"/>
        <v>2750</v>
      </c>
      <c r="Q203" s="1131">
        <v>0</v>
      </c>
      <c r="R203" s="1131">
        <f t="shared" ref="R203:R252" si="34">+P203+Q203</f>
        <v>2750</v>
      </c>
      <c r="S203" s="896"/>
    </row>
    <row r="204" spans="1:19" s="711" customFormat="1" x14ac:dyDescent="0.2">
      <c r="A204" s="677" t="s">
        <v>106</v>
      </c>
      <c r="B204" s="679" t="s">
        <v>490</v>
      </c>
      <c r="C204" s="680" t="s">
        <v>100</v>
      </c>
      <c r="D204" s="954" t="s">
        <v>100</v>
      </c>
      <c r="E204" s="786" t="s">
        <v>228</v>
      </c>
      <c r="F204" s="924">
        <f>+F205</f>
        <v>2750</v>
      </c>
      <c r="G204" s="975">
        <f>+G205</f>
        <v>-1560</v>
      </c>
      <c r="H204" s="924">
        <f t="shared" si="28"/>
        <v>1190</v>
      </c>
      <c r="I204" s="1020">
        <v>0</v>
      </c>
      <c r="J204" s="1020">
        <f t="shared" si="26"/>
        <v>1190</v>
      </c>
      <c r="K204" s="1020">
        <f>+K205</f>
        <v>-1010</v>
      </c>
      <c r="L204" s="1020">
        <f t="shared" si="25"/>
        <v>180</v>
      </c>
      <c r="M204" s="1020">
        <v>0</v>
      </c>
      <c r="N204" s="1020">
        <f t="shared" si="24"/>
        <v>180</v>
      </c>
      <c r="O204" s="1124">
        <v>0</v>
      </c>
      <c r="P204" s="1124">
        <f t="shared" si="23"/>
        <v>180</v>
      </c>
      <c r="Q204" s="1124">
        <v>0</v>
      </c>
      <c r="R204" s="1124">
        <f t="shared" si="34"/>
        <v>180</v>
      </c>
      <c r="S204" s="896"/>
    </row>
    <row r="205" spans="1:19" s="711" customFormat="1" x14ac:dyDescent="0.2">
      <c r="A205" s="682"/>
      <c r="B205" s="684" t="s">
        <v>474</v>
      </c>
      <c r="C205" s="700">
        <v>3419</v>
      </c>
      <c r="D205" s="686">
        <v>5222</v>
      </c>
      <c r="E205" s="784" t="s">
        <v>296</v>
      </c>
      <c r="F205" s="927">
        <v>2750</v>
      </c>
      <c r="G205" s="916">
        <v>-1560</v>
      </c>
      <c r="H205" s="927">
        <f t="shared" si="28"/>
        <v>1190</v>
      </c>
      <c r="I205" s="1003">
        <v>0</v>
      </c>
      <c r="J205" s="1003">
        <f t="shared" si="26"/>
        <v>1190</v>
      </c>
      <c r="K205" s="1003">
        <v>-1010</v>
      </c>
      <c r="L205" s="1003">
        <f t="shared" si="25"/>
        <v>180</v>
      </c>
      <c r="M205" s="1003">
        <v>0</v>
      </c>
      <c r="N205" s="1003">
        <f t="shared" si="24"/>
        <v>180</v>
      </c>
      <c r="O205" s="1114">
        <v>0</v>
      </c>
      <c r="P205" s="1114">
        <f t="shared" si="23"/>
        <v>180</v>
      </c>
      <c r="Q205" s="1114">
        <v>0</v>
      </c>
      <c r="R205" s="1114">
        <f t="shared" si="34"/>
        <v>180</v>
      </c>
      <c r="S205" s="896"/>
    </row>
    <row r="206" spans="1:19" s="711" customFormat="1" ht="20" customHeight="1" x14ac:dyDescent="0.2">
      <c r="A206" s="998" t="s">
        <v>298</v>
      </c>
      <c r="B206" s="976" t="s">
        <v>545</v>
      </c>
      <c r="C206" s="977" t="s">
        <v>100</v>
      </c>
      <c r="D206" s="977" t="s">
        <v>100</v>
      </c>
      <c r="E206" s="978" t="s">
        <v>319</v>
      </c>
      <c r="F206" s="911">
        <v>0</v>
      </c>
      <c r="G206" s="959">
        <f>+G207</f>
        <v>156</v>
      </c>
      <c r="H206" s="908">
        <f t="shared" si="28"/>
        <v>156</v>
      </c>
      <c r="I206" s="1008">
        <v>0</v>
      </c>
      <c r="J206" s="1008">
        <f t="shared" si="26"/>
        <v>156</v>
      </c>
      <c r="K206" s="1008">
        <v>0</v>
      </c>
      <c r="L206" s="1008">
        <f t="shared" si="25"/>
        <v>156</v>
      </c>
      <c r="M206" s="1008">
        <v>0</v>
      </c>
      <c r="N206" s="1008">
        <f t="shared" si="24"/>
        <v>156</v>
      </c>
      <c r="O206" s="1119">
        <v>0</v>
      </c>
      <c r="P206" s="1119">
        <f t="shared" si="23"/>
        <v>156</v>
      </c>
      <c r="Q206" s="1119">
        <v>0</v>
      </c>
      <c r="R206" s="1119">
        <f t="shared" si="34"/>
        <v>156</v>
      </c>
      <c r="S206" s="896"/>
    </row>
    <row r="207" spans="1:19" s="711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916">
        <v>156</v>
      </c>
      <c r="H207" s="927">
        <f t="shared" si="28"/>
        <v>156</v>
      </c>
      <c r="I207" s="1003">
        <v>0</v>
      </c>
      <c r="J207" s="1003">
        <f t="shared" si="26"/>
        <v>156</v>
      </c>
      <c r="K207" s="1003">
        <v>0</v>
      </c>
      <c r="L207" s="1003">
        <f t="shared" si="25"/>
        <v>156</v>
      </c>
      <c r="M207" s="1003">
        <v>0</v>
      </c>
      <c r="N207" s="1003">
        <f t="shared" si="24"/>
        <v>156</v>
      </c>
      <c r="O207" s="1114">
        <v>0</v>
      </c>
      <c r="P207" s="1114">
        <f t="shared" ref="P207:P252" si="35">+N207+O207</f>
        <v>156</v>
      </c>
      <c r="Q207" s="1114">
        <v>0</v>
      </c>
      <c r="R207" s="1114">
        <f t="shared" si="34"/>
        <v>156</v>
      </c>
      <c r="S207" s="896"/>
    </row>
    <row r="208" spans="1:19" s="711" customFormat="1" ht="20.95" x14ac:dyDescent="0.2">
      <c r="A208" s="998" t="s">
        <v>298</v>
      </c>
      <c r="B208" s="976" t="s">
        <v>546</v>
      </c>
      <c r="C208" s="977" t="s">
        <v>100</v>
      </c>
      <c r="D208" s="977" t="s">
        <v>100</v>
      </c>
      <c r="E208" s="978" t="s">
        <v>302</v>
      </c>
      <c r="F208" s="911">
        <v>0</v>
      </c>
      <c r="G208" s="959">
        <f t="shared" ref="G208" si="36">+G209</f>
        <v>780</v>
      </c>
      <c r="H208" s="908">
        <f t="shared" si="28"/>
        <v>780</v>
      </c>
      <c r="I208" s="1008">
        <v>0</v>
      </c>
      <c r="J208" s="1008">
        <f t="shared" si="26"/>
        <v>780</v>
      </c>
      <c r="K208" s="1008">
        <v>0</v>
      </c>
      <c r="L208" s="1008">
        <f t="shared" si="25"/>
        <v>780</v>
      </c>
      <c r="M208" s="1008">
        <v>0</v>
      </c>
      <c r="N208" s="1008">
        <f t="shared" si="24"/>
        <v>780</v>
      </c>
      <c r="O208" s="1119">
        <v>0</v>
      </c>
      <c r="P208" s="1119">
        <f t="shared" si="35"/>
        <v>780</v>
      </c>
      <c r="Q208" s="1119">
        <v>0</v>
      </c>
      <c r="R208" s="1119">
        <f t="shared" si="34"/>
        <v>780</v>
      </c>
      <c r="S208" s="896"/>
    </row>
    <row r="209" spans="1:19" s="711" customFormat="1" x14ac:dyDescent="0.2">
      <c r="A209" s="999"/>
      <c r="B209" s="979"/>
      <c r="C209" s="599" t="s">
        <v>294</v>
      </c>
      <c r="D209" s="599" t="s">
        <v>295</v>
      </c>
      <c r="E209" s="980" t="s">
        <v>296</v>
      </c>
      <c r="F209" s="912">
        <v>0</v>
      </c>
      <c r="G209" s="916">
        <v>780</v>
      </c>
      <c r="H209" s="927">
        <f t="shared" si="28"/>
        <v>780</v>
      </c>
      <c r="I209" s="1003">
        <v>0</v>
      </c>
      <c r="J209" s="1003">
        <f t="shared" si="26"/>
        <v>780</v>
      </c>
      <c r="K209" s="1003">
        <v>0</v>
      </c>
      <c r="L209" s="1003">
        <f t="shared" si="25"/>
        <v>780</v>
      </c>
      <c r="M209" s="1003">
        <v>0</v>
      </c>
      <c r="N209" s="1003">
        <f t="shared" si="24"/>
        <v>780</v>
      </c>
      <c r="O209" s="1114">
        <v>0</v>
      </c>
      <c r="P209" s="1114">
        <f t="shared" si="35"/>
        <v>780</v>
      </c>
      <c r="Q209" s="1114">
        <v>0</v>
      </c>
      <c r="R209" s="1114">
        <f t="shared" si="34"/>
        <v>780</v>
      </c>
      <c r="S209" s="896"/>
    </row>
    <row r="210" spans="1:19" s="711" customFormat="1" ht="20.95" x14ac:dyDescent="0.2">
      <c r="A210" s="998" t="s">
        <v>298</v>
      </c>
      <c r="B210" s="976" t="s">
        <v>547</v>
      </c>
      <c r="C210" s="977" t="s">
        <v>100</v>
      </c>
      <c r="D210" s="977" t="s">
        <v>100</v>
      </c>
      <c r="E210" s="978" t="s">
        <v>320</v>
      </c>
      <c r="F210" s="911">
        <v>0</v>
      </c>
      <c r="G210" s="959">
        <f t="shared" ref="G210" si="37">+G211</f>
        <v>624</v>
      </c>
      <c r="H210" s="908">
        <f t="shared" si="28"/>
        <v>624</v>
      </c>
      <c r="I210" s="1008">
        <v>0</v>
      </c>
      <c r="J210" s="1008">
        <f t="shared" si="26"/>
        <v>624</v>
      </c>
      <c r="K210" s="1008">
        <v>0</v>
      </c>
      <c r="L210" s="1008">
        <f t="shared" si="25"/>
        <v>624</v>
      </c>
      <c r="M210" s="1008">
        <v>0</v>
      </c>
      <c r="N210" s="1008">
        <f t="shared" si="24"/>
        <v>624</v>
      </c>
      <c r="O210" s="1119">
        <v>0</v>
      </c>
      <c r="P210" s="1119">
        <f t="shared" si="35"/>
        <v>624</v>
      </c>
      <c r="Q210" s="1119">
        <v>0</v>
      </c>
      <c r="R210" s="1119">
        <f t="shared" si="34"/>
        <v>624</v>
      </c>
      <c r="S210" s="896"/>
    </row>
    <row r="211" spans="1:19" s="711" customFormat="1" x14ac:dyDescent="0.2">
      <c r="A211" s="999"/>
      <c r="B211" s="979"/>
      <c r="C211" s="599" t="s">
        <v>294</v>
      </c>
      <c r="D211" s="599" t="s">
        <v>295</v>
      </c>
      <c r="E211" s="980" t="s">
        <v>296</v>
      </c>
      <c r="F211" s="912">
        <v>0</v>
      </c>
      <c r="G211" s="1074">
        <v>624</v>
      </c>
      <c r="H211" s="909">
        <f t="shared" si="28"/>
        <v>624</v>
      </c>
      <c r="I211" s="1024">
        <v>0</v>
      </c>
      <c r="J211" s="1024">
        <f t="shared" si="26"/>
        <v>624</v>
      </c>
      <c r="K211" s="1003"/>
      <c r="L211" s="1003">
        <f t="shared" si="25"/>
        <v>624</v>
      </c>
      <c r="M211" s="1003">
        <v>0</v>
      </c>
      <c r="N211" s="1003">
        <f t="shared" si="24"/>
        <v>624</v>
      </c>
      <c r="O211" s="1114">
        <v>0</v>
      </c>
      <c r="P211" s="1114">
        <f t="shared" si="35"/>
        <v>624</v>
      </c>
      <c r="Q211" s="1114">
        <v>0</v>
      </c>
      <c r="R211" s="1114">
        <f t="shared" si="34"/>
        <v>624</v>
      </c>
      <c r="S211" s="896"/>
    </row>
    <row r="212" spans="1:19" s="711" customFormat="1" ht="20.95" x14ac:dyDescent="0.2">
      <c r="A212" s="998" t="s">
        <v>106</v>
      </c>
      <c r="B212" s="1146" t="s">
        <v>581</v>
      </c>
      <c r="C212" s="977" t="s">
        <v>100</v>
      </c>
      <c r="D212" s="976" t="s">
        <v>100</v>
      </c>
      <c r="E212" s="978" t="s">
        <v>591</v>
      </c>
      <c r="F212" s="913">
        <v>0</v>
      </c>
      <c r="G212" s="916"/>
      <c r="H212" s="927"/>
      <c r="I212" s="1003"/>
      <c r="J212" s="913">
        <v>0</v>
      </c>
      <c r="K212" s="1008">
        <f>+K213</f>
        <v>170</v>
      </c>
      <c r="L212" s="1008">
        <f t="shared" si="25"/>
        <v>170</v>
      </c>
      <c r="M212" s="1008">
        <v>0</v>
      </c>
      <c r="N212" s="1008">
        <f t="shared" si="24"/>
        <v>170</v>
      </c>
      <c r="O212" s="1119">
        <v>0</v>
      </c>
      <c r="P212" s="1119">
        <f t="shared" si="35"/>
        <v>170</v>
      </c>
      <c r="Q212" s="1119">
        <v>0</v>
      </c>
      <c r="R212" s="1119">
        <f t="shared" si="34"/>
        <v>170</v>
      </c>
      <c r="S212" s="896"/>
    </row>
    <row r="213" spans="1:19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170</v>
      </c>
      <c r="L213" s="1003">
        <f t="shared" si="25"/>
        <v>170</v>
      </c>
      <c r="M213" s="1003">
        <v>0</v>
      </c>
      <c r="N213" s="1003">
        <f t="shared" si="24"/>
        <v>170</v>
      </c>
      <c r="O213" s="1114">
        <v>0</v>
      </c>
      <c r="P213" s="1114">
        <f t="shared" si="35"/>
        <v>170</v>
      </c>
      <c r="Q213" s="1114">
        <v>0</v>
      </c>
      <c r="R213" s="1114">
        <f t="shared" si="34"/>
        <v>170</v>
      </c>
      <c r="S213" s="896"/>
    </row>
    <row r="214" spans="1:19" s="711" customFormat="1" ht="20.95" x14ac:dyDescent="0.2">
      <c r="A214" s="998" t="s">
        <v>106</v>
      </c>
      <c r="B214" s="1146" t="s">
        <v>582</v>
      </c>
      <c r="C214" s="977" t="s">
        <v>100</v>
      </c>
      <c r="D214" s="976" t="s">
        <v>100</v>
      </c>
      <c r="E214" s="978" t="s">
        <v>592</v>
      </c>
      <c r="F214" s="913">
        <v>0</v>
      </c>
      <c r="G214" s="916"/>
      <c r="H214" s="927"/>
      <c r="I214" s="1003"/>
      <c r="J214" s="913">
        <v>0</v>
      </c>
      <c r="K214" s="1008">
        <f t="shared" ref="K214" si="38">+K215</f>
        <v>100</v>
      </c>
      <c r="L214" s="1008">
        <f t="shared" si="25"/>
        <v>100</v>
      </c>
      <c r="M214" s="1008">
        <v>0</v>
      </c>
      <c r="N214" s="1008">
        <f t="shared" si="24"/>
        <v>100</v>
      </c>
      <c r="O214" s="1119">
        <v>0</v>
      </c>
      <c r="P214" s="1119">
        <f t="shared" si="35"/>
        <v>100</v>
      </c>
      <c r="Q214" s="1119">
        <v>0</v>
      </c>
      <c r="R214" s="1119">
        <f t="shared" si="34"/>
        <v>100</v>
      </c>
      <c r="S214" s="896"/>
    </row>
    <row r="215" spans="1:19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100</v>
      </c>
      <c r="L215" s="1003">
        <f t="shared" si="25"/>
        <v>100</v>
      </c>
      <c r="M215" s="1003">
        <v>0</v>
      </c>
      <c r="N215" s="1003">
        <f t="shared" si="24"/>
        <v>100</v>
      </c>
      <c r="O215" s="1114">
        <v>0</v>
      </c>
      <c r="P215" s="1114">
        <f t="shared" si="35"/>
        <v>100</v>
      </c>
      <c r="Q215" s="1114">
        <v>0</v>
      </c>
      <c r="R215" s="1114">
        <f t="shared" si="34"/>
        <v>100</v>
      </c>
      <c r="S215" s="896"/>
    </row>
    <row r="216" spans="1:19" s="711" customFormat="1" ht="20.95" x14ac:dyDescent="0.2">
      <c r="A216" s="998" t="s">
        <v>106</v>
      </c>
      <c r="B216" s="1146" t="s">
        <v>583</v>
      </c>
      <c r="C216" s="977" t="s">
        <v>100</v>
      </c>
      <c r="D216" s="976" t="s">
        <v>100</v>
      </c>
      <c r="E216" s="978" t="s">
        <v>593</v>
      </c>
      <c r="F216" s="913">
        <v>0</v>
      </c>
      <c r="G216" s="916"/>
      <c r="H216" s="927"/>
      <c r="I216" s="1003"/>
      <c r="J216" s="913">
        <v>0</v>
      </c>
      <c r="K216" s="1008">
        <f t="shared" ref="K216" si="39">+K217</f>
        <v>100</v>
      </c>
      <c r="L216" s="1008">
        <f t="shared" si="25"/>
        <v>100</v>
      </c>
      <c r="M216" s="1008">
        <v>0</v>
      </c>
      <c r="N216" s="1008">
        <f t="shared" si="24"/>
        <v>100</v>
      </c>
      <c r="O216" s="1119">
        <v>0</v>
      </c>
      <c r="P216" s="1119">
        <f t="shared" si="35"/>
        <v>100</v>
      </c>
      <c r="Q216" s="1119">
        <v>0</v>
      </c>
      <c r="R216" s="1119">
        <f t="shared" si="34"/>
        <v>100</v>
      </c>
      <c r="S216" s="896"/>
    </row>
    <row r="217" spans="1:19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100</v>
      </c>
      <c r="L217" s="1003">
        <f t="shared" si="25"/>
        <v>100</v>
      </c>
      <c r="M217" s="1003">
        <v>0</v>
      </c>
      <c r="N217" s="1003">
        <f t="shared" si="24"/>
        <v>100</v>
      </c>
      <c r="O217" s="1114">
        <v>0</v>
      </c>
      <c r="P217" s="1114">
        <f t="shared" si="35"/>
        <v>100</v>
      </c>
      <c r="Q217" s="1114">
        <v>0</v>
      </c>
      <c r="R217" s="1114">
        <f t="shared" si="34"/>
        <v>100</v>
      </c>
      <c r="S217" s="896"/>
    </row>
    <row r="218" spans="1:19" s="711" customFormat="1" ht="20.95" x14ac:dyDescent="0.2">
      <c r="A218" s="998" t="s">
        <v>106</v>
      </c>
      <c r="B218" s="1146" t="s">
        <v>584</v>
      </c>
      <c r="C218" s="977" t="s">
        <v>100</v>
      </c>
      <c r="D218" s="976" t="s">
        <v>100</v>
      </c>
      <c r="E218" s="978" t="s">
        <v>594</v>
      </c>
      <c r="F218" s="913">
        <v>0</v>
      </c>
      <c r="G218" s="916"/>
      <c r="H218" s="927"/>
      <c r="I218" s="1003"/>
      <c r="J218" s="913">
        <v>0</v>
      </c>
      <c r="K218" s="1008">
        <f t="shared" ref="K218" si="40">+K219</f>
        <v>90</v>
      </c>
      <c r="L218" s="1008">
        <f t="shared" si="25"/>
        <v>90</v>
      </c>
      <c r="M218" s="1008">
        <v>0</v>
      </c>
      <c r="N218" s="1008">
        <f t="shared" si="24"/>
        <v>90</v>
      </c>
      <c r="O218" s="1119">
        <v>0</v>
      </c>
      <c r="P218" s="1119">
        <f t="shared" si="35"/>
        <v>90</v>
      </c>
      <c r="Q218" s="1119">
        <v>0</v>
      </c>
      <c r="R218" s="1119">
        <f t="shared" si="34"/>
        <v>90</v>
      </c>
      <c r="S218" s="896"/>
    </row>
    <row r="219" spans="1:19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90</v>
      </c>
      <c r="L219" s="1003">
        <f t="shared" si="25"/>
        <v>90</v>
      </c>
      <c r="M219" s="1003">
        <v>0</v>
      </c>
      <c r="N219" s="1003">
        <f t="shared" si="24"/>
        <v>90</v>
      </c>
      <c r="O219" s="1114">
        <v>0</v>
      </c>
      <c r="P219" s="1114">
        <f t="shared" si="35"/>
        <v>90</v>
      </c>
      <c r="Q219" s="1114">
        <v>0</v>
      </c>
      <c r="R219" s="1114">
        <f t="shared" si="34"/>
        <v>90</v>
      </c>
      <c r="S219" s="896"/>
    </row>
    <row r="220" spans="1:19" s="711" customFormat="1" ht="20.95" x14ac:dyDescent="0.2">
      <c r="A220" s="998" t="s">
        <v>106</v>
      </c>
      <c r="B220" s="1146" t="s">
        <v>585</v>
      </c>
      <c r="C220" s="977" t="s">
        <v>100</v>
      </c>
      <c r="D220" s="976" t="s">
        <v>100</v>
      </c>
      <c r="E220" s="978" t="s">
        <v>598</v>
      </c>
      <c r="F220" s="913">
        <v>0</v>
      </c>
      <c r="G220" s="916"/>
      <c r="H220" s="927"/>
      <c r="I220" s="1003"/>
      <c r="J220" s="913">
        <v>0</v>
      </c>
      <c r="K220" s="1008">
        <f t="shared" ref="K220" si="41">+K221</f>
        <v>300</v>
      </c>
      <c r="L220" s="1008">
        <f t="shared" si="25"/>
        <v>300</v>
      </c>
      <c r="M220" s="1008">
        <v>0</v>
      </c>
      <c r="N220" s="1008">
        <f t="shared" si="24"/>
        <v>300</v>
      </c>
      <c r="O220" s="1119">
        <v>0</v>
      </c>
      <c r="P220" s="1119">
        <f t="shared" si="35"/>
        <v>300</v>
      </c>
      <c r="Q220" s="1119">
        <v>0</v>
      </c>
      <c r="R220" s="1119">
        <f t="shared" si="34"/>
        <v>300</v>
      </c>
      <c r="S220" s="896"/>
    </row>
    <row r="221" spans="1:19" s="711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003"/>
      <c r="J221" s="914">
        <v>0</v>
      </c>
      <c r="K221" s="1003">
        <v>300</v>
      </c>
      <c r="L221" s="1003">
        <f t="shared" si="25"/>
        <v>300</v>
      </c>
      <c r="M221" s="1003">
        <v>0</v>
      </c>
      <c r="N221" s="1003">
        <f t="shared" si="24"/>
        <v>300</v>
      </c>
      <c r="O221" s="1114">
        <v>0</v>
      </c>
      <c r="P221" s="1114">
        <f t="shared" si="35"/>
        <v>300</v>
      </c>
      <c r="Q221" s="1114">
        <v>0</v>
      </c>
      <c r="R221" s="1114">
        <f t="shared" si="34"/>
        <v>300</v>
      </c>
      <c r="S221" s="896"/>
    </row>
    <row r="222" spans="1:19" s="711" customFormat="1" ht="20.95" x14ac:dyDescent="0.2">
      <c r="A222" s="998" t="s">
        <v>106</v>
      </c>
      <c r="B222" s="1146" t="s">
        <v>586</v>
      </c>
      <c r="C222" s="977" t="s">
        <v>100</v>
      </c>
      <c r="D222" s="976" t="s">
        <v>100</v>
      </c>
      <c r="E222" s="978" t="s">
        <v>595</v>
      </c>
      <c r="F222" s="913">
        <v>0</v>
      </c>
      <c r="G222" s="916"/>
      <c r="H222" s="927"/>
      <c r="I222" s="1003"/>
      <c r="J222" s="913">
        <v>0</v>
      </c>
      <c r="K222" s="1008">
        <f t="shared" ref="K222" si="42">+K223</f>
        <v>50</v>
      </c>
      <c r="L222" s="1008">
        <f t="shared" si="25"/>
        <v>50</v>
      </c>
      <c r="M222" s="1008">
        <v>0</v>
      </c>
      <c r="N222" s="1008">
        <f t="shared" si="24"/>
        <v>50</v>
      </c>
      <c r="O222" s="1119">
        <v>0</v>
      </c>
      <c r="P222" s="1119">
        <f t="shared" si="35"/>
        <v>50</v>
      </c>
      <c r="Q222" s="1119">
        <v>0</v>
      </c>
      <c r="R222" s="1119">
        <f t="shared" si="34"/>
        <v>50</v>
      </c>
      <c r="S222" s="896"/>
    </row>
    <row r="223" spans="1:19" s="711" customFormat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003"/>
      <c r="J223" s="914">
        <v>0</v>
      </c>
      <c r="K223" s="1003">
        <v>50</v>
      </c>
      <c r="L223" s="1003">
        <f t="shared" si="25"/>
        <v>50</v>
      </c>
      <c r="M223" s="1003">
        <v>0</v>
      </c>
      <c r="N223" s="1003">
        <f t="shared" ref="N223:N246" si="43">+L223+M223</f>
        <v>50</v>
      </c>
      <c r="O223" s="1114">
        <v>0</v>
      </c>
      <c r="P223" s="1114">
        <f t="shared" si="35"/>
        <v>50</v>
      </c>
      <c r="Q223" s="1114">
        <v>0</v>
      </c>
      <c r="R223" s="1114">
        <f t="shared" si="34"/>
        <v>50</v>
      </c>
      <c r="S223" s="896"/>
    </row>
    <row r="224" spans="1:19" s="711" customFormat="1" ht="20.95" x14ac:dyDescent="0.2">
      <c r="A224" s="998" t="s">
        <v>106</v>
      </c>
      <c r="B224" s="1146" t="s">
        <v>587</v>
      </c>
      <c r="C224" s="977" t="s">
        <v>100</v>
      </c>
      <c r="D224" s="976" t="s">
        <v>100</v>
      </c>
      <c r="E224" s="978" t="s">
        <v>596</v>
      </c>
      <c r="F224" s="913">
        <v>0</v>
      </c>
      <c r="G224" s="916"/>
      <c r="H224" s="927"/>
      <c r="I224" s="1003"/>
      <c r="J224" s="913">
        <v>0</v>
      </c>
      <c r="K224" s="1008">
        <f t="shared" ref="K224" si="44">+K225</f>
        <v>100</v>
      </c>
      <c r="L224" s="1008">
        <f t="shared" si="25"/>
        <v>100</v>
      </c>
      <c r="M224" s="1008">
        <v>0</v>
      </c>
      <c r="N224" s="1008">
        <f t="shared" si="43"/>
        <v>100</v>
      </c>
      <c r="O224" s="1119">
        <v>0</v>
      </c>
      <c r="P224" s="1119">
        <f t="shared" si="35"/>
        <v>100</v>
      </c>
      <c r="Q224" s="1119">
        <v>0</v>
      </c>
      <c r="R224" s="1119">
        <f t="shared" si="34"/>
        <v>100</v>
      </c>
      <c r="S224" s="896"/>
    </row>
    <row r="225" spans="1:19" s="711" customFormat="1" x14ac:dyDescent="0.2">
      <c r="A225" s="999"/>
      <c r="B225" s="1146"/>
      <c r="C225" s="599" t="s">
        <v>294</v>
      </c>
      <c r="D225" s="598" t="s">
        <v>295</v>
      </c>
      <c r="E225" s="980" t="s">
        <v>296</v>
      </c>
      <c r="F225" s="914">
        <v>0</v>
      </c>
      <c r="G225" s="916"/>
      <c r="H225" s="927"/>
      <c r="I225" s="1003"/>
      <c r="J225" s="914">
        <v>0</v>
      </c>
      <c r="K225" s="1003">
        <v>100</v>
      </c>
      <c r="L225" s="1003">
        <f t="shared" si="25"/>
        <v>100</v>
      </c>
      <c r="M225" s="1003">
        <v>0</v>
      </c>
      <c r="N225" s="1003">
        <f t="shared" si="43"/>
        <v>100</v>
      </c>
      <c r="O225" s="1114">
        <v>0</v>
      </c>
      <c r="P225" s="1114">
        <f t="shared" si="35"/>
        <v>100</v>
      </c>
      <c r="Q225" s="1114">
        <v>0</v>
      </c>
      <c r="R225" s="1114">
        <f t="shared" si="34"/>
        <v>100</v>
      </c>
      <c r="S225" s="896"/>
    </row>
    <row r="226" spans="1:19" s="711" customFormat="1" ht="20.95" x14ac:dyDescent="0.2">
      <c r="A226" s="998" t="s">
        <v>106</v>
      </c>
      <c r="B226" s="1146" t="s">
        <v>588</v>
      </c>
      <c r="C226" s="977" t="s">
        <v>100</v>
      </c>
      <c r="D226" s="976" t="s">
        <v>100</v>
      </c>
      <c r="E226" s="978" t="s">
        <v>597</v>
      </c>
      <c r="F226" s="913">
        <v>0</v>
      </c>
      <c r="G226" s="916"/>
      <c r="H226" s="927"/>
      <c r="I226" s="1003"/>
      <c r="J226" s="913">
        <v>0</v>
      </c>
      <c r="K226" s="1008">
        <f t="shared" ref="K226" si="45">+K227</f>
        <v>100</v>
      </c>
      <c r="L226" s="1008">
        <f t="shared" si="25"/>
        <v>100</v>
      </c>
      <c r="M226" s="1008">
        <v>0</v>
      </c>
      <c r="N226" s="1008">
        <f t="shared" si="43"/>
        <v>100</v>
      </c>
      <c r="O226" s="1119">
        <v>0</v>
      </c>
      <c r="P226" s="1119">
        <f t="shared" si="35"/>
        <v>100</v>
      </c>
      <c r="Q226" s="1119">
        <v>0</v>
      </c>
      <c r="R226" s="1119">
        <f t="shared" si="34"/>
        <v>100</v>
      </c>
      <c r="S226" s="896"/>
    </row>
    <row r="227" spans="1:19" s="711" customFormat="1" ht="13.1" thickBot="1" x14ac:dyDescent="0.25">
      <c r="A227" s="999"/>
      <c r="B227" s="1146"/>
      <c r="C227" s="599" t="s">
        <v>294</v>
      </c>
      <c r="D227" s="598" t="s">
        <v>589</v>
      </c>
      <c r="E227" s="980" t="s">
        <v>590</v>
      </c>
      <c r="F227" s="912">
        <v>0</v>
      </c>
      <c r="G227" s="1074"/>
      <c r="H227" s="909"/>
      <c r="I227" s="1024"/>
      <c r="J227" s="912">
        <v>0</v>
      </c>
      <c r="K227" s="1024">
        <v>100</v>
      </c>
      <c r="L227" s="1024">
        <f t="shared" ref="L227:L246" si="46">+J227+K227</f>
        <v>100</v>
      </c>
      <c r="M227" s="1024">
        <v>0</v>
      </c>
      <c r="N227" s="1024">
        <f t="shared" si="43"/>
        <v>100</v>
      </c>
      <c r="O227" s="1128">
        <v>0</v>
      </c>
      <c r="P227" s="1128">
        <f t="shared" si="35"/>
        <v>100</v>
      </c>
      <c r="Q227" s="1128">
        <v>0</v>
      </c>
      <c r="R227" s="1128">
        <f t="shared" si="34"/>
        <v>100</v>
      </c>
      <c r="S227" s="896"/>
    </row>
    <row r="228" spans="1:19" s="711" customFormat="1" ht="13.1" thickBot="1" x14ac:dyDescent="0.25">
      <c r="A228" s="1080" t="s">
        <v>106</v>
      </c>
      <c r="B228" s="1081" t="s">
        <v>100</v>
      </c>
      <c r="C228" s="1082" t="s">
        <v>100</v>
      </c>
      <c r="D228" s="1082" t="s">
        <v>100</v>
      </c>
      <c r="E228" s="1083" t="s">
        <v>229</v>
      </c>
      <c r="F228" s="1084">
        <v>750</v>
      </c>
      <c r="G228" s="1090">
        <f>+G229+G231+G233+G235+G237+G239+G241+G243+G245</f>
        <v>0</v>
      </c>
      <c r="H228" s="1085">
        <f>+F228+G228</f>
        <v>750</v>
      </c>
      <c r="I228" s="1087">
        <v>0</v>
      </c>
      <c r="J228" s="1087">
        <f t="shared" si="26"/>
        <v>750</v>
      </c>
      <c r="K228" s="1087">
        <v>0</v>
      </c>
      <c r="L228" s="1087">
        <f t="shared" si="46"/>
        <v>750</v>
      </c>
      <c r="M228" s="1087">
        <v>0</v>
      </c>
      <c r="N228" s="1087">
        <f t="shared" si="43"/>
        <v>750</v>
      </c>
      <c r="O228" s="1131">
        <v>0</v>
      </c>
      <c r="P228" s="1131">
        <f t="shared" si="35"/>
        <v>750</v>
      </c>
      <c r="Q228" s="1131">
        <v>0</v>
      </c>
      <c r="R228" s="1131">
        <f t="shared" si="34"/>
        <v>750</v>
      </c>
      <c r="S228" s="896"/>
    </row>
    <row r="229" spans="1:19" s="711" customFormat="1" x14ac:dyDescent="0.2">
      <c r="A229" s="677" t="s">
        <v>106</v>
      </c>
      <c r="B229" s="679" t="s">
        <v>491</v>
      </c>
      <c r="C229" s="680" t="s">
        <v>100</v>
      </c>
      <c r="D229" s="954" t="s">
        <v>100</v>
      </c>
      <c r="E229" s="1093" t="s">
        <v>229</v>
      </c>
      <c r="F229" s="924">
        <f>+F230</f>
        <v>750</v>
      </c>
      <c r="G229" s="975">
        <f>+G230</f>
        <v>-750</v>
      </c>
      <c r="H229" s="924">
        <f t="shared" si="28"/>
        <v>0</v>
      </c>
      <c r="I229" s="1020">
        <v>0</v>
      </c>
      <c r="J229" s="1020">
        <f t="shared" si="26"/>
        <v>0</v>
      </c>
      <c r="K229" s="1020">
        <v>0</v>
      </c>
      <c r="L229" s="1020">
        <f t="shared" si="46"/>
        <v>0</v>
      </c>
      <c r="M229" s="1020">
        <v>0</v>
      </c>
      <c r="N229" s="1020">
        <f t="shared" si="43"/>
        <v>0</v>
      </c>
      <c r="O229" s="1124">
        <v>0</v>
      </c>
      <c r="P229" s="1124">
        <f t="shared" si="35"/>
        <v>0</v>
      </c>
      <c r="Q229" s="1124">
        <v>0</v>
      </c>
      <c r="R229" s="1124">
        <f t="shared" si="34"/>
        <v>0</v>
      </c>
      <c r="S229" s="896"/>
    </row>
    <row r="230" spans="1:19" s="711" customFormat="1" x14ac:dyDescent="0.2">
      <c r="A230" s="682"/>
      <c r="B230" s="902" t="s">
        <v>474</v>
      </c>
      <c r="C230" s="700">
        <v>3419</v>
      </c>
      <c r="D230" s="903">
        <v>5222</v>
      </c>
      <c r="E230" s="784" t="s">
        <v>296</v>
      </c>
      <c r="F230" s="927">
        <v>750</v>
      </c>
      <c r="G230" s="916">
        <v>-750</v>
      </c>
      <c r="H230" s="927">
        <f t="shared" si="28"/>
        <v>0</v>
      </c>
      <c r="I230" s="1003">
        <v>0</v>
      </c>
      <c r="J230" s="1003">
        <f t="shared" si="26"/>
        <v>0</v>
      </c>
      <c r="K230" s="1003">
        <v>0</v>
      </c>
      <c r="L230" s="1003">
        <f t="shared" si="46"/>
        <v>0</v>
      </c>
      <c r="M230" s="1003">
        <v>0</v>
      </c>
      <c r="N230" s="1003">
        <f t="shared" si="43"/>
        <v>0</v>
      </c>
      <c r="O230" s="1114">
        <v>0</v>
      </c>
      <c r="P230" s="1114">
        <f t="shared" si="35"/>
        <v>0</v>
      </c>
      <c r="Q230" s="1114">
        <v>0</v>
      </c>
      <c r="R230" s="1114">
        <f t="shared" si="34"/>
        <v>0</v>
      </c>
      <c r="S230" s="896"/>
    </row>
    <row r="231" spans="1:19" s="711" customFormat="1" ht="31.45" x14ac:dyDescent="0.2">
      <c r="A231" s="1001" t="s">
        <v>298</v>
      </c>
      <c r="B231" s="984" t="s">
        <v>548</v>
      </c>
      <c r="C231" s="985" t="s">
        <v>100</v>
      </c>
      <c r="D231" s="985" t="s">
        <v>100</v>
      </c>
      <c r="E231" s="986" t="s">
        <v>313</v>
      </c>
      <c r="F231" s="915">
        <v>0</v>
      </c>
      <c r="G231" s="975">
        <f t="shared" ref="G231" si="47">+G232</f>
        <v>100</v>
      </c>
      <c r="H231" s="924">
        <f t="shared" si="28"/>
        <v>100</v>
      </c>
      <c r="I231" s="1008">
        <v>0</v>
      </c>
      <c r="J231" s="1008">
        <f t="shared" si="26"/>
        <v>100</v>
      </c>
      <c r="K231" s="1008">
        <v>0</v>
      </c>
      <c r="L231" s="1008">
        <f t="shared" si="46"/>
        <v>100</v>
      </c>
      <c r="M231" s="1008">
        <v>0</v>
      </c>
      <c r="N231" s="1008">
        <f t="shared" si="43"/>
        <v>100</v>
      </c>
      <c r="O231" s="1119">
        <v>0</v>
      </c>
      <c r="P231" s="1119">
        <f t="shared" si="35"/>
        <v>100</v>
      </c>
      <c r="Q231" s="1119">
        <v>0</v>
      </c>
      <c r="R231" s="1119">
        <f t="shared" si="34"/>
        <v>100</v>
      </c>
      <c r="S231" s="896"/>
    </row>
    <row r="232" spans="1:19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8"/>
        <v>100</v>
      </c>
      <c r="I232" s="1003">
        <v>0</v>
      </c>
      <c r="J232" s="1003">
        <f t="shared" si="26"/>
        <v>100</v>
      </c>
      <c r="K232" s="1003">
        <v>0</v>
      </c>
      <c r="L232" s="1003">
        <f t="shared" si="46"/>
        <v>100</v>
      </c>
      <c r="M232" s="1003">
        <v>0</v>
      </c>
      <c r="N232" s="1003">
        <f t="shared" si="43"/>
        <v>100</v>
      </c>
      <c r="O232" s="1114">
        <v>0</v>
      </c>
      <c r="P232" s="1114">
        <f t="shared" si="35"/>
        <v>100</v>
      </c>
      <c r="Q232" s="1114">
        <v>0</v>
      </c>
      <c r="R232" s="1114">
        <f t="shared" si="34"/>
        <v>100</v>
      </c>
      <c r="S232" s="1072"/>
    </row>
    <row r="233" spans="1:19" ht="31.45" x14ac:dyDescent="0.2">
      <c r="A233" s="654" t="s">
        <v>298</v>
      </c>
      <c r="B233" s="603" t="s">
        <v>549</v>
      </c>
      <c r="C233" s="604" t="s">
        <v>100</v>
      </c>
      <c r="D233" s="604" t="s">
        <v>100</v>
      </c>
      <c r="E233" s="981" t="s">
        <v>314</v>
      </c>
      <c r="F233" s="913">
        <v>0</v>
      </c>
      <c r="G233" s="959">
        <f t="shared" ref="G233" si="48">+G234</f>
        <v>60</v>
      </c>
      <c r="H233" s="908">
        <f t="shared" si="28"/>
        <v>60</v>
      </c>
      <c r="I233" s="1008">
        <v>0</v>
      </c>
      <c r="J233" s="1008">
        <f t="shared" si="26"/>
        <v>60</v>
      </c>
      <c r="K233" s="1008">
        <v>0</v>
      </c>
      <c r="L233" s="1008">
        <f t="shared" si="46"/>
        <v>60</v>
      </c>
      <c r="M233" s="1008">
        <v>0</v>
      </c>
      <c r="N233" s="1008">
        <f t="shared" si="43"/>
        <v>60</v>
      </c>
      <c r="O233" s="1119">
        <v>0</v>
      </c>
      <c r="P233" s="1119">
        <f t="shared" si="35"/>
        <v>60</v>
      </c>
      <c r="Q233" s="1119">
        <v>0</v>
      </c>
      <c r="R233" s="1119">
        <f t="shared" si="34"/>
        <v>60</v>
      </c>
      <c r="S233" s="1072"/>
    </row>
    <row r="234" spans="1:19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60</v>
      </c>
      <c r="H234" s="927">
        <f t="shared" si="28"/>
        <v>60</v>
      </c>
      <c r="I234" s="1003">
        <v>0</v>
      </c>
      <c r="J234" s="1003">
        <f t="shared" si="26"/>
        <v>60</v>
      </c>
      <c r="K234" s="1003">
        <v>0</v>
      </c>
      <c r="L234" s="1003">
        <f t="shared" si="46"/>
        <v>60</v>
      </c>
      <c r="M234" s="1003">
        <v>0</v>
      </c>
      <c r="N234" s="1003">
        <f t="shared" si="43"/>
        <v>60</v>
      </c>
      <c r="O234" s="1114">
        <v>0</v>
      </c>
      <c r="P234" s="1114">
        <f t="shared" si="35"/>
        <v>60</v>
      </c>
      <c r="Q234" s="1114">
        <v>0</v>
      </c>
      <c r="R234" s="1114">
        <f t="shared" si="34"/>
        <v>60</v>
      </c>
      <c r="S234" s="1072"/>
    </row>
    <row r="235" spans="1:19" ht="31.45" x14ac:dyDescent="0.2">
      <c r="A235" s="654" t="s">
        <v>298</v>
      </c>
      <c r="B235" s="603" t="s">
        <v>550</v>
      </c>
      <c r="C235" s="604" t="s">
        <v>100</v>
      </c>
      <c r="D235" s="604" t="s">
        <v>100</v>
      </c>
      <c r="E235" s="981" t="s">
        <v>311</v>
      </c>
      <c r="F235" s="913">
        <v>0</v>
      </c>
      <c r="G235" s="959">
        <f t="shared" ref="G235" si="49">+G236</f>
        <v>100</v>
      </c>
      <c r="H235" s="908">
        <f t="shared" si="28"/>
        <v>100</v>
      </c>
      <c r="I235" s="1008">
        <v>0</v>
      </c>
      <c r="J235" s="1008">
        <f t="shared" si="26"/>
        <v>100</v>
      </c>
      <c r="K235" s="1008">
        <v>0</v>
      </c>
      <c r="L235" s="1008">
        <f t="shared" si="46"/>
        <v>100</v>
      </c>
      <c r="M235" s="1008">
        <v>0</v>
      </c>
      <c r="N235" s="1008">
        <f t="shared" si="43"/>
        <v>100</v>
      </c>
      <c r="O235" s="1119">
        <v>0</v>
      </c>
      <c r="P235" s="1119">
        <f t="shared" si="35"/>
        <v>100</v>
      </c>
      <c r="Q235" s="1119">
        <v>0</v>
      </c>
      <c r="R235" s="1119">
        <f t="shared" si="34"/>
        <v>100</v>
      </c>
      <c r="S235" s="1072"/>
    </row>
    <row r="236" spans="1:19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28"/>
        <v>100</v>
      </c>
      <c r="I236" s="1003">
        <v>0</v>
      </c>
      <c r="J236" s="1003">
        <f t="shared" si="26"/>
        <v>100</v>
      </c>
      <c r="K236" s="1003">
        <v>0</v>
      </c>
      <c r="L236" s="1003">
        <f t="shared" si="46"/>
        <v>100</v>
      </c>
      <c r="M236" s="1003">
        <v>0</v>
      </c>
      <c r="N236" s="1003">
        <f t="shared" si="43"/>
        <v>100</v>
      </c>
      <c r="O236" s="1114">
        <v>0</v>
      </c>
      <c r="P236" s="1114">
        <f t="shared" si="35"/>
        <v>100</v>
      </c>
      <c r="Q236" s="1114">
        <v>0</v>
      </c>
      <c r="R236" s="1114">
        <f t="shared" si="34"/>
        <v>100</v>
      </c>
      <c r="S236" s="1072"/>
    </row>
    <row r="237" spans="1:19" ht="41.9" x14ac:dyDescent="0.2">
      <c r="A237" s="654" t="s">
        <v>298</v>
      </c>
      <c r="B237" s="603" t="s">
        <v>551</v>
      </c>
      <c r="C237" s="604" t="s">
        <v>100</v>
      </c>
      <c r="D237" s="604" t="s">
        <v>100</v>
      </c>
      <c r="E237" s="981" t="s">
        <v>315</v>
      </c>
      <c r="F237" s="913">
        <v>0</v>
      </c>
      <c r="G237" s="959">
        <f t="shared" ref="G237" si="50">+G238</f>
        <v>100</v>
      </c>
      <c r="H237" s="908">
        <f t="shared" si="28"/>
        <v>100</v>
      </c>
      <c r="I237" s="1008">
        <v>0</v>
      </c>
      <c r="J237" s="1008">
        <f t="shared" si="26"/>
        <v>100</v>
      </c>
      <c r="K237" s="1008">
        <v>0</v>
      </c>
      <c r="L237" s="1008">
        <f t="shared" si="46"/>
        <v>100</v>
      </c>
      <c r="M237" s="1008">
        <v>0</v>
      </c>
      <c r="N237" s="1008">
        <f t="shared" si="43"/>
        <v>100</v>
      </c>
      <c r="O237" s="1119">
        <v>0</v>
      </c>
      <c r="P237" s="1119">
        <f t="shared" si="35"/>
        <v>100</v>
      </c>
      <c r="Q237" s="1119">
        <v>0</v>
      </c>
      <c r="R237" s="1119">
        <f t="shared" si="34"/>
        <v>100</v>
      </c>
      <c r="S237" s="1072"/>
    </row>
    <row r="238" spans="1:19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28"/>
        <v>100</v>
      </c>
      <c r="I238" s="1003">
        <v>0</v>
      </c>
      <c r="J238" s="1003">
        <f t="shared" si="26"/>
        <v>100</v>
      </c>
      <c r="K238" s="1003">
        <v>0</v>
      </c>
      <c r="L238" s="1003">
        <f t="shared" si="46"/>
        <v>100</v>
      </c>
      <c r="M238" s="1003">
        <v>0</v>
      </c>
      <c r="N238" s="1003">
        <f t="shared" si="43"/>
        <v>100</v>
      </c>
      <c r="O238" s="1114">
        <v>0</v>
      </c>
      <c r="P238" s="1114">
        <f t="shared" si="35"/>
        <v>100</v>
      </c>
      <c r="Q238" s="1114">
        <v>0</v>
      </c>
      <c r="R238" s="1114">
        <f t="shared" si="34"/>
        <v>100</v>
      </c>
      <c r="S238" s="1072"/>
    </row>
    <row r="239" spans="1:19" ht="31.45" x14ac:dyDescent="0.2">
      <c r="A239" s="654" t="s">
        <v>298</v>
      </c>
      <c r="B239" s="603" t="s">
        <v>552</v>
      </c>
      <c r="C239" s="604" t="s">
        <v>100</v>
      </c>
      <c r="D239" s="604" t="s">
        <v>100</v>
      </c>
      <c r="E239" s="981" t="s">
        <v>316</v>
      </c>
      <c r="F239" s="913">
        <v>0</v>
      </c>
      <c r="G239" s="959">
        <f t="shared" ref="G239" si="51">+G240</f>
        <v>200</v>
      </c>
      <c r="H239" s="908">
        <f t="shared" si="28"/>
        <v>200</v>
      </c>
      <c r="I239" s="1008">
        <v>0</v>
      </c>
      <c r="J239" s="1008">
        <f t="shared" si="26"/>
        <v>200</v>
      </c>
      <c r="K239" s="1008">
        <v>0</v>
      </c>
      <c r="L239" s="1008">
        <f t="shared" si="46"/>
        <v>200</v>
      </c>
      <c r="M239" s="1008">
        <v>0</v>
      </c>
      <c r="N239" s="1008">
        <f t="shared" si="43"/>
        <v>200</v>
      </c>
      <c r="O239" s="1119">
        <v>0</v>
      </c>
      <c r="P239" s="1119">
        <f t="shared" si="35"/>
        <v>200</v>
      </c>
      <c r="Q239" s="1119">
        <v>0</v>
      </c>
      <c r="R239" s="1119">
        <f t="shared" si="34"/>
        <v>200</v>
      </c>
      <c r="S239" s="1072"/>
    </row>
    <row r="240" spans="1:19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200</v>
      </c>
      <c r="H240" s="927">
        <f t="shared" si="28"/>
        <v>200</v>
      </c>
      <c r="I240" s="1003">
        <v>0</v>
      </c>
      <c r="J240" s="1003">
        <f t="shared" si="26"/>
        <v>200</v>
      </c>
      <c r="K240" s="1003">
        <v>0</v>
      </c>
      <c r="L240" s="1003">
        <f t="shared" si="46"/>
        <v>200</v>
      </c>
      <c r="M240" s="1003">
        <v>0</v>
      </c>
      <c r="N240" s="1003">
        <f t="shared" si="43"/>
        <v>200</v>
      </c>
      <c r="O240" s="1114">
        <v>0</v>
      </c>
      <c r="P240" s="1114">
        <f t="shared" si="35"/>
        <v>200</v>
      </c>
      <c r="Q240" s="1114">
        <v>0</v>
      </c>
      <c r="R240" s="1114">
        <f t="shared" si="34"/>
        <v>200</v>
      </c>
      <c r="S240" s="1072"/>
    </row>
    <row r="241" spans="1:19" ht="31.45" x14ac:dyDescent="0.2">
      <c r="A241" s="654" t="s">
        <v>298</v>
      </c>
      <c r="B241" s="603" t="s">
        <v>553</v>
      </c>
      <c r="C241" s="604" t="s">
        <v>100</v>
      </c>
      <c r="D241" s="604" t="s">
        <v>100</v>
      </c>
      <c r="E241" s="981" t="s">
        <v>312</v>
      </c>
      <c r="F241" s="913">
        <v>0</v>
      </c>
      <c r="G241" s="959">
        <f t="shared" ref="G241" si="52">+G242</f>
        <v>100</v>
      </c>
      <c r="H241" s="908">
        <f t="shared" si="28"/>
        <v>100</v>
      </c>
      <c r="I241" s="1008">
        <v>0</v>
      </c>
      <c r="J241" s="1008">
        <f t="shared" si="26"/>
        <v>100</v>
      </c>
      <c r="K241" s="1008">
        <v>0</v>
      </c>
      <c r="L241" s="1008">
        <f t="shared" si="46"/>
        <v>100</v>
      </c>
      <c r="M241" s="1008">
        <v>0</v>
      </c>
      <c r="N241" s="1008">
        <f t="shared" si="43"/>
        <v>100</v>
      </c>
      <c r="O241" s="1119">
        <v>0</v>
      </c>
      <c r="P241" s="1119">
        <f t="shared" si="35"/>
        <v>100</v>
      </c>
      <c r="Q241" s="1119">
        <v>0</v>
      </c>
      <c r="R241" s="1119">
        <f t="shared" si="34"/>
        <v>100</v>
      </c>
      <c r="S241" s="1072"/>
    </row>
    <row r="242" spans="1:19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100</v>
      </c>
      <c r="H242" s="927">
        <f t="shared" si="28"/>
        <v>100</v>
      </c>
      <c r="I242" s="1003">
        <v>0</v>
      </c>
      <c r="J242" s="1003">
        <f t="shared" si="26"/>
        <v>100</v>
      </c>
      <c r="K242" s="1003">
        <v>0</v>
      </c>
      <c r="L242" s="1003">
        <f t="shared" si="46"/>
        <v>100</v>
      </c>
      <c r="M242" s="1003">
        <v>0</v>
      </c>
      <c r="N242" s="1003">
        <f t="shared" si="43"/>
        <v>100</v>
      </c>
      <c r="O242" s="1114">
        <v>0</v>
      </c>
      <c r="P242" s="1114">
        <f t="shared" si="35"/>
        <v>100</v>
      </c>
      <c r="Q242" s="1114">
        <v>0</v>
      </c>
      <c r="R242" s="1114">
        <f t="shared" si="34"/>
        <v>100</v>
      </c>
      <c r="S242" s="1072"/>
    </row>
    <row r="243" spans="1:19" ht="20.95" x14ac:dyDescent="0.2">
      <c r="A243" s="654" t="s">
        <v>298</v>
      </c>
      <c r="B243" s="603" t="s">
        <v>554</v>
      </c>
      <c r="C243" s="604" t="s">
        <v>100</v>
      </c>
      <c r="D243" s="604" t="s">
        <v>100</v>
      </c>
      <c r="E243" s="981" t="s">
        <v>317</v>
      </c>
      <c r="F243" s="913">
        <v>0</v>
      </c>
      <c r="G243" s="959">
        <f t="shared" ref="G243" si="53">+G244</f>
        <v>30</v>
      </c>
      <c r="H243" s="908">
        <f t="shared" si="28"/>
        <v>30</v>
      </c>
      <c r="I243" s="1008">
        <v>0</v>
      </c>
      <c r="J243" s="1008">
        <f t="shared" si="26"/>
        <v>30</v>
      </c>
      <c r="K243" s="1008">
        <v>0</v>
      </c>
      <c r="L243" s="1008">
        <f t="shared" si="46"/>
        <v>30</v>
      </c>
      <c r="M243" s="1008">
        <v>0</v>
      </c>
      <c r="N243" s="1008">
        <f t="shared" si="43"/>
        <v>30</v>
      </c>
      <c r="O243" s="1119">
        <v>0</v>
      </c>
      <c r="P243" s="1119">
        <f t="shared" si="35"/>
        <v>30</v>
      </c>
      <c r="Q243" s="1119">
        <v>0</v>
      </c>
      <c r="R243" s="1119">
        <f t="shared" si="34"/>
        <v>30</v>
      </c>
      <c r="S243" s="1072"/>
    </row>
    <row r="244" spans="1:19" x14ac:dyDescent="0.2">
      <c r="A244" s="1000"/>
      <c r="B244" s="987"/>
      <c r="C244" s="595" t="s">
        <v>294</v>
      </c>
      <c r="D244" s="595" t="s">
        <v>295</v>
      </c>
      <c r="E244" s="983" t="s">
        <v>296</v>
      </c>
      <c r="F244" s="916">
        <v>0</v>
      </c>
      <c r="G244" s="916">
        <v>30</v>
      </c>
      <c r="H244" s="927">
        <f t="shared" si="28"/>
        <v>30</v>
      </c>
      <c r="I244" s="1003">
        <v>0</v>
      </c>
      <c r="J244" s="1003">
        <f t="shared" si="26"/>
        <v>30</v>
      </c>
      <c r="K244" s="1003">
        <v>0</v>
      </c>
      <c r="L244" s="1003">
        <f t="shared" si="46"/>
        <v>30</v>
      </c>
      <c r="M244" s="1003">
        <v>0</v>
      </c>
      <c r="N244" s="1003">
        <f t="shared" si="43"/>
        <v>30</v>
      </c>
      <c r="O244" s="1114">
        <v>0</v>
      </c>
      <c r="P244" s="1114">
        <f t="shared" si="35"/>
        <v>30</v>
      </c>
      <c r="Q244" s="1114">
        <v>0</v>
      </c>
      <c r="R244" s="1114">
        <f t="shared" si="34"/>
        <v>30</v>
      </c>
      <c r="S244" s="1072"/>
    </row>
    <row r="245" spans="1:19" ht="20.95" x14ac:dyDescent="0.2">
      <c r="A245" s="654" t="s">
        <v>298</v>
      </c>
      <c r="B245" s="603" t="s">
        <v>555</v>
      </c>
      <c r="C245" s="604" t="s">
        <v>100</v>
      </c>
      <c r="D245" s="604" t="s">
        <v>100</v>
      </c>
      <c r="E245" s="981" t="s">
        <v>318</v>
      </c>
      <c r="F245" s="913">
        <v>0</v>
      </c>
      <c r="G245" s="959">
        <f t="shared" ref="G245" si="54">+G246</f>
        <v>60</v>
      </c>
      <c r="H245" s="908">
        <f t="shared" si="28"/>
        <v>60</v>
      </c>
      <c r="I245" s="1008">
        <v>0</v>
      </c>
      <c r="J245" s="1008">
        <f t="shared" si="26"/>
        <v>60</v>
      </c>
      <c r="K245" s="1008">
        <v>0</v>
      </c>
      <c r="L245" s="1008">
        <f t="shared" si="46"/>
        <v>60</v>
      </c>
      <c r="M245" s="1008">
        <v>0</v>
      </c>
      <c r="N245" s="1008">
        <f t="shared" si="43"/>
        <v>60</v>
      </c>
      <c r="O245" s="1119">
        <v>0</v>
      </c>
      <c r="P245" s="1119">
        <f t="shared" si="35"/>
        <v>60</v>
      </c>
      <c r="Q245" s="1119">
        <v>0</v>
      </c>
      <c r="R245" s="1119">
        <f t="shared" si="34"/>
        <v>60</v>
      </c>
      <c r="S245" s="1072"/>
    </row>
    <row r="246" spans="1:19" ht="13.1" thickBot="1" x14ac:dyDescent="0.25">
      <c r="A246" s="1002"/>
      <c r="B246" s="988"/>
      <c r="C246" s="989" t="s">
        <v>294</v>
      </c>
      <c r="D246" s="989" t="s">
        <v>295</v>
      </c>
      <c r="E246" s="990" t="s">
        <v>296</v>
      </c>
      <c r="F246" s="917">
        <v>0</v>
      </c>
      <c r="G246" s="917">
        <v>60</v>
      </c>
      <c r="H246" s="1028">
        <f t="shared" si="28"/>
        <v>60</v>
      </c>
      <c r="I246" s="1005">
        <v>0</v>
      </c>
      <c r="J246" s="1005">
        <f t="shared" si="26"/>
        <v>60</v>
      </c>
      <c r="K246" s="1005">
        <v>0</v>
      </c>
      <c r="L246" s="1005">
        <f t="shared" si="46"/>
        <v>60</v>
      </c>
      <c r="M246" s="1005">
        <v>0</v>
      </c>
      <c r="N246" s="1005">
        <f t="shared" si="43"/>
        <v>60</v>
      </c>
      <c r="O246" s="1117">
        <v>0</v>
      </c>
      <c r="P246" s="1117">
        <f t="shared" si="35"/>
        <v>60</v>
      </c>
      <c r="Q246" s="1128">
        <v>0</v>
      </c>
      <c r="R246" s="1128">
        <f t="shared" si="34"/>
        <v>60</v>
      </c>
      <c r="S246" s="1072"/>
    </row>
    <row r="247" spans="1:19" ht="27" customHeight="1" thickBot="1" x14ac:dyDescent="0.25">
      <c r="A247" s="1080" t="s">
        <v>106</v>
      </c>
      <c r="B247" s="1081" t="s">
        <v>100</v>
      </c>
      <c r="C247" s="1082" t="s">
        <v>100</v>
      </c>
      <c r="D247" s="1082" t="s">
        <v>100</v>
      </c>
      <c r="E247" s="1498" t="s">
        <v>636</v>
      </c>
      <c r="F247" s="1087">
        <v>0</v>
      </c>
      <c r="G247" s="1542"/>
      <c r="H247" s="1542"/>
      <c r="I247" s="1542"/>
      <c r="J247" s="1542"/>
      <c r="K247" s="1542"/>
      <c r="L247" s="1542"/>
      <c r="M247" s="1542"/>
      <c r="N247" s="1087">
        <v>0</v>
      </c>
      <c r="O247" s="1131">
        <f>+O248</f>
        <v>500</v>
      </c>
      <c r="P247" s="1131">
        <f t="shared" ref="P247:P249" si="55">N247+O247</f>
        <v>500</v>
      </c>
      <c r="Q247" s="1131">
        <v>0</v>
      </c>
      <c r="R247" s="1131">
        <f t="shared" si="34"/>
        <v>500</v>
      </c>
      <c r="S247" s="1072"/>
    </row>
    <row r="248" spans="1:19" ht="21.6" thickBot="1" x14ac:dyDescent="0.25">
      <c r="A248" s="1499" t="s">
        <v>106</v>
      </c>
      <c r="B248" s="1500" t="s">
        <v>637</v>
      </c>
      <c r="C248" s="1501" t="s">
        <v>100</v>
      </c>
      <c r="D248" s="1501" t="s">
        <v>100</v>
      </c>
      <c r="E248" s="1502" t="s">
        <v>636</v>
      </c>
      <c r="F248" s="1018">
        <v>0</v>
      </c>
      <c r="G248" s="1543"/>
      <c r="H248" s="1543"/>
      <c r="I248" s="1543"/>
      <c r="J248" s="1543"/>
      <c r="K248" s="1543"/>
      <c r="L248" s="1543"/>
      <c r="M248" s="1543"/>
      <c r="N248" s="1018">
        <v>0</v>
      </c>
      <c r="O248" s="1544">
        <f>O249</f>
        <v>500</v>
      </c>
      <c r="P248" s="1544">
        <f t="shared" si="55"/>
        <v>500</v>
      </c>
      <c r="Q248" s="1124">
        <v>0</v>
      </c>
      <c r="R248" s="1124">
        <f t="shared" si="34"/>
        <v>500</v>
      </c>
      <c r="S248" s="1072"/>
    </row>
    <row r="249" spans="1:19" ht="13.1" thickBot="1" x14ac:dyDescent="0.25">
      <c r="A249" s="1080"/>
      <c r="B249" s="1500"/>
      <c r="C249" s="989" t="s">
        <v>294</v>
      </c>
      <c r="D249" s="989" t="s">
        <v>295</v>
      </c>
      <c r="E249" s="1503" t="s">
        <v>296</v>
      </c>
      <c r="F249" s="1005">
        <v>0</v>
      </c>
      <c r="G249" s="1545"/>
      <c r="H249" s="1545"/>
      <c r="I249" s="1545"/>
      <c r="J249" s="1545"/>
      <c r="K249" s="1546"/>
      <c r="L249" s="1545"/>
      <c r="M249" s="1546"/>
      <c r="N249" s="1005">
        <v>0</v>
      </c>
      <c r="O249" s="1547">
        <v>500</v>
      </c>
      <c r="P249" s="1547">
        <f t="shared" si="55"/>
        <v>500</v>
      </c>
      <c r="Q249" s="1128">
        <v>0</v>
      </c>
      <c r="R249" s="1128">
        <f t="shared" si="34"/>
        <v>500</v>
      </c>
      <c r="S249" s="1072"/>
    </row>
    <row r="250" spans="1:19" ht="27" customHeight="1" thickBot="1" x14ac:dyDescent="0.25">
      <c r="A250" s="1080" t="s">
        <v>106</v>
      </c>
      <c r="B250" s="1081" t="s">
        <v>100</v>
      </c>
      <c r="C250" s="1082" t="s">
        <v>100</v>
      </c>
      <c r="D250" s="1082" t="s">
        <v>100</v>
      </c>
      <c r="E250" s="1504" t="s">
        <v>638</v>
      </c>
      <c r="F250" s="1087">
        <v>0</v>
      </c>
      <c r="G250" s="1542"/>
      <c r="H250" s="1542"/>
      <c r="I250" s="1542"/>
      <c r="J250" s="1542"/>
      <c r="K250" s="1542"/>
      <c r="L250" s="1542"/>
      <c r="M250" s="1542"/>
      <c r="N250" s="1087">
        <v>0</v>
      </c>
      <c r="O250" s="1131">
        <f>+O251</f>
        <v>2178.7640000000001</v>
      </c>
      <c r="P250" s="1135">
        <f t="shared" si="35"/>
        <v>2178.7640000000001</v>
      </c>
      <c r="Q250" s="1131">
        <v>0</v>
      </c>
      <c r="R250" s="1131">
        <f t="shared" si="34"/>
        <v>2178.7640000000001</v>
      </c>
      <c r="S250" s="1072"/>
    </row>
    <row r="251" spans="1:19" ht="20.95" x14ac:dyDescent="0.2">
      <c r="A251" s="1505" t="s">
        <v>106</v>
      </c>
      <c r="B251" s="1506" t="s">
        <v>639</v>
      </c>
      <c r="C251" s="1507"/>
      <c r="D251" s="1507"/>
      <c r="E251" s="1508" t="s">
        <v>638</v>
      </c>
      <c r="F251" s="1018">
        <v>0</v>
      </c>
      <c r="G251" s="1543"/>
      <c r="H251" s="1543"/>
      <c r="I251" s="1543"/>
      <c r="J251" s="1543"/>
      <c r="K251" s="1543"/>
      <c r="L251" s="1543"/>
      <c r="M251" s="1543"/>
      <c r="N251" s="1018">
        <v>0</v>
      </c>
      <c r="O251" s="1541">
        <f>+O252</f>
        <v>2178.7640000000001</v>
      </c>
      <c r="P251" s="1548">
        <f t="shared" si="35"/>
        <v>2178.7640000000001</v>
      </c>
      <c r="Q251" s="1124">
        <v>0</v>
      </c>
      <c r="R251" s="1124">
        <f t="shared" si="34"/>
        <v>2178.7640000000001</v>
      </c>
      <c r="S251" s="1072"/>
    </row>
    <row r="252" spans="1:19" ht="13.1" thickBot="1" x14ac:dyDescent="0.25">
      <c r="A252" s="1509"/>
      <c r="B252" s="1510"/>
      <c r="C252" s="989" t="s">
        <v>294</v>
      </c>
      <c r="D252" s="989" t="s">
        <v>295</v>
      </c>
      <c r="E252" s="1511" t="s">
        <v>296</v>
      </c>
      <c r="F252" s="1005">
        <v>0</v>
      </c>
      <c r="G252" s="1545"/>
      <c r="H252" s="1545"/>
      <c r="I252" s="1545"/>
      <c r="J252" s="1545"/>
      <c r="K252" s="1546"/>
      <c r="L252" s="1545"/>
      <c r="M252" s="1546"/>
      <c r="N252" s="1005">
        <v>0</v>
      </c>
      <c r="O252" s="1117">
        <v>2178.7640000000001</v>
      </c>
      <c r="P252" s="1117">
        <f t="shared" si="35"/>
        <v>2178.7640000000001</v>
      </c>
      <c r="Q252" s="1117">
        <v>0</v>
      </c>
      <c r="R252" s="1117">
        <f t="shared" si="34"/>
        <v>2178.7640000000001</v>
      </c>
      <c r="S252" s="1072"/>
    </row>
    <row r="253" spans="1:19" x14ac:dyDescent="0.2">
      <c r="B253" s="893"/>
      <c r="C253" s="893"/>
      <c r="D253" s="893"/>
      <c r="E253" s="893"/>
      <c r="G253" s="893"/>
      <c r="H253" s="893"/>
      <c r="J253" s="893"/>
      <c r="K253" s="1072"/>
      <c r="L253" s="893"/>
      <c r="M253" s="1072"/>
      <c r="N253" s="893"/>
      <c r="O253" s="893"/>
      <c r="P253" s="893"/>
      <c r="Q253" s="1072"/>
      <c r="R253" s="1512"/>
      <c r="S253" s="1072"/>
    </row>
    <row r="254" spans="1:19" x14ac:dyDescent="0.2">
      <c r="B254" s="893"/>
      <c r="C254" s="893"/>
      <c r="D254" s="893"/>
      <c r="E254" s="1143">
        <v>42270</v>
      </c>
      <c r="G254" s="893"/>
      <c r="H254" s="893"/>
      <c r="J254" s="893"/>
      <c r="K254" s="1072"/>
      <c r="L254" s="893"/>
      <c r="M254" s="1072"/>
      <c r="N254" s="893"/>
      <c r="O254" s="893"/>
      <c r="P254" s="893"/>
      <c r="Q254" s="1072"/>
      <c r="R254" s="1072"/>
      <c r="S254" s="1072"/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5" orientation="portrait" r:id="rId1"/>
  <colBreaks count="1" manualBreakCount="1">
    <brk id="19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4"/>
  <sheetViews>
    <sheetView topLeftCell="A196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893" customWidth="1"/>
    <col min="3" max="3" width="4.75" style="893" customWidth="1"/>
    <col min="4" max="4" width="7.75" style="893" customWidth="1"/>
    <col min="5" max="5" width="40.75" style="893" customWidth="1"/>
    <col min="6" max="6" width="8.75" style="888" customWidth="1"/>
    <col min="7" max="7" width="7.75" style="893" hidden="1" customWidth="1"/>
    <col min="8" max="8" width="8.75" style="893" hidden="1" customWidth="1"/>
    <col min="9" max="9" width="7.875" style="893" hidden="1" customWidth="1"/>
    <col min="10" max="10" width="9.625" style="893" hidden="1" customWidth="1"/>
    <col min="11" max="11" width="7.375" style="1072" hidden="1" customWidth="1"/>
    <col min="12" max="12" width="9.25" style="893" hidden="1" customWidth="1"/>
    <col min="13" max="13" width="9.75" style="1072" hidden="1" customWidth="1"/>
    <col min="14" max="14" width="9.25" style="893" hidden="1" customWidth="1"/>
    <col min="15" max="15" width="8.375" style="893" hidden="1" customWidth="1"/>
    <col min="16" max="18" width="9.25" style="893" customWidth="1"/>
    <col min="19" max="19" width="14.25" style="893" customWidth="1"/>
    <col min="20" max="252" width="9.25" style="893" customWidth="1"/>
    <col min="253" max="16384" width="3.25" style="893"/>
  </cols>
  <sheetData>
    <row r="1" spans="1:19" x14ac:dyDescent="0.2">
      <c r="G1" s="2319"/>
      <c r="H1" s="2319"/>
      <c r="J1" s="1540"/>
      <c r="L1" s="1540"/>
      <c r="N1" s="1540"/>
      <c r="P1" s="1072" t="s">
        <v>965</v>
      </c>
    </row>
    <row r="2" spans="1:19" ht="17.7" x14ac:dyDescent="0.3">
      <c r="A2" s="2315" t="s">
        <v>964</v>
      </c>
      <c r="B2" s="2315"/>
      <c r="C2" s="2315"/>
      <c r="D2" s="2315"/>
      <c r="E2" s="2315"/>
      <c r="F2" s="2315"/>
      <c r="G2" s="2315"/>
      <c r="H2" s="2315"/>
    </row>
    <row r="3" spans="1:19" x14ac:dyDescent="0.2">
      <c r="A3" s="889"/>
      <c r="B3" s="889"/>
      <c r="C3" s="889"/>
      <c r="D3" s="889"/>
      <c r="E3" s="889"/>
      <c r="F3" s="889"/>
      <c r="G3" s="1495"/>
      <c r="H3" s="1495"/>
    </row>
    <row r="4" spans="1:19" ht="15.05" x14ac:dyDescent="0.25">
      <c r="A4" s="2316" t="s">
        <v>427</v>
      </c>
      <c r="B4" s="2316"/>
      <c r="C4" s="2316"/>
      <c r="D4" s="2316"/>
      <c r="E4" s="2316"/>
      <c r="F4" s="2316"/>
      <c r="G4" s="2316"/>
      <c r="H4" s="2316"/>
    </row>
    <row r="5" spans="1:19" ht="13.1" thickBot="1" x14ac:dyDescent="0.25">
      <c r="A5" s="889"/>
      <c r="B5" s="889"/>
      <c r="C5" s="889"/>
      <c r="D5" s="889"/>
      <c r="E5" s="889"/>
      <c r="F5" s="889"/>
      <c r="G5" s="1495"/>
      <c r="H5" s="1495"/>
    </row>
    <row r="6" spans="1:19" ht="15.05" x14ac:dyDescent="0.25">
      <c r="A6" s="2317" t="s">
        <v>466</v>
      </c>
      <c r="B6" s="2317"/>
      <c r="C6" s="2317"/>
      <c r="D6" s="2317"/>
      <c r="E6" s="2317"/>
      <c r="F6" s="2317"/>
      <c r="G6" s="2317"/>
      <c r="H6" s="2317"/>
      <c r="M6" s="2293" t="s">
        <v>646</v>
      </c>
    </row>
    <row r="7" spans="1:19" s="894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K7" s="896"/>
      <c r="M7" s="2318"/>
    </row>
    <row r="8" spans="1:19" s="894" customFormat="1" ht="13.75" customHeight="1" thickBot="1" x14ac:dyDescent="0.25">
      <c r="A8" s="948"/>
      <c r="B8" s="948"/>
      <c r="C8" s="948"/>
      <c r="D8" s="948"/>
      <c r="E8" s="948"/>
      <c r="F8" s="891"/>
      <c r="G8" s="2293" t="s">
        <v>544</v>
      </c>
      <c r="H8" s="1026"/>
      <c r="I8" s="2293" t="s">
        <v>577</v>
      </c>
      <c r="J8" s="1026"/>
      <c r="K8" s="2293" t="s">
        <v>579</v>
      </c>
      <c r="L8" s="1026"/>
      <c r="M8" s="2318"/>
      <c r="N8" s="1026"/>
      <c r="O8" s="2313" t="s">
        <v>655</v>
      </c>
      <c r="P8" s="1026"/>
      <c r="Q8" s="2310" t="s">
        <v>966</v>
      </c>
      <c r="R8" s="1026" t="s">
        <v>428</v>
      </c>
    </row>
    <row r="9" spans="1:19" s="894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1027" t="s">
        <v>255</v>
      </c>
      <c r="I9" s="2294"/>
      <c r="J9" s="1027" t="s">
        <v>255</v>
      </c>
      <c r="K9" s="2294"/>
      <c r="L9" s="1496" t="s">
        <v>255</v>
      </c>
      <c r="M9" s="2294"/>
      <c r="N9" s="1496" t="s">
        <v>255</v>
      </c>
      <c r="O9" s="2314"/>
      <c r="P9" s="1027" t="s">
        <v>255</v>
      </c>
      <c r="Q9" s="2311"/>
      <c r="R9" s="1027" t="s">
        <v>255</v>
      </c>
    </row>
    <row r="10" spans="1:19" s="894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+F11+F68+F89</f>
        <v>20428.98</v>
      </c>
      <c r="G10" s="919">
        <f t="shared" si="0"/>
        <v>0</v>
      </c>
      <c r="H10" s="1497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8">
        <f t="shared" si="0"/>
        <v>0</v>
      </c>
      <c r="L10" s="1018">
        <f>+J10+K10</f>
        <v>20545.129999999997</v>
      </c>
      <c r="M10" s="1018">
        <f>+M11+M68+M89</f>
        <v>6190</v>
      </c>
      <c r="N10" s="1018">
        <f>+L10+M10</f>
        <v>26735.129999999997</v>
      </c>
      <c r="O10" s="1541">
        <f>+O11+O68+O89</f>
        <v>2178.7640000000001</v>
      </c>
      <c r="P10" s="1541">
        <f>+N10+O10</f>
        <v>28913.893999999997</v>
      </c>
      <c r="Q10" s="1544">
        <f>+Q11+Q68+Q89</f>
        <v>0</v>
      </c>
      <c r="R10" s="1544">
        <f>+P10+Q10</f>
        <v>28913.893999999997</v>
      </c>
      <c r="S10" s="896" t="s">
        <v>966</v>
      </c>
    </row>
    <row r="11" spans="1:19" s="894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5">
        <f t="shared" ref="H11:H99" si="1">+F11+G11</f>
        <v>2880</v>
      </c>
      <c r="I11" s="1022">
        <f>+I48+I50+I54+I56+I26</f>
        <v>116.15</v>
      </c>
      <c r="J11" s="1022">
        <f t="shared" ref="J11:J88" si="2">+H11+I11</f>
        <v>2996.15</v>
      </c>
      <c r="K11" s="1022">
        <v>0</v>
      </c>
      <c r="L11" s="1022">
        <f t="shared" ref="L11:L88" si="3">+J11+K11</f>
        <v>2996.15</v>
      </c>
      <c r="M11" s="1022">
        <f>+M15+M20+M26+M64+M66</f>
        <v>1190</v>
      </c>
      <c r="N11" s="1022">
        <f t="shared" ref="N11:N86" si="4">+L11+M11</f>
        <v>4186.1499999999996</v>
      </c>
      <c r="O11" s="1126">
        <f>+O60+O62</f>
        <v>0</v>
      </c>
      <c r="P11" s="1126">
        <f t="shared" ref="P11:P74" si="5">+N11+O11</f>
        <v>4186.1499999999996</v>
      </c>
      <c r="Q11" s="1566">
        <v>0</v>
      </c>
      <c r="R11" s="1566">
        <f t="shared" ref="R11:R74" si="6">+P11+Q11</f>
        <v>4186.1499999999996</v>
      </c>
      <c r="S11" s="896"/>
    </row>
    <row r="12" spans="1:19" s="894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1"/>
        <v>200</v>
      </c>
      <c r="I12" s="1020">
        <v>0</v>
      </c>
      <c r="J12" s="1020">
        <f t="shared" si="2"/>
        <v>200</v>
      </c>
      <c r="K12" s="1020">
        <v>0</v>
      </c>
      <c r="L12" s="1020">
        <f t="shared" si="3"/>
        <v>200</v>
      </c>
      <c r="M12" s="1020">
        <v>0</v>
      </c>
      <c r="N12" s="1020">
        <f t="shared" si="4"/>
        <v>200</v>
      </c>
      <c r="O12" s="1124">
        <v>0</v>
      </c>
      <c r="P12" s="1124">
        <f t="shared" si="5"/>
        <v>200</v>
      </c>
      <c r="Q12" s="1119">
        <v>0</v>
      </c>
      <c r="R12" s="1119">
        <f t="shared" si="6"/>
        <v>200</v>
      </c>
      <c r="S12" s="896"/>
    </row>
    <row r="13" spans="1:19" s="894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1"/>
        <v>180</v>
      </c>
      <c r="I13" s="1003">
        <v>0</v>
      </c>
      <c r="J13" s="1003">
        <f t="shared" si="2"/>
        <v>180</v>
      </c>
      <c r="K13" s="1003">
        <v>0</v>
      </c>
      <c r="L13" s="1003">
        <f t="shared" si="3"/>
        <v>180</v>
      </c>
      <c r="M13" s="1003">
        <v>0</v>
      </c>
      <c r="N13" s="1003">
        <f t="shared" si="4"/>
        <v>180</v>
      </c>
      <c r="O13" s="1114">
        <v>0</v>
      </c>
      <c r="P13" s="1114">
        <f t="shared" si="5"/>
        <v>180</v>
      </c>
      <c r="Q13" s="1114">
        <v>0</v>
      </c>
      <c r="R13" s="1114">
        <f t="shared" si="6"/>
        <v>180</v>
      </c>
      <c r="S13" s="896"/>
    </row>
    <row r="14" spans="1:19" s="894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1"/>
        <v>20</v>
      </c>
      <c r="I14" s="1003">
        <v>0</v>
      </c>
      <c r="J14" s="1003">
        <f t="shared" si="2"/>
        <v>20</v>
      </c>
      <c r="K14" s="1003">
        <v>0</v>
      </c>
      <c r="L14" s="1003">
        <f t="shared" si="3"/>
        <v>20</v>
      </c>
      <c r="M14" s="1003">
        <v>0</v>
      </c>
      <c r="N14" s="1003">
        <f t="shared" si="4"/>
        <v>20</v>
      </c>
      <c r="O14" s="1114">
        <v>0</v>
      </c>
      <c r="P14" s="1114">
        <f t="shared" si="5"/>
        <v>20</v>
      </c>
      <c r="Q14" s="1114">
        <v>0</v>
      </c>
      <c r="R14" s="1114">
        <f t="shared" si="6"/>
        <v>20</v>
      </c>
      <c r="S14" s="896"/>
    </row>
    <row r="15" spans="1:19" s="894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1"/>
        <v>60</v>
      </c>
      <c r="I15" s="1008">
        <v>0</v>
      </c>
      <c r="J15" s="1008">
        <f t="shared" si="2"/>
        <v>60</v>
      </c>
      <c r="K15" s="1008">
        <v>0</v>
      </c>
      <c r="L15" s="1008">
        <f t="shared" si="3"/>
        <v>60</v>
      </c>
      <c r="M15" s="1119">
        <f>SUM(M16:M17)</f>
        <v>-10</v>
      </c>
      <c r="N15" s="1119">
        <f t="shared" si="4"/>
        <v>50</v>
      </c>
      <c r="O15" s="1119">
        <v>0</v>
      </c>
      <c r="P15" s="1119">
        <f t="shared" si="5"/>
        <v>50</v>
      </c>
      <c r="Q15" s="1119">
        <v>0</v>
      </c>
      <c r="R15" s="1119">
        <f t="shared" si="6"/>
        <v>50</v>
      </c>
      <c r="S15" s="896"/>
    </row>
    <row r="16" spans="1:19" s="894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1"/>
        <v>30</v>
      </c>
      <c r="I16" s="1003">
        <v>0</v>
      </c>
      <c r="J16" s="1003">
        <f t="shared" si="2"/>
        <v>30</v>
      </c>
      <c r="K16" s="1003">
        <v>0</v>
      </c>
      <c r="L16" s="1003">
        <f t="shared" si="3"/>
        <v>30</v>
      </c>
      <c r="M16" s="1114">
        <v>0</v>
      </c>
      <c r="N16" s="1114">
        <f t="shared" si="4"/>
        <v>30</v>
      </c>
      <c r="O16" s="1114">
        <v>0</v>
      </c>
      <c r="P16" s="1114">
        <f t="shared" si="5"/>
        <v>30</v>
      </c>
      <c r="Q16" s="1114">
        <v>0</v>
      </c>
      <c r="R16" s="1114">
        <f t="shared" si="6"/>
        <v>30</v>
      </c>
      <c r="S16" s="896"/>
    </row>
    <row r="17" spans="1:19" s="894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1"/>
        <v>30</v>
      </c>
      <c r="I17" s="1003">
        <v>0</v>
      </c>
      <c r="J17" s="1003">
        <f t="shared" si="2"/>
        <v>30</v>
      </c>
      <c r="K17" s="1003">
        <v>0</v>
      </c>
      <c r="L17" s="1003">
        <f t="shared" si="3"/>
        <v>30</v>
      </c>
      <c r="M17" s="1114">
        <v>-10</v>
      </c>
      <c r="N17" s="1114">
        <f t="shared" si="4"/>
        <v>20</v>
      </c>
      <c r="O17" s="1114">
        <v>0</v>
      </c>
      <c r="P17" s="1114">
        <f t="shared" si="5"/>
        <v>20</v>
      </c>
      <c r="Q17" s="1114">
        <v>0</v>
      </c>
      <c r="R17" s="1114">
        <f t="shared" si="6"/>
        <v>20</v>
      </c>
      <c r="S17" s="896"/>
    </row>
    <row r="18" spans="1:19" s="894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1"/>
        <v>10</v>
      </c>
      <c r="I18" s="1008">
        <v>0</v>
      </c>
      <c r="J18" s="1008">
        <f t="shared" si="2"/>
        <v>10</v>
      </c>
      <c r="K18" s="1008">
        <v>0</v>
      </c>
      <c r="L18" s="1008">
        <f t="shared" si="3"/>
        <v>10</v>
      </c>
      <c r="M18" s="1008">
        <v>0</v>
      </c>
      <c r="N18" s="1008">
        <f t="shared" si="4"/>
        <v>10</v>
      </c>
      <c r="O18" s="1119">
        <v>0</v>
      </c>
      <c r="P18" s="1119">
        <f t="shared" si="5"/>
        <v>10</v>
      </c>
      <c r="Q18" s="1119">
        <v>0</v>
      </c>
      <c r="R18" s="1119">
        <f t="shared" si="6"/>
        <v>10</v>
      </c>
      <c r="S18" s="896"/>
    </row>
    <row r="19" spans="1:19" s="894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1"/>
        <v>10</v>
      </c>
      <c r="I19" s="1003">
        <v>0</v>
      </c>
      <c r="J19" s="1003">
        <f t="shared" si="2"/>
        <v>10</v>
      </c>
      <c r="K19" s="1003">
        <v>0</v>
      </c>
      <c r="L19" s="1003">
        <f t="shared" si="3"/>
        <v>10</v>
      </c>
      <c r="M19" s="1003">
        <v>0</v>
      </c>
      <c r="N19" s="1003">
        <f t="shared" si="4"/>
        <v>10</v>
      </c>
      <c r="O19" s="1114">
        <v>0</v>
      </c>
      <c r="P19" s="1114">
        <f t="shared" si="5"/>
        <v>10</v>
      </c>
      <c r="Q19" s="1114">
        <v>0</v>
      </c>
      <c r="R19" s="1114">
        <f t="shared" si="6"/>
        <v>10</v>
      </c>
      <c r="S19" s="896"/>
    </row>
    <row r="20" spans="1:19" s="894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8">
        <v>0</v>
      </c>
      <c r="L20" s="1008">
        <f t="shared" si="3"/>
        <v>30</v>
      </c>
      <c r="M20" s="1119">
        <f>+M21</f>
        <v>10</v>
      </c>
      <c r="N20" s="1119">
        <f t="shared" si="4"/>
        <v>40</v>
      </c>
      <c r="O20" s="1119">
        <v>0</v>
      </c>
      <c r="P20" s="1119">
        <f t="shared" si="5"/>
        <v>40</v>
      </c>
      <c r="Q20" s="1119">
        <v>0</v>
      </c>
      <c r="R20" s="1119">
        <f t="shared" si="6"/>
        <v>40</v>
      </c>
      <c r="S20" s="896"/>
    </row>
    <row r="21" spans="1:19" s="894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3">
        <v>0</v>
      </c>
      <c r="L21" s="1003">
        <f t="shared" si="3"/>
        <v>30</v>
      </c>
      <c r="M21" s="1114">
        <v>10</v>
      </c>
      <c r="N21" s="1114">
        <f t="shared" si="4"/>
        <v>40</v>
      </c>
      <c r="O21" s="1114">
        <v>0</v>
      </c>
      <c r="P21" s="1114">
        <f t="shared" si="5"/>
        <v>40</v>
      </c>
      <c r="Q21" s="1114">
        <v>0</v>
      </c>
      <c r="R21" s="1114">
        <f t="shared" si="6"/>
        <v>40</v>
      </c>
      <c r="S21" s="896"/>
    </row>
    <row r="22" spans="1:19" s="894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8">
        <v>0</v>
      </c>
      <c r="L22" s="1008">
        <f t="shared" si="3"/>
        <v>10</v>
      </c>
      <c r="M22" s="1008">
        <v>0</v>
      </c>
      <c r="N22" s="1008">
        <f t="shared" si="4"/>
        <v>10</v>
      </c>
      <c r="O22" s="1119">
        <v>0</v>
      </c>
      <c r="P22" s="1119">
        <f t="shared" si="5"/>
        <v>10</v>
      </c>
      <c r="Q22" s="1119">
        <v>0</v>
      </c>
      <c r="R22" s="1119">
        <f t="shared" si="6"/>
        <v>10</v>
      </c>
      <c r="S22" s="896"/>
    </row>
    <row r="23" spans="1:19" s="894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3">
        <v>0</v>
      </c>
      <c r="L23" s="1003">
        <f t="shared" si="3"/>
        <v>10</v>
      </c>
      <c r="M23" s="1003">
        <v>0</v>
      </c>
      <c r="N23" s="1003">
        <f t="shared" si="4"/>
        <v>10</v>
      </c>
      <c r="O23" s="1114">
        <v>0</v>
      </c>
      <c r="P23" s="1114">
        <f t="shared" si="5"/>
        <v>10</v>
      </c>
      <c r="Q23" s="1114">
        <v>0</v>
      </c>
      <c r="R23" s="1114">
        <f t="shared" si="6"/>
        <v>10</v>
      </c>
      <c r="S23" s="896"/>
    </row>
    <row r="24" spans="1:19" s="894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8">
        <v>0</v>
      </c>
      <c r="L24" s="1008">
        <f t="shared" si="3"/>
        <v>10</v>
      </c>
      <c r="M24" s="1008">
        <v>0</v>
      </c>
      <c r="N24" s="1008">
        <f t="shared" si="4"/>
        <v>10</v>
      </c>
      <c r="O24" s="1119">
        <v>0</v>
      </c>
      <c r="P24" s="1119">
        <f t="shared" si="5"/>
        <v>10</v>
      </c>
      <c r="Q24" s="1119">
        <v>0</v>
      </c>
      <c r="R24" s="1119">
        <f t="shared" si="6"/>
        <v>10</v>
      </c>
      <c r="S24" s="896"/>
    </row>
    <row r="25" spans="1:19" s="894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3">
        <v>0</v>
      </c>
      <c r="L25" s="1003">
        <f t="shared" si="3"/>
        <v>10</v>
      </c>
      <c r="M25" s="1003">
        <v>0</v>
      </c>
      <c r="N25" s="1003">
        <f t="shared" si="4"/>
        <v>10</v>
      </c>
      <c r="O25" s="1114">
        <v>0</v>
      </c>
      <c r="P25" s="1114">
        <f t="shared" si="5"/>
        <v>10</v>
      </c>
      <c r="Q25" s="1114">
        <v>0</v>
      </c>
      <c r="R25" s="1114">
        <f t="shared" si="6"/>
        <v>10</v>
      </c>
      <c r="S25" s="896"/>
    </row>
    <row r="26" spans="1:19" s="894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8">
        <v>0</v>
      </c>
      <c r="L26" s="1008">
        <f t="shared" si="3"/>
        <v>116.15</v>
      </c>
      <c r="M26" s="1008">
        <f>+M27</f>
        <v>500</v>
      </c>
      <c r="N26" s="1008">
        <f t="shared" si="4"/>
        <v>616.15</v>
      </c>
      <c r="O26" s="1119">
        <v>0</v>
      </c>
      <c r="P26" s="1119">
        <f t="shared" si="5"/>
        <v>616.15</v>
      </c>
      <c r="Q26" s="1119">
        <v>0</v>
      </c>
      <c r="R26" s="1119">
        <f t="shared" si="6"/>
        <v>616.15</v>
      </c>
      <c r="S26" s="896"/>
    </row>
    <row r="27" spans="1:19" s="894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3">
        <v>0</v>
      </c>
      <c r="L27" s="1003">
        <f t="shared" si="3"/>
        <v>116.15</v>
      </c>
      <c r="M27" s="1003">
        <v>500</v>
      </c>
      <c r="N27" s="1003">
        <f t="shared" si="4"/>
        <v>616.15</v>
      </c>
      <c r="O27" s="1114">
        <v>0</v>
      </c>
      <c r="P27" s="1114">
        <f t="shared" si="5"/>
        <v>616.15</v>
      </c>
      <c r="Q27" s="1114">
        <v>0</v>
      </c>
      <c r="R27" s="1114">
        <f t="shared" si="6"/>
        <v>616.15</v>
      </c>
      <c r="S27" s="896"/>
    </row>
    <row r="28" spans="1:19" s="894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8">
        <v>0</v>
      </c>
      <c r="L28" s="1008">
        <f t="shared" si="3"/>
        <v>450</v>
      </c>
      <c r="M28" s="1008">
        <v>0</v>
      </c>
      <c r="N28" s="1008">
        <f t="shared" si="4"/>
        <v>450</v>
      </c>
      <c r="O28" s="1119">
        <v>0</v>
      </c>
      <c r="P28" s="1119">
        <f t="shared" si="5"/>
        <v>450</v>
      </c>
      <c r="Q28" s="1119">
        <v>0</v>
      </c>
      <c r="R28" s="1119">
        <f t="shared" si="6"/>
        <v>450</v>
      </c>
      <c r="S28" s="896"/>
    </row>
    <row r="29" spans="1:19" s="894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3">
        <v>0</v>
      </c>
      <c r="L29" s="1003">
        <f t="shared" si="3"/>
        <v>450</v>
      </c>
      <c r="M29" s="1003">
        <v>0</v>
      </c>
      <c r="N29" s="1003">
        <f t="shared" si="4"/>
        <v>450</v>
      </c>
      <c r="O29" s="1114">
        <v>0</v>
      </c>
      <c r="P29" s="1114">
        <f t="shared" si="5"/>
        <v>450</v>
      </c>
      <c r="Q29" s="1114">
        <v>0</v>
      </c>
      <c r="R29" s="1114">
        <f t="shared" si="6"/>
        <v>450</v>
      </c>
      <c r="S29" s="896"/>
    </row>
    <row r="30" spans="1:19" s="894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7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8">
        <v>0</v>
      </c>
      <c r="L30" s="1008">
        <f t="shared" si="3"/>
        <v>490</v>
      </c>
      <c r="M30" s="1008">
        <v>0</v>
      </c>
      <c r="N30" s="1008">
        <f t="shared" si="4"/>
        <v>490</v>
      </c>
      <c r="O30" s="1119">
        <v>0</v>
      </c>
      <c r="P30" s="1119">
        <f t="shared" si="5"/>
        <v>490</v>
      </c>
      <c r="Q30" s="1119">
        <v>0</v>
      </c>
      <c r="R30" s="1119">
        <f t="shared" si="6"/>
        <v>490</v>
      </c>
      <c r="S30" s="896"/>
    </row>
    <row r="31" spans="1:19" s="894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3">
        <v>0</v>
      </c>
      <c r="L31" s="1003">
        <f t="shared" si="3"/>
        <v>490</v>
      </c>
      <c r="M31" s="1003">
        <v>0</v>
      </c>
      <c r="N31" s="1003">
        <f t="shared" si="4"/>
        <v>490</v>
      </c>
      <c r="O31" s="1114">
        <v>0</v>
      </c>
      <c r="P31" s="1114">
        <f t="shared" si="5"/>
        <v>490</v>
      </c>
      <c r="Q31" s="1114">
        <v>0</v>
      </c>
      <c r="R31" s="1114">
        <f t="shared" si="6"/>
        <v>490</v>
      </c>
      <c r="S31" s="896"/>
    </row>
    <row r="32" spans="1:19" s="894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8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8">
        <v>0</v>
      </c>
      <c r="L32" s="1008">
        <f t="shared" si="3"/>
        <v>80</v>
      </c>
      <c r="M32" s="1008">
        <v>0</v>
      </c>
      <c r="N32" s="1008">
        <f t="shared" si="4"/>
        <v>80</v>
      </c>
      <c r="O32" s="1119">
        <v>0</v>
      </c>
      <c r="P32" s="1119">
        <f t="shared" si="5"/>
        <v>80</v>
      </c>
      <c r="Q32" s="1119">
        <v>0</v>
      </c>
      <c r="R32" s="1119">
        <f t="shared" si="6"/>
        <v>80</v>
      </c>
      <c r="S32" s="896"/>
    </row>
    <row r="33" spans="1:19" s="894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3">
        <v>0</v>
      </c>
      <c r="L33" s="1003">
        <f t="shared" si="3"/>
        <v>80</v>
      </c>
      <c r="M33" s="1003">
        <v>0</v>
      </c>
      <c r="N33" s="1003">
        <f t="shared" si="4"/>
        <v>80</v>
      </c>
      <c r="O33" s="1114">
        <v>0</v>
      </c>
      <c r="P33" s="1114">
        <f t="shared" si="5"/>
        <v>80</v>
      </c>
      <c r="Q33" s="1114">
        <v>0</v>
      </c>
      <c r="R33" s="1114">
        <f t="shared" si="6"/>
        <v>80</v>
      </c>
      <c r="S33" s="896"/>
    </row>
    <row r="34" spans="1:19" s="894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9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8">
        <v>0</v>
      </c>
      <c r="L34" s="1008">
        <f t="shared" si="3"/>
        <v>135</v>
      </c>
      <c r="M34" s="1008">
        <v>0</v>
      </c>
      <c r="N34" s="1008">
        <f t="shared" si="4"/>
        <v>135</v>
      </c>
      <c r="O34" s="1119">
        <v>0</v>
      </c>
      <c r="P34" s="1119">
        <f t="shared" si="5"/>
        <v>135</v>
      </c>
      <c r="Q34" s="1119">
        <v>0</v>
      </c>
      <c r="R34" s="1119">
        <f t="shared" si="6"/>
        <v>135</v>
      </c>
      <c r="S34" s="896"/>
    </row>
    <row r="35" spans="1:19" s="894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3">
        <v>0</v>
      </c>
      <c r="L35" s="1003">
        <f t="shared" si="3"/>
        <v>135</v>
      </c>
      <c r="M35" s="1003">
        <v>0</v>
      </c>
      <c r="N35" s="1003">
        <f t="shared" si="4"/>
        <v>135</v>
      </c>
      <c r="O35" s="1114">
        <v>0</v>
      </c>
      <c r="P35" s="1114">
        <f t="shared" si="5"/>
        <v>135</v>
      </c>
      <c r="Q35" s="1114">
        <v>0</v>
      </c>
      <c r="R35" s="1114">
        <f t="shared" si="6"/>
        <v>135</v>
      </c>
      <c r="S35" s="896"/>
    </row>
    <row r="36" spans="1:19" s="894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10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8">
        <v>0</v>
      </c>
      <c r="L36" s="1008">
        <f t="shared" si="3"/>
        <v>400</v>
      </c>
      <c r="M36" s="1008">
        <v>0</v>
      </c>
      <c r="N36" s="1008">
        <f t="shared" si="4"/>
        <v>400</v>
      </c>
      <c r="O36" s="1119">
        <v>0</v>
      </c>
      <c r="P36" s="1119">
        <f t="shared" si="5"/>
        <v>400</v>
      </c>
      <c r="Q36" s="1119">
        <v>0</v>
      </c>
      <c r="R36" s="1119">
        <f t="shared" si="6"/>
        <v>400</v>
      </c>
      <c r="S36" s="896"/>
    </row>
    <row r="37" spans="1:19" s="894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3">
        <v>0</v>
      </c>
      <c r="L37" s="1003">
        <f t="shared" si="3"/>
        <v>400</v>
      </c>
      <c r="M37" s="1003">
        <v>0</v>
      </c>
      <c r="N37" s="1003">
        <f t="shared" si="4"/>
        <v>400</v>
      </c>
      <c r="O37" s="1114">
        <v>0</v>
      </c>
      <c r="P37" s="1114">
        <f t="shared" si="5"/>
        <v>400</v>
      </c>
      <c r="Q37" s="1114">
        <v>0</v>
      </c>
      <c r="R37" s="1114">
        <f t="shared" si="6"/>
        <v>400</v>
      </c>
      <c r="S37" s="896"/>
    </row>
    <row r="38" spans="1:19" s="894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11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8">
        <v>0</v>
      </c>
      <c r="L38" s="1008">
        <f t="shared" si="3"/>
        <v>300</v>
      </c>
      <c r="M38" s="1008">
        <v>0</v>
      </c>
      <c r="N38" s="1008">
        <f t="shared" si="4"/>
        <v>300</v>
      </c>
      <c r="O38" s="1119">
        <v>0</v>
      </c>
      <c r="P38" s="1119">
        <f t="shared" si="5"/>
        <v>300</v>
      </c>
      <c r="Q38" s="1119">
        <v>0</v>
      </c>
      <c r="R38" s="1119">
        <f t="shared" si="6"/>
        <v>300</v>
      </c>
      <c r="S38" s="896"/>
    </row>
    <row r="39" spans="1:19" s="894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3">
        <v>0</v>
      </c>
      <c r="L39" s="1003">
        <f t="shared" si="3"/>
        <v>300</v>
      </c>
      <c r="M39" s="1003">
        <v>0</v>
      </c>
      <c r="N39" s="1003">
        <f t="shared" si="4"/>
        <v>300</v>
      </c>
      <c r="O39" s="1114">
        <v>0</v>
      </c>
      <c r="P39" s="1114">
        <f t="shared" si="5"/>
        <v>300</v>
      </c>
      <c r="Q39" s="1114">
        <v>0</v>
      </c>
      <c r="R39" s="1114">
        <f t="shared" si="6"/>
        <v>300</v>
      </c>
      <c r="S39" s="896"/>
    </row>
    <row r="40" spans="1:19" s="894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2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8">
        <v>0</v>
      </c>
      <c r="L40" s="1008">
        <f t="shared" si="3"/>
        <v>170</v>
      </c>
      <c r="M40" s="1008">
        <v>0</v>
      </c>
      <c r="N40" s="1008">
        <f t="shared" si="4"/>
        <v>170</v>
      </c>
      <c r="O40" s="1119">
        <v>0</v>
      </c>
      <c r="P40" s="1119">
        <f t="shared" si="5"/>
        <v>170</v>
      </c>
      <c r="Q40" s="1119">
        <v>0</v>
      </c>
      <c r="R40" s="1119">
        <f t="shared" si="6"/>
        <v>170</v>
      </c>
      <c r="S40" s="896"/>
    </row>
    <row r="41" spans="1:19" s="894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3">
        <v>0</v>
      </c>
      <c r="L41" s="1003">
        <f t="shared" si="3"/>
        <v>170</v>
      </c>
      <c r="M41" s="1003">
        <v>0</v>
      </c>
      <c r="N41" s="1003">
        <f t="shared" si="4"/>
        <v>170</v>
      </c>
      <c r="O41" s="1114">
        <v>0</v>
      </c>
      <c r="P41" s="1114">
        <f t="shared" si="5"/>
        <v>170</v>
      </c>
      <c r="Q41" s="1114">
        <v>0</v>
      </c>
      <c r="R41" s="1114">
        <f t="shared" si="6"/>
        <v>170</v>
      </c>
      <c r="S41" s="896"/>
    </row>
    <row r="42" spans="1:19" s="894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3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8">
        <v>0</v>
      </c>
      <c r="L42" s="1008">
        <f t="shared" si="3"/>
        <v>240</v>
      </c>
      <c r="M42" s="1008">
        <v>0</v>
      </c>
      <c r="N42" s="1008">
        <f t="shared" si="4"/>
        <v>240</v>
      </c>
      <c r="O42" s="1119">
        <v>0</v>
      </c>
      <c r="P42" s="1119">
        <f t="shared" si="5"/>
        <v>240</v>
      </c>
      <c r="Q42" s="1119">
        <v>0</v>
      </c>
      <c r="R42" s="1119">
        <f t="shared" si="6"/>
        <v>240</v>
      </c>
      <c r="S42" s="896"/>
    </row>
    <row r="43" spans="1:19" s="894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3">
        <v>0</v>
      </c>
      <c r="L43" s="1003">
        <f t="shared" si="3"/>
        <v>240</v>
      </c>
      <c r="M43" s="1003">
        <v>0</v>
      </c>
      <c r="N43" s="1003">
        <f t="shared" si="4"/>
        <v>240</v>
      </c>
      <c r="O43" s="1114">
        <v>0</v>
      </c>
      <c r="P43" s="1114">
        <f t="shared" si="5"/>
        <v>240</v>
      </c>
      <c r="Q43" s="1114">
        <v>0</v>
      </c>
      <c r="R43" s="1114">
        <f t="shared" si="6"/>
        <v>240</v>
      </c>
      <c r="S43" s="896"/>
    </row>
    <row r="44" spans="1:19" s="894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4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8">
        <v>0</v>
      </c>
      <c r="L44" s="1008">
        <f t="shared" si="3"/>
        <v>35</v>
      </c>
      <c r="M44" s="1008">
        <v>0</v>
      </c>
      <c r="N44" s="1008">
        <f t="shared" si="4"/>
        <v>35</v>
      </c>
      <c r="O44" s="1119">
        <v>0</v>
      </c>
      <c r="P44" s="1119">
        <f t="shared" si="5"/>
        <v>35</v>
      </c>
      <c r="Q44" s="1119">
        <v>0</v>
      </c>
      <c r="R44" s="1119">
        <f t="shared" si="6"/>
        <v>35</v>
      </c>
      <c r="S44" s="896"/>
    </row>
    <row r="45" spans="1:19" s="894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3">
        <v>0</v>
      </c>
      <c r="L45" s="1003">
        <f t="shared" si="3"/>
        <v>35</v>
      </c>
      <c r="M45" s="1003">
        <v>0</v>
      </c>
      <c r="N45" s="1003">
        <f t="shared" si="4"/>
        <v>35</v>
      </c>
      <c r="O45" s="1114">
        <v>0</v>
      </c>
      <c r="P45" s="1114">
        <f t="shared" si="5"/>
        <v>35</v>
      </c>
      <c r="Q45" s="1114">
        <v>0</v>
      </c>
      <c r="R45" s="1114">
        <f t="shared" si="6"/>
        <v>35</v>
      </c>
      <c r="S45" s="896"/>
    </row>
    <row r="46" spans="1:19" s="894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8">
        <v>0</v>
      </c>
      <c r="L46" s="1008">
        <f t="shared" si="3"/>
        <v>60</v>
      </c>
      <c r="M46" s="1008">
        <v>0</v>
      </c>
      <c r="N46" s="1008">
        <f t="shared" si="4"/>
        <v>60</v>
      </c>
      <c r="O46" s="1119">
        <v>0</v>
      </c>
      <c r="P46" s="1119">
        <f t="shared" si="5"/>
        <v>60</v>
      </c>
      <c r="Q46" s="1119">
        <v>0</v>
      </c>
      <c r="R46" s="1119">
        <f t="shared" si="6"/>
        <v>60</v>
      </c>
      <c r="S46" s="896"/>
    </row>
    <row r="47" spans="1:19" s="894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3">
        <v>0</v>
      </c>
      <c r="L47" s="1003">
        <f t="shared" si="3"/>
        <v>60</v>
      </c>
      <c r="M47" s="1003">
        <v>0</v>
      </c>
      <c r="N47" s="1003">
        <f t="shared" si="4"/>
        <v>60</v>
      </c>
      <c r="O47" s="1114">
        <v>0</v>
      </c>
      <c r="P47" s="1114">
        <f t="shared" si="5"/>
        <v>60</v>
      </c>
      <c r="Q47" s="1114">
        <v>0</v>
      </c>
      <c r="R47" s="1114">
        <f t="shared" si="6"/>
        <v>60</v>
      </c>
      <c r="S47" s="896"/>
    </row>
    <row r="48" spans="1:19" s="894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8">
        <v>0</v>
      </c>
      <c r="L48" s="1008">
        <f t="shared" si="3"/>
        <v>0</v>
      </c>
      <c r="M48" s="1008">
        <v>0</v>
      </c>
      <c r="N48" s="1008">
        <f t="shared" si="4"/>
        <v>0</v>
      </c>
      <c r="O48" s="1119">
        <v>0</v>
      </c>
      <c r="P48" s="1119">
        <f t="shared" si="5"/>
        <v>0</v>
      </c>
      <c r="Q48" s="1119">
        <v>0</v>
      </c>
      <c r="R48" s="1119">
        <f t="shared" si="6"/>
        <v>0</v>
      </c>
      <c r="S48" s="896"/>
    </row>
    <row r="49" spans="1:19" s="894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3">
        <v>0</v>
      </c>
      <c r="L49" s="1003">
        <f t="shared" si="3"/>
        <v>0</v>
      </c>
      <c r="M49" s="1003">
        <v>0</v>
      </c>
      <c r="N49" s="1003">
        <f t="shared" si="4"/>
        <v>0</v>
      </c>
      <c r="O49" s="1114">
        <v>0</v>
      </c>
      <c r="P49" s="1114">
        <f t="shared" si="5"/>
        <v>0</v>
      </c>
      <c r="Q49" s="1114">
        <v>0</v>
      </c>
      <c r="R49" s="1114">
        <f t="shared" si="6"/>
        <v>0</v>
      </c>
      <c r="S49" s="896"/>
    </row>
    <row r="50" spans="1:19" s="894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8">
        <v>0</v>
      </c>
      <c r="L50" s="1008">
        <f t="shared" si="3"/>
        <v>50</v>
      </c>
      <c r="M50" s="1008">
        <v>0</v>
      </c>
      <c r="N50" s="1008">
        <f t="shared" si="4"/>
        <v>50</v>
      </c>
      <c r="O50" s="1119">
        <v>0</v>
      </c>
      <c r="P50" s="1119">
        <f t="shared" si="5"/>
        <v>50</v>
      </c>
      <c r="Q50" s="1119">
        <v>0</v>
      </c>
      <c r="R50" s="1119">
        <f t="shared" si="6"/>
        <v>50</v>
      </c>
      <c r="S50" s="896"/>
    </row>
    <row r="51" spans="1:19" s="894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3">
        <v>0</v>
      </c>
      <c r="L51" s="1003">
        <f t="shared" si="3"/>
        <v>50</v>
      </c>
      <c r="M51" s="1003">
        <v>0</v>
      </c>
      <c r="N51" s="1003">
        <f t="shared" si="4"/>
        <v>50</v>
      </c>
      <c r="O51" s="1114">
        <v>0</v>
      </c>
      <c r="P51" s="1114">
        <f t="shared" si="5"/>
        <v>50</v>
      </c>
      <c r="Q51" s="1114">
        <v>0</v>
      </c>
      <c r="R51" s="1114">
        <f t="shared" si="6"/>
        <v>50</v>
      </c>
      <c r="S51" s="896"/>
    </row>
    <row r="52" spans="1:19" s="894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8">
        <v>0</v>
      </c>
      <c r="L52" s="1008">
        <f t="shared" si="3"/>
        <v>50</v>
      </c>
      <c r="M52" s="1008">
        <v>0</v>
      </c>
      <c r="N52" s="1008">
        <f t="shared" si="4"/>
        <v>50</v>
      </c>
      <c r="O52" s="1119">
        <v>0</v>
      </c>
      <c r="P52" s="1119">
        <f t="shared" si="5"/>
        <v>50</v>
      </c>
      <c r="Q52" s="1119">
        <v>0</v>
      </c>
      <c r="R52" s="1119">
        <f t="shared" si="6"/>
        <v>50</v>
      </c>
      <c r="S52" s="896"/>
    </row>
    <row r="53" spans="1:19" s="894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3">
        <v>0</v>
      </c>
      <c r="L53" s="1003">
        <f t="shared" si="3"/>
        <v>50</v>
      </c>
      <c r="M53" s="1003">
        <v>0</v>
      </c>
      <c r="N53" s="1003">
        <f t="shared" si="4"/>
        <v>50</v>
      </c>
      <c r="O53" s="1114">
        <v>0</v>
      </c>
      <c r="P53" s="1114">
        <f t="shared" si="5"/>
        <v>50</v>
      </c>
      <c r="Q53" s="1114">
        <v>0</v>
      </c>
      <c r="R53" s="1114">
        <f t="shared" si="6"/>
        <v>50</v>
      </c>
      <c r="S53" s="896"/>
    </row>
    <row r="54" spans="1:19" s="894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8">
        <v>0</v>
      </c>
      <c r="L54" s="1008">
        <f t="shared" si="3"/>
        <v>0</v>
      </c>
      <c r="M54" s="1008">
        <v>0</v>
      </c>
      <c r="N54" s="1008">
        <f t="shared" si="4"/>
        <v>0</v>
      </c>
      <c r="O54" s="1119">
        <v>0</v>
      </c>
      <c r="P54" s="1119">
        <f t="shared" si="5"/>
        <v>0</v>
      </c>
      <c r="Q54" s="1119">
        <v>0</v>
      </c>
      <c r="R54" s="1119">
        <f t="shared" si="6"/>
        <v>0</v>
      </c>
      <c r="S54" s="896"/>
    </row>
    <row r="55" spans="1:19" s="894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3">
        <v>0</v>
      </c>
      <c r="L55" s="1003">
        <f t="shared" si="3"/>
        <v>0</v>
      </c>
      <c r="M55" s="1003">
        <v>0</v>
      </c>
      <c r="N55" s="1003">
        <f t="shared" si="4"/>
        <v>0</v>
      </c>
      <c r="O55" s="1114">
        <v>0</v>
      </c>
      <c r="P55" s="1114">
        <f t="shared" si="5"/>
        <v>0</v>
      </c>
      <c r="Q55" s="1114">
        <v>0</v>
      </c>
      <c r="R55" s="1114">
        <f t="shared" si="6"/>
        <v>0</v>
      </c>
      <c r="S55" s="896"/>
    </row>
    <row r="56" spans="1:19" s="894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8">
        <v>0</v>
      </c>
      <c r="L56" s="1008">
        <f t="shared" si="3"/>
        <v>20</v>
      </c>
      <c r="M56" s="1008">
        <v>0</v>
      </c>
      <c r="N56" s="1008">
        <f t="shared" si="4"/>
        <v>20</v>
      </c>
      <c r="O56" s="1119">
        <v>0</v>
      </c>
      <c r="P56" s="1119">
        <f t="shared" si="5"/>
        <v>20</v>
      </c>
      <c r="Q56" s="1119">
        <v>0</v>
      </c>
      <c r="R56" s="1119">
        <f t="shared" si="6"/>
        <v>20</v>
      </c>
      <c r="S56" s="896"/>
    </row>
    <row r="57" spans="1:19" s="894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3">
        <v>0</v>
      </c>
      <c r="L57" s="1003">
        <f t="shared" si="3"/>
        <v>20</v>
      </c>
      <c r="M57" s="1003">
        <v>0</v>
      </c>
      <c r="N57" s="1003">
        <f t="shared" si="4"/>
        <v>20</v>
      </c>
      <c r="O57" s="1114">
        <v>0</v>
      </c>
      <c r="P57" s="1114">
        <f t="shared" si="5"/>
        <v>20</v>
      </c>
      <c r="Q57" s="1114">
        <v>0</v>
      </c>
      <c r="R57" s="1114">
        <f t="shared" si="6"/>
        <v>20</v>
      </c>
      <c r="S57" s="896"/>
    </row>
    <row r="58" spans="1:19" s="894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8">
        <v>0</v>
      </c>
      <c r="L58" s="1008">
        <f t="shared" si="3"/>
        <v>30</v>
      </c>
      <c r="M58" s="1008">
        <v>0</v>
      </c>
      <c r="N58" s="1008">
        <f t="shared" si="4"/>
        <v>30</v>
      </c>
      <c r="O58" s="1119">
        <v>0</v>
      </c>
      <c r="P58" s="1119">
        <f t="shared" si="5"/>
        <v>30</v>
      </c>
      <c r="Q58" s="1119">
        <v>0</v>
      </c>
      <c r="R58" s="1119">
        <f t="shared" si="6"/>
        <v>30</v>
      </c>
      <c r="S58" s="896"/>
    </row>
    <row r="59" spans="1:19" s="894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3">
        <v>0</v>
      </c>
      <c r="L59" s="1003">
        <f t="shared" si="3"/>
        <v>30</v>
      </c>
      <c r="M59" s="1003">
        <v>0</v>
      </c>
      <c r="N59" s="1003">
        <f t="shared" si="4"/>
        <v>30</v>
      </c>
      <c r="O59" s="1114">
        <v>0</v>
      </c>
      <c r="P59" s="1114">
        <f t="shared" si="5"/>
        <v>30</v>
      </c>
      <c r="Q59" s="1114">
        <v>0</v>
      </c>
      <c r="R59" s="1114">
        <f t="shared" si="6"/>
        <v>30</v>
      </c>
      <c r="S59" s="896"/>
    </row>
    <row r="60" spans="1:19" s="894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8">
        <v>0</v>
      </c>
      <c r="L60" s="1008">
        <f t="shared" si="3"/>
        <v>50</v>
      </c>
      <c r="M60" s="1008">
        <v>0</v>
      </c>
      <c r="N60" s="1008">
        <f t="shared" si="4"/>
        <v>50</v>
      </c>
      <c r="O60" s="1119">
        <f>+O61</f>
        <v>-50</v>
      </c>
      <c r="P60" s="1119">
        <f t="shared" si="5"/>
        <v>0</v>
      </c>
      <c r="Q60" s="1119">
        <v>0</v>
      </c>
      <c r="R60" s="1119">
        <f t="shared" si="6"/>
        <v>0</v>
      </c>
      <c r="S60" s="896"/>
    </row>
    <row r="61" spans="1:19" s="894" customFormat="1" x14ac:dyDescent="0.2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4">
        <v>0</v>
      </c>
      <c r="L61" s="1024">
        <f t="shared" si="3"/>
        <v>50</v>
      </c>
      <c r="M61" s="1003">
        <v>0</v>
      </c>
      <c r="N61" s="1003">
        <f t="shared" si="4"/>
        <v>50</v>
      </c>
      <c r="O61" s="1114">
        <v>-50</v>
      </c>
      <c r="P61" s="1114">
        <f t="shared" si="5"/>
        <v>0</v>
      </c>
      <c r="Q61" s="1114">
        <v>0</v>
      </c>
      <c r="R61" s="1114">
        <f t="shared" si="6"/>
        <v>0</v>
      </c>
      <c r="S61" s="896"/>
    </row>
    <row r="62" spans="1:19" s="894" customFormat="1" ht="20.95" x14ac:dyDescent="0.2">
      <c r="A62" s="1407" t="s">
        <v>106</v>
      </c>
      <c r="B62" s="1408" t="s">
        <v>650</v>
      </c>
      <c r="C62" s="1409" t="s">
        <v>100</v>
      </c>
      <c r="D62" s="1410" t="s">
        <v>100</v>
      </c>
      <c r="E62" s="1411" t="s">
        <v>652</v>
      </c>
      <c r="F62" s="1412">
        <v>0</v>
      </c>
      <c r="G62" s="1412"/>
      <c r="H62" s="1412"/>
      <c r="I62" s="1413"/>
      <c r="J62" s="1413"/>
      <c r="K62" s="1413"/>
      <c r="L62" s="1413">
        <v>0</v>
      </c>
      <c r="M62" s="1008">
        <v>0</v>
      </c>
      <c r="N62" s="1008">
        <v>0</v>
      </c>
      <c r="O62" s="1119">
        <f>+O63</f>
        <v>50</v>
      </c>
      <c r="P62" s="1119">
        <f t="shared" si="5"/>
        <v>50</v>
      </c>
      <c r="Q62" s="1119">
        <v>0</v>
      </c>
      <c r="R62" s="1119">
        <f t="shared" si="6"/>
        <v>50</v>
      </c>
      <c r="S62" s="896"/>
    </row>
    <row r="63" spans="1:19" s="894" customFormat="1" x14ac:dyDescent="0.2">
      <c r="A63" s="746"/>
      <c r="B63" s="748"/>
      <c r="C63" s="749">
        <v>3299</v>
      </c>
      <c r="D63" s="750">
        <v>5213</v>
      </c>
      <c r="E63" s="785" t="s">
        <v>342</v>
      </c>
      <c r="F63" s="909">
        <v>0</v>
      </c>
      <c r="G63" s="909"/>
      <c r="H63" s="909"/>
      <c r="I63" s="1024"/>
      <c r="J63" s="1024"/>
      <c r="K63" s="1024"/>
      <c r="L63" s="1024">
        <v>0</v>
      </c>
      <c r="M63" s="1003">
        <v>0</v>
      </c>
      <c r="N63" s="1003">
        <v>0</v>
      </c>
      <c r="O63" s="1114">
        <v>50</v>
      </c>
      <c r="P63" s="1114">
        <f t="shared" si="5"/>
        <v>50</v>
      </c>
      <c r="Q63" s="1114">
        <v>0</v>
      </c>
      <c r="R63" s="1114">
        <f t="shared" si="6"/>
        <v>50</v>
      </c>
      <c r="S63" s="896"/>
    </row>
    <row r="64" spans="1:19" s="894" customFormat="1" ht="20.95" x14ac:dyDescent="0.2">
      <c r="A64" s="682" t="s">
        <v>106</v>
      </c>
      <c r="B64" s="684" t="s">
        <v>622</v>
      </c>
      <c r="C64" s="694" t="s">
        <v>100</v>
      </c>
      <c r="D64" s="695" t="s">
        <v>100</v>
      </c>
      <c r="E64" s="783" t="s">
        <v>623</v>
      </c>
      <c r="F64" s="1412">
        <v>0</v>
      </c>
      <c r="G64" s="909"/>
      <c r="H64" s="909"/>
      <c r="I64" s="1024"/>
      <c r="J64" s="1024"/>
      <c r="K64" s="1024"/>
      <c r="L64" s="1024"/>
      <c r="M64" s="1008">
        <f>+M65</f>
        <v>500</v>
      </c>
      <c r="N64" s="1008">
        <f t="shared" si="4"/>
        <v>500</v>
      </c>
      <c r="O64" s="1119">
        <v>0</v>
      </c>
      <c r="P64" s="1119">
        <f t="shared" si="5"/>
        <v>500</v>
      </c>
      <c r="Q64" s="1119">
        <v>0</v>
      </c>
      <c r="R64" s="1119">
        <f t="shared" si="6"/>
        <v>500</v>
      </c>
      <c r="S64" s="896"/>
    </row>
    <row r="65" spans="1:19" s="894" customFormat="1" x14ac:dyDescent="0.2">
      <c r="A65" s="746"/>
      <c r="B65" s="748" t="s">
        <v>474</v>
      </c>
      <c r="C65" s="749">
        <v>3299</v>
      </c>
      <c r="D65" s="750">
        <v>5332</v>
      </c>
      <c r="E65" s="785" t="s">
        <v>444</v>
      </c>
      <c r="F65" s="909">
        <v>0</v>
      </c>
      <c r="G65" s="909"/>
      <c r="H65" s="909"/>
      <c r="I65" s="1024"/>
      <c r="J65" s="1024"/>
      <c r="K65" s="1024"/>
      <c r="L65" s="1024"/>
      <c r="M65" s="1024">
        <v>500</v>
      </c>
      <c r="N65" s="1024">
        <f t="shared" si="4"/>
        <v>500</v>
      </c>
      <c r="O65" s="1114">
        <v>0</v>
      </c>
      <c r="P65" s="1114">
        <f t="shared" si="5"/>
        <v>500</v>
      </c>
      <c r="Q65" s="1114">
        <v>0</v>
      </c>
      <c r="R65" s="1114">
        <f t="shared" si="6"/>
        <v>500</v>
      </c>
      <c r="S65" s="896"/>
    </row>
    <row r="66" spans="1:19" s="894" customFormat="1" ht="31.45" x14ac:dyDescent="0.2">
      <c r="A66" s="682" t="s">
        <v>106</v>
      </c>
      <c r="B66" s="684" t="s">
        <v>627</v>
      </c>
      <c r="C66" s="694" t="s">
        <v>100</v>
      </c>
      <c r="D66" s="695" t="s">
        <v>100</v>
      </c>
      <c r="E66" s="783" t="s">
        <v>628</v>
      </c>
      <c r="F66" s="908">
        <f>+F67</f>
        <v>0</v>
      </c>
      <c r="G66" s="908">
        <v>0</v>
      </c>
      <c r="H66" s="908">
        <f t="shared" si="1"/>
        <v>0</v>
      </c>
      <c r="I66" s="1008">
        <v>0</v>
      </c>
      <c r="J66" s="1008">
        <f t="shared" si="2"/>
        <v>0</v>
      </c>
      <c r="K66" s="1008">
        <v>0</v>
      </c>
      <c r="L66" s="1008">
        <f t="shared" si="3"/>
        <v>0</v>
      </c>
      <c r="M66" s="1008">
        <f>+M67</f>
        <v>190</v>
      </c>
      <c r="N66" s="1008">
        <f t="shared" si="4"/>
        <v>190</v>
      </c>
      <c r="O66" s="1119">
        <v>0</v>
      </c>
      <c r="P66" s="1119">
        <f t="shared" si="5"/>
        <v>190</v>
      </c>
      <c r="Q66" s="1119">
        <v>0</v>
      </c>
      <c r="R66" s="1119">
        <f t="shared" si="6"/>
        <v>190</v>
      </c>
      <c r="S66" s="896"/>
    </row>
    <row r="67" spans="1:19" s="894" customFormat="1" ht="13.1" thickBot="1" x14ac:dyDescent="0.25">
      <c r="A67" s="746"/>
      <c r="B67" s="748" t="s">
        <v>474</v>
      </c>
      <c r="C67" s="749">
        <v>3299</v>
      </c>
      <c r="D67" s="750">
        <v>5221</v>
      </c>
      <c r="E67" s="785" t="s">
        <v>334</v>
      </c>
      <c r="F67" s="909">
        <v>0</v>
      </c>
      <c r="G67" s="909">
        <v>0</v>
      </c>
      <c r="H67" s="909">
        <f t="shared" si="1"/>
        <v>0</v>
      </c>
      <c r="I67" s="1024">
        <v>0</v>
      </c>
      <c r="J67" s="1024">
        <f t="shared" si="2"/>
        <v>0</v>
      </c>
      <c r="K67" s="1024">
        <v>0</v>
      </c>
      <c r="L67" s="1024">
        <f t="shared" si="3"/>
        <v>0</v>
      </c>
      <c r="M67" s="1024">
        <v>190</v>
      </c>
      <c r="N67" s="1024">
        <f t="shared" si="4"/>
        <v>190</v>
      </c>
      <c r="O67" s="1128">
        <v>0</v>
      </c>
      <c r="P67" s="1128">
        <f t="shared" si="5"/>
        <v>190</v>
      </c>
      <c r="Q67" s="1114">
        <v>0</v>
      </c>
      <c r="R67" s="1114">
        <f t="shared" si="6"/>
        <v>190</v>
      </c>
      <c r="S67" s="896"/>
    </row>
    <row r="68" spans="1:19" s="894" customFormat="1" ht="13.1" thickBot="1" x14ac:dyDescent="0.25">
      <c r="A68" s="1010" t="s">
        <v>106</v>
      </c>
      <c r="B68" s="1017" t="s">
        <v>100</v>
      </c>
      <c r="C68" s="1012" t="s">
        <v>100</v>
      </c>
      <c r="D68" s="1013" t="s">
        <v>100</v>
      </c>
      <c r="E68" s="1014" t="s">
        <v>218</v>
      </c>
      <c r="F68" s="1015">
        <f>+F69+F71+F77+F79+F85</f>
        <v>4548.9799999999996</v>
      </c>
      <c r="G68" s="1015">
        <f>+G69+G71+G77+G79+G85+G87</f>
        <v>0</v>
      </c>
      <c r="H68" s="1015">
        <f t="shared" si="1"/>
        <v>4548.9799999999996</v>
      </c>
      <c r="I68" s="1022">
        <v>0</v>
      </c>
      <c r="J68" s="1022">
        <f t="shared" si="2"/>
        <v>4548.9799999999996</v>
      </c>
      <c r="K68" s="1022">
        <v>0</v>
      </c>
      <c r="L68" s="1022">
        <f t="shared" si="3"/>
        <v>4548.9799999999996</v>
      </c>
      <c r="M68" s="1022">
        <f>+M71+M73+M75+M79+M81+M83+M85</f>
        <v>5.6843418860808015E-14</v>
      </c>
      <c r="N68" s="1022">
        <f t="shared" si="4"/>
        <v>4548.9799999999996</v>
      </c>
      <c r="O68" s="1126">
        <v>0</v>
      </c>
      <c r="P68" s="1126">
        <f t="shared" si="5"/>
        <v>4548.9799999999996</v>
      </c>
      <c r="Q68" s="1566">
        <v>0</v>
      </c>
      <c r="R68" s="1566">
        <f t="shared" si="6"/>
        <v>4548.9799999999996</v>
      </c>
      <c r="S68" s="896"/>
    </row>
    <row r="69" spans="1:19" s="894" customFormat="1" x14ac:dyDescent="0.2">
      <c r="A69" s="677" t="s">
        <v>106</v>
      </c>
      <c r="B69" s="679" t="s">
        <v>483</v>
      </c>
      <c r="C69" s="680" t="s">
        <v>100</v>
      </c>
      <c r="D69" s="680" t="s">
        <v>100</v>
      </c>
      <c r="E69" s="786" t="s">
        <v>451</v>
      </c>
      <c r="F69" s="924">
        <f>+F70</f>
        <v>1200</v>
      </c>
      <c r="G69" s="924">
        <v>0</v>
      </c>
      <c r="H69" s="924">
        <f t="shared" si="1"/>
        <v>1200</v>
      </c>
      <c r="I69" s="1020">
        <v>0</v>
      </c>
      <c r="J69" s="1020">
        <f t="shared" si="2"/>
        <v>1200</v>
      </c>
      <c r="K69" s="1020">
        <v>0</v>
      </c>
      <c r="L69" s="1020">
        <f t="shared" si="3"/>
        <v>1200</v>
      </c>
      <c r="M69" s="1020">
        <v>0</v>
      </c>
      <c r="N69" s="1020">
        <f t="shared" si="4"/>
        <v>1200</v>
      </c>
      <c r="O69" s="1124">
        <v>0</v>
      </c>
      <c r="P69" s="1124">
        <f t="shared" si="5"/>
        <v>1200</v>
      </c>
      <c r="Q69" s="1119">
        <v>0</v>
      </c>
      <c r="R69" s="1119">
        <f t="shared" si="6"/>
        <v>1200</v>
      </c>
      <c r="S69" s="896"/>
    </row>
    <row r="70" spans="1:19" s="894" customFormat="1" x14ac:dyDescent="0.2">
      <c r="A70" s="689"/>
      <c r="B70" s="691" t="s">
        <v>474</v>
      </c>
      <c r="C70" s="700">
        <v>3299</v>
      </c>
      <c r="D70" s="685">
        <v>5321</v>
      </c>
      <c r="E70" s="784" t="s">
        <v>258</v>
      </c>
      <c r="F70" s="927">
        <v>1200</v>
      </c>
      <c r="G70" s="927">
        <v>0</v>
      </c>
      <c r="H70" s="927">
        <f t="shared" si="1"/>
        <v>1200</v>
      </c>
      <c r="I70" s="1003">
        <v>0</v>
      </c>
      <c r="J70" s="1003">
        <f t="shared" si="2"/>
        <v>1200</v>
      </c>
      <c r="K70" s="1003">
        <v>0</v>
      </c>
      <c r="L70" s="1003">
        <f t="shared" si="3"/>
        <v>1200</v>
      </c>
      <c r="M70" s="1003">
        <v>0</v>
      </c>
      <c r="N70" s="1003">
        <f t="shared" si="4"/>
        <v>1200</v>
      </c>
      <c r="O70" s="1114">
        <v>0</v>
      </c>
      <c r="P70" s="1114">
        <f t="shared" si="5"/>
        <v>1200</v>
      </c>
      <c r="Q70" s="1114">
        <v>0</v>
      </c>
      <c r="R70" s="1114">
        <f t="shared" si="6"/>
        <v>1200</v>
      </c>
      <c r="S70" s="896"/>
    </row>
    <row r="71" spans="1:19" s="894" customFormat="1" ht="20.95" x14ac:dyDescent="0.2">
      <c r="A71" s="682" t="s">
        <v>106</v>
      </c>
      <c r="B71" s="684" t="s">
        <v>557</v>
      </c>
      <c r="C71" s="694" t="s">
        <v>100</v>
      </c>
      <c r="D71" s="694" t="s">
        <v>100</v>
      </c>
      <c r="E71" s="786" t="s">
        <v>453</v>
      </c>
      <c r="F71" s="908">
        <f>+F72</f>
        <v>259.04000000000002</v>
      </c>
      <c r="G71" s="908">
        <v>0</v>
      </c>
      <c r="H71" s="908">
        <f t="shared" si="1"/>
        <v>259.04000000000002</v>
      </c>
      <c r="I71" s="1008">
        <v>0</v>
      </c>
      <c r="J71" s="1008">
        <f t="shared" si="2"/>
        <v>259.04000000000002</v>
      </c>
      <c r="K71" s="1008">
        <v>0</v>
      </c>
      <c r="L71" s="1008">
        <f t="shared" si="3"/>
        <v>259.04000000000002</v>
      </c>
      <c r="M71" s="1119">
        <f>+M72</f>
        <v>-259.03699999999998</v>
      </c>
      <c r="N71" s="1119">
        <f t="shared" si="4"/>
        <v>3.0000000000427463E-3</v>
      </c>
      <c r="O71" s="1119">
        <v>0</v>
      </c>
      <c r="P71" s="1119">
        <f t="shared" si="5"/>
        <v>3.0000000000427463E-3</v>
      </c>
      <c r="Q71" s="1119">
        <v>0</v>
      </c>
      <c r="R71" s="1119">
        <f t="shared" si="6"/>
        <v>3.0000000000427463E-3</v>
      </c>
      <c r="S71" s="896"/>
    </row>
    <row r="72" spans="1:19" s="894" customFormat="1" x14ac:dyDescent="0.2">
      <c r="A72" s="689"/>
      <c r="B72" s="691" t="s">
        <v>474</v>
      </c>
      <c r="C72" s="700">
        <v>3113</v>
      </c>
      <c r="D72" s="685">
        <v>5321</v>
      </c>
      <c r="E72" s="784" t="s">
        <v>258</v>
      </c>
      <c r="F72" s="927">
        <v>259.04000000000002</v>
      </c>
      <c r="G72" s="927">
        <v>0</v>
      </c>
      <c r="H72" s="927">
        <f t="shared" si="1"/>
        <v>259.04000000000002</v>
      </c>
      <c r="I72" s="1003">
        <v>0</v>
      </c>
      <c r="J72" s="1003">
        <f t="shared" si="2"/>
        <v>259.04000000000002</v>
      </c>
      <c r="K72" s="1003">
        <v>0</v>
      </c>
      <c r="L72" s="1003">
        <f t="shared" si="3"/>
        <v>259.04000000000002</v>
      </c>
      <c r="M72" s="1114">
        <v>-259.03699999999998</v>
      </c>
      <c r="N72" s="1114">
        <f t="shared" si="4"/>
        <v>3.0000000000427463E-3</v>
      </c>
      <c r="O72" s="1114">
        <v>0</v>
      </c>
      <c r="P72" s="1114">
        <f t="shared" si="5"/>
        <v>3.0000000000427463E-3</v>
      </c>
      <c r="Q72" s="1114">
        <v>0</v>
      </c>
      <c r="R72" s="1114">
        <f t="shared" si="6"/>
        <v>3.0000000000427463E-3</v>
      </c>
      <c r="S72" s="896"/>
    </row>
    <row r="73" spans="1:19" s="894" customFormat="1" ht="31.45" x14ac:dyDescent="0.2">
      <c r="A73" s="682" t="s">
        <v>106</v>
      </c>
      <c r="B73" s="684" t="s">
        <v>601</v>
      </c>
      <c r="C73" s="694" t="s">
        <v>100</v>
      </c>
      <c r="D73" s="694" t="s">
        <v>100</v>
      </c>
      <c r="E73" s="786" t="s">
        <v>602</v>
      </c>
      <c r="F73" s="908">
        <v>0</v>
      </c>
      <c r="G73" s="927"/>
      <c r="H73" s="927"/>
      <c r="I73" s="1003"/>
      <c r="J73" s="1003"/>
      <c r="K73" s="1003"/>
      <c r="L73" s="1003"/>
      <c r="M73" s="1119">
        <f>+M74</f>
        <v>224.03700000000001</v>
      </c>
      <c r="N73" s="1119">
        <f t="shared" si="4"/>
        <v>224.03700000000001</v>
      </c>
      <c r="O73" s="1119">
        <v>0</v>
      </c>
      <c r="P73" s="1119">
        <f t="shared" si="5"/>
        <v>224.03700000000001</v>
      </c>
      <c r="Q73" s="1119">
        <v>0</v>
      </c>
      <c r="R73" s="1119">
        <f t="shared" si="6"/>
        <v>224.03700000000001</v>
      </c>
      <c r="S73" s="896"/>
    </row>
    <row r="74" spans="1:19" s="894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0</v>
      </c>
      <c r="G74" s="927"/>
      <c r="H74" s="927"/>
      <c r="I74" s="1003"/>
      <c r="J74" s="1003"/>
      <c r="K74" s="1003"/>
      <c r="L74" s="1003"/>
      <c r="M74" s="1114">
        <v>224.03700000000001</v>
      </c>
      <c r="N74" s="1114">
        <f t="shared" si="4"/>
        <v>224.03700000000001</v>
      </c>
      <c r="O74" s="1114">
        <v>0</v>
      </c>
      <c r="P74" s="1114">
        <f t="shared" si="5"/>
        <v>224.03700000000001</v>
      </c>
      <c r="Q74" s="1114">
        <v>0</v>
      </c>
      <c r="R74" s="1114">
        <f t="shared" si="6"/>
        <v>224.03700000000001</v>
      </c>
      <c r="S74" s="896"/>
    </row>
    <row r="75" spans="1:19" s="894" customFormat="1" ht="31.45" x14ac:dyDescent="0.2">
      <c r="A75" s="682" t="s">
        <v>106</v>
      </c>
      <c r="B75" s="684" t="s">
        <v>604</v>
      </c>
      <c r="C75" s="694" t="s">
        <v>100</v>
      </c>
      <c r="D75" s="694" t="s">
        <v>100</v>
      </c>
      <c r="E75" s="786" t="s">
        <v>605</v>
      </c>
      <c r="F75" s="908">
        <v>0</v>
      </c>
      <c r="G75" s="927"/>
      <c r="H75" s="927"/>
      <c r="I75" s="1003"/>
      <c r="J75" s="1003"/>
      <c r="K75" s="1003"/>
      <c r="L75" s="1003"/>
      <c r="M75" s="1119">
        <f>+M76</f>
        <v>50</v>
      </c>
      <c r="N75" s="1119">
        <f t="shared" si="4"/>
        <v>50</v>
      </c>
      <c r="O75" s="1119">
        <v>0</v>
      </c>
      <c r="P75" s="1119">
        <f t="shared" ref="P75:P140" si="15">+N75+O75</f>
        <v>50</v>
      </c>
      <c r="Q75" s="1119">
        <v>0</v>
      </c>
      <c r="R75" s="1119">
        <f t="shared" ref="R75:R138" si="16">+P75+Q75</f>
        <v>50</v>
      </c>
      <c r="S75" s="896"/>
    </row>
    <row r="76" spans="1:19" s="894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0</v>
      </c>
      <c r="G76" s="927"/>
      <c r="H76" s="927"/>
      <c r="I76" s="1003"/>
      <c r="J76" s="1003"/>
      <c r="K76" s="1003"/>
      <c r="L76" s="1003"/>
      <c r="M76" s="1114">
        <v>50</v>
      </c>
      <c r="N76" s="1114">
        <f t="shared" si="4"/>
        <v>50</v>
      </c>
      <c r="O76" s="1114">
        <v>0</v>
      </c>
      <c r="P76" s="1114">
        <f t="shared" si="15"/>
        <v>50</v>
      </c>
      <c r="Q76" s="1114">
        <v>0</v>
      </c>
      <c r="R76" s="1114">
        <f t="shared" si="16"/>
        <v>50</v>
      </c>
      <c r="S76" s="896"/>
    </row>
    <row r="77" spans="1:19" s="894" customFormat="1" x14ac:dyDescent="0.2">
      <c r="A77" s="682" t="s">
        <v>106</v>
      </c>
      <c r="B77" s="684" t="s">
        <v>484</v>
      </c>
      <c r="C77" s="694" t="s">
        <v>100</v>
      </c>
      <c r="D77" s="694" t="s">
        <v>100</v>
      </c>
      <c r="E77" s="786" t="s">
        <v>221</v>
      </c>
      <c r="F77" s="908">
        <f>+F78</f>
        <v>2007.02</v>
      </c>
      <c r="G77" s="908">
        <v>0</v>
      </c>
      <c r="H77" s="908">
        <f t="shared" si="1"/>
        <v>2007.02</v>
      </c>
      <c r="I77" s="1008">
        <v>0</v>
      </c>
      <c r="J77" s="1008">
        <f t="shared" si="2"/>
        <v>2007.02</v>
      </c>
      <c r="K77" s="1008">
        <v>0</v>
      </c>
      <c r="L77" s="1008">
        <f t="shared" si="3"/>
        <v>2007.02</v>
      </c>
      <c r="M77" s="1008">
        <v>0</v>
      </c>
      <c r="N77" s="1008">
        <f t="shared" si="4"/>
        <v>2007.02</v>
      </c>
      <c r="O77" s="1119">
        <v>0</v>
      </c>
      <c r="P77" s="1119">
        <f t="shared" si="15"/>
        <v>2007.02</v>
      </c>
      <c r="Q77" s="1119">
        <v>0</v>
      </c>
      <c r="R77" s="1119">
        <f t="shared" si="16"/>
        <v>2007.02</v>
      </c>
      <c r="S77" s="896"/>
    </row>
    <row r="78" spans="1:19" s="894" customFormat="1" x14ac:dyDescent="0.2">
      <c r="A78" s="689"/>
      <c r="B78" s="691" t="s">
        <v>474</v>
      </c>
      <c r="C78" s="700">
        <v>3299</v>
      </c>
      <c r="D78" s="685">
        <v>5321</v>
      </c>
      <c r="E78" s="784" t="s">
        <v>258</v>
      </c>
      <c r="F78" s="927">
        <v>2007.02</v>
      </c>
      <c r="G78" s="927">
        <v>0</v>
      </c>
      <c r="H78" s="927">
        <f t="shared" si="1"/>
        <v>2007.02</v>
      </c>
      <c r="I78" s="1003">
        <v>0</v>
      </c>
      <c r="J78" s="1003">
        <f t="shared" si="2"/>
        <v>2007.02</v>
      </c>
      <c r="K78" s="1003">
        <v>0</v>
      </c>
      <c r="L78" s="1003">
        <f t="shared" si="3"/>
        <v>2007.02</v>
      </c>
      <c r="M78" s="1003">
        <v>0</v>
      </c>
      <c r="N78" s="1003">
        <f t="shared" si="4"/>
        <v>2007.02</v>
      </c>
      <c r="O78" s="1114">
        <v>0</v>
      </c>
      <c r="P78" s="1114">
        <f t="shared" si="15"/>
        <v>2007.02</v>
      </c>
      <c r="Q78" s="1114">
        <v>0</v>
      </c>
      <c r="R78" s="1114">
        <f t="shared" si="16"/>
        <v>2007.02</v>
      </c>
      <c r="S78" s="896"/>
    </row>
    <row r="79" spans="1:19" s="894" customFormat="1" x14ac:dyDescent="0.2">
      <c r="A79" s="682" t="s">
        <v>106</v>
      </c>
      <c r="B79" s="684" t="s">
        <v>485</v>
      </c>
      <c r="C79" s="694" t="s">
        <v>100</v>
      </c>
      <c r="D79" s="694" t="s">
        <v>100</v>
      </c>
      <c r="E79" s="786" t="s">
        <v>458</v>
      </c>
      <c r="F79" s="908">
        <f>+F80</f>
        <v>541.79</v>
      </c>
      <c r="G79" s="908">
        <v>0</v>
      </c>
      <c r="H79" s="908">
        <f t="shared" si="1"/>
        <v>541.79</v>
      </c>
      <c r="I79" s="1008">
        <v>0</v>
      </c>
      <c r="J79" s="1008">
        <f t="shared" si="2"/>
        <v>541.79</v>
      </c>
      <c r="K79" s="1008">
        <v>0</v>
      </c>
      <c r="L79" s="1008">
        <f t="shared" si="3"/>
        <v>541.79</v>
      </c>
      <c r="M79" s="1119">
        <f>+M80</f>
        <v>-541.79</v>
      </c>
      <c r="N79" s="1119">
        <f t="shared" si="4"/>
        <v>0</v>
      </c>
      <c r="O79" s="1119">
        <v>0</v>
      </c>
      <c r="P79" s="1119">
        <f t="shared" si="15"/>
        <v>0</v>
      </c>
      <c r="Q79" s="1119">
        <v>0</v>
      </c>
      <c r="R79" s="1119">
        <f t="shared" si="16"/>
        <v>0</v>
      </c>
      <c r="S79" s="896"/>
    </row>
    <row r="80" spans="1:19" s="894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541.79</v>
      </c>
      <c r="G80" s="927">
        <v>0</v>
      </c>
      <c r="H80" s="927">
        <f t="shared" si="1"/>
        <v>541.79</v>
      </c>
      <c r="I80" s="1003">
        <v>0</v>
      </c>
      <c r="J80" s="1003">
        <f t="shared" si="2"/>
        <v>541.79</v>
      </c>
      <c r="K80" s="1003">
        <v>0</v>
      </c>
      <c r="L80" s="1003">
        <f t="shared" si="3"/>
        <v>541.79</v>
      </c>
      <c r="M80" s="1114">
        <v>-541.79</v>
      </c>
      <c r="N80" s="1114">
        <f t="shared" si="4"/>
        <v>0</v>
      </c>
      <c r="O80" s="1114">
        <v>0</v>
      </c>
      <c r="P80" s="1114">
        <f t="shared" si="15"/>
        <v>0</v>
      </c>
      <c r="Q80" s="1114">
        <v>0</v>
      </c>
      <c r="R80" s="1114">
        <f t="shared" si="16"/>
        <v>0</v>
      </c>
      <c r="S80" s="896"/>
    </row>
    <row r="81" spans="1:19" s="894" customFormat="1" ht="31.45" x14ac:dyDescent="0.2">
      <c r="A81" s="682" t="s">
        <v>106</v>
      </c>
      <c r="B81" s="684" t="s">
        <v>607</v>
      </c>
      <c r="C81" s="694" t="s">
        <v>100</v>
      </c>
      <c r="D81" s="694" t="s">
        <v>100</v>
      </c>
      <c r="E81" s="786" t="s">
        <v>610</v>
      </c>
      <c r="F81" s="908">
        <v>0</v>
      </c>
      <c r="G81" s="927"/>
      <c r="H81" s="927"/>
      <c r="I81" s="1003"/>
      <c r="J81" s="1003"/>
      <c r="K81" s="1003"/>
      <c r="L81" s="1003"/>
      <c r="M81" s="1119">
        <f>+M82</f>
        <v>461.79</v>
      </c>
      <c r="N81" s="1119">
        <f t="shared" si="4"/>
        <v>461.79</v>
      </c>
      <c r="O81" s="1119">
        <v>0</v>
      </c>
      <c r="P81" s="1119">
        <f t="shared" si="15"/>
        <v>461.79</v>
      </c>
      <c r="Q81" s="1119">
        <v>0</v>
      </c>
      <c r="R81" s="1119">
        <f t="shared" si="16"/>
        <v>461.79</v>
      </c>
      <c r="S81" s="896"/>
    </row>
    <row r="82" spans="1:19" s="894" customFormat="1" x14ac:dyDescent="0.2">
      <c r="A82" s="689"/>
      <c r="B82" s="691" t="s">
        <v>474</v>
      </c>
      <c r="C82" s="700">
        <v>3113</v>
      </c>
      <c r="D82" s="685">
        <v>5321</v>
      </c>
      <c r="E82" s="784" t="s">
        <v>258</v>
      </c>
      <c r="F82" s="927">
        <v>0</v>
      </c>
      <c r="G82" s="927"/>
      <c r="H82" s="927"/>
      <c r="I82" s="1003"/>
      <c r="J82" s="1003"/>
      <c r="K82" s="1003"/>
      <c r="L82" s="1003"/>
      <c r="M82" s="1114">
        <v>461.79</v>
      </c>
      <c r="N82" s="1114">
        <f t="shared" si="4"/>
        <v>461.79</v>
      </c>
      <c r="O82" s="1114">
        <v>0</v>
      </c>
      <c r="P82" s="1114">
        <f t="shared" si="15"/>
        <v>461.79</v>
      </c>
      <c r="Q82" s="1114">
        <v>0</v>
      </c>
      <c r="R82" s="1114">
        <f t="shared" si="16"/>
        <v>461.79</v>
      </c>
      <c r="S82" s="896"/>
    </row>
    <row r="83" spans="1:19" s="894" customFormat="1" ht="31.45" x14ac:dyDescent="0.2">
      <c r="A83" s="682" t="s">
        <v>106</v>
      </c>
      <c r="B83" s="684" t="s">
        <v>608</v>
      </c>
      <c r="C83" s="694" t="s">
        <v>100</v>
      </c>
      <c r="D83" s="694" t="s">
        <v>100</v>
      </c>
      <c r="E83" s="786" t="s">
        <v>611</v>
      </c>
      <c r="F83" s="908">
        <v>0</v>
      </c>
      <c r="G83" s="927"/>
      <c r="H83" s="927"/>
      <c r="I83" s="1003"/>
      <c r="J83" s="1003"/>
      <c r="K83" s="1003"/>
      <c r="L83" s="1003"/>
      <c r="M83" s="1119">
        <f>+M84</f>
        <v>80</v>
      </c>
      <c r="N83" s="1119">
        <f t="shared" si="4"/>
        <v>80</v>
      </c>
      <c r="O83" s="1119">
        <v>0</v>
      </c>
      <c r="P83" s="1119">
        <f t="shared" si="15"/>
        <v>80</v>
      </c>
      <c r="Q83" s="1119">
        <v>0</v>
      </c>
      <c r="R83" s="1119">
        <f t="shared" si="16"/>
        <v>80</v>
      </c>
      <c r="S83" s="896"/>
    </row>
    <row r="84" spans="1:19" s="894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0</v>
      </c>
      <c r="G84" s="927"/>
      <c r="H84" s="927"/>
      <c r="I84" s="1003"/>
      <c r="J84" s="1003"/>
      <c r="K84" s="1003"/>
      <c r="L84" s="1003"/>
      <c r="M84" s="1114">
        <v>80</v>
      </c>
      <c r="N84" s="1114">
        <f t="shared" si="4"/>
        <v>80</v>
      </c>
      <c r="O84" s="1114">
        <v>0</v>
      </c>
      <c r="P84" s="1114">
        <f t="shared" si="15"/>
        <v>80</v>
      </c>
      <c r="Q84" s="1114">
        <v>0</v>
      </c>
      <c r="R84" s="1114">
        <f t="shared" si="16"/>
        <v>80</v>
      </c>
      <c r="S84" s="896"/>
    </row>
    <row r="85" spans="1:19" s="894" customFormat="1" x14ac:dyDescent="0.2">
      <c r="A85" s="682" t="s">
        <v>106</v>
      </c>
      <c r="B85" s="684" t="s">
        <v>486</v>
      </c>
      <c r="C85" s="694" t="s">
        <v>100</v>
      </c>
      <c r="D85" s="694" t="s">
        <v>100</v>
      </c>
      <c r="E85" s="786" t="s">
        <v>223</v>
      </c>
      <c r="F85" s="908">
        <f>+F86</f>
        <v>541.13</v>
      </c>
      <c r="G85" s="908">
        <f>+G86</f>
        <v>-250</v>
      </c>
      <c r="H85" s="908">
        <f t="shared" si="1"/>
        <v>291.13</v>
      </c>
      <c r="I85" s="1008">
        <v>0</v>
      </c>
      <c r="J85" s="1008">
        <f t="shared" si="2"/>
        <v>291.13</v>
      </c>
      <c r="K85" s="1008">
        <v>0</v>
      </c>
      <c r="L85" s="1008">
        <f t="shared" si="3"/>
        <v>291.13</v>
      </c>
      <c r="M85" s="1119">
        <f>+M86</f>
        <v>-15</v>
      </c>
      <c r="N85" s="1119">
        <f t="shared" si="4"/>
        <v>276.13</v>
      </c>
      <c r="O85" s="1119">
        <v>0</v>
      </c>
      <c r="P85" s="1119">
        <f t="shared" si="15"/>
        <v>276.13</v>
      </c>
      <c r="Q85" s="1119">
        <v>0</v>
      </c>
      <c r="R85" s="1119">
        <f t="shared" si="16"/>
        <v>276.13</v>
      </c>
      <c r="S85" s="896"/>
    </row>
    <row r="86" spans="1:19" s="894" customFormat="1" x14ac:dyDescent="0.2">
      <c r="A86" s="746"/>
      <c r="B86" s="748" t="s">
        <v>474</v>
      </c>
      <c r="C86" s="749">
        <v>3299</v>
      </c>
      <c r="D86" s="750">
        <v>5321</v>
      </c>
      <c r="E86" s="784" t="s">
        <v>258</v>
      </c>
      <c r="F86" s="927">
        <v>541.13</v>
      </c>
      <c r="G86" s="927">
        <v>-250</v>
      </c>
      <c r="H86" s="927">
        <f t="shared" si="1"/>
        <v>291.13</v>
      </c>
      <c r="I86" s="1003">
        <v>0</v>
      </c>
      <c r="J86" s="1003">
        <f t="shared" si="2"/>
        <v>291.13</v>
      </c>
      <c r="K86" s="1003">
        <v>0</v>
      </c>
      <c r="L86" s="1003">
        <f t="shared" si="3"/>
        <v>291.13</v>
      </c>
      <c r="M86" s="1114">
        <v>-15</v>
      </c>
      <c r="N86" s="1114">
        <f t="shared" si="4"/>
        <v>276.13</v>
      </c>
      <c r="O86" s="1114">
        <v>0</v>
      </c>
      <c r="P86" s="1114">
        <f t="shared" si="15"/>
        <v>276.13</v>
      </c>
      <c r="Q86" s="1114">
        <v>0</v>
      </c>
      <c r="R86" s="1114">
        <f t="shared" si="16"/>
        <v>276.13</v>
      </c>
      <c r="S86" s="896"/>
    </row>
    <row r="87" spans="1:19" s="894" customFormat="1" ht="20.95" x14ac:dyDescent="0.2">
      <c r="A87" s="682" t="s">
        <v>106</v>
      </c>
      <c r="B87" s="902" t="s">
        <v>496</v>
      </c>
      <c r="C87" s="902" t="s">
        <v>100</v>
      </c>
      <c r="D87" s="694" t="s">
        <v>100</v>
      </c>
      <c r="E87" s="783" t="s">
        <v>470</v>
      </c>
      <c r="F87" s="908">
        <v>0</v>
      </c>
      <c r="G87" s="908">
        <f>+G88</f>
        <v>250</v>
      </c>
      <c r="H87" s="908">
        <f t="shared" si="1"/>
        <v>250</v>
      </c>
      <c r="I87" s="1008">
        <v>0</v>
      </c>
      <c r="J87" s="1008">
        <f t="shared" si="2"/>
        <v>250</v>
      </c>
      <c r="K87" s="1008">
        <v>0</v>
      </c>
      <c r="L87" s="1008">
        <f t="shared" si="3"/>
        <v>250</v>
      </c>
      <c r="M87" s="1008">
        <v>0</v>
      </c>
      <c r="N87" s="1008">
        <f t="shared" ref="N87:N156" si="17">+L87+M87</f>
        <v>250</v>
      </c>
      <c r="O87" s="1119">
        <v>0</v>
      </c>
      <c r="P87" s="1119">
        <f t="shared" si="15"/>
        <v>250</v>
      </c>
      <c r="Q87" s="1119">
        <v>0</v>
      </c>
      <c r="R87" s="1119">
        <f t="shared" si="16"/>
        <v>250</v>
      </c>
      <c r="S87" s="896"/>
    </row>
    <row r="88" spans="1:19" s="894" customFormat="1" ht="13.1" thickBot="1" x14ac:dyDescent="0.25">
      <c r="A88" s="997"/>
      <c r="B88" s="972"/>
      <c r="C88" s="749">
        <v>3299</v>
      </c>
      <c r="D88" s="973">
        <v>5339</v>
      </c>
      <c r="E88" s="974" t="s">
        <v>469</v>
      </c>
      <c r="F88" s="909">
        <v>0</v>
      </c>
      <c r="G88" s="909">
        <v>250</v>
      </c>
      <c r="H88" s="909">
        <f t="shared" si="1"/>
        <v>250</v>
      </c>
      <c r="I88" s="1024">
        <v>0</v>
      </c>
      <c r="J88" s="1024">
        <f t="shared" si="2"/>
        <v>250</v>
      </c>
      <c r="K88" s="1024">
        <v>0</v>
      </c>
      <c r="L88" s="1024">
        <f t="shared" si="3"/>
        <v>250</v>
      </c>
      <c r="M88" s="1024">
        <v>0</v>
      </c>
      <c r="N88" s="1024">
        <f t="shared" si="17"/>
        <v>250</v>
      </c>
      <c r="O88" s="1128">
        <v>0</v>
      </c>
      <c r="P88" s="1128">
        <f t="shared" si="15"/>
        <v>250</v>
      </c>
      <c r="Q88" s="1114">
        <v>0</v>
      </c>
      <c r="R88" s="1114">
        <f t="shared" si="16"/>
        <v>250</v>
      </c>
      <c r="S88" s="896"/>
    </row>
    <row r="89" spans="1:19" s="894" customFormat="1" ht="13.75" thickBot="1" x14ac:dyDescent="0.25">
      <c r="A89" s="1010" t="s">
        <v>106</v>
      </c>
      <c r="B89" s="1011" t="s">
        <v>100</v>
      </c>
      <c r="C89" s="1012" t="s">
        <v>100</v>
      </c>
      <c r="D89" s="1013" t="s">
        <v>100</v>
      </c>
      <c r="E89" s="1014" t="s">
        <v>433</v>
      </c>
      <c r="F89" s="1015">
        <f>+F90+F167+F180+F201+F228</f>
        <v>13000</v>
      </c>
      <c r="G89" s="1015">
        <f>+G90+G167+G180+G201+G228</f>
        <v>0</v>
      </c>
      <c r="H89" s="1015">
        <f>+H90+H167+H180+H201+H228</f>
        <v>13000</v>
      </c>
      <c r="I89" s="1015">
        <f>+I90+I167+I180+I201+I228</f>
        <v>0</v>
      </c>
      <c r="J89" s="1015">
        <f>+J90+J167+J180+J201+J228</f>
        <v>13000</v>
      </c>
      <c r="K89" s="1022">
        <v>0</v>
      </c>
      <c r="L89" s="1022">
        <f t="shared" ref="L89:L158" si="18">+J89+K89</f>
        <v>13000</v>
      </c>
      <c r="M89" s="1022">
        <f>+M90+M167+M180+M201+M228</f>
        <v>5000</v>
      </c>
      <c r="N89" s="1022">
        <f t="shared" si="17"/>
        <v>18000</v>
      </c>
      <c r="O89" s="1126">
        <f>+O90+O167+O180+O201+O228+O247+O250</f>
        <v>2178.7640000000001</v>
      </c>
      <c r="P89" s="1126">
        <f t="shared" si="15"/>
        <v>20178.763999999999</v>
      </c>
      <c r="Q89" s="1566">
        <f>+Q90+Q167+Q180+Q201+Q228+Q247+Q250</f>
        <v>0</v>
      </c>
      <c r="R89" s="1566">
        <f t="shared" si="16"/>
        <v>20178.763999999999</v>
      </c>
      <c r="S89" s="896" t="s">
        <v>966</v>
      </c>
    </row>
    <row r="90" spans="1:19" s="894" customFormat="1" ht="13.1" thickBot="1" x14ac:dyDescent="0.25">
      <c r="A90" s="1080" t="s">
        <v>106</v>
      </c>
      <c r="B90" s="1081" t="s">
        <v>100</v>
      </c>
      <c r="C90" s="1082" t="s">
        <v>100</v>
      </c>
      <c r="D90" s="1082" t="s">
        <v>100</v>
      </c>
      <c r="E90" s="1083" t="s">
        <v>225</v>
      </c>
      <c r="F90" s="1084">
        <v>5000</v>
      </c>
      <c r="G90" s="1085">
        <f>+G91+G99+G101+G103+G105+G107+G109+G111+G113+G115+G117+G119+G121+G123+G125+G127+G129+G131+G133+G135+G137+G139+G141+G143+G145+G147+G149+G151+G153+G155+G157+G159+G161+G163+G165</f>
        <v>0</v>
      </c>
      <c r="H90" s="1085">
        <f>+F90+G90</f>
        <v>5000</v>
      </c>
      <c r="I90" s="1087">
        <v>0</v>
      </c>
      <c r="J90" s="1087">
        <f>+H90+I90</f>
        <v>5000</v>
      </c>
      <c r="K90" s="1087">
        <v>0</v>
      </c>
      <c r="L90" s="1087">
        <f t="shared" si="18"/>
        <v>5000</v>
      </c>
      <c r="M90" s="1087">
        <f>+M91+M95+M97</f>
        <v>0</v>
      </c>
      <c r="N90" s="1087">
        <f t="shared" si="17"/>
        <v>5000</v>
      </c>
      <c r="O90" s="1131">
        <f>+O91+O109+O117+O129+O133+O141+O143</f>
        <v>-500</v>
      </c>
      <c r="P90" s="1131">
        <f t="shared" si="15"/>
        <v>4500</v>
      </c>
      <c r="Q90" s="1655">
        <f>+Q91+Q93+Q125</f>
        <v>-80</v>
      </c>
      <c r="R90" s="1655">
        <f t="shared" si="16"/>
        <v>4420</v>
      </c>
      <c r="S90" s="896" t="s">
        <v>966</v>
      </c>
    </row>
    <row r="91" spans="1:19" s="894" customFormat="1" x14ac:dyDescent="0.2">
      <c r="A91" s="1627" t="s">
        <v>106</v>
      </c>
      <c r="B91" s="1628" t="s">
        <v>487</v>
      </c>
      <c r="C91" s="1629" t="s">
        <v>100</v>
      </c>
      <c r="D91" s="1630" t="s">
        <v>100</v>
      </c>
      <c r="E91" s="1631" t="s">
        <v>461</v>
      </c>
      <c r="F91" s="1632">
        <f>+F92</f>
        <v>5000</v>
      </c>
      <c r="G91" s="1633">
        <f>+G92</f>
        <v>-4700</v>
      </c>
      <c r="H91" s="1632">
        <f t="shared" si="1"/>
        <v>300</v>
      </c>
      <c r="I91" s="1634">
        <v>0</v>
      </c>
      <c r="J91" s="1634">
        <f t="shared" ref="J91:J161" si="19">+H91+I91</f>
        <v>300</v>
      </c>
      <c r="K91" s="1634">
        <v>0</v>
      </c>
      <c r="L91" s="1634">
        <f t="shared" si="18"/>
        <v>300</v>
      </c>
      <c r="M91" s="1635">
        <f>+M92</f>
        <v>-200</v>
      </c>
      <c r="N91" s="1635">
        <f t="shared" si="17"/>
        <v>100</v>
      </c>
      <c r="O91" s="1635">
        <f>+O92</f>
        <v>250</v>
      </c>
      <c r="P91" s="1635">
        <f t="shared" si="15"/>
        <v>350</v>
      </c>
      <c r="Q91" s="1600">
        <f>+Q92</f>
        <v>-230</v>
      </c>
      <c r="R91" s="1119">
        <f t="shared" si="16"/>
        <v>120</v>
      </c>
      <c r="S91" s="896" t="s">
        <v>966</v>
      </c>
    </row>
    <row r="92" spans="1:19" s="894" customFormat="1" x14ac:dyDescent="0.2">
      <c r="A92" s="1619"/>
      <c r="B92" s="1636" t="s">
        <v>474</v>
      </c>
      <c r="C92" s="1637">
        <v>3419</v>
      </c>
      <c r="D92" s="1638">
        <v>5222</v>
      </c>
      <c r="E92" s="1622" t="s">
        <v>296</v>
      </c>
      <c r="F92" s="1623">
        <v>5000</v>
      </c>
      <c r="G92" s="1639">
        <v>-4700</v>
      </c>
      <c r="H92" s="1623">
        <f t="shared" si="1"/>
        <v>300</v>
      </c>
      <c r="I92" s="1603">
        <v>0</v>
      </c>
      <c r="J92" s="1603">
        <f t="shared" si="19"/>
        <v>300</v>
      </c>
      <c r="K92" s="1603">
        <v>0</v>
      </c>
      <c r="L92" s="1603">
        <f t="shared" si="18"/>
        <v>300</v>
      </c>
      <c r="M92" s="1594">
        <v>-200</v>
      </c>
      <c r="N92" s="1594">
        <f t="shared" si="17"/>
        <v>100</v>
      </c>
      <c r="O92" s="1594">
        <v>250</v>
      </c>
      <c r="P92" s="1594">
        <f t="shared" si="15"/>
        <v>350</v>
      </c>
      <c r="Q92" s="1594">
        <v>-230</v>
      </c>
      <c r="R92" s="1114">
        <f t="shared" si="16"/>
        <v>120</v>
      </c>
      <c r="S92" s="896"/>
    </row>
    <row r="93" spans="1:19" s="894" customFormat="1" ht="20.95" x14ac:dyDescent="0.2">
      <c r="A93" s="1627" t="s">
        <v>106</v>
      </c>
      <c r="B93" s="1628" t="s">
        <v>967</v>
      </c>
      <c r="C93" s="1629" t="s">
        <v>100</v>
      </c>
      <c r="D93" s="1630" t="s">
        <v>100</v>
      </c>
      <c r="E93" s="1631" t="s">
        <v>968</v>
      </c>
      <c r="F93" s="1640">
        <v>0</v>
      </c>
      <c r="G93" s="1641"/>
      <c r="H93" s="1616"/>
      <c r="I93" s="1598"/>
      <c r="J93" s="1598"/>
      <c r="K93" s="1598"/>
      <c r="L93" s="1598"/>
      <c r="M93" s="1600"/>
      <c r="N93" s="1600"/>
      <c r="O93" s="1600"/>
      <c r="P93" s="1600">
        <v>0</v>
      </c>
      <c r="Q93" s="1600">
        <f>+Q94</f>
        <v>300</v>
      </c>
      <c r="R93" s="1119">
        <f t="shared" si="16"/>
        <v>300</v>
      </c>
      <c r="S93" s="896" t="s">
        <v>966</v>
      </c>
    </row>
    <row r="94" spans="1:19" s="894" customFormat="1" x14ac:dyDescent="0.2">
      <c r="A94" s="1642"/>
      <c r="B94" s="1643"/>
      <c r="C94" s="1637">
        <v>3419</v>
      </c>
      <c r="D94" s="1638">
        <v>5222</v>
      </c>
      <c r="E94" s="1622" t="s">
        <v>296</v>
      </c>
      <c r="F94" s="1644">
        <v>0</v>
      </c>
      <c r="G94" s="1639"/>
      <c r="H94" s="1623"/>
      <c r="I94" s="1603"/>
      <c r="J94" s="1603"/>
      <c r="K94" s="1603"/>
      <c r="L94" s="1603"/>
      <c r="M94" s="1594"/>
      <c r="N94" s="1594"/>
      <c r="O94" s="1594"/>
      <c r="P94" s="1594">
        <v>0</v>
      </c>
      <c r="Q94" s="1594">
        <v>300</v>
      </c>
      <c r="R94" s="1114">
        <f t="shared" si="16"/>
        <v>300</v>
      </c>
      <c r="S94" s="896"/>
    </row>
    <row r="95" spans="1:19" s="894" customFormat="1" ht="20.95" x14ac:dyDescent="0.2">
      <c r="A95" s="677" t="s">
        <v>106</v>
      </c>
      <c r="B95" s="679" t="s">
        <v>615</v>
      </c>
      <c r="C95" s="680" t="s">
        <v>100</v>
      </c>
      <c r="D95" s="954" t="s">
        <v>100</v>
      </c>
      <c r="E95" s="786" t="s">
        <v>618</v>
      </c>
      <c r="F95" s="1412">
        <v>0</v>
      </c>
      <c r="G95" s="916"/>
      <c r="H95" s="927"/>
      <c r="I95" s="1003"/>
      <c r="J95" s="1003"/>
      <c r="K95" s="1003"/>
      <c r="L95" s="1003">
        <v>0</v>
      </c>
      <c r="M95" s="1119">
        <f>+M96</f>
        <v>100</v>
      </c>
      <c r="N95" s="1119">
        <f t="shared" si="17"/>
        <v>100</v>
      </c>
      <c r="O95" s="1119">
        <v>0</v>
      </c>
      <c r="P95" s="1119">
        <f t="shared" si="15"/>
        <v>100</v>
      </c>
      <c r="Q95" s="1119">
        <v>0</v>
      </c>
      <c r="R95" s="1119">
        <f t="shared" si="16"/>
        <v>100</v>
      </c>
      <c r="S95" s="896"/>
    </row>
    <row r="96" spans="1:19" s="894" customFormat="1" ht="20.95" x14ac:dyDescent="0.2">
      <c r="A96" s="689"/>
      <c r="B96" s="691"/>
      <c r="C96" s="700">
        <v>3419</v>
      </c>
      <c r="D96" s="686">
        <v>5213</v>
      </c>
      <c r="E96" s="1406" t="s">
        <v>617</v>
      </c>
      <c r="F96" s="909">
        <v>0</v>
      </c>
      <c r="G96" s="916"/>
      <c r="H96" s="927"/>
      <c r="I96" s="1003"/>
      <c r="J96" s="1003"/>
      <c r="K96" s="1003"/>
      <c r="L96" s="1003">
        <v>0</v>
      </c>
      <c r="M96" s="1114">
        <v>100</v>
      </c>
      <c r="N96" s="1114">
        <f t="shared" si="17"/>
        <v>100</v>
      </c>
      <c r="O96" s="1114">
        <v>0</v>
      </c>
      <c r="P96" s="1114">
        <f t="shared" si="15"/>
        <v>100</v>
      </c>
      <c r="Q96" s="1114">
        <v>0</v>
      </c>
      <c r="R96" s="1114">
        <f t="shared" si="16"/>
        <v>100</v>
      </c>
      <c r="S96" s="896"/>
    </row>
    <row r="97" spans="1:19" s="894" customFormat="1" ht="31.45" x14ac:dyDescent="0.2">
      <c r="A97" s="677" t="s">
        <v>106</v>
      </c>
      <c r="B97" s="679" t="s">
        <v>616</v>
      </c>
      <c r="C97" s="680" t="s">
        <v>100</v>
      </c>
      <c r="D97" s="954" t="s">
        <v>100</v>
      </c>
      <c r="E97" s="786" t="s">
        <v>619</v>
      </c>
      <c r="F97" s="1412">
        <v>0</v>
      </c>
      <c r="G97" s="916"/>
      <c r="H97" s="927"/>
      <c r="I97" s="1003"/>
      <c r="J97" s="1003"/>
      <c r="K97" s="1003"/>
      <c r="L97" s="1003">
        <v>0</v>
      </c>
      <c r="M97" s="1119">
        <f>+M98</f>
        <v>100</v>
      </c>
      <c r="N97" s="1119">
        <f t="shared" si="17"/>
        <v>100</v>
      </c>
      <c r="O97" s="1119">
        <v>0</v>
      </c>
      <c r="P97" s="1119">
        <f t="shared" si="15"/>
        <v>100</v>
      </c>
      <c r="Q97" s="1119">
        <v>0</v>
      </c>
      <c r="R97" s="1119">
        <f t="shared" si="16"/>
        <v>100</v>
      </c>
      <c r="S97" s="896"/>
    </row>
    <row r="98" spans="1:19" s="894" customFormat="1" x14ac:dyDescent="0.2">
      <c r="A98" s="689"/>
      <c r="B98" s="691" t="s">
        <v>474</v>
      </c>
      <c r="C98" s="700">
        <v>3419</v>
      </c>
      <c r="D98" s="686">
        <v>5222</v>
      </c>
      <c r="E98" s="784" t="s">
        <v>296</v>
      </c>
      <c r="F98" s="909">
        <v>0</v>
      </c>
      <c r="G98" s="916"/>
      <c r="H98" s="927"/>
      <c r="I98" s="1003"/>
      <c r="J98" s="1003"/>
      <c r="K98" s="1003"/>
      <c r="L98" s="1003">
        <v>0</v>
      </c>
      <c r="M98" s="1114">
        <v>100</v>
      </c>
      <c r="N98" s="1114">
        <f t="shared" si="17"/>
        <v>100</v>
      </c>
      <c r="O98" s="1114">
        <v>0</v>
      </c>
      <c r="P98" s="1114">
        <f t="shared" si="15"/>
        <v>100</v>
      </c>
      <c r="Q98" s="1114">
        <v>0</v>
      </c>
      <c r="R98" s="1114">
        <f t="shared" si="16"/>
        <v>100</v>
      </c>
      <c r="S98" s="896"/>
    </row>
    <row r="99" spans="1:19" s="894" customFormat="1" ht="20.95" x14ac:dyDescent="0.2">
      <c r="A99" s="998" t="s">
        <v>298</v>
      </c>
      <c r="B99" s="976" t="s">
        <v>497</v>
      </c>
      <c r="C99" s="977" t="s">
        <v>100</v>
      </c>
      <c r="D99" s="977" t="s">
        <v>100</v>
      </c>
      <c r="E99" s="978" t="s">
        <v>354</v>
      </c>
      <c r="F99" s="911">
        <v>0</v>
      </c>
      <c r="G99" s="959">
        <f t="shared" ref="G99:G161" si="20">+G100</f>
        <v>100</v>
      </c>
      <c r="H99" s="908">
        <f t="shared" si="1"/>
        <v>100</v>
      </c>
      <c r="I99" s="1008">
        <v>0</v>
      </c>
      <c r="J99" s="1008">
        <f t="shared" si="19"/>
        <v>100</v>
      </c>
      <c r="K99" s="1008">
        <v>0</v>
      </c>
      <c r="L99" s="1008">
        <f t="shared" si="18"/>
        <v>100</v>
      </c>
      <c r="M99" s="1008">
        <v>0</v>
      </c>
      <c r="N99" s="1008">
        <f t="shared" si="17"/>
        <v>100</v>
      </c>
      <c r="O99" s="1119">
        <v>0</v>
      </c>
      <c r="P99" s="1119">
        <f t="shared" si="15"/>
        <v>100</v>
      </c>
      <c r="Q99" s="1119">
        <v>0</v>
      </c>
      <c r="R99" s="1119">
        <f t="shared" si="16"/>
        <v>100</v>
      </c>
      <c r="S99" s="896"/>
    </row>
    <row r="100" spans="1:19" s="894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ref="H100:H163" si="21">+F100+G100</f>
        <v>100</v>
      </c>
      <c r="I100" s="1003">
        <v>0</v>
      </c>
      <c r="J100" s="1003">
        <f t="shared" si="19"/>
        <v>100</v>
      </c>
      <c r="K100" s="1003">
        <v>0</v>
      </c>
      <c r="L100" s="1003">
        <f t="shared" si="18"/>
        <v>100</v>
      </c>
      <c r="M100" s="1003">
        <v>0</v>
      </c>
      <c r="N100" s="1003">
        <f t="shared" si="17"/>
        <v>100</v>
      </c>
      <c r="O100" s="1114">
        <v>0</v>
      </c>
      <c r="P100" s="1114">
        <f t="shared" si="15"/>
        <v>100</v>
      </c>
      <c r="Q100" s="1114">
        <v>0</v>
      </c>
      <c r="R100" s="1114">
        <f t="shared" si="16"/>
        <v>100</v>
      </c>
      <c r="S100" s="896"/>
    </row>
    <row r="101" spans="1:19" s="894" customFormat="1" ht="31.45" x14ac:dyDescent="0.2">
      <c r="A101" s="998" t="s">
        <v>298</v>
      </c>
      <c r="B101" s="976" t="s">
        <v>498</v>
      </c>
      <c r="C101" s="977" t="s">
        <v>100</v>
      </c>
      <c r="D101" s="977" t="s">
        <v>100</v>
      </c>
      <c r="E101" s="978" t="s">
        <v>356</v>
      </c>
      <c r="F101" s="911">
        <v>0</v>
      </c>
      <c r="G101" s="959">
        <f t="shared" si="20"/>
        <v>100</v>
      </c>
      <c r="H101" s="908">
        <f t="shared" si="21"/>
        <v>100</v>
      </c>
      <c r="I101" s="1008">
        <v>0</v>
      </c>
      <c r="J101" s="1008">
        <f t="shared" si="19"/>
        <v>100</v>
      </c>
      <c r="K101" s="1008">
        <v>0</v>
      </c>
      <c r="L101" s="1008">
        <f t="shared" si="18"/>
        <v>100</v>
      </c>
      <c r="M101" s="1008">
        <v>0</v>
      </c>
      <c r="N101" s="1008">
        <f t="shared" si="17"/>
        <v>100</v>
      </c>
      <c r="O101" s="1119">
        <v>0</v>
      </c>
      <c r="P101" s="1119">
        <f t="shared" si="15"/>
        <v>100</v>
      </c>
      <c r="Q101" s="1119">
        <v>0</v>
      </c>
      <c r="R101" s="1119">
        <f t="shared" si="16"/>
        <v>100</v>
      </c>
      <c r="S101" s="896"/>
    </row>
    <row r="102" spans="1:19" s="894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21"/>
        <v>100</v>
      </c>
      <c r="I102" s="1003">
        <v>0</v>
      </c>
      <c r="J102" s="1003">
        <f t="shared" si="19"/>
        <v>100</v>
      </c>
      <c r="K102" s="1003">
        <v>0</v>
      </c>
      <c r="L102" s="1003">
        <f t="shared" si="18"/>
        <v>100</v>
      </c>
      <c r="M102" s="1003">
        <v>0</v>
      </c>
      <c r="N102" s="1003">
        <f t="shared" si="17"/>
        <v>100</v>
      </c>
      <c r="O102" s="1114">
        <v>0</v>
      </c>
      <c r="P102" s="1114">
        <f t="shared" si="15"/>
        <v>100</v>
      </c>
      <c r="Q102" s="1114">
        <v>0</v>
      </c>
      <c r="R102" s="1114">
        <f t="shared" si="16"/>
        <v>100</v>
      </c>
      <c r="S102" s="896"/>
    </row>
    <row r="103" spans="1:19" s="894" customFormat="1" ht="20.95" x14ac:dyDescent="0.2">
      <c r="A103" s="998" t="s">
        <v>298</v>
      </c>
      <c r="B103" s="976" t="s">
        <v>499</v>
      </c>
      <c r="C103" s="977" t="s">
        <v>100</v>
      </c>
      <c r="D103" s="977" t="s">
        <v>100</v>
      </c>
      <c r="E103" s="978" t="s">
        <v>358</v>
      </c>
      <c r="F103" s="911">
        <v>0</v>
      </c>
      <c r="G103" s="959">
        <f t="shared" si="20"/>
        <v>250</v>
      </c>
      <c r="H103" s="908">
        <f t="shared" si="21"/>
        <v>250</v>
      </c>
      <c r="I103" s="1008">
        <v>0</v>
      </c>
      <c r="J103" s="1008">
        <f t="shared" si="19"/>
        <v>250</v>
      </c>
      <c r="K103" s="1008">
        <v>0</v>
      </c>
      <c r="L103" s="1008">
        <f t="shared" si="18"/>
        <v>250</v>
      </c>
      <c r="M103" s="1008">
        <v>0</v>
      </c>
      <c r="N103" s="1008">
        <f t="shared" si="17"/>
        <v>250</v>
      </c>
      <c r="O103" s="1119">
        <v>0</v>
      </c>
      <c r="P103" s="1119">
        <f t="shared" si="15"/>
        <v>250</v>
      </c>
      <c r="Q103" s="1119">
        <v>0</v>
      </c>
      <c r="R103" s="1119">
        <f t="shared" si="16"/>
        <v>250</v>
      </c>
      <c r="S103" s="896"/>
    </row>
    <row r="104" spans="1:19" s="894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250</v>
      </c>
      <c r="H104" s="927">
        <f t="shared" si="21"/>
        <v>250</v>
      </c>
      <c r="I104" s="1003">
        <v>0</v>
      </c>
      <c r="J104" s="1003">
        <f t="shared" si="19"/>
        <v>250</v>
      </c>
      <c r="K104" s="1003">
        <v>0</v>
      </c>
      <c r="L104" s="1003">
        <f t="shared" si="18"/>
        <v>250</v>
      </c>
      <c r="M104" s="1003">
        <v>0</v>
      </c>
      <c r="N104" s="1003">
        <f t="shared" si="17"/>
        <v>250</v>
      </c>
      <c r="O104" s="1114">
        <v>0</v>
      </c>
      <c r="P104" s="1114">
        <f t="shared" si="15"/>
        <v>250</v>
      </c>
      <c r="Q104" s="1114">
        <v>0</v>
      </c>
      <c r="R104" s="1114">
        <f t="shared" si="16"/>
        <v>250</v>
      </c>
      <c r="S104" s="896"/>
    </row>
    <row r="105" spans="1:19" s="894" customFormat="1" x14ac:dyDescent="0.2">
      <c r="A105" s="998" t="s">
        <v>298</v>
      </c>
      <c r="B105" s="976" t="s">
        <v>500</v>
      </c>
      <c r="C105" s="977" t="s">
        <v>100</v>
      </c>
      <c r="D105" s="977" t="s">
        <v>100</v>
      </c>
      <c r="E105" s="978" t="s">
        <v>360</v>
      </c>
      <c r="F105" s="911">
        <v>0</v>
      </c>
      <c r="G105" s="959">
        <f t="shared" si="20"/>
        <v>100</v>
      </c>
      <c r="H105" s="908">
        <f t="shared" si="21"/>
        <v>100</v>
      </c>
      <c r="I105" s="1008">
        <v>0</v>
      </c>
      <c r="J105" s="1008">
        <f t="shared" si="19"/>
        <v>100</v>
      </c>
      <c r="K105" s="1008">
        <v>0</v>
      </c>
      <c r="L105" s="1008">
        <f t="shared" si="18"/>
        <v>100</v>
      </c>
      <c r="M105" s="1008">
        <v>0</v>
      </c>
      <c r="N105" s="1008">
        <f t="shared" si="17"/>
        <v>100</v>
      </c>
      <c r="O105" s="1119">
        <v>0</v>
      </c>
      <c r="P105" s="1119">
        <f t="shared" si="15"/>
        <v>100</v>
      </c>
      <c r="Q105" s="1119">
        <v>0</v>
      </c>
      <c r="R105" s="1119">
        <f t="shared" si="16"/>
        <v>100</v>
      </c>
      <c r="S105" s="896"/>
    </row>
    <row r="106" spans="1:19" s="894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100</v>
      </c>
      <c r="H106" s="927">
        <f t="shared" si="21"/>
        <v>100</v>
      </c>
      <c r="I106" s="1003">
        <v>0</v>
      </c>
      <c r="J106" s="1003">
        <f t="shared" si="19"/>
        <v>100</v>
      </c>
      <c r="K106" s="1003">
        <v>0</v>
      </c>
      <c r="L106" s="1003">
        <f t="shared" si="18"/>
        <v>100</v>
      </c>
      <c r="M106" s="1003">
        <v>0</v>
      </c>
      <c r="N106" s="1003">
        <f t="shared" si="17"/>
        <v>100</v>
      </c>
      <c r="O106" s="1114">
        <v>0</v>
      </c>
      <c r="P106" s="1114">
        <f t="shared" si="15"/>
        <v>100</v>
      </c>
      <c r="Q106" s="1114">
        <v>0</v>
      </c>
      <c r="R106" s="1114">
        <f t="shared" si="16"/>
        <v>100</v>
      </c>
      <c r="S106" s="896"/>
    </row>
    <row r="107" spans="1:19" s="894" customFormat="1" ht="20.95" x14ac:dyDescent="0.2">
      <c r="A107" s="998" t="s">
        <v>298</v>
      </c>
      <c r="B107" s="976" t="s">
        <v>501</v>
      </c>
      <c r="C107" s="977" t="s">
        <v>100</v>
      </c>
      <c r="D107" s="977" t="s">
        <v>100</v>
      </c>
      <c r="E107" s="978" t="s">
        <v>362</v>
      </c>
      <c r="F107" s="911">
        <v>0</v>
      </c>
      <c r="G107" s="959">
        <f t="shared" si="20"/>
        <v>100</v>
      </c>
      <c r="H107" s="908">
        <f t="shared" si="21"/>
        <v>100</v>
      </c>
      <c r="I107" s="1008">
        <v>0</v>
      </c>
      <c r="J107" s="1008">
        <f t="shared" si="19"/>
        <v>100</v>
      </c>
      <c r="K107" s="1008">
        <v>0</v>
      </c>
      <c r="L107" s="1008">
        <f t="shared" si="18"/>
        <v>100</v>
      </c>
      <c r="M107" s="1008">
        <v>0</v>
      </c>
      <c r="N107" s="1008">
        <f t="shared" si="17"/>
        <v>100</v>
      </c>
      <c r="O107" s="1119">
        <v>0</v>
      </c>
      <c r="P107" s="1119">
        <f t="shared" si="15"/>
        <v>100</v>
      </c>
      <c r="Q107" s="1119">
        <v>0</v>
      </c>
      <c r="R107" s="1119">
        <f t="shared" si="16"/>
        <v>100</v>
      </c>
      <c r="S107" s="896"/>
    </row>
    <row r="108" spans="1:19" s="894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21"/>
        <v>100</v>
      </c>
      <c r="I108" s="1003">
        <v>0</v>
      </c>
      <c r="J108" s="1003">
        <f t="shared" si="19"/>
        <v>100</v>
      </c>
      <c r="K108" s="1003">
        <v>0</v>
      </c>
      <c r="L108" s="1003">
        <f t="shared" si="18"/>
        <v>100</v>
      </c>
      <c r="M108" s="1003">
        <v>0</v>
      </c>
      <c r="N108" s="1003">
        <f t="shared" si="17"/>
        <v>100</v>
      </c>
      <c r="O108" s="1114">
        <v>0</v>
      </c>
      <c r="P108" s="1114">
        <f t="shared" si="15"/>
        <v>100</v>
      </c>
      <c r="Q108" s="1114">
        <v>0</v>
      </c>
      <c r="R108" s="1114">
        <f t="shared" si="16"/>
        <v>100</v>
      </c>
      <c r="S108" s="896"/>
    </row>
    <row r="109" spans="1:19" s="894" customFormat="1" ht="20.95" x14ac:dyDescent="0.2">
      <c r="A109" s="998" t="s">
        <v>298</v>
      </c>
      <c r="B109" s="976" t="s">
        <v>502</v>
      </c>
      <c r="C109" s="977" t="s">
        <v>100</v>
      </c>
      <c r="D109" s="977" t="s">
        <v>100</v>
      </c>
      <c r="E109" s="978" t="s">
        <v>364</v>
      </c>
      <c r="F109" s="911">
        <v>0</v>
      </c>
      <c r="G109" s="959">
        <f t="shared" si="20"/>
        <v>200</v>
      </c>
      <c r="H109" s="908">
        <f t="shared" si="21"/>
        <v>200</v>
      </c>
      <c r="I109" s="1008">
        <v>0</v>
      </c>
      <c r="J109" s="1008">
        <f t="shared" si="19"/>
        <v>200</v>
      </c>
      <c r="K109" s="1008">
        <v>0</v>
      </c>
      <c r="L109" s="1008">
        <f t="shared" si="18"/>
        <v>200</v>
      </c>
      <c r="M109" s="1008">
        <v>0</v>
      </c>
      <c r="N109" s="1008">
        <f t="shared" si="17"/>
        <v>200</v>
      </c>
      <c r="O109" s="1119">
        <f>+O110</f>
        <v>-200</v>
      </c>
      <c r="P109" s="1119">
        <f t="shared" si="15"/>
        <v>0</v>
      </c>
      <c r="Q109" s="1119">
        <v>0</v>
      </c>
      <c r="R109" s="1119">
        <f t="shared" si="16"/>
        <v>0</v>
      </c>
      <c r="S109" s="896"/>
    </row>
    <row r="110" spans="1:19" s="894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200</v>
      </c>
      <c r="H110" s="927">
        <f t="shared" si="21"/>
        <v>200</v>
      </c>
      <c r="I110" s="1003">
        <v>0</v>
      </c>
      <c r="J110" s="1003">
        <f t="shared" si="19"/>
        <v>200</v>
      </c>
      <c r="K110" s="1003">
        <v>0</v>
      </c>
      <c r="L110" s="1003">
        <f t="shared" si="18"/>
        <v>200</v>
      </c>
      <c r="M110" s="1003">
        <v>0</v>
      </c>
      <c r="N110" s="1003">
        <f t="shared" si="17"/>
        <v>200</v>
      </c>
      <c r="O110" s="1114">
        <v>-200</v>
      </c>
      <c r="P110" s="1114">
        <f t="shared" si="15"/>
        <v>0</v>
      </c>
      <c r="Q110" s="1114">
        <v>0</v>
      </c>
      <c r="R110" s="1114">
        <f t="shared" si="16"/>
        <v>0</v>
      </c>
      <c r="S110" s="896"/>
    </row>
    <row r="111" spans="1:19" s="894" customFormat="1" x14ac:dyDescent="0.2">
      <c r="A111" s="998" t="s">
        <v>298</v>
      </c>
      <c r="B111" s="976" t="s">
        <v>503</v>
      </c>
      <c r="C111" s="977" t="s">
        <v>100</v>
      </c>
      <c r="D111" s="977" t="s">
        <v>100</v>
      </c>
      <c r="E111" s="978" t="s">
        <v>366</v>
      </c>
      <c r="F111" s="911">
        <v>0</v>
      </c>
      <c r="G111" s="959">
        <f t="shared" si="20"/>
        <v>100</v>
      </c>
      <c r="H111" s="908">
        <f t="shared" si="21"/>
        <v>100</v>
      </c>
      <c r="I111" s="1008">
        <v>0</v>
      </c>
      <c r="J111" s="1008">
        <f t="shared" si="19"/>
        <v>100</v>
      </c>
      <c r="K111" s="1008">
        <v>0</v>
      </c>
      <c r="L111" s="1008">
        <f t="shared" si="18"/>
        <v>100</v>
      </c>
      <c r="M111" s="1008">
        <v>0</v>
      </c>
      <c r="N111" s="1008">
        <f t="shared" si="17"/>
        <v>100</v>
      </c>
      <c r="O111" s="1119">
        <v>0</v>
      </c>
      <c r="P111" s="1119">
        <f t="shared" si="15"/>
        <v>100</v>
      </c>
      <c r="Q111" s="1119">
        <v>0</v>
      </c>
      <c r="R111" s="1119">
        <f t="shared" si="16"/>
        <v>100</v>
      </c>
      <c r="S111" s="896"/>
    </row>
    <row r="112" spans="1:19" s="894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21"/>
        <v>100</v>
      </c>
      <c r="I112" s="1003">
        <v>0</v>
      </c>
      <c r="J112" s="1003">
        <f t="shared" si="19"/>
        <v>100</v>
      </c>
      <c r="K112" s="1003">
        <v>0</v>
      </c>
      <c r="L112" s="1003">
        <f t="shared" si="18"/>
        <v>100</v>
      </c>
      <c r="M112" s="1003">
        <v>0</v>
      </c>
      <c r="N112" s="1003">
        <f t="shared" si="17"/>
        <v>100</v>
      </c>
      <c r="O112" s="1114">
        <v>0</v>
      </c>
      <c r="P112" s="1114">
        <f t="shared" si="15"/>
        <v>100</v>
      </c>
      <c r="Q112" s="1114">
        <v>0</v>
      </c>
      <c r="R112" s="1114">
        <f t="shared" si="16"/>
        <v>100</v>
      </c>
      <c r="S112" s="896"/>
    </row>
    <row r="113" spans="1:19" s="894" customFormat="1" x14ac:dyDescent="0.2">
      <c r="A113" s="998" t="s">
        <v>298</v>
      </c>
      <c r="B113" s="976" t="s">
        <v>504</v>
      </c>
      <c r="C113" s="977" t="s">
        <v>100</v>
      </c>
      <c r="D113" s="977" t="s">
        <v>100</v>
      </c>
      <c r="E113" s="978" t="s">
        <v>368</v>
      </c>
      <c r="F113" s="911">
        <v>0</v>
      </c>
      <c r="G113" s="959">
        <f t="shared" si="20"/>
        <v>100</v>
      </c>
      <c r="H113" s="908">
        <f t="shared" si="21"/>
        <v>100</v>
      </c>
      <c r="I113" s="1008">
        <v>0</v>
      </c>
      <c r="J113" s="1008">
        <f t="shared" si="19"/>
        <v>100</v>
      </c>
      <c r="K113" s="1008">
        <v>0</v>
      </c>
      <c r="L113" s="1008">
        <f t="shared" si="18"/>
        <v>100</v>
      </c>
      <c r="M113" s="1008">
        <v>0</v>
      </c>
      <c r="N113" s="1008">
        <f t="shared" si="17"/>
        <v>100</v>
      </c>
      <c r="O113" s="1119">
        <v>0</v>
      </c>
      <c r="P113" s="1119">
        <f t="shared" si="15"/>
        <v>100</v>
      </c>
      <c r="Q113" s="1119">
        <v>0</v>
      </c>
      <c r="R113" s="1119">
        <f t="shared" si="16"/>
        <v>100</v>
      </c>
      <c r="S113" s="896"/>
    </row>
    <row r="114" spans="1:19" s="894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1"/>
        <v>100</v>
      </c>
      <c r="I114" s="1003">
        <v>0</v>
      </c>
      <c r="J114" s="1003">
        <f t="shared" si="19"/>
        <v>100</v>
      </c>
      <c r="K114" s="1003">
        <v>0</v>
      </c>
      <c r="L114" s="1003">
        <f t="shared" si="18"/>
        <v>100</v>
      </c>
      <c r="M114" s="1003">
        <v>0</v>
      </c>
      <c r="N114" s="1003">
        <f t="shared" si="17"/>
        <v>100</v>
      </c>
      <c r="O114" s="1114">
        <v>0</v>
      </c>
      <c r="P114" s="1114">
        <f t="shared" si="15"/>
        <v>100</v>
      </c>
      <c r="Q114" s="1114">
        <v>0</v>
      </c>
      <c r="R114" s="1114">
        <f t="shared" si="16"/>
        <v>100</v>
      </c>
      <c r="S114" s="896"/>
    </row>
    <row r="115" spans="1:19" s="894" customFormat="1" ht="20.95" x14ac:dyDescent="0.2">
      <c r="A115" s="998" t="s">
        <v>298</v>
      </c>
      <c r="B115" s="976" t="s">
        <v>505</v>
      </c>
      <c r="C115" s="977" t="s">
        <v>100</v>
      </c>
      <c r="D115" s="977" t="s">
        <v>100</v>
      </c>
      <c r="E115" s="978" t="s">
        <v>424</v>
      </c>
      <c r="F115" s="911">
        <v>0</v>
      </c>
      <c r="G115" s="959">
        <f t="shared" si="20"/>
        <v>100</v>
      </c>
      <c r="H115" s="908">
        <f t="shared" si="21"/>
        <v>100</v>
      </c>
      <c r="I115" s="1008">
        <v>0</v>
      </c>
      <c r="J115" s="1008">
        <f t="shared" si="19"/>
        <v>100</v>
      </c>
      <c r="K115" s="1008">
        <v>0</v>
      </c>
      <c r="L115" s="1008">
        <f t="shared" si="18"/>
        <v>100</v>
      </c>
      <c r="M115" s="1008">
        <v>0</v>
      </c>
      <c r="N115" s="1008">
        <f t="shared" si="17"/>
        <v>100</v>
      </c>
      <c r="O115" s="1119">
        <v>0</v>
      </c>
      <c r="P115" s="1119">
        <f t="shared" si="15"/>
        <v>100</v>
      </c>
      <c r="Q115" s="1119">
        <v>0</v>
      </c>
      <c r="R115" s="1119">
        <f t="shared" si="16"/>
        <v>100</v>
      </c>
      <c r="S115" s="896"/>
    </row>
    <row r="116" spans="1:19" s="894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1"/>
        <v>100</v>
      </c>
      <c r="I116" s="1003">
        <v>0</v>
      </c>
      <c r="J116" s="1003">
        <f t="shared" si="19"/>
        <v>100</v>
      </c>
      <c r="K116" s="1003">
        <v>0</v>
      </c>
      <c r="L116" s="1003">
        <f t="shared" si="18"/>
        <v>100</v>
      </c>
      <c r="M116" s="1003">
        <v>0</v>
      </c>
      <c r="N116" s="1003">
        <f t="shared" si="17"/>
        <v>100</v>
      </c>
      <c r="O116" s="1114">
        <v>0</v>
      </c>
      <c r="P116" s="1114">
        <f t="shared" si="15"/>
        <v>100</v>
      </c>
      <c r="Q116" s="1114">
        <v>0</v>
      </c>
      <c r="R116" s="1114">
        <f t="shared" si="16"/>
        <v>100</v>
      </c>
      <c r="S116" s="896"/>
    </row>
    <row r="117" spans="1:19" s="894" customFormat="1" ht="20.95" x14ac:dyDescent="0.2">
      <c r="A117" s="998" t="s">
        <v>298</v>
      </c>
      <c r="B117" s="976" t="s">
        <v>506</v>
      </c>
      <c r="C117" s="977" t="s">
        <v>100</v>
      </c>
      <c r="D117" s="977" t="s">
        <v>100</v>
      </c>
      <c r="E117" s="978" t="s">
        <v>371</v>
      </c>
      <c r="F117" s="911">
        <v>0</v>
      </c>
      <c r="G117" s="959">
        <f t="shared" si="20"/>
        <v>100</v>
      </c>
      <c r="H117" s="908">
        <f t="shared" si="21"/>
        <v>100</v>
      </c>
      <c r="I117" s="1008">
        <v>0</v>
      </c>
      <c r="J117" s="1008">
        <f t="shared" si="19"/>
        <v>100</v>
      </c>
      <c r="K117" s="1008">
        <v>0</v>
      </c>
      <c r="L117" s="1008">
        <f t="shared" si="18"/>
        <v>100</v>
      </c>
      <c r="M117" s="1008">
        <v>0</v>
      </c>
      <c r="N117" s="1008">
        <f t="shared" si="17"/>
        <v>100</v>
      </c>
      <c r="O117" s="1119">
        <f>+O118</f>
        <v>-100</v>
      </c>
      <c r="P117" s="1119">
        <f t="shared" si="15"/>
        <v>0</v>
      </c>
      <c r="Q117" s="1119">
        <v>0</v>
      </c>
      <c r="R117" s="1119">
        <f t="shared" si="16"/>
        <v>0</v>
      </c>
      <c r="S117" s="896"/>
    </row>
    <row r="118" spans="1:19" s="894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1"/>
        <v>100</v>
      </c>
      <c r="I118" s="1003">
        <v>0</v>
      </c>
      <c r="J118" s="1003">
        <f t="shared" si="19"/>
        <v>100</v>
      </c>
      <c r="K118" s="1003">
        <v>0</v>
      </c>
      <c r="L118" s="1003">
        <f t="shared" si="18"/>
        <v>100</v>
      </c>
      <c r="M118" s="1003">
        <v>0</v>
      </c>
      <c r="N118" s="1003">
        <f t="shared" si="17"/>
        <v>100</v>
      </c>
      <c r="O118" s="1114">
        <v>-100</v>
      </c>
      <c r="P118" s="1114">
        <f t="shared" si="15"/>
        <v>0</v>
      </c>
      <c r="Q118" s="1114">
        <v>0</v>
      </c>
      <c r="R118" s="1114">
        <f t="shared" si="16"/>
        <v>0</v>
      </c>
      <c r="S118" s="896"/>
    </row>
    <row r="119" spans="1:19" s="894" customFormat="1" ht="20.95" x14ac:dyDescent="0.2">
      <c r="A119" s="998" t="s">
        <v>298</v>
      </c>
      <c r="B119" s="976" t="s">
        <v>507</v>
      </c>
      <c r="C119" s="977" t="s">
        <v>100</v>
      </c>
      <c r="D119" s="977" t="s">
        <v>100</v>
      </c>
      <c r="E119" s="978" t="s">
        <v>373</v>
      </c>
      <c r="F119" s="911">
        <v>0</v>
      </c>
      <c r="G119" s="959">
        <f t="shared" si="20"/>
        <v>100</v>
      </c>
      <c r="H119" s="908">
        <f t="shared" si="21"/>
        <v>100</v>
      </c>
      <c r="I119" s="1008">
        <v>0</v>
      </c>
      <c r="J119" s="1008">
        <f t="shared" si="19"/>
        <v>100</v>
      </c>
      <c r="K119" s="1008">
        <v>0</v>
      </c>
      <c r="L119" s="1008">
        <f t="shared" si="18"/>
        <v>100</v>
      </c>
      <c r="M119" s="1008">
        <v>0</v>
      </c>
      <c r="N119" s="1008">
        <f t="shared" si="17"/>
        <v>100</v>
      </c>
      <c r="O119" s="1119">
        <v>0</v>
      </c>
      <c r="P119" s="1119">
        <f t="shared" si="15"/>
        <v>100</v>
      </c>
      <c r="Q119" s="1119">
        <v>0</v>
      </c>
      <c r="R119" s="1119">
        <f t="shared" si="16"/>
        <v>100</v>
      </c>
      <c r="S119" s="896"/>
    </row>
    <row r="120" spans="1:19" s="894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1"/>
        <v>100</v>
      </c>
      <c r="I120" s="1003">
        <v>0</v>
      </c>
      <c r="J120" s="1003">
        <f t="shared" si="19"/>
        <v>100</v>
      </c>
      <c r="K120" s="1003">
        <v>0</v>
      </c>
      <c r="L120" s="1003">
        <f t="shared" si="18"/>
        <v>100</v>
      </c>
      <c r="M120" s="1003">
        <v>0</v>
      </c>
      <c r="N120" s="1003">
        <f t="shared" si="17"/>
        <v>100</v>
      </c>
      <c r="O120" s="1114">
        <v>0</v>
      </c>
      <c r="P120" s="1114">
        <f t="shared" si="15"/>
        <v>100</v>
      </c>
      <c r="Q120" s="1114">
        <v>0</v>
      </c>
      <c r="R120" s="1114">
        <f t="shared" si="16"/>
        <v>100</v>
      </c>
      <c r="S120" s="896"/>
    </row>
    <row r="121" spans="1:19" s="894" customFormat="1" x14ac:dyDescent="0.2">
      <c r="A121" s="998" t="s">
        <v>298</v>
      </c>
      <c r="B121" s="976" t="s">
        <v>508</v>
      </c>
      <c r="C121" s="977" t="s">
        <v>100</v>
      </c>
      <c r="D121" s="977" t="s">
        <v>100</v>
      </c>
      <c r="E121" s="978" t="s">
        <v>375</v>
      </c>
      <c r="F121" s="911">
        <v>0</v>
      </c>
      <c r="G121" s="959">
        <f t="shared" si="20"/>
        <v>150</v>
      </c>
      <c r="H121" s="908">
        <f t="shared" si="21"/>
        <v>150</v>
      </c>
      <c r="I121" s="1008">
        <v>0</v>
      </c>
      <c r="J121" s="1008">
        <f t="shared" si="19"/>
        <v>150</v>
      </c>
      <c r="K121" s="1008">
        <v>0</v>
      </c>
      <c r="L121" s="1008">
        <f t="shared" si="18"/>
        <v>150</v>
      </c>
      <c r="M121" s="1008">
        <v>0</v>
      </c>
      <c r="N121" s="1008">
        <f t="shared" si="17"/>
        <v>150</v>
      </c>
      <c r="O121" s="1119">
        <v>0</v>
      </c>
      <c r="P121" s="1119">
        <f t="shared" si="15"/>
        <v>150</v>
      </c>
      <c r="Q121" s="1119">
        <v>0</v>
      </c>
      <c r="R121" s="1119">
        <f t="shared" si="16"/>
        <v>150</v>
      </c>
      <c r="S121" s="896"/>
    </row>
    <row r="122" spans="1:19" s="894" customFormat="1" x14ac:dyDescent="0.2">
      <c r="A122" s="999"/>
      <c r="B122" s="979"/>
      <c r="C122" s="599" t="s">
        <v>294</v>
      </c>
      <c r="D122" s="599" t="s">
        <v>341</v>
      </c>
      <c r="E122" s="980" t="s">
        <v>342</v>
      </c>
      <c r="F122" s="912">
        <v>0</v>
      </c>
      <c r="G122" s="916">
        <v>150</v>
      </c>
      <c r="H122" s="927">
        <f t="shared" si="21"/>
        <v>150</v>
      </c>
      <c r="I122" s="1003">
        <v>0</v>
      </c>
      <c r="J122" s="1003">
        <f t="shared" si="19"/>
        <v>150</v>
      </c>
      <c r="K122" s="1003">
        <v>0</v>
      </c>
      <c r="L122" s="1003">
        <f t="shared" si="18"/>
        <v>150</v>
      </c>
      <c r="M122" s="1003">
        <v>0</v>
      </c>
      <c r="N122" s="1003">
        <f t="shared" si="17"/>
        <v>150</v>
      </c>
      <c r="O122" s="1114">
        <v>0</v>
      </c>
      <c r="P122" s="1114">
        <f t="shared" si="15"/>
        <v>150</v>
      </c>
      <c r="Q122" s="1114">
        <v>0</v>
      </c>
      <c r="R122" s="1114">
        <f t="shared" si="16"/>
        <v>150</v>
      </c>
      <c r="S122" s="896"/>
    </row>
    <row r="123" spans="1:19" s="894" customFormat="1" ht="20.95" x14ac:dyDescent="0.2">
      <c r="A123" s="998" t="s">
        <v>298</v>
      </c>
      <c r="B123" s="976" t="s">
        <v>509</v>
      </c>
      <c r="C123" s="977" t="s">
        <v>100</v>
      </c>
      <c r="D123" s="977" t="s">
        <v>100</v>
      </c>
      <c r="E123" s="978" t="s">
        <v>425</v>
      </c>
      <c r="F123" s="911">
        <v>0</v>
      </c>
      <c r="G123" s="959">
        <f t="shared" si="20"/>
        <v>150</v>
      </c>
      <c r="H123" s="908">
        <f t="shared" si="21"/>
        <v>150</v>
      </c>
      <c r="I123" s="1008">
        <v>0</v>
      </c>
      <c r="J123" s="1008">
        <f t="shared" si="19"/>
        <v>150</v>
      </c>
      <c r="K123" s="1008">
        <v>0</v>
      </c>
      <c r="L123" s="1008">
        <f t="shared" si="18"/>
        <v>150</v>
      </c>
      <c r="M123" s="1008">
        <v>0</v>
      </c>
      <c r="N123" s="1008">
        <f t="shared" si="17"/>
        <v>150</v>
      </c>
      <c r="O123" s="1119">
        <v>0</v>
      </c>
      <c r="P123" s="1119">
        <f t="shared" si="15"/>
        <v>150</v>
      </c>
      <c r="Q123" s="1119">
        <v>0</v>
      </c>
      <c r="R123" s="1119">
        <f t="shared" si="16"/>
        <v>150</v>
      </c>
      <c r="S123" s="896"/>
    </row>
    <row r="124" spans="1:19" s="894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150</v>
      </c>
      <c r="H124" s="927">
        <f t="shared" si="21"/>
        <v>150</v>
      </c>
      <c r="I124" s="1003">
        <v>0</v>
      </c>
      <c r="J124" s="1003">
        <f t="shared" si="19"/>
        <v>150</v>
      </c>
      <c r="K124" s="1003">
        <v>0</v>
      </c>
      <c r="L124" s="1003">
        <f t="shared" si="18"/>
        <v>150</v>
      </c>
      <c r="M124" s="1003">
        <v>0</v>
      </c>
      <c r="N124" s="1003">
        <f t="shared" si="17"/>
        <v>150</v>
      </c>
      <c r="O124" s="1114">
        <v>0</v>
      </c>
      <c r="P124" s="1114">
        <f t="shared" si="15"/>
        <v>150</v>
      </c>
      <c r="Q124" s="1114">
        <v>0</v>
      </c>
      <c r="R124" s="1114">
        <f t="shared" si="16"/>
        <v>150</v>
      </c>
      <c r="S124" s="896"/>
    </row>
    <row r="125" spans="1:19" s="894" customFormat="1" ht="20.95" x14ac:dyDescent="0.2">
      <c r="A125" s="1645" t="s">
        <v>298</v>
      </c>
      <c r="B125" s="1586" t="s">
        <v>510</v>
      </c>
      <c r="C125" s="1646" t="s">
        <v>100</v>
      </c>
      <c r="D125" s="1646" t="s">
        <v>100</v>
      </c>
      <c r="E125" s="1647" t="s">
        <v>420</v>
      </c>
      <c r="F125" s="1648">
        <v>0</v>
      </c>
      <c r="G125" s="1641">
        <f t="shared" si="20"/>
        <v>150</v>
      </c>
      <c r="H125" s="1616">
        <f t="shared" si="21"/>
        <v>150</v>
      </c>
      <c r="I125" s="1598">
        <v>0</v>
      </c>
      <c r="J125" s="1598">
        <f t="shared" si="19"/>
        <v>150</v>
      </c>
      <c r="K125" s="1598">
        <v>0</v>
      </c>
      <c r="L125" s="1598">
        <f t="shared" si="18"/>
        <v>150</v>
      </c>
      <c r="M125" s="1598">
        <v>0</v>
      </c>
      <c r="N125" s="1598">
        <f t="shared" si="17"/>
        <v>150</v>
      </c>
      <c r="O125" s="1600">
        <v>0</v>
      </c>
      <c r="P125" s="1600">
        <f t="shared" si="15"/>
        <v>150</v>
      </c>
      <c r="Q125" s="1600">
        <f>+Q126</f>
        <v>-150</v>
      </c>
      <c r="R125" s="1119">
        <f t="shared" si="16"/>
        <v>0</v>
      </c>
      <c r="S125" s="896" t="s">
        <v>966</v>
      </c>
    </row>
    <row r="126" spans="1:19" s="894" customFormat="1" x14ac:dyDescent="0.2">
      <c r="A126" s="1649"/>
      <c r="B126" s="1650"/>
      <c r="C126" s="1587" t="s">
        <v>294</v>
      </c>
      <c r="D126" s="1587" t="s">
        <v>295</v>
      </c>
      <c r="E126" s="1651" t="s">
        <v>296</v>
      </c>
      <c r="F126" s="1652">
        <v>0</v>
      </c>
      <c r="G126" s="1639">
        <v>150</v>
      </c>
      <c r="H126" s="1623">
        <f t="shared" si="21"/>
        <v>150</v>
      </c>
      <c r="I126" s="1603">
        <v>0</v>
      </c>
      <c r="J126" s="1603">
        <f t="shared" si="19"/>
        <v>150</v>
      </c>
      <c r="K126" s="1603">
        <v>0</v>
      </c>
      <c r="L126" s="1603">
        <f t="shared" si="18"/>
        <v>150</v>
      </c>
      <c r="M126" s="1603">
        <v>0</v>
      </c>
      <c r="N126" s="1603">
        <f t="shared" si="17"/>
        <v>150</v>
      </c>
      <c r="O126" s="1594">
        <v>0</v>
      </c>
      <c r="P126" s="1594">
        <f t="shared" si="15"/>
        <v>150</v>
      </c>
      <c r="Q126" s="1594">
        <v>-150</v>
      </c>
      <c r="R126" s="1114">
        <f t="shared" si="16"/>
        <v>0</v>
      </c>
      <c r="S126" s="896"/>
    </row>
    <row r="127" spans="1:19" s="894" customFormat="1" ht="20.95" x14ac:dyDescent="0.2">
      <c r="A127" s="998" t="s">
        <v>298</v>
      </c>
      <c r="B127" s="976" t="s">
        <v>511</v>
      </c>
      <c r="C127" s="977" t="s">
        <v>100</v>
      </c>
      <c r="D127" s="977" t="s">
        <v>100</v>
      </c>
      <c r="E127" s="978" t="s">
        <v>421</v>
      </c>
      <c r="F127" s="911">
        <v>0</v>
      </c>
      <c r="G127" s="959">
        <f t="shared" si="20"/>
        <v>100</v>
      </c>
      <c r="H127" s="908">
        <f t="shared" si="21"/>
        <v>100</v>
      </c>
      <c r="I127" s="1008">
        <v>0</v>
      </c>
      <c r="J127" s="1008">
        <f t="shared" si="19"/>
        <v>100</v>
      </c>
      <c r="K127" s="1008">
        <v>0</v>
      </c>
      <c r="L127" s="1008">
        <f t="shared" si="18"/>
        <v>100</v>
      </c>
      <c r="M127" s="1008">
        <v>0</v>
      </c>
      <c r="N127" s="1008">
        <f t="shared" si="17"/>
        <v>100</v>
      </c>
      <c r="O127" s="1119">
        <v>0</v>
      </c>
      <c r="P127" s="1119">
        <f t="shared" si="15"/>
        <v>100</v>
      </c>
      <c r="Q127" s="1119">
        <v>0</v>
      </c>
      <c r="R127" s="1119">
        <f t="shared" si="16"/>
        <v>100</v>
      </c>
      <c r="S127" s="896"/>
    </row>
    <row r="128" spans="1:19" s="894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1"/>
        <v>100</v>
      </c>
      <c r="I128" s="1003">
        <v>0</v>
      </c>
      <c r="J128" s="1003">
        <f t="shared" si="19"/>
        <v>100</v>
      </c>
      <c r="K128" s="1003">
        <v>0</v>
      </c>
      <c r="L128" s="1003">
        <f t="shared" si="18"/>
        <v>100</v>
      </c>
      <c r="M128" s="1003">
        <v>0</v>
      </c>
      <c r="N128" s="1003">
        <f t="shared" si="17"/>
        <v>100</v>
      </c>
      <c r="O128" s="1114">
        <v>0</v>
      </c>
      <c r="P128" s="1114">
        <f t="shared" si="15"/>
        <v>100</v>
      </c>
      <c r="Q128" s="1114">
        <v>0</v>
      </c>
      <c r="R128" s="1114">
        <f t="shared" si="16"/>
        <v>100</v>
      </c>
      <c r="S128" s="896"/>
    </row>
    <row r="129" spans="1:19" s="894" customFormat="1" x14ac:dyDescent="0.2">
      <c r="A129" s="998" t="s">
        <v>298</v>
      </c>
      <c r="B129" s="976" t="s">
        <v>512</v>
      </c>
      <c r="C129" s="977" t="s">
        <v>100</v>
      </c>
      <c r="D129" s="977" t="s">
        <v>100</v>
      </c>
      <c r="E129" s="978" t="s">
        <v>380</v>
      </c>
      <c r="F129" s="911">
        <v>0</v>
      </c>
      <c r="G129" s="959">
        <f t="shared" si="20"/>
        <v>100</v>
      </c>
      <c r="H129" s="908">
        <f t="shared" si="21"/>
        <v>100</v>
      </c>
      <c r="I129" s="1008">
        <v>0</v>
      </c>
      <c r="J129" s="1008">
        <f t="shared" si="19"/>
        <v>100</v>
      </c>
      <c r="K129" s="1008">
        <v>0</v>
      </c>
      <c r="L129" s="1008">
        <f t="shared" si="18"/>
        <v>100</v>
      </c>
      <c r="M129" s="1008">
        <v>0</v>
      </c>
      <c r="N129" s="1008">
        <f t="shared" si="17"/>
        <v>100</v>
      </c>
      <c r="O129" s="1119">
        <f>+O130</f>
        <v>-100</v>
      </c>
      <c r="P129" s="1119">
        <f t="shared" si="15"/>
        <v>0</v>
      </c>
      <c r="Q129" s="1119">
        <v>0</v>
      </c>
      <c r="R129" s="1119">
        <f t="shared" si="16"/>
        <v>0</v>
      </c>
      <c r="S129" s="896"/>
    </row>
    <row r="130" spans="1:19" s="894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21"/>
        <v>100</v>
      </c>
      <c r="I130" s="1003">
        <v>0</v>
      </c>
      <c r="J130" s="1003">
        <f t="shared" si="19"/>
        <v>100</v>
      </c>
      <c r="K130" s="1003">
        <v>0</v>
      </c>
      <c r="L130" s="1003">
        <f t="shared" si="18"/>
        <v>100</v>
      </c>
      <c r="M130" s="1003">
        <v>0</v>
      </c>
      <c r="N130" s="1003">
        <f t="shared" si="17"/>
        <v>100</v>
      </c>
      <c r="O130" s="1114">
        <v>-100</v>
      </c>
      <c r="P130" s="1114">
        <f t="shared" si="15"/>
        <v>0</v>
      </c>
      <c r="Q130" s="1114">
        <v>0</v>
      </c>
      <c r="R130" s="1114">
        <f t="shared" si="16"/>
        <v>0</v>
      </c>
      <c r="S130" s="896"/>
    </row>
    <row r="131" spans="1:19" s="894" customFormat="1" ht="20.95" x14ac:dyDescent="0.2">
      <c r="A131" s="998" t="s">
        <v>298</v>
      </c>
      <c r="B131" s="976" t="s">
        <v>513</v>
      </c>
      <c r="C131" s="977" t="s">
        <v>100</v>
      </c>
      <c r="D131" s="977" t="s">
        <v>100</v>
      </c>
      <c r="E131" s="978" t="s">
        <v>382</v>
      </c>
      <c r="F131" s="911">
        <v>0</v>
      </c>
      <c r="G131" s="959">
        <f t="shared" si="20"/>
        <v>250</v>
      </c>
      <c r="H131" s="908">
        <f t="shared" si="21"/>
        <v>250</v>
      </c>
      <c r="I131" s="1008">
        <v>0</v>
      </c>
      <c r="J131" s="1008">
        <f t="shared" si="19"/>
        <v>250</v>
      </c>
      <c r="K131" s="1008">
        <v>0</v>
      </c>
      <c r="L131" s="1008">
        <f t="shared" si="18"/>
        <v>250</v>
      </c>
      <c r="M131" s="1008">
        <v>0</v>
      </c>
      <c r="N131" s="1008">
        <f t="shared" si="17"/>
        <v>250</v>
      </c>
      <c r="O131" s="1119">
        <v>0</v>
      </c>
      <c r="P131" s="1119">
        <f t="shared" si="15"/>
        <v>250</v>
      </c>
      <c r="Q131" s="1119">
        <v>0</v>
      </c>
      <c r="R131" s="1119">
        <f t="shared" si="16"/>
        <v>250</v>
      </c>
      <c r="S131" s="896"/>
    </row>
    <row r="132" spans="1:19" s="894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250</v>
      </c>
      <c r="H132" s="927">
        <f t="shared" si="21"/>
        <v>250</v>
      </c>
      <c r="I132" s="1003">
        <v>0</v>
      </c>
      <c r="J132" s="1003">
        <f t="shared" si="19"/>
        <v>250</v>
      </c>
      <c r="K132" s="1003">
        <v>0</v>
      </c>
      <c r="L132" s="1003">
        <f t="shared" si="18"/>
        <v>250</v>
      </c>
      <c r="M132" s="1003">
        <v>0</v>
      </c>
      <c r="N132" s="1003">
        <f t="shared" si="17"/>
        <v>250</v>
      </c>
      <c r="O132" s="1114">
        <v>0</v>
      </c>
      <c r="P132" s="1114">
        <f t="shared" si="15"/>
        <v>250</v>
      </c>
      <c r="Q132" s="1114">
        <v>0</v>
      </c>
      <c r="R132" s="1114">
        <f t="shared" si="16"/>
        <v>250</v>
      </c>
      <c r="S132" s="896"/>
    </row>
    <row r="133" spans="1:19" s="894" customFormat="1" ht="36" customHeight="1" x14ac:dyDescent="0.2">
      <c r="A133" s="998" t="s">
        <v>298</v>
      </c>
      <c r="B133" s="976" t="s">
        <v>514</v>
      </c>
      <c r="C133" s="977" t="s">
        <v>100</v>
      </c>
      <c r="D133" s="977" t="s">
        <v>100</v>
      </c>
      <c r="E133" s="978" t="s">
        <v>384</v>
      </c>
      <c r="F133" s="911">
        <v>0</v>
      </c>
      <c r="G133" s="959">
        <f t="shared" si="20"/>
        <v>150</v>
      </c>
      <c r="H133" s="908">
        <f t="shared" si="21"/>
        <v>150</v>
      </c>
      <c r="I133" s="1008">
        <v>0</v>
      </c>
      <c r="J133" s="1008">
        <f t="shared" si="19"/>
        <v>150</v>
      </c>
      <c r="K133" s="1008">
        <v>0</v>
      </c>
      <c r="L133" s="1008">
        <f t="shared" si="18"/>
        <v>150</v>
      </c>
      <c r="M133" s="1008">
        <v>0</v>
      </c>
      <c r="N133" s="1008">
        <f t="shared" si="17"/>
        <v>150</v>
      </c>
      <c r="O133" s="1119">
        <f>+O134</f>
        <v>-150</v>
      </c>
      <c r="P133" s="1119">
        <f t="shared" si="15"/>
        <v>0</v>
      </c>
      <c r="Q133" s="1119">
        <v>0</v>
      </c>
      <c r="R133" s="1119">
        <f t="shared" si="16"/>
        <v>0</v>
      </c>
      <c r="S133" s="896"/>
    </row>
    <row r="134" spans="1:19" s="894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150</v>
      </c>
      <c r="H134" s="927">
        <f t="shared" si="21"/>
        <v>150</v>
      </c>
      <c r="I134" s="1003">
        <v>0</v>
      </c>
      <c r="J134" s="1003">
        <f t="shared" si="19"/>
        <v>150</v>
      </c>
      <c r="K134" s="1003">
        <v>0</v>
      </c>
      <c r="L134" s="1003">
        <f t="shared" si="18"/>
        <v>150</v>
      </c>
      <c r="M134" s="1003">
        <v>0</v>
      </c>
      <c r="N134" s="1003">
        <f t="shared" si="17"/>
        <v>150</v>
      </c>
      <c r="O134" s="1114">
        <v>-150</v>
      </c>
      <c r="P134" s="1114">
        <f t="shared" si="15"/>
        <v>0</v>
      </c>
      <c r="Q134" s="1114">
        <v>0</v>
      </c>
      <c r="R134" s="1114">
        <f t="shared" si="16"/>
        <v>0</v>
      </c>
      <c r="S134" s="896"/>
    </row>
    <row r="135" spans="1:19" s="894" customFormat="1" ht="31.45" x14ac:dyDescent="0.2">
      <c r="A135" s="998" t="s">
        <v>298</v>
      </c>
      <c r="B135" s="976" t="s">
        <v>515</v>
      </c>
      <c r="C135" s="977" t="s">
        <v>100</v>
      </c>
      <c r="D135" s="977" t="s">
        <v>100</v>
      </c>
      <c r="E135" s="978" t="s">
        <v>386</v>
      </c>
      <c r="F135" s="911">
        <v>0</v>
      </c>
      <c r="G135" s="959">
        <f t="shared" si="20"/>
        <v>100</v>
      </c>
      <c r="H135" s="908">
        <f t="shared" si="21"/>
        <v>100</v>
      </c>
      <c r="I135" s="1008">
        <v>0</v>
      </c>
      <c r="J135" s="1008">
        <f t="shared" si="19"/>
        <v>100</v>
      </c>
      <c r="K135" s="1008">
        <v>0</v>
      </c>
      <c r="L135" s="1008">
        <f t="shared" si="18"/>
        <v>100</v>
      </c>
      <c r="M135" s="1008">
        <v>0</v>
      </c>
      <c r="N135" s="1008">
        <f t="shared" si="17"/>
        <v>100</v>
      </c>
      <c r="O135" s="1119">
        <v>0</v>
      </c>
      <c r="P135" s="1119">
        <f t="shared" si="15"/>
        <v>100</v>
      </c>
      <c r="Q135" s="1119">
        <v>0</v>
      </c>
      <c r="R135" s="1119">
        <f t="shared" si="16"/>
        <v>100</v>
      </c>
      <c r="S135" s="896"/>
    </row>
    <row r="136" spans="1:19" s="894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7">
        <f t="shared" si="21"/>
        <v>100</v>
      </c>
      <c r="I136" s="1003">
        <v>0</v>
      </c>
      <c r="J136" s="1003">
        <f t="shared" si="19"/>
        <v>100</v>
      </c>
      <c r="K136" s="1003">
        <v>0</v>
      </c>
      <c r="L136" s="1003">
        <f t="shared" si="18"/>
        <v>100</v>
      </c>
      <c r="M136" s="1003">
        <v>0</v>
      </c>
      <c r="N136" s="1003">
        <f t="shared" si="17"/>
        <v>100</v>
      </c>
      <c r="O136" s="1114">
        <v>0</v>
      </c>
      <c r="P136" s="1114">
        <f t="shared" si="15"/>
        <v>100</v>
      </c>
      <c r="Q136" s="1114">
        <v>0</v>
      </c>
      <c r="R136" s="1114">
        <f t="shared" si="16"/>
        <v>100</v>
      </c>
      <c r="S136" s="896"/>
    </row>
    <row r="137" spans="1:19" s="894" customFormat="1" x14ac:dyDescent="0.2">
      <c r="A137" s="998" t="s">
        <v>298</v>
      </c>
      <c r="B137" s="976" t="s">
        <v>516</v>
      </c>
      <c r="C137" s="977" t="s">
        <v>100</v>
      </c>
      <c r="D137" s="977" t="s">
        <v>100</v>
      </c>
      <c r="E137" s="978" t="s">
        <v>388</v>
      </c>
      <c r="F137" s="911">
        <v>0</v>
      </c>
      <c r="G137" s="959">
        <f t="shared" si="20"/>
        <v>150</v>
      </c>
      <c r="H137" s="908">
        <f t="shared" si="21"/>
        <v>150</v>
      </c>
      <c r="I137" s="1008">
        <v>0</v>
      </c>
      <c r="J137" s="1008">
        <f t="shared" si="19"/>
        <v>150</v>
      </c>
      <c r="K137" s="1008">
        <v>0</v>
      </c>
      <c r="L137" s="1008">
        <f t="shared" si="18"/>
        <v>150</v>
      </c>
      <c r="M137" s="1008">
        <v>0</v>
      </c>
      <c r="N137" s="1008">
        <f t="shared" si="17"/>
        <v>150</v>
      </c>
      <c r="O137" s="1119">
        <v>0</v>
      </c>
      <c r="P137" s="1119">
        <f t="shared" si="15"/>
        <v>150</v>
      </c>
      <c r="Q137" s="1119">
        <v>0</v>
      </c>
      <c r="R137" s="1119">
        <f t="shared" si="16"/>
        <v>150</v>
      </c>
      <c r="S137" s="896"/>
    </row>
    <row r="138" spans="1:19" s="894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150</v>
      </c>
      <c r="H138" s="927">
        <f t="shared" si="21"/>
        <v>150</v>
      </c>
      <c r="I138" s="1003">
        <v>0</v>
      </c>
      <c r="J138" s="1003">
        <f t="shared" si="19"/>
        <v>150</v>
      </c>
      <c r="K138" s="1003">
        <v>0</v>
      </c>
      <c r="L138" s="1003">
        <f t="shared" si="18"/>
        <v>150</v>
      </c>
      <c r="M138" s="1003">
        <v>0</v>
      </c>
      <c r="N138" s="1003">
        <f t="shared" si="17"/>
        <v>150</v>
      </c>
      <c r="O138" s="1114">
        <v>0</v>
      </c>
      <c r="P138" s="1114">
        <f t="shared" si="15"/>
        <v>150</v>
      </c>
      <c r="Q138" s="1114">
        <v>0</v>
      </c>
      <c r="R138" s="1114">
        <f t="shared" si="16"/>
        <v>150</v>
      </c>
      <c r="S138" s="896"/>
    </row>
    <row r="139" spans="1:19" s="894" customFormat="1" ht="20.95" x14ac:dyDescent="0.2">
      <c r="A139" s="998" t="s">
        <v>298</v>
      </c>
      <c r="B139" s="976" t="s">
        <v>517</v>
      </c>
      <c r="C139" s="977" t="s">
        <v>100</v>
      </c>
      <c r="D139" s="977" t="s">
        <v>100</v>
      </c>
      <c r="E139" s="978" t="s">
        <v>390</v>
      </c>
      <c r="F139" s="911">
        <v>0</v>
      </c>
      <c r="G139" s="959">
        <f t="shared" si="20"/>
        <v>100</v>
      </c>
      <c r="H139" s="908">
        <f t="shared" si="21"/>
        <v>100</v>
      </c>
      <c r="I139" s="1008">
        <v>0</v>
      </c>
      <c r="J139" s="1008">
        <f t="shared" si="19"/>
        <v>100</v>
      </c>
      <c r="K139" s="1008">
        <v>0</v>
      </c>
      <c r="L139" s="1008">
        <f t="shared" si="18"/>
        <v>100</v>
      </c>
      <c r="M139" s="1008">
        <v>0</v>
      </c>
      <c r="N139" s="1008">
        <f t="shared" si="17"/>
        <v>100</v>
      </c>
      <c r="O139" s="1119">
        <v>0</v>
      </c>
      <c r="P139" s="1119">
        <f t="shared" si="15"/>
        <v>100</v>
      </c>
      <c r="Q139" s="1119">
        <v>0</v>
      </c>
      <c r="R139" s="1119">
        <f t="shared" ref="R139:R202" si="22">+P139+Q139</f>
        <v>100</v>
      </c>
      <c r="S139" s="896"/>
    </row>
    <row r="140" spans="1:19" s="894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21"/>
        <v>100</v>
      </c>
      <c r="I140" s="1003">
        <v>0</v>
      </c>
      <c r="J140" s="1003">
        <f t="shared" si="19"/>
        <v>100</v>
      </c>
      <c r="K140" s="1003">
        <v>0</v>
      </c>
      <c r="L140" s="1003">
        <f t="shared" si="18"/>
        <v>100</v>
      </c>
      <c r="M140" s="1003">
        <v>0</v>
      </c>
      <c r="N140" s="1003">
        <f t="shared" si="17"/>
        <v>100</v>
      </c>
      <c r="O140" s="1114">
        <v>0</v>
      </c>
      <c r="P140" s="1114">
        <f t="shared" si="15"/>
        <v>100</v>
      </c>
      <c r="Q140" s="1114">
        <v>0</v>
      </c>
      <c r="R140" s="1114">
        <f t="shared" si="22"/>
        <v>100</v>
      </c>
      <c r="S140" s="896"/>
    </row>
    <row r="141" spans="1:19" s="894" customFormat="1" ht="26.35" customHeight="1" x14ac:dyDescent="0.2">
      <c r="A141" s="998" t="s">
        <v>298</v>
      </c>
      <c r="B141" s="976" t="s">
        <v>518</v>
      </c>
      <c r="C141" s="977" t="s">
        <v>100</v>
      </c>
      <c r="D141" s="977" t="s">
        <v>100</v>
      </c>
      <c r="E141" s="978" t="s">
        <v>392</v>
      </c>
      <c r="F141" s="911">
        <v>0</v>
      </c>
      <c r="G141" s="959">
        <f t="shared" si="20"/>
        <v>100</v>
      </c>
      <c r="H141" s="908">
        <f t="shared" si="21"/>
        <v>100</v>
      </c>
      <c r="I141" s="1008">
        <v>0</v>
      </c>
      <c r="J141" s="1008">
        <f t="shared" si="19"/>
        <v>100</v>
      </c>
      <c r="K141" s="1008">
        <v>0</v>
      </c>
      <c r="L141" s="1008">
        <f t="shared" si="18"/>
        <v>100</v>
      </c>
      <c r="M141" s="1008">
        <v>0</v>
      </c>
      <c r="N141" s="1008">
        <f t="shared" si="17"/>
        <v>100</v>
      </c>
      <c r="O141" s="1119">
        <f>+O142</f>
        <v>-100</v>
      </c>
      <c r="P141" s="1119">
        <f t="shared" ref="P141:P206" si="23">+N141+O141</f>
        <v>0</v>
      </c>
      <c r="Q141" s="1119">
        <v>0</v>
      </c>
      <c r="R141" s="1119">
        <f t="shared" si="22"/>
        <v>0</v>
      </c>
      <c r="S141" s="896"/>
    </row>
    <row r="142" spans="1:19" s="894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1"/>
        <v>100</v>
      </c>
      <c r="I142" s="1003">
        <v>0</v>
      </c>
      <c r="J142" s="1003">
        <f t="shared" si="19"/>
        <v>100</v>
      </c>
      <c r="K142" s="1003">
        <v>0</v>
      </c>
      <c r="L142" s="1003">
        <f t="shared" si="18"/>
        <v>100</v>
      </c>
      <c r="M142" s="1003">
        <v>0</v>
      </c>
      <c r="N142" s="1003">
        <f t="shared" si="17"/>
        <v>100</v>
      </c>
      <c r="O142" s="1114">
        <v>-100</v>
      </c>
      <c r="P142" s="1114">
        <f t="shared" si="23"/>
        <v>0</v>
      </c>
      <c r="Q142" s="1114">
        <v>0</v>
      </c>
      <c r="R142" s="1114">
        <f t="shared" si="22"/>
        <v>0</v>
      </c>
      <c r="S142" s="896"/>
    </row>
    <row r="143" spans="1:19" s="894" customFormat="1" ht="25.85" customHeight="1" x14ac:dyDescent="0.2">
      <c r="A143" s="998" t="s">
        <v>298</v>
      </c>
      <c r="B143" s="976" t="s">
        <v>519</v>
      </c>
      <c r="C143" s="977" t="s">
        <v>100</v>
      </c>
      <c r="D143" s="977" t="s">
        <v>100</v>
      </c>
      <c r="E143" s="978" t="s">
        <v>394</v>
      </c>
      <c r="F143" s="911">
        <v>0</v>
      </c>
      <c r="G143" s="959">
        <f t="shared" si="20"/>
        <v>100</v>
      </c>
      <c r="H143" s="908">
        <f t="shared" si="21"/>
        <v>100</v>
      </c>
      <c r="I143" s="1008">
        <v>0</v>
      </c>
      <c r="J143" s="1008">
        <f t="shared" si="19"/>
        <v>100</v>
      </c>
      <c r="K143" s="1008">
        <v>0</v>
      </c>
      <c r="L143" s="1008">
        <f t="shared" si="18"/>
        <v>100</v>
      </c>
      <c r="M143" s="1008">
        <v>0</v>
      </c>
      <c r="N143" s="1008">
        <f t="shared" si="17"/>
        <v>100</v>
      </c>
      <c r="O143" s="1119">
        <f>+O144</f>
        <v>-100</v>
      </c>
      <c r="P143" s="1119">
        <f t="shared" si="23"/>
        <v>0</v>
      </c>
      <c r="Q143" s="1119">
        <v>0</v>
      </c>
      <c r="R143" s="1119">
        <f t="shared" si="22"/>
        <v>0</v>
      </c>
      <c r="S143" s="896"/>
    </row>
    <row r="144" spans="1:19" s="894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1"/>
        <v>100</v>
      </c>
      <c r="I144" s="1003">
        <v>0</v>
      </c>
      <c r="J144" s="1003">
        <f t="shared" si="19"/>
        <v>100</v>
      </c>
      <c r="K144" s="1003">
        <v>0</v>
      </c>
      <c r="L144" s="1003">
        <f t="shared" si="18"/>
        <v>100</v>
      </c>
      <c r="M144" s="1003">
        <v>0</v>
      </c>
      <c r="N144" s="1003">
        <f t="shared" si="17"/>
        <v>100</v>
      </c>
      <c r="O144" s="1114">
        <v>-100</v>
      </c>
      <c r="P144" s="1114">
        <f t="shared" si="23"/>
        <v>0</v>
      </c>
      <c r="Q144" s="1114">
        <v>0</v>
      </c>
      <c r="R144" s="1114">
        <f t="shared" si="22"/>
        <v>0</v>
      </c>
      <c r="S144" s="896"/>
    </row>
    <row r="145" spans="1:19" s="894" customFormat="1" ht="20.95" x14ac:dyDescent="0.2">
      <c r="A145" s="998" t="s">
        <v>298</v>
      </c>
      <c r="B145" s="976" t="s">
        <v>520</v>
      </c>
      <c r="C145" s="977" t="s">
        <v>100</v>
      </c>
      <c r="D145" s="977" t="s">
        <v>100</v>
      </c>
      <c r="E145" s="978" t="s">
        <v>400</v>
      </c>
      <c r="F145" s="911">
        <v>0</v>
      </c>
      <c r="G145" s="959">
        <f t="shared" si="20"/>
        <v>100</v>
      </c>
      <c r="H145" s="908">
        <f t="shared" si="21"/>
        <v>100</v>
      </c>
      <c r="I145" s="1008">
        <v>0</v>
      </c>
      <c r="J145" s="1008">
        <f t="shared" si="19"/>
        <v>100</v>
      </c>
      <c r="K145" s="1008">
        <v>0</v>
      </c>
      <c r="L145" s="1008">
        <f t="shared" si="18"/>
        <v>100</v>
      </c>
      <c r="M145" s="1008">
        <v>0</v>
      </c>
      <c r="N145" s="1008">
        <f t="shared" si="17"/>
        <v>100</v>
      </c>
      <c r="O145" s="1119">
        <v>0</v>
      </c>
      <c r="P145" s="1119">
        <f t="shared" si="23"/>
        <v>100</v>
      </c>
      <c r="Q145" s="1119">
        <v>0</v>
      </c>
      <c r="R145" s="1119">
        <f t="shared" si="22"/>
        <v>100</v>
      </c>
      <c r="S145" s="896"/>
    </row>
    <row r="146" spans="1:19" s="894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21"/>
        <v>100</v>
      </c>
      <c r="I146" s="1003">
        <v>0</v>
      </c>
      <c r="J146" s="1003">
        <f t="shared" si="19"/>
        <v>100</v>
      </c>
      <c r="K146" s="1003">
        <v>0</v>
      </c>
      <c r="L146" s="1003">
        <f t="shared" si="18"/>
        <v>100</v>
      </c>
      <c r="M146" s="1003">
        <v>0</v>
      </c>
      <c r="N146" s="1003">
        <f t="shared" si="17"/>
        <v>100</v>
      </c>
      <c r="O146" s="1114">
        <v>0</v>
      </c>
      <c r="P146" s="1114">
        <f t="shared" si="23"/>
        <v>100</v>
      </c>
      <c r="Q146" s="1114">
        <v>0</v>
      </c>
      <c r="R146" s="1114">
        <f t="shared" si="22"/>
        <v>100</v>
      </c>
      <c r="S146" s="896"/>
    </row>
    <row r="147" spans="1:19" s="894" customFormat="1" ht="20.95" x14ac:dyDescent="0.2">
      <c r="A147" s="998" t="s">
        <v>298</v>
      </c>
      <c r="B147" s="976" t="s">
        <v>521</v>
      </c>
      <c r="C147" s="977" t="s">
        <v>100</v>
      </c>
      <c r="D147" s="977" t="s">
        <v>100</v>
      </c>
      <c r="E147" s="978" t="s">
        <v>397</v>
      </c>
      <c r="F147" s="911">
        <v>0</v>
      </c>
      <c r="G147" s="959">
        <f t="shared" si="20"/>
        <v>200</v>
      </c>
      <c r="H147" s="908">
        <f t="shared" si="21"/>
        <v>200</v>
      </c>
      <c r="I147" s="1008">
        <v>0</v>
      </c>
      <c r="J147" s="1008">
        <f t="shared" si="19"/>
        <v>200</v>
      </c>
      <c r="K147" s="1008">
        <v>0</v>
      </c>
      <c r="L147" s="1008">
        <f t="shared" si="18"/>
        <v>200</v>
      </c>
      <c r="M147" s="1008">
        <v>0</v>
      </c>
      <c r="N147" s="1008">
        <f t="shared" si="17"/>
        <v>200</v>
      </c>
      <c r="O147" s="1119">
        <v>0</v>
      </c>
      <c r="P147" s="1119">
        <f t="shared" si="23"/>
        <v>200</v>
      </c>
      <c r="Q147" s="1119">
        <v>0</v>
      </c>
      <c r="R147" s="1119">
        <f t="shared" si="22"/>
        <v>200</v>
      </c>
      <c r="S147" s="896"/>
    </row>
    <row r="148" spans="1:19" s="894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200</v>
      </c>
      <c r="H148" s="927">
        <f t="shared" si="21"/>
        <v>200</v>
      </c>
      <c r="I148" s="1003">
        <v>0</v>
      </c>
      <c r="J148" s="1003">
        <f t="shared" si="19"/>
        <v>200</v>
      </c>
      <c r="K148" s="1003">
        <v>0</v>
      </c>
      <c r="L148" s="1003">
        <f t="shared" si="18"/>
        <v>200</v>
      </c>
      <c r="M148" s="1003">
        <v>0</v>
      </c>
      <c r="N148" s="1003">
        <f t="shared" si="17"/>
        <v>200</v>
      </c>
      <c r="O148" s="1114">
        <v>0</v>
      </c>
      <c r="P148" s="1114">
        <f t="shared" si="23"/>
        <v>200</v>
      </c>
      <c r="Q148" s="1114">
        <v>0</v>
      </c>
      <c r="R148" s="1114">
        <f t="shared" si="22"/>
        <v>200</v>
      </c>
      <c r="S148" s="896"/>
    </row>
    <row r="149" spans="1:19" s="894" customFormat="1" ht="20.95" x14ac:dyDescent="0.2">
      <c r="A149" s="998" t="s">
        <v>298</v>
      </c>
      <c r="B149" s="976" t="s">
        <v>522</v>
      </c>
      <c r="C149" s="977" t="s">
        <v>100</v>
      </c>
      <c r="D149" s="977" t="s">
        <v>100</v>
      </c>
      <c r="E149" s="978" t="s">
        <v>399</v>
      </c>
      <c r="F149" s="911">
        <v>0</v>
      </c>
      <c r="G149" s="959">
        <f t="shared" si="20"/>
        <v>100</v>
      </c>
      <c r="H149" s="908">
        <f t="shared" si="21"/>
        <v>100</v>
      </c>
      <c r="I149" s="1008">
        <v>0</v>
      </c>
      <c r="J149" s="1008">
        <f t="shared" si="19"/>
        <v>100</v>
      </c>
      <c r="K149" s="1008">
        <v>0</v>
      </c>
      <c r="L149" s="1008">
        <f t="shared" si="18"/>
        <v>100</v>
      </c>
      <c r="M149" s="1008">
        <v>0</v>
      </c>
      <c r="N149" s="1008">
        <f t="shared" si="17"/>
        <v>100</v>
      </c>
      <c r="O149" s="1119">
        <v>0</v>
      </c>
      <c r="P149" s="1119">
        <f t="shared" si="23"/>
        <v>100</v>
      </c>
      <c r="Q149" s="1119">
        <v>0</v>
      </c>
      <c r="R149" s="1119">
        <f t="shared" si="22"/>
        <v>100</v>
      </c>
      <c r="S149" s="896"/>
    </row>
    <row r="150" spans="1:19" s="894" customFormat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100</v>
      </c>
      <c r="H150" s="927">
        <f t="shared" si="21"/>
        <v>100</v>
      </c>
      <c r="I150" s="1003">
        <v>0</v>
      </c>
      <c r="J150" s="1003">
        <f t="shared" si="19"/>
        <v>100</v>
      </c>
      <c r="K150" s="1003">
        <v>0</v>
      </c>
      <c r="L150" s="1003">
        <f t="shared" si="18"/>
        <v>100</v>
      </c>
      <c r="M150" s="1003">
        <v>0</v>
      </c>
      <c r="N150" s="1003">
        <f t="shared" si="17"/>
        <v>100</v>
      </c>
      <c r="O150" s="1114">
        <v>0</v>
      </c>
      <c r="P150" s="1114">
        <f t="shared" si="23"/>
        <v>100</v>
      </c>
      <c r="Q150" s="1114">
        <v>0</v>
      </c>
      <c r="R150" s="1114">
        <f t="shared" si="22"/>
        <v>100</v>
      </c>
      <c r="S150" s="896"/>
    </row>
    <row r="151" spans="1:19" s="894" customFormat="1" ht="31.45" x14ac:dyDescent="0.2">
      <c r="A151" s="998" t="s">
        <v>298</v>
      </c>
      <c r="B151" s="976" t="s">
        <v>523</v>
      </c>
      <c r="C151" s="977" t="s">
        <v>100</v>
      </c>
      <c r="D151" s="977" t="s">
        <v>100</v>
      </c>
      <c r="E151" s="978" t="s">
        <v>404</v>
      </c>
      <c r="F151" s="911">
        <v>0</v>
      </c>
      <c r="G151" s="959">
        <f t="shared" si="20"/>
        <v>100</v>
      </c>
      <c r="H151" s="908">
        <f t="shared" si="21"/>
        <v>100</v>
      </c>
      <c r="I151" s="1008">
        <v>0</v>
      </c>
      <c r="J151" s="1008">
        <f t="shared" si="19"/>
        <v>100</v>
      </c>
      <c r="K151" s="1008">
        <v>0</v>
      </c>
      <c r="L151" s="1008">
        <f t="shared" si="18"/>
        <v>100</v>
      </c>
      <c r="M151" s="1008">
        <v>0</v>
      </c>
      <c r="N151" s="1008">
        <f t="shared" si="17"/>
        <v>100</v>
      </c>
      <c r="O151" s="1119">
        <v>0</v>
      </c>
      <c r="P151" s="1119">
        <f t="shared" si="23"/>
        <v>100</v>
      </c>
      <c r="Q151" s="1119">
        <v>0</v>
      </c>
      <c r="R151" s="1119">
        <f t="shared" si="22"/>
        <v>100</v>
      </c>
      <c r="S151" s="896"/>
    </row>
    <row r="152" spans="1:19" s="894" customFormat="1" x14ac:dyDescent="0.2">
      <c r="A152" s="999"/>
      <c r="B152" s="979"/>
      <c r="C152" s="599" t="s">
        <v>294</v>
      </c>
      <c r="D152" s="599" t="s">
        <v>402</v>
      </c>
      <c r="E152" s="980" t="s">
        <v>403</v>
      </c>
      <c r="F152" s="912">
        <v>0</v>
      </c>
      <c r="G152" s="916">
        <v>100</v>
      </c>
      <c r="H152" s="927">
        <f t="shared" si="21"/>
        <v>100</v>
      </c>
      <c r="I152" s="1003">
        <v>0</v>
      </c>
      <c r="J152" s="1003">
        <f t="shared" si="19"/>
        <v>100</v>
      </c>
      <c r="K152" s="1003">
        <v>0</v>
      </c>
      <c r="L152" s="1003">
        <f t="shared" si="18"/>
        <v>100</v>
      </c>
      <c r="M152" s="1003">
        <v>0</v>
      </c>
      <c r="N152" s="1003">
        <f t="shared" si="17"/>
        <v>100</v>
      </c>
      <c r="O152" s="1114">
        <v>0</v>
      </c>
      <c r="P152" s="1114">
        <f t="shared" si="23"/>
        <v>100</v>
      </c>
      <c r="Q152" s="1114">
        <v>0</v>
      </c>
      <c r="R152" s="1114">
        <f t="shared" si="22"/>
        <v>100</v>
      </c>
      <c r="S152" s="896"/>
    </row>
    <row r="153" spans="1:19" s="894" customFormat="1" ht="20.95" x14ac:dyDescent="0.2">
      <c r="A153" s="998" t="s">
        <v>298</v>
      </c>
      <c r="B153" s="976" t="s">
        <v>524</v>
      </c>
      <c r="C153" s="977" t="s">
        <v>100</v>
      </c>
      <c r="D153" s="977" t="s">
        <v>100</v>
      </c>
      <c r="E153" s="978" t="s">
        <v>423</v>
      </c>
      <c r="F153" s="911">
        <v>0</v>
      </c>
      <c r="G153" s="959">
        <f t="shared" si="20"/>
        <v>150</v>
      </c>
      <c r="H153" s="908">
        <f t="shared" si="21"/>
        <v>150</v>
      </c>
      <c r="I153" s="1008">
        <v>0</v>
      </c>
      <c r="J153" s="1008">
        <f t="shared" si="19"/>
        <v>150</v>
      </c>
      <c r="K153" s="1008">
        <v>0</v>
      </c>
      <c r="L153" s="1008">
        <f t="shared" si="18"/>
        <v>150</v>
      </c>
      <c r="M153" s="1008">
        <v>0</v>
      </c>
      <c r="N153" s="1008">
        <f t="shared" si="17"/>
        <v>150</v>
      </c>
      <c r="O153" s="1119">
        <v>0</v>
      </c>
      <c r="P153" s="1119">
        <f t="shared" si="23"/>
        <v>150</v>
      </c>
      <c r="Q153" s="1119">
        <v>0</v>
      </c>
      <c r="R153" s="1119">
        <f t="shared" si="22"/>
        <v>150</v>
      </c>
      <c r="S153" s="896"/>
    </row>
    <row r="154" spans="1:19" s="894" customFormat="1" x14ac:dyDescent="0.2">
      <c r="A154" s="999"/>
      <c r="B154" s="979"/>
      <c r="C154" s="599" t="s">
        <v>294</v>
      </c>
      <c r="D154" s="599" t="s">
        <v>402</v>
      </c>
      <c r="E154" s="980" t="s">
        <v>403</v>
      </c>
      <c r="F154" s="912">
        <v>0</v>
      </c>
      <c r="G154" s="916">
        <v>150</v>
      </c>
      <c r="H154" s="927">
        <f t="shared" si="21"/>
        <v>150</v>
      </c>
      <c r="I154" s="1003">
        <v>0</v>
      </c>
      <c r="J154" s="1003">
        <f t="shared" si="19"/>
        <v>150</v>
      </c>
      <c r="K154" s="1003">
        <v>0</v>
      </c>
      <c r="L154" s="1003">
        <f t="shared" si="18"/>
        <v>150</v>
      </c>
      <c r="M154" s="1003">
        <v>0</v>
      </c>
      <c r="N154" s="1003">
        <f t="shared" si="17"/>
        <v>150</v>
      </c>
      <c r="O154" s="1114">
        <v>0</v>
      </c>
      <c r="P154" s="1114">
        <f t="shared" si="23"/>
        <v>150</v>
      </c>
      <c r="Q154" s="1114">
        <v>0</v>
      </c>
      <c r="R154" s="1114">
        <f t="shared" si="22"/>
        <v>150</v>
      </c>
      <c r="S154" s="896"/>
    </row>
    <row r="155" spans="1:19" s="894" customFormat="1" x14ac:dyDescent="0.2">
      <c r="A155" s="998" t="s">
        <v>298</v>
      </c>
      <c r="B155" s="976" t="s">
        <v>525</v>
      </c>
      <c r="C155" s="977" t="s">
        <v>100</v>
      </c>
      <c r="D155" s="977" t="s">
        <v>100</v>
      </c>
      <c r="E155" s="978" t="s">
        <v>407</v>
      </c>
      <c r="F155" s="911">
        <v>0</v>
      </c>
      <c r="G155" s="959">
        <f t="shared" si="20"/>
        <v>100</v>
      </c>
      <c r="H155" s="908">
        <f t="shared" si="21"/>
        <v>100</v>
      </c>
      <c r="I155" s="1008">
        <v>0</v>
      </c>
      <c r="J155" s="1008">
        <f t="shared" si="19"/>
        <v>100</v>
      </c>
      <c r="K155" s="1008">
        <v>0</v>
      </c>
      <c r="L155" s="1008">
        <f t="shared" si="18"/>
        <v>100</v>
      </c>
      <c r="M155" s="1008">
        <v>0</v>
      </c>
      <c r="N155" s="1008">
        <f t="shared" si="17"/>
        <v>100</v>
      </c>
      <c r="O155" s="1119">
        <v>0</v>
      </c>
      <c r="P155" s="1119">
        <f t="shared" si="23"/>
        <v>100</v>
      </c>
      <c r="Q155" s="1119">
        <v>0</v>
      </c>
      <c r="R155" s="1119">
        <f t="shared" si="22"/>
        <v>100</v>
      </c>
      <c r="S155" s="896"/>
    </row>
    <row r="156" spans="1:19" s="894" customFormat="1" x14ac:dyDescent="0.2">
      <c r="A156" s="999"/>
      <c r="B156" s="979"/>
      <c r="C156" s="599" t="s">
        <v>294</v>
      </c>
      <c r="D156" s="599" t="s">
        <v>295</v>
      </c>
      <c r="E156" s="980" t="s">
        <v>296</v>
      </c>
      <c r="F156" s="912">
        <v>0</v>
      </c>
      <c r="G156" s="916">
        <v>100</v>
      </c>
      <c r="H156" s="927">
        <f t="shared" si="21"/>
        <v>100</v>
      </c>
      <c r="I156" s="1003">
        <v>0</v>
      </c>
      <c r="J156" s="1003">
        <f t="shared" si="19"/>
        <v>100</v>
      </c>
      <c r="K156" s="1003">
        <v>0</v>
      </c>
      <c r="L156" s="1003">
        <f t="shared" si="18"/>
        <v>100</v>
      </c>
      <c r="M156" s="1003">
        <v>0</v>
      </c>
      <c r="N156" s="1003">
        <f t="shared" si="17"/>
        <v>100</v>
      </c>
      <c r="O156" s="1114">
        <v>0</v>
      </c>
      <c r="P156" s="1114">
        <f t="shared" si="23"/>
        <v>100</v>
      </c>
      <c r="Q156" s="1114">
        <v>0</v>
      </c>
      <c r="R156" s="1114">
        <f t="shared" si="22"/>
        <v>100</v>
      </c>
      <c r="S156" s="896"/>
    </row>
    <row r="157" spans="1:19" s="894" customFormat="1" ht="20.95" x14ac:dyDescent="0.2">
      <c r="A157" s="998" t="s">
        <v>298</v>
      </c>
      <c r="B157" s="976" t="s">
        <v>526</v>
      </c>
      <c r="C157" s="977" t="s">
        <v>100</v>
      </c>
      <c r="D157" s="977" t="s">
        <v>100</v>
      </c>
      <c r="E157" s="978" t="s">
        <v>408</v>
      </c>
      <c r="F157" s="911">
        <v>0</v>
      </c>
      <c r="G157" s="959">
        <f t="shared" si="20"/>
        <v>200</v>
      </c>
      <c r="H157" s="908">
        <f t="shared" si="21"/>
        <v>200</v>
      </c>
      <c r="I157" s="1008">
        <v>0</v>
      </c>
      <c r="J157" s="1008">
        <f t="shared" si="19"/>
        <v>200</v>
      </c>
      <c r="K157" s="1008">
        <v>0</v>
      </c>
      <c r="L157" s="1008">
        <f t="shared" si="18"/>
        <v>200</v>
      </c>
      <c r="M157" s="1008">
        <v>0</v>
      </c>
      <c r="N157" s="1008">
        <f t="shared" ref="N157:N222" si="24">+L157+M157</f>
        <v>200</v>
      </c>
      <c r="O157" s="1119">
        <v>0</v>
      </c>
      <c r="P157" s="1119">
        <f t="shared" si="23"/>
        <v>200</v>
      </c>
      <c r="Q157" s="1119">
        <v>0</v>
      </c>
      <c r="R157" s="1119">
        <f t="shared" si="22"/>
        <v>200</v>
      </c>
      <c r="S157" s="896"/>
    </row>
    <row r="158" spans="1:19" s="894" customFormat="1" x14ac:dyDescent="0.2">
      <c r="A158" s="999"/>
      <c r="B158" s="979"/>
      <c r="C158" s="599" t="s">
        <v>294</v>
      </c>
      <c r="D158" s="599" t="s">
        <v>341</v>
      </c>
      <c r="E158" s="980" t="s">
        <v>342</v>
      </c>
      <c r="F158" s="912">
        <v>0</v>
      </c>
      <c r="G158" s="916">
        <v>200</v>
      </c>
      <c r="H158" s="927">
        <f t="shared" si="21"/>
        <v>200</v>
      </c>
      <c r="I158" s="1003">
        <v>0</v>
      </c>
      <c r="J158" s="1003">
        <f t="shared" si="19"/>
        <v>200</v>
      </c>
      <c r="K158" s="1003">
        <v>0</v>
      </c>
      <c r="L158" s="1003">
        <f t="shared" si="18"/>
        <v>200</v>
      </c>
      <c r="M158" s="1003">
        <v>0</v>
      </c>
      <c r="N158" s="1003">
        <f t="shared" si="24"/>
        <v>200</v>
      </c>
      <c r="O158" s="1114">
        <v>0</v>
      </c>
      <c r="P158" s="1114">
        <f t="shared" si="23"/>
        <v>200</v>
      </c>
      <c r="Q158" s="1114">
        <v>0</v>
      </c>
      <c r="R158" s="1114">
        <f t="shared" si="22"/>
        <v>200</v>
      </c>
      <c r="S158" s="896"/>
    </row>
    <row r="159" spans="1:19" s="894" customFormat="1" x14ac:dyDescent="0.2">
      <c r="A159" s="998" t="s">
        <v>298</v>
      </c>
      <c r="B159" s="976" t="s">
        <v>527</v>
      </c>
      <c r="C159" s="977" t="s">
        <v>100</v>
      </c>
      <c r="D159" s="977" t="s">
        <v>100</v>
      </c>
      <c r="E159" s="978" t="s">
        <v>410</v>
      </c>
      <c r="F159" s="911">
        <v>0</v>
      </c>
      <c r="G159" s="959">
        <f t="shared" si="20"/>
        <v>100</v>
      </c>
      <c r="H159" s="908">
        <f t="shared" si="21"/>
        <v>100</v>
      </c>
      <c r="I159" s="1008">
        <v>0</v>
      </c>
      <c r="J159" s="1008">
        <f t="shared" si="19"/>
        <v>100</v>
      </c>
      <c r="K159" s="1008">
        <v>0</v>
      </c>
      <c r="L159" s="1008">
        <f t="shared" ref="L159:L226" si="25">+J159+K159</f>
        <v>100</v>
      </c>
      <c r="M159" s="1008">
        <v>0</v>
      </c>
      <c r="N159" s="1008">
        <f t="shared" si="24"/>
        <v>100</v>
      </c>
      <c r="O159" s="1119">
        <v>0</v>
      </c>
      <c r="P159" s="1119">
        <f t="shared" si="23"/>
        <v>100</v>
      </c>
      <c r="Q159" s="1119">
        <v>0</v>
      </c>
      <c r="R159" s="1119">
        <f t="shared" si="22"/>
        <v>100</v>
      </c>
      <c r="S159" s="896"/>
    </row>
    <row r="160" spans="1:19" s="894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100</v>
      </c>
      <c r="H160" s="927">
        <f t="shared" si="21"/>
        <v>100</v>
      </c>
      <c r="I160" s="1003">
        <v>0</v>
      </c>
      <c r="J160" s="1003">
        <f t="shared" si="19"/>
        <v>100</v>
      </c>
      <c r="K160" s="1003">
        <v>0</v>
      </c>
      <c r="L160" s="1003">
        <f t="shared" si="25"/>
        <v>100</v>
      </c>
      <c r="M160" s="1003">
        <v>0</v>
      </c>
      <c r="N160" s="1003">
        <f t="shared" si="24"/>
        <v>100</v>
      </c>
      <c r="O160" s="1114">
        <v>0</v>
      </c>
      <c r="P160" s="1114">
        <f t="shared" si="23"/>
        <v>100</v>
      </c>
      <c r="Q160" s="1114">
        <v>0</v>
      </c>
      <c r="R160" s="1114">
        <f t="shared" si="22"/>
        <v>100</v>
      </c>
      <c r="S160" s="896"/>
    </row>
    <row r="161" spans="1:19" s="894" customFormat="1" ht="31.45" x14ac:dyDescent="0.2">
      <c r="A161" s="998" t="s">
        <v>298</v>
      </c>
      <c r="B161" s="976" t="s">
        <v>528</v>
      </c>
      <c r="C161" s="977" t="s">
        <v>100</v>
      </c>
      <c r="D161" s="977" t="s">
        <v>100</v>
      </c>
      <c r="E161" s="978" t="s">
        <v>412</v>
      </c>
      <c r="F161" s="911">
        <v>0</v>
      </c>
      <c r="G161" s="959">
        <f t="shared" si="20"/>
        <v>100</v>
      </c>
      <c r="H161" s="908">
        <f t="shared" si="21"/>
        <v>100</v>
      </c>
      <c r="I161" s="1008">
        <v>0</v>
      </c>
      <c r="J161" s="1008">
        <f t="shared" si="19"/>
        <v>100</v>
      </c>
      <c r="K161" s="1008">
        <v>0</v>
      </c>
      <c r="L161" s="1008">
        <f t="shared" si="25"/>
        <v>100</v>
      </c>
      <c r="M161" s="1008">
        <v>0</v>
      </c>
      <c r="N161" s="1008">
        <f t="shared" si="24"/>
        <v>100</v>
      </c>
      <c r="O161" s="1119">
        <v>0</v>
      </c>
      <c r="P161" s="1119">
        <f t="shared" si="23"/>
        <v>100</v>
      </c>
      <c r="Q161" s="1119">
        <v>0</v>
      </c>
      <c r="R161" s="1119">
        <f t="shared" si="22"/>
        <v>100</v>
      </c>
      <c r="S161" s="896"/>
    </row>
    <row r="162" spans="1:19" s="894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100</v>
      </c>
      <c r="H162" s="927">
        <f t="shared" si="21"/>
        <v>100</v>
      </c>
      <c r="I162" s="1003">
        <v>0</v>
      </c>
      <c r="J162" s="1003">
        <f t="shared" ref="J162:J246" si="26">+H162+I162</f>
        <v>100</v>
      </c>
      <c r="K162" s="1003">
        <v>0</v>
      </c>
      <c r="L162" s="1003">
        <f t="shared" si="25"/>
        <v>100</v>
      </c>
      <c r="M162" s="1003">
        <v>0</v>
      </c>
      <c r="N162" s="1003">
        <f t="shared" si="24"/>
        <v>100</v>
      </c>
      <c r="O162" s="1114">
        <v>0</v>
      </c>
      <c r="P162" s="1114">
        <f t="shared" si="23"/>
        <v>100</v>
      </c>
      <c r="Q162" s="1114">
        <v>0</v>
      </c>
      <c r="R162" s="1114">
        <f t="shared" si="22"/>
        <v>100</v>
      </c>
      <c r="S162" s="896"/>
    </row>
    <row r="163" spans="1:19" s="894" customFormat="1" x14ac:dyDescent="0.2">
      <c r="A163" s="998" t="s">
        <v>298</v>
      </c>
      <c r="B163" s="976" t="s">
        <v>529</v>
      </c>
      <c r="C163" s="977" t="s">
        <v>100</v>
      </c>
      <c r="D163" s="977" t="s">
        <v>100</v>
      </c>
      <c r="E163" s="978" t="s">
        <v>414</v>
      </c>
      <c r="F163" s="911">
        <v>0</v>
      </c>
      <c r="G163" s="959">
        <f t="shared" ref="G163:G165" si="27">+G164</f>
        <v>450</v>
      </c>
      <c r="H163" s="908">
        <f t="shared" si="21"/>
        <v>450</v>
      </c>
      <c r="I163" s="1008">
        <v>0</v>
      </c>
      <c r="J163" s="1008">
        <f t="shared" si="26"/>
        <v>450</v>
      </c>
      <c r="K163" s="1008">
        <v>0</v>
      </c>
      <c r="L163" s="1008">
        <f t="shared" si="25"/>
        <v>450</v>
      </c>
      <c r="M163" s="1008">
        <v>0</v>
      </c>
      <c r="N163" s="1008">
        <f t="shared" si="24"/>
        <v>450</v>
      </c>
      <c r="O163" s="1119">
        <v>0</v>
      </c>
      <c r="P163" s="1119">
        <f t="shared" si="23"/>
        <v>450</v>
      </c>
      <c r="Q163" s="1119">
        <v>0</v>
      </c>
      <c r="R163" s="1119">
        <f t="shared" si="22"/>
        <v>450</v>
      </c>
      <c r="S163" s="896"/>
    </row>
    <row r="164" spans="1:19" s="894" customFormat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450</v>
      </c>
      <c r="H164" s="927">
        <f t="shared" ref="H164:H246" si="28">+F164+G164</f>
        <v>450</v>
      </c>
      <c r="I164" s="1003">
        <v>0</v>
      </c>
      <c r="J164" s="1003">
        <f t="shared" si="26"/>
        <v>450</v>
      </c>
      <c r="K164" s="1003">
        <v>0</v>
      </c>
      <c r="L164" s="1003">
        <f t="shared" si="25"/>
        <v>450</v>
      </c>
      <c r="M164" s="1003">
        <v>0</v>
      </c>
      <c r="N164" s="1003">
        <f t="shared" si="24"/>
        <v>450</v>
      </c>
      <c r="O164" s="1114">
        <v>0</v>
      </c>
      <c r="P164" s="1114">
        <f t="shared" si="23"/>
        <v>450</v>
      </c>
      <c r="Q164" s="1114">
        <v>0</v>
      </c>
      <c r="R164" s="1114">
        <f t="shared" si="22"/>
        <v>450</v>
      </c>
      <c r="S164" s="896"/>
    </row>
    <row r="165" spans="1:19" s="894" customFormat="1" ht="20.95" x14ac:dyDescent="0.2">
      <c r="A165" s="998" t="s">
        <v>298</v>
      </c>
      <c r="B165" s="976" t="s">
        <v>530</v>
      </c>
      <c r="C165" s="977" t="s">
        <v>100</v>
      </c>
      <c r="D165" s="977" t="s">
        <v>100</v>
      </c>
      <c r="E165" s="978" t="s">
        <v>416</v>
      </c>
      <c r="F165" s="911">
        <v>0</v>
      </c>
      <c r="G165" s="959">
        <f t="shared" si="27"/>
        <v>150</v>
      </c>
      <c r="H165" s="908">
        <f t="shared" si="28"/>
        <v>150</v>
      </c>
      <c r="I165" s="1008">
        <v>0</v>
      </c>
      <c r="J165" s="1008">
        <f t="shared" si="26"/>
        <v>150</v>
      </c>
      <c r="K165" s="1008">
        <v>0</v>
      </c>
      <c r="L165" s="1008">
        <f t="shared" si="25"/>
        <v>150</v>
      </c>
      <c r="M165" s="1008">
        <v>0</v>
      </c>
      <c r="N165" s="1008">
        <f t="shared" si="24"/>
        <v>150</v>
      </c>
      <c r="O165" s="1119">
        <v>0</v>
      </c>
      <c r="P165" s="1119">
        <f t="shared" si="23"/>
        <v>150</v>
      </c>
      <c r="Q165" s="1119">
        <v>0</v>
      </c>
      <c r="R165" s="1119">
        <f t="shared" si="22"/>
        <v>150</v>
      </c>
      <c r="S165" s="896"/>
    </row>
    <row r="166" spans="1:19" s="894" customFormat="1" ht="13.1" thickBot="1" x14ac:dyDescent="0.25">
      <c r="A166" s="999"/>
      <c r="B166" s="979"/>
      <c r="C166" s="599" t="s">
        <v>294</v>
      </c>
      <c r="D166" s="599" t="s">
        <v>295</v>
      </c>
      <c r="E166" s="980" t="s">
        <v>296</v>
      </c>
      <c r="F166" s="912">
        <v>0</v>
      </c>
      <c r="G166" s="1074">
        <v>150</v>
      </c>
      <c r="H166" s="909">
        <f t="shared" si="28"/>
        <v>150</v>
      </c>
      <c r="I166" s="1024">
        <v>0</v>
      </c>
      <c r="J166" s="1024">
        <f t="shared" si="26"/>
        <v>150</v>
      </c>
      <c r="K166" s="1024">
        <v>0</v>
      </c>
      <c r="L166" s="1024">
        <f t="shared" si="25"/>
        <v>150</v>
      </c>
      <c r="M166" s="1024">
        <v>0</v>
      </c>
      <c r="N166" s="1024">
        <f t="shared" si="24"/>
        <v>150</v>
      </c>
      <c r="O166" s="1128">
        <v>0</v>
      </c>
      <c r="P166" s="1128">
        <f t="shared" si="23"/>
        <v>150</v>
      </c>
      <c r="Q166" s="1114">
        <v>0</v>
      </c>
      <c r="R166" s="1114">
        <f t="shared" si="22"/>
        <v>150</v>
      </c>
      <c r="S166" s="896"/>
    </row>
    <row r="167" spans="1:19" s="894" customFormat="1" ht="13.1" thickBot="1" x14ac:dyDescent="0.25">
      <c r="A167" s="1080" t="s">
        <v>106</v>
      </c>
      <c r="B167" s="1081" t="s">
        <v>100</v>
      </c>
      <c r="C167" s="1082" t="s">
        <v>100</v>
      </c>
      <c r="D167" s="1082" t="s">
        <v>100</v>
      </c>
      <c r="E167" s="1083" t="s">
        <v>226</v>
      </c>
      <c r="F167" s="1084">
        <v>2750</v>
      </c>
      <c r="G167" s="1090">
        <f>+G168+G170+G172+G174+G176+G178</f>
        <v>0</v>
      </c>
      <c r="H167" s="1085">
        <f t="shared" si="28"/>
        <v>2750</v>
      </c>
      <c r="I167" s="1087">
        <v>0</v>
      </c>
      <c r="J167" s="1087">
        <f t="shared" si="26"/>
        <v>2750</v>
      </c>
      <c r="K167" s="1087">
        <v>0</v>
      </c>
      <c r="L167" s="1087">
        <f t="shared" si="25"/>
        <v>2750</v>
      </c>
      <c r="M167" s="1087">
        <v>0</v>
      </c>
      <c r="N167" s="1087">
        <f t="shared" si="24"/>
        <v>2750</v>
      </c>
      <c r="O167" s="1131">
        <v>0</v>
      </c>
      <c r="P167" s="1131">
        <f t="shared" si="23"/>
        <v>2750</v>
      </c>
      <c r="Q167" s="1655">
        <v>0</v>
      </c>
      <c r="R167" s="1655">
        <f t="shared" si="22"/>
        <v>2750</v>
      </c>
      <c r="S167" s="896"/>
    </row>
    <row r="168" spans="1:19" s="894" customFormat="1" x14ac:dyDescent="0.2">
      <c r="A168" s="677" t="s">
        <v>106</v>
      </c>
      <c r="B168" s="679" t="s">
        <v>488</v>
      </c>
      <c r="C168" s="680" t="s">
        <v>100</v>
      </c>
      <c r="D168" s="954" t="s">
        <v>100</v>
      </c>
      <c r="E168" s="786" t="s">
        <v>226</v>
      </c>
      <c r="F168" s="924">
        <f>+F169</f>
        <v>2750</v>
      </c>
      <c r="G168" s="975">
        <f>+G169</f>
        <v>-2750</v>
      </c>
      <c r="H168" s="924">
        <f t="shared" si="28"/>
        <v>0</v>
      </c>
      <c r="I168" s="1020">
        <v>0</v>
      </c>
      <c r="J168" s="1020">
        <f t="shared" si="26"/>
        <v>0</v>
      </c>
      <c r="K168" s="1020">
        <v>0</v>
      </c>
      <c r="L168" s="1020">
        <f t="shared" si="25"/>
        <v>0</v>
      </c>
      <c r="M168" s="1020">
        <v>0</v>
      </c>
      <c r="N168" s="1020">
        <f t="shared" si="24"/>
        <v>0</v>
      </c>
      <c r="O168" s="1124">
        <v>0</v>
      </c>
      <c r="P168" s="1124">
        <f t="shared" si="23"/>
        <v>0</v>
      </c>
      <c r="Q168" s="1119">
        <v>0</v>
      </c>
      <c r="R168" s="1119">
        <f t="shared" si="22"/>
        <v>0</v>
      </c>
      <c r="S168" s="896"/>
    </row>
    <row r="169" spans="1:19" s="894" customFormat="1" x14ac:dyDescent="0.2">
      <c r="A169" s="689"/>
      <c r="B169" s="691" t="s">
        <v>474</v>
      </c>
      <c r="C169" s="700">
        <v>3419</v>
      </c>
      <c r="D169" s="686">
        <v>5222</v>
      </c>
      <c r="E169" s="784" t="s">
        <v>296</v>
      </c>
      <c r="F169" s="927">
        <v>2750</v>
      </c>
      <c r="G169" s="916">
        <v>-2750</v>
      </c>
      <c r="H169" s="927">
        <f t="shared" si="28"/>
        <v>0</v>
      </c>
      <c r="I169" s="1003">
        <v>0</v>
      </c>
      <c r="J169" s="1003">
        <f t="shared" si="26"/>
        <v>0</v>
      </c>
      <c r="K169" s="1003">
        <v>0</v>
      </c>
      <c r="L169" s="1003">
        <f t="shared" si="25"/>
        <v>0</v>
      </c>
      <c r="M169" s="1003">
        <v>0</v>
      </c>
      <c r="N169" s="1003">
        <f t="shared" si="24"/>
        <v>0</v>
      </c>
      <c r="O169" s="1114">
        <v>0</v>
      </c>
      <c r="P169" s="1114">
        <f t="shared" si="23"/>
        <v>0</v>
      </c>
      <c r="Q169" s="1114">
        <v>0</v>
      </c>
      <c r="R169" s="1114">
        <f t="shared" si="22"/>
        <v>0</v>
      </c>
      <c r="S169" s="896"/>
    </row>
    <row r="170" spans="1:19" s="894" customFormat="1" ht="20.95" x14ac:dyDescent="0.2">
      <c r="A170" s="998" t="s">
        <v>298</v>
      </c>
      <c r="B170" s="976" t="s">
        <v>531</v>
      </c>
      <c r="C170" s="977" t="s">
        <v>100</v>
      </c>
      <c r="D170" s="977" t="s">
        <v>100</v>
      </c>
      <c r="E170" s="978" t="s">
        <v>322</v>
      </c>
      <c r="F170" s="911">
        <v>0</v>
      </c>
      <c r="G170" s="959">
        <f>+G171</f>
        <v>200</v>
      </c>
      <c r="H170" s="908">
        <f t="shared" si="28"/>
        <v>200</v>
      </c>
      <c r="I170" s="1008">
        <v>0</v>
      </c>
      <c r="J170" s="1008">
        <f t="shared" si="26"/>
        <v>200</v>
      </c>
      <c r="K170" s="1008">
        <v>0</v>
      </c>
      <c r="L170" s="1008">
        <f t="shared" si="25"/>
        <v>200</v>
      </c>
      <c r="M170" s="1008">
        <v>0</v>
      </c>
      <c r="N170" s="1008">
        <f t="shared" si="24"/>
        <v>200</v>
      </c>
      <c r="O170" s="1119">
        <v>0</v>
      </c>
      <c r="P170" s="1119">
        <f t="shared" si="23"/>
        <v>200</v>
      </c>
      <c r="Q170" s="1119">
        <v>0</v>
      </c>
      <c r="R170" s="1119">
        <f t="shared" si="22"/>
        <v>200</v>
      </c>
      <c r="S170" s="896"/>
    </row>
    <row r="171" spans="1:19" s="894" customFormat="1" x14ac:dyDescent="0.2">
      <c r="A171" s="999"/>
      <c r="B171" s="979"/>
      <c r="C171" s="599" t="s">
        <v>294</v>
      </c>
      <c r="D171" s="599" t="s">
        <v>295</v>
      </c>
      <c r="E171" s="980" t="s">
        <v>296</v>
      </c>
      <c r="F171" s="912">
        <v>0</v>
      </c>
      <c r="G171" s="916">
        <v>200</v>
      </c>
      <c r="H171" s="927">
        <f t="shared" si="28"/>
        <v>200</v>
      </c>
      <c r="I171" s="1003">
        <v>0</v>
      </c>
      <c r="J171" s="1003">
        <f t="shared" si="26"/>
        <v>200</v>
      </c>
      <c r="K171" s="1003">
        <v>0</v>
      </c>
      <c r="L171" s="1003">
        <f t="shared" si="25"/>
        <v>200</v>
      </c>
      <c r="M171" s="1003">
        <v>0</v>
      </c>
      <c r="N171" s="1003">
        <f t="shared" si="24"/>
        <v>200</v>
      </c>
      <c r="O171" s="1114">
        <v>0</v>
      </c>
      <c r="P171" s="1114">
        <f t="shared" si="23"/>
        <v>200</v>
      </c>
      <c r="Q171" s="1114">
        <v>0</v>
      </c>
      <c r="R171" s="1114">
        <f t="shared" si="22"/>
        <v>200</v>
      </c>
      <c r="S171" s="896"/>
    </row>
    <row r="172" spans="1:19" s="894" customFormat="1" ht="20.95" x14ac:dyDescent="0.2">
      <c r="A172" s="998" t="s">
        <v>298</v>
      </c>
      <c r="B172" s="976" t="s">
        <v>532</v>
      </c>
      <c r="C172" s="977" t="s">
        <v>100</v>
      </c>
      <c r="D172" s="977" t="s">
        <v>100</v>
      </c>
      <c r="E172" s="978" t="s">
        <v>324</v>
      </c>
      <c r="F172" s="911">
        <v>0</v>
      </c>
      <c r="G172" s="959">
        <f t="shared" ref="G172" si="29">+G173</f>
        <v>750</v>
      </c>
      <c r="H172" s="908">
        <f t="shared" si="28"/>
        <v>750</v>
      </c>
      <c r="I172" s="1008">
        <v>0</v>
      </c>
      <c r="J172" s="1008">
        <f t="shared" si="26"/>
        <v>750</v>
      </c>
      <c r="K172" s="1008">
        <v>0</v>
      </c>
      <c r="L172" s="1008">
        <f t="shared" si="25"/>
        <v>750</v>
      </c>
      <c r="M172" s="1008">
        <v>0</v>
      </c>
      <c r="N172" s="1008">
        <f t="shared" si="24"/>
        <v>750</v>
      </c>
      <c r="O172" s="1119">
        <v>0</v>
      </c>
      <c r="P172" s="1119">
        <f t="shared" si="23"/>
        <v>750</v>
      </c>
      <c r="Q172" s="1119">
        <v>0</v>
      </c>
      <c r="R172" s="1119">
        <f t="shared" si="22"/>
        <v>750</v>
      </c>
      <c r="S172" s="896"/>
    </row>
    <row r="173" spans="1:19" s="894" customFormat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750</v>
      </c>
      <c r="H173" s="927">
        <f t="shared" si="28"/>
        <v>750</v>
      </c>
      <c r="I173" s="1003">
        <v>0</v>
      </c>
      <c r="J173" s="1003">
        <f t="shared" si="26"/>
        <v>750</v>
      </c>
      <c r="K173" s="1003">
        <v>0</v>
      </c>
      <c r="L173" s="1003">
        <f t="shared" si="25"/>
        <v>750</v>
      </c>
      <c r="M173" s="1003">
        <v>0</v>
      </c>
      <c r="N173" s="1003">
        <f t="shared" si="24"/>
        <v>750</v>
      </c>
      <c r="O173" s="1114">
        <v>0</v>
      </c>
      <c r="P173" s="1114">
        <f t="shared" si="23"/>
        <v>750</v>
      </c>
      <c r="Q173" s="1114">
        <v>0</v>
      </c>
      <c r="R173" s="1114">
        <f t="shared" si="22"/>
        <v>750</v>
      </c>
      <c r="S173" s="896"/>
    </row>
    <row r="174" spans="1:19" s="894" customFormat="1" ht="20.95" x14ac:dyDescent="0.2">
      <c r="A174" s="998" t="s">
        <v>298</v>
      </c>
      <c r="B174" s="976" t="s">
        <v>533</v>
      </c>
      <c r="C174" s="977" t="s">
        <v>100</v>
      </c>
      <c r="D174" s="977" t="s">
        <v>100</v>
      </c>
      <c r="E174" s="978" t="s">
        <v>326</v>
      </c>
      <c r="F174" s="911">
        <v>0</v>
      </c>
      <c r="G174" s="959">
        <f t="shared" ref="G174" si="30">+G175</f>
        <v>750</v>
      </c>
      <c r="H174" s="908">
        <f t="shared" si="28"/>
        <v>750</v>
      </c>
      <c r="I174" s="1008">
        <v>0</v>
      </c>
      <c r="J174" s="1008">
        <f t="shared" si="26"/>
        <v>750</v>
      </c>
      <c r="K174" s="1008">
        <v>0</v>
      </c>
      <c r="L174" s="1008">
        <f t="shared" si="25"/>
        <v>750</v>
      </c>
      <c r="M174" s="1008">
        <v>0</v>
      </c>
      <c r="N174" s="1008">
        <f t="shared" si="24"/>
        <v>750</v>
      </c>
      <c r="O174" s="1119">
        <v>0</v>
      </c>
      <c r="P174" s="1119">
        <f t="shared" si="23"/>
        <v>750</v>
      </c>
      <c r="Q174" s="1119">
        <v>0</v>
      </c>
      <c r="R174" s="1119">
        <f t="shared" si="22"/>
        <v>750</v>
      </c>
      <c r="S174" s="896"/>
    </row>
    <row r="175" spans="1:19" s="894" customFormat="1" x14ac:dyDescent="0.2">
      <c r="A175" s="999"/>
      <c r="B175" s="979"/>
      <c r="C175" s="599" t="s">
        <v>294</v>
      </c>
      <c r="D175" s="599" t="s">
        <v>341</v>
      </c>
      <c r="E175" s="980" t="s">
        <v>342</v>
      </c>
      <c r="F175" s="912">
        <v>0</v>
      </c>
      <c r="G175" s="916">
        <v>750</v>
      </c>
      <c r="H175" s="927">
        <f t="shared" si="28"/>
        <v>750</v>
      </c>
      <c r="I175" s="1003">
        <v>0</v>
      </c>
      <c r="J175" s="1003">
        <f t="shared" si="26"/>
        <v>750</v>
      </c>
      <c r="K175" s="1003">
        <v>0</v>
      </c>
      <c r="L175" s="1003">
        <f t="shared" si="25"/>
        <v>750</v>
      </c>
      <c r="M175" s="1003">
        <v>0</v>
      </c>
      <c r="N175" s="1003">
        <f t="shared" si="24"/>
        <v>750</v>
      </c>
      <c r="O175" s="1114">
        <v>0</v>
      </c>
      <c r="P175" s="1114">
        <f t="shared" si="23"/>
        <v>750</v>
      </c>
      <c r="Q175" s="1114">
        <v>0</v>
      </c>
      <c r="R175" s="1114">
        <f t="shared" si="22"/>
        <v>750</v>
      </c>
      <c r="S175" s="896"/>
    </row>
    <row r="176" spans="1:19" s="894" customFormat="1" ht="20.95" x14ac:dyDescent="0.2">
      <c r="A176" s="998" t="s">
        <v>298</v>
      </c>
      <c r="B176" s="976" t="s">
        <v>534</v>
      </c>
      <c r="C176" s="977" t="s">
        <v>100</v>
      </c>
      <c r="D176" s="977" t="s">
        <v>100</v>
      </c>
      <c r="E176" s="978" t="s">
        <v>328</v>
      </c>
      <c r="F176" s="911">
        <v>0</v>
      </c>
      <c r="G176" s="959">
        <f t="shared" ref="G176" si="31">+G177</f>
        <v>300</v>
      </c>
      <c r="H176" s="908">
        <f t="shared" si="28"/>
        <v>300</v>
      </c>
      <c r="I176" s="1008">
        <v>0</v>
      </c>
      <c r="J176" s="1008">
        <f t="shared" si="26"/>
        <v>300</v>
      </c>
      <c r="K176" s="1008">
        <v>0</v>
      </c>
      <c r="L176" s="1008">
        <f t="shared" si="25"/>
        <v>300</v>
      </c>
      <c r="M176" s="1008">
        <v>0</v>
      </c>
      <c r="N176" s="1008">
        <f t="shared" si="24"/>
        <v>300</v>
      </c>
      <c r="O176" s="1119">
        <v>0</v>
      </c>
      <c r="P176" s="1119">
        <f t="shared" si="23"/>
        <v>300</v>
      </c>
      <c r="Q176" s="1119">
        <v>0</v>
      </c>
      <c r="R176" s="1119">
        <f t="shared" si="22"/>
        <v>300</v>
      </c>
      <c r="S176" s="896"/>
    </row>
    <row r="177" spans="1:19" s="894" customFormat="1" x14ac:dyDescent="0.2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916">
        <v>300</v>
      </c>
      <c r="H177" s="927">
        <f t="shared" si="28"/>
        <v>300</v>
      </c>
      <c r="I177" s="1003">
        <v>0</v>
      </c>
      <c r="J177" s="1003">
        <f t="shared" si="26"/>
        <v>300</v>
      </c>
      <c r="K177" s="1003">
        <v>0</v>
      </c>
      <c r="L177" s="1003">
        <f t="shared" si="25"/>
        <v>300</v>
      </c>
      <c r="M177" s="1003">
        <v>0</v>
      </c>
      <c r="N177" s="1003">
        <f t="shared" si="24"/>
        <v>300</v>
      </c>
      <c r="O177" s="1114">
        <v>0</v>
      </c>
      <c r="P177" s="1114">
        <f t="shared" si="23"/>
        <v>300</v>
      </c>
      <c r="Q177" s="1114">
        <v>0</v>
      </c>
      <c r="R177" s="1114">
        <f t="shared" si="22"/>
        <v>300</v>
      </c>
      <c r="S177" s="896"/>
    </row>
    <row r="178" spans="1:19" s="894" customFormat="1" ht="20.95" x14ac:dyDescent="0.2">
      <c r="A178" s="998" t="s">
        <v>298</v>
      </c>
      <c r="B178" s="976" t="s">
        <v>535</v>
      </c>
      <c r="C178" s="977" t="s">
        <v>100</v>
      </c>
      <c r="D178" s="977" t="s">
        <v>100</v>
      </c>
      <c r="E178" s="978" t="s">
        <v>330</v>
      </c>
      <c r="F178" s="911">
        <v>0</v>
      </c>
      <c r="G178" s="959">
        <f t="shared" ref="G178" si="32">+G179</f>
        <v>750</v>
      </c>
      <c r="H178" s="908">
        <f t="shared" si="28"/>
        <v>750</v>
      </c>
      <c r="I178" s="1008">
        <v>0</v>
      </c>
      <c r="J178" s="1008">
        <f t="shared" si="26"/>
        <v>750</v>
      </c>
      <c r="K178" s="1008">
        <v>0</v>
      </c>
      <c r="L178" s="1008">
        <f t="shared" si="25"/>
        <v>750</v>
      </c>
      <c r="M178" s="1008">
        <v>0</v>
      </c>
      <c r="N178" s="1008">
        <f t="shared" si="24"/>
        <v>750</v>
      </c>
      <c r="O178" s="1119">
        <v>0</v>
      </c>
      <c r="P178" s="1119">
        <f t="shared" si="23"/>
        <v>750</v>
      </c>
      <c r="Q178" s="1119">
        <v>0</v>
      </c>
      <c r="R178" s="1119">
        <f t="shared" si="22"/>
        <v>750</v>
      </c>
      <c r="S178" s="896"/>
    </row>
    <row r="179" spans="1:19" s="894" customFormat="1" ht="13.1" thickBot="1" x14ac:dyDescent="0.25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1074">
        <v>750</v>
      </c>
      <c r="H179" s="909">
        <f t="shared" si="28"/>
        <v>750</v>
      </c>
      <c r="I179" s="1024">
        <v>0</v>
      </c>
      <c r="J179" s="1024">
        <f t="shared" si="26"/>
        <v>750</v>
      </c>
      <c r="K179" s="1024">
        <v>0</v>
      </c>
      <c r="L179" s="1024">
        <f t="shared" si="25"/>
        <v>750</v>
      </c>
      <c r="M179" s="1024">
        <v>0</v>
      </c>
      <c r="N179" s="1024">
        <f t="shared" si="24"/>
        <v>750</v>
      </c>
      <c r="O179" s="1128">
        <v>0</v>
      </c>
      <c r="P179" s="1128">
        <f t="shared" si="23"/>
        <v>750</v>
      </c>
      <c r="Q179" s="1114">
        <v>0</v>
      </c>
      <c r="R179" s="1114">
        <f t="shared" si="22"/>
        <v>750</v>
      </c>
      <c r="S179" s="896"/>
    </row>
    <row r="180" spans="1:19" s="894" customFormat="1" ht="13.1" thickBot="1" x14ac:dyDescent="0.25">
      <c r="A180" s="1080" t="s">
        <v>106</v>
      </c>
      <c r="B180" s="1081" t="s">
        <v>100</v>
      </c>
      <c r="C180" s="1082" t="s">
        <v>100</v>
      </c>
      <c r="D180" s="1082" t="s">
        <v>100</v>
      </c>
      <c r="E180" s="1083" t="s">
        <v>227</v>
      </c>
      <c r="F180" s="1084">
        <v>1750</v>
      </c>
      <c r="G180" s="1090">
        <f>+G181+G183+G185+G187+G189+G191+G193+G195+G197</f>
        <v>0</v>
      </c>
      <c r="H180" s="1085">
        <f t="shared" si="28"/>
        <v>1750</v>
      </c>
      <c r="I180" s="1087">
        <v>0</v>
      </c>
      <c r="J180" s="1087">
        <f t="shared" si="26"/>
        <v>1750</v>
      </c>
      <c r="K180" s="1087">
        <v>0</v>
      </c>
      <c r="L180" s="1087">
        <f t="shared" si="25"/>
        <v>1750</v>
      </c>
      <c r="M180" s="1087">
        <f>+M199</f>
        <v>5000</v>
      </c>
      <c r="N180" s="1087">
        <f t="shared" si="24"/>
        <v>6750</v>
      </c>
      <c r="O180" s="1131">
        <v>0</v>
      </c>
      <c r="P180" s="1131">
        <f t="shared" si="23"/>
        <v>6750</v>
      </c>
      <c r="Q180" s="1655">
        <v>0</v>
      </c>
      <c r="R180" s="1655">
        <f t="shared" si="22"/>
        <v>6750</v>
      </c>
      <c r="S180" s="896"/>
    </row>
    <row r="181" spans="1:19" s="894" customFormat="1" x14ac:dyDescent="0.2">
      <c r="A181" s="677" t="s">
        <v>106</v>
      </c>
      <c r="B181" s="679" t="s">
        <v>489</v>
      </c>
      <c r="C181" s="680" t="s">
        <v>100</v>
      </c>
      <c r="D181" s="954" t="s">
        <v>100</v>
      </c>
      <c r="E181" s="786" t="s">
        <v>227</v>
      </c>
      <c r="F181" s="924">
        <f>+F182</f>
        <v>1750</v>
      </c>
      <c r="G181" s="975">
        <f>+G182</f>
        <v>-1750</v>
      </c>
      <c r="H181" s="924">
        <f t="shared" si="28"/>
        <v>0</v>
      </c>
      <c r="I181" s="1020">
        <v>0</v>
      </c>
      <c r="J181" s="1020">
        <f t="shared" si="26"/>
        <v>0</v>
      </c>
      <c r="K181" s="1020">
        <v>0</v>
      </c>
      <c r="L181" s="1020">
        <f t="shared" si="25"/>
        <v>0</v>
      </c>
      <c r="M181" s="1020">
        <v>0</v>
      </c>
      <c r="N181" s="1020">
        <f t="shared" si="24"/>
        <v>0</v>
      </c>
      <c r="O181" s="1124">
        <v>0</v>
      </c>
      <c r="P181" s="1124">
        <f t="shared" si="23"/>
        <v>0</v>
      </c>
      <c r="Q181" s="1119">
        <v>0</v>
      </c>
      <c r="R181" s="1119">
        <f t="shared" si="22"/>
        <v>0</v>
      </c>
      <c r="S181" s="896"/>
    </row>
    <row r="182" spans="1:19" s="894" customFormat="1" x14ac:dyDescent="0.2">
      <c r="A182" s="689"/>
      <c r="B182" s="691" t="s">
        <v>474</v>
      </c>
      <c r="C182" s="700">
        <v>3419</v>
      </c>
      <c r="D182" s="686">
        <v>5222</v>
      </c>
      <c r="E182" s="784" t="s">
        <v>296</v>
      </c>
      <c r="F182" s="927">
        <v>1750</v>
      </c>
      <c r="G182" s="916">
        <v>-1750</v>
      </c>
      <c r="H182" s="927">
        <f t="shared" si="28"/>
        <v>0</v>
      </c>
      <c r="I182" s="1003">
        <v>0</v>
      </c>
      <c r="J182" s="1003">
        <f t="shared" si="26"/>
        <v>0</v>
      </c>
      <c r="K182" s="1003">
        <v>0</v>
      </c>
      <c r="L182" s="1003">
        <f t="shared" si="25"/>
        <v>0</v>
      </c>
      <c r="M182" s="1003">
        <v>0</v>
      </c>
      <c r="N182" s="1003">
        <f t="shared" si="24"/>
        <v>0</v>
      </c>
      <c r="O182" s="1114">
        <v>0</v>
      </c>
      <c r="P182" s="1114">
        <f t="shared" si="23"/>
        <v>0</v>
      </c>
      <c r="Q182" s="1114">
        <v>0</v>
      </c>
      <c r="R182" s="1114">
        <f t="shared" si="22"/>
        <v>0</v>
      </c>
      <c r="S182" s="896"/>
    </row>
    <row r="183" spans="1:19" s="894" customFormat="1" ht="31.45" x14ac:dyDescent="0.2">
      <c r="A183" s="654" t="s">
        <v>298</v>
      </c>
      <c r="B183" s="603" t="s">
        <v>536</v>
      </c>
      <c r="C183" s="604" t="s">
        <v>100</v>
      </c>
      <c r="D183" s="604" t="s">
        <v>100</v>
      </c>
      <c r="E183" s="981" t="s">
        <v>418</v>
      </c>
      <c r="F183" s="913">
        <v>0</v>
      </c>
      <c r="G183" s="959">
        <f t="shared" ref="G183:G197" si="33">+G184</f>
        <v>50</v>
      </c>
      <c r="H183" s="908">
        <f t="shared" si="28"/>
        <v>50</v>
      </c>
      <c r="I183" s="1008">
        <v>0</v>
      </c>
      <c r="J183" s="1008">
        <f t="shared" si="26"/>
        <v>50</v>
      </c>
      <c r="K183" s="1008">
        <v>0</v>
      </c>
      <c r="L183" s="1008">
        <f t="shared" si="25"/>
        <v>50</v>
      </c>
      <c r="M183" s="1008">
        <v>0</v>
      </c>
      <c r="N183" s="1008">
        <f t="shared" si="24"/>
        <v>50</v>
      </c>
      <c r="O183" s="1119">
        <v>0</v>
      </c>
      <c r="P183" s="1119">
        <f t="shared" si="23"/>
        <v>50</v>
      </c>
      <c r="Q183" s="1119">
        <v>0</v>
      </c>
      <c r="R183" s="1119">
        <f t="shared" si="22"/>
        <v>50</v>
      </c>
      <c r="S183" s="896"/>
    </row>
    <row r="184" spans="1:19" s="894" customFormat="1" x14ac:dyDescent="0.2">
      <c r="A184" s="1000"/>
      <c r="B184" s="982"/>
      <c r="C184" s="595" t="s">
        <v>294</v>
      </c>
      <c r="D184" s="595" t="s">
        <v>295</v>
      </c>
      <c r="E184" s="983" t="s">
        <v>296</v>
      </c>
      <c r="F184" s="914">
        <v>0</v>
      </c>
      <c r="G184" s="916">
        <v>50</v>
      </c>
      <c r="H184" s="927">
        <f t="shared" si="28"/>
        <v>50</v>
      </c>
      <c r="I184" s="1003">
        <v>0</v>
      </c>
      <c r="J184" s="1003">
        <f t="shared" si="26"/>
        <v>50</v>
      </c>
      <c r="K184" s="1003">
        <v>0</v>
      </c>
      <c r="L184" s="1003">
        <f t="shared" si="25"/>
        <v>50</v>
      </c>
      <c r="M184" s="1003">
        <v>0</v>
      </c>
      <c r="N184" s="1003">
        <f t="shared" si="24"/>
        <v>50</v>
      </c>
      <c r="O184" s="1114">
        <v>0</v>
      </c>
      <c r="P184" s="1114">
        <f t="shared" si="23"/>
        <v>50</v>
      </c>
      <c r="Q184" s="1114">
        <v>0</v>
      </c>
      <c r="R184" s="1114">
        <f t="shared" si="22"/>
        <v>50</v>
      </c>
      <c r="S184" s="896"/>
    </row>
    <row r="185" spans="1:19" s="894" customFormat="1" ht="20.95" x14ac:dyDescent="0.2">
      <c r="A185" s="654" t="s">
        <v>298</v>
      </c>
      <c r="B185" s="603" t="s">
        <v>537</v>
      </c>
      <c r="C185" s="604" t="s">
        <v>100</v>
      </c>
      <c r="D185" s="604" t="s">
        <v>100</v>
      </c>
      <c r="E185" s="981" t="s">
        <v>335</v>
      </c>
      <c r="F185" s="913">
        <v>0</v>
      </c>
      <c r="G185" s="959">
        <f t="shared" si="33"/>
        <v>600</v>
      </c>
      <c r="H185" s="908">
        <f t="shared" si="28"/>
        <v>600</v>
      </c>
      <c r="I185" s="1008">
        <v>0</v>
      </c>
      <c r="J185" s="1008">
        <f t="shared" si="26"/>
        <v>600</v>
      </c>
      <c r="K185" s="1008">
        <v>0</v>
      </c>
      <c r="L185" s="1008">
        <f t="shared" si="25"/>
        <v>600</v>
      </c>
      <c r="M185" s="1008">
        <v>0</v>
      </c>
      <c r="N185" s="1008">
        <f t="shared" si="24"/>
        <v>600</v>
      </c>
      <c r="O185" s="1119">
        <v>0</v>
      </c>
      <c r="P185" s="1119">
        <f t="shared" si="23"/>
        <v>600</v>
      </c>
      <c r="Q185" s="1119">
        <v>0</v>
      </c>
      <c r="R185" s="1119">
        <f t="shared" si="22"/>
        <v>600</v>
      </c>
      <c r="S185" s="896"/>
    </row>
    <row r="186" spans="1:19" s="894" customFormat="1" ht="20.95" x14ac:dyDescent="0.2">
      <c r="A186" s="1000"/>
      <c r="B186" s="982"/>
      <c r="C186" s="595" t="s">
        <v>294</v>
      </c>
      <c r="D186" s="595" t="s">
        <v>333</v>
      </c>
      <c r="E186" s="983" t="s">
        <v>334</v>
      </c>
      <c r="F186" s="914">
        <v>0</v>
      </c>
      <c r="G186" s="916">
        <v>600</v>
      </c>
      <c r="H186" s="927">
        <f t="shared" si="28"/>
        <v>600</v>
      </c>
      <c r="I186" s="1003">
        <v>0</v>
      </c>
      <c r="J186" s="1003">
        <f t="shared" si="26"/>
        <v>600</v>
      </c>
      <c r="K186" s="1003">
        <v>0</v>
      </c>
      <c r="L186" s="1003">
        <f t="shared" si="25"/>
        <v>600</v>
      </c>
      <c r="M186" s="1003">
        <v>0</v>
      </c>
      <c r="N186" s="1003">
        <f t="shared" si="24"/>
        <v>600</v>
      </c>
      <c r="O186" s="1114">
        <v>0</v>
      </c>
      <c r="P186" s="1114">
        <f t="shared" si="23"/>
        <v>600</v>
      </c>
      <c r="Q186" s="1114">
        <v>0</v>
      </c>
      <c r="R186" s="1114">
        <f t="shared" si="22"/>
        <v>600</v>
      </c>
      <c r="S186" s="896"/>
    </row>
    <row r="187" spans="1:19" s="894" customFormat="1" ht="31.45" x14ac:dyDescent="0.2">
      <c r="A187" s="654" t="s">
        <v>298</v>
      </c>
      <c r="B187" s="603" t="s">
        <v>538</v>
      </c>
      <c r="C187" s="604" t="s">
        <v>100</v>
      </c>
      <c r="D187" s="604" t="s">
        <v>100</v>
      </c>
      <c r="E187" s="981" t="s">
        <v>337</v>
      </c>
      <c r="F187" s="913">
        <v>0</v>
      </c>
      <c r="G187" s="959">
        <f t="shared" si="33"/>
        <v>450</v>
      </c>
      <c r="H187" s="908">
        <f t="shared" si="28"/>
        <v>450</v>
      </c>
      <c r="I187" s="1008">
        <v>0</v>
      </c>
      <c r="J187" s="1008">
        <f t="shared" si="26"/>
        <v>450</v>
      </c>
      <c r="K187" s="1008">
        <v>0</v>
      </c>
      <c r="L187" s="1008">
        <f t="shared" si="25"/>
        <v>450</v>
      </c>
      <c r="M187" s="1008">
        <v>0</v>
      </c>
      <c r="N187" s="1008">
        <f t="shared" si="24"/>
        <v>450</v>
      </c>
      <c r="O187" s="1119">
        <v>0</v>
      </c>
      <c r="P187" s="1119">
        <f t="shared" si="23"/>
        <v>450</v>
      </c>
      <c r="Q187" s="1119">
        <v>0</v>
      </c>
      <c r="R187" s="1119">
        <f t="shared" si="22"/>
        <v>450</v>
      </c>
      <c r="S187" s="896"/>
    </row>
    <row r="188" spans="1:19" s="894" customFormat="1" ht="20.95" x14ac:dyDescent="0.2">
      <c r="A188" s="1000"/>
      <c r="B188" s="603" t="s">
        <v>338</v>
      </c>
      <c r="C188" s="595" t="s">
        <v>294</v>
      </c>
      <c r="D188" s="595" t="s">
        <v>339</v>
      </c>
      <c r="E188" s="983" t="s">
        <v>340</v>
      </c>
      <c r="F188" s="914">
        <v>0</v>
      </c>
      <c r="G188" s="916">
        <v>450</v>
      </c>
      <c r="H188" s="927">
        <f t="shared" si="28"/>
        <v>450</v>
      </c>
      <c r="I188" s="1003">
        <v>0</v>
      </c>
      <c r="J188" s="1003">
        <f t="shared" si="26"/>
        <v>450</v>
      </c>
      <c r="K188" s="1003">
        <v>0</v>
      </c>
      <c r="L188" s="1003">
        <f t="shared" si="25"/>
        <v>450</v>
      </c>
      <c r="M188" s="1003">
        <v>0</v>
      </c>
      <c r="N188" s="1003">
        <f t="shared" si="24"/>
        <v>450</v>
      </c>
      <c r="O188" s="1114">
        <v>0</v>
      </c>
      <c r="P188" s="1114">
        <f t="shared" si="23"/>
        <v>450</v>
      </c>
      <c r="Q188" s="1114">
        <v>0</v>
      </c>
      <c r="R188" s="1114">
        <f t="shared" si="22"/>
        <v>450</v>
      </c>
      <c r="S188" s="896"/>
    </row>
    <row r="189" spans="1:19" s="894" customFormat="1" ht="20.95" x14ac:dyDescent="0.2">
      <c r="A189" s="654" t="s">
        <v>298</v>
      </c>
      <c r="B189" s="603" t="s">
        <v>539</v>
      </c>
      <c r="C189" s="604" t="s">
        <v>100</v>
      </c>
      <c r="D189" s="604" t="s">
        <v>100</v>
      </c>
      <c r="E189" s="981" t="s">
        <v>344</v>
      </c>
      <c r="F189" s="913">
        <v>0</v>
      </c>
      <c r="G189" s="959">
        <f t="shared" si="33"/>
        <v>200</v>
      </c>
      <c r="H189" s="908">
        <f t="shared" si="28"/>
        <v>200</v>
      </c>
      <c r="I189" s="1008">
        <v>0</v>
      </c>
      <c r="J189" s="1008">
        <f t="shared" si="26"/>
        <v>200</v>
      </c>
      <c r="K189" s="1008">
        <v>0</v>
      </c>
      <c r="L189" s="1008">
        <f t="shared" si="25"/>
        <v>200</v>
      </c>
      <c r="M189" s="1008">
        <v>0</v>
      </c>
      <c r="N189" s="1008">
        <f t="shared" si="24"/>
        <v>200</v>
      </c>
      <c r="O189" s="1119">
        <v>0</v>
      </c>
      <c r="P189" s="1119">
        <f t="shared" si="23"/>
        <v>200</v>
      </c>
      <c r="Q189" s="1119">
        <v>0</v>
      </c>
      <c r="R189" s="1119">
        <f t="shared" si="22"/>
        <v>200</v>
      </c>
      <c r="S189" s="896"/>
    </row>
    <row r="190" spans="1:19" s="894" customFormat="1" x14ac:dyDescent="0.2">
      <c r="A190" s="1000"/>
      <c r="B190" s="982"/>
      <c r="C190" s="595" t="s">
        <v>294</v>
      </c>
      <c r="D190" s="599" t="s">
        <v>341</v>
      </c>
      <c r="E190" s="980" t="s">
        <v>342</v>
      </c>
      <c r="F190" s="914">
        <v>0</v>
      </c>
      <c r="G190" s="916">
        <v>200</v>
      </c>
      <c r="H190" s="927">
        <f t="shared" si="28"/>
        <v>200</v>
      </c>
      <c r="I190" s="1003">
        <v>0</v>
      </c>
      <c r="J190" s="1003">
        <f t="shared" si="26"/>
        <v>200</v>
      </c>
      <c r="K190" s="1003">
        <v>0</v>
      </c>
      <c r="L190" s="1003">
        <f t="shared" si="25"/>
        <v>200</v>
      </c>
      <c r="M190" s="1003">
        <v>0</v>
      </c>
      <c r="N190" s="1003">
        <f t="shared" si="24"/>
        <v>200</v>
      </c>
      <c r="O190" s="1114">
        <v>0</v>
      </c>
      <c r="P190" s="1114">
        <f t="shared" si="23"/>
        <v>200</v>
      </c>
      <c r="Q190" s="1114">
        <v>0</v>
      </c>
      <c r="R190" s="1114">
        <f t="shared" si="22"/>
        <v>200</v>
      </c>
      <c r="S190" s="896"/>
    </row>
    <row r="191" spans="1:19" s="894" customFormat="1" ht="20.95" x14ac:dyDescent="0.2">
      <c r="A191" s="654" t="s">
        <v>298</v>
      </c>
      <c r="B191" s="603" t="s">
        <v>540</v>
      </c>
      <c r="C191" s="604" t="s">
        <v>100</v>
      </c>
      <c r="D191" s="604" t="s">
        <v>100</v>
      </c>
      <c r="E191" s="981" t="s">
        <v>346</v>
      </c>
      <c r="F191" s="913">
        <v>0</v>
      </c>
      <c r="G191" s="959">
        <f t="shared" si="33"/>
        <v>100</v>
      </c>
      <c r="H191" s="908">
        <f t="shared" si="28"/>
        <v>100</v>
      </c>
      <c r="I191" s="1008">
        <v>0</v>
      </c>
      <c r="J191" s="1008">
        <f t="shared" si="26"/>
        <v>100</v>
      </c>
      <c r="K191" s="1008">
        <v>0</v>
      </c>
      <c r="L191" s="1008">
        <f t="shared" si="25"/>
        <v>100</v>
      </c>
      <c r="M191" s="1008">
        <v>0</v>
      </c>
      <c r="N191" s="1008">
        <f t="shared" si="24"/>
        <v>100</v>
      </c>
      <c r="O191" s="1119">
        <v>0</v>
      </c>
      <c r="P191" s="1119">
        <f t="shared" si="23"/>
        <v>100</v>
      </c>
      <c r="Q191" s="1119">
        <v>0</v>
      </c>
      <c r="R191" s="1119">
        <f t="shared" si="22"/>
        <v>100</v>
      </c>
      <c r="S191" s="896"/>
    </row>
    <row r="192" spans="1:19" s="894" customFormat="1" x14ac:dyDescent="0.2">
      <c r="A192" s="1000"/>
      <c r="B192" s="982"/>
      <c r="C192" s="595" t="s">
        <v>294</v>
      </c>
      <c r="D192" s="595" t="s">
        <v>295</v>
      </c>
      <c r="E192" s="983" t="s">
        <v>296</v>
      </c>
      <c r="F192" s="914">
        <v>0</v>
      </c>
      <c r="G192" s="916">
        <v>100</v>
      </c>
      <c r="H192" s="927">
        <f t="shared" si="28"/>
        <v>100</v>
      </c>
      <c r="I192" s="1003">
        <v>0</v>
      </c>
      <c r="J192" s="1003">
        <f t="shared" si="26"/>
        <v>100</v>
      </c>
      <c r="K192" s="1003">
        <v>0</v>
      </c>
      <c r="L192" s="1003">
        <f t="shared" si="25"/>
        <v>100</v>
      </c>
      <c r="M192" s="1003">
        <v>0</v>
      </c>
      <c r="N192" s="1003">
        <f t="shared" si="24"/>
        <v>100</v>
      </c>
      <c r="O192" s="1114">
        <v>0</v>
      </c>
      <c r="P192" s="1114">
        <f t="shared" si="23"/>
        <v>100</v>
      </c>
      <c r="Q192" s="1114">
        <v>0</v>
      </c>
      <c r="R192" s="1114">
        <f t="shared" si="22"/>
        <v>100</v>
      </c>
      <c r="S192" s="896"/>
    </row>
    <row r="193" spans="1:19" s="894" customFormat="1" x14ac:dyDescent="0.2">
      <c r="A193" s="654" t="s">
        <v>298</v>
      </c>
      <c r="B193" s="603" t="s">
        <v>541</v>
      </c>
      <c r="C193" s="604" t="s">
        <v>100</v>
      </c>
      <c r="D193" s="604" t="s">
        <v>100</v>
      </c>
      <c r="E193" s="981" t="s">
        <v>349</v>
      </c>
      <c r="F193" s="913">
        <v>0</v>
      </c>
      <c r="G193" s="959">
        <f t="shared" si="33"/>
        <v>100</v>
      </c>
      <c r="H193" s="908">
        <f t="shared" si="28"/>
        <v>100</v>
      </c>
      <c r="I193" s="1008">
        <v>0</v>
      </c>
      <c r="J193" s="1008">
        <f t="shared" si="26"/>
        <v>100</v>
      </c>
      <c r="K193" s="1008">
        <v>0</v>
      </c>
      <c r="L193" s="1008">
        <f t="shared" si="25"/>
        <v>100</v>
      </c>
      <c r="M193" s="1008">
        <v>0</v>
      </c>
      <c r="N193" s="1008">
        <f t="shared" si="24"/>
        <v>100</v>
      </c>
      <c r="O193" s="1119">
        <v>0</v>
      </c>
      <c r="P193" s="1119">
        <f t="shared" si="23"/>
        <v>100</v>
      </c>
      <c r="Q193" s="1119">
        <v>0</v>
      </c>
      <c r="R193" s="1119">
        <f t="shared" si="22"/>
        <v>100</v>
      </c>
      <c r="S193" s="896"/>
    </row>
    <row r="194" spans="1:19" s="894" customFormat="1" x14ac:dyDescent="0.2">
      <c r="A194" s="1000"/>
      <c r="B194" s="982"/>
      <c r="C194" s="595" t="s">
        <v>294</v>
      </c>
      <c r="D194" s="595" t="s">
        <v>348</v>
      </c>
      <c r="E194" s="983" t="s">
        <v>258</v>
      </c>
      <c r="F194" s="914">
        <v>0</v>
      </c>
      <c r="G194" s="916">
        <v>100</v>
      </c>
      <c r="H194" s="927">
        <f t="shared" si="28"/>
        <v>100</v>
      </c>
      <c r="I194" s="1003">
        <v>0</v>
      </c>
      <c r="J194" s="1003">
        <f t="shared" si="26"/>
        <v>100</v>
      </c>
      <c r="K194" s="1003">
        <v>0</v>
      </c>
      <c r="L194" s="1003">
        <f t="shared" si="25"/>
        <v>100</v>
      </c>
      <c r="M194" s="1003">
        <v>0</v>
      </c>
      <c r="N194" s="1003">
        <f t="shared" si="24"/>
        <v>100</v>
      </c>
      <c r="O194" s="1114">
        <v>0</v>
      </c>
      <c r="P194" s="1114">
        <f t="shared" si="23"/>
        <v>100</v>
      </c>
      <c r="Q194" s="1114">
        <v>0</v>
      </c>
      <c r="R194" s="1114">
        <f t="shared" si="22"/>
        <v>100</v>
      </c>
      <c r="S194" s="896"/>
    </row>
    <row r="195" spans="1:19" s="894" customFormat="1" ht="31.45" x14ac:dyDescent="0.2">
      <c r="A195" s="654" t="s">
        <v>298</v>
      </c>
      <c r="B195" s="603" t="s">
        <v>542</v>
      </c>
      <c r="C195" s="604" t="s">
        <v>100</v>
      </c>
      <c r="D195" s="604" t="s">
        <v>100</v>
      </c>
      <c r="E195" s="981" t="s">
        <v>419</v>
      </c>
      <c r="F195" s="913">
        <v>0</v>
      </c>
      <c r="G195" s="959">
        <f t="shared" si="33"/>
        <v>50</v>
      </c>
      <c r="H195" s="908">
        <f t="shared" si="28"/>
        <v>50</v>
      </c>
      <c r="I195" s="1008">
        <v>0</v>
      </c>
      <c r="J195" s="1008">
        <f t="shared" si="26"/>
        <v>50</v>
      </c>
      <c r="K195" s="1008">
        <v>0</v>
      </c>
      <c r="L195" s="1008">
        <f t="shared" si="25"/>
        <v>50</v>
      </c>
      <c r="M195" s="1008">
        <v>0</v>
      </c>
      <c r="N195" s="1008">
        <f t="shared" si="24"/>
        <v>50</v>
      </c>
      <c r="O195" s="1119">
        <v>0</v>
      </c>
      <c r="P195" s="1119">
        <f t="shared" si="23"/>
        <v>50</v>
      </c>
      <c r="Q195" s="1119">
        <v>0</v>
      </c>
      <c r="R195" s="1119">
        <f t="shared" si="22"/>
        <v>50</v>
      </c>
      <c r="S195" s="896"/>
    </row>
    <row r="196" spans="1:19" s="894" customFormat="1" x14ac:dyDescent="0.2">
      <c r="A196" s="1000"/>
      <c r="B196" s="982"/>
      <c r="C196" s="595" t="s">
        <v>294</v>
      </c>
      <c r="D196" s="595" t="s">
        <v>295</v>
      </c>
      <c r="E196" s="983" t="s">
        <v>296</v>
      </c>
      <c r="F196" s="914">
        <v>0</v>
      </c>
      <c r="G196" s="916">
        <v>50</v>
      </c>
      <c r="H196" s="927">
        <f t="shared" si="28"/>
        <v>50</v>
      </c>
      <c r="I196" s="1003">
        <v>0</v>
      </c>
      <c r="J196" s="1003">
        <f t="shared" si="26"/>
        <v>50</v>
      </c>
      <c r="K196" s="1003">
        <v>0</v>
      </c>
      <c r="L196" s="1003">
        <f t="shared" si="25"/>
        <v>50</v>
      </c>
      <c r="M196" s="1003">
        <v>0</v>
      </c>
      <c r="N196" s="1003">
        <f t="shared" si="24"/>
        <v>50</v>
      </c>
      <c r="O196" s="1114">
        <v>0</v>
      </c>
      <c r="P196" s="1114">
        <f t="shared" si="23"/>
        <v>50</v>
      </c>
      <c r="Q196" s="1114">
        <v>0</v>
      </c>
      <c r="R196" s="1114">
        <f t="shared" si="22"/>
        <v>50</v>
      </c>
      <c r="S196" s="896"/>
    </row>
    <row r="197" spans="1:19" s="894" customFormat="1" ht="20.95" x14ac:dyDescent="0.2">
      <c r="A197" s="654" t="s">
        <v>298</v>
      </c>
      <c r="B197" s="603" t="s">
        <v>543</v>
      </c>
      <c r="C197" s="604" t="s">
        <v>100</v>
      </c>
      <c r="D197" s="604" t="s">
        <v>100</v>
      </c>
      <c r="E197" s="981" t="s">
        <v>352</v>
      </c>
      <c r="F197" s="913">
        <v>0</v>
      </c>
      <c r="G197" s="959">
        <f t="shared" si="33"/>
        <v>200</v>
      </c>
      <c r="H197" s="908">
        <f t="shared" si="28"/>
        <v>200</v>
      </c>
      <c r="I197" s="1008">
        <v>0</v>
      </c>
      <c r="J197" s="1008">
        <f t="shared" si="26"/>
        <v>200</v>
      </c>
      <c r="K197" s="1008">
        <v>0</v>
      </c>
      <c r="L197" s="1008">
        <f t="shared" si="25"/>
        <v>200</v>
      </c>
      <c r="M197" s="1008">
        <v>0</v>
      </c>
      <c r="N197" s="1008">
        <f t="shared" si="24"/>
        <v>200</v>
      </c>
      <c r="O197" s="1119">
        <v>0</v>
      </c>
      <c r="P197" s="1119">
        <f t="shared" si="23"/>
        <v>200</v>
      </c>
      <c r="Q197" s="1119">
        <v>0</v>
      </c>
      <c r="R197" s="1119">
        <f t="shared" si="22"/>
        <v>200</v>
      </c>
      <c r="S197" s="896"/>
    </row>
    <row r="198" spans="1:19" s="894" customFormat="1" ht="20.95" x14ac:dyDescent="0.2">
      <c r="A198" s="999"/>
      <c r="B198" s="979"/>
      <c r="C198" s="599" t="s">
        <v>294</v>
      </c>
      <c r="D198" s="599" t="s">
        <v>339</v>
      </c>
      <c r="E198" s="980" t="s">
        <v>340</v>
      </c>
      <c r="F198" s="912">
        <v>0</v>
      </c>
      <c r="G198" s="1074">
        <v>200</v>
      </c>
      <c r="H198" s="909">
        <f t="shared" si="28"/>
        <v>200</v>
      </c>
      <c r="I198" s="1024">
        <v>0</v>
      </c>
      <c r="J198" s="1024">
        <f t="shared" si="26"/>
        <v>200</v>
      </c>
      <c r="K198" s="1024">
        <v>0</v>
      </c>
      <c r="L198" s="1024">
        <f t="shared" si="25"/>
        <v>200</v>
      </c>
      <c r="M198" s="1003">
        <v>0</v>
      </c>
      <c r="N198" s="1003">
        <f t="shared" si="24"/>
        <v>200</v>
      </c>
      <c r="O198" s="1114">
        <v>0</v>
      </c>
      <c r="P198" s="1114">
        <f t="shared" si="23"/>
        <v>200</v>
      </c>
      <c r="Q198" s="1114">
        <v>0</v>
      </c>
      <c r="R198" s="1114">
        <f t="shared" si="22"/>
        <v>200</v>
      </c>
      <c r="S198" s="896"/>
    </row>
    <row r="199" spans="1:19" s="894" customFormat="1" ht="20.95" x14ac:dyDescent="0.2">
      <c r="A199" s="654" t="s">
        <v>298</v>
      </c>
      <c r="B199" s="603" t="s">
        <v>626</v>
      </c>
      <c r="C199" s="604" t="s">
        <v>100</v>
      </c>
      <c r="D199" s="604" t="s">
        <v>100</v>
      </c>
      <c r="E199" s="981" t="s">
        <v>629</v>
      </c>
      <c r="F199" s="913">
        <v>0</v>
      </c>
      <c r="G199" s="959"/>
      <c r="H199" s="908"/>
      <c r="I199" s="1008"/>
      <c r="J199" s="1008">
        <v>0</v>
      </c>
      <c r="K199" s="1008">
        <v>0</v>
      </c>
      <c r="L199" s="1008">
        <v>0</v>
      </c>
      <c r="M199" s="1008">
        <f>+M200</f>
        <v>5000</v>
      </c>
      <c r="N199" s="1008">
        <f t="shared" si="24"/>
        <v>5000</v>
      </c>
      <c r="O199" s="1119">
        <v>0</v>
      </c>
      <c r="P199" s="1119">
        <f t="shared" si="23"/>
        <v>5000</v>
      </c>
      <c r="Q199" s="1119">
        <v>0</v>
      </c>
      <c r="R199" s="1119">
        <f t="shared" si="22"/>
        <v>5000</v>
      </c>
      <c r="S199" s="896"/>
    </row>
    <row r="200" spans="1:19" s="894" customFormat="1" ht="13.1" thickBot="1" x14ac:dyDescent="0.25">
      <c r="A200" s="1000"/>
      <c r="B200" s="982"/>
      <c r="C200" s="595" t="s">
        <v>294</v>
      </c>
      <c r="D200" s="595" t="s">
        <v>630</v>
      </c>
      <c r="E200" s="983" t="s">
        <v>631</v>
      </c>
      <c r="F200" s="914">
        <v>0</v>
      </c>
      <c r="G200" s="916"/>
      <c r="H200" s="927"/>
      <c r="I200" s="1003"/>
      <c r="J200" s="1003">
        <v>0</v>
      </c>
      <c r="K200" s="1003">
        <v>0</v>
      </c>
      <c r="L200" s="1003">
        <v>0</v>
      </c>
      <c r="M200" s="1024">
        <v>5000</v>
      </c>
      <c r="N200" s="1024">
        <f t="shared" si="24"/>
        <v>5000</v>
      </c>
      <c r="O200" s="1128">
        <v>0</v>
      </c>
      <c r="P200" s="1128">
        <f t="shared" si="23"/>
        <v>5000</v>
      </c>
      <c r="Q200" s="1114">
        <v>0</v>
      </c>
      <c r="R200" s="1114">
        <f t="shared" si="22"/>
        <v>5000</v>
      </c>
      <c r="S200" s="896"/>
    </row>
    <row r="201" spans="1:19" s="894" customFormat="1" ht="13.1" thickBot="1" x14ac:dyDescent="0.25">
      <c r="A201" s="1080" t="s">
        <v>106</v>
      </c>
      <c r="B201" s="1081" t="s">
        <v>100</v>
      </c>
      <c r="C201" s="1082" t="s">
        <v>100</v>
      </c>
      <c r="D201" s="1082" t="s">
        <v>100</v>
      </c>
      <c r="E201" s="1083" t="s">
        <v>228</v>
      </c>
      <c r="F201" s="1084">
        <v>2750</v>
      </c>
      <c r="G201" s="1090">
        <f>+G202+G206+G208+G210</f>
        <v>0</v>
      </c>
      <c r="H201" s="1085">
        <f t="shared" si="28"/>
        <v>2750</v>
      </c>
      <c r="I201" s="1087">
        <v>0</v>
      </c>
      <c r="J201" s="1087">
        <f t="shared" si="26"/>
        <v>2750</v>
      </c>
      <c r="K201" s="1087">
        <f>+K202+K212+K214+K216+K218+K220+K222+K224+K226</f>
        <v>0</v>
      </c>
      <c r="L201" s="1087">
        <f t="shared" si="25"/>
        <v>2750</v>
      </c>
      <c r="M201" s="1087">
        <v>0</v>
      </c>
      <c r="N201" s="1087">
        <f t="shared" si="24"/>
        <v>2750</v>
      </c>
      <c r="O201" s="1131">
        <v>0</v>
      </c>
      <c r="P201" s="1131">
        <f t="shared" si="23"/>
        <v>2750</v>
      </c>
      <c r="Q201" s="1655">
        <f>+Q202+Q204</f>
        <v>80</v>
      </c>
      <c r="R201" s="1655">
        <f t="shared" si="22"/>
        <v>2830</v>
      </c>
      <c r="S201" s="896" t="s">
        <v>966</v>
      </c>
    </row>
    <row r="202" spans="1:19" s="894" customFormat="1" x14ac:dyDescent="0.2">
      <c r="A202" s="1627" t="s">
        <v>106</v>
      </c>
      <c r="B202" s="1628" t="s">
        <v>490</v>
      </c>
      <c r="C202" s="1629" t="s">
        <v>100</v>
      </c>
      <c r="D202" s="1630" t="s">
        <v>100</v>
      </c>
      <c r="E202" s="1631" t="s">
        <v>228</v>
      </c>
      <c r="F202" s="1632">
        <f>+F203</f>
        <v>2750</v>
      </c>
      <c r="G202" s="1633">
        <f>+G203</f>
        <v>-1560</v>
      </c>
      <c r="H202" s="1632">
        <f t="shared" si="28"/>
        <v>1190</v>
      </c>
      <c r="I202" s="1634">
        <v>0</v>
      </c>
      <c r="J202" s="1634">
        <f t="shared" si="26"/>
        <v>1190</v>
      </c>
      <c r="K202" s="1634">
        <f>+K203</f>
        <v>-1010</v>
      </c>
      <c r="L202" s="1634">
        <f t="shared" si="25"/>
        <v>180</v>
      </c>
      <c r="M202" s="1634">
        <v>0</v>
      </c>
      <c r="N202" s="1634">
        <f t="shared" si="24"/>
        <v>180</v>
      </c>
      <c r="O202" s="1635">
        <v>0</v>
      </c>
      <c r="P202" s="1635">
        <f t="shared" si="23"/>
        <v>180</v>
      </c>
      <c r="Q202" s="1600">
        <f>+Q203</f>
        <v>-180</v>
      </c>
      <c r="R202" s="1119">
        <f t="shared" si="22"/>
        <v>0</v>
      </c>
      <c r="S202" s="896" t="s">
        <v>966</v>
      </c>
    </row>
    <row r="203" spans="1:19" s="894" customFormat="1" x14ac:dyDescent="0.2">
      <c r="A203" s="1611"/>
      <c r="B203" s="1612" t="s">
        <v>474</v>
      </c>
      <c r="C203" s="1637">
        <v>3419</v>
      </c>
      <c r="D203" s="1638">
        <v>5222</v>
      </c>
      <c r="E203" s="1622" t="s">
        <v>296</v>
      </c>
      <c r="F203" s="1623">
        <v>2750</v>
      </c>
      <c r="G203" s="1639">
        <v>-1560</v>
      </c>
      <c r="H203" s="1623">
        <f t="shared" si="28"/>
        <v>1190</v>
      </c>
      <c r="I203" s="1603">
        <v>0</v>
      </c>
      <c r="J203" s="1603">
        <f t="shared" si="26"/>
        <v>1190</v>
      </c>
      <c r="K203" s="1603">
        <v>-1010</v>
      </c>
      <c r="L203" s="1603">
        <f t="shared" si="25"/>
        <v>180</v>
      </c>
      <c r="M203" s="1603">
        <v>0</v>
      </c>
      <c r="N203" s="1603">
        <f t="shared" si="24"/>
        <v>180</v>
      </c>
      <c r="O203" s="1594">
        <v>0</v>
      </c>
      <c r="P203" s="1594">
        <f t="shared" si="23"/>
        <v>180</v>
      </c>
      <c r="Q203" s="1594">
        <v>-180</v>
      </c>
      <c r="R203" s="1114">
        <f t="shared" ref="R203:R252" si="34">+P203+Q203</f>
        <v>0</v>
      </c>
      <c r="S203" s="896"/>
    </row>
    <row r="204" spans="1:19" s="894" customFormat="1" ht="20.95" x14ac:dyDescent="0.2">
      <c r="A204" s="1627" t="s">
        <v>106</v>
      </c>
      <c r="B204" s="1628" t="s">
        <v>969</v>
      </c>
      <c r="C204" s="1629" t="s">
        <v>100</v>
      </c>
      <c r="D204" s="1630" t="s">
        <v>100</v>
      </c>
      <c r="E204" s="1654" t="s">
        <v>970</v>
      </c>
      <c r="F204" s="1640">
        <v>0</v>
      </c>
      <c r="G204" s="1641"/>
      <c r="H204" s="1616"/>
      <c r="I204" s="1598"/>
      <c r="J204" s="1598"/>
      <c r="K204" s="1598"/>
      <c r="L204" s="1598"/>
      <c r="M204" s="1598"/>
      <c r="N204" s="1598"/>
      <c r="O204" s="1600"/>
      <c r="P204" s="1600">
        <v>0</v>
      </c>
      <c r="Q204" s="1600">
        <f>+Q205</f>
        <v>260</v>
      </c>
      <c r="R204" s="1119">
        <f t="shared" si="34"/>
        <v>260</v>
      </c>
      <c r="S204" s="896" t="s">
        <v>966</v>
      </c>
    </row>
    <row r="205" spans="1:19" s="894" customFormat="1" x14ac:dyDescent="0.2">
      <c r="A205" s="1611"/>
      <c r="B205" s="1612" t="s">
        <v>474</v>
      </c>
      <c r="C205" s="1637">
        <v>3419</v>
      </c>
      <c r="D205" s="1638">
        <v>5339</v>
      </c>
      <c r="E205" s="1653" t="s">
        <v>469</v>
      </c>
      <c r="F205" s="1644">
        <v>0</v>
      </c>
      <c r="G205" s="1639"/>
      <c r="H205" s="1623"/>
      <c r="I205" s="1603"/>
      <c r="J205" s="1603"/>
      <c r="K205" s="1603"/>
      <c r="L205" s="1603"/>
      <c r="M205" s="1603"/>
      <c r="N205" s="1603"/>
      <c r="O205" s="1594"/>
      <c r="P205" s="1594">
        <v>0</v>
      </c>
      <c r="Q205" s="1594">
        <v>260</v>
      </c>
      <c r="R205" s="1114">
        <f t="shared" si="34"/>
        <v>260</v>
      </c>
      <c r="S205" s="896"/>
    </row>
    <row r="206" spans="1:19" s="894" customFormat="1" ht="20" customHeight="1" x14ac:dyDescent="0.2">
      <c r="A206" s="998" t="s">
        <v>298</v>
      </c>
      <c r="B206" s="976" t="s">
        <v>545</v>
      </c>
      <c r="C206" s="977" t="s">
        <v>100</v>
      </c>
      <c r="D206" s="977" t="s">
        <v>100</v>
      </c>
      <c r="E206" s="978" t="s">
        <v>319</v>
      </c>
      <c r="F206" s="911">
        <v>0</v>
      </c>
      <c r="G206" s="959">
        <f>+G207</f>
        <v>156</v>
      </c>
      <c r="H206" s="908">
        <f t="shared" si="28"/>
        <v>156</v>
      </c>
      <c r="I206" s="1008">
        <v>0</v>
      </c>
      <c r="J206" s="1008">
        <f t="shared" si="26"/>
        <v>156</v>
      </c>
      <c r="K206" s="1008">
        <v>0</v>
      </c>
      <c r="L206" s="1008">
        <f t="shared" si="25"/>
        <v>156</v>
      </c>
      <c r="M206" s="1008">
        <v>0</v>
      </c>
      <c r="N206" s="1008">
        <f t="shared" si="24"/>
        <v>156</v>
      </c>
      <c r="O206" s="1119">
        <v>0</v>
      </c>
      <c r="P206" s="1119">
        <f t="shared" si="23"/>
        <v>156</v>
      </c>
      <c r="Q206" s="1119">
        <v>0</v>
      </c>
      <c r="R206" s="1119">
        <f t="shared" si="34"/>
        <v>156</v>
      </c>
      <c r="S206" s="896"/>
    </row>
    <row r="207" spans="1:19" s="894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916">
        <v>156</v>
      </c>
      <c r="H207" s="927">
        <f t="shared" si="28"/>
        <v>156</v>
      </c>
      <c r="I207" s="1003">
        <v>0</v>
      </c>
      <c r="J207" s="1003">
        <f t="shared" si="26"/>
        <v>156</v>
      </c>
      <c r="K207" s="1003">
        <v>0</v>
      </c>
      <c r="L207" s="1003">
        <f t="shared" si="25"/>
        <v>156</v>
      </c>
      <c r="M207" s="1003">
        <v>0</v>
      </c>
      <c r="N207" s="1003">
        <f t="shared" si="24"/>
        <v>156</v>
      </c>
      <c r="O207" s="1114">
        <v>0</v>
      </c>
      <c r="P207" s="1114">
        <f t="shared" ref="P207:P252" si="35">+N207+O207</f>
        <v>156</v>
      </c>
      <c r="Q207" s="1114">
        <v>0</v>
      </c>
      <c r="R207" s="1114">
        <f t="shared" si="34"/>
        <v>156</v>
      </c>
      <c r="S207" s="896"/>
    </row>
    <row r="208" spans="1:19" s="894" customFormat="1" ht="20.95" x14ac:dyDescent="0.2">
      <c r="A208" s="998" t="s">
        <v>298</v>
      </c>
      <c r="B208" s="976" t="s">
        <v>546</v>
      </c>
      <c r="C208" s="977" t="s">
        <v>100</v>
      </c>
      <c r="D208" s="977" t="s">
        <v>100</v>
      </c>
      <c r="E208" s="978" t="s">
        <v>302</v>
      </c>
      <c r="F208" s="911">
        <v>0</v>
      </c>
      <c r="G208" s="959">
        <f t="shared" ref="G208" si="36">+G209</f>
        <v>780</v>
      </c>
      <c r="H208" s="908">
        <f t="shared" si="28"/>
        <v>780</v>
      </c>
      <c r="I208" s="1008">
        <v>0</v>
      </c>
      <c r="J208" s="1008">
        <f t="shared" si="26"/>
        <v>780</v>
      </c>
      <c r="K208" s="1008">
        <v>0</v>
      </c>
      <c r="L208" s="1008">
        <f t="shared" si="25"/>
        <v>780</v>
      </c>
      <c r="M208" s="1008">
        <v>0</v>
      </c>
      <c r="N208" s="1008">
        <f t="shared" si="24"/>
        <v>780</v>
      </c>
      <c r="O208" s="1119">
        <v>0</v>
      </c>
      <c r="P208" s="1119">
        <f t="shared" si="35"/>
        <v>780</v>
      </c>
      <c r="Q208" s="1119">
        <v>0</v>
      </c>
      <c r="R208" s="1119">
        <f t="shared" si="34"/>
        <v>780</v>
      </c>
      <c r="S208" s="896"/>
    </row>
    <row r="209" spans="1:19" s="894" customFormat="1" x14ac:dyDescent="0.2">
      <c r="A209" s="999"/>
      <c r="B209" s="979"/>
      <c r="C209" s="599" t="s">
        <v>294</v>
      </c>
      <c r="D209" s="599" t="s">
        <v>295</v>
      </c>
      <c r="E209" s="980" t="s">
        <v>296</v>
      </c>
      <c r="F209" s="912">
        <v>0</v>
      </c>
      <c r="G209" s="916">
        <v>780</v>
      </c>
      <c r="H209" s="927">
        <f t="shared" si="28"/>
        <v>780</v>
      </c>
      <c r="I209" s="1003">
        <v>0</v>
      </c>
      <c r="J209" s="1003">
        <f t="shared" si="26"/>
        <v>780</v>
      </c>
      <c r="K209" s="1003">
        <v>0</v>
      </c>
      <c r="L209" s="1003">
        <f t="shared" si="25"/>
        <v>780</v>
      </c>
      <c r="M209" s="1003">
        <v>0</v>
      </c>
      <c r="N209" s="1003">
        <f t="shared" si="24"/>
        <v>780</v>
      </c>
      <c r="O209" s="1114">
        <v>0</v>
      </c>
      <c r="P209" s="1114">
        <f t="shared" si="35"/>
        <v>780</v>
      </c>
      <c r="Q209" s="1114">
        <v>0</v>
      </c>
      <c r="R209" s="1114">
        <f t="shared" si="34"/>
        <v>780</v>
      </c>
      <c r="S209" s="896"/>
    </row>
    <row r="210" spans="1:19" s="894" customFormat="1" ht="20.95" x14ac:dyDescent="0.2">
      <c r="A210" s="998" t="s">
        <v>298</v>
      </c>
      <c r="B210" s="976" t="s">
        <v>547</v>
      </c>
      <c r="C210" s="977" t="s">
        <v>100</v>
      </c>
      <c r="D210" s="977" t="s">
        <v>100</v>
      </c>
      <c r="E210" s="978" t="s">
        <v>320</v>
      </c>
      <c r="F210" s="911">
        <v>0</v>
      </c>
      <c r="G210" s="959">
        <f t="shared" ref="G210" si="37">+G211</f>
        <v>624</v>
      </c>
      <c r="H210" s="908">
        <f t="shared" si="28"/>
        <v>624</v>
      </c>
      <c r="I210" s="1008">
        <v>0</v>
      </c>
      <c r="J210" s="1008">
        <f t="shared" si="26"/>
        <v>624</v>
      </c>
      <c r="K210" s="1008">
        <v>0</v>
      </c>
      <c r="L210" s="1008">
        <f t="shared" si="25"/>
        <v>624</v>
      </c>
      <c r="M210" s="1008">
        <v>0</v>
      </c>
      <c r="N210" s="1008">
        <f t="shared" si="24"/>
        <v>624</v>
      </c>
      <c r="O210" s="1119">
        <v>0</v>
      </c>
      <c r="P210" s="1119">
        <f t="shared" si="35"/>
        <v>624</v>
      </c>
      <c r="Q210" s="1119">
        <v>0</v>
      </c>
      <c r="R210" s="1119">
        <f t="shared" si="34"/>
        <v>624</v>
      </c>
      <c r="S210" s="896"/>
    </row>
    <row r="211" spans="1:19" s="894" customFormat="1" x14ac:dyDescent="0.2">
      <c r="A211" s="999"/>
      <c r="B211" s="979"/>
      <c r="C211" s="599" t="s">
        <v>294</v>
      </c>
      <c r="D211" s="599" t="s">
        <v>295</v>
      </c>
      <c r="E211" s="980" t="s">
        <v>296</v>
      </c>
      <c r="F211" s="912">
        <v>0</v>
      </c>
      <c r="G211" s="1074">
        <v>624</v>
      </c>
      <c r="H211" s="909">
        <f t="shared" si="28"/>
        <v>624</v>
      </c>
      <c r="I211" s="1024">
        <v>0</v>
      </c>
      <c r="J211" s="1024">
        <f t="shared" si="26"/>
        <v>624</v>
      </c>
      <c r="K211" s="1003"/>
      <c r="L211" s="1003">
        <f t="shared" si="25"/>
        <v>624</v>
      </c>
      <c r="M211" s="1003">
        <v>0</v>
      </c>
      <c r="N211" s="1003">
        <f t="shared" si="24"/>
        <v>624</v>
      </c>
      <c r="O211" s="1114">
        <v>0</v>
      </c>
      <c r="P211" s="1114">
        <f t="shared" si="35"/>
        <v>624</v>
      </c>
      <c r="Q211" s="1114">
        <v>0</v>
      </c>
      <c r="R211" s="1114">
        <f t="shared" si="34"/>
        <v>624</v>
      </c>
      <c r="S211" s="896"/>
    </row>
    <row r="212" spans="1:19" s="894" customFormat="1" ht="20.95" x14ac:dyDescent="0.2">
      <c r="A212" s="998" t="s">
        <v>106</v>
      </c>
      <c r="B212" s="1146" t="s">
        <v>581</v>
      </c>
      <c r="C212" s="977" t="s">
        <v>100</v>
      </c>
      <c r="D212" s="976" t="s">
        <v>100</v>
      </c>
      <c r="E212" s="978" t="s">
        <v>591</v>
      </c>
      <c r="F212" s="913">
        <v>0</v>
      </c>
      <c r="G212" s="916"/>
      <c r="H212" s="927"/>
      <c r="I212" s="1003"/>
      <c r="J212" s="913">
        <v>0</v>
      </c>
      <c r="K212" s="1008">
        <f>+K213</f>
        <v>170</v>
      </c>
      <c r="L212" s="1008">
        <f t="shared" si="25"/>
        <v>170</v>
      </c>
      <c r="M212" s="1008">
        <v>0</v>
      </c>
      <c r="N212" s="1008">
        <f t="shared" si="24"/>
        <v>170</v>
      </c>
      <c r="O212" s="1119">
        <v>0</v>
      </c>
      <c r="P212" s="1119">
        <f t="shared" si="35"/>
        <v>170</v>
      </c>
      <c r="Q212" s="1119">
        <v>0</v>
      </c>
      <c r="R212" s="1119">
        <f t="shared" si="34"/>
        <v>170</v>
      </c>
      <c r="S212" s="896"/>
    </row>
    <row r="213" spans="1:19" s="894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170</v>
      </c>
      <c r="L213" s="1003">
        <f t="shared" si="25"/>
        <v>170</v>
      </c>
      <c r="M213" s="1003">
        <v>0</v>
      </c>
      <c r="N213" s="1003">
        <f t="shared" si="24"/>
        <v>170</v>
      </c>
      <c r="O213" s="1114">
        <v>0</v>
      </c>
      <c r="P213" s="1114">
        <f t="shared" si="35"/>
        <v>170</v>
      </c>
      <c r="Q213" s="1114">
        <v>0</v>
      </c>
      <c r="R213" s="1114">
        <f t="shared" si="34"/>
        <v>170</v>
      </c>
      <c r="S213" s="896"/>
    </row>
    <row r="214" spans="1:19" s="894" customFormat="1" ht="20.95" x14ac:dyDescent="0.2">
      <c r="A214" s="998" t="s">
        <v>106</v>
      </c>
      <c r="B214" s="1146" t="s">
        <v>582</v>
      </c>
      <c r="C214" s="977" t="s">
        <v>100</v>
      </c>
      <c r="D214" s="976" t="s">
        <v>100</v>
      </c>
      <c r="E214" s="978" t="s">
        <v>592</v>
      </c>
      <c r="F214" s="913">
        <v>0</v>
      </c>
      <c r="G214" s="916"/>
      <c r="H214" s="927"/>
      <c r="I214" s="1003"/>
      <c r="J214" s="913">
        <v>0</v>
      </c>
      <c r="K214" s="1008">
        <f t="shared" ref="K214" si="38">+K215</f>
        <v>100</v>
      </c>
      <c r="L214" s="1008">
        <f t="shared" si="25"/>
        <v>100</v>
      </c>
      <c r="M214" s="1008">
        <v>0</v>
      </c>
      <c r="N214" s="1008">
        <f t="shared" si="24"/>
        <v>100</v>
      </c>
      <c r="O214" s="1119">
        <v>0</v>
      </c>
      <c r="P214" s="1119">
        <f t="shared" si="35"/>
        <v>100</v>
      </c>
      <c r="Q214" s="1119">
        <v>0</v>
      </c>
      <c r="R214" s="1119">
        <f t="shared" si="34"/>
        <v>100</v>
      </c>
      <c r="S214" s="896"/>
    </row>
    <row r="215" spans="1:19" s="894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100</v>
      </c>
      <c r="L215" s="1003">
        <f t="shared" si="25"/>
        <v>100</v>
      </c>
      <c r="M215" s="1003">
        <v>0</v>
      </c>
      <c r="N215" s="1003">
        <f t="shared" si="24"/>
        <v>100</v>
      </c>
      <c r="O215" s="1114">
        <v>0</v>
      </c>
      <c r="P215" s="1114">
        <f t="shared" si="35"/>
        <v>100</v>
      </c>
      <c r="Q215" s="1114">
        <v>0</v>
      </c>
      <c r="R215" s="1114">
        <f t="shared" si="34"/>
        <v>100</v>
      </c>
      <c r="S215" s="896"/>
    </row>
    <row r="216" spans="1:19" s="894" customFormat="1" ht="20.95" x14ac:dyDescent="0.2">
      <c r="A216" s="998" t="s">
        <v>106</v>
      </c>
      <c r="B216" s="1146" t="s">
        <v>583</v>
      </c>
      <c r="C216" s="977" t="s">
        <v>100</v>
      </c>
      <c r="D216" s="976" t="s">
        <v>100</v>
      </c>
      <c r="E216" s="978" t="s">
        <v>593</v>
      </c>
      <c r="F216" s="913">
        <v>0</v>
      </c>
      <c r="G216" s="916"/>
      <c r="H216" s="927"/>
      <c r="I216" s="1003"/>
      <c r="J216" s="913">
        <v>0</v>
      </c>
      <c r="K216" s="1008">
        <f t="shared" ref="K216" si="39">+K217</f>
        <v>100</v>
      </c>
      <c r="L216" s="1008">
        <f t="shared" si="25"/>
        <v>100</v>
      </c>
      <c r="M216" s="1008">
        <v>0</v>
      </c>
      <c r="N216" s="1008">
        <f t="shared" si="24"/>
        <v>100</v>
      </c>
      <c r="O216" s="1119">
        <v>0</v>
      </c>
      <c r="P216" s="1119">
        <f t="shared" si="35"/>
        <v>100</v>
      </c>
      <c r="Q216" s="1119">
        <v>0</v>
      </c>
      <c r="R216" s="1119">
        <f t="shared" si="34"/>
        <v>100</v>
      </c>
      <c r="S216" s="896"/>
    </row>
    <row r="217" spans="1:19" s="894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100</v>
      </c>
      <c r="L217" s="1003">
        <f t="shared" si="25"/>
        <v>100</v>
      </c>
      <c r="M217" s="1003">
        <v>0</v>
      </c>
      <c r="N217" s="1003">
        <f t="shared" si="24"/>
        <v>100</v>
      </c>
      <c r="O217" s="1114">
        <v>0</v>
      </c>
      <c r="P217" s="1114">
        <f t="shared" si="35"/>
        <v>100</v>
      </c>
      <c r="Q217" s="1114">
        <v>0</v>
      </c>
      <c r="R217" s="1114">
        <f t="shared" si="34"/>
        <v>100</v>
      </c>
      <c r="S217" s="896"/>
    </row>
    <row r="218" spans="1:19" s="894" customFormat="1" ht="20.95" x14ac:dyDescent="0.2">
      <c r="A218" s="998" t="s">
        <v>106</v>
      </c>
      <c r="B218" s="1146" t="s">
        <v>584</v>
      </c>
      <c r="C218" s="977" t="s">
        <v>100</v>
      </c>
      <c r="D218" s="976" t="s">
        <v>100</v>
      </c>
      <c r="E218" s="978" t="s">
        <v>594</v>
      </c>
      <c r="F218" s="913">
        <v>0</v>
      </c>
      <c r="G218" s="916"/>
      <c r="H218" s="927"/>
      <c r="I218" s="1003"/>
      <c r="J218" s="913">
        <v>0</v>
      </c>
      <c r="K218" s="1008">
        <f t="shared" ref="K218" si="40">+K219</f>
        <v>90</v>
      </c>
      <c r="L218" s="1008">
        <f t="shared" si="25"/>
        <v>90</v>
      </c>
      <c r="M218" s="1008">
        <v>0</v>
      </c>
      <c r="N218" s="1008">
        <f t="shared" si="24"/>
        <v>90</v>
      </c>
      <c r="O218" s="1119">
        <v>0</v>
      </c>
      <c r="P218" s="1119">
        <f t="shared" si="35"/>
        <v>90</v>
      </c>
      <c r="Q218" s="1119">
        <v>0</v>
      </c>
      <c r="R218" s="1119">
        <f t="shared" si="34"/>
        <v>90</v>
      </c>
      <c r="S218" s="896"/>
    </row>
    <row r="219" spans="1:19" s="894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90</v>
      </c>
      <c r="L219" s="1003">
        <f t="shared" si="25"/>
        <v>90</v>
      </c>
      <c r="M219" s="1003">
        <v>0</v>
      </c>
      <c r="N219" s="1003">
        <f t="shared" si="24"/>
        <v>90</v>
      </c>
      <c r="O219" s="1114">
        <v>0</v>
      </c>
      <c r="P219" s="1114">
        <f t="shared" si="35"/>
        <v>90</v>
      </c>
      <c r="Q219" s="1114">
        <v>0</v>
      </c>
      <c r="R219" s="1114">
        <f t="shared" si="34"/>
        <v>90</v>
      </c>
      <c r="S219" s="896"/>
    </row>
    <row r="220" spans="1:19" s="894" customFormat="1" ht="20.95" x14ac:dyDescent="0.2">
      <c r="A220" s="998" t="s">
        <v>106</v>
      </c>
      <c r="B220" s="1146" t="s">
        <v>585</v>
      </c>
      <c r="C220" s="977" t="s">
        <v>100</v>
      </c>
      <c r="D220" s="976" t="s">
        <v>100</v>
      </c>
      <c r="E220" s="978" t="s">
        <v>598</v>
      </c>
      <c r="F220" s="913">
        <v>0</v>
      </c>
      <c r="G220" s="916"/>
      <c r="H220" s="927"/>
      <c r="I220" s="1003"/>
      <c r="J220" s="913">
        <v>0</v>
      </c>
      <c r="K220" s="1008">
        <f t="shared" ref="K220" si="41">+K221</f>
        <v>300</v>
      </c>
      <c r="L220" s="1008">
        <f t="shared" si="25"/>
        <v>300</v>
      </c>
      <c r="M220" s="1008">
        <v>0</v>
      </c>
      <c r="N220" s="1008">
        <f t="shared" si="24"/>
        <v>300</v>
      </c>
      <c r="O220" s="1119">
        <v>0</v>
      </c>
      <c r="P220" s="1119">
        <f t="shared" si="35"/>
        <v>300</v>
      </c>
      <c r="Q220" s="1119">
        <v>0</v>
      </c>
      <c r="R220" s="1119">
        <f t="shared" si="34"/>
        <v>300</v>
      </c>
      <c r="S220" s="896"/>
    </row>
    <row r="221" spans="1:19" s="894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003"/>
      <c r="J221" s="914">
        <v>0</v>
      </c>
      <c r="K221" s="1003">
        <v>300</v>
      </c>
      <c r="L221" s="1003">
        <f t="shared" si="25"/>
        <v>300</v>
      </c>
      <c r="M221" s="1003">
        <v>0</v>
      </c>
      <c r="N221" s="1003">
        <f t="shared" si="24"/>
        <v>300</v>
      </c>
      <c r="O221" s="1114">
        <v>0</v>
      </c>
      <c r="P221" s="1114">
        <f t="shared" si="35"/>
        <v>300</v>
      </c>
      <c r="Q221" s="1114">
        <v>0</v>
      </c>
      <c r="R221" s="1114">
        <f t="shared" si="34"/>
        <v>300</v>
      </c>
      <c r="S221" s="896"/>
    </row>
    <row r="222" spans="1:19" s="894" customFormat="1" ht="20.95" x14ac:dyDescent="0.2">
      <c r="A222" s="998" t="s">
        <v>106</v>
      </c>
      <c r="B222" s="1146" t="s">
        <v>586</v>
      </c>
      <c r="C222" s="977" t="s">
        <v>100</v>
      </c>
      <c r="D222" s="976" t="s">
        <v>100</v>
      </c>
      <c r="E222" s="978" t="s">
        <v>595</v>
      </c>
      <c r="F222" s="913">
        <v>0</v>
      </c>
      <c r="G222" s="916"/>
      <c r="H222" s="927"/>
      <c r="I222" s="1003"/>
      <c r="J222" s="913">
        <v>0</v>
      </c>
      <c r="K222" s="1008">
        <f t="shared" ref="K222" si="42">+K223</f>
        <v>50</v>
      </c>
      <c r="L222" s="1008">
        <f t="shared" si="25"/>
        <v>50</v>
      </c>
      <c r="M222" s="1008">
        <v>0</v>
      </c>
      <c r="N222" s="1008">
        <f t="shared" si="24"/>
        <v>50</v>
      </c>
      <c r="O222" s="1119">
        <v>0</v>
      </c>
      <c r="P222" s="1119">
        <f t="shared" si="35"/>
        <v>50</v>
      </c>
      <c r="Q222" s="1119">
        <v>0</v>
      </c>
      <c r="R222" s="1119">
        <f t="shared" si="34"/>
        <v>50</v>
      </c>
      <c r="S222" s="896"/>
    </row>
    <row r="223" spans="1:19" s="894" customFormat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003"/>
      <c r="J223" s="914">
        <v>0</v>
      </c>
      <c r="K223" s="1003">
        <v>50</v>
      </c>
      <c r="L223" s="1003">
        <f t="shared" si="25"/>
        <v>50</v>
      </c>
      <c r="M223" s="1003">
        <v>0</v>
      </c>
      <c r="N223" s="1003">
        <f t="shared" ref="N223:N246" si="43">+L223+M223</f>
        <v>50</v>
      </c>
      <c r="O223" s="1114">
        <v>0</v>
      </c>
      <c r="P223" s="1114">
        <f t="shared" si="35"/>
        <v>50</v>
      </c>
      <c r="Q223" s="1114">
        <v>0</v>
      </c>
      <c r="R223" s="1114">
        <f t="shared" si="34"/>
        <v>50</v>
      </c>
      <c r="S223" s="896"/>
    </row>
    <row r="224" spans="1:19" s="894" customFormat="1" ht="20.95" x14ac:dyDescent="0.2">
      <c r="A224" s="998" t="s">
        <v>106</v>
      </c>
      <c r="B224" s="1146" t="s">
        <v>587</v>
      </c>
      <c r="C224" s="977" t="s">
        <v>100</v>
      </c>
      <c r="D224" s="976" t="s">
        <v>100</v>
      </c>
      <c r="E224" s="978" t="s">
        <v>596</v>
      </c>
      <c r="F224" s="913">
        <v>0</v>
      </c>
      <c r="G224" s="916"/>
      <c r="H224" s="927"/>
      <c r="I224" s="1003"/>
      <c r="J224" s="913">
        <v>0</v>
      </c>
      <c r="K224" s="1008">
        <f t="shared" ref="K224" si="44">+K225</f>
        <v>100</v>
      </c>
      <c r="L224" s="1008">
        <f t="shared" si="25"/>
        <v>100</v>
      </c>
      <c r="M224" s="1008">
        <v>0</v>
      </c>
      <c r="N224" s="1008">
        <f t="shared" si="43"/>
        <v>100</v>
      </c>
      <c r="O224" s="1119">
        <v>0</v>
      </c>
      <c r="P224" s="1119">
        <f t="shared" si="35"/>
        <v>100</v>
      </c>
      <c r="Q224" s="1119">
        <v>0</v>
      </c>
      <c r="R224" s="1119">
        <f t="shared" si="34"/>
        <v>100</v>
      </c>
      <c r="S224" s="896"/>
    </row>
    <row r="225" spans="1:19" s="894" customFormat="1" x14ac:dyDescent="0.2">
      <c r="A225" s="999"/>
      <c r="B225" s="1146"/>
      <c r="C225" s="599" t="s">
        <v>294</v>
      </c>
      <c r="D225" s="598" t="s">
        <v>295</v>
      </c>
      <c r="E225" s="980" t="s">
        <v>296</v>
      </c>
      <c r="F225" s="914">
        <v>0</v>
      </c>
      <c r="G225" s="916"/>
      <c r="H225" s="927"/>
      <c r="I225" s="1003"/>
      <c r="J225" s="914">
        <v>0</v>
      </c>
      <c r="K225" s="1003">
        <v>100</v>
      </c>
      <c r="L225" s="1003">
        <f t="shared" si="25"/>
        <v>100</v>
      </c>
      <c r="M225" s="1003">
        <v>0</v>
      </c>
      <c r="N225" s="1003">
        <f t="shared" si="43"/>
        <v>100</v>
      </c>
      <c r="O225" s="1114">
        <v>0</v>
      </c>
      <c r="P225" s="1114">
        <f t="shared" si="35"/>
        <v>100</v>
      </c>
      <c r="Q225" s="1114">
        <v>0</v>
      </c>
      <c r="R225" s="1114">
        <f t="shared" si="34"/>
        <v>100</v>
      </c>
      <c r="S225" s="896"/>
    </row>
    <row r="226" spans="1:19" s="894" customFormat="1" ht="20.95" x14ac:dyDescent="0.2">
      <c r="A226" s="998" t="s">
        <v>106</v>
      </c>
      <c r="B226" s="1146" t="s">
        <v>588</v>
      </c>
      <c r="C226" s="977" t="s">
        <v>100</v>
      </c>
      <c r="D226" s="976" t="s">
        <v>100</v>
      </c>
      <c r="E226" s="978" t="s">
        <v>597</v>
      </c>
      <c r="F226" s="913">
        <v>0</v>
      </c>
      <c r="G226" s="916"/>
      <c r="H226" s="927"/>
      <c r="I226" s="1003"/>
      <c r="J226" s="913">
        <v>0</v>
      </c>
      <c r="K226" s="1008">
        <f t="shared" ref="K226" si="45">+K227</f>
        <v>100</v>
      </c>
      <c r="L226" s="1008">
        <f t="shared" si="25"/>
        <v>100</v>
      </c>
      <c r="M226" s="1008">
        <v>0</v>
      </c>
      <c r="N226" s="1008">
        <f t="shared" si="43"/>
        <v>100</v>
      </c>
      <c r="O226" s="1119">
        <v>0</v>
      </c>
      <c r="P226" s="1119">
        <f t="shared" si="35"/>
        <v>100</v>
      </c>
      <c r="Q226" s="1119">
        <v>0</v>
      </c>
      <c r="R226" s="1119">
        <f t="shared" si="34"/>
        <v>100</v>
      </c>
      <c r="S226" s="896"/>
    </row>
    <row r="227" spans="1:19" s="894" customFormat="1" ht="13.1" thickBot="1" x14ac:dyDescent="0.25">
      <c r="A227" s="999"/>
      <c r="B227" s="1146"/>
      <c r="C227" s="599" t="s">
        <v>294</v>
      </c>
      <c r="D227" s="598" t="s">
        <v>589</v>
      </c>
      <c r="E227" s="980" t="s">
        <v>590</v>
      </c>
      <c r="F227" s="912">
        <v>0</v>
      </c>
      <c r="G227" s="1074"/>
      <c r="H227" s="909"/>
      <c r="I227" s="1024"/>
      <c r="J227" s="912">
        <v>0</v>
      </c>
      <c r="K227" s="1024">
        <v>100</v>
      </c>
      <c r="L227" s="1024">
        <f t="shared" ref="L227:L246" si="46">+J227+K227</f>
        <v>100</v>
      </c>
      <c r="M227" s="1024">
        <v>0</v>
      </c>
      <c r="N227" s="1024">
        <f t="shared" si="43"/>
        <v>100</v>
      </c>
      <c r="O227" s="1128">
        <v>0</v>
      </c>
      <c r="P227" s="1128">
        <f t="shared" si="35"/>
        <v>100</v>
      </c>
      <c r="Q227" s="1114">
        <v>0</v>
      </c>
      <c r="R227" s="1114">
        <f t="shared" si="34"/>
        <v>100</v>
      </c>
      <c r="S227" s="896"/>
    </row>
    <row r="228" spans="1:19" s="894" customFormat="1" ht="13.1" thickBot="1" x14ac:dyDescent="0.25">
      <c r="A228" s="1080" t="s">
        <v>106</v>
      </c>
      <c r="B228" s="1081" t="s">
        <v>100</v>
      </c>
      <c r="C228" s="1082" t="s">
        <v>100</v>
      </c>
      <c r="D228" s="1082" t="s">
        <v>100</v>
      </c>
      <c r="E228" s="1083" t="s">
        <v>229</v>
      </c>
      <c r="F228" s="1084">
        <v>750</v>
      </c>
      <c r="G228" s="1090">
        <f>+G229+G231+G233+G235+G237+G239+G241+G243+G245</f>
        <v>0</v>
      </c>
      <c r="H228" s="1085">
        <f>+F228+G228</f>
        <v>750</v>
      </c>
      <c r="I228" s="1087">
        <v>0</v>
      </c>
      <c r="J228" s="1087">
        <f t="shared" si="26"/>
        <v>750</v>
      </c>
      <c r="K228" s="1087">
        <v>0</v>
      </c>
      <c r="L228" s="1087">
        <f t="shared" si="46"/>
        <v>750</v>
      </c>
      <c r="M228" s="1087">
        <v>0</v>
      </c>
      <c r="N228" s="1087">
        <f t="shared" si="43"/>
        <v>750</v>
      </c>
      <c r="O228" s="1131">
        <v>0</v>
      </c>
      <c r="P228" s="1131">
        <f t="shared" si="35"/>
        <v>750</v>
      </c>
      <c r="Q228" s="1655">
        <v>0</v>
      </c>
      <c r="R228" s="1655">
        <f t="shared" si="34"/>
        <v>750</v>
      </c>
      <c r="S228" s="896"/>
    </row>
    <row r="229" spans="1:19" s="894" customFormat="1" x14ac:dyDescent="0.2">
      <c r="A229" s="677" t="s">
        <v>106</v>
      </c>
      <c r="B229" s="679" t="s">
        <v>491</v>
      </c>
      <c r="C229" s="680" t="s">
        <v>100</v>
      </c>
      <c r="D229" s="954" t="s">
        <v>100</v>
      </c>
      <c r="E229" s="1093" t="s">
        <v>229</v>
      </c>
      <c r="F229" s="924">
        <f>+F230</f>
        <v>750</v>
      </c>
      <c r="G229" s="975">
        <f>+G230</f>
        <v>-750</v>
      </c>
      <c r="H229" s="924">
        <f t="shared" si="28"/>
        <v>0</v>
      </c>
      <c r="I229" s="1020">
        <v>0</v>
      </c>
      <c r="J229" s="1020">
        <f t="shared" si="26"/>
        <v>0</v>
      </c>
      <c r="K229" s="1020">
        <v>0</v>
      </c>
      <c r="L229" s="1020">
        <f t="shared" si="46"/>
        <v>0</v>
      </c>
      <c r="M229" s="1020">
        <v>0</v>
      </c>
      <c r="N229" s="1020">
        <f t="shared" si="43"/>
        <v>0</v>
      </c>
      <c r="O229" s="1124">
        <v>0</v>
      </c>
      <c r="P229" s="1124">
        <f t="shared" si="35"/>
        <v>0</v>
      </c>
      <c r="Q229" s="1119">
        <v>0</v>
      </c>
      <c r="R229" s="1119">
        <f t="shared" si="34"/>
        <v>0</v>
      </c>
      <c r="S229" s="896"/>
    </row>
    <row r="230" spans="1:19" s="894" customFormat="1" x14ac:dyDescent="0.2">
      <c r="A230" s="682"/>
      <c r="B230" s="902" t="s">
        <v>474</v>
      </c>
      <c r="C230" s="700">
        <v>3419</v>
      </c>
      <c r="D230" s="903">
        <v>5222</v>
      </c>
      <c r="E230" s="784" t="s">
        <v>296</v>
      </c>
      <c r="F230" s="927">
        <v>750</v>
      </c>
      <c r="G230" s="916">
        <v>-750</v>
      </c>
      <c r="H230" s="927">
        <f t="shared" si="28"/>
        <v>0</v>
      </c>
      <c r="I230" s="1003">
        <v>0</v>
      </c>
      <c r="J230" s="1003">
        <f t="shared" si="26"/>
        <v>0</v>
      </c>
      <c r="K230" s="1003">
        <v>0</v>
      </c>
      <c r="L230" s="1003">
        <f t="shared" si="46"/>
        <v>0</v>
      </c>
      <c r="M230" s="1003">
        <v>0</v>
      </c>
      <c r="N230" s="1003">
        <f t="shared" si="43"/>
        <v>0</v>
      </c>
      <c r="O230" s="1114">
        <v>0</v>
      </c>
      <c r="P230" s="1114">
        <f t="shared" si="35"/>
        <v>0</v>
      </c>
      <c r="Q230" s="1114">
        <v>0</v>
      </c>
      <c r="R230" s="1114">
        <f t="shared" si="34"/>
        <v>0</v>
      </c>
      <c r="S230" s="896"/>
    </row>
    <row r="231" spans="1:19" s="894" customFormat="1" ht="31.45" x14ac:dyDescent="0.2">
      <c r="A231" s="1001" t="s">
        <v>298</v>
      </c>
      <c r="B231" s="984" t="s">
        <v>548</v>
      </c>
      <c r="C231" s="985" t="s">
        <v>100</v>
      </c>
      <c r="D231" s="985" t="s">
        <v>100</v>
      </c>
      <c r="E231" s="986" t="s">
        <v>313</v>
      </c>
      <c r="F231" s="915">
        <v>0</v>
      </c>
      <c r="G231" s="975">
        <f t="shared" ref="G231" si="47">+G232</f>
        <v>100</v>
      </c>
      <c r="H231" s="924">
        <f t="shared" si="28"/>
        <v>100</v>
      </c>
      <c r="I231" s="1008">
        <v>0</v>
      </c>
      <c r="J231" s="1008">
        <f t="shared" si="26"/>
        <v>100</v>
      </c>
      <c r="K231" s="1008">
        <v>0</v>
      </c>
      <c r="L231" s="1008">
        <f t="shared" si="46"/>
        <v>100</v>
      </c>
      <c r="M231" s="1008">
        <v>0</v>
      </c>
      <c r="N231" s="1008">
        <f t="shared" si="43"/>
        <v>100</v>
      </c>
      <c r="O231" s="1119">
        <v>0</v>
      </c>
      <c r="P231" s="1119">
        <f t="shared" si="35"/>
        <v>100</v>
      </c>
      <c r="Q231" s="1119">
        <v>0</v>
      </c>
      <c r="R231" s="1119">
        <f t="shared" si="34"/>
        <v>100</v>
      </c>
      <c r="S231" s="896"/>
    </row>
    <row r="232" spans="1:19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8"/>
        <v>100</v>
      </c>
      <c r="I232" s="1003">
        <v>0</v>
      </c>
      <c r="J232" s="1003">
        <f t="shared" si="26"/>
        <v>100</v>
      </c>
      <c r="K232" s="1003">
        <v>0</v>
      </c>
      <c r="L232" s="1003">
        <f t="shared" si="46"/>
        <v>100</v>
      </c>
      <c r="M232" s="1003">
        <v>0</v>
      </c>
      <c r="N232" s="1003">
        <f t="shared" si="43"/>
        <v>100</v>
      </c>
      <c r="O232" s="1114">
        <v>0</v>
      </c>
      <c r="P232" s="1114">
        <f t="shared" si="35"/>
        <v>100</v>
      </c>
      <c r="Q232" s="1114">
        <v>0</v>
      </c>
      <c r="R232" s="1114">
        <f t="shared" si="34"/>
        <v>100</v>
      </c>
      <c r="S232" s="1072"/>
    </row>
    <row r="233" spans="1:19" ht="31.45" x14ac:dyDescent="0.2">
      <c r="A233" s="654" t="s">
        <v>298</v>
      </c>
      <c r="B233" s="603" t="s">
        <v>549</v>
      </c>
      <c r="C233" s="604" t="s">
        <v>100</v>
      </c>
      <c r="D233" s="604" t="s">
        <v>100</v>
      </c>
      <c r="E233" s="981" t="s">
        <v>314</v>
      </c>
      <c r="F233" s="913">
        <v>0</v>
      </c>
      <c r="G233" s="959">
        <f t="shared" ref="G233" si="48">+G234</f>
        <v>60</v>
      </c>
      <c r="H233" s="908">
        <f t="shared" si="28"/>
        <v>60</v>
      </c>
      <c r="I233" s="1008">
        <v>0</v>
      </c>
      <c r="J233" s="1008">
        <f t="shared" si="26"/>
        <v>60</v>
      </c>
      <c r="K233" s="1008">
        <v>0</v>
      </c>
      <c r="L233" s="1008">
        <f t="shared" si="46"/>
        <v>60</v>
      </c>
      <c r="M233" s="1008">
        <v>0</v>
      </c>
      <c r="N233" s="1008">
        <f t="shared" si="43"/>
        <v>60</v>
      </c>
      <c r="O233" s="1119">
        <v>0</v>
      </c>
      <c r="P233" s="1119">
        <f t="shared" si="35"/>
        <v>60</v>
      </c>
      <c r="Q233" s="1119">
        <v>0</v>
      </c>
      <c r="R233" s="1119">
        <f t="shared" si="34"/>
        <v>60</v>
      </c>
      <c r="S233" s="1072"/>
    </row>
    <row r="234" spans="1:19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60</v>
      </c>
      <c r="H234" s="927">
        <f t="shared" si="28"/>
        <v>60</v>
      </c>
      <c r="I234" s="1003">
        <v>0</v>
      </c>
      <c r="J234" s="1003">
        <f t="shared" si="26"/>
        <v>60</v>
      </c>
      <c r="K234" s="1003">
        <v>0</v>
      </c>
      <c r="L234" s="1003">
        <f t="shared" si="46"/>
        <v>60</v>
      </c>
      <c r="M234" s="1003">
        <v>0</v>
      </c>
      <c r="N234" s="1003">
        <f t="shared" si="43"/>
        <v>60</v>
      </c>
      <c r="O234" s="1114">
        <v>0</v>
      </c>
      <c r="P234" s="1114">
        <f t="shared" si="35"/>
        <v>60</v>
      </c>
      <c r="Q234" s="1114">
        <v>0</v>
      </c>
      <c r="R234" s="1114">
        <f t="shared" si="34"/>
        <v>60</v>
      </c>
      <c r="S234" s="1072"/>
    </row>
    <row r="235" spans="1:19" ht="31.45" x14ac:dyDescent="0.2">
      <c r="A235" s="654" t="s">
        <v>298</v>
      </c>
      <c r="B235" s="603" t="s">
        <v>550</v>
      </c>
      <c r="C235" s="604" t="s">
        <v>100</v>
      </c>
      <c r="D235" s="604" t="s">
        <v>100</v>
      </c>
      <c r="E235" s="981" t="s">
        <v>311</v>
      </c>
      <c r="F235" s="913">
        <v>0</v>
      </c>
      <c r="G235" s="959">
        <f t="shared" ref="G235" si="49">+G236</f>
        <v>100</v>
      </c>
      <c r="H235" s="908">
        <f t="shared" si="28"/>
        <v>100</v>
      </c>
      <c r="I235" s="1008">
        <v>0</v>
      </c>
      <c r="J235" s="1008">
        <f t="shared" si="26"/>
        <v>100</v>
      </c>
      <c r="K235" s="1008">
        <v>0</v>
      </c>
      <c r="L235" s="1008">
        <f t="shared" si="46"/>
        <v>100</v>
      </c>
      <c r="M235" s="1008">
        <v>0</v>
      </c>
      <c r="N235" s="1008">
        <f t="shared" si="43"/>
        <v>100</v>
      </c>
      <c r="O235" s="1119">
        <v>0</v>
      </c>
      <c r="P235" s="1119">
        <f t="shared" si="35"/>
        <v>100</v>
      </c>
      <c r="Q235" s="1119">
        <v>0</v>
      </c>
      <c r="R235" s="1119">
        <f t="shared" si="34"/>
        <v>100</v>
      </c>
      <c r="S235" s="1072"/>
    </row>
    <row r="236" spans="1:19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28"/>
        <v>100</v>
      </c>
      <c r="I236" s="1003">
        <v>0</v>
      </c>
      <c r="J236" s="1003">
        <f t="shared" si="26"/>
        <v>100</v>
      </c>
      <c r="K236" s="1003">
        <v>0</v>
      </c>
      <c r="L236" s="1003">
        <f t="shared" si="46"/>
        <v>100</v>
      </c>
      <c r="M236" s="1003">
        <v>0</v>
      </c>
      <c r="N236" s="1003">
        <f t="shared" si="43"/>
        <v>100</v>
      </c>
      <c r="O236" s="1114">
        <v>0</v>
      </c>
      <c r="P236" s="1114">
        <f t="shared" si="35"/>
        <v>100</v>
      </c>
      <c r="Q236" s="1114">
        <v>0</v>
      </c>
      <c r="R236" s="1114">
        <f t="shared" si="34"/>
        <v>100</v>
      </c>
      <c r="S236" s="1072"/>
    </row>
    <row r="237" spans="1:19" ht="41.9" x14ac:dyDescent="0.2">
      <c r="A237" s="654" t="s">
        <v>298</v>
      </c>
      <c r="B237" s="603" t="s">
        <v>551</v>
      </c>
      <c r="C237" s="604" t="s">
        <v>100</v>
      </c>
      <c r="D237" s="604" t="s">
        <v>100</v>
      </c>
      <c r="E237" s="981" t="s">
        <v>315</v>
      </c>
      <c r="F237" s="913">
        <v>0</v>
      </c>
      <c r="G237" s="959">
        <f t="shared" ref="G237" si="50">+G238</f>
        <v>100</v>
      </c>
      <c r="H237" s="908">
        <f t="shared" si="28"/>
        <v>100</v>
      </c>
      <c r="I237" s="1008">
        <v>0</v>
      </c>
      <c r="J237" s="1008">
        <f t="shared" si="26"/>
        <v>100</v>
      </c>
      <c r="K237" s="1008">
        <v>0</v>
      </c>
      <c r="L237" s="1008">
        <f t="shared" si="46"/>
        <v>100</v>
      </c>
      <c r="M237" s="1008">
        <v>0</v>
      </c>
      <c r="N237" s="1008">
        <f t="shared" si="43"/>
        <v>100</v>
      </c>
      <c r="O237" s="1119">
        <v>0</v>
      </c>
      <c r="P237" s="1119">
        <f t="shared" si="35"/>
        <v>100</v>
      </c>
      <c r="Q237" s="1119">
        <v>0</v>
      </c>
      <c r="R237" s="1119">
        <f t="shared" si="34"/>
        <v>100</v>
      </c>
      <c r="S237" s="1072"/>
    </row>
    <row r="238" spans="1:19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28"/>
        <v>100</v>
      </c>
      <c r="I238" s="1003">
        <v>0</v>
      </c>
      <c r="J238" s="1003">
        <f t="shared" si="26"/>
        <v>100</v>
      </c>
      <c r="K238" s="1003">
        <v>0</v>
      </c>
      <c r="L238" s="1003">
        <f t="shared" si="46"/>
        <v>100</v>
      </c>
      <c r="M238" s="1003">
        <v>0</v>
      </c>
      <c r="N238" s="1003">
        <f t="shared" si="43"/>
        <v>100</v>
      </c>
      <c r="O238" s="1114">
        <v>0</v>
      </c>
      <c r="P238" s="1114">
        <f t="shared" si="35"/>
        <v>100</v>
      </c>
      <c r="Q238" s="1114">
        <v>0</v>
      </c>
      <c r="R238" s="1114">
        <f t="shared" si="34"/>
        <v>100</v>
      </c>
      <c r="S238" s="1072"/>
    </row>
    <row r="239" spans="1:19" ht="31.45" x14ac:dyDescent="0.2">
      <c r="A239" s="654" t="s">
        <v>298</v>
      </c>
      <c r="B239" s="603" t="s">
        <v>552</v>
      </c>
      <c r="C239" s="604" t="s">
        <v>100</v>
      </c>
      <c r="D239" s="604" t="s">
        <v>100</v>
      </c>
      <c r="E239" s="981" t="s">
        <v>316</v>
      </c>
      <c r="F239" s="913">
        <v>0</v>
      </c>
      <c r="G239" s="959">
        <f t="shared" ref="G239" si="51">+G240</f>
        <v>200</v>
      </c>
      <c r="H239" s="908">
        <f t="shared" si="28"/>
        <v>200</v>
      </c>
      <c r="I239" s="1008">
        <v>0</v>
      </c>
      <c r="J239" s="1008">
        <f t="shared" si="26"/>
        <v>200</v>
      </c>
      <c r="K239" s="1008">
        <v>0</v>
      </c>
      <c r="L239" s="1008">
        <f t="shared" si="46"/>
        <v>200</v>
      </c>
      <c r="M239" s="1008">
        <v>0</v>
      </c>
      <c r="N239" s="1008">
        <f t="shared" si="43"/>
        <v>200</v>
      </c>
      <c r="O239" s="1119">
        <v>0</v>
      </c>
      <c r="P239" s="1119">
        <f t="shared" si="35"/>
        <v>200</v>
      </c>
      <c r="Q239" s="1119">
        <v>0</v>
      </c>
      <c r="R239" s="1119">
        <f t="shared" si="34"/>
        <v>200</v>
      </c>
      <c r="S239" s="1072"/>
    </row>
    <row r="240" spans="1:19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200</v>
      </c>
      <c r="H240" s="927">
        <f t="shared" si="28"/>
        <v>200</v>
      </c>
      <c r="I240" s="1003">
        <v>0</v>
      </c>
      <c r="J240" s="1003">
        <f t="shared" si="26"/>
        <v>200</v>
      </c>
      <c r="K240" s="1003">
        <v>0</v>
      </c>
      <c r="L240" s="1003">
        <f t="shared" si="46"/>
        <v>200</v>
      </c>
      <c r="M240" s="1003">
        <v>0</v>
      </c>
      <c r="N240" s="1003">
        <f t="shared" si="43"/>
        <v>200</v>
      </c>
      <c r="O240" s="1114">
        <v>0</v>
      </c>
      <c r="P240" s="1114">
        <f t="shared" si="35"/>
        <v>200</v>
      </c>
      <c r="Q240" s="1114">
        <v>0</v>
      </c>
      <c r="R240" s="1114">
        <f t="shared" si="34"/>
        <v>200</v>
      </c>
      <c r="S240" s="1072"/>
    </row>
    <row r="241" spans="1:19" ht="31.45" x14ac:dyDescent="0.2">
      <c r="A241" s="654" t="s">
        <v>298</v>
      </c>
      <c r="B241" s="603" t="s">
        <v>553</v>
      </c>
      <c r="C241" s="604" t="s">
        <v>100</v>
      </c>
      <c r="D241" s="604" t="s">
        <v>100</v>
      </c>
      <c r="E241" s="981" t="s">
        <v>312</v>
      </c>
      <c r="F241" s="913">
        <v>0</v>
      </c>
      <c r="G241" s="959">
        <f t="shared" ref="G241" si="52">+G242</f>
        <v>100</v>
      </c>
      <c r="H241" s="908">
        <f t="shared" si="28"/>
        <v>100</v>
      </c>
      <c r="I241" s="1008">
        <v>0</v>
      </c>
      <c r="J241" s="1008">
        <f t="shared" si="26"/>
        <v>100</v>
      </c>
      <c r="K241" s="1008">
        <v>0</v>
      </c>
      <c r="L241" s="1008">
        <f t="shared" si="46"/>
        <v>100</v>
      </c>
      <c r="M241" s="1008">
        <v>0</v>
      </c>
      <c r="N241" s="1008">
        <f t="shared" si="43"/>
        <v>100</v>
      </c>
      <c r="O241" s="1119">
        <v>0</v>
      </c>
      <c r="P241" s="1119">
        <f t="shared" si="35"/>
        <v>100</v>
      </c>
      <c r="Q241" s="1119">
        <v>0</v>
      </c>
      <c r="R241" s="1119">
        <f t="shared" si="34"/>
        <v>100</v>
      </c>
      <c r="S241" s="1072"/>
    </row>
    <row r="242" spans="1:19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100</v>
      </c>
      <c r="H242" s="927">
        <f t="shared" si="28"/>
        <v>100</v>
      </c>
      <c r="I242" s="1003">
        <v>0</v>
      </c>
      <c r="J242" s="1003">
        <f t="shared" si="26"/>
        <v>100</v>
      </c>
      <c r="K242" s="1003">
        <v>0</v>
      </c>
      <c r="L242" s="1003">
        <f t="shared" si="46"/>
        <v>100</v>
      </c>
      <c r="M242" s="1003">
        <v>0</v>
      </c>
      <c r="N242" s="1003">
        <f t="shared" si="43"/>
        <v>100</v>
      </c>
      <c r="O242" s="1114">
        <v>0</v>
      </c>
      <c r="P242" s="1114">
        <f t="shared" si="35"/>
        <v>100</v>
      </c>
      <c r="Q242" s="1114">
        <v>0</v>
      </c>
      <c r="R242" s="1114">
        <f t="shared" si="34"/>
        <v>100</v>
      </c>
      <c r="S242" s="1072"/>
    </row>
    <row r="243" spans="1:19" ht="20.95" x14ac:dyDescent="0.2">
      <c r="A243" s="654" t="s">
        <v>298</v>
      </c>
      <c r="B243" s="603" t="s">
        <v>554</v>
      </c>
      <c r="C243" s="604" t="s">
        <v>100</v>
      </c>
      <c r="D243" s="604" t="s">
        <v>100</v>
      </c>
      <c r="E243" s="981" t="s">
        <v>317</v>
      </c>
      <c r="F243" s="913">
        <v>0</v>
      </c>
      <c r="G243" s="959">
        <f t="shared" ref="G243" si="53">+G244</f>
        <v>30</v>
      </c>
      <c r="H243" s="908">
        <f t="shared" si="28"/>
        <v>30</v>
      </c>
      <c r="I243" s="1008">
        <v>0</v>
      </c>
      <c r="J243" s="1008">
        <f t="shared" si="26"/>
        <v>30</v>
      </c>
      <c r="K243" s="1008">
        <v>0</v>
      </c>
      <c r="L243" s="1008">
        <f t="shared" si="46"/>
        <v>30</v>
      </c>
      <c r="M243" s="1008">
        <v>0</v>
      </c>
      <c r="N243" s="1008">
        <f t="shared" si="43"/>
        <v>30</v>
      </c>
      <c r="O243" s="1119">
        <v>0</v>
      </c>
      <c r="P243" s="1119">
        <f t="shared" si="35"/>
        <v>30</v>
      </c>
      <c r="Q243" s="1119">
        <v>0</v>
      </c>
      <c r="R243" s="1119">
        <f t="shared" si="34"/>
        <v>30</v>
      </c>
      <c r="S243" s="1072"/>
    </row>
    <row r="244" spans="1:19" x14ac:dyDescent="0.2">
      <c r="A244" s="1000"/>
      <c r="B244" s="987"/>
      <c r="C244" s="595" t="s">
        <v>294</v>
      </c>
      <c r="D244" s="595" t="s">
        <v>295</v>
      </c>
      <c r="E244" s="983" t="s">
        <v>296</v>
      </c>
      <c r="F244" s="916">
        <v>0</v>
      </c>
      <c r="G244" s="916">
        <v>30</v>
      </c>
      <c r="H244" s="927">
        <f t="shared" si="28"/>
        <v>30</v>
      </c>
      <c r="I244" s="1003">
        <v>0</v>
      </c>
      <c r="J244" s="1003">
        <f t="shared" si="26"/>
        <v>30</v>
      </c>
      <c r="K244" s="1003">
        <v>0</v>
      </c>
      <c r="L244" s="1003">
        <f t="shared" si="46"/>
        <v>30</v>
      </c>
      <c r="M244" s="1003">
        <v>0</v>
      </c>
      <c r="N244" s="1003">
        <f t="shared" si="43"/>
        <v>30</v>
      </c>
      <c r="O244" s="1114">
        <v>0</v>
      </c>
      <c r="P244" s="1114">
        <f t="shared" si="35"/>
        <v>30</v>
      </c>
      <c r="Q244" s="1114">
        <v>0</v>
      </c>
      <c r="R244" s="1114">
        <f t="shared" si="34"/>
        <v>30</v>
      </c>
      <c r="S244" s="1072"/>
    </row>
    <row r="245" spans="1:19" ht="20.95" x14ac:dyDescent="0.2">
      <c r="A245" s="654" t="s">
        <v>298</v>
      </c>
      <c r="B245" s="603" t="s">
        <v>555</v>
      </c>
      <c r="C245" s="604" t="s">
        <v>100</v>
      </c>
      <c r="D245" s="604" t="s">
        <v>100</v>
      </c>
      <c r="E245" s="981" t="s">
        <v>318</v>
      </c>
      <c r="F245" s="913">
        <v>0</v>
      </c>
      <c r="G245" s="959">
        <f t="shared" ref="G245" si="54">+G246</f>
        <v>60</v>
      </c>
      <c r="H245" s="908">
        <f t="shared" si="28"/>
        <v>60</v>
      </c>
      <c r="I245" s="1008">
        <v>0</v>
      </c>
      <c r="J245" s="1008">
        <f t="shared" si="26"/>
        <v>60</v>
      </c>
      <c r="K245" s="1008">
        <v>0</v>
      </c>
      <c r="L245" s="1008">
        <f t="shared" si="46"/>
        <v>60</v>
      </c>
      <c r="M245" s="1008">
        <v>0</v>
      </c>
      <c r="N245" s="1008">
        <f t="shared" si="43"/>
        <v>60</v>
      </c>
      <c r="O245" s="1119">
        <v>0</v>
      </c>
      <c r="P245" s="1119">
        <f t="shared" si="35"/>
        <v>60</v>
      </c>
      <c r="Q245" s="1119">
        <v>0</v>
      </c>
      <c r="R245" s="1119">
        <f t="shared" si="34"/>
        <v>60</v>
      </c>
      <c r="S245" s="1072"/>
    </row>
    <row r="246" spans="1:19" ht="13.1" thickBot="1" x14ac:dyDescent="0.25">
      <c r="A246" s="1002"/>
      <c r="B246" s="988"/>
      <c r="C246" s="989" t="s">
        <v>294</v>
      </c>
      <c r="D246" s="989" t="s">
        <v>295</v>
      </c>
      <c r="E246" s="990" t="s">
        <v>296</v>
      </c>
      <c r="F246" s="917">
        <v>0</v>
      </c>
      <c r="G246" s="917">
        <v>60</v>
      </c>
      <c r="H246" s="1028">
        <f t="shared" si="28"/>
        <v>60</v>
      </c>
      <c r="I246" s="1005">
        <v>0</v>
      </c>
      <c r="J246" s="1005">
        <f t="shared" si="26"/>
        <v>60</v>
      </c>
      <c r="K246" s="1005">
        <v>0</v>
      </c>
      <c r="L246" s="1005">
        <f t="shared" si="46"/>
        <v>60</v>
      </c>
      <c r="M246" s="1005">
        <v>0</v>
      </c>
      <c r="N246" s="1005">
        <f t="shared" si="43"/>
        <v>60</v>
      </c>
      <c r="O246" s="1117">
        <v>0</v>
      </c>
      <c r="P246" s="1117">
        <f t="shared" si="35"/>
        <v>60</v>
      </c>
      <c r="Q246" s="1114">
        <v>0</v>
      </c>
      <c r="R246" s="1114">
        <f t="shared" si="34"/>
        <v>60</v>
      </c>
      <c r="S246" s="1072"/>
    </row>
    <row r="247" spans="1:19" ht="27" customHeight="1" thickBot="1" x14ac:dyDescent="0.25">
      <c r="A247" s="1080" t="s">
        <v>106</v>
      </c>
      <c r="B247" s="1081" t="s">
        <v>100</v>
      </c>
      <c r="C247" s="1082" t="s">
        <v>100</v>
      </c>
      <c r="D247" s="1082" t="s">
        <v>100</v>
      </c>
      <c r="E247" s="1498" t="s">
        <v>636</v>
      </c>
      <c r="F247" s="1087">
        <v>0</v>
      </c>
      <c r="G247" s="1542"/>
      <c r="H247" s="1542"/>
      <c r="I247" s="1542"/>
      <c r="J247" s="1542"/>
      <c r="K247" s="1542"/>
      <c r="L247" s="1542"/>
      <c r="M247" s="1542"/>
      <c r="N247" s="1087">
        <v>0</v>
      </c>
      <c r="O247" s="1131">
        <f>+O248</f>
        <v>500</v>
      </c>
      <c r="P247" s="1131">
        <f t="shared" ref="P247:P249" si="55">N247+O247</f>
        <v>500</v>
      </c>
      <c r="Q247" s="1655">
        <v>0</v>
      </c>
      <c r="R247" s="1655">
        <f t="shared" si="34"/>
        <v>500</v>
      </c>
      <c r="S247" s="1072"/>
    </row>
    <row r="248" spans="1:19" ht="21.6" thickBot="1" x14ac:dyDescent="0.25">
      <c r="A248" s="1499" t="s">
        <v>106</v>
      </c>
      <c r="B248" s="1500" t="s">
        <v>637</v>
      </c>
      <c r="C248" s="1501" t="s">
        <v>100</v>
      </c>
      <c r="D248" s="1501" t="s">
        <v>100</v>
      </c>
      <c r="E248" s="1502" t="s">
        <v>636</v>
      </c>
      <c r="F248" s="1018">
        <v>0</v>
      </c>
      <c r="G248" s="1543"/>
      <c r="H248" s="1543"/>
      <c r="I248" s="1543"/>
      <c r="J248" s="1543"/>
      <c r="K248" s="1543"/>
      <c r="L248" s="1543"/>
      <c r="M248" s="1543"/>
      <c r="N248" s="1018">
        <v>0</v>
      </c>
      <c r="O248" s="1544">
        <f>O249</f>
        <v>500</v>
      </c>
      <c r="P248" s="1544">
        <f t="shared" si="55"/>
        <v>500</v>
      </c>
      <c r="Q248" s="1119">
        <v>0</v>
      </c>
      <c r="R248" s="1119">
        <f t="shared" si="34"/>
        <v>500</v>
      </c>
      <c r="S248" s="1072"/>
    </row>
    <row r="249" spans="1:19" ht="13.1" thickBot="1" x14ac:dyDescent="0.25">
      <c r="A249" s="1080"/>
      <c r="B249" s="1500"/>
      <c r="C249" s="989" t="s">
        <v>294</v>
      </c>
      <c r="D249" s="989" t="s">
        <v>295</v>
      </c>
      <c r="E249" s="1503" t="s">
        <v>296</v>
      </c>
      <c r="F249" s="1005">
        <v>0</v>
      </c>
      <c r="G249" s="1545"/>
      <c r="H249" s="1545"/>
      <c r="I249" s="1545"/>
      <c r="J249" s="1545"/>
      <c r="K249" s="1546"/>
      <c r="L249" s="1545"/>
      <c r="M249" s="1546"/>
      <c r="N249" s="1005">
        <v>0</v>
      </c>
      <c r="O249" s="1547">
        <v>500</v>
      </c>
      <c r="P249" s="1547">
        <f t="shared" si="55"/>
        <v>500</v>
      </c>
      <c r="Q249" s="1114">
        <v>0</v>
      </c>
      <c r="R249" s="1114">
        <f t="shared" si="34"/>
        <v>500</v>
      </c>
      <c r="S249" s="1072"/>
    </row>
    <row r="250" spans="1:19" ht="27" customHeight="1" thickBot="1" x14ac:dyDescent="0.25">
      <c r="A250" s="1080" t="s">
        <v>106</v>
      </c>
      <c r="B250" s="1081" t="s">
        <v>100</v>
      </c>
      <c r="C250" s="1082" t="s">
        <v>100</v>
      </c>
      <c r="D250" s="1082" t="s">
        <v>100</v>
      </c>
      <c r="E250" s="1504" t="s">
        <v>638</v>
      </c>
      <c r="F250" s="1087">
        <v>0</v>
      </c>
      <c r="G250" s="1542"/>
      <c r="H250" s="1542"/>
      <c r="I250" s="1542"/>
      <c r="J250" s="1542"/>
      <c r="K250" s="1542"/>
      <c r="L250" s="1542"/>
      <c r="M250" s="1542"/>
      <c r="N250" s="1087">
        <v>0</v>
      </c>
      <c r="O250" s="1131">
        <f>+O251</f>
        <v>2178.7640000000001</v>
      </c>
      <c r="P250" s="1135">
        <f t="shared" si="35"/>
        <v>2178.7640000000001</v>
      </c>
      <c r="Q250" s="1655">
        <v>0</v>
      </c>
      <c r="R250" s="1655">
        <f t="shared" si="34"/>
        <v>2178.7640000000001</v>
      </c>
      <c r="S250" s="1072"/>
    </row>
    <row r="251" spans="1:19" ht="20.95" x14ac:dyDescent="0.2">
      <c r="A251" s="1505" t="s">
        <v>106</v>
      </c>
      <c r="B251" s="1506" t="s">
        <v>639</v>
      </c>
      <c r="C251" s="1507"/>
      <c r="D251" s="1507"/>
      <c r="E251" s="1508" t="s">
        <v>638</v>
      </c>
      <c r="F251" s="1018">
        <v>0</v>
      </c>
      <c r="G251" s="1543"/>
      <c r="H251" s="1543"/>
      <c r="I251" s="1543"/>
      <c r="J251" s="1543"/>
      <c r="K251" s="1543"/>
      <c r="L251" s="1543"/>
      <c r="M251" s="1543"/>
      <c r="N251" s="1018">
        <v>0</v>
      </c>
      <c r="O251" s="1541">
        <f>+O252</f>
        <v>2178.7640000000001</v>
      </c>
      <c r="P251" s="1548">
        <f t="shared" si="35"/>
        <v>2178.7640000000001</v>
      </c>
      <c r="Q251" s="1119">
        <v>0</v>
      </c>
      <c r="R251" s="1119">
        <f t="shared" si="34"/>
        <v>2178.7640000000001</v>
      </c>
      <c r="S251" s="1072"/>
    </row>
    <row r="252" spans="1:19" ht="13.1" thickBot="1" x14ac:dyDescent="0.25">
      <c r="A252" s="1509"/>
      <c r="B252" s="1510"/>
      <c r="C252" s="989" t="s">
        <v>294</v>
      </c>
      <c r="D252" s="989" t="s">
        <v>295</v>
      </c>
      <c r="E252" s="1511" t="s">
        <v>296</v>
      </c>
      <c r="F252" s="1005">
        <v>0</v>
      </c>
      <c r="G252" s="1545"/>
      <c r="H252" s="1545"/>
      <c r="I252" s="1545"/>
      <c r="J252" s="1545"/>
      <c r="K252" s="1546"/>
      <c r="L252" s="1545"/>
      <c r="M252" s="1546"/>
      <c r="N252" s="1005">
        <v>0</v>
      </c>
      <c r="O252" s="1117">
        <v>2178.7640000000001</v>
      </c>
      <c r="P252" s="1117">
        <f t="shared" si="35"/>
        <v>2178.7640000000001</v>
      </c>
      <c r="Q252" s="1117">
        <v>0</v>
      </c>
      <c r="R252" s="1117">
        <f t="shared" si="34"/>
        <v>2178.7640000000001</v>
      </c>
      <c r="S252" s="1072"/>
    </row>
    <row r="253" spans="1:19" x14ac:dyDescent="0.2">
      <c r="Q253" s="1072"/>
      <c r="R253" s="1512"/>
      <c r="S253" s="1072"/>
    </row>
    <row r="254" spans="1:19" x14ac:dyDescent="0.2">
      <c r="E254" s="1143">
        <v>42272</v>
      </c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3" orientation="portrait" r:id="rId1"/>
  <colBreaks count="1" manualBreakCount="1">
    <brk id="19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274"/>
  <sheetViews>
    <sheetView topLeftCell="F1" zoomScale="110" zoomScaleNormal="11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893" customWidth="1"/>
    <col min="3" max="3" width="4.75" style="893" customWidth="1"/>
    <col min="4" max="4" width="7.75" style="893" customWidth="1"/>
    <col min="5" max="5" width="40.75" style="893" customWidth="1"/>
    <col min="6" max="6" width="8.75" style="888" customWidth="1"/>
    <col min="7" max="7" width="7.75" style="893" customWidth="1"/>
    <col min="8" max="8" width="8.75" style="893" customWidth="1"/>
    <col min="9" max="9" width="7.875" style="893" customWidth="1"/>
    <col min="10" max="10" width="9.625" style="893" customWidth="1"/>
    <col min="11" max="11" width="7.375" style="1072" customWidth="1"/>
    <col min="12" max="12" width="9.25" style="893" customWidth="1"/>
    <col min="13" max="13" width="9.75" style="1072" customWidth="1"/>
    <col min="14" max="14" width="9.25" style="893" customWidth="1"/>
    <col min="15" max="15" width="8.375" style="893" customWidth="1"/>
    <col min="16" max="18" width="9.25" style="893" customWidth="1"/>
    <col min="19" max="19" width="9.25" style="1072" customWidth="1"/>
    <col min="20" max="21" width="9.25" style="893" customWidth="1"/>
    <col min="22" max="22" width="10.375" style="893" customWidth="1"/>
    <col min="23" max="23" width="11.625" style="893" customWidth="1"/>
    <col min="24" max="24" width="9.25" style="893" customWidth="1"/>
    <col min="25" max="25" width="11.375" style="893" customWidth="1"/>
    <col min="26" max="252" width="9.25" style="893" customWidth="1"/>
    <col min="253" max="16384" width="3.25" style="893"/>
  </cols>
  <sheetData>
    <row r="1" spans="1:23" x14ac:dyDescent="0.2">
      <c r="G1" s="2319"/>
      <c r="H1" s="2319"/>
      <c r="J1" s="1540"/>
      <c r="L1" s="1540"/>
      <c r="N1" s="1540"/>
      <c r="P1" s="1072"/>
      <c r="Q1" s="1072"/>
      <c r="T1" s="1072" t="s">
        <v>965</v>
      </c>
    </row>
    <row r="2" spans="1:23" ht="13.25" customHeight="1" x14ac:dyDescent="0.3">
      <c r="A2" s="2315" t="s">
        <v>964</v>
      </c>
      <c r="B2" s="2315"/>
      <c r="C2" s="2315"/>
      <c r="D2" s="2315"/>
      <c r="E2" s="2315"/>
      <c r="F2" s="2315"/>
      <c r="G2" s="2315"/>
      <c r="H2" s="2315"/>
    </row>
    <row r="3" spans="1:23" x14ac:dyDescent="0.2">
      <c r="A3" s="889"/>
      <c r="B3" s="889"/>
      <c r="C3" s="889"/>
      <c r="D3" s="889"/>
      <c r="E3" s="889"/>
      <c r="F3" s="889"/>
      <c r="G3" s="1495"/>
      <c r="H3" s="1495"/>
    </row>
    <row r="4" spans="1:23" ht="15.05" x14ac:dyDescent="0.25">
      <c r="A4" s="2316" t="s">
        <v>427</v>
      </c>
      <c r="B4" s="2316"/>
      <c r="C4" s="2316"/>
      <c r="D4" s="2316"/>
      <c r="E4" s="2316"/>
      <c r="F4" s="2316"/>
      <c r="G4" s="2316"/>
      <c r="H4" s="2316"/>
    </row>
    <row r="5" spans="1:23" ht="13.1" thickBot="1" x14ac:dyDescent="0.25">
      <c r="A5" s="889"/>
      <c r="B5" s="889"/>
      <c r="C5" s="889"/>
      <c r="D5" s="889"/>
      <c r="E5" s="889"/>
      <c r="F5" s="889"/>
      <c r="G5" s="1495"/>
      <c r="H5" s="1495"/>
    </row>
    <row r="6" spans="1:23" ht="15.05" x14ac:dyDescent="0.25">
      <c r="A6" s="2317" t="s">
        <v>466</v>
      </c>
      <c r="B6" s="2317"/>
      <c r="C6" s="2317"/>
      <c r="D6" s="2317"/>
      <c r="E6" s="2317"/>
      <c r="F6" s="2317"/>
      <c r="G6" s="2317"/>
      <c r="H6" s="2317"/>
      <c r="M6" s="2293" t="s">
        <v>646</v>
      </c>
    </row>
    <row r="7" spans="1:23" s="894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K7" s="896"/>
      <c r="M7" s="2318"/>
      <c r="S7" s="896"/>
    </row>
    <row r="8" spans="1:23" s="894" customFormat="1" ht="13.75" customHeight="1" thickBot="1" x14ac:dyDescent="0.25">
      <c r="A8" s="948"/>
      <c r="B8" s="948"/>
      <c r="C8" s="948"/>
      <c r="D8" s="948"/>
      <c r="E8" s="948"/>
      <c r="F8" s="891"/>
      <c r="G8" s="2293" t="s">
        <v>544</v>
      </c>
      <c r="H8" s="1026"/>
      <c r="I8" s="2293" t="s">
        <v>577</v>
      </c>
      <c r="J8" s="1026"/>
      <c r="K8" s="2293" t="s">
        <v>579</v>
      </c>
      <c r="L8" s="1026"/>
      <c r="M8" s="2318"/>
      <c r="N8" s="1026"/>
      <c r="O8" s="2313" t="s">
        <v>655</v>
      </c>
      <c r="P8" s="1026"/>
      <c r="R8" s="1026"/>
      <c r="T8" s="1026"/>
      <c r="V8" s="1026" t="s">
        <v>428</v>
      </c>
    </row>
    <row r="9" spans="1:23" s="894" customFormat="1" ht="37.1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294"/>
      <c r="H9" s="1027" t="s">
        <v>255</v>
      </c>
      <c r="I9" s="2294"/>
      <c r="J9" s="1027" t="s">
        <v>255</v>
      </c>
      <c r="K9" s="2294"/>
      <c r="L9" s="1496" t="s">
        <v>255</v>
      </c>
      <c r="M9" s="2294"/>
      <c r="N9" s="1496" t="s">
        <v>255</v>
      </c>
      <c r="O9" s="2314"/>
      <c r="P9" s="1027" t="s">
        <v>255</v>
      </c>
      <c r="Q9" s="1513" t="s">
        <v>973</v>
      </c>
      <c r="R9" s="1027" t="s">
        <v>255</v>
      </c>
      <c r="S9" s="1757" t="s">
        <v>984</v>
      </c>
      <c r="T9" s="1027" t="s">
        <v>255</v>
      </c>
      <c r="U9" s="1757" t="s">
        <v>985</v>
      </c>
      <c r="V9" s="1027" t="s">
        <v>255</v>
      </c>
    </row>
    <row r="10" spans="1:23" s="894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+F11+F72+F93</f>
        <v>20428.98</v>
      </c>
      <c r="G10" s="919">
        <f t="shared" si="0"/>
        <v>0</v>
      </c>
      <c r="H10" s="1497">
        <f t="shared" si="0"/>
        <v>20428.98</v>
      </c>
      <c r="I10" s="1514">
        <f t="shared" si="0"/>
        <v>116.15</v>
      </c>
      <c r="J10" s="1514">
        <f t="shared" si="0"/>
        <v>20545.129999999997</v>
      </c>
      <c r="K10" s="1514">
        <f t="shared" si="0"/>
        <v>0</v>
      </c>
      <c r="L10" s="1514">
        <f>+J10+K10</f>
        <v>20545.129999999997</v>
      </c>
      <c r="M10" s="1514">
        <f>+M11+M72+M93</f>
        <v>6190</v>
      </c>
      <c r="N10" s="1514">
        <f>+L10+M10</f>
        <v>26735.129999999997</v>
      </c>
      <c r="O10" s="1515">
        <f>+O11+O72+O93</f>
        <v>2178.7640000000001</v>
      </c>
      <c r="P10" s="1515">
        <f>+N10+O10</f>
        <v>28913.893999999997</v>
      </c>
      <c r="Q10" s="1515">
        <f>+Q11+Q72+Q93</f>
        <v>50</v>
      </c>
      <c r="R10" s="1515">
        <f>+P10+Q10</f>
        <v>28963.893999999997</v>
      </c>
      <c r="S10" s="1541">
        <v>0</v>
      </c>
      <c r="T10" s="1541">
        <f>+R10+S10</f>
        <v>28963.893999999997</v>
      </c>
      <c r="U10" s="1544">
        <f>+U11+U72+U93</f>
        <v>0</v>
      </c>
      <c r="V10" s="1544">
        <f>+T10+U10</f>
        <v>28963.893999999997</v>
      </c>
      <c r="W10" s="1770" t="s">
        <v>986</v>
      </c>
    </row>
    <row r="11" spans="1:23" s="894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+F14+F17+F30+F50+F52+F56+F58+F62+F64</f>
        <v>2880</v>
      </c>
      <c r="G11" s="1015">
        <f>+G14+G17+G22+G24+G26+G28+G30+G32+G34+G36+G38+G40+G42+G44+G46+G48+G50+G52+G56+G58+G62+G64</f>
        <v>0</v>
      </c>
      <c r="H11" s="1015">
        <f t="shared" ref="H11:H107" si="1">+F11+G11</f>
        <v>2880</v>
      </c>
      <c r="I11" s="1516">
        <f>+I52+I54+I58+I60+I30</f>
        <v>116.15</v>
      </c>
      <c r="J11" s="1516">
        <f t="shared" ref="J11:J92" si="2">+H11+I11</f>
        <v>2996.15</v>
      </c>
      <c r="K11" s="1516">
        <v>0</v>
      </c>
      <c r="L11" s="1516">
        <f t="shared" ref="L11:L92" si="3">+J11+K11</f>
        <v>2996.15</v>
      </c>
      <c r="M11" s="1516">
        <f>+M17+M24+M30+M68+M70</f>
        <v>1190</v>
      </c>
      <c r="N11" s="1516">
        <f t="shared" ref="N11:N90" si="4">+L11+M11</f>
        <v>4186.1499999999996</v>
      </c>
      <c r="O11" s="1517">
        <f>+O64+O66</f>
        <v>0</v>
      </c>
      <c r="P11" s="1517">
        <f t="shared" ref="P11:P78" si="5">+N11+O11</f>
        <v>4186.1499999999996</v>
      </c>
      <c r="Q11" s="1517">
        <f>+Q12+Q17+Q20</f>
        <v>50</v>
      </c>
      <c r="R11" s="1517">
        <f t="shared" ref="R11:R76" si="6">+P11+Q11</f>
        <v>4236.1499999999996</v>
      </c>
      <c r="S11" s="1126">
        <v>0</v>
      </c>
      <c r="T11" s="1126">
        <f t="shared" ref="T11:T74" si="7">+R11+S11</f>
        <v>4236.1499999999996</v>
      </c>
      <c r="U11" s="1566">
        <v>0</v>
      </c>
      <c r="V11" s="1566">
        <f t="shared" ref="V11:V74" si="8">+T11+U11</f>
        <v>4236.1499999999996</v>
      </c>
    </row>
    <row r="12" spans="1:23" s="894" customFormat="1" ht="20.95" hidden="1" x14ac:dyDescent="0.2">
      <c r="A12" s="1725" t="s">
        <v>106</v>
      </c>
      <c r="B12" s="1726" t="s">
        <v>747</v>
      </c>
      <c r="C12" s="1727" t="s">
        <v>100</v>
      </c>
      <c r="D12" s="1728" t="s">
        <v>100</v>
      </c>
      <c r="E12" s="1729" t="s">
        <v>745</v>
      </c>
      <c r="F12" s="1730">
        <v>0</v>
      </c>
      <c r="G12" s="1730"/>
      <c r="H12" s="1730"/>
      <c r="I12" s="1731"/>
      <c r="J12" s="1731"/>
      <c r="K12" s="1731"/>
      <c r="L12" s="1731"/>
      <c r="M12" s="1731"/>
      <c r="N12" s="1731"/>
      <c r="O12" s="1732"/>
      <c r="P12" s="1732">
        <v>0</v>
      </c>
      <c r="Q12" s="1541">
        <f>+Q13</f>
        <v>50</v>
      </c>
      <c r="R12" s="1541">
        <f t="shared" si="6"/>
        <v>50</v>
      </c>
      <c r="S12" s="1124">
        <v>0</v>
      </c>
      <c r="T12" s="1124">
        <f t="shared" si="7"/>
        <v>50</v>
      </c>
      <c r="U12" s="1119">
        <v>0</v>
      </c>
      <c r="V12" s="1119">
        <f t="shared" si="8"/>
        <v>50</v>
      </c>
    </row>
    <row r="13" spans="1:23" s="894" customFormat="1" hidden="1" x14ac:dyDescent="0.2">
      <c r="A13" s="1733"/>
      <c r="B13" s="1734"/>
      <c r="C13" s="685">
        <v>3299</v>
      </c>
      <c r="D13" s="595" t="s">
        <v>295</v>
      </c>
      <c r="E13" s="983" t="s">
        <v>296</v>
      </c>
      <c r="F13" s="927">
        <v>0</v>
      </c>
      <c r="G13" s="927"/>
      <c r="H13" s="927"/>
      <c r="I13" s="1520"/>
      <c r="J13" s="1520"/>
      <c r="K13" s="1520"/>
      <c r="L13" s="1520"/>
      <c r="M13" s="1520"/>
      <c r="N13" s="1520"/>
      <c r="O13" s="1521"/>
      <c r="P13" s="1521">
        <v>0</v>
      </c>
      <c r="Q13" s="1114">
        <v>50</v>
      </c>
      <c r="R13" s="1114">
        <f t="shared" si="6"/>
        <v>50</v>
      </c>
      <c r="S13" s="1114">
        <v>0</v>
      </c>
      <c r="T13" s="1114">
        <f t="shared" si="7"/>
        <v>50</v>
      </c>
      <c r="U13" s="1114">
        <v>0</v>
      </c>
      <c r="V13" s="1114">
        <f t="shared" si="8"/>
        <v>50</v>
      </c>
    </row>
    <row r="14" spans="1:23" s="894" customFormat="1" hidden="1" x14ac:dyDescent="0.2">
      <c r="A14" s="677" t="s">
        <v>106</v>
      </c>
      <c r="B14" s="679" t="s">
        <v>473</v>
      </c>
      <c r="C14" s="680" t="s">
        <v>100</v>
      </c>
      <c r="D14" s="954" t="s">
        <v>100</v>
      </c>
      <c r="E14" s="786" t="s">
        <v>432</v>
      </c>
      <c r="F14" s="924">
        <f>SUM(F15:F16)</f>
        <v>200</v>
      </c>
      <c r="G14" s="924">
        <v>0</v>
      </c>
      <c r="H14" s="924">
        <f t="shared" si="1"/>
        <v>200</v>
      </c>
      <c r="I14" s="1518">
        <v>0</v>
      </c>
      <c r="J14" s="1518">
        <f t="shared" si="2"/>
        <v>200</v>
      </c>
      <c r="K14" s="1518">
        <v>0</v>
      </c>
      <c r="L14" s="1518">
        <f t="shared" si="3"/>
        <v>200</v>
      </c>
      <c r="M14" s="1518">
        <v>0</v>
      </c>
      <c r="N14" s="1518">
        <f t="shared" si="4"/>
        <v>200</v>
      </c>
      <c r="O14" s="1519">
        <v>0</v>
      </c>
      <c r="P14" s="1519">
        <f t="shared" si="5"/>
        <v>200</v>
      </c>
      <c r="Q14" s="1519">
        <v>0</v>
      </c>
      <c r="R14" s="1519">
        <f t="shared" si="6"/>
        <v>200</v>
      </c>
      <c r="S14" s="1119">
        <v>0</v>
      </c>
      <c r="T14" s="1119">
        <f t="shared" si="7"/>
        <v>200</v>
      </c>
      <c r="U14" s="1119">
        <v>0</v>
      </c>
      <c r="V14" s="1119">
        <f t="shared" si="8"/>
        <v>200</v>
      </c>
    </row>
    <row r="15" spans="1:23" s="894" customFormat="1" hidden="1" x14ac:dyDescent="0.2">
      <c r="A15" s="689"/>
      <c r="B15" s="691" t="s">
        <v>474</v>
      </c>
      <c r="C15" s="700">
        <v>3299</v>
      </c>
      <c r="D15" s="686">
        <v>5321</v>
      </c>
      <c r="E15" s="784" t="s">
        <v>258</v>
      </c>
      <c r="F15" s="909">
        <v>180</v>
      </c>
      <c r="G15" s="909">
        <v>0</v>
      </c>
      <c r="H15" s="927">
        <f t="shared" si="1"/>
        <v>180</v>
      </c>
      <c r="I15" s="1520">
        <v>0</v>
      </c>
      <c r="J15" s="1520">
        <f t="shared" si="2"/>
        <v>180</v>
      </c>
      <c r="K15" s="1520">
        <v>0</v>
      </c>
      <c r="L15" s="1520">
        <f t="shared" si="3"/>
        <v>180</v>
      </c>
      <c r="M15" s="1520">
        <v>0</v>
      </c>
      <c r="N15" s="1520">
        <f t="shared" si="4"/>
        <v>180</v>
      </c>
      <c r="O15" s="1521">
        <v>0</v>
      </c>
      <c r="P15" s="1521">
        <f t="shared" si="5"/>
        <v>180</v>
      </c>
      <c r="Q15" s="1521">
        <v>0</v>
      </c>
      <c r="R15" s="1521">
        <f t="shared" si="6"/>
        <v>180</v>
      </c>
      <c r="S15" s="1114">
        <v>0</v>
      </c>
      <c r="T15" s="1114">
        <f t="shared" si="7"/>
        <v>180</v>
      </c>
      <c r="U15" s="1114">
        <v>0</v>
      </c>
      <c r="V15" s="1114">
        <f t="shared" si="8"/>
        <v>180</v>
      </c>
    </row>
    <row r="16" spans="1:23" s="894" customFormat="1" hidden="1" x14ac:dyDescent="0.2">
      <c r="A16" s="689"/>
      <c r="B16" s="691" t="s">
        <v>474</v>
      </c>
      <c r="C16" s="700">
        <v>3299</v>
      </c>
      <c r="D16" s="686">
        <v>5331</v>
      </c>
      <c r="E16" s="784" t="s">
        <v>259</v>
      </c>
      <c r="F16" s="927">
        <v>20</v>
      </c>
      <c r="G16" s="927">
        <v>0</v>
      </c>
      <c r="H16" s="927">
        <f t="shared" si="1"/>
        <v>20</v>
      </c>
      <c r="I16" s="1520">
        <v>0</v>
      </c>
      <c r="J16" s="1520">
        <f t="shared" si="2"/>
        <v>20</v>
      </c>
      <c r="K16" s="1520">
        <v>0</v>
      </c>
      <c r="L16" s="1520">
        <f t="shared" si="3"/>
        <v>20</v>
      </c>
      <c r="M16" s="1520">
        <v>0</v>
      </c>
      <c r="N16" s="1520">
        <f t="shared" si="4"/>
        <v>20</v>
      </c>
      <c r="O16" s="1521">
        <v>0</v>
      </c>
      <c r="P16" s="1521">
        <f t="shared" si="5"/>
        <v>20</v>
      </c>
      <c r="Q16" s="1521">
        <v>0</v>
      </c>
      <c r="R16" s="1521">
        <f t="shared" si="6"/>
        <v>20</v>
      </c>
      <c r="S16" s="1114">
        <v>0</v>
      </c>
      <c r="T16" s="1114">
        <f t="shared" si="7"/>
        <v>20</v>
      </c>
      <c r="U16" s="1114">
        <v>0</v>
      </c>
      <c r="V16" s="1114">
        <f t="shared" si="8"/>
        <v>20</v>
      </c>
    </row>
    <row r="17" spans="1:22" s="894" customFormat="1" hidden="1" x14ac:dyDescent="0.2">
      <c r="A17" s="677" t="s">
        <v>106</v>
      </c>
      <c r="B17" s="679" t="s">
        <v>475</v>
      </c>
      <c r="C17" s="680" t="s">
        <v>100</v>
      </c>
      <c r="D17" s="954" t="s">
        <v>100</v>
      </c>
      <c r="E17" s="786" t="s">
        <v>438</v>
      </c>
      <c r="F17" s="924">
        <f>SUM(F18:F19)</f>
        <v>120</v>
      </c>
      <c r="G17" s="924">
        <f>SUM(G18:G19)</f>
        <v>-60</v>
      </c>
      <c r="H17" s="908">
        <f t="shared" si="1"/>
        <v>60</v>
      </c>
      <c r="I17" s="1522">
        <v>0</v>
      </c>
      <c r="J17" s="1522">
        <f t="shared" si="2"/>
        <v>60</v>
      </c>
      <c r="K17" s="1522">
        <v>0</v>
      </c>
      <c r="L17" s="1522">
        <f t="shared" si="3"/>
        <v>60</v>
      </c>
      <c r="M17" s="1523">
        <f>SUM(M18:M19)</f>
        <v>-10</v>
      </c>
      <c r="N17" s="1523">
        <f t="shared" si="4"/>
        <v>50</v>
      </c>
      <c r="O17" s="1523">
        <v>0</v>
      </c>
      <c r="P17" s="1523">
        <f t="shared" si="5"/>
        <v>50</v>
      </c>
      <c r="Q17" s="1523">
        <f>SUM(Q18:Q19)</f>
        <v>-12</v>
      </c>
      <c r="R17" s="1523">
        <f t="shared" si="6"/>
        <v>38</v>
      </c>
      <c r="S17" s="1119">
        <f>SUM(S18:S19)</f>
        <v>0</v>
      </c>
      <c r="T17" s="1119">
        <f t="shared" si="7"/>
        <v>38</v>
      </c>
      <c r="U17" s="1119">
        <v>0</v>
      </c>
      <c r="V17" s="1119">
        <f t="shared" si="8"/>
        <v>38</v>
      </c>
    </row>
    <row r="18" spans="1:22" s="894" customFormat="1" hidden="1" x14ac:dyDescent="0.2">
      <c r="A18" s="689"/>
      <c r="B18" s="691" t="s">
        <v>474</v>
      </c>
      <c r="C18" s="700">
        <v>3299</v>
      </c>
      <c r="D18" s="903">
        <v>5321</v>
      </c>
      <c r="E18" s="955" t="s">
        <v>258</v>
      </c>
      <c r="F18" s="927">
        <v>60</v>
      </c>
      <c r="G18" s="927">
        <v>-30</v>
      </c>
      <c r="H18" s="927">
        <f t="shared" si="1"/>
        <v>30</v>
      </c>
      <c r="I18" s="1520">
        <v>0</v>
      </c>
      <c r="J18" s="1520">
        <f t="shared" si="2"/>
        <v>30</v>
      </c>
      <c r="K18" s="1520">
        <v>0</v>
      </c>
      <c r="L18" s="1520">
        <f t="shared" si="3"/>
        <v>30</v>
      </c>
      <c r="M18" s="1521">
        <v>0</v>
      </c>
      <c r="N18" s="1521">
        <f t="shared" si="4"/>
        <v>30</v>
      </c>
      <c r="O18" s="1521">
        <v>0</v>
      </c>
      <c r="P18" s="1521">
        <f t="shared" si="5"/>
        <v>30</v>
      </c>
      <c r="Q18" s="1521">
        <v>-12</v>
      </c>
      <c r="R18" s="1521">
        <f t="shared" si="6"/>
        <v>18</v>
      </c>
      <c r="S18" s="1114">
        <v>12</v>
      </c>
      <c r="T18" s="1114">
        <f t="shared" si="7"/>
        <v>30</v>
      </c>
      <c r="U18" s="1114">
        <v>0</v>
      </c>
      <c r="V18" s="1114">
        <f t="shared" si="8"/>
        <v>30</v>
      </c>
    </row>
    <row r="19" spans="1:22" s="894" customFormat="1" hidden="1" x14ac:dyDescent="0.2">
      <c r="A19" s="689"/>
      <c r="B19" s="691" t="s">
        <v>474</v>
      </c>
      <c r="C19" s="700">
        <v>3299</v>
      </c>
      <c r="D19" s="686">
        <v>5331</v>
      </c>
      <c r="E19" s="784" t="s">
        <v>259</v>
      </c>
      <c r="F19" s="927">
        <v>60</v>
      </c>
      <c r="G19" s="927">
        <v>-30</v>
      </c>
      <c r="H19" s="927">
        <f t="shared" si="1"/>
        <v>30</v>
      </c>
      <c r="I19" s="1520">
        <v>0</v>
      </c>
      <c r="J19" s="1520">
        <f t="shared" si="2"/>
        <v>30</v>
      </c>
      <c r="K19" s="1520">
        <v>0</v>
      </c>
      <c r="L19" s="1520">
        <f t="shared" si="3"/>
        <v>30</v>
      </c>
      <c r="M19" s="1521">
        <v>-10</v>
      </c>
      <c r="N19" s="1521">
        <f t="shared" si="4"/>
        <v>20</v>
      </c>
      <c r="O19" s="1521">
        <v>0</v>
      </c>
      <c r="P19" s="1521">
        <f t="shared" si="5"/>
        <v>20</v>
      </c>
      <c r="Q19" s="1521">
        <v>0</v>
      </c>
      <c r="R19" s="1521">
        <f t="shared" si="6"/>
        <v>20</v>
      </c>
      <c r="S19" s="1114">
        <v>-12</v>
      </c>
      <c r="T19" s="1114">
        <f t="shared" si="7"/>
        <v>8</v>
      </c>
      <c r="U19" s="1114">
        <v>0</v>
      </c>
      <c r="V19" s="1114">
        <f t="shared" si="8"/>
        <v>8</v>
      </c>
    </row>
    <row r="20" spans="1:22" s="894" customFormat="1" hidden="1" x14ac:dyDescent="0.2">
      <c r="A20" s="682" t="s">
        <v>106</v>
      </c>
      <c r="B20" s="684" t="s">
        <v>661</v>
      </c>
      <c r="C20" s="680" t="s">
        <v>100</v>
      </c>
      <c r="D20" s="954" t="s">
        <v>100</v>
      </c>
      <c r="E20" s="788" t="s">
        <v>662</v>
      </c>
      <c r="F20" s="908">
        <v>0</v>
      </c>
      <c r="G20" s="908"/>
      <c r="H20" s="908"/>
      <c r="I20" s="1522"/>
      <c r="J20" s="1522"/>
      <c r="K20" s="1522"/>
      <c r="L20" s="1522"/>
      <c r="M20" s="1523"/>
      <c r="N20" s="1523"/>
      <c r="O20" s="1523"/>
      <c r="P20" s="1523">
        <v>0</v>
      </c>
      <c r="Q20" s="1523">
        <f>+Q21</f>
        <v>12</v>
      </c>
      <c r="R20" s="1523">
        <f t="shared" si="6"/>
        <v>12</v>
      </c>
      <c r="S20" s="1119">
        <v>0</v>
      </c>
      <c r="T20" s="1119">
        <f t="shared" si="7"/>
        <v>12</v>
      </c>
      <c r="U20" s="1119">
        <v>0</v>
      </c>
      <c r="V20" s="1119">
        <f t="shared" si="8"/>
        <v>12</v>
      </c>
    </row>
    <row r="21" spans="1:22" s="894" customFormat="1" hidden="1" x14ac:dyDescent="0.2">
      <c r="A21" s="689"/>
      <c r="B21" s="691"/>
      <c r="C21" s="700">
        <v>3299</v>
      </c>
      <c r="D21" s="686">
        <v>5222</v>
      </c>
      <c r="E21" s="784" t="s">
        <v>296</v>
      </c>
      <c r="F21" s="927">
        <v>0</v>
      </c>
      <c r="G21" s="927"/>
      <c r="H21" s="927"/>
      <c r="I21" s="1520"/>
      <c r="J21" s="1520"/>
      <c r="K21" s="1520"/>
      <c r="L21" s="1520"/>
      <c r="M21" s="1521"/>
      <c r="N21" s="1521"/>
      <c r="O21" s="1521"/>
      <c r="P21" s="1521">
        <v>0</v>
      </c>
      <c r="Q21" s="1521">
        <v>12</v>
      </c>
      <c r="R21" s="1521">
        <f t="shared" si="6"/>
        <v>12</v>
      </c>
      <c r="S21" s="1114">
        <v>0</v>
      </c>
      <c r="T21" s="1114">
        <f t="shared" si="7"/>
        <v>12</v>
      </c>
      <c r="U21" s="1114">
        <v>0</v>
      </c>
      <c r="V21" s="1114">
        <f t="shared" si="8"/>
        <v>12</v>
      </c>
    </row>
    <row r="22" spans="1:22" s="894" customFormat="1" ht="20.95" hidden="1" x14ac:dyDescent="0.2">
      <c r="A22" s="440" t="s">
        <v>106</v>
      </c>
      <c r="B22" s="956" t="s">
        <v>492</v>
      </c>
      <c r="C22" s="957" t="s">
        <v>100</v>
      </c>
      <c r="D22" s="957" t="s">
        <v>100</v>
      </c>
      <c r="E22" s="958" t="s">
        <v>261</v>
      </c>
      <c r="F22" s="904">
        <v>0</v>
      </c>
      <c r="G22" s="959">
        <f>+G23</f>
        <v>10</v>
      </c>
      <c r="H22" s="908">
        <f t="shared" si="1"/>
        <v>10</v>
      </c>
      <c r="I22" s="1522">
        <v>0</v>
      </c>
      <c r="J22" s="1522">
        <f t="shared" si="2"/>
        <v>10</v>
      </c>
      <c r="K22" s="1522">
        <v>0</v>
      </c>
      <c r="L22" s="1522">
        <f t="shared" si="3"/>
        <v>10</v>
      </c>
      <c r="M22" s="1522">
        <v>0</v>
      </c>
      <c r="N22" s="1522">
        <f t="shared" si="4"/>
        <v>10</v>
      </c>
      <c r="O22" s="1523">
        <v>0</v>
      </c>
      <c r="P22" s="1523">
        <f t="shared" si="5"/>
        <v>10</v>
      </c>
      <c r="Q22" s="1523">
        <v>0</v>
      </c>
      <c r="R22" s="1523">
        <f t="shared" si="6"/>
        <v>10</v>
      </c>
      <c r="S22" s="1119">
        <v>0</v>
      </c>
      <c r="T22" s="1119">
        <f t="shared" si="7"/>
        <v>10</v>
      </c>
      <c r="U22" s="1119">
        <v>0</v>
      </c>
      <c r="V22" s="1119">
        <f t="shared" si="8"/>
        <v>10</v>
      </c>
    </row>
    <row r="23" spans="1:22" s="894" customFormat="1" hidden="1" x14ac:dyDescent="0.2">
      <c r="A23" s="444"/>
      <c r="B23" s="960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520">
        <v>0</v>
      </c>
      <c r="J23" s="1520">
        <f t="shared" si="2"/>
        <v>10</v>
      </c>
      <c r="K23" s="1520">
        <v>0</v>
      </c>
      <c r="L23" s="1520">
        <f t="shared" si="3"/>
        <v>10</v>
      </c>
      <c r="M23" s="1520">
        <v>0</v>
      </c>
      <c r="N23" s="1520">
        <f t="shared" si="4"/>
        <v>10</v>
      </c>
      <c r="O23" s="1521">
        <v>0</v>
      </c>
      <c r="P23" s="1521">
        <f t="shared" si="5"/>
        <v>10</v>
      </c>
      <c r="Q23" s="1521">
        <v>0</v>
      </c>
      <c r="R23" s="1521">
        <f t="shared" si="6"/>
        <v>10</v>
      </c>
      <c r="S23" s="1114">
        <v>0</v>
      </c>
      <c r="T23" s="1114">
        <f t="shared" si="7"/>
        <v>10</v>
      </c>
      <c r="U23" s="1114">
        <v>0</v>
      </c>
      <c r="V23" s="1114">
        <f t="shared" si="8"/>
        <v>10</v>
      </c>
    </row>
    <row r="24" spans="1:22" s="894" customFormat="1" ht="20.95" hidden="1" x14ac:dyDescent="0.2">
      <c r="A24" s="440" t="s">
        <v>106</v>
      </c>
      <c r="B24" s="956" t="s">
        <v>493</v>
      </c>
      <c r="C24" s="957" t="s">
        <v>100</v>
      </c>
      <c r="D24" s="957" t="s">
        <v>100</v>
      </c>
      <c r="E24" s="958" t="s">
        <v>262</v>
      </c>
      <c r="F24" s="904">
        <v>0</v>
      </c>
      <c r="G24" s="959">
        <f>+G25</f>
        <v>30</v>
      </c>
      <c r="H24" s="908">
        <f t="shared" si="1"/>
        <v>30</v>
      </c>
      <c r="I24" s="1522">
        <v>0</v>
      </c>
      <c r="J24" s="1522">
        <f t="shared" si="2"/>
        <v>30</v>
      </c>
      <c r="K24" s="1522">
        <v>0</v>
      </c>
      <c r="L24" s="1522">
        <f t="shared" si="3"/>
        <v>30</v>
      </c>
      <c r="M24" s="1523">
        <f>+M25</f>
        <v>10</v>
      </c>
      <c r="N24" s="1523">
        <f t="shared" si="4"/>
        <v>40</v>
      </c>
      <c r="O24" s="1523">
        <v>0</v>
      </c>
      <c r="P24" s="1523">
        <f t="shared" si="5"/>
        <v>40</v>
      </c>
      <c r="Q24" s="1523">
        <v>0</v>
      </c>
      <c r="R24" s="1523">
        <f t="shared" si="6"/>
        <v>40</v>
      </c>
      <c r="S24" s="1119">
        <v>0</v>
      </c>
      <c r="T24" s="1119">
        <f t="shared" si="7"/>
        <v>40</v>
      </c>
      <c r="U24" s="1119">
        <v>0</v>
      </c>
      <c r="V24" s="1119">
        <f t="shared" si="8"/>
        <v>40</v>
      </c>
    </row>
    <row r="25" spans="1:22" s="894" customFormat="1" ht="20.95" hidden="1" x14ac:dyDescent="0.2">
      <c r="A25" s="444"/>
      <c r="B25" s="960"/>
      <c r="C25" s="961">
        <v>3421</v>
      </c>
      <c r="D25" s="962">
        <v>5331</v>
      </c>
      <c r="E25" s="963" t="s">
        <v>259</v>
      </c>
      <c r="F25" s="906">
        <v>0</v>
      </c>
      <c r="G25" s="916">
        <v>30</v>
      </c>
      <c r="H25" s="927">
        <f t="shared" si="1"/>
        <v>30</v>
      </c>
      <c r="I25" s="1520">
        <v>0</v>
      </c>
      <c r="J25" s="1520">
        <f t="shared" si="2"/>
        <v>30</v>
      </c>
      <c r="K25" s="1520">
        <v>0</v>
      </c>
      <c r="L25" s="1520">
        <f t="shared" si="3"/>
        <v>30</v>
      </c>
      <c r="M25" s="1521">
        <v>10</v>
      </c>
      <c r="N25" s="1521">
        <f t="shared" si="4"/>
        <v>40</v>
      </c>
      <c r="O25" s="1521">
        <v>0</v>
      </c>
      <c r="P25" s="1521">
        <f t="shared" si="5"/>
        <v>40</v>
      </c>
      <c r="Q25" s="1521">
        <v>0</v>
      </c>
      <c r="R25" s="1521">
        <f t="shared" si="6"/>
        <v>40</v>
      </c>
      <c r="S25" s="1114">
        <v>0</v>
      </c>
      <c r="T25" s="1114">
        <f t="shared" si="7"/>
        <v>40</v>
      </c>
      <c r="U25" s="1114">
        <v>0</v>
      </c>
      <c r="V25" s="1114">
        <f t="shared" si="8"/>
        <v>40</v>
      </c>
    </row>
    <row r="26" spans="1:22" s="894" customFormat="1" ht="20.95" hidden="1" x14ac:dyDescent="0.2">
      <c r="A26" s="440" t="s">
        <v>106</v>
      </c>
      <c r="B26" s="956" t="s">
        <v>494</v>
      </c>
      <c r="C26" s="957" t="s">
        <v>100</v>
      </c>
      <c r="D26" s="957" t="s">
        <v>100</v>
      </c>
      <c r="E26" s="958" t="s">
        <v>263</v>
      </c>
      <c r="F26" s="904">
        <v>0</v>
      </c>
      <c r="G26" s="959">
        <f>+G27</f>
        <v>10</v>
      </c>
      <c r="H26" s="908">
        <f t="shared" si="1"/>
        <v>10</v>
      </c>
      <c r="I26" s="1522">
        <v>0</v>
      </c>
      <c r="J26" s="1522">
        <f t="shared" si="2"/>
        <v>10</v>
      </c>
      <c r="K26" s="1522">
        <v>0</v>
      </c>
      <c r="L26" s="1522">
        <f t="shared" si="3"/>
        <v>10</v>
      </c>
      <c r="M26" s="1522">
        <v>0</v>
      </c>
      <c r="N26" s="1522">
        <f t="shared" si="4"/>
        <v>10</v>
      </c>
      <c r="O26" s="1523">
        <v>0</v>
      </c>
      <c r="P26" s="1523">
        <f t="shared" si="5"/>
        <v>10</v>
      </c>
      <c r="Q26" s="1523">
        <v>0</v>
      </c>
      <c r="R26" s="1523">
        <f t="shared" si="6"/>
        <v>10</v>
      </c>
      <c r="S26" s="1119">
        <v>0</v>
      </c>
      <c r="T26" s="1119">
        <f t="shared" si="7"/>
        <v>10</v>
      </c>
      <c r="U26" s="1119">
        <v>0</v>
      </c>
      <c r="V26" s="1119">
        <f t="shared" si="8"/>
        <v>10</v>
      </c>
    </row>
    <row r="27" spans="1:22" s="894" customFormat="1" hidden="1" x14ac:dyDescent="0.2">
      <c r="A27" s="444"/>
      <c r="B27" s="964"/>
      <c r="C27" s="961">
        <v>3421</v>
      </c>
      <c r="D27" s="962">
        <v>5321</v>
      </c>
      <c r="E27" s="963" t="s">
        <v>258</v>
      </c>
      <c r="F27" s="906">
        <v>0</v>
      </c>
      <c r="G27" s="916">
        <v>10</v>
      </c>
      <c r="H27" s="927">
        <f t="shared" si="1"/>
        <v>10</v>
      </c>
      <c r="I27" s="1520">
        <v>0</v>
      </c>
      <c r="J27" s="1520">
        <f t="shared" si="2"/>
        <v>10</v>
      </c>
      <c r="K27" s="1520">
        <v>0</v>
      </c>
      <c r="L27" s="1520">
        <f t="shared" si="3"/>
        <v>10</v>
      </c>
      <c r="M27" s="1520">
        <v>0</v>
      </c>
      <c r="N27" s="1520">
        <f t="shared" si="4"/>
        <v>10</v>
      </c>
      <c r="O27" s="1521">
        <v>0</v>
      </c>
      <c r="P27" s="1521">
        <f t="shared" si="5"/>
        <v>10</v>
      </c>
      <c r="Q27" s="1521">
        <v>0</v>
      </c>
      <c r="R27" s="1521">
        <f t="shared" si="6"/>
        <v>10</v>
      </c>
      <c r="S27" s="1114">
        <v>0</v>
      </c>
      <c r="T27" s="1114">
        <f t="shared" si="7"/>
        <v>10</v>
      </c>
      <c r="U27" s="1114">
        <v>0</v>
      </c>
      <c r="V27" s="1114">
        <f t="shared" si="8"/>
        <v>10</v>
      </c>
    </row>
    <row r="28" spans="1:22" s="894" customFormat="1" ht="20.95" hidden="1" x14ac:dyDescent="0.2">
      <c r="A28" s="440" t="s">
        <v>106</v>
      </c>
      <c r="B28" s="965" t="s">
        <v>495</v>
      </c>
      <c r="C28" s="957" t="s">
        <v>100</v>
      </c>
      <c r="D28" s="957" t="s">
        <v>100</v>
      </c>
      <c r="E28" s="966" t="s">
        <v>260</v>
      </c>
      <c r="F28" s="904">
        <v>0</v>
      </c>
      <c r="G28" s="959">
        <f>+G29</f>
        <v>10</v>
      </c>
      <c r="H28" s="908">
        <f t="shared" si="1"/>
        <v>10</v>
      </c>
      <c r="I28" s="1522">
        <v>0</v>
      </c>
      <c r="J28" s="1522">
        <f t="shared" si="2"/>
        <v>10</v>
      </c>
      <c r="K28" s="1522">
        <v>0</v>
      </c>
      <c r="L28" s="1522">
        <f t="shared" si="3"/>
        <v>10</v>
      </c>
      <c r="M28" s="1522">
        <v>0</v>
      </c>
      <c r="N28" s="1522">
        <f t="shared" si="4"/>
        <v>10</v>
      </c>
      <c r="O28" s="1523">
        <v>0</v>
      </c>
      <c r="P28" s="1523">
        <f t="shared" si="5"/>
        <v>10</v>
      </c>
      <c r="Q28" s="1523">
        <v>0</v>
      </c>
      <c r="R28" s="1523">
        <f t="shared" si="6"/>
        <v>10</v>
      </c>
      <c r="S28" s="1119">
        <v>0</v>
      </c>
      <c r="T28" s="1119">
        <f t="shared" si="7"/>
        <v>10</v>
      </c>
      <c r="U28" s="1119">
        <v>0</v>
      </c>
      <c r="V28" s="1119">
        <f t="shared" si="8"/>
        <v>10</v>
      </c>
    </row>
    <row r="29" spans="1:22" s="894" customFormat="1" hidden="1" x14ac:dyDescent="0.2">
      <c r="A29" s="994"/>
      <c r="B29" s="967"/>
      <c r="C29" s="961">
        <v>3113</v>
      </c>
      <c r="D29" s="962">
        <v>5321</v>
      </c>
      <c r="E29" s="963" t="s">
        <v>258</v>
      </c>
      <c r="F29" s="906">
        <v>0</v>
      </c>
      <c r="G29" s="916">
        <v>10</v>
      </c>
      <c r="H29" s="927">
        <f t="shared" si="1"/>
        <v>10</v>
      </c>
      <c r="I29" s="1520">
        <v>0</v>
      </c>
      <c r="J29" s="1520">
        <f t="shared" si="2"/>
        <v>10</v>
      </c>
      <c r="K29" s="1520">
        <v>0</v>
      </c>
      <c r="L29" s="1520">
        <f t="shared" si="3"/>
        <v>10</v>
      </c>
      <c r="M29" s="1520">
        <v>0</v>
      </c>
      <c r="N29" s="1520">
        <f t="shared" si="4"/>
        <v>10</v>
      </c>
      <c r="O29" s="1521">
        <v>0</v>
      </c>
      <c r="P29" s="1521">
        <f t="shared" si="5"/>
        <v>10</v>
      </c>
      <c r="Q29" s="1521">
        <v>0</v>
      </c>
      <c r="R29" s="1521">
        <f t="shared" si="6"/>
        <v>10</v>
      </c>
      <c r="S29" s="1114">
        <v>0</v>
      </c>
      <c r="T29" s="1114">
        <f t="shared" si="7"/>
        <v>10</v>
      </c>
      <c r="U29" s="1114">
        <v>0</v>
      </c>
      <c r="V29" s="1114">
        <f t="shared" si="8"/>
        <v>10</v>
      </c>
    </row>
    <row r="30" spans="1:22" s="894" customFormat="1" hidden="1" x14ac:dyDescent="0.2">
      <c r="A30" s="677" t="s">
        <v>106</v>
      </c>
      <c r="B30" s="679" t="s">
        <v>476</v>
      </c>
      <c r="C30" s="680" t="s">
        <v>100</v>
      </c>
      <c r="D30" s="954" t="s">
        <v>100</v>
      </c>
      <c r="E30" s="786" t="s">
        <v>210</v>
      </c>
      <c r="F30" s="924">
        <f>+F31</f>
        <v>2300</v>
      </c>
      <c r="G30" s="924">
        <f>+G31</f>
        <v>-2300</v>
      </c>
      <c r="H30" s="908">
        <f t="shared" si="1"/>
        <v>0</v>
      </c>
      <c r="I30" s="561">
        <f>+I31</f>
        <v>116.15</v>
      </c>
      <c r="J30" s="1522">
        <f t="shared" si="2"/>
        <v>116.15</v>
      </c>
      <c r="K30" s="1522">
        <v>0</v>
      </c>
      <c r="L30" s="1522">
        <f t="shared" si="3"/>
        <v>116.15</v>
      </c>
      <c r="M30" s="1522">
        <f>+M31</f>
        <v>500</v>
      </c>
      <c r="N30" s="1522">
        <f t="shared" si="4"/>
        <v>616.15</v>
      </c>
      <c r="O30" s="1523">
        <v>0</v>
      </c>
      <c r="P30" s="1523">
        <f t="shared" si="5"/>
        <v>616.15</v>
      </c>
      <c r="Q30" s="1523">
        <v>0</v>
      </c>
      <c r="R30" s="1523">
        <f t="shared" si="6"/>
        <v>616.15</v>
      </c>
      <c r="S30" s="1119">
        <v>0</v>
      </c>
      <c r="T30" s="1119">
        <f t="shared" si="7"/>
        <v>616.15</v>
      </c>
      <c r="U30" s="1119">
        <v>0</v>
      </c>
      <c r="V30" s="1119">
        <f t="shared" si="8"/>
        <v>616.15</v>
      </c>
    </row>
    <row r="31" spans="1:22" s="894" customFormat="1" hidden="1" x14ac:dyDescent="0.2">
      <c r="A31" s="689"/>
      <c r="B31" s="691" t="s">
        <v>474</v>
      </c>
      <c r="C31" s="700">
        <v>3299</v>
      </c>
      <c r="D31" s="745">
        <v>5331</v>
      </c>
      <c r="E31" s="784" t="s">
        <v>259</v>
      </c>
      <c r="F31" s="927">
        <v>2300</v>
      </c>
      <c r="G31" s="927">
        <v>-2300</v>
      </c>
      <c r="H31" s="927">
        <f t="shared" si="1"/>
        <v>0</v>
      </c>
      <c r="I31" s="632">
        <v>116.15</v>
      </c>
      <c r="J31" s="1520">
        <f t="shared" si="2"/>
        <v>116.15</v>
      </c>
      <c r="K31" s="1520">
        <v>0</v>
      </c>
      <c r="L31" s="1520">
        <f t="shared" si="3"/>
        <v>116.15</v>
      </c>
      <c r="M31" s="1520">
        <v>500</v>
      </c>
      <c r="N31" s="1520">
        <f t="shared" si="4"/>
        <v>616.15</v>
      </c>
      <c r="O31" s="1521">
        <v>0</v>
      </c>
      <c r="P31" s="1521">
        <f t="shared" si="5"/>
        <v>616.15</v>
      </c>
      <c r="Q31" s="1521">
        <v>0</v>
      </c>
      <c r="R31" s="1521">
        <f t="shared" si="6"/>
        <v>616.15</v>
      </c>
      <c r="S31" s="1114">
        <v>0</v>
      </c>
      <c r="T31" s="1114">
        <f t="shared" si="7"/>
        <v>616.15</v>
      </c>
      <c r="U31" s="1114">
        <v>0</v>
      </c>
      <c r="V31" s="1114">
        <f t="shared" si="8"/>
        <v>616.15</v>
      </c>
    </row>
    <row r="32" spans="1:22" s="894" customFormat="1" ht="20.95" hidden="1" x14ac:dyDescent="0.2">
      <c r="A32" s="995" t="s">
        <v>106</v>
      </c>
      <c r="B32" s="968" t="s">
        <v>565</v>
      </c>
      <c r="C32" s="968" t="s">
        <v>100</v>
      </c>
      <c r="D32" s="968" t="s">
        <v>100</v>
      </c>
      <c r="E32" s="969" t="s">
        <v>274</v>
      </c>
      <c r="F32" s="904">
        <v>0</v>
      </c>
      <c r="G32" s="959">
        <f>+G33</f>
        <v>450</v>
      </c>
      <c r="H32" s="908">
        <f t="shared" si="1"/>
        <v>450</v>
      </c>
      <c r="I32" s="1522">
        <v>0</v>
      </c>
      <c r="J32" s="1522">
        <f t="shared" si="2"/>
        <v>450</v>
      </c>
      <c r="K32" s="1522">
        <v>0</v>
      </c>
      <c r="L32" s="1522">
        <f t="shared" si="3"/>
        <v>450</v>
      </c>
      <c r="M32" s="1522">
        <v>0</v>
      </c>
      <c r="N32" s="1522">
        <f t="shared" si="4"/>
        <v>450</v>
      </c>
      <c r="O32" s="1523">
        <v>0</v>
      </c>
      <c r="P32" s="1523">
        <f t="shared" si="5"/>
        <v>450</v>
      </c>
      <c r="Q32" s="1523">
        <v>0</v>
      </c>
      <c r="R32" s="1523">
        <f t="shared" si="6"/>
        <v>450</v>
      </c>
      <c r="S32" s="1119">
        <v>0</v>
      </c>
      <c r="T32" s="1119">
        <f t="shared" si="7"/>
        <v>450</v>
      </c>
      <c r="U32" s="1119">
        <v>0</v>
      </c>
      <c r="V32" s="1119">
        <f t="shared" si="8"/>
        <v>450</v>
      </c>
    </row>
    <row r="33" spans="1:22" s="894" customFormat="1" ht="20.95" hidden="1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450</v>
      </c>
      <c r="H33" s="927">
        <f t="shared" si="1"/>
        <v>450</v>
      </c>
      <c r="I33" s="1520">
        <v>0</v>
      </c>
      <c r="J33" s="1520">
        <f t="shared" si="2"/>
        <v>450</v>
      </c>
      <c r="K33" s="1520">
        <v>0</v>
      </c>
      <c r="L33" s="1520">
        <f t="shared" si="3"/>
        <v>450</v>
      </c>
      <c r="M33" s="1520">
        <v>0</v>
      </c>
      <c r="N33" s="1520">
        <f t="shared" si="4"/>
        <v>450</v>
      </c>
      <c r="O33" s="1521">
        <v>0</v>
      </c>
      <c r="P33" s="1521">
        <f t="shared" si="5"/>
        <v>450</v>
      </c>
      <c r="Q33" s="1521">
        <v>0</v>
      </c>
      <c r="R33" s="1521">
        <f t="shared" si="6"/>
        <v>450</v>
      </c>
      <c r="S33" s="1114">
        <v>0</v>
      </c>
      <c r="T33" s="1114">
        <f t="shared" si="7"/>
        <v>450</v>
      </c>
      <c r="U33" s="1114">
        <v>0</v>
      </c>
      <c r="V33" s="1114">
        <f t="shared" si="8"/>
        <v>450</v>
      </c>
    </row>
    <row r="34" spans="1:22" s="894" customFormat="1" ht="20.95" hidden="1" x14ac:dyDescent="0.2">
      <c r="A34" s="995" t="s">
        <v>106</v>
      </c>
      <c r="B34" s="968" t="s">
        <v>566</v>
      </c>
      <c r="C34" s="968" t="s">
        <v>100</v>
      </c>
      <c r="D34" s="968" t="s">
        <v>100</v>
      </c>
      <c r="E34" s="969" t="s">
        <v>275</v>
      </c>
      <c r="F34" s="904">
        <v>0</v>
      </c>
      <c r="G34" s="959">
        <f t="shared" ref="G34" si="9">+G35</f>
        <v>490</v>
      </c>
      <c r="H34" s="908">
        <f t="shared" si="1"/>
        <v>490</v>
      </c>
      <c r="I34" s="1522">
        <v>0</v>
      </c>
      <c r="J34" s="1522">
        <f t="shared" si="2"/>
        <v>490</v>
      </c>
      <c r="K34" s="1522">
        <v>0</v>
      </c>
      <c r="L34" s="1522">
        <f t="shared" si="3"/>
        <v>490</v>
      </c>
      <c r="M34" s="1522">
        <v>0</v>
      </c>
      <c r="N34" s="1522">
        <f t="shared" si="4"/>
        <v>490</v>
      </c>
      <c r="O34" s="1523">
        <v>0</v>
      </c>
      <c r="P34" s="1523">
        <f t="shared" si="5"/>
        <v>490</v>
      </c>
      <c r="Q34" s="1523">
        <v>0</v>
      </c>
      <c r="R34" s="1523">
        <f t="shared" si="6"/>
        <v>490</v>
      </c>
      <c r="S34" s="1119">
        <v>0</v>
      </c>
      <c r="T34" s="1119">
        <f t="shared" si="7"/>
        <v>490</v>
      </c>
      <c r="U34" s="1119">
        <v>0</v>
      </c>
      <c r="V34" s="1119">
        <f t="shared" si="8"/>
        <v>490</v>
      </c>
    </row>
    <row r="35" spans="1:22" s="894" customFormat="1" ht="20.95" hidden="1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490</v>
      </c>
      <c r="H35" s="927">
        <f t="shared" si="1"/>
        <v>490</v>
      </c>
      <c r="I35" s="1520">
        <v>0</v>
      </c>
      <c r="J35" s="1520">
        <f t="shared" si="2"/>
        <v>490</v>
      </c>
      <c r="K35" s="1520">
        <v>0</v>
      </c>
      <c r="L35" s="1520">
        <f t="shared" si="3"/>
        <v>490</v>
      </c>
      <c r="M35" s="1520">
        <v>0</v>
      </c>
      <c r="N35" s="1520">
        <f t="shared" si="4"/>
        <v>490</v>
      </c>
      <c r="O35" s="1521">
        <v>0</v>
      </c>
      <c r="P35" s="1521">
        <f t="shared" si="5"/>
        <v>490</v>
      </c>
      <c r="Q35" s="1521">
        <v>0</v>
      </c>
      <c r="R35" s="1521">
        <f t="shared" si="6"/>
        <v>490</v>
      </c>
      <c r="S35" s="1114">
        <v>0</v>
      </c>
      <c r="T35" s="1114">
        <f t="shared" si="7"/>
        <v>490</v>
      </c>
      <c r="U35" s="1114">
        <v>0</v>
      </c>
      <c r="V35" s="1114">
        <f t="shared" si="8"/>
        <v>490</v>
      </c>
    </row>
    <row r="36" spans="1:22" s="894" customFormat="1" ht="20.95" hidden="1" x14ac:dyDescent="0.2">
      <c r="A36" s="995" t="s">
        <v>106</v>
      </c>
      <c r="B36" s="968" t="s">
        <v>567</v>
      </c>
      <c r="C36" s="968" t="s">
        <v>100</v>
      </c>
      <c r="D36" s="968" t="s">
        <v>100</v>
      </c>
      <c r="E36" s="969" t="s">
        <v>277</v>
      </c>
      <c r="F36" s="904">
        <v>0</v>
      </c>
      <c r="G36" s="959">
        <f t="shared" ref="G36" si="10">+G37</f>
        <v>80</v>
      </c>
      <c r="H36" s="908">
        <f t="shared" si="1"/>
        <v>80</v>
      </c>
      <c r="I36" s="1522">
        <v>0</v>
      </c>
      <c r="J36" s="1522">
        <f t="shared" si="2"/>
        <v>80</v>
      </c>
      <c r="K36" s="1522">
        <v>0</v>
      </c>
      <c r="L36" s="1522">
        <f t="shared" si="3"/>
        <v>80</v>
      </c>
      <c r="M36" s="1522">
        <v>0</v>
      </c>
      <c r="N36" s="1522">
        <f t="shared" si="4"/>
        <v>80</v>
      </c>
      <c r="O36" s="1523">
        <v>0</v>
      </c>
      <c r="P36" s="1523">
        <f t="shared" si="5"/>
        <v>80</v>
      </c>
      <c r="Q36" s="1523">
        <v>0</v>
      </c>
      <c r="R36" s="1523">
        <f t="shared" si="6"/>
        <v>80</v>
      </c>
      <c r="S36" s="1119">
        <v>0</v>
      </c>
      <c r="T36" s="1119">
        <f t="shared" si="7"/>
        <v>80</v>
      </c>
      <c r="U36" s="1119">
        <v>0</v>
      </c>
      <c r="V36" s="1119">
        <f t="shared" si="8"/>
        <v>80</v>
      </c>
    </row>
    <row r="37" spans="1:22" s="894" customFormat="1" ht="20.95" hidden="1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80</v>
      </c>
      <c r="H37" s="927">
        <f t="shared" si="1"/>
        <v>80</v>
      </c>
      <c r="I37" s="1520">
        <v>0</v>
      </c>
      <c r="J37" s="1520">
        <f t="shared" si="2"/>
        <v>80</v>
      </c>
      <c r="K37" s="1520">
        <v>0</v>
      </c>
      <c r="L37" s="1520">
        <f t="shared" si="3"/>
        <v>80</v>
      </c>
      <c r="M37" s="1520">
        <v>0</v>
      </c>
      <c r="N37" s="1520">
        <f t="shared" si="4"/>
        <v>80</v>
      </c>
      <c r="O37" s="1521">
        <v>0</v>
      </c>
      <c r="P37" s="1521">
        <f t="shared" si="5"/>
        <v>80</v>
      </c>
      <c r="Q37" s="1521">
        <v>0</v>
      </c>
      <c r="R37" s="1521">
        <f t="shared" si="6"/>
        <v>80</v>
      </c>
      <c r="S37" s="1114">
        <v>0</v>
      </c>
      <c r="T37" s="1114">
        <f t="shared" si="7"/>
        <v>80</v>
      </c>
      <c r="U37" s="1114">
        <v>0</v>
      </c>
      <c r="V37" s="1114">
        <f t="shared" si="8"/>
        <v>80</v>
      </c>
    </row>
    <row r="38" spans="1:22" s="894" customFormat="1" ht="31.45" hidden="1" x14ac:dyDescent="0.2">
      <c r="A38" s="995" t="s">
        <v>106</v>
      </c>
      <c r="B38" s="968" t="s">
        <v>568</v>
      </c>
      <c r="C38" s="968" t="s">
        <v>100</v>
      </c>
      <c r="D38" s="968" t="s">
        <v>100</v>
      </c>
      <c r="E38" s="969" t="s">
        <v>279</v>
      </c>
      <c r="F38" s="904">
        <v>0</v>
      </c>
      <c r="G38" s="959">
        <f t="shared" ref="G38" si="11">+G39</f>
        <v>135</v>
      </c>
      <c r="H38" s="908">
        <f t="shared" si="1"/>
        <v>135</v>
      </c>
      <c r="I38" s="1522">
        <v>0</v>
      </c>
      <c r="J38" s="1522">
        <f t="shared" si="2"/>
        <v>135</v>
      </c>
      <c r="K38" s="1522">
        <v>0</v>
      </c>
      <c r="L38" s="1522">
        <f t="shared" si="3"/>
        <v>135</v>
      </c>
      <c r="M38" s="1522">
        <v>0</v>
      </c>
      <c r="N38" s="1522">
        <f t="shared" si="4"/>
        <v>135</v>
      </c>
      <c r="O38" s="1523">
        <v>0</v>
      </c>
      <c r="P38" s="1523">
        <f t="shared" si="5"/>
        <v>135</v>
      </c>
      <c r="Q38" s="1523">
        <v>0</v>
      </c>
      <c r="R38" s="1523">
        <f t="shared" si="6"/>
        <v>135</v>
      </c>
      <c r="S38" s="1119">
        <v>0</v>
      </c>
      <c r="T38" s="1119">
        <f t="shared" si="7"/>
        <v>135</v>
      </c>
      <c r="U38" s="1119">
        <v>0</v>
      </c>
      <c r="V38" s="1119">
        <f t="shared" si="8"/>
        <v>135</v>
      </c>
    </row>
    <row r="39" spans="1:22" s="894" customFormat="1" ht="20.95" hidden="1" x14ac:dyDescent="0.2">
      <c r="A39" s="996"/>
      <c r="B39" s="970"/>
      <c r="C39" s="970" t="s">
        <v>273</v>
      </c>
      <c r="D39" s="970" t="s">
        <v>270</v>
      </c>
      <c r="E39" s="971" t="s">
        <v>259</v>
      </c>
      <c r="F39" s="906">
        <v>0</v>
      </c>
      <c r="G39" s="916">
        <v>135</v>
      </c>
      <c r="H39" s="927">
        <f t="shared" si="1"/>
        <v>135</v>
      </c>
      <c r="I39" s="1520">
        <v>0</v>
      </c>
      <c r="J39" s="1520">
        <f t="shared" si="2"/>
        <v>135</v>
      </c>
      <c r="K39" s="1520">
        <v>0</v>
      </c>
      <c r="L39" s="1520">
        <f t="shared" si="3"/>
        <v>135</v>
      </c>
      <c r="M39" s="1520">
        <v>0</v>
      </c>
      <c r="N39" s="1520">
        <f t="shared" si="4"/>
        <v>135</v>
      </c>
      <c r="O39" s="1521">
        <v>0</v>
      </c>
      <c r="P39" s="1521">
        <f t="shared" si="5"/>
        <v>135</v>
      </c>
      <c r="Q39" s="1521">
        <v>0</v>
      </c>
      <c r="R39" s="1521">
        <f t="shared" si="6"/>
        <v>135</v>
      </c>
      <c r="S39" s="1114">
        <v>0</v>
      </c>
      <c r="T39" s="1114">
        <f t="shared" si="7"/>
        <v>135</v>
      </c>
      <c r="U39" s="1114">
        <v>0</v>
      </c>
      <c r="V39" s="1114">
        <f t="shared" si="8"/>
        <v>135</v>
      </c>
    </row>
    <row r="40" spans="1:22" s="894" customFormat="1" ht="20.95" hidden="1" x14ac:dyDescent="0.2">
      <c r="A40" s="995" t="s">
        <v>106</v>
      </c>
      <c r="B40" s="968" t="s">
        <v>569</v>
      </c>
      <c r="C40" s="968" t="s">
        <v>100</v>
      </c>
      <c r="D40" s="968" t="s">
        <v>100</v>
      </c>
      <c r="E40" s="969" t="s">
        <v>281</v>
      </c>
      <c r="F40" s="904">
        <v>0</v>
      </c>
      <c r="G40" s="959">
        <f t="shared" ref="G40" si="12">+G41</f>
        <v>400</v>
      </c>
      <c r="H40" s="908">
        <f t="shared" si="1"/>
        <v>400</v>
      </c>
      <c r="I40" s="1522">
        <v>0</v>
      </c>
      <c r="J40" s="1522">
        <f t="shared" si="2"/>
        <v>400</v>
      </c>
      <c r="K40" s="1522">
        <v>0</v>
      </c>
      <c r="L40" s="1522">
        <f t="shared" si="3"/>
        <v>400</v>
      </c>
      <c r="M40" s="1522">
        <v>0</v>
      </c>
      <c r="N40" s="1522">
        <f t="shared" si="4"/>
        <v>400</v>
      </c>
      <c r="O40" s="1523">
        <v>0</v>
      </c>
      <c r="P40" s="1523">
        <f t="shared" si="5"/>
        <v>400</v>
      </c>
      <c r="Q40" s="1523">
        <v>0</v>
      </c>
      <c r="R40" s="1523">
        <f t="shared" si="6"/>
        <v>400</v>
      </c>
      <c r="S40" s="1119">
        <v>0</v>
      </c>
      <c r="T40" s="1119">
        <f t="shared" si="7"/>
        <v>400</v>
      </c>
      <c r="U40" s="1119">
        <v>0</v>
      </c>
      <c r="V40" s="1119">
        <f t="shared" si="8"/>
        <v>400</v>
      </c>
    </row>
    <row r="41" spans="1:22" s="894" customFormat="1" ht="20.95" hidden="1" x14ac:dyDescent="0.2">
      <c r="A41" s="996"/>
      <c r="B41" s="970"/>
      <c r="C41" s="970" t="s">
        <v>273</v>
      </c>
      <c r="D41" s="970" t="s">
        <v>270</v>
      </c>
      <c r="E41" s="971" t="s">
        <v>259</v>
      </c>
      <c r="F41" s="906">
        <v>0</v>
      </c>
      <c r="G41" s="916">
        <v>400</v>
      </c>
      <c r="H41" s="927">
        <f t="shared" si="1"/>
        <v>400</v>
      </c>
      <c r="I41" s="1520">
        <v>0</v>
      </c>
      <c r="J41" s="1520">
        <f t="shared" si="2"/>
        <v>400</v>
      </c>
      <c r="K41" s="1520">
        <v>0</v>
      </c>
      <c r="L41" s="1520">
        <f t="shared" si="3"/>
        <v>400</v>
      </c>
      <c r="M41" s="1520">
        <v>0</v>
      </c>
      <c r="N41" s="1520">
        <f t="shared" si="4"/>
        <v>400</v>
      </c>
      <c r="O41" s="1521">
        <v>0</v>
      </c>
      <c r="P41" s="1521">
        <f t="shared" si="5"/>
        <v>400</v>
      </c>
      <c r="Q41" s="1521">
        <v>0</v>
      </c>
      <c r="R41" s="1521">
        <f t="shared" si="6"/>
        <v>400</v>
      </c>
      <c r="S41" s="1114">
        <v>0</v>
      </c>
      <c r="T41" s="1114">
        <f t="shared" si="7"/>
        <v>400</v>
      </c>
      <c r="U41" s="1114">
        <v>0</v>
      </c>
      <c r="V41" s="1114">
        <f t="shared" si="8"/>
        <v>400</v>
      </c>
    </row>
    <row r="42" spans="1:22" s="894" customFormat="1" ht="20.95" hidden="1" x14ac:dyDescent="0.2">
      <c r="A42" s="995" t="s">
        <v>106</v>
      </c>
      <c r="B42" s="968" t="s">
        <v>570</v>
      </c>
      <c r="C42" s="968" t="s">
        <v>100</v>
      </c>
      <c r="D42" s="968" t="s">
        <v>100</v>
      </c>
      <c r="E42" s="969" t="s">
        <v>284</v>
      </c>
      <c r="F42" s="904">
        <v>0</v>
      </c>
      <c r="G42" s="959">
        <f t="shared" ref="G42" si="13">+G43</f>
        <v>300</v>
      </c>
      <c r="H42" s="908">
        <f t="shared" si="1"/>
        <v>300</v>
      </c>
      <c r="I42" s="1522">
        <v>0</v>
      </c>
      <c r="J42" s="1522">
        <f t="shared" si="2"/>
        <v>300</v>
      </c>
      <c r="K42" s="1522">
        <v>0</v>
      </c>
      <c r="L42" s="1522">
        <f t="shared" si="3"/>
        <v>300</v>
      </c>
      <c r="M42" s="1522">
        <v>0</v>
      </c>
      <c r="N42" s="1522">
        <f t="shared" si="4"/>
        <v>300</v>
      </c>
      <c r="O42" s="1523">
        <v>0</v>
      </c>
      <c r="P42" s="1523">
        <f t="shared" si="5"/>
        <v>300</v>
      </c>
      <c r="Q42" s="1523">
        <v>0</v>
      </c>
      <c r="R42" s="1523">
        <f t="shared" si="6"/>
        <v>300</v>
      </c>
      <c r="S42" s="1119">
        <v>0</v>
      </c>
      <c r="T42" s="1119">
        <f t="shared" si="7"/>
        <v>300</v>
      </c>
      <c r="U42" s="1119">
        <v>0</v>
      </c>
      <c r="V42" s="1119">
        <f t="shared" si="8"/>
        <v>300</v>
      </c>
    </row>
    <row r="43" spans="1:22" s="894" customFormat="1" ht="20.95" hidden="1" x14ac:dyDescent="0.2">
      <c r="A43" s="996"/>
      <c r="B43" s="970"/>
      <c r="C43" s="970" t="s">
        <v>283</v>
      </c>
      <c r="D43" s="970" t="s">
        <v>270</v>
      </c>
      <c r="E43" s="971" t="s">
        <v>259</v>
      </c>
      <c r="F43" s="906">
        <v>0</v>
      </c>
      <c r="G43" s="916">
        <v>300</v>
      </c>
      <c r="H43" s="927">
        <f t="shared" si="1"/>
        <v>300</v>
      </c>
      <c r="I43" s="1520">
        <v>0</v>
      </c>
      <c r="J43" s="1520">
        <f t="shared" si="2"/>
        <v>300</v>
      </c>
      <c r="K43" s="1520">
        <v>0</v>
      </c>
      <c r="L43" s="1520">
        <f t="shared" si="3"/>
        <v>300</v>
      </c>
      <c r="M43" s="1520">
        <v>0</v>
      </c>
      <c r="N43" s="1520">
        <f t="shared" si="4"/>
        <v>300</v>
      </c>
      <c r="O43" s="1521">
        <v>0</v>
      </c>
      <c r="P43" s="1521">
        <f t="shared" si="5"/>
        <v>300</v>
      </c>
      <c r="Q43" s="1521">
        <v>0</v>
      </c>
      <c r="R43" s="1521">
        <f t="shared" si="6"/>
        <v>300</v>
      </c>
      <c r="S43" s="1114">
        <v>0</v>
      </c>
      <c r="T43" s="1114">
        <f t="shared" si="7"/>
        <v>300</v>
      </c>
      <c r="U43" s="1114">
        <v>0</v>
      </c>
      <c r="V43" s="1114">
        <f t="shared" si="8"/>
        <v>300</v>
      </c>
    </row>
    <row r="44" spans="1:22" s="894" customFormat="1" ht="31.45" hidden="1" x14ac:dyDescent="0.2">
      <c r="A44" s="995" t="s">
        <v>106</v>
      </c>
      <c r="B44" s="968" t="s">
        <v>571</v>
      </c>
      <c r="C44" s="968" t="s">
        <v>100</v>
      </c>
      <c r="D44" s="968" t="s">
        <v>100</v>
      </c>
      <c r="E44" s="969" t="s">
        <v>286</v>
      </c>
      <c r="F44" s="904">
        <v>0</v>
      </c>
      <c r="G44" s="959">
        <f t="shared" ref="G44" si="14">+G45</f>
        <v>170</v>
      </c>
      <c r="H44" s="908">
        <f t="shared" si="1"/>
        <v>170</v>
      </c>
      <c r="I44" s="1522">
        <v>0</v>
      </c>
      <c r="J44" s="1522">
        <f t="shared" si="2"/>
        <v>170</v>
      </c>
      <c r="K44" s="1522">
        <v>0</v>
      </c>
      <c r="L44" s="1522">
        <f t="shared" si="3"/>
        <v>170</v>
      </c>
      <c r="M44" s="1522">
        <v>0</v>
      </c>
      <c r="N44" s="1522">
        <f t="shared" si="4"/>
        <v>170</v>
      </c>
      <c r="O44" s="1523">
        <v>0</v>
      </c>
      <c r="P44" s="1523">
        <f t="shared" si="5"/>
        <v>170</v>
      </c>
      <c r="Q44" s="1523">
        <v>0</v>
      </c>
      <c r="R44" s="1523">
        <f t="shared" si="6"/>
        <v>170</v>
      </c>
      <c r="S44" s="1119">
        <v>0</v>
      </c>
      <c r="T44" s="1119">
        <f t="shared" si="7"/>
        <v>170</v>
      </c>
      <c r="U44" s="1119">
        <v>0</v>
      </c>
      <c r="V44" s="1119">
        <f t="shared" si="8"/>
        <v>170</v>
      </c>
    </row>
    <row r="45" spans="1:22" s="894" customFormat="1" ht="20.95" hidden="1" x14ac:dyDescent="0.2">
      <c r="A45" s="996"/>
      <c r="B45" s="970"/>
      <c r="C45" s="970" t="s">
        <v>283</v>
      </c>
      <c r="D45" s="970" t="s">
        <v>270</v>
      </c>
      <c r="E45" s="971" t="s">
        <v>259</v>
      </c>
      <c r="F45" s="906">
        <v>0</v>
      </c>
      <c r="G45" s="916">
        <v>170</v>
      </c>
      <c r="H45" s="927">
        <f t="shared" si="1"/>
        <v>170</v>
      </c>
      <c r="I45" s="1520">
        <v>0</v>
      </c>
      <c r="J45" s="1520">
        <f t="shared" si="2"/>
        <v>170</v>
      </c>
      <c r="K45" s="1520">
        <v>0</v>
      </c>
      <c r="L45" s="1520">
        <f t="shared" si="3"/>
        <v>170</v>
      </c>
      <c r="M45" s="1520">
        <v>0</v>
      </c>
      <c r="N45" s="1520">
        <f t="shared" si="4"/>
        <v>170</v>
      </c>
      <c r="O45" s="1521">
        <v>0</v>
      </c>
      <c r="P45" s="1521">
        <f t="shared" si="5"/>
        <v>170</v>
      </c>
      <c r="Q45" s="1521">
        <v>0</v>
      </c>
      <c r="R45" s="1521">
        <f t="shared" si="6"/>
        <v>170</v>
      </c>
      <c r="S45" s="1114">
        <v>0</v>
      </c>
      <c r="T45" s="1114">
        <f t="shared" si="7"/>
        <v>170</v>
      </c>
      <c r="U45" s="1114">
        <v>0</v>
      </c>
      <c r="V45" s="1114">
        <f t="shared" si="8"/>
        <v>170</v>
      </c>
    </row>
    <row r="46" spans="1:22" s="894" customFormat="1" ht="20.95" hidden="1" x14ac:dyDescent="0.2">
      <c r="A46" s="995" t="s">
        <v>106</v>
      </c>
      <c r="B46" s="968" t="s">
        <v>572</v>
      </c>
      <c r="C46" s="968" t="s">
        <v>100</v>
      </c>
      <c r="D46" s="968" t="s">
        <v>100</v>
      </c>
      <c r="E46" s="969" t="s">
        <v>288</v>
      </c>
      <c r="F46" s="904">
        <v>0</v>
      </c>
      <c r="G46" s="959">
        <f t="shared" ref="G46" si="15">+G47</f>
        <v>240</v>
      </c>
      <c r="H46" s="908">
        <f t="shared" si="1"/>
        <v>240</v>
      </c>
      <c r="I46" s="1522">
        <v>0</v>
      </c>
      <c r="J46" s="1522">
        <f t="shared" si="2"/>
        <v>240</v>
      </c>
      <c r="K46" s="1522">
        <v>0</v>
      </c>
      <c r="L46" s="1522">
        <f t="shared" si="3"/>
        <v>240</v>
      </c>
      <c r="M46" s="1522">
        <v>0</v>
      </c>
      <c r="N46" s="1522">
        <f t="shared" si="4"/>
        <v>240</v>
      </c>
      <c r="O46" s="1523">
        <v>0</v>
      </c>
      <c r="P46" s="1523">
        <f t="shared" si="5"/>
        <v>240</v>
      </c>
      <c r="Q46" s="1523">
        <v>0</v>
      </c>
      <c r="R46" s="1523">
        <f t="shared" si="6"/>
        <v>240</v>
      </c>
      <c r="S46" s="1119">
        <v>0</v>
      </c>
      <c r="T46" s="1119">
        <f t="shared" si="7"/>
        <v>240</v>
      </c>
      <c r="U46" s="1119">
        <v>0</v>
      </c>
      <c r="V46" s="1119">
        <f t="shared" si="8"/>
        <v>240</v>
      </c>
    </row>
    <row r="47" spans="1:22" s="894" customFormat="1" ht="20.95" hidden="1" x14ac:dyDescent="0.2">
      <c r="A47" s="996"/>
      <c r="B47" s="970"/>
      <c r="C47" s="970" t="s">
        <v>273</v>
      </c>
      <c r="D47" s="970" t="s">
        <v>270</v>
      </c>
      <c r="E47" s="971" t="s">
        <v>259</v>
      </c>
      <c r="F47" s="906">
        <v>0</v>
      </c>
      <c r="G47" s="916">
        <v>240</v>
      </c>
      <c r="H47" s="927">
        <f t="shared" si="1"/>
        <v>240</v>
      </c>
      <c r="I47" s="1520">
        <v>0</v>
      </c>
      <c r="J47" s="1520">
        <f t="shared" si="2"/>
        <v>240</v>
      </c>
      <c r="K47" s="1520">
        <v>0</v>
      </c>
      <c r="L47" s="1520">
        <f t="shared" si="3"/>
        <v>240</v>
      </c>
      <c r="M47" s="1520">
        <v>0</v>
      </c>
      <c r="N47" s="1520">
        <f t="shared" si="4"/>
        <v>240</v>
      </c>
      <c r="O47" s="1521">
        <v>0</v>
      </c>
      <c r="P47" s="1521">
        <f t="shared" si="5"/>
        <v>240</v>
      </c>
      <c r="Q47" s="1521">
        <v>0</v>
      </c>
      <c r="R47" s="1521">
        <f t="shared" si="6"/>
        <v>240</v>
      </c>
      <c r="S47" s="1114">
        <v>0</v>
      </c>
      <c r="T47" s="1114">
        <f t="shared" si="7"/>
        <v>240</v>
      </c>
      <c r="U47" s="1114">
        <v>0</v>
      </c>
      <c r="V47" s="1114">
        <f t="shared" si="8"/>
        <v>240</v>
      </c>
    </row>
    <row r="48" spans="1:22" s="894" customFormat="1" ht="31.45" hidden="1" x14ac:dyDescent="0.2">
      <c r="A48" s="995" t="s">
        <v>106</v>
      </c>
      <c r="B48" s="968" t="s">
        <v>573</v>
      </c>
      <c r="C48" s="968" t="s">
        <v>100</v>
      </c>
      <c r="D48" s="968" t="s">
        <v>100</v>
      </c>
      <c r="E48" s="969" t="s">
        <v>290</v>
      </c>
      <c r="F48" s="904">
        <v>0</v>
      </c>
      <c r="G48" s="959">
        <f t="shared" ref="G48" si="16">+G49</f>
        <v>35</v>
      </c>
      <c r="H48" s="908">
        <f t="shared" si="1"/>
        <v>35</v>
      </c>
      <c r="I48" s="1522">
        <v>0</v>
      </c>
      <c r="J48" s="1522">
        <f t="shared" si="2"/>
        <v>35</v>
      </c>
      <c r="K48" s="1522">
        <v>0</v>
      </c>
      <c r="L48" s="1522">
        <f t="shared" si="3"/>
        <v>35</v>
      </c>
      <c r="M48" s="1522">
        <v>0</v>
      </c>
      <c r="N48" s="1522">
        <f t="shared" si="4"/>
        <v>35</v>
      </c>
      <c r="O48" s="1523">
        <v>0</v>
      </c>
      <c r="P48" s="1523">
        <f t="shared" si="5"/>
        <v>35</v>
      </c>
      <c r="Q48" s="1523">
        <v>0</v>
      </c>
      <c r="R48" s="1523">
        <f t="shared" si="6"/>
        <v>35</v>
      </c>
      <c r="S48" s="1119">
        <v>0</v>
      </c>
      <c r="T48" s="1119">
        <f t="shared" si="7"/>
        <v>35</v>
      </c>
      <c r="U48" s="1119">
        <v>0</v>
      </c>
      <c r="V48" s="1119">
        <f t="shared" si="8"/>
        <v>35</v>
      </c>
    </row>
    <row r="49" spans="1:22" s="894" customFormat="1" ht="20.95" hidden="1" x14ac:dyDescent="0.2">
      <c r="A49" s="996"/>
      <c r="B49" s="970"/>
      <c r="C49" s="970" t="s">
        <v>273</v>
      </c>
      <c r="D49" s="970" t="s">
        <v>270</v>
      </c>
      <c r="E49" s="971" t="s">
        <v>259</v>
      </c>
      <c r="F49" s="906">
        <v>0</v>
      </c>
      <c r="G49" s="916">
        <v>35</v>
      </c>
      <c r="H49" s="927">
        <f t="shared" si="1"/>
        <v>35</v>
      </c>
      <c r="I49" s="1520">
        <v>0</v>
      </c>
      <c r="J49" s="1520">
        <f t="shared" si="2"/>
        <v>35</v>
      </c>
      <c r="K49" s="1520">
        <v>0</v>
      </c>
      <c r="L49" s="1520">
        <f t="shared" si="3"/>
        <v>35</v>
      </c>
      <c r="M49" s="1520">
        <v>0</v>
      </c>
      <c r="N49" s="1520">
        <f t="shared" si="4"/>
        <v>35</v>
      </c>
      <c r="O49" s="1521">
        <v>0</v>
      </c>
      <c r="P49" s="1521">
        <f t="shared" si="5"/>
        <v>35</v>
      </c>
      <c r="Q49" s="1521">
        <v>0</v>
      </c>
      <c r="R49" s="1521">
        <f t="shared" si="6"/>
        <v>35</v>
      </c>
      <c r="S49" s="1114">
        <v>0</v>
      </c>
      <c r="T49" s="1114">
        <f t="shared" si="7"/>
        <v>35</v>
      </c>
      <c r="U49" s="1114">
        <v>0</v>
      </c>
      <c r="V49" s="1114">
        <f t="shared" si="8"/>
        <v>35</v>
      </c>
    </row>
    <row r="50" spans="1:22" s="894" customFormat="1" hidden="1" x14ac:dyDescent="0.2">
      <c r="A50" s="682" t="s">
        <v>106</v>
      </c>
      <c r="B50" s="684" t="s">
        <v>477</v>
      </c>
      <c r="C50" s="694" t="s">
        <v>100</v>
      </c>
      <c r="D50" s="695" t="s">
        <v>100</v>
      </c>
      <c r="E50" s="783" t="s">
        <v>441</v>
      </c>
      <c r="F50" s="908">
        <f>+F51</f>
        <v>60</v>
      </c>
      <c r="G50" s="908">
        <v>0</v>
      </c>
      <c r="H50" s="908">
        <f t="shared" si="1"/>
        <v>60</v>
      </c>
      <c r="I50" s="1522">
        <v>0</v>
      </c>
      <c r="J50" s="1522">
        <f t="shared" si="2"/>
        <v>60</v>
      </c>
      <c r="K50" s="1522">
        <v>0</v>
      </c>
      <c r="L50" s="1522">
        <f t="shared" si="3"/>
        <v>60</v>
      </c>
      <c r="M50" s="1522">
        <v>0</v>
      </c>
      <c r="N50" s="1522">
        <f t="shared" si="4"/>
        <v>60</v>
      </c>
      <c r="O50" s="1523">
        <v>0</v>
      </c>
      <c r="P50" s="1523">
        <f t="shared" si="5"/>
        <v>60</v>
      </c>
      <c r="Q50" s="1523">
        <v>0</v>
      </c>
      <c r="R50" s="1523">
        <f t="shared" si="6"/>
        <v>60</v>
      </c>
      <c r="S50" s="1119">
        <v>0</v>
      </c>
      <c r="T50" s="1119">
        <f t="shared" si="7"/>
        <v>60</v>
      </c>
      <c r="U50" s="1119">
        <v>0</v>
      </c>
      <c r="V50" s="1119">
        <f t="shared" si="8"/>
        <v>60</v>
      </c>
    </row>
    <row r="51" spans="1:22" s="894" customFormat="1" hidden="1" x14ac:dyDescent="0.2">
      <c r="A51" s="689"/>
      <c r="B51" s="814" t="s">
        <v>474</v>
      </c>
      <c r="C51" s="745">
        <v>3299</v>
      </c>
      <c r="D51" s="745">
        <v>5331</v>
      </c>
      <c r="E51" s="784" t="s">
        <v>259</v>
      </c>
      <c r="F51" s="927">
        <v>60</v>
      </c>
      <c r="G51" s="927">
        <v>0</v>
      </c>
      <c r="H51" s="927">
        <f t="shared" si="1"/>
        <v>60</v>
      </c>
      <c r="I51" s="1520">
        <v>0</v>
      </c>
      <c r="J51" s="1520">
        <f t="shared" si="2"/>
        <v>60</v>
      </c>
      <c r="K51" s="1520">
        <v>0</v>
      </c>
      <c r="L51" s="1520">
        <f t="shared" si="3"/>
        <v>60</v>
      </c>
      <c r="M51" s="1520">
        <v>0</v>
      </c>
      <c r="N51" s="1520">
        <f t="shared" si="4"/>
        <v>60</v>
      </c>
      <c r="O51" s="1521">
        <v>0</v>
      </c>
      <c r="P51" s="1521">
        <f t="shared" si="5"/>
        <v>60</v>
      </c>
      <c r="Q51" s="1521">
        <v>0</v>
      </c>
      <c r="R51" s="1521">
        <f t="shared" si="6"/>
        <v>60</v>
      </c>
      <c r="S51" s="1114">
        <v>0</v>
      </c>
      <c r="T51" s="1114">
        <f t="shared" si="7"/>
        <v>60</v>
      </c>
      <c r="U51" s="1114">
        <v>0</v>
      </c>
      <c r="V51" s="1114">
        <f t="shared" si="8"/>
        <v>60</v>
      </c>
    </row>
    <row r="52" spans="1:22" s="894" customFormat="1" hidden="1" x14ac:dyDescent="0.2">
      <c r="A52" s="682" t="s">
        <v>106</v>
      </c>
      <c r="B52" s="684" t="s">
        <v>478</v>
      </c>
      <c r="C52" s="694" t="s">
        <v>100</v>
      </c>
      <c r="D52" s="695" t="s">
        <v>100</v>
      </c>
      <c r="E52" s="783" t="s">
        <v>443</v>
      </c>
      <c r="F52" s="908">
        <f>+F53</f>
        <v>50</v>
      </c>
      <c r="G52" s="908">
        <v>0</v>
      </c>
      <c r="H52" s="908">
        <f t="shared" si="1"/>
        <v>50</v>
      </c>
      <c r="I52" s="1522">
        <f>+I53</f>
        <v>-50</v>
      </c>
      <c r="J52" s="1522">
        <f t="shared" si="2"/>
        <v>0</v>
      </c>
      <c r="K52" s="1522">
        <v>0</v>
      </c>
      <c r="L52" s="1522">
        <f t="shared" si="3"/>
        <v>0</v>
      </c>
      <c r="M52" s="1522">
        <v>0</v>
      </c>
      <c r="N52" s="1522">
        <f t="shared" si="4"/>
        <v>0</v>
      </c>
      <c r="O52" s="1523">
        <v>0</v>
      </c>
      <c r="P52" s="1523">
        <f t="shared" si="5"/>
        <v>0</v>
      </c>
      <c r="Q52" s="1523">
        <v>0</v>
      </c>
      <c r="R52" s="1523">
        <f t="shared" si="6"/>
        <v>0</v>
      </c>
      <c r="S52" s="1119">
        <v>0</v>
      </c>
      <c r="T52" s="1119">
        <f t="shared" si="7"/>
        <v>0</v>
      </c>
      <c r="U52" s="1119">
        <v>0</v>
      </c>
      <c r="V52" s="1119">
        <f t="shared" si="8"/>
        <v>0</v>
      </c>
    </row>
    <row r="53" spans="1:22" s="894" customFormat="1" hidden="1" x14ac:dyDescent="0.2">
      <c r="A53" s="689"/>
      <c r="B53" s="691" t="s">
        <v>474</v>
      </c>
      <c r="C53" s="700">
        <v>3299</v>
      </c>
      <c r="D53" s="686">
        <v>5332</v>
      </c>
      <c r="E53" s="784" t="s">
        <v>444</v>
      </c>
      <c r="F53" s="927">
        <v>50</v>
      </c>
      <c r="G53" s="927">
        <v>0</v>
      </c>
      <c r="H53" s="927">
        <f t="shared" si="1"/>
        <v>50</v>
      </c>
      <c r="I53" s="1520">
        <v>-50</v>
      </c>
      <c r="J53" s="1520">
        <f t="shared" si="2"/>
        <v>0</v>
      </c>
      <c r="K53" s="1520">
        <v>0</v>
      </c>
      <c r="L53" s="1520">
        <f t="shared" si="3"/>
        <v>0</v>
      </c>
      <c r="M53" s="1520">
        <v>0</v>
      </c>
      <c r="N53" s="1520">
        <f t="shared" si="4"/>
        <v>0</v>
      </c>
      <c r="O53" s="1521">
        <v>0</v>
      </c>
      <c r="P53" s="1521">
        <f t="shared" si="5"/>
        <v>0</v>
      </c>
      <c r="Q53" s="1521">
        <v>0</v>
      </c>
      <c r="R53" s="1521">
        <f t="shared" si="6"/>
        <v>0</v>
      </c>
      <c r="S53" s="1114">
        <v>0</v>
      </c>
      <c r="T53" s="1114">
        <f t="shared" si="7"/>
        <v>0</v>
      </c>
      <c r="U53" s="1114">
        <v>0</v>
      </c>
      <c r="V53" s="1114">
        <f t="shared" si="8"/>
        <v>0</v>
      </c>
    </row>
    <row r="54" spans="1:22" s="894" customFormat="1" ht="20.95" hidden="1" x14ac:dyDescent="0.2">
      <c r="A54" s="682" t="s">
        <v>106</v>
      </c>
      <c r="B54" s="684" t="s">
        <v>562</v>
      </c>
      <c r="C54" s="694" t="s">
        <v>100</v>
      </c>
      <c r="D54" s="695" t="s">
        <v>100</v>
      </c>
      <c r="E54" s="783" t="s">
        <v>574</v>
      </c>
      <c r="F54" s="908">
        <v>0</v>
      </c>
      <c r="G54" s="908">
        <v>0</v>
      </c>
      <c r="H54" s="908">
        <f t="shared" si="1"/>
        <v>0</v>
      </c>
      <c r="I54" s="1522">
        <v>50</v>
      </c>
      <c r="J54" s="1522">
        <f t="shared" si="2"/>
        <v>50</v>
      </c>
      <c r="K54" s="1522">
        <v>0</v>
      </c>
      <c r="L54" s="1522">
        <f t="shared" si="3"/>
        <v>50</v>
      </c>
      <c r="M54" s="1522">
        <v>0</v>
      </c>
      <c r="N54" s="1522">
        <f t="shared" si="4"/>
        <v>50</v>
      </c>
      <c r="O54" s="1523">
        <v>0</v>
      </c>
      <c r="P54" s="1523">
        <f t="shared" si="5"/>
        <v>50</v>
      </c>
      <c r="Q54" s="1523">
        <v>0</v>
      </c>
      <c r="R54" s="1523">
        <f t="shared" si="6"/>
        <v>50</v>
      </c>
      <c r="S54" s="1119">
        <v>0</v>
      </c>
      <c r="T54" s="1119">
        <f t="shared" si="7"/>
        <v>50</v>
      </c>
      <c r="U54" s="1119">
        <v>0</v>
      </c>
      <c r="V54" s="1119">
        <f t="shared" si="8"/>
        <v>50</v>
      </c>
    </row>
    <row r="55" spans="1:22" s="894" customFormat="1" hidden="1" x14ac:dyDescent="0.2">
      <c r="A55" s="689"/>
      <c r="B55" s="691"/>
      <c r="C55" s="700">
        <v>3299</v>
      </c>
      <c r="D55" s="686">
        <v>5332</v>
      </c>
      <c r="E55" s="784" t="s">
        <v>444</v>
      </c>
      <c r="F55" s="927">
        <v>0</v>
      </c>
      <c r="G55" s="927">
        <v>0</v>
      </c>
      <c r="H55" s="927">
        <v>0</v>
      </c>
      <c r="I55" s="1520">
        <v>50</v>
      </c>
      <c r="J55" s="1520">
        <f t="shared" si="2"/>
        <v>50</v>
      </c>
      <c r="K55" s="1520">
        <v>0</v>
      </c>
      <c r="L55" s="1520">
        <f t="shared" si="3"/>
        <v>50</v>
      </c>
      <c r="M55" s="1520">
        <v>0</v>
      </c>
      <c r="N55" s="1520">
        <f t="shared" si="4"/>
        <v>50</v>
      </c>
      <c r="O55" s="1521">
        <v>0</v>
      </c>
      <c r="P55" s="1521">
        <f t="shared" si="5"/>
        <v>50</v>
      </c>
      <c r="Q55" s="1521">
        <v>0</v>
      </c>
      <c r="R55" s="1521">
        <f t="shared" si="6"/>
        <v>50</v>
      </c>
      <c r="S55" s="1114">
        <v>0</v>
      </c>
      <c r="T55" s="1114">
        <f t="shared" si="7"/>
        <v>50</v>
      </c>
      <c r="U55" s="1114">
        <v>0</v>
      </c>
      <c r="V55" s="1114">
        <f t="shared" si="8"/>
        <v>50</v>
      </c>
    </row>
    <row r="56" spans="1:22" s="894" customFormat="1" hidden="1" x14ac:dyDescent="0.2">
      <c r="A56" s="682" t="s">
        <v>106</v>
      </c>
      <c r="B56" s="684" t="s">
        <v>479</v>
      </c>
      <c r="C56" s="694" t="s">
        <v>100</v>
      </c>
      <c r="D56" s="695" t="s">
        <v>100</v>
      </c>
      <c r="E56" s="783" t="s">
        <v>214</v>
      </c>
      <c r="F56" s="908">
        <f>+F57</f>
        <v>50</v>
      </c>
      <c r="G56" s="908">
        <v>0</v>
      </c>
      <c r="H56" s="908">
        <f t="shared" si="1"/>
        <v>50</v>
      </c>
      <c r="I56" s="1522">
        <v>0</v>
      </c>
      <c r="J56" s="1522">
        <f t="shared" si="2"/>
        <v>50</v>
      </c>
      <c r="K56" s="1522">
        <v>0</v>
      </c>
      <c r="L56" s="1522">
        <f t="shared" si="3"/>
        <v>50</v>
      </c>
      <c r="M56" s="1522">
        <v>0</v>
      </c>
      <c r="N56" s="1522">
        <f t="shared" si="4"/>
        <v>50</v>
      </c>
      <c r="O56" s="1523">
        <v>0</v>
      </c>
      <c r="P56" s="1523">
        <f t="shared" si="5"/>
        <v>50</v>
      </c>
      <c r="Q56" s="1523">
        <v>0</v>
      </c>
      <c r="R56" s="1523">
        <f t="shared" si="6"/>
        <v>50</v>
      </c>
      <c r="S56" s="1119">
        <v>0</v>
      </c>
      <c r="T56" s="1119">
        <f t="shared" si="7"/>
        <v>50</v>
      </c>
      <c r="U56" s="1119">
        <v>0</v>
      </c>
      <c r="V56" s="1119">
        <f t="shared" si="8"/>
        <v>50</v>
      </c>
    </row>
    <row r="57" spans="1:22" s="894" customFormat="1" hidden="1" x14ac:dyDescent="0.2">
      <c r="A57" s="689"/>
      <c r="B57" s="691" t="s">
        <v>474</v>
      </c>
      <c r="C57" s="700">
        <v>3299</v>
      </c>
      <c r="D57" s="686">
        <v>5321</v>
      </c>
      <c r="E57" s="784" t="s">
        <v>258</v>
      </c>
      <c r="F57" s="927">
        <v>50</v>
      </c>
      <c r="G57" s="927">
        <v>0</v>
      </c>
      <c r="H57" s="927">
        <f t="shared" si="1"/>
        <v>50</v>
      </c>
      <c r="I57" s="1520">
        <v>0</v>
      </c>
      <c r="J57" s="1520">
        <f t="shared" si="2"/>
        <v>50</v>
      </c>
      <c r="K57" s="1520">
        <v>0</v>
      </c>
      <c r="L57" s="1520">
        <f t="shared" si="3"/>
        <v>50</v>
      </c>
      <c r="M57" s="1520">
        <v>0</v>
      </c>
      <c r="N57" s="1520">
        <f t="shared" si="4"/>
        <v>50</v>
      </c>
      <c r="O57" s="1521">
        <v>0</v>
      </c>
      <c r="P57" s="1521">
        <f t="shared" si="5"/>
        <v>50</v>
      </c>
      <c r="Q57" s="1521">
        <v>0</v>
      </c>
      <c r="R57" s="1521">
        <f t="shared" si="6"/>
        <v>50</v>
      </c>
      <c r="S57" s="1114">
        <v>0</v>
      </c>
      <c r="T57" s="1114">
        <f t="shared" si="7"/>
        <v>50</v>
      </c>
      <c r="U57" s="1114">
        <v>0</v>
      </c>
      <c r="V57" s="1114">
        <f t="shared" si="8"/>
        <v>50</v>
      </c>
    </row>
    <row r="58" spans="1:22" s="894" customFormat="1" hidden="1" x14ac:dyDescent="0.2">
      <c r="A58" s="682" t="s">
        <v>106</v>
      </c>
      <c r="B58" s="684" t="s">
        <v>480</v>
      </c>
      <c r="C58" s="694" t="s">
        <v>100</v>
      </c>
      <c r="D58" s="695" t="s">
        <v>100</v>
      </c>
      <c r="E58" s="783" t="s">
        <v>215</v>
      </c>
      <c r="F58" s="908">
        <f>+F59</f>
        <v>20</v>
      </c>
      <c r="G58" s="908">
        <v>0</v>
      </c>
      <c r="H58" s="908">
        <f t="shared" si="1"/>
        <v>20</v>
      </c>
      <c r="I58" s="1522">
        <f>+I59</f>
        <v>-20</v>
      </c>
      <c r="J58" s="1522">
        <f t="shared" si="2"/>
        <v>0</v>
      </c>
      <c r="K58" s="1522">
        <v>0</v>
      </c>
      <c r="L58" s="1522">
        <f t="shared" si="3"/>
        <v>0</v>
      </c>
      <c r="M58" s="1522">
        <v>0</v>
      </c>
      <c r="N58" s="1522">
        <f t="shared" si="4"/>
        <v>0</v>
      </c>
      <c r="O58" s="1523">
        <v>0</v>
      </c>
      <c r="P58" s="1523">
        <f t="shared" si="5"/>
        <v>0</v>
      </c>
      <c r="Q58" s="1523">
        <v>0</v>
      </c>
      <c r="R58" s="1523">
        <f t="shared" si="6"/>
        <v>0</v>
      </c>
      <c r="S58" s="1119">
        <v>0</v>
      </c>
      <c r="T58" s="1119">
        <f t="shared" si="7"/>
        <v>0</v>
      </c>
      <c r="U58" s="1119">
        <v>0</v>
      </c>
      <c r="V58" s="1119">
        <f t="shared" si="8"/>
        <v>0</v>
      </c>
    </row>
    <row r="59" spans="1:22" s="894" customFormat="1" hidden="1" x14ac:dyDescent="0.2">
      <c r="A59" s="689"/>
      <c r="B59" s="691" t="s">
        <v>474</v>
      </c>
      <c r="C59" s="700">
        <v>3299</v>
      </c>
      <c r="D59" s="686">
        <v>5321</v>
      </c>
      <c r="E59" s="784" t="s">
        <v>258</v>
      </c>
      <c r="F59" s="927">
        <v>20</v>
      </c>
      <c r="G59" s="927">
        <v>0</v>
      </c>
      <c r="H59" s="927">
        <f t="shared" si="1"/>
        <v>20</v>
      </c>
      <c r="I59" s="1520">
        <v>-20</v>
      </c>
      <c r="J59" s="1520">
        <f t="shared" si="2"/>
        <v>0</v>
      </c>
      <c r="K59" s="1520">
        <v>0</v>
      </c>
      <c r="L59" s="1520">
        <f t="shared" si="3"/>
        <v>0</v>
      </c>
      <c r="M59" s="1520">
        <v>0</v>
      </c>
      <c r="N59" s="1520">
        <f t="shared" si="4"/>
        <v>0</v>
      </c>
      <c r="O59" s="1521">
        <v>0</v>
      </c>
      <c r="P59" s="1521">
        <f t="shared" si="5"/>
        <v>0</v>
      </c>
      <c r="Q59" s="1521">
        <v>0</v>
      </c>
      <c r="R59" s="1521">
        <f t="shared" si="6"/>
        <v>0</v>
      </c>
      <c r="S59" s="1114">
        <v>0</v>
      </c>
      <c r="T59" s="1114">
        <f t="shared" si="7"/>
        <v>0</v>
      </c>
      <c r="U59" s="1114">
        <v>0</v>
      </c>
      <c r="V59" s="1114">
        <f t="shared" si="8"/>
        <v>0</v>
      </c>
    </row>
    <row r="60" spans="1:22" s="894" customFormat="1" ht="20.95" hidden="1" x14ac:dyDescent="0.2">
      <c r="A60" s="682" t="s">
        <v>106</v>
      </c>
      <c r="B60" s="684" t="s">
        <v>561</v>
      </c>
      <c r="C60" s="694" t="s">
        <v>100</v>
      </c>
      <c r="D60" s="695" t="s">
        <v>100</v>
      </c>
      <c r="E60" s="783" t="s">
        <v>560</v>
      </c>
      <c r="F60" s="908">
        <v>0</v>
      </c>
      <c r="G60" s="908">
        <v>0</v>
      </c>
      <c r="H60" s="908">
        <v>0</v>
      </c>
      <c r="I60" s="1522">
        <f>+I61</f>
        <v>20</v>
      </c>
      <c r="J60" s="1522">
        <f t="shared" si="2"/>
        <v>20</v>
      </c>
      <c r="K60" s="1522">
        <v>0</v>
      </c>
      <c r="L60" s="1522">
        <f t="shared" si="3"/>
        <v>20</v>
      </c>
      <c r="M60" s="1522">
        <v>0</v>
      </c>
      <c r="N60" s="1522">
        <f t="shared" si="4"/>
        <v>20</v>
      </c>
      <c r="O60" s="1523">
        <v>0</v>
      </c>
      <c r="P60" s="1523">
        <f t="shared" si="5"/>
        <v>20</v>
      </c>
      <c r="Q60" s="1523">
        <v>0</v>
      </c>
      <c r="R60" s="1523">
        <f t="shared" si="6"/>
        <v>20</v>
      </c>
      <c r="S60" s="1119">
        <v>0</v>
      </c>
      <c r="T60" s="1119">
        <f t="shared" si="7"/>
        <v>20</v>
      </c>
      <c r="U60" s="1119">
        <v>0</v>
      </c>
      <c r="V60" s="1119">
        <f t="shared" si="8"/>
        <v>20</v>
      </c>
    </row>
    <row r="61" spans="1:22" s="894" customFormat="1" hidden="1" x14ac:dyDescent="0.2">
      <c r="A61" s="689"/>
      <c r="B61" s="691"/>
      <c r="C61" s="700">
        <v>3299</v>
      </c>
      <c r="D61" s="686">
        <v>5321</v>
      </c>
      <c r="E61" s="784" t="s">
        <v>258</v>
      </c>
      <c r="F61" s="927">
        <v>0</v>
      </c>
      <c r="G61" s="927">
        <v>0</v>
      </c>
      <c r="H61" s="927">
        <v>0</v>
      </c>
      <c r="I61" s="1520">
        <v>20</v>
      </c>
      <c r="J61" s="1520">
        <f t="shared" si="2"/>
        <v>20</v>
      </c>
      <c r="K61" s="1520">
        <v>0</v>
      </c>
      <c r="L61" s="1520">
        <f t="shared" si="3"/>
        <v>20</v>
      </c>
      <c r="M61" s="1520">
        <v>0</v>
      </c>
      <c r="N61" s="1520">
        <f t="shared" si="4"/>
        <v>20</v>
      </c>
      <c r="O61" s="1521">
        <v>0</v>
      </c>
      <c r="P61" s="1521">
        <f t="shared" si="5"/>
        <v>20</v>
      </c>
      <c r="Q61" s="1521">
        <v>0</v>
      </c>
      <c r="R61" s="1521">
        <f t="shared" si="6"/>
        <v>20</v>
      </c>
      <c r="S61" s="1114">
        <v>0</v>
      </c>
      <c r="T61" s="1114">
        <f t="shared" si="7"/>
        <v>20</v>
      </c>
      <c r="U61" s="1114">
        <v>0</v>
      </c>
      <c r="V61" s="1114">
        <f t="shared" si="8"/>
        <v>20</v>
      </c>
    </row>
    <row r="62" spans="1:22" s="894" customFormat="1" hidden="1" x14ac:dyDescent="0.2">
      <c r="A62" s="682" t="s">
        <v>106</v>
      </c>
      <c r="B62" s="684" t="s">
        <v>481</v>
      </c>
      <c r="C62" s="694" t="s">
        <v>100</v>
      </c>
      <c r="D62" s="695" t="s">
        <v>100</v>
      </c>
      <c r="E62" s="783" t="s">
        <v>216</v>
      </c>
      <c r="F62" s="908">
        <f>+F63</f>
        <v>30</v>
      </c>
      <c r="G62" s="908">
        <v>0</v>
      </c>
      <c r="H62" s="908">
        <f t="shared" si="1"/>
        <v>30</v>
      </c>
      <c r="I62" s="1522">
        <v>0</v>
      </c>
      <c r="J62" s="1522">
        <f t="shared" si="2"/>
        <v>30</v>
      </c>
      <c r="K62" s="1522">
        <v>0</v>
      </c>
      <c r="L62" s="1522">
        <f t="shared" si="3"/>
        <v>30</v>
      </c>
      <c r="M62" s="1522">
        <v>0</v>
      </c>
      <c r="N62" s="1522">
        <f t="shared" si="4"/>
        <v>30</v>
      </c>
      <c r="O62" s="1523">
        <v>0</v>
      </c>
      <c r="P62" s="1523">
        <f t="shared" si="5"/>
        <v>30</v>
      </c>
      <c r="Q62" s="1523">
        <v>0</v>
      </c>
      <c r="R62" s="1523">
        <f t="shared" si="6"/>
        <v>30</v>
      </c>
      <c r="S62" s="1119">
        <v>0</v>
      </c>
      <c r="T62" s="1119">
        <f t="shared" si="7"/>
        <v>30</v>
      </c>
      <c r="U62" s="1119">
        <v>0</v>
      </c>
      <c r="V62" s="1119">
        <f t="shared" si="8"/>
        <v>30</v>
      </c>
    </row>
    <row r="63" spans="1:22" s="894" customFormat="1" hidden="1" x14ac:dyDescent="0.2">
      <c r="A63" s="689"/>
      <c r="B63" s="691" t="s">
        <v>474</v>
      </c>
      <c r="C63" s="700">
        <v>3299</v>
      </c>
      <c r="D63" s="686">
        <v>5222</v>
      </c>
      <c r="E63" s="784" t="s">
        <v>296</v>
      </c>
      <c r="F63" s="927">
        <v>30</v>
      </c>
      <c r="G63" s="927">
        <v>0</v>
      </c>
      <c r="H63" s="927">
        <f t="shared" si="1"/>
        <v>30</v>
      </c>
      <c r="I63" s="1520">
        <v>0</v>
      </c>
      <c r="J63" s="1520">
        <f t="shared" si="2"/>
        <v>30</v>
      </c>
      <c r="K63" s="1520">
        <v>0</v>
      </c>
      <c r="L63" s="1520">
        <f t="shared" si="3"/>
        <v>30</v>
      </c>
      <c r="M63" s="1520">
        <v>0</v>
      </c>
      <c r="N63" s="1520">
        <f t="shared" si="4"/>
        <v>30</v>
      </c>
      <c r="O63" s="1521">
        <v>0</v>
      </c>
      <c r="P63" s="1521">
        <f t="shared" si="5"/>
        <v>30</v>
      </c>
      <c r="Q63" s="1521">
        <v>0</v>
      </c>
      <c r="R63" s="1521">
        <f t="shared" si="6"/>
        <v>30</v>
      </c>
      <c r="S63" s="1114">
        <v>0</v>
      </c>
      <c r="T63" s="1114">
        <f t="shared" si="7"/>
        <v>30</v>
      </c>
      <c r="U63" s="1114">
        <v>0</v>
      </c>
      <c r="V63" s="1114">
        <f t="shared" si="8"/>
        <v>30</v>
      </c>
    </row>
    <row r="64" spans="1:22" s="894" customFormat="1" hidden="1" x14ac:dyDescent="0.2">
      <c r="A64" s="682" t="s">
        <v>106</v>
      </c>
      <c r="B64" s="684" t="s">
        <v>482</v>
      </c>
      <c r="C64" s="694" t="s">
        <v>100</v>
      </c>
      <c r="D64" s="695" t="s">
        <v>100</v>
      </c>
      <c r="E64" s="783" t="s">
        <v>217</v>
      </c>
      <c r="F64" s="908">
        <f>+F65</f>
        <v>50</v>
      </c>
      <c r="G64" s="908">
        <v>0</v>
      </c>
      <c r="H64" s="908">
        <f t="shared" si="1"/>
        <v>50</v>
      </c>
      <c r="I64" s="1522">
        <v>0</v>
      </c>
      <c r="J64" s="1522">
        <f t="shared" si="2"/>
        <v>50</v>
      </c>
      <c r="K64" s="1522">
        <v>0</v>
      </c>
      <c r="L64" s="1522">
        <f t="shared" si="3"/>
        <v>50</v>
      </c>
      <c r="M64" s="1522">
        <v>0</v>
      </c>
      <c r="N64" s="1522">
        <f t="shared" si="4"/>
        <v>50</v>
      </c>
      <c r="O64" s="1523">
        <f>+O65</f>
        <v>-50</v>
      </c>
      <c r="P64" s="1523">
        <f t="shared" si="5"/>
        <v>0</v>
      </c>
      <c r="Q64" s="1523">
        <v>0</v>
      </c>
      <c r="R64" s="1523">
        <f t="shared" si="6"/>
        <v>0</v>
      </c>
      <c r="S64" s="1119">
        <v>0</v>
      </c>
      <c r="T64" s="1119">
        <f t="shared" si="7"/>
        <v>0</v>
      </c>
      <c r="U64" s="1119">
        <v>0</v>
      </c>
      <c r="V64" s="1119">
        <f t="shared" si="8"/>
        <v>0</v>
      </c>
    </row>
    <row r="65" spans="1:22" s="894" customFormat="1" hidden="1" x14ac:dyDescent="0.2">
      <c r="A65" s="746"/>
      <c r="B65" s="748" t="s">
        <v>474</v>
      </c>
      <c r="C65" s="749">
        <v>3299</v>
      </c>
      <c r="D65" s="750">
        <v>5213</v>
      </c>
      <c r="E65" s="785" t="s">
        <v>342</v>
      </c>
      <c r="F65" s="909">
        <v>50</v>
      </c>
      <c r="G65" s="909">
        <v>0</v>
      </c>
      <c r="H65" s="909">
        <f t="shared" si="1"/>
        <v>50</v>
      </c>
      <c r="I65" s="1524">
        <v>0</v>
      </c>
      <c r="J65" s="1524">
        <f t="shared" si="2"/>
        <v>50</v>
      </c>
      <c r="K65" s="1524">
        <v>0</v>
      </c>
      <c r="L65" s="1524">
        <f t="shared" si="3"/>
        <v>50</v>
      </c>
      <c r="M65" s="1520">
        <v>0</v>
      </c>
      <c r="N65" s="1520">
        <f t="shared" si="4"/>
        <v>50</v>
      </c>
      <c r="O65" s="1521">
        <v>-50</v>
      </c>
      <c r="P65" s="1521">
        <f t="shared" si="5"/>
        <v>0</v>
      </c>
      <c r="Q65" s="1521">
        <v>0</v>
      </c>
      <c r="R65" s="1521">
        <f t="shared" si="6"/>
        <v>0</v>
      </c>
      <c r="S65" s="1114">
        <v>0</v>
      </c>
      <c r="T65" s="1114">
        <f t="shared" si="7"/>
        <v>0</v>
      </c>
      <c r="U65" s="1114">
        <v>0</v>
      </c>
      <c r="V65" s="1114">
        <f t="shared" si="8"/>
        <v>0</v>
      </c>
    </row>
    <row r="66" spans="1:22" s="894" customFormat="1" ht="20.95" hidden="1" x14ac:dyDescent="0.2">
      <c r="A66" s="1407" t="s">
        <v>106</v>
      </c>
      <c r="B66" s="1408" t="s">
        <v>650</v>
      </c>
      <c r="C66" s="1409" t="s">
        <v>100</v>
      </c>
      <c r="D66" s="1410" t="s">
        <v>100</v>
      </c>
      <c r="E66" s="1411" t="s">
        <v>652</v>
      </c>
      <c r="F66" s="1412">
        <v>0</v>
      </c>
      <c r="G66" s="1412"/>
      <c r="H66" s="1412"/>
      <c r="I66" s="1525"/>
      <c r="J66" s="1525"/>
      <c r="K66" s="1525"/>
      <c r="L66" s="1525">
        <v>0</v>
      </c>
      <c r="M66" s="1522">
        <v>0</v>
      </c>
      <c r="N66" s="1522">
        <v>0</v>
      </c>
      <c r="O66" s="1523">
        <f>+O67</f>
        <v>50</v>
      </c>
      <c r="P66" s="1523">
        <f t="shared" si="5"/>
        <v>50</v>
      </c>
      <c r="Q66" s="1523">
        <v>0</v>
      </c>
      <c r="R66" s="1523">
        <f t="shared" si="6"/>
        <v>50</v>
      </c>
      <c r="S66" s="1119">
        <v>0</v>
      </c>
      <c r="T66" s="1119">
        <f t="shared" si="7"/>
        <v>50</v>
      </c>
      <c r="U66" s="1119">
        <v>0</v>
      </c>
      <c r="V66" s="1119">
        <f t="shared" si="8"/>
        <v>50</v>
      </c>
    </row>
    <row r="67" spans="1:22" s="894" customFormat="1" hidden="1" x14ac:dyDescent="0.2">
      <c r="A67" s="746"/>
      <c r="B67" s="748"/>
      <c r="C67" s="749">
        <v>3299</v>
      </c>
      <c r="D67" s="750">
        <v>5213</v>
      </c>
      <c r="E67" s="785" t="s">
        <v>342</v>
      </c>
      <c r="F67" s="909">
        <v>0</v>
      </c>
      <c r="G67" s="909"/>
      <c r="H67" s="909"/>
      <c r="I67" s="1524"/>
      <c r="J67" s="1524"/>
      <c r="K67" s="1524"/>
      <c r="L67" s="1524">
        <v>0</v>
      </c>
      <c r="M67" s="1520">
        <v>0</v>
      </c>
      <c r="N67" s="1520">
        <v>0</v>
      </c>
      <c r="O67" s="1521">
        <v>50</v>
      </c>
      <c r="P67" s="1521">
        <f t="shared" si="5"/>
        <v>50</v>
      </c>
      <c r="Q67" s="1521">
        <v>0</v>
      </c>
      <c r="R67" s="1521">
        <f t="shared" si="6"/>
        <v>50</v>
      </c>
      <c r="S67" s="1114">
        <v>0</v>
      </c>
      <c r="T67" s="1114">
        <f t="shared" si="7"/>
        <v>50</v>
      </c>
      <c r="U67" s="1114">
        <v>0</v>
      </c>
      <c r="V67" s="1114">
        <f t="shared" si="8"/>
        <v>50</v>
      </c>
    </row>
    <row r="68" spans="1:22" s="894" customFormat="1" ht="20.95" hidden="1" x14ac:dyDescent="0.2">
      <c r="A68" s="682" t="s">
        <v>106</v>
      </c>
      <c r="B68" s="684" t="s">
        <v>622</v>
      </c>
      <c r="C68" s="694" t="s">
        <v>100</v>
      </c>
      <c r="D68" s="695" t="s">
        <v>100</v>
      </c>
      <c r="E68" s="783" t="s">
        <v>623</v>
      </c>
      <c r="F68" s="1412">
        <v>0</v>
      </c>
      <c r="G68" s="909"/>
      <c r="H68" s="909"/>
      <c r="I68" s="1524"/>
      <c r="J68" s="1524"/>
      <c r="K68" s="1524"/>
      <c r="L68" s="1524"/>
      <c r="M68" s="1522">
        <f>+M69</f>
        <v>500</v>
      </c>
      <c r="N68" s="1522">
        <f t="shared" si="4"/>
        <v>500</v>
      </c>
      <c r="O68" s="1523">
        <v>0</v>
      </c>
      <c r="P68" s="1523">
        <f t="shared" si="5"/>
        <v>500</v>
      </c>
      <c r="Q68" s="1523">
        <v>0</v>
      </c>
      <c r="R68" s="1523">
        <f t="shared" si="6"/>
        <v>500</v>
      </c>
      <c r="S68" s="1119">
        <v>0</v>
      </c>
      <c r="T68" s="1119">
        <f t="shared" si="7"/>
        <v>500</v>
      </c>
      <c r="U68" s="1119">
        <v>0</v>
      </c>
      <c r="V68" s="1119">
        <f t="shared" si="8"/>
        <v>500</v>
      </c>
    </row>
    <row r="69" spans="1:22" s="894" customFormat="1" hidden="1" x14ac:dyDescent="0.2">
      <c r="A69" s="746"/>
      <c r="B69" s="748" t="s">
        <v>474</v>
      </c>
      <c r="C69" s="749">
        <v>3299</v>
      </c>
      <c r="D69" s="750">
        <v>5332</v>
      </c>
      <c r="E69" s="785" t="s">
        <v>444</v>
      </c>
      <c r="F69" s="909">
        <v>0</v>
      </c>
      <c r="G69" s="909"/>
      <c r="H69" s="909"/>
      <c r="I69" s="1524"/>
      <c r="J69" s="1524"/>
      <c r="K69" s="1524"/>
      <c r="L69" s="1524"/>
      <c r="M69" s="1524">
        <v>500</v>
      </c>
      <c r="N69" s="1524">
        <f t="shared" si="4"/>
        <v>500</v>
      </c>
      <c r="O69" s="1521">
        <v>0</v>
      </c>
      <c r="P69" s="1521">
        <f t="shared" si="5"/>
        <v>500</v>
      </c>
      <c r="Q69" s="1521">
        <v>0</v>
      </c>
      <c r="R69" s="1521">
        <f t="shared" si="6"/>
        <v>500</v>
      </c>
      <c r="S69" s="1114">
        <v>0</v>
      </c>
      <c r="T69" s="1114">
        <f t="shared" si="7"/>
        <v>500</v>
      </c>
      <c r="U69" s="1114">
        <v>0</v>
      </c>
      <c r="V69" s="1114">
        <f t="shared" si="8"/>
        <v>500</v>
      </c>
    </row>
    <row r="70" spans="1:22" s="894" customFormat="1" ht="31.45" hidden="1" x14ac:dyDescent="0.2">
      <c r="A70" s="682" t="s">
        <v>106</v>
      </c>
      <c r="B70" s="684" t="s">
        <v>627</v>
      </c>
      <c r="C70" s="694" t="s">
        <v>100</v>
      </c>
      <c r="D70" s="695" t="s">
        <v>100</v>
      </c>
      <c r="E70" s="783" t="s">
        <v>628</v>
      </c>
      <c r="F70" s="908">
        <f>+F71</f>
        <v>0</v>
      </c>
      <c r="G70" s="908">
        <v>0</v>
      </c>
      <c r="H70" s="908">
        <f t="shared" si="1"/>
        <v>0</v>
      </c>
      <c r="I70" s="1522">
        <v>0</v>
      </c>
      <c r="J70" s="1522">
        <f t="shared" si="2"/>
        <v>0</v>
      </c>
      <c r="K70" s="1522">
        <v>0</v>
      </c>
      <c r="L70" s="1522">
        <f t="shared" si="3"/>
        <v>0</v>
      </c>
      <c r="M70" s="1522">
        <f>+M71</f>
        <v>190</v>
      </c>
      <c r="N70" s="1522">
        <f t="shared" si="4"/>
        <v>190</v>
      </c>
      <c r="O70" s="1523">
        <v>0</v>
      </c>
      <c r="P70" s="1523">
        <f t="shared" si="5"/>
        <v>190</v>
      </c>
      <c r="Q70" s="1523">
        <v>0</v>
      </c>
      <c r="R70" s="1523">
        <f t="shared" si="6"/>
        <v>190</v>
      </c>
      <c r="S70" s="1119">
        <v>0</v>
      </c>
      <c r="T70" s="1119">
        <f t="shared" si="7"/>
        <v>190</v>
      </c>
      <c r="U70" s="1119">
        <v>0</v>
      </c>
      <c r="V70" s="1119">
        <f t="shared" si="8"/>
        <v>190</v>
      </c>
    </row>
    <row r="71" spans="1:22" s="894" customFormat="1" ht="13.1" hidden="1" thickBot="1" x14ac:dyDescent="0.25">
      <c r="A71" s="746"/>
      <c r="B71" s="748" t="s">
        <v>474</v>
      </c>
      <c r="C71" s="749">
        <v>3299</v>
      </c>
      <c r="D71" s="750">
        <v>5221</v>
      </c>
      <c r="E71" s="785" t="s">
        <v>334</v>
      </c>
      <c r="F71" s="909">
        <v>0</v>
      </c>
      <c r="G71" s="909">
        <v>0</v>
      </c>
      <c r="H71" s="909">
        <f t="shared" si="1"/>
        <v>0</v>
      </c>
      <c r="I71" s="1524">
        <v>0</v>
      </c>
      <c r="J71" s="1524">
        <f t="shared" si="2"/>
        <v>0</v>
      </c>
      <c r="K71" s="1524">
        <v>0</v>
      </c>
      <c r="L71" s="1524">
        <f t="shared" si="3"/>
        <v>0</v>
      </c>
      <c r="M71" s="1524">
        <v>190</v>
      </c>
      <c r="N71" s="1524">
        <f t="shared" si="4"/>
        <v>190</v>
      </c>
      <c r="O71" s="1526">
        <v>0</v>
      </c>
      <c r="P71" s="1526">
        <f t="shared" si="5"/>
        <v>190</v>
      </c>
      <c r="Q71" s="1526">
        <v>0</v>
      </c>
      <c r="R71" s="1526">
        <f t="shared" si="6"/>
        <v>190</v>
      </c>
      <c r="S71" s="1128">
        <v>0</v>
      </c>
      <c r="T71" s="1128">
        <f t="shared" si="7"/>
        <v>190</v>
      </c>
      <c r="U71" s="1128">
        <v>0</v>
      </c>
      <c r="V71" s="1128">
        <f t="shared" si="8"/>
        <v>190</v>
      </c>
    </row>
    <row r="72" spans="1:22" s="894" customFormat="1" ht="13.1" thickBot="1" x14ac:dyDescent="0.25">
      <c r="A72" s="1010" t="s">
        <v>106</v>
      </c>
      <c r="B72" s="1017" t="s">
        <v>100</v>
      </c>
      <c r="C72" s="1012" t="s">
        <v>100</v>
      </c>
      <c r="D72" s="1013" t="s">
        <v>100</v>
      </c>
      <c r="E72" s="1014" t="s">
        <v>218</v>
      </c>
      <c r="F72" s="1015">
        <f>+F73+F75+F81+F83+F89</f>
        <v>4548.9799999999996</v>
      </c>
      <c r="G72" s="1015">
        <f>+G73+G75+G81+G83+G89+G91</f>
        <v>0</v>
      </c>
      <c r="H72" s="1015">
        <f t="shared" si="1"/>
        <v>4548.9799999999996</v>
      </c>
      <c r="I72" s="1516">
        <v>0</v>
      </c>
      <c r="J72" s="1516">
        <f t="shared" si="2"/>
        <v>4548.9799999999996</v>
      </c>
      <c r="K72" s="1516">
        <v>0</v>
      </c>
      <c r="L72" s="1516">
        <f t="shared" si="3"/>
        <v>4548.9799999999996</v>
      </c>
      <c r="M72" s="1516">
        <f>+M75+M77+M79+M83+M85+M87+M89</f>
        <v>5.6843418860808015E-14</v>
      </c>
      <c r="N72" s="1516">
        <f t="shared" si="4"/>
        <v>4548.9799999999996</v>
      </c>
      <c r="O72" s="1517">
        <v>0</v>
      </c>
      <c r="P72" s="1517">
        <f t="shared" si="5"/>
        <v>4548.9799999999996</v>
      </c>
      <c r="Q72" s="1517">
        <v>0</v>
      </c>
      <c r="R72" s="1517">
        <f t="shared" si="6"/>
        <v>4548.9799999999996</v>
      </c>
      <c r="S72" s="1126">
        <v>0</v>
      </c>
      <c r="T72" s="1126">
        <f t="shared" si="7"/>
        <v>4548.9799999999996</v>
      </c>
      <c r="U72" s="1126">
        <v>0</v>
      </c>
      <c r="V72" s="1126">
        <f t="shared" si="8"/>
        <v>4548.9799999999996</v>
      </c>
    </row>
    <row r="73" spans="1:22" s="894" customFormat="1" hidden="1" x14ac:dyDescent="0.2">
      <c r="A73" s="677" t="s">
        <v>106</v>
      </c>
      <c r="B73" s="679" t="s">
        <v>483</v>
      </c>
      <c r="C73" s="680" t="s">
        <v>100</v>
      </c>
      <c r="D73" s="680" t="s">
        <v>100</v>
      </c>
      <c r="E73" s="786" t="s">
        <v>451</v>
      </c>
      <c r="F73" s="924">
        <f>+F74</f>
        <v>1200</v>
      </c>
      <c r="G73" s="924">
        <v>0</v>
      </c>
      <c r="H73" s="924">
        <f t="shared" si="1"/>
        <v>1200</v>
      </c>
      <c r="I73" s="1518">
        <v>0</v>
      </c>
      <c r="J73" s="1518">
        <f t="shared" si="2"/>
        <v>1200</v>
      </c>
      <c r="K73" s="1518">
        <v>0</v>
      </c>
      <c r="L73" s="1518">
        <f t="shared" si="3"/>
        <v>1200</v>
      </c>
      <c r="M73" s="1518">
        <v>0</v>
      </c>
      <c r="N73" s="1518">
        <f t="shared" si="4"/>
        <v>1200</v>
      </c>
      <c r="O73" s="1519">
        <v>0</v>
      </c>
      <c r="P73" s="1519">
        <f t="shared" si="5"/>
        <v>1200</v>
      </c>
      <c r="Q73" s="1519">
        <v>0</v>
      </c>
      <c r="R73" s="1519">
        <f t="shared" si="6"/>
        <v>1200</v>
      </c>
      <c r="S73" s="1124">
        <v>0</v>
      </c>
      <c r="T73" s="1124">
        <f t="shared" si="7"/>
        <v>1200</v>
      </c>
      <c r="U73" s="1124">
        <v>0</v>
      </c>
      <c r="V73" s="1124">
        <f t="shared" si="8"/>
        <v>1200</v>
      </c>
    </row>
    <row r="74" spans="1:22" s="894" customFormat="1" hidden="1" x14ac:dyDescent="0.2">
      <c r="A74" s="689"/>
      <c r="B74" s="691" t="s">
        <v>474</v>
      </c>
      <c r="C74" s="700">
        <v>3299</v>
      </c>
      <c r="D74" s="685">
        <v>5321</v>
      </c>
      <c r="E74" s="784" t="s">
        <v>258</v>
      </c>
      <c r="F74" s="927">
        <v>1200</v>
      </c>
      <c r="G74" s="927">
        <v>0</v>
      </c>
      <c r="H74" s="927">
        <f t="shared" si="1"/>
        <v>1200</v>
      </c>
      <c r="I74" s="1520">
        <v>0</v>
      </c>
      <c r="J74" s="1520">
        <f t="shared" si="2"/>
        <v>1200</v>
      </c>
      <c r="K74" s="1520">
        <v>0</v>
      </c>
      <c r="L74" s="1520">
        <f t="shared" si="3"/>
        <v>1200</v>
      </c>
      <c r="M74" s="1520">
        <v>0</v>
      </c>
      <c r="N74" s="1520">
        <f t="shared" si="4"/>
        <v>1200</v>
      </c>
      <c r="O74" s="1521">
        <v>0</v>
      </c>
      <c r="P74" s="1521">
        <f t="shared" si="5"/>
        <v>1200</v>
      </c>
      <c r="Q74" s="1521">
        <v>0</v>
      </c>
      <c r="R74" s="1521">
        <f t="shared" si="6"/>
        <v>1200</v>
      </c>
      <c r="S74" s="1114">
        <v>0</v>
      </c>
      <c r="T74" s="1114">
        <f t="shared" si="7"/>
        <v>1200</v>
      </c>
      <c r="U74" s="1114">
        <v>0</v>
      </c>
      <c r="V74" s="1114">
        <f t="shared" si="8"/>
        <v>1200</v>
      </c>
    </row>
    <row r="75" spans="1:22" s="894" customFormat="1" ht="20.95" hidden="1" x14ac:dyDescent="0.2">
      <c r="A75" s="682" t="s">
        <v>106</v>
      </c>
      <c r="B75" s="684" t="s">
        <v>557</v>
      </c>
      <c r="C75" s="694" t="s">
        <v>100</v>
      </c>
      <c r="D75" s="694" t="s">
        <v>100</v>
      </c>
      <c r="E75" s="786" t="s">
        <v>453</v>
      </c>
      <c r="F75" s="908">
        <f>+F76</f>
        <v>259.04000000000002</v>
      </c>
      <c r="G75" s="908">
        <v>0</v>
      </c>
      <c r="H75" s="908">
        <f t="shared" si="1"/>
        <v>259.04000000000002</v>
      </c>
      <c r="I75" s="1522">
        <v>0</v>
      </c>
      <c r="J75" s="1522">
        <f t="shared" si="2"/>
        <v>259.04000000000002</v>
      </c>
      <c r="K75" s="1522">
        <v>0</v>
      </c>
      <c r="L75" s="1522">
        <f t="shared" si="3"/>
        <v>259.04000000000002</v>
      </c>
      <c r="M75" s="1523">
        <f>+M76</f>
        <v>-259.03699999999998</v>
      </c>
      <c r="N75" s="1523">
        <f t="shared" si="4"/>
        <v>3.0000000000427463E-3</v>
      </c>
      <c r="O75" s="1523">
        <v>0</v>
      </c>
      <c r="P75" s="1523">
        <f t="shared" si="5"/>
        <v>3.0000000000427463E-3</v>
      </c>
      <c r="Q75" s="1523">
        <v>0</v>
      </c>
      <c r="R75" s="1523">
        <f t="shared" si="6"/>
        <v>3.0000000000427463E-3</v>
      </c>
      <c r="S75" s="1119">
        <v>0</v>
      </c>
      <c r="T75" s="1119">
        <f t="shared" ref="T75:T144" si="17">+R75+S75</f>
        <v>3.0000000000427463E-3</v>
      </c>
      <c r="U75" s="1119">
        <v>0</v>
      </c>
      <c r="V75" s="1119">
        <f t="shared" ref="V75:V138" si="18">+T75+U75</f>
        <v>3.0000000000427463E-3</v>
      </c>
    </row>
    <row r="76" spans="1:22" s="894" customFormat="1" hidden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259.04000000000002</v>
      </c>
      <c r="G76" s="927">
        <v>0</v>
      </c>
      <c r="H76" s="927">
        <f t="shared" si="1"/>
        <v>259.04000000000002</v>
      </c>
      <c r="I76" s="1520">
        <v>0</v>
      </c>
      <c r="J76" s="1520">
        <f t="shared" si="2"/>
        <v>259.04000000000002</v>
      </c>
      <c r="K76" s="1520">
        <v>0</v>
      </c>
      <c r="L76" s="1520">
        <f t="shared" si="3"/>
        <v>259.04000000000002</v>
      </c>
      <c r="M76" s="1521">
        <v>-259.03699999999998</v>
      </c>
      <c r="N76" s="1521">
        <f t="shared" si="4"/>
        <v>3.0000000000427463E-3</v>
      </c>
      <c r="O76" s="1521">
        <v>0</v>
      </c>
      <c r="P76" s="1521">
        <f t="shared" si="5"/>
        <v>3.0000000000427463E-3</v>
      </c>
      <c r="Q76" s="1521">
        <v>0</v>
      </c>
      <c r="R76" s="1521">
        <f t="shared" si="6"/>
        <v>3.0000000000427463E-3</v>
      </c>
      <c r="S76" s="1114">
        <v>0</v>
      </c>
      <c r="T76" s="1114">
        <f t="shared" si="17"/>
        <v>3.0000000000427463E-3</v>
      </c>
      <c r="U76" s="1114">
        <v>0</v>
      </c>
      <c r="V76" s="1114">
        <f t="shared" si="18"/>
        <v>3.0000000000427463E-3</v>
      </c>
    </row>
    <row r="77" spans="1:22" s="894" customFormat="1" ht="31.45" hidden="1" x14ac:dyDescent="0.2">
      <c r="A77" s="682" t="s">
        <v>106</v>
      </c>
      <c r="B77" s="684" t="s">
        <v>601</v>
      </c>
      <c r="C77" s="694" t="s">
        <v>100</v>
      </c>
      <c r="D77" s="694" t="s">
        <v>100</v>
      </c>
      <c r="E77" s="786" t="s">
        <v>602</v>
      </c>
      <c r="F77" s="908">
        <v>0</v>
      </c>
      <c r="G77" s="927"/>
      <c r="H77" s="927"/>
      <c r="I77" s="1520"/>
      <c r="J77" s="1520"/>
      <c r="K77" s="1520"/>
      <c r="L77" s="1520"/>
      <c r="M77" s="1523">
        <f>+M78</f>
        <v>224.03700000000001</v>
      </c>
      <c r="N77" s="1523">
        <f t="shared" si="4"/>
        <v>224.03700000000001</v>
      </c>
      <c r="O77" s="1523">
        <v>0</v>
      </c>
      <c r="P77" s="1523">
        <f t="shared" si="5"/>
        <v>224.03700000000001</v>
      </c>
      <c r="Q77" s="1523">
        <v>0</v>
      </c>
      <c r="R77" s="1523">
        <f t="shared" ref="R77:R146" si="19">+P77+Q77</f>
        <v>224.03700000000001</v>
      </c>
      <c r="S77" s="1119">
        <v>0</v>
      </c>
      <c r="T77" s="1119">
        <f t="shared" si="17"/>
        <v>224.03700000000001</v>
      </c>
      <c r="U77" s="1119">
        <v>0</v>
      </c>
      <c r="V77" s="1119">
        <f t="shared" si="18"/>
        <v>224.03700000000001</v>
      </c>
    </row>
    <row r="78" spans="1:22" s="894" customFormat="1" hidden="1" x14ac:dyDescent="0.2">
      <c r="A78" s="689"/>
      <c r="B78" s="691" t="s">
        <v>474</v>
      </c>
      <c r="C78" s="700">
        <v>3113</v>
      </c>
      <c r="D78" s="685">
        <v>5321</v>
      </c>
      <c r="E78" s="784" t="s">
        <v>258</v>
      </c>
      <c r="F78" s="927">
        <v>0</v>
      </c>
      <c r="G78" s="927"/>
      <c r="H78" s="927"/>
      <c r="I78" s="1520"/>
      <c r="J78" s="1520"/>
      <c r="K78" s="1520"/>
      <c r="L78" s="1520"/>
      <c r="M78" s="1521">
        <v>224.03700000000001</v>
      </c>
      <c r="N78" s="1521">
        <f t="shared" si="4"/>
        <v>224.03700000000001</v>
      </c>
      <c r="O78" s="1521">
        <v>0</v>
      </c>
      <c r="P78" s="1521">
        <f t="shared" si="5"/>
        <v>224.03700000000001</v>
      </c>
      <c r="Q78" s="1521">
        <v>0</v>
      </c>
      <c r="R78" s="1521">
        <f t="shared" si="19"/>
        <v>224.03700000000001</v>
      </c>
      <c r="S78" s="1114">
        <v>0</v>
      </c>
      <c r="T78" s="1114">
        <f t="shared" si="17"/>
        <v>224.03700000000001</v>
      </c>
      <c r="U78" s="1114">
        <v>0</v>
      </c>
      <c r="V78" s="1114">
        <f t="shared" si="18"/>
        <v>224.03700000000001</v>
      </c>
    </row>
    <row r="79" spans="1:22" s="894" customFormat="1" ht="31.45" hidden="1" x14ac:dyDescent="0.2">
      <c r="A79" s="682" t="s">
        <v>106</v>
      </c>
      <c r="B79" s="684" t="s">
        <v>604</v>
      </c>
      <c r="C79" s="694" t="s">
        <v>100</v>
      </c>
      <c r="D79" s="694" t="s">
        <v>100</v>
      </c>
      <c r="E79" s="786" t="s">
        <v>605</v>
      </c>
      <c r="F79" s="908">
        <v>0</v>
      </c>
      <c r="G79" s="927"/>
      <c r="H79" s="927"/>
      <c r="I79" s="1520"/>
      <c r="J79" s="1520"/>
      <c r="K79" s="1520"/>
      <c r="L79" s="1520"/>
      <c r="M79" s="1523">
        <f>+M80</f>
        <v>50</v>
      </c>
      <c r="N79" s="1523">
        <f t="shared" si="4"/>
        <v>50</v>
      </c>
      <c r="O79" s="1523">
        <v>0</v>
      </c>
      <c r="P79" s="1523">
        <f t="shared" ref="P79:P148" si="20">+N79+O79</f>
        <v>50</v>
      </c>
      <c r="Q79" s="1523">
        <v>0</v>
      </c>
      <c r="R79" s="1523">
        <f t="shared" si="19"/>
        <v>50</v>
      </c>
      <c r="S79" s="1119">
        <v>0</v>
      </c>
      <c r="T79" s="1119">
        <f t="shared" si="17"/>
        <v>50</v>
      </c>
      <c r="U79" s="1119">
        <v>0</v>
      </c>
      <c r="V79" s="1119">
        <f t="shared" si="18"/>
        <v>50</v>
      </c>
    </row>
    <row r="80" spans="1:22" s="894" customFormat="1" hidden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0</v>
      </c>
      <c r="G80" s="927"/>
      <c r="H80" s="927"/>
      <c r="I80" s="1520"/>
      <c r="J80" s="1520"/>
      <c r="K80" s="1520"/>
      <c r="L80" s="1520"/>
      <c r="M80" s="1521">
        <v>50</v>
      </c>
      <c r="N80" s="1521">
        <f t="shared" si="4"/>
        <v>50</v>
      </c>
      <c r="O80" s="1521">
        <v>0</v>
      </c>
      <c r="P80" s="1521">
        <f t="shared" si="20"/>
        <v>50</v>
      </c>
      <c r="Q80" s="1521">
        <v>0</v>
      </c>
      <c r="R80" s="1521">
        <f t="shared" si="19"/>
        <v>50</v>
      </c>
      <c r="S80" s="1114">
        <v>0</v>
      </c>
      <c r="T80" s="1114">
        <f t="shared" si="17"/>
        <v>50</v>
      </c>
      <c r="U80" s="1114">
        <v>0</v>
      </c>
      <c r="V80" s="1114">
        <f t="shared" si="18"/>
        <v>50</v>
      </c>
    </row>
    <row r="81" spans="1:25" s="894" customFormat="1" hidden="1" x14ac:dyDescent="0.2">
      <c r="A81" s="682" t="s">
        <v>106</v>
      </c>
      <c r="B81" s="684" t="s">
        <v>484</v>
      </c>
      <c r="C81" s="694" t="s">
        <v>100</v>
      </c>
      <c r="D81" s="694" t="s">
        <v>100</v>
      </c>
      <c r="E81" s="786" t="s">
        <v>221</v>
      </c>
      <c r="F81" s="908">
        <f>+F82</f>
        <v>2007.02</v>
      </c>
      <c r="G81" s="908">
        <v>0</v>
      </c>
      <c r="H81" s="908">
        <f t="shared" si="1"/>
        <v>2007.02</v>
      </c>
      <c r="I81" s="1522">
        <v>0</v>
      </c>
      <c r="J81" s="1522">
        <f t="shared" si="2"/>
        <v>2007.02</v>
      </c>
      <c r="K81" s="1522">
        <v>0</v>
      </c>
      <c r="L81" s="1522">
        <f t="shared" si="3"/>
        <v>2007.02</v>
      </c>
      <c r="M81" s="1522">
        <v>0</v>
      </c>
      <c r="N81" s="1522">
        <f t="shared" si="4"/>
        <v>2007.02</v>
      </c>
      <c r="O81" s="1523">
        <v>0</v>
      </c>
      <c r="P81" s="1523">
        <f t="shared" si="20"/>
        <v>2007.02</v>
      </c>
      <c r="Q81" s="1523">
        <v>0</v>
      </c>
      <c r="R81" s="1523">
        <f t="shared" si="19"/>
        <v>2007.02</v>
      </c>
      <c r="S81" s="1119">
        <v>0</v>
      </c>
      <c r="T81" s="1119">
        <f t="shared" si="17"/>
        <v>2007.02</v>
      </c>
      <c r="U81" s="1119">
        <v>0</v>
      </c>
      <c r="V81" s="1119">
        <f t="shared" si="18"/>
        <v>2007.02</v>
      </c>
    </row>
    <row r="82" spans="1:25" s="894" customFormat="1" hidden="1" x14ac:dyDescent="0.2">
      <c r="A82" s="689"/>
      <c r="B82" s="691" t="s">
        <v>474</v>
      </c>
      <c r="C82" s="700">
        <v>3299</v>
      </c>
      <c r="D82" s="685">
        <v>5321</v>
      </c>
      <c r="E82" s="784" t="s">
        <v>258</v>
      </c>
      <c r="F82" s="927">
        <v>2007.02</v>
      </c>
      <c r="G82" s="927">
        <v>0</v>
      </c>
      <c r="H82" s="927">
        <f t="shared" si="1"/>
        <v>2007.02</v>
      </c>
      <c r="I82" s="1520">
        <v>0</v>
      </c>
      <c r="J82" s="1520">
        <f t="shared" si="2"/>
        <v>2007.02</v>
      </c>
      <c r="K82" s="1520">
        <v>0</v>
      </c>
      <c r="L82" s="1520">
        <f t="shared" si="3"/>
        <v>2007.02</v>
      </c>
      <c r="M82" s="1520">
        <v>0</v>
      </c>
      <c r="N82" s="1520">
        <f t="shared" si="4"/>
        <v>2007.02</v>
      </c>
      <c r="O82" s="1521">
        <v>0</v>
      </c>
      <c r="P82" s="1521">
        <f t="shared" si="20"/>
        <v>2007.02</v>
      </c>
      <c r="Q82" s="1521">
        <v>0</v>
      </c>
      <c r="R82" s="1521">
        <f t="shared" si="19"/>
        <v>2007.02</v>
      </c>
      <c r="S82" s="1114">
        <v>0</v>
      </c>
      <c r="T82" s="1114">
        <f t="shared" si="17"/>
        <v>2007.02</v>
      </c>
      <c r="U82" s="1114">
        <v>0</v>
      </c>
      <c r="V82" s="1114">
        <f t="shared" si="18"/>
        <v>2007.02</v>
      </c>
    </row>
    <row r="83" spans="1:25" s="894" customFormat="1" hidden="1" x14ac:dyDescent="0.2">
      <c r="A83" s="682" t="s">
        <v>106</v>
      </c>
      <c r="B83" s="684" t="s">
        <v>485</v>
      </c>
      <c r="C83" s="694" t="s">
        <v>100</v>
      </c>
      <c r="D83" s="694" t="s">
        <v>100</v>
      </c>
      <c r="E83" s="786" t="s">
        <v>458</v>
      </c>
      <c r="F83" s="908">
        <f>+F84</f>
        <v>541.79</v>
      </c>
      <c r="G83" s="908">
        <v>0</v>
      </c>
      <c r="H83" s="908">
        <f t="shared" si="1"/>
        <v>541.79</v>
      </c>
      <c r="I83" s="1522">
        <v>0</v>
      </c>
      <c r="J83" s="1522">
        <f t="shared" si="2"/>
        <v>541.79</v>
      </c>
      <c r="K83" s="1522">
        <v>0</v>
      </c>
      <c r="L83" s="1522">
        <f t="shared" si="3"/>
        <v>541.79</v>
      </c>
      <c r="M83" s="1523">
        <f>+M84</f>
        <v>-541.79</v>
      </c>
      <c r="N83" s="1523">
        <f t="shared" si="4"/>
        <v>0</v>
      </c>
      <c r="O83" s="1523">
        <v>0</v>
      </c>
      <c r="P83" s="1523">
        <f t="shared" si="20"/>
        <v>0</v>
      </c>
      <c r="Q83" s="1523">
        <v>0</v>
      </c>
      <c r="R83" s="1523">
        <f t="shared" si="19"/>
        <v>0</v>
      </c>
      <c r="S83" s="1119">
        <v>0</v>
      </c>
      <c r="T83" s="1119">
        <f t="shared" si="17"/>
        <v>0</v>
      </c>
      <c r="U83" s="1119">
        <v>0</v>
      </c>
      <c r="V83" s="1119">
        <f t="shared" si="18"/>
        <v>0</v>
      </c>
    </row>
    <row r="84" spans="1:25" s="894" customFormat="1" hidden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541.79</v>
      </c>
      <c r="G84" s="927">
        <v>0</v>
      </c>
      <c r="H84" s="927">
        <f t="shared" si="1"/>
        <v>541.79</v>
      </c>
      <c r="I84" s="1520">
        <v>0</v>
      </c>
      <c r="J84" s="1520">
        <f t="shared" si="2"/>
        <v>541.79</v>
      </c>
      <c r="K84" s="1520">
        <v>0</v>
      </c>
      <c r="L84" s="1520">
        <f t="shared" si="3"/>
        <v>541.79</v>
      </c>
      <c r="M84" s="1521">
        <v>-541.79</v>
      </c>
      <c r="N84" s="1521">
        <f t="shared" si="4"/>
        <v>0</v>
      </c>
      <c r="O84" s="1521">
        <v>0</v>
      </c>
      <c r="P84" s="1521">
        <f t="shared" si="20"/>
        <v>0</v>
      </c>
      <c r="Q84" s="1521">
        <v>0</v>
      </c>
      <c r="R84" s="1521">
        <f t="shared" si="19"/>
        <v>0</v>
      </c>
      <c r="S84" s="1114">
        <v>0</v>
      </c>
      <c r="T84" s="1114">
        <f t="shared" si="17"/>
        <v>0</v>
      </c>
      <c r="U84" s="1114">
        <v>0</v>
      </c>
      <c r="V84" s="1114">
        <f t="shared" si="18"/>
        <v>0</v>
      </c>
    </row>
    <row r="85" spans="1:25" s="894" customFormat="1" ht="31.45" hidden="1" x14ac:dyDescent="0.2">
      <c r="A85" s="682" t="s">
        <v>106</v>
      </c>
      <c r="B85" s="684" t="s">
        <v>607</v>
      </c>
      <c r="C85" s="694" t="s">
        <v>100</v>
      </c>
      <c r="D85" s="694" t="s">
        <v>100</v>
      </c>
      <c r="E85" s="786" t="s">
        <v>610</v>
      </c>
      <c r="F85" s="908">
        <v>0</v>
      </c>
      <c r="G85" s="927"/>
      <c r="H85" s="927"/>
      <c r="I85" s="1520"/>
      <c r="J85" s="1520"/>
      <c r="K85" s="1520"/>
      <c r="L85" s="1520"/>
      <c r="M85" s="1523">
        <f>+M86</f>
        <v>461.79</v>
      </c>
      <c r="N85" s="1523">
        <f t="shared" si="4"/>
        <v>461.79</v>
      </c>
      <c r="O85" s="1523">
        <v>0</v>
      </c>
      <c r="P85" s="1523">
        <f t="shared" si="20"/>
        <v>461.79</v>
      </c>
      <c r="Q85" s="1523">
        <v>0</v>
      </c>
      <c r="R85" s="1523">
        <f t="shared" si="19"/>
        <v>461.79</v>
      </c>
      <c r="S85" s="1119">
        <v>0</v>
      </c>
      <c r="T85" s="1119">
        <f t="shared" si="17"/>
        <v>461.79</v>
      </c>
      <c r="U85" s="1119">
        <v>0</v>
      </c>
      <c r="V85" s="1119">
        <f t="shared" si="18"/>
        <v>461.79</v>
      </c>
    </row>
    <row r="86" spans="1:25" s="894" customFormat="1" hidden="1" x14ac:dyDescent="0.2">
      <c r="A86" s="689"/>
      <c r="B86" s="691" t="s">
        <v>474</v>
      </c>
      <c r="C86" s="700">
        <v>3113</v>
      </c>
      <c r="D86" s="685">
        <v>5321</v>
      </c>
      <c r="E86" s="784" t="s">
        <v>258</v>
      </c>
      <c r="F86" s="927">
        <v>0</v>
      </c>
      <c r="G86" s="927"/>
      <c r="H86" s="927"/>
      <c r="I86" s="1520"/>
      <c r="J86" s="1520"/>
      <c r="K86" s="1520"/>
      <c r="L86" s="1520"/>
      <c r="M86" s="1521">
        <v>461.79</v>
      </c>
      <c r="N86" s="1521">
        <f t="shared" si="4"/>
        <v>461.79</v>
      </c>
      <c r="O86" s="1521">
        <v>0</v>
      </c>
      <c r="P86" s="1521">
        <f t="shared" si="20"/>
        <v>461.79</v>
      </c>
      <c r="Q86" s="1521">
        <v>0</v>
      </c>
      <c r="R86" s="1521">
        <f t="shared" si="19"/>
        <v>461.79</v>
      </c>
      <c r="S86" s="1114">
        <v>0</v>
      </c>
      <c r="T86" s="1114">
        <f t="shared" si="17"/>
        <v>461.79</v>
      </c>
      <c r="U86" s="1114">
        <v>0</v>
      </c>
      <c r="V86" s="1114">
        <f t="shared" si="18"/>
        <v>461.79</v>
      </c>
    </row>
    <row r="87" spans="1:25" s="894" customFormat="1" ht="31.45" hidden="1" x14ac:dyDescent="0.2">
      <c r="A87" s="682" t="s">
        <v>106</v>
      </c>
      <c r="B87" s="684" t="s">
        <v>608</v>
      </c>
      <c r="C87" s="694" t="s">
        <v>100</v>
      </c>
      <c r="D87" s="694" t="s">
        <v>100</v>
      </c>
      <c r="E87" s="786" t="s">
        <v>611</v>
      </c>
      <c r="F87" s="908">
        <v>0</v>
      </c>
      <c r="G87" s="927"/>
      <c r="H87" s="927"/>
      <c r="I87" s="1520"/>
      <c r="J87" s="1520"/>
      <c r="K87" s="1520"/>
      <c r="L87" s="1520"/>
      <c r="M87" s="1523">
        <f>+M88</f>
        <v>80</v>
      </c>
      <c r="N87" s="1523">
        <f t="shared" si="4"/>
        <v>80</v>
      </c>
      <c r="O87" s="1523">
        <v>0</v>
      </c>
      <c r="P87" s="1523">
        <f t="shared" si="20"/>
        <v>80</v>
      </c>
      <c r="Q87" s="1523">
        <v>0</v>
      </c>
      <c r="R87" s="1523">
        <f t="shared" si="19"/>
        <v>80</v>
      </c>
      <c r="S87" s="1119">
        <v>0</v>
      </c>
      <c r="T87" s="1119">
        <f t="shared" si="17"/>
        <v>80</v>
      </c>
      <c r="U87" s="1119">
        <v>0</v>
      </c>
      <c r="V87" s="1119">
        <f t="shared" si="18"/>
        <v>80</v>
      </c>
    </row>
    <row r="88" spans="1:25" s="894" customFormat="1" hidden="1" x14ac:dyDescent="0.2">
      <c r="A88" s="689"/>
      <c r="B88" s="691" t="s">
        <v>474</v>
      </c>
      <c r="C88" s="700">
        <v>3113</v>
      </c>
      <c r="D88" s="685">
        <v>5321</v>
      </c>
      <c r="E88" s="784" t="s">
        <v>258</v>
      </c>
      <c r="F88" s="927">
        <v>0</v>
      </c>
      <c r="G88" s="927"/>
      <c r="H88" s="927"/>
      <c r="I88" s="1520"/>
      <c r="J88" s="1520"/>
      <c r="K88" s="1520"/>
      <c r="L88" s="1520"/>
      <c r="M88" s="1521">
        <v>80</v>
      </c>
      <c r="N88" s="1521">
        <f t="shared" si="4"/>
        <v>80</v>
      </c>
      <c r="O88" s="1521">
        <v>0</v>
      </c>
      <c r="P88" s="1521">
        <f t="shared" si="20"/>
        <v>80</v>
      </c>
      <c r="Q88" s="1521">
        <v>0</v>
      </c>
      <c r="R88" s="1521">
        <f t="shared" si="19"/>
        <v>80</v>
      </c>
      <c r="S88" s="1114">
        <v>0</v>
      </c>
      <c r="T88" s="1114">
        <f t="shared" si="17"/>
        <v>80</v>
      </c>
      <c r="U88" s="1114">
        <v>0</v>
      </c>
      <c r="V88" s="1114">
        <f t="shared" si="18"/>
        <v>80</v>
      </c>
    </row>
    <row r="89" spans="1:25" s="894" customFormat="1" hidden="1" x14ac:dyDescent="0.2">
      <c r="A89" s="682" t="s">
        <v>106</v>
      </c>
      <c r="B89" s="684" t="s">
        <v>486</v>
      </c>
      <c r="C89" s="694" t="s">
        <v>100</v>
      </c>
      <c r="D89" s="694" t="s">
        <v>100</v>
      </c>
      <c r="E89" s="786" t="s">
        <v>223</v>
      </c>
      <c r="F89" s="908">
        <f>+F90</f>
        <v>541.13</v>
      </c>
      <c r="G89" s="908">
        <f>+G90</f>
        <v>-250</v>
      </c>
      <c r="H89" s="908">
        <f t="shared" si="1"/>
        <v>291.13</v>
      </c>
      <c r="I89" s="1522">
        <v>0</v>
      </c>
      <c r="J89" s="1522">
        <f t="shared" si="2"/>
        <v>291.13</v>
      </c>
      <c r="K89" s="1522">
        <v>0</v>
      </c>
      <c r="L89" s="1522">
        <f t="shared" si="3"/>
        <v>291.13</v>
      </c>
      <c r="M89" s="1523">
        <f>+M90</f>
        <v>-15</v>
      </c>
      <c r="N89" s="1523">
        <f t="shared" si="4"/>
        <v>276.13</v>
      </c>
      <c r="O89" s="1523">
        <v>0</v>
      </c>
      <c r="P89" s="1523">
        <f t="shared" si="20"/>
        <v>276.13</v>
      </c>
      <c r="Q89" s="1523">
        <v>0</v>
      </c>
      <c r="R89" s="1523">
        <f t="shared" si="19"/>
        <v>276.13</v>
      </c>
      <c r="S89" s="1119">
        <v>0</v>
      </c>
      <c r="T89" s="1119">
        <f t="shared" si="17"/>
        <v>276.13</v>
      </c>
      <c r="U89" s="1119">
        <v>0</v>
      </c>
      <c r="V89" s="1119">
        <f t="shared" si="18"/>
        <v>276.13</v>
      </c>
    </row>
    <row r="90" spans="1:25" s="894" customFormat="1" hidden="1" x14ac:dyDescent="0.2">
      <c r="A90" s="746"/>
      <c r="B90" s="748" t="s">
        <v>474</v>
      </c>
      <c r="C90" s="749">
        <v>3299</v>
      </c>
      <c r="D90" s="750">
        <v>5321</v>
      </c>
      <c r="E90" s="784" t="s">
        <v>258</v>
      </c>
      <c r="F90" s="927">
        <v>541.13</v>
      </c>
      <c r="G90" s="927">
        <v>-250</v>
      </c>
      <c r="H90" s="927">
        <f t="shared" si="1"/>
        <v>291.13</v>
      </c>
      <c r="I90" s="1520">
        <v>0</v>
      </c>
      <c r="J90" s="1520">
        <f t="shared" si="2"/>
        <v>291.13</v>
      </c>
      <c r="K90" s="1520">
        <v>0</v>
      </c>
      <c r="L90" s="1520">
        <f t="shared" si="3"/>
        <v>291.13</v>
      </c>
      <c r="M90" s="1521">
        <v>-15</v>
      </c>
      <c r="N90" s="1521">
        <f t="shared" si="4"/>
        <v>276.13</v>
      </c>
      <c r="O90" s="1521">
        <v>0</v>
      </c>
      <c r="P90" s="1521">
        <f t="shared" si="20"/>
        <v>276.13</v>
      </c>
      <c r="Q90" s="1521">
        <v>0</v>
      </c>
      <c r="R90" s="1521">
        <f t="shared" si="19"/>
        <v>276.13</v>
      </c>
      <c r="S90" s="1114">
        <v>0</v>
      </c>
      <c r="T90" s="1114">
        <f t="shared" si="17"/>
        <v>276.13</v>
      </c>
      <c r="U90" s="1114">
        <v>0</v>
      </c>
      <c r="V90" s="1114">
        <f t="shared" si="18"/>
        <v>276.13</v>
      </c>
    </row>
    <row r="91" spans="1:25" s="894" customFormat="1" ht="20.95" hidden="1" x14ac:dyDescent="0.2">
      <c r="A91" s="682" t="s">
        <v>106</v>
      </c>
      <c r="B91" s="902" t="s">
        <v>496</v>
      </c>
      <c r="C91" s="902" t="s">
        <v>100</v>
      </c>
      <c r="D91" s="694" t="s">
        <v>100</v>
      </c>
      <c r="E91" s="783" t="s">
        <v>470</v>
      </c>
      <c r="F91" s="908">
        <v>0</v>
      </c>
      <c r="G91" s="908">
        <f>+G92</f>
        <v>250</v>
      </c>
      <c r="H91" s="908">
        <f t="shared" si="1"/>
        <v>250</v>
      </c>
      <c r="I91" s="1522">
        <v>0</v>
      </c>
      <c r="J91" s="1522">
        <f t="shared" si="2"/>
        <v>250</v>
      </c>
      <c r="K91" s="1522">
        <v>0</v>
      </c>
      <c r="L91" s="1522">
        <f t="shared" si="3"/>
        <v>250</v>
      </c>
      <c r="M91" s="1522">
        <v>0</v>
      </c>
      <c r="N91" s="1522">
        <f t="shared" ref="N91:N164" si="21">+L91+M91</f>
        <v>250</v>
      </c>
      <c r="O91" s="1523">
        <v>0</v>
      </c>
      <c r="P91" s="1523">
        <f t="shared" si="20"/>
        <v>250</v>
      </c>
      <c r="Q91" s="1523">
        <v>0</v>
      </c>
      <c r="R91" s="1523">
        <f t="shared" si="19"/>
        <v>250</v>
      </c>
      <c r="S91" s="1119">
        <v>0</v>
      </c>
      <c r="T91" s="1119">
        <f t="shared" si="17"/>
        <v>250</v>
      </c>
      <c r="U91" s="1119">
        <v>0</v>
      </c>
      <c r="V91" s="1119">
        <f t="shared" si="18"/>
        <v>250</v>
      </c>
    </row>
    <row r="92" spans="1:25" s="894" customFormat="1" ht="13.1" hidden="1" thickBot="1" x14ac:dyDescent="0.25">
      <c r="A92" s="997"/>
      <c r="B92" s="972"/>
      <c r="C92" s="749">
        <v>3299</v>
      </c>
      <c r="D92" s="973">
        <v>5339</v>
      </c>
      <c r="E92" s="974" t="s">
        <v>469</v>
      </c>
      <c r="F92" s="909">
        <v>0</v>
      </c>
      <c r="G92" s="909">
        <v>250</v>
      </c>
      <c r="H92" s="909">
        <f t="shared" si="1"/>
        <v>250</v>
      </c>
      <c r="I92" s="1524">
        <v>0</v>
      </c>
      <c r="J92" s="1524">
        <f t="shared" si="2"/>
        <v>250</v>
      </c>
      <c r="K92" s="1524">
        <v>0</v>
      </c>
      <c r="L92" s="1524">
        <f t="shared" si="3"/>
        <v>250</v>
      </c>
      <c r="M92" s="1524">
        <v>0</v>
      </c>
      <c r="N92" s="1524">
        <f t="shared" si="21"/>
        <v>250</v>
      </c>
      <c r="O92" s="1526">
        <v>0</v>
      </c>
      <c r="P92" s="1526">
        <f t="shared" si="20"/>
        <v>250</v>
      </c>
      <c r="Q92" s="1526">
        <v>0</v>
      </c>
      <c r="R92" s="1526">
        <f t="shared" si="19"/>
        <v>250</v>
      </c>
      <c r="S92" s="1128">
        <v>0</v>
      </c>
      <c r="T92" s="1128">
        <f t="shared" si="17"/>
        <v>250</v>
      </c>
      <c r="U92" s="1128">
        <v>0</v>
      </c>
      <c r="V92" s="1128">
        <f t="shared" si="18"/>
        <v>250</v>
      </c>
    </row>
    <row r="93" spans="1:25" s="894" customFormat="1" ht="13.75" thickBot="1" x14ac:dyDescent="0.25">
      <c r="A93" s="1010" t="s">
        <v>106</v>
      </c>
      <c r="B93" s="1011" t="s">
        <v>100</v>
      </c>
      <c r="C93" s="1012" t="s">
        <v>100</v>
      </c>
      <c r="D93" s="1013" t="s">
        <v>100</v>
      </c>
      <c r="E93" s="1014" t="s">
        <v>433</v>
      </c>
      <c r="F93" s="1015">
        <f>+F94+F175+F188+F209+F236</f>
        <v>13000</v>
      </c>
      <c r="G93" s="1015">
        <f>+G94+G175+G188+G209+G236</f>
        <v>0</v>
      </c>
      <c r="H93" s="1015">
        <f>+H94+H175+H188+H209+H236</f>
        <v>13000</v>
      </c>
      <c r="I93" s="1015">
        <f>+I94+I175+I188+I209+I236</f>
        <v>0</v>
      </c>
      <c r="J93" s="1015">
        <f>+J94+J175+J188+J209+J236</f>
        <v>13000</v>
      </c>
      <c r="K93" s="1516">
        <v>0</v>
      </c>
      <c r="L93" s="1516">
        <f t="shared" ref="L93:L166" si="22">+J93+K93</f>
        <v>13000</v>
      </c>
      <c r="M93" s="1516">
        <f>+M94+M175+M188+M209+M236</f>
        <v>5000</v>
      </c>
      <c r="N93" s="1516">
        <f t="shared" si="21"/>
        <v>18000</v>
      </c>
      <c r="O93" s="1517">
        <f>+O94+O175+O188+O209+O236+O255+O260</f>
        <v>2178.7640000000001</v>
      </c>
      <c r="P93" s="1517">
        <f t="shared" si="20"/>
        <v>20178.763999999999</v>
      </c>
      <c r="Q93" s="1517">
        <f>+Q94+Q188+Q209+Q236+Q255+Q260</f>
        <v>0</v>
      </c>
      <c r="R93" s="1517">
        <f t="shared" si="19"/>
        <v>20178.763999999999</v>
      </c>
      <c r="S93" s="1126">
        <v>0</v>
      </c>
      <c r="T93" s="1126">
        <f t="shared" si="17"/>
        <v>20178.763999999999</v>
      </c>
      <c r="U93" s="1126">
        <f>+U94+U175+U188+U209+U236+U255+U260</f>
        <v>0</v>
      </c>
      <c r="V93" s="1126">
        <f t="shared" si="18"/>
        <v>20178.763999999999</v>
      </c>
      <c r="W93" s="1770" t="s">
        <v>986</v>
      </c>
      <c r="X93" s="1564"/>
      <c r="Y93" s="1564"/>
    </row>
    <row r="94" spans="1:25" s="894" customFormat="1" ht="13.1" thickBot="1" x14ac:dyDescent="0.25">
      <c r="A94" s="1080" t="s">
        <v>106</v>
      </c>
      <c r="B94" s="1081" t="s">
        <v>100</v>
      </c>
      <c r="C94" s="1082" t="s">
        <v>100</v>
      </c>
      <c r="D94" s="1082" t="s">
        <v>100</v>
      </c>
      <c r="E94" s="1083" t="s">
        <v>225</v>
      </c>
      <c r="F94" s="1084">
        <v>5000</v>
      </c>
      <c r="G94" s="1085">
        <f>+G95+G107+G109+G111+G113+G115+G117+G119+G121+G123+G125+G127+G129+G131+G133+G135+G137+G139+G141+G143+G145+G147+G149+G151+G153+G155+G157+G159+G161+G163+G165+G167+G169+G171+G173</f>
        <v>0</v>
      </c>
      <c r="H94" s="1085">
        <f>+F94+G94</f>
        <v>5000</v>
      </c>
      <c r="I94" s="1527">
        <v>0</v>
      </c>
      <c r="J94" s="1527">
        <f>+H94+I94</f>
        <v>5000</v>
      </c>
      <c r="K94" s="1527">
        <v>0</v>
      </c>
      <c r="L94" s="1527">
        <f t="shared" si="22"/>
        <v>5000</v>
      </c>
      <c r="M94" s="1527">
        <f>+M95+M103+M105</f>
        <v>0</v>
      </c>
      <c r="N94" s="1527">
        <f t="shared" si="21"/>
        <v>5000</v>
      </c>
      <c r="O94" s="1528">
        <f>+O95+O117+O125+O137+O141+O149+O151</f>
        <v>-500</v>
      </c>
      <c r="P94" s="1528">
        <f t="shared" si="20"/>
        <v>4500</v>
      </c>
      <c r="Q94" s="1528">
        <v>0</v>
      </c>
      <c r="R94" s="1528">
        <f t="shared" si="19"/>
        <v>4500</v>
      </c>
      <c r="S94" s="1131">
        <v>0</v>
      </c>
      <c r="T94" s="1131">
        <f t="shared" si="17"/>
        <v>4500</v>
      </c>
      <c r="U94" s="1131">
        <f>+U95+U97+U99+U101+U133</f>
        <v>-80</v>
      </c>
      <c r="V94" s="1131">
        <f t="shared" si="18"/>
        <v>4420</v>
      </c>
      <c r="W94" s="1770" t="s">
        <v>986</v>
      </c>
      <c r="X94" s="1564"/>
      <c r="Y94" s="1564"/>
    </row>
    <row r="95" spans="1:25" s="894" customFormat="1" x14ac:dyDescent="0.2">
      <c r="A95" s="1783" t="s">
        <v>106</v>
      </c>
      <c r="B95" s="1761" t="s">
        <v>487</v>
      </c>
      <c r="C95" s="1762" t="s">
        <v>100</v>
      </c>
      <c r="D95" s="1763" t="s">
        <v>100</v>
      </c>
      <c r="E95" s="1764" t="s">
        <v>461</v>
      </c>
      <c r="F95" s="1765">
        <f>+F96</f>
        <v>5000</v>
      </c>
      <c r="G95" s="1766">
        <f>+G96</f>
        <v>-4700</v>
      </c>
      <c r="H95" s="1765">
        <f t="shared" si="1"/>
        <v>300</v>
      </c>
      <c r="I95" s="1767">
        <v>0</v>
      </c>
      <c r="J95" s="1767">
        <f t="shared" ref="J95:J169" si="23">+H95+I95</f>
        <v>300</v>
      </c>
      <c r="K95" s="1767">
        <v>0</v>
      </c>
      <c r="L95" s="1767">
        <f t="shared" si="22"/>
        <v>300</v>
      </c>
      <c r="M95" s="1768">
        <f>+M96</f>
        <v>-200</v>
      </c>
      <c r="N95" s="1768">
        <f t="shared" si="21"/>
        <v>100</v>
      </c>
      <c r="O95" s="1768">
        <f>+O96</f>
        <v>250</v>
      </c>
      <c r="P95" s="1768">
        <f t="shared" si="20"/>
        <v>350</v>
      </c>
      <c r="Q95" s="1768">
        <v>0</v>
      </c>
      <c r="R95" s="1768">
        <f t="shared" si="19"/>
        <v>350</v>
      </c>
      <c r="S95" s="1769">
        <v>0</v>
      </c>
      <c r="T95" s="1769">
        <f t="shared" si="17"/>
        <v>350</v>
      </c>
      <c r="U95" s="1769">
        <f>+U96</f>
        <v>-350</v>
      </c>
      <c r="V95" s="1124">
        <f t="shared" si="18"/>
        <v>0</v>
      </c>
      <c r="W95" s="1770" t="s">
        <v>986</v>
      </c>
    </row>
    <row r="96" spans="1:25" s="894" customFormat="1" x14ac:dyDescent="0.2">
      <c r="A96" s="1786"/>
      <c r="B96" s="1771" t="s">
        <v>474</v>
      </c>
      <c r="C96" s="1772">
        <v>3419</v>
      </c>
      <c r="D96" s="1773">
        <v>5222</v>
      </c>
      <c r="E96" s="1774" t="s">
        <v>296</v>
      </c>
      <c r="F96" s="1775">
        <v>5000</v>
      </c>
      <c r="G96" s="1776">
        <v>-4700</v>
      </c>
      <c r="H96" s="1775">
        <f t="shared" si="1"/>
        <v>300</v>
      </c>
      <c r="I96" s="1777">
        <v>0</v>
      </c>
      <c r="J96" s="1777">
        <f t="shared" si="23"/>
        <v>300</v>
      </c>
      <c r="K96" s="1777">
        <v>0</v>
      </c>
      <c r="L96" s="1777">
        <f t="shared" si="22"/>
        <v>300</v>
      </c>
      <c r="M96" s="1778">
        <v>-200</v>
      </c>
      <c r="N96" s="1778">
        <f t="shared" si="21"/>
        <v>100</v>
      </c>
      <c r="O96" s="1778">
        <v>250</v>
      </c>
      <c r="P96" s="1778">
        <f t="shared" si="20"/>
        <v>350</v>
      </c>
      <c r="Q96" s="1778">
        <v>0</v>
      </c>
      <c r="R96" s="1778">
        <f t="shared" si="19"/>
        <v>350</v>
      </c>
      <c r="S96" s="1779">
        <v>0</v>
      </c>
      <c r="T96" s="1779">
        <f t="shared" si="17"/>
        <v>350</v>
      </c>
      <c r="U96" s="1779">
        <v>-350</v>
      </c>
      <c r="V96" s="1114">
        <f t="shared" si="18"/>
        <v>0</v>
      </c>
      <c r="W96" s="1780"/>
    </row>
    <row r="97" spans="1:23" s="894" customFormat="1" ht="20.95" x14ac:dyDescent="0.2">
      <c r="A97" s="1783" t="s">
        <v>106</v>
      </c>
      <c r="B97" s="1761" t="s">
        <v>967</v>
      </c>
      <c r="C97" s="1762" t="s">
        <v>100</v>
      </c>
      <c r="D97" s="1763" t="s">
        <v>100</v>
      </c>
      <c r="E97" s="1764" t="s">
        <v>968</v>
      </c>
      <c r="F97" s="1787">
        <v>0</v>
      </c>
      <c r="G97" s="1788"/>
      <c r="H97" s="1789"/>
      <c r="I97" s="1790"/>
      <c r="J97" s="1790"/>
      <c r="K97" s="1790"/>
      <c r="L97" s="1790"/>
      <c r="M97" s="1791"/>
      <c r="N97" s="1791"/>
      <c r="O97" s="1791"/>
      <c r="P97" s="1791"/>
      <c r="Q97" s="1791"/>
      <c r="R97" s="1791">
        <v>0</v>
      </c>
      <c r="S97" s="1784">
        <v>0</v>
      </c>
      <c r="T97" s="1784">
        <v>0</v>
      </c>
      <c r="U97" s="1784">
        <f>+U98</f>
        <v>300</v>
      </c>
      <c r="V97" s="1119">
        <f t="shared" si="18"/>
        <v>300</v>
      </c>
      <c r="W97" s="1770" t="s">
        <v>966</v>
      </c>
    </row>
    <row r="98" spans="1:23" s="894" customFormat="1" x14ac:dyDescent="0.2">
      <c r="A98" s="1785"/>
      <c r="B98" s="1781"/>
      <c r="C98" s="1772">
        <v>3419</v>
      </c>
      <c r="D98" s="1773">
        <v>5222</v>
      </c>
      <c r="E98" s="1774" t="s">
        <v>296</v>
      </c>
      <c r="F98" s="1782">
        <v>0</v>
      </c>
      <c r="G98" s="1776"/>
      <c r="H98" s="1775"/>
      <c r="I98" s="1777"/>
      <c r="J98" s="1777"/>
      <c r="K98" s="1777"/>
      <c r="L98" s="1777"/>
      <c r="M98" s="1778"/>
      <c r="N98" s="1778"/>
      <c r="O98" s="1778"/>
      <c r="P98" s="1778"/>
      <c r="Q98" s="1778"/>
      <c r="R98" s="1778">
        <v>0</v>
      </c>
      <c r="S98" s="1779">
        <v>0</v>
      </c>
      <c r="T98" s="1779">
        <v>0</v>
      </c>
      <c r="U98" s="1779">
        <v>300</v>
      </c>
      <c r="V98" s="1114">
        <f t="shared" si="18"/>
        <v>300</v>
      </c>
      <c r="W98" s="1770"/>
    </row>
    <row r="99" spans="1:23" s="894" customFormat="1" ht="20.95" x14ac:dyDescent="0.2">
      <c r="A99" s="1783" t="s">
        <v>106</v>
      </c>
      <c r="B99" s="1761" t="s">
        <v>987</v>
      </c>
      <c r="C99" s="1762" t="s">
        <v>100</v>
      </c>
      <c r="D99" s="1763" t="s">
        <v>100</v>
      </c>
      <c r="E99" s="1764" t="s">
        <v>989</v>
      </c>
      <c r="F99" s="1787">
        <v>0</v>
      </c>
      <c r="G99" s="1788"/>
      <c r="H99" s="1789"/>
      <c r="I99" s="1790"/>
      <c r="J99" s="1790"/>
      <c r="K99" s="1790"/>
      <c r="L99" s="1790"/>
      <c r="M99" s="1791"/>
      <c r="N99" s="1791"/>
      <c r="O99" s="1791"/>
      <c r="P99" s="1791"/>
      <c r="Q99" s="1791"/>
      <c r="R99" s="1791">
        <v>0</v>
      </c>
      <c r="S99" s="1784">
        <v>0</v>
      </c>
      <c r="T99" s="1784">
        <v>0</v>
      </c>
      <c r="U99" s="1784">
        <f>+U100</f>
        <v>90</v>
      </c>
      <c r="V99" s="1119">
        <f t="shared" si="18"/>
        <v>90</v>
      </c>
      <c r="W99" s="1770" t="s">
        <v>966</v>
      </c>
    </row>
    <row r="100" spans="1:23" s="894" customFormat="1" x14ac:dyDescent="0.2">
      <c r="A100" s="1785"/>
      <c r="B100" s="1781"/>
      <c r="C100" s="1772">
        <v>3419</v>
      </c>
      <c r="D100" s="1773">
        <v>5222</v>
      </c>
      <c r="E100" s="1774" t="s">
        <v>296</v>
      </c>
      <c r="F100" s="1782">
        <v>0</v>
      </c>
      <c r="G100" s="1776"/>
      <c r="H100" s="1775"/>
      <c r="I100" s="1777"/>
      <c r="J100" s="1777"/>
      <c r="K100" s="1777"/>
      <c r="L100" s="1777"/>
      <c r="M100" s="1778"/>
      <c r="N100" s="1778"/>
      <c r="O100" s="1778"/>
      <c r="P100" s="1778"/>
      <c r="Q100" s="1778"/>
      <c r="R100" s="1778">
        <v>0</v>
      </c>
      <c r="S100" s="1779">
        <v>0</v>
      </c>
      <c r="T100" s="1779">
        <v>0</v>
      </c>
      <c r="U100" s="1779">
        <v>90</v>
      </c>
      <c r="V100" s="1114">
        <f t="shared" si="18"/>
        <v>90</v>
      </c>
      <c r="W100" s="1780"/>
    </row>
    <row r="101" spans="1:23" s="894" customFormat="1" ht="20.95" x14ac:dyDescent="0.2">
      <c r="A101" s="1783" t="s">
        <v>106</v>
      </c>
      <c r="B101" s="1761" t="s">
        <v>988</v>
      </c>
      <c r="C101" s="1762" t="s">
        <v>100</v>
      </c>
      <c r="D101" s="1763" t="s">
        <v>100</v>
      </c>
      <c r="E101" s="1764" t="s">
        <v>990</v>
      </c>
      <c r="F101" s="1787">
        <v>0</v>
      </c>
      <c r="G101" s="1788"/>
      <c r="H101" s="1789"/>
      <c r="I101" s="1790"/>
      <c r="J101" s="1790"/>
      <c r="K101" s="1790"/>
      <c r="L101" s="1790"/>
      <c r="M101" s="1791"/>
      <c r="N101" s="1791"/>
      <c r="O101" s="1791"/>
      <c r="P101" s="1791"/>
      <c r="Q101" s="1791"/>
      <c r="R101" s="1791">
        <v>0</v>
      </c>
      <c r="S101" s="1784">
        <v>0</v>
      </c>
      <c r="T101" s="1784">
        <v>0</v>
      </c>
      <c r="U101" s="1784">
        <f>+U102</f>
        <v>30</v>
      </c>
      <c r="V101" s="1119">
        <f t="shared" si="18"/>
        <v>30</v>
      </c>
      <c r="W101" s="1770" t="s">
        <v>966</v>
      </c>
    </row>
    <row r="102" spans="1:23" s="894" customFormat="1" x14ac:dyDescent="0.2">
      <c r="A102" s="1785"/>
      <c r="B102" s="1781"/>
      <c r="C102" s="1772">
        <v>3419</v>
      </c>
      <c r="D102" s="1773">
        <v>5222</v>
      </c>
      <c r="E102" s="1774" t="s">
        <v>296</v>
      </c>
      <c r="F102" s="1782">
        <v>0</v>
      </c>
      <c r="G102" s="1776"/>
      <c r="H102" s="1775"/>
      <c r="I102" s="1777"/>
      <c r="J102" s="1777"/>
      <c r="K102" s="1777"/>
      <c r="L102" s="1777"/>
      <c r="M102" s="1778"/>
      <c r="N102" s="1778"/>
      <c r="O102" s="1778"/>
      <c r="P102" s="1778"/>
      <c r="Q102" s="1778"/>
      <c r="R102" s="1778">
        <v>0</v>
      </c>
      <c r="S102" s="1779">
        <v>0</v>
      </c>
      <c r="T102" s="1779">
        <v>0</v>
      </c>
      <c r="U102" s="1779">
        <v>30</v>
      </c>
      <c r="V102" s="1114">
        <f t="shared" si="18"/>
        <v>30</v>
      </c>
      <c r="W102" s="1780"/>
    </row>
    <row r="103" spans="1:23" s="894" customFormat="1" ht="20.95" x14ac:dyDescent="0.2">
      <c r="A103" s="677" t="s">
        <v>106</v>
      </c>
      <c r="B103" s="679" t="s">
        <v>615</v>
      </c>
      <c r="C103" s="680" t="s">
        <v>100</v>
      </c>
      <c r="D103" s="954" t="s">
        <v>100</v>
      </c>
      <c r="E103" s="786" t="s">
        <v>618</v>
      </c>
      <c r="F103" s="1412">
        <v>0</v>
      </c>
      <c r="G103" s="916"/>
      <c r="H103" s="927"/>
      <c r="I103" s="1520"/>
      <c r="J103" s="1520"/>
      <c r="K103" s="1520"/>
      <c r="L103" s="1520">
        <v>0</v>
      </c>
      <c r="M103" s="1523">
        <f>+M104</f>
        <v>100</v>
      </c>
      <c r="N103" s="1523">
        <f t="shared" si="21"/>
        <v>100</v>
      </c>
      <c r="O103" s="1523">
        <v>0</v>
      </c>
      <c r="P103" s="1523">
        <f t="shared" si="20"/>
        <v>100</v>
      </c>
      <c r="Q103" s="1523">
        <v>0</v>
      </c>
      <c r="R103" s="1523">
        <f t="shared" si="19"/>
        <v>100</v>
      </c>
      <c r="S103" s="1119">
        <v>0</v>
      </c>
      <c r="T103" s="1119">
        <f t="shared" si="17"/>
        <v>100</v>
      </c>
      <c r="U103" s="1119">
        <v>0</v>
      </c>
      <c r="V103" s="1119">
        <f t="shared" si="18"/>
        <v>100</v>
      </c>
    </row>
    <row r="104" spans="1:23" s="894" customFormat="1" ht="20.95" x14ac:dyDescent="0.2">
      <c r="A104" s="689"/>
      <c r="B104" s="691"/>
      <c r="C104" s="700">
        <v>3419</v>
      </c>
      <c r="D104" s="686">
        <v>5213</v>
      </c>
      <c r="E104" s="1406" t="s">
        <v>617</v>
      </c>
      <c r="F104" s="909">
        <v>0</v>
      </c>
      <c r="G104" s="916"/>
      <c r="H104" s="927"/>
      <c r="I104" s="1520"/>
      <c r="J104" s="1520"/>
      <c r="K104" s="1520"/>
      <c r="L104" s="1520">
        <v>0</v>
      </c>
      <c r="M104" s="1521">
        <v>100</v>
      </c>
      <c r="N104" s="1521">
        <f t="shared" si="21"/>
        <v>100</v>
      </c>
      <c r="O104" s="1521">
        <v>0</v>
      </c>
      <c r="P104" s="1521">
        <f t="shared" si="20"/>
        <v>100</v>
      </c>
      <c r="Q104" s="1521">
        <v>0</v>
      </c>
      <c r="R104" s="1521">
        <f t="shared" si="19"/>
        <v>100</v>
      </c>
      <c r="S104" s="1114">
        <v>0</v>
      </c>
      <c r="T104" s="1114">
        <f t="shared" si="17"/>
        <v>100</v>
      </c>
      <c r="U104" s="1114">
        <v>0</v>
      </c>
      <c r="V104" s="1114">
        <f t="shared" si="18"/>
        <v>100</v>
      </c>
    </row>
    <row r="105" spans="1:23" s="894" customFormat="1" ht="31.45" x14ac:dyDescent="0.2">
      <c r="A105" s="677" t="s">
        <v>106</v>
      </c>
      <c r="B105" s="679" t="s">
        <v>616</v>
      </c>
      <c r="C105" s="680" t="s">
        <v>100</v>
      </c>
      <c r="D105" s="954" t="s">
        <v>100</v>
      </c>
      <c r="E105" s="786" t="s">
        <v>619</v>
      </c>
      <c r="F105" s="1412">
        <v>0</v>
      </c>
      <c r="G105" s="916"/>
      <c r="H105" s="927"/>
      <c r="I105" s="1520"/>
      <c r="J105" s="1520"/>
      <c r="K105" s="1520"/>
      <c r="L105" s="1520">
        <v>0</v>
      </c>
      <c r="M105" s="1523">
        <f>+M106</f>
        <v>100</v>
      </c>
      <c r="N105" s="1523">
        <f t="shared" si="21"/>
        <v>100</v>
      </c>
      <c r="O105" s="1523">
        <v>0</v>
      </c>
      <c r="P105" s="1523">
        <f t="shared" si="20"/>
        <v>100</v>
      </c>
      <c r="Q105" s="1523">
        <v>0</v>
      </c>
      <c r="R105" s="1523">
        <f t="shared" si="19"/>
        <v>100</v>
      </c>
      <c r="S105" s="1119">
        <v>0</v>
      </c>
      <c r="T105" s="1119">
        <f t="shared" si="17"/>
        <v>100</v>
      </c>
      <c r="U105" s="1119">
        <v>0</v>
      </c>
      <c r="V105" s="1119">
        <f t="shared" si="18"/>
        <v>100</v>
      </c>
    </row>
    <row r="106" spans="1:23" s="894" customFormat="1" x14ac:dyDescent="0.2">
      <c r="A106" s="689"/>
      <c r="B106" s="691" t="s">
        <v>474</v>
      </c>
      <c r="C106" s="700">
        <v>3419</v>
      </c>
      <c r="D106" s="686">
        <v>5222</v>
      </c>
      <c r="E106" s="784" t="s">
        <v>296</v>
      </c>
      <c r="F106" s="909">
        <v>0</v>
      </c>
      <c r="G106" s="916"/>
      <c r="H106" s="927"/>
      <c r="I106" s="1520"/>
      <c r="J106" s="1520"/>
      <c r="K106" s="1520"/>
      <c r="L106" s="1520">
        <v>0</v>
      </c>
      <c r="M106" s="1521">
        <v>100</v>
      </c>
      <c r="N106" s="1521">
        <f t="shared" si="21"/>
        <v>100</v>
      </c>
      <c r="O106" s="1521">
        <v>0</v>
      </c>
      <c r="P106" s="1521">
        <f t="shared" si="20"/>
        <v>100</v>
      </c>
      <c r="Q106" s="1521">
        <v>0</v>
      </c>
      <c r="R106" s="1521">
        <f t="shared" si="19"/>
        <v>100</v>
      </c>
      <c r="S106" s="1114">
        <v>0</v>
      </c>
      <c r="T106" s="1114">
        <f t="shared" si="17"/>
        <v>100</v>
      </c>
      <c r="U106" s="1114">
        <v>0</v>
      </c>
      <c r="V106" s="1114">
        <f t="shared" si="18"/>
        <v>100</v>
      </c>
    </row>
    <row r="107" spans="1:23" s="894" customFormat="1" ht="20.95" x14ac:dyDescent="0.2">
      <c r="A107" s="998" t="s">
        <v>298</v>
      </c>
      <c r="B107" s="976" t="s">
        <v>497</v>
      </c>
      <c r="C107" s="977" t="s">
        <v>100</v>
      </c>
      <c r="D107" s="977" t="s">
        <v>100</v>
      </c>
      <c r="E107" s="978" t="s">
        <v>354</v>
      </c>
      <c r="F107" s="911">
        <v>0</v>
      </c>
      <c r="G107" s="959">
        <f t="shared" ref="G107:G169" si="24">+G108</f>
        <v>100</v>
      </c>
      <c r="H107" s="908">
        <f t="shared" si="1"/>
        <v>100</v>
      </c>
      <c r="I107" s="1522">
        <v>0</v>
      </c>
      <c r="J107" s="1522">
        <f t="shared" si="23"/>
        <v>100</v>
      </c>
      <c r="K107" s="1522">
        <v>0</v>
      </c>
      <c r="L107" s="1522">
        <f t="shared" si="22"/>
        <v>100</v>
      </c>
      <c r="M107" s="1522">
        <v>0</v>
      </c>
      <c r="N107" s="1522">
        <f t="shared" si="21"/>
        <v>100</v>
      </c>
      <c r="O107" s="1523">
        <v>0</v>
      </c>
      <c r="P107" s="1523">
        <f t="shared" si="20"/>
        <v>100</v>
      </c>
      <c r="Q107" s="1523">
        <v>0</v>
      </c>
      <c r="R107" s="1523">
        <f t="shared" si="19"/>
        <v>100</v>
      </c>
      <c r="S107" s="1119">
        <v>0</v>
      </c>
      <c r="T107" s="1119">
        <f t="shared" si="17"/>
        <v>100</v>
      </c>
      <c r="U107" s="1119">
        <v>0</v>
      </c>
      <c r="V107" s="1119">
        <f t="shared" si="18"/>
        <v>100</v>
      </c>
    </row>
    <row r="108" spans="1:23" s="894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ref="H108:H171" si="25">+F108+G108</f>
        <v>100</v>
      </c>
      <c r="I108" s="1520">
        <v>0</v>
      </c>
      <c r="J108" s="1520">
        <f t="shared" si="23"/>
        <v>100</v>
      </c>
      <c r="K108" s="1520">
        <v>0</v>
      </c>
      <c r="L108" s="1520">
        <f t="shared" si="22"/>
        <v>100</v>
      </c>
      <c r="M108" s="1520">
        <v>0</v>
      </c>
      <c r="N108" s="1520">
        <f t="shared" si="21"/>
        <v>100</v>
      </c>
      <c r="O108" s="1521">
        <v>0</v>
      </c>
      <c r="P108" s="1521">
        <f t="shared" si="20"/>
        <v>100</v>
      </c>
      <c r="Q108" s="1521">
        <v>0</v>
      </c>
      <c r="R108" s="1521">
        <f t="shared" si="19"/>
        <v>100</v>
      </c>
      <c r="S108" s="1114">
        <v>0</v>
      </c>
      <c r="T108" s="1114">
        <f t="shared" si="17"/>
        <v>100</v>
      </c>
      <c r="U108" s="1114">
        <v>0</v>
      </c>
      <c r="V108" s="1114">
        <f t="shared" si="18"/>
        <v>100</v>
      </c>
    </row>
    <row r="109" spans="1:23" s="894" customFormat="1" ht="31.45" x14ac:dyDescent="0.2">
      <c r="A109" s="998" t="s">
        <v>298</v>
      </c>
      <c r="B109" s="976" t="s">
        <v>498</v>
      </c>
      <c r="C109" s="977" t="s">
        <v>100</v>
      </c>
      <c r="D109" s="977" t="s">
        <v>100</v>
      </c>
      <c r="E109" s="978" t="s">
        <v>356</v>
      </c>
      <c r="F109" s="911">
        <v>0</v>
      </c>
      <c r="G109" s="959">
        <f t="shared" si="24"/>
        <v>100</v>
      </c>
      <c r="H109" s="908">
        <f t="shared" si="25"/>
        <v>100</v>
      </c>
      <c r="I109" s="1522">
        <v>0</v>
      </c>
      <c r="J109" s="1522">
        <f t="shared" si="23"/>
        <v>100</v>
      </c>
      <c r="K109" s="1522">
        <v>0</v>
      </c>
      <c r="L109" s="1522">
        <f t="shared" si="22"/>
        <v>100</v>
      </c>
      <c r="M109" s="1522">
        <v>0</v>
      </c>
      <c r="N109" s="1522">
        <f t="shared" si="21"/>
        <v>100</v>
      </c>
      <c r="O109" s="1523">
        <v>0</v>
      </c>
      <c r="P109" s="1523">
        <f t="shared" si="20"/>
        <v>100</v>
      </c>
      <c r="Q109" s="1523">
        <v>0</v>
      </c>
      <c r="R109" s="1523">
        <f t="shared" si="19"/>
        <v>100</v>
      </c>
      <c r="S109" s="1119">
        <v>0</v>
      </c>
      <c r="T109" s="1119">
        <f t="shared" si="17"/>
        <v>100</v>
      </c>
      <c r="U109" s="1119">
        <v>0</v>
      </c>
      <c r="V109" s="1119">
        <f t="shared" si="18"/>
        <v>100</v>
      </c>
    </row>
    <row r="110" spans="1:23" s="894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5"/>
        <v>100</v>
      </c>
      <c r="I110" s="1520">
        <v>0</v>
      </c>
      <c r="J110" s="1520">
        <f t="shared" si="23"/>
        <v>100</v>
      </c>
      <c r="K110" s="1520">
        <v>0</v>
      </c>
      <c r="L110" s="1520">
        <f t="shared" si="22"/>
        <v>100</v>
      </c>
      <c r="M110" s="1520">
        <v>0</v>
      </c>
      <c r="N110" s="1520">
        <f t="shared" si="21"/>
        <v>100</v>
      </c>
      <c r="O110" s="1521">
        <v>0</v>
      </c>
      <c r="P110" s="1521">
        <f t="shared" si="20"/>
        <v>100</v>
      </c>
      <c r="Q110" s="1521">
        <v>0</v>
      </c>
      <c r="R110" s="1521">
        <f t="shared" si="19"/>
        <v>100</v>
      </c>
      <c r="S110" s="1114">
        <v>0</v>
      </c>
      <c r="T110" s="1114">
        <f t="shared" si="17"/>
        <v>100</v>
      </c>
      <c r="U110" s="1114">
        <v>0</v>
      </c>
      <c r="V110" s="1114">
        <f t="shared" si="18"/>
        <v>100</v>
      </c>
    </row>
    <row r="111" spans="1:23" s="894" customFormat="1" ht="20.95" x14ac:dyDescent="0.2">
      <c r="A111" s="998" t="s">
        <v>298</v>
      </c>
      <c r="B111" s="976" t="s">
        <v>499</v>
      </c>
      <c r="C111" s="977" t="s">
        <v>100</v>
      </c>
      <c r="D111" s="977" t="s">
        <v>100</v>
      </c>
      <c r="E111" s="978" t="s">
        <v>358</v>
      </c>
      <c r="F111" s="911">
        <v>0</v>
      </c>
      <c r="G111" s="959">
        <f t="shared" si="24"/>
        <v>250</v>
      </c>
      <c r="H111" s="908">
        <f t="shared" si="25"/>
        <v>250</v>
      </c>
      <c r="I111" s="1522">
        <v>0</v>
      </c>
      <c r="J111" s="1522">
        <f t="shared" si="23"/>
        <v>250</v>
      </c>
      <c r="K111" s="1522">
        <v>0</v>
      </c>
      <c r="L111" s="1522">
        <f t="shared" si="22"/>
        <v>250</v>
      </c>
      <c r="M111" s="1522">
        <v>0</v>
      </c>
      <c r="N111" s="1522">
        <f t="shared" si="21"/>
        <v>250</v>
      </c>
      <c r="O111" s="1523">
        <v>0</v>
      </c>
      <c r="P111" s="1523">
        <f t="shared" si="20"/>
        <v>250</v>
      </c>
      <c r="Q111" s="1523">
        <v>0</v>
      </c>
      <c r="R111" s="1523">
        <f t="shared" si="19"/>
        <v>250</v>
      </c>
      <c r="S111" s="1119">
        <v>0</v>
      </c>
      <c r="T111" s="1119">
        <f t="shared" si="17"/>
        <v>250</v>
      </c>
      <c r="U111" s="1119">
        <v>0</v>
      </c>
      <c r="V111" s="1119">
        <f t="shared" si="18"/>
        <v>250</v>
      </c>
    </row>
    <row r="112" spans="1:23" s="894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250</v>
      </c>
      <c r="H112" s="927">
        <f t="shared" si="25"/>
        <v>250</v>
      </c>
      <c r="I112" s="1520">
        <v>0</v>
      </c>
      <c r="J112" s="1520">
        <f t="shared" si="23"/>
        <v>250</v>
      </c>
      <c r="K112" s="1520">
        <v>0</v>
      </c>
      <c r="L112" s="1520">
        <f t="shared" si="22"/>
        <v>250</v>
      </c>
      <c r="M112" s="1520">
        <v>0</v>
      </c>
      <c r="N112" s="1520">
        <f t="shared" si="21"/>
        <v>250</v>
      </c>
      <c r="O112" s="1521">
        <v>0</v>
      </c>
      <c r="P112" s="1521">
        <f t="shared" si="20"/>
        <v>250</v>
      </c>
      <c r="Q112" s="1521">
        <v>0</v>
      </c>
      <c r="R112" s="1521">
        <f t="shared" si="19"/>
        <v>250</v>
      </c>
      <c r="S112" s="1114">
        <v>0</v>
      </c>
      <c r="T112" s="1114">
        <f t="shared" si="17"/>
        <v>250</v>
      </c>
      <c r="U112" s="1114">
        <v>0</v>
      </c>
      <c r="V112" s="1114">
        <f t="shared" si="18"/>
        <v>250</v>
      </c>
    </row>
    <row r="113" spans="1:22" s="894" customFormat="1" x14ac:dyDescent="0.2">
      <c r="A113" s="998" t="s">
        <v>298</v>
      </c>
      <c r="B113" s="976" t="s">
        <v>500</v>
      </c>
      <c r="C113" s="977" t="s">
        <v>100</v>
      </c>
      <c r="D113" s="977" t="s">
        <v>100</v>
      </c>
      <c r="E113" s="978" t="s">
        <v>360</v>
      </c>
      <c r="F113" s="911">
        <v>0</v>
      </c>
      <c r="G113" s="959">
        <f t="shared" si="24"/>
        <v>100</v>
      </c>
      <c r="H113" s="908">
        <f t="shared" si="25"/>
        <v>100</v>
      </c>
      <c r="I113" s="1522">
        <v>0</v>
      </c>
      <c r="J113" s="1522">
        <f t="shared" si="23"/>
        <v>100</v>
      </c>
      <c r="K113" s="1522">
        <v>0</v>
      </c>
      <c r="L113" s="1522">
        <f t="shared" si="22"/>
        <v>100</v>
      </c>
      <c r="M113" s="1522">
        <v>0</v>
      </c>
      <c r="N113" s="1522">
        <f t="shared" si="21"/>
        <v>100</v>
      </c>
      <c r="O113" s="1523">
        <v>0</v>
      </c>
      <c r="P113" s="1523">
        <f t="shared" si="20"/>
        <v>100</v>
      </c>
      <c r="Q113" s="1523">
        <v>0</v>
      </c>
      <c r="R113" s="1523">
        <f t="shared" si="19"/>
        <v>100</v>
      </c>
      <c r="S113" s="1119">
        <v>0</v>
      </c>
      <c r="T113" s="1119">
        <f t="shared" si="17"/>
        <v>100</v>
      </c>
      <c r="U113" s="1119">
        <v>0</v>
      </c>
      <c r="V113" s="1119">
        <f t="shared" si="18"/>
        <v>100</v>
      </c>
    </row>
    <row r="114" spans="1:22" s="894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5"/>
        <v>100</v>
      </c>
      <c r="I114" s="1520">
        <v>0</v>
      </c>
      <c r="J114" s="1520">
        <f t="shared" si="23"/>
        <v>100</v>
      </c>
      <c r="K114" s="1520">
        <v>0</v>
      </c>
      <c r="L114" s="1520">
        <f t="shared" si="22"/>
        <v>100</v>
      </c>
      <c r="M114" s="1520">
        <v>0</v>
      </c>
      <c r="N114" s="1520">
        <f t="shared" si="21"/>
        <v>100</v>
      </c>
      <c r="O114" s="1521">
        <v>0</v>
      </c>
      <c r="P114" s="1521">
        <f t="shared" si="20"/>
        <v>100</v>
      </c>
      <c r="Q114" s="1521">
        <v>0</v>
      </c>
      <c r="R114" s="1521">
        <f t="shared" si="19"/>
        <v>100</v>
      </c>
      <c r="S114" s="1114">
        <v>0</v>
      </c>
      <c r="T114" s="1114">
        <f t="shared" si="17"/>
        <v>100</v>
      </c>
      <c r="U114" s="1114">
        <v>0</v>
      </c>
      <c r="V114" s="1114">
        <f t="shared" si="18"/>
        <v>100</v>
      </c>
    </row>
    <row r="115" spans="1:22" s="894" customFormat="1" ht="20.95" x14ac:dyDescent="0.2">
      <c r="A115" s="998" t="s">
        <v>298</v>
      </c>
      <c r="B115" s="976" t="s">
        <v>501</v>
      </c>
      <c r="C115" s="977" t="s">
        <v>100</v>
      </c>
      <c r="D115" s="977" t="s">
        <v>100</v>
      </c>
      <c r="E115" s="978" t="s">
        <v>362</v>
      </c>
      <c r="F115" s="911">
        <v>0</v>
      </c>
      <c r="G115" s="959">
        <f t="shared" si="24"/>
        <v>100</v>
      </c>
      <c r="H115" s="908">
        <f t="shared" si="25"/>
        <v>100</v>
      </c>
      <c r="I115" s="1522">
        <v>0</v>
      </c>
      <c r="J115" s="1522">
        <f t="shared" si="23"/>
        <v>100</v>
      </c>
      <c r="K115" s="1522">
        <v>0</v>
      </c>
      <c r="L115" s="1522">
        <f t="shared" si="22"/>
        <v>100</v>
      </c>
      <c r="M115" s="1522">
        <v>0</v>
      </c>
      <c r="N115" s="1522">
        <f t="shared" si="21"/>
        <v>100</v>
      </c>
      <c r="O115" s="1523">
        <v>0</v>
      </c>
      <c r="P115" s="1523">
        <f t="shared" si="20"/>
        <v>100</v>
      </c>
      <c r="Q115" s="1523">
        <v>0</v>
      </c>
      <c r="R115" s="1523">
        <f t="shared" si="19"/>
        <v>100</v>
      </c>
      <c r="S115" s="1119">
        <v>0</v>
      </c>
      <c r="T115" s="1119">
        <f t="shared" si="17"/>
        <v>100</v>
      </c>
      <c r="U115" s="1119">
        <v>0</v>
      </c>
      <c r="V115" s="1119">
        <f t="shared" si="18"/>
        <v>100</v>
      </c>
    </row>
    <row r="116" spans="1:22" s="894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5"/>
        <v>100</v>
      </c>
      <c r="I116" s="1520">
        <v>0</v>
      </c>
      <c r="J116" s="1520">
        <f t="shared" si="23"/>
        <v>100</v>
      </c>
      <c r="K116" s="1520">
        <v>0</v>
      </c>
      <c r="L116" s="1520">
        <f t="shared" si="22"/>
        <v>100</v>
      </c>
      <c r="M116" s="1520">
        <v>0</v>
      </c>
      <c r="N116" s="1520">
        <f t="shared" si="21"/>
        <v>100</v>
      </c>
      <c r="O116" s="1521">
        <v>0</v>
      </c>
      <c r="P116" s="1521">
        <f t="shared" si="20"/>
        <v>100</v>
      </c>
      <c r="Q116" s="1521">
        <v>0</v>
      </c>
      <c r="R116" s="1521">
        <f t="shared" si="19"/>
        <v>100</v>
      </c>
      <c r="S116" s="1114">
        <v>0</v>
      </c>
      <c r="T116" s="1114">
        <f t="shared" si="17"/>
        <v>100</v>
      </c>
      <c r="U116" s="1114">
        <v>0</v>
      </c>
      <c r="V116" s="1114">
        <f t="shared" si="18"/>
        <v>100</v>
      </c>
    </row>
    <row r="117" spans="1:22" s="894" customFormat="1" ht="20.95" x14ac:dyDescent="0.2">
      <c r="A117" s="998" t="s">
        <v>298</v>
      </c>
      <c r="B117" s="976" t="s">
        <v>502</v>
      </c>
      <c r="C117" s="977" t="s">
        <v>100</v>
      </c>
      <c r="D117" s="977" t="s">
        <v>100</v>
      </c>
      <c r="E117" s="978" t="s">
        <v>364</v>
      </c>
      <c r="F117" s="911">
        <v>0</v>
      </c>
      <c r="G117" s="959">
        <f t="shared" si="24"/>
        <v>200</v>
      </c>
      <c r="H117" s="908">
        <f t="shared" si="25"/>
        <v>200</v>
      </c>
      <c r="I117" s="1522">
        <v>0</v>
      </c>
      <c r="J117" s="1522">
        <f t="shared" si="23"/>
        <v>200</v>
      </c>
      <c r="K117" s="1522">
        <v>0</v>
      </c>
      <c r="L117" s="1522">
        <f t="shared" si="22"/>
        <v>200</v>
      </c>
      <c r="M117" s="1522">
        <v>0</v>
      </c>
      <c r="N117" s="1522">
        <f t="shared" si="21"/>
        <v>200</v>
      </c>
      <c r="O117" s="1523">
        <f>+O118</f>
        <v>-200</v>
      </c>
      <c r="P117" s="1523">
        <f t="shared" si="20"/>
        <v>0</v>
      </c>
      <c r="Q117" s="1523">
        <v>0</v>
      </c>
      <c r="R117" s="1523">
        <f t="shared" si="19"/>
        <v>0</v>
      </c>
      <c r="S117" s="1119">
        <v>0</v>
      </c>
      <c r="T117" s="1119">
        <f t="shared" si="17"/>
        <v>0</v>
      </c>
      <c r="U117" s="1119">
        <v>0</v>
      </c>
      <c r="V117" s="1119">
        <f t="shared" si="18"/>
        <v>0</v>
      </c>
    </row>
    <row r="118" spans="1:22" s="894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200</v>
      </c>
      <c r="H118" s="927">
        <f t="shared" si="25"/>
        <v>200</v>
      </c>
      <c r="I118" s="1520">
        <v>0</v>
      </c>
      <c r="J118" s="1520">
        <f t="shared" si="23"/>
        <v>200</v>
      </c>
      <c r="K118" s="1520">
        <v>0</v>
      </c>
      <c r="L118" s="1520">
        <f t="shared" si="22"/>
        <v>200</v>
      </c>
      <c r="M118" s="1520">
        <v>0</v>
      </c>
      <c r="N118" s="1520">
        <f t="shared" si="21"/>
        <v>200</v>
      </c>
      <c r="O118" s="1521">
        <v>-200</v>
      </c>
      <c r="P118" s="1521">
        <f t="shared" si="20"/>
        <v>0</v>
      </c>
      <c r="Q118" s="1521">
        <v>0</v>
      </c>
      <c r="R118" s="1521">
        <f t="shared" si="19"/>
        <v>0</v>
      </c>
      <c r="S118" s="1114">
        <v>0</v>
      </c>
      <c r="T118" s="1114">
        <f t="shared" si="17"/>
        <v>0</v>
      </c>
      <c r="U118" s="1114">
        <v>0</v>
      </c>
      <c r="V118" s="1114">
        <f t="shared" si="18"/>
        <v>0</v>
      </c>
    </row>
    <row r="119" spans="1:22" s="894" customFormat="1" x14ac:dyDescent="0.2">
      <c r="A119" s="998" t="s">
        <v>298</v>
      </c>
      <c r="B119" s="976" t="s">
        <v>503</v>
      </c>
      <c r="C119" s="977" t="s">
        <v>100</v>
      </c>
      <c r="D119" s="977" t="s">
        <v>100</v>
      </c>
      <c r="E119" s="978" t="s">
        <v>366</v>
      </c>
      <c r="F119" s="911">
        <v>0</v>
      </c>
      <c r="G119" s="959">
        <f t="shared" si="24"/>
        <v>100</v>
      </c>
      <c r="H119" s="908">
        <f t="shared" si="25"/>
        <v>100</v>
      </c>
      <c r="I119" s="1522">
        <v>0</v>
      </c>
      <c r="J119" s="1522">
        <f t="shared" si="23"/>
        <v>100</v>
      </c>
      <c r="K119" s="1522">
        <v>0</v>
      </c>
      <c r="L119" s="1522">
        <f t="shared" si="22"/>
        <v>100</v>
      </c>
      <c r="M119" s="1522">
        <v>0</v>
      </c>
      <c r="N119" s="1522">
        <f t="shared" si="21"/>
        <v>100</v>
      </c>
      <c r="O119" s="1523">
        <v>0</v>
      </c>
      <c r="P119" s="1523">
        <f t="shared" si="20"/>
        <v>100</v>
      </c>
      <c r="Q119" s="1523">
        <v>0</v>
      </c>
      <c r="R119" s="1523">
        <f t="shared" si="19"/>
        <v>100</v>
      </c>
      <c r="S119" s="1119">
        <v>0</v>
      </c>
      <c r="T119" s="1119">
        <f t="shared" si="17"/>
        <v>100</v>
      </c>
      <c r="U119" s="1119">
        <v>0</v>
      </c>
      <c r="V119" s="1119">
        <f t="shared" si="18"/>
        <v>100</v>
      </c>
    </row>
    <row r="120" spans="1:22" s="894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5"/>
        <v>100</v>
      </c>
      <c r="I120" s="1520">
        <v>0</v>
      </c>
      <c r="J120" s="1520">
        <f t="shared" si="23"/>
        <v>100</v>
      </c>
      <c r="K120" s="1520">
        <v>0</v>
      </c>
      <c r="L120" s="1520">
        <f t="shared" si="22"/>
        <v>100</v>
      </c>
      <c r="M120" s="1520">
        <v>0</v>
      </c>
      <c r="N120" s="1520">
        <f t="shared" si="21"/>
        <v>100</v>
      </c>
      <c r="O120" s="1521">
        <v>0</v>
      </c>
      <c r="P120" s="1521">
        <f t="shared" si="20"/>
        <v>100</v>
      </c>
      <c r="Q120" s="1521">
        <v>0</v>
      </c>
      <c r="R120" s="1521">
        <f t="shared" si="19"/>
        <v>100</v>
      </c>
      <c r="S120" s="1114">
        <v>0</v>
      </c>
      <c r="T120" s="1114">
        <f t="shared" si="17"/>
        <v>100</v>
      </c>
      <c r="U120" s="1114">
        <v>0</v>
      </c>
      <c r="V120" s="1114">
        <f t="shared" si="18"/>
        <v>100</v>
      </c>
    </row>
    <row r="121" spans="1:22" s="894" customFormat="1" x14ac:dyDescent="0.2">
      <c r="A121" s="998" t="s">
        <v>298</v>
      </c>
      <c r="B121" s="976" t="s">
        <v>504</v>
      </c>
      <c r="C121" s="977" t="s">
        <v>100</v>
      </c>
      <c r="D121" s="977" t="s">
        <v>100</v>
      </c>
      <c r="E121" s="978" t="s">
        <v>368</v>
      </c>
      <c r="F121" s="911">
        <v>0</v>
      </c>
      <c r="G121" s="959">
        <f t="shared" si="24"/>
        <v>100</v>
      </c>
      <c r="H121" s="908">
        <f t="shared" si="25"/>
        <v>100</v>
      </c>
      <c r="I121" s="1522">
        <v>0</v>
      </c>
      <c r="J121" s="1522">
        <f t="shared" si="23"/>
        <v>100</v>
      </c>
      <c r="K121" s="1522">
        <v>0</v>
      </c>
      <c r="L121" s="1522">
        <f t="shared" si="22"/>
        <v>100</v>
      </c>
      <c r="M121" s="1522">
        <v>0</v>
      </c>
      <c r="N121" s="1522">
        <f t="shared" si="21"/>
        <v>100</v>
      </c>
      <c r="O121" s="1523">
        <v>0</v>
      </c>
      <c r="P121" s="1523">
        <f t="shared" si="20"/>
        <v>100</v>
      </c>
      <c r="Q121" s="1523">
        <v>0</v>
      </c>
      <c r="R121" s="1523">
        <f t="shared" si="19"/>
        <v>100</v>
      </c>
      <c r="S121" s="1119">
        <v>0</v>
      </c>
      <c r="T121" s="1119">
        <f t="shared" si="17"/>
        <v>100</v>
      </c>
      <c r="U121" s="1119">
        <v>0</v>
      </c>
      <c r="V121" s="1119">
        <f t="shared" si="18"/>
        <v>100</v>
      </c>
    </row>
    <row r="122" spans="1:22" s="894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25"/>
        <v>100</v>
      </c>
      <c r="I122" s="1520">
        <v>0</v>
      </c>
      <c r="J122" s="1520">
        <f t="shared" si="23"/>
        <v>100</v>
      </c>
      <c r="K122" s="1520">
        <v>0</v>
      </c>
      <c r="L122" s="1520">
        <f t="shared" si="22"/>
        <v>100</v>
      </c>
      <c r="M122" s="1520">
        <v>0</v>
      </c>
      <c r="N122" s="1520">
        <f t="shared" si="21"/>
        <v>100</v>
      </c>
      <c r="O122" s="1521">
        <v>0</v>
      </c>
      <c r="P122" s="1521">
        <f t="shared" si="20"/>
        <v>100</v>
      </c>
      <c r="Q122" s="1521">
        <v>0</v>
      </c>
      <c r="R122" s="1521">
        <f t="shared" si="19"/>
        <v>100</v>
      </c>
      <c r="S122" s="1114">
        <v>0</v>
      </c>
      <c r="T122" s="1114">
        <f t="shared" si="17"/>
        <v>100</v>
      </c>
      <c r="U122" s="1114">
        <v>0</v>
      </c>
      <c r="V122" s="1114">
        <f t="shared" si="18"/>
        <v>100</v>
      </c>
    </row>
    <row r="123" spans="1:22" s="894" customFormat="1" ht="20.95" x14ac:dyDescent="0.2">
      <c r="A123" s="998" t="s">
        <v>298</v>
      </c>
      <c r="B123" s="976" t="s">
        <v>505</v>
      </c>
      <c r="C123" s="977" t="s">
        <v>100</v>
      </c>
      <c r="D123" s="977" t="s">
        <v>100</v>
      </c>
      <c r="E123" s="978" t="s">
        <v>424</v>
      </c>
      <c r="F123" s="911">
        <v>0</v>
      </c>
      <c r="G123" s="959">
        <f t="shared" si="24"/>
        <v>100</v>
      </c>
      <c r="H123" s="908">
        <f t="shared" si="25"/>
        <v>100</v>
      </c>
      <c r="I123" s="1522">
        <v>0</v>
      </c>
      <c r="J123" s="1522">
        <f t="shared" si="23"/>
        <v>100</v>
      </c>
      <c r="K123" s="1522">
        <v>0</v>
      </c>
      <c r="L123" s="1522">
        <f t="shared" si="22"/>
        <v>100</v>
      </c>
      <c r="M123" s="1522">
        <v>0</v>
      </c>
      <c r="N123" s="1522">
        <f t="shared" si="21"/>
        <v>100</v>
      </c>
      <c r="O123" s="1523">
        <v>0</v>
      </c>
      <c r="P123" s="1523">
        <f t="shared" si="20"/>
        <v>100</v>
      </c>
      <c r="Q123" s="1523">
        <v>0</v>
      </c>
      <c r="R123" s="1523">
        <f t="shared" si="19"/>
        <v>100</v>
      </c>
      <c r="S123" s="1119">
        <v>0</v>
      </c>
      <c r="T123" s="1119">
        <f t="shared" si="17"/>
        <v>100</v>
      </c>
      <c r="U123" s="1119">
        <v>0</v>
      </c>
      <c r="V123" s="1119">
        <f t="shared" si="18"/>
        <v>100</v>
      </c>
    </row>
    <row r="124" spans="1:22" s="894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25"/>
        <v>100</v>
      </c>
      <c r="I124" s="1520">
        <v>0</v>
      </c>
      <c r="J124" s="1520">
        <f t="shared" si="23"/>
        <v>100</v>
      </c>
      <c r="K124" s="1520">
        <v>0</v>
      </c>
      <c r="L124" s="1520">
        <f t="shared" si="22"/>
        <v>100</v>
      </c>
      <c r="M124" s="1520">
        <v>0</v>
      </c>
      <c r="N124" s="1520">
        <f t="shared" si="21"/>
        <v>100</v>
      </c>
      <c r="O124" s="1521">
        <v>0</v>
      </c>
      <c r="P124" s="1521">
        <f t="shared" si="20"/>
        <v>100</v>
      </c>
      <c r="Q124" s="1521">
        <v>0</v>
      </c>
      <c r="R124" s="1521">
        <f t="shared" si="19"/>
        <v>100</v>
      </c>
      <c r="S124" s="1114">
        <v>0</v>
      </c>
      <c r="T124" s="1114">
        <f t="shared" si="17"/>
        <v>100</v>
      </c>
      <c r="U124" s="1114">
        <v>0</v>
      </c>
      <c r="V124" s="1114">
        <f t="shared" si="18"/>
        <v>100</v>
      </c>
    </row>
    <row r="125" spans="1:22" s="894" customFormat="1" ht="20.95" x14ac:dyDescent="0.2">
      <c r="A125" s="998" t="s">
        <v>298</v>
      </c>
      <c r="B125" s="976" t="s">
        <v>506</v>
      </c>
      <c r="C125" s="977" t="s">
        <v>100</v>
      </c>
      <c r="D125" s="977" t="s">
        <v>100</v>
      </c>
      <c r="E125" s="978" t="s">
        <v>371</v>
      </c>
      <c r="F125" s="911">
        <v>0</v>
      </c>
      <c r="G125" s="959">
        <f t="shared" si="24"/>
        <v>100</v>
      </c>
      <c r="H125" s="908">
        <f t="shared" si="25"/>
        <v>100</v>
      </c>
      <c r="I125" s="1522">
        <v>0</v>
      </c>
      <c r="J125" s="1522">
        <f t="shared" si="23"/>
        <v>100</v>
      </c>
      <c r="K125" s="1522">
        <v>0</v>
      </c>
      <c r="L125" s="1522">
        <f t="shared" si="22"/>
        <v>100</v>
      </c>
      <c r="M125" s="1522">
        <v>0</v>
      </c>
      <c r="N125" s="1522">
        <f t="shared" si="21"/>
        <v>100</v>
      </c>
      <c r="O125" s="1523">
        <f>+O126</f>
        <v>-100</v>
      </c>
      <c r="P125" s="1523">
        <f t="shared" si="20"/>
        <v>0</v>
      </c>
      <c r="Q125" s="1523">
        <v>0</v>
      </c>
      <c r="R125" s="1523">
        <f t="shared" si="19"/>
        <v>0</v>
      </c>
      <c r="S125" s="1119">
        <v>0</v>
      </c>
      <c r="T125" s="1119">
        <f t="shared" si="17"/>
        <v>0</v>
      </c>
      <c r="U125" s="1119">
        <v>0</v>
      </c>
      <c r="V125" s="1119">
        <f t="shared" si="18"/>
        <v>0</v>
      </c>
    </row>
    <row r="126" spans="1:22" s="894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25"/>
        <v>100</v>
      </c>
      <c r="I126" s="1520">
        <v>0</v>
      </c>
      <c r="J126" s="1520">
        <f t="shared" si="23"/>
        <v>100</v>
      </c>
      <c r="K126" s="1520">
        <v>0</v>
      </c>
      <c r="L126" s="1520">
        <f t="shared" si="22"/>
        <v>100</v>
      </c>
      <c r="M126" s="1520">
        <v>0</v>
      </c>
      <c r="N126" s="1520">
        <f t="shared" si="21"/>
        <v>100</v>
      </c>
      <c r="O126" s="1521">
        <v>-100</v>
      </c>
      <c r="P126" s="1521">
        <f t="shared" si="20"/>
        <v>0</v>
      </c>
      <c r="Q126" s="1521">
        <v>0</v>
      </c>
      <c r="R126" s="1521">
        <f t="shared" si="19"/>
        <v>0</v>
      </c>
      <c r="S126" s="1114">
        <v>0</v>
      </c>
      <c r="T126" s="1114">
        <f t="shared" si="17"/>
        <v>0</v>
      </c>
      <c r="U126" s="1114">
        <v>0</v>
      </c>
      <c r="V126" s="1114">
        <f t="shared" si="18"/>
        <v>0</v>
      </c>
    </row>
    <row r="127" spans="1:22" s="894" customFormat="1" ht="20.95" x14ac:dyDescent="0.2">
      <c r="A127" s="998" t="s">
        <v>298</v>
      </c>
      <c r="B127" s="976" t="s">
        <v>507</v>
      </c>
      <c r="C127" s="977" t="s">
        <v>100</v>
      </c>
      <c r="D127" s="977" t="s">
        <v>100</v>
      </c>
      <c r="E127" s="978" t="s">
        <v>373</v>
      </c>
      <c r="F127" s="911">
        <v>0</v>
      </c>
      <c r="G127" s="959">
        <f t="shared" si="24"/>
        <v>100</v>
      </c>
      <c r="H127" s="908">
        <f t="shared" si="25"/>
        <v>100</v>
      </c>
      <c r="I127" s="1522">
        <v>0</v>
      </c>
      <c r="J127" s="1522">
        <f t="shared" si="23"/>
        <v>100</v>
      </c>
      <c r="K127" s="1522">
        <v>0</v>
      </c>
      <c r="L127" s="1522">
        <f t="shared" si="22"/>
        <v>100</v>
      </c>
      <c r="M127" s="1522">
        <v>0</v>
      </c>
      <c r="N127" s="1522">
        <f t="shared" si="21"/>
        <v>100</v>
      </c>
      <c r="O127" s="1523">
        <v>0</v>
      </c>
      <c r="P127" s="1523">
        <f t="shared" si="20"/>
        <v>100</v>
      </c>
      <c r="Q127" s="1523">
        <v>0</v>
      </c>
      <c r="R127" s="1523">
        <f t="shared" si="19"/>
        <v>100</v>
      </c>
      <c r="S127" s="1119">
        <v>0</v>
      </c>
      <c r="T127" s="1119">
        <f t="shared" si="17"/>
        <v>100</v>
      </c>
      <c r="U127" s="1119">
        <v>0</v>
      </c>
      <c r="V127" s="1119">
        <f t="shared" si="18"/>
        <v>100</v>
      </c>
    </row>
    <row r="128" spans="1:22" s="894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5"/>
        <v>100</v>
      </c>
      <c r="I128" s="1520">
        <v>0</v>
      </c>
      <c r="J128" s="1520">
        <f t="shared" si="23"/>
        <v>100</v>
      </c>
      <c r="K128" s="1520">
        <v>0</v>
      </c>
      <c r="L128" s="1520">
        <f t="shared" si="22"/>
        <v>100</v>
      </c>
      <c r="M128" s="1520">
        <v>0</v>
      </c>
      <c r="N128" s="1520">
        <f t="shared" si="21"/>
        <v>100</v>
      </c>
      <c r="O128" s="1521">
        <v>0</v>
      </c>
      <c r="P128" s="1521">
        <f t="shared" si="20"/>
        <v>100</v>
      </c>
      <c r="Q128" s="1521">
        <v>0</v>
      </c>
      <c r="R128" s="1521">
        <f t="shared" si="19"/>
        <v>100</v>
      </c>
      <c r="S128" s="1114">
        <v>0</v>
      </c>
      <c r="T128" s="1114">
        <f t="shared" si="17"/>
        <v>100</v>
      </c>
      <c r="U128" s="1114">
        <v>0</v>
      </c>
      <c r="V128" s="1114">
        <f t="shared" si="18"/>
        <v>100</v>
      </c>
    </row>
    <row r="129" spans="1:23" s="894" customFormat="1" x14ac:dyDescent="0.2">
      <c r="A129" s="998" t="s">
        <v>298</v>
      </c>
      <c r="B129" s="976" t="s">
        <v>508</v>
      </c>
      <c r="C129" s="977" t="s">
        <v>100</v>
      </c>
      <c r="D129" s="977" t="s">
        <v>100</v>
      </c>
      <c r="E129" s="978" t="s">
        <v>375</v>
      </c>
      <c r="F129" s="911">
        <v>0</v>
      </c>
      <c r="G129" s="959">
        <f t="shared" si="24"/>
        <v>150</v>
      </c>
      <c r="H129" s="908">
        <f t="shared" si="25"/>
        <v>150</v>
      </c>
      <c r="I129" s="1522">
        <v>0</v>
      </c>
      <c r="J129" s="1522">
        <f t="shared" si="23"/>
        <v>150</v>
      </c>
      <c r="K129" s="1522">
        <v>0</v>
      </c>
      <c r="L129" s="1522">
        <f t="shared" si="22"/>
        <v>150</v>
      </c>
      <c r="M129" s="1522">
        <v>0</v>
      </c>
      <c r="N129" s="1522">
        <f t="shared" si="21"/>
        <v>150</v>
      </c>
      <c r="O129" s="1523">
        <v>0</v>
      </c>
      <c r="P129" s="1523">
        <f t="shared" si="20"/>
        <v>150</v>
      </c>
      <c r="Q129" s="1523">
        <v>0</v>
      </c>
      <c r="R129" s="1523">
        <f t="shared" si="19"/>
        <v>150</v>
      </c>
      <c r="S129" s="1119">
        <v>0</v>
      </c>
      <c r="T129" s="1119">
        <f t="shared" si="17"/>
        <v>150</v>
      </c>
      <c r="U129" s="1119">
        <v>0</v>
      </c>
      <c r="V129" s="1119">
        <f t="shared" si="18"/>
        <v>150</v>
      </c>
    </row>
    <row r="130" spans="1:23" s="894" customFormat="1" x14ac:dyDescent="0.2">
      <c r="A130" s="999"/>
      <c r="B130" s="979"/>
      <c r="C130" s="599" t="s">
        <v>294</v>
      </c>
      <c r="D130" s="599" t="s">
        <v>341</v>
      </c>
      <c r="E130" s="980" t="s">
        <v>342</v>
      </c>
      <c r="F130" s="912">
        <v>0</v>
      </c>
      <c r="G130" s="916">
        <v>150</v>
      </c>
      <c r="H130" s="927">
        <f t="shared" si="25"/>
        <v>150</v>
      </c>
      <c r="I130" s="1520">
        <v>0</v>
      </c>
      <c r="J130" s="1520">
        <f t="shared" si="23"/>
        <v>150</v>
      </c>
      <c r="K130" s="1520">
        <v>0</v>
      </c>
      <c r="L130" s="1520">
        <f t="shared" si="22"/>
        <v>150</v>
      </c>
      <c r="M130" s="1520">
        <v>0</v>
      </c>
      <c r="N130" s="1520">
        <f t="shared" si="21"/>
        <v>150</v>
      </c>
      <c r="O130" s="1521">
        <v>0</v>
      </c>
      <c r="P130" s="1521">
        <f t="shared" si="20"/>
        <v>150</v>
      </c>
      <c r="Q130" s="1521">
        <v>0</v>
      </c>
      <c r="R130" s="1521">
        <f t="shared" si="19"/>
        <v>150</v>
      </c>
      <c r="S130" s="1114">
        <v>0</v>
      </c>
      <c r="T130" s="1114">
        <f t="shared" si="17"/>
        <v>150</v>
      </c>
      <c r="U130" s="1114">
        <v>0</v>
      </c>
      <c r="V130" s="1114">
        <f t="shared" si="18"/>
        <v>150</v>
      </c>
    </row>
    <row r="131" spans="1:23" s="894" customFormat="1" ht="20.95" x14ac:dyDescent="0.2">
      <c r="A131" s="998" t="s">
        <v>298</v>
      </c>
      <c r="B131" s="976" t="s">
        <v>509</v>
      </c>
      <c r="C131" s="977" t="s">
        <v>100</v>
      </c>
      <c r="D131" s="977" t="s">
        <v>100</v>
      </c>
      <c r="E131" s="978" t="s">
        <v>425</v>
      </c>
      <c r="F131" s="911">
        <v>0</v>
      </c>
      <c r="G131" s="959">
        <f t="shared" si="24"/>
        <v>150</v>
      </c>
      <c r="H131" s="908">
        <f t="shared" si="25"/>
        <v>150</v>
      </c>
      <c r="I131" s="1522">
        <v>0</v>
      </c>
      <c r="J131" s="1522">
        <f t="shared" si="23"/>
        <v>150</v>
      </c>
      <c r="K131" s="1522">
        <v>0</v>
      </c>
      <c r="L131" s="1522">
        <f t="shared" si="22"/>
        <v>150</v>
      </c>
      <c r="M131" s="1522">
        <v>0</v>
      </c>
      <c r="N131" s="1522">
        <f t="shared" si="21"/>
        <v>150</v>
      </c>
      <c r="O131" s="1523">
        <v>0</v>
      </c>
      <c r="P131" s="1523">
        <f t="shared" si="20"/>
        <v>150</v>
      </c>
      <c r="Q131" s="1523">
        <v>0</v>
      </c>
      <c r="R131" s="1523">
        <f t="shared" si="19"/>
        <v>150</v>
      </c>
      <c r="S131" s="1119">
        <v>0</v>
      </c>
      <c r="T131" s="1119">
        <f t="shared" si="17"/>
        <v>150</v>
      </c>
      <c r="U131" s="1119">
        <v>0</v>
      </c>
      <c r="V131" s="1119">
        <f t="shared" si="18"/>
        <v>150</v>
      </c>
    </row>
    <row r="132" spans="1:23" s="894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150</v>
      </c>
      <c r="H132" s="927">
        <f t="shared" si="25"/>
        <v>150</v>
      </c>
      <c r="I132" s="1520">
        <v>0</v>
      </c>
      <c r="J132" s="1520">
        <f t="shared" si="23"/>
        <v>150</v>
      </c>
      <c r="K132" s="1520">
        <v>0</v>
      </c>
      <c r="L132" s="1520">
        <f t="shared" si="22"/>
        <v>150</v>
      </c>
      <c r="M132" s="1520">
        <v>0</v>
      </c>
      <c r="N132" s="1520">
        <f t="shared" si="21"/>
        <v>150</v>
      </c>
      <c r="O132" s="1521">
        <v>0</v>
      </c>
      <c r="P132" s="1521">
        <f t="shared" si="20"/>
        <v>150</v>
      </c>
      <c r="Q132" s="1521">
        <v>0</v>
      </c>
      <c r="R132" s="1521">
        <f t="shared" si="19"/>
        <v>150</v>
      </c>
      <c r="S132" s="1114">
        <v>0</v>
      </c>
      <c r="T132" s="1114">
        <f t="shared" si="17"/>
        <v>150</v>
      </c>
      <c r="U132" s="1114">
        <v>0</v>
      </c>
      <c r="V132" s="1114">
        <f t="shared" si="18"/>
        <v>150</v>
      </c>
    </row>
    <row r="133" spans="1:23" s="894" customFormat="1" ht="20.95" x14ac:dyDescent="0.2">
      <c r="A133" s="1792" t="s">
        <v>298</v>
      </c>
      <c r="B133" s="1793" t="s">
        <v>510</v>
      </c>
      <c r="C133" s="1794" t="s">
        <v>100</v>
      </c>
      <c r="D133" s="1794" t="s">
        <v>100</v>
      </c>
      <c r="E133" s="1795" t="s">
        <v>420</v>
      </c>
      <c r="F133" s="1796">
        <v>0</v>
      </c>
      <c r="G133" s="1788">
        <f t="shared" si="24"/>
        <v>150</v>
      </c>
      <c r="H133" s="1789">
        <f t="shared" si="25"/>
        <v>150</v>
      </c>
      <c r="I133" s="1790">
        <v>0</v>
      </c>
      <c r="J133" s="1790">
        <f t="shared" si="23"/>
        <v>150</v>
      </c>
      <c r="K133" s="1790">
        <v>0</v>
      </c>
      <c r="L133" s="1790">
        <f t="shared" si="22"/>
        <v>150</v>
      </c>
      <c r="M133" s="1790">
        <v>0</v>
      </c>
      <c r="N133" s="1790">
        <f t="shared" si="21"/>
        <v>150</v>
      </c>
      <c r="O133" s="1791">
        <v>0</v>
      </c>
      <c r="P133" s="1791">
        <f t="shared" si="20"/>
        <v>150</v>
      </c>
      <c r="Q133" s="1791">
        <v>0</v>
      </c>
      <c r="R133" s="1791">
        <f t="shared" si="19"/>
        <v>150</v>
      </c>
      <c r="S133" s="1784">
        <v>0</v>
      </c>
      <c r="T133" s="1784">
        <f t="shared" si="17"/>
        <v>150</v>
      </c>
      <c r="U133" s="1784">
        <f>+U134</f>
        <v>-150</v>
      </c>
      <c r="V133" s="1119">
        <f t="shared" si="18"/>
        <v>0</v>
      </c>
      <c r="W133" s="1770" t="s">
        <v>986</v>
      </c>
    </row>
    <row r="134" spans="1:23" s="894" customFormat="1" x14ac:dyDescent="0.2">
      <c r="A134" s="1797"/>
      <c r="B134" s="1798"/>
      <c r="C134" s="1799" t="s">
        <v>294</v>
      </c>
      <c r="D134" s="1799" t="s">
        <v>295</v>
      </c>
      <c r="E134" s="1800" t="s">
        <v>296</v>
      </c>
      <c r="F134" s="1801">
        <v>0</v>
      </c>
      <c r="G134" s="1776">
        <v>150</v>
      </c>
      <c r="H134" s="1775">
        <f t="shared" si="25"/>
        <v>150</v>
      </c>
      <c r="I134" s="1777">
        <v>0</v>
      </c>
      <c r="J134" s="1777">
        <f t="shared" si="23"/>
        <v>150</v>
      </c>
      <c r="K134" s="1777">
        <v>0</v>
      </c>
      <c r="L134" s="1777">
        <f t="shared" si="22"/>
        <v>150</v>
      </c>
      <c r="M134" s="1777">
        <v>0</v>
      </c>
      <c r="N134" s="1777">
        <f t="shared" si="21"/>
        <v>150</v>
      </c>
      <c r="O134" s="1778">
        <v>0</v>
      </c>
      <c r="P134" s="1778">
        <f t="shared" si="20"/>
        <v>150</v>
      </c>
      <c r="Q134" s="1778">
        <v>0</v>
      </c>
      <c r="R134" s="1778">
        <f t="shared" si="19"/>
        <v>150</v>
      </c>
      <c r="S134" s="1779">
        <v>0</v>
      </c>
      <c r="T134" s="1779">
        <f t="shared" si="17"/>
        <v>150</v>
      </c>
      <c r="U134" s="1779">
        <v>-150</v>
      </c>
      <c r="V134" s="1114">
        <f t="shared" si="18"/>
        <v>0</v>
      </c>
      <c r="W134" s="1780"/>
    </row>
    <row r="135" spans="1:23" s="894" customFormat="1" ht="20.95" x14ac:dyDescent="0.2">
      <c r="A135" s="998" t="s">
        <v>298</v>
      </c>
      <c r="B135" s="976" t="s">
        <v>511</v>
      </c>
      <c r="C135" s="977" t="s">
        <v>100</v>
      </c>
      <c r="D135" s="977" t="s">
        <v>100</v>
      </c>
      <c r="E135" s="978" t="s">
        <v>421</v>
      </c>
      <c r="F135" s="911">
        <v>0</v>
      </c>
      <c r="G135" s="959">
        <f t="shared" si="24"/>
        <v>100</v>
      </c>
      <c r="H135" s="908">
        <f t="shared" si="25"/>
        <v>100</v>
      </c>
      <c r="I135" s="1522">
        <v>0</v>
      </c>
      <c r="J135" s="1522">
        <f t="shared" si="23"/>
        <v>100</v>
      </c>
      <c r="K135" s="1522">
        <v>0</v>
      </c>
      <c r="L135" s="1522">
        <f t="shared" si="22"/>
        <v>100</v>
      </c>
      <c r="M135" s="1522">
        <v>0</v>
      </c>
      <c r="N135" s="1522">
        <f t="shared" si="21"/>
        <v>100</v>
      </c>
      <c r="O135" s="1523">
        <v>0</v>
      </c>
      <c r="P135" s="1523">
        <f t="shared" si="20"/>
        <v>100</v>
      </c>
      <c r="Q135" s="1523">
        <v>0</v>
      </c>
      <c r="R135" s="1523">
        <f t="shared" si="19"/>
        <v>100</v>
      </c>
      <c r="S135" s="1119">
        <v>0</v>
      </c>
      <c r="T135" s="1119">
        <f t="shared" si="17"/>
        <v>100</v>
      </c>
      <c r="U135" s="1119">
        <v>0</v>
      </c>
      <c r="V135" s="1119">
        <f t="shared" si="18"/>
        <v>100</v>
      </c>
    </row>
    <row r="136" spans="1:23" s="894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7">
        <f t="shared" si="25"/>
        <v>100</v>
      </c>
      <c r="I136" s="1520">
        <v>0</v>
      </c>
      <c r="J136" s="1520">
        <f t="shared" si="23"/>
        <v>100</v>
      </c>
      <c r="K136" s="1520">
        <v>0</v>
      </c>
      <c r="L136" s="1520">
        <f t="shared" si="22"/>
        <v>100</v>
      </c>
      <c r="M136" s="1520">
        <v>0</v>
      </c>
      <c r="N136" s="1520">
        <f t="shared" si="21"/>
        <v>100</v>
      </c>
      <c r="O136" s="1521">
        <v>0</v>
      </c>
      <c r="P136" s="1521">
        <f t="shared" si="20"/>
        <v>100</v>
      </c>
      <c r="Q136" s="1521">
        <v>0</v>
      </c>
      <c r="R136" s="1521">
        <f t="shared" si="19"/>
        <v>100</v>
      </c>
      <c r="S136" s="1114">
        <v>0</v>
      </c>
      <c r="T136" s="1114">
        <f t="shared" si="17"/>
        <v>100</v>
      </c>
      <c r="U136" s="1114">
        <v>0</v>
      </c>
      <c r="V136" s="1114">
        <f t="shared" si="18"/>
        <v>100</v>
      </c>
    </row>
    <row r="137" spans="1:23" s="894" customFormat="1" x14ac:dyDescent="0.2">
      <c r="A137" s="998" t="s">
        <v>298</v>
      </c>
      <c r="B137" s="976" t="s">
        <v>512</v>
      </c>
      <c r="C137" s="977" t="s">
        <v>100</v>
      </c>
      <c r="D137" s="977" t="s">
        <v>100</v>
      </c>
      <c r="E137" s="978" t="s">
        <v>380</v>
      </c>
      <c r="F137" s="911">
        <v>0</v>
      </c>
      <c r="G137" s="959">
        <f t="shared" si="24"/>
        <v>100</v>
      </c>
      <c r="H137" s="908">
        <f t="shared" si="25"/>
        <v>100</v>
      </c>
      <c r="I137" s="1522">
        <v>0</v>
      </c>
      <c r="J137" s="1522">
        <f t="shared" si="23"/>
        <v>100</v>
      </c>
      <c r="K137" s="1522">
        <v>0</v>
      </c>
      <c r="L137" s="1522">
        <f t="shared" si="22"/>
        <v>100</v>
      </c>
      <c r="M137" s="1522">
        <v>0</v>
      </c>
      <c r="N137" s="1522">
        <f t="shared" si="21"/>
        <v>100</v>
      </c>
      <c r="O137" s="1523">
        <f>+O138</f>
        <v>-100</v>
      </c>
      <c r="P137" s="1523">
        <f t="shared" si="20"/>
        <v>0</v>
      </c>
      <c r="Q137" s="1523">
        <v>0</v>
      </c>
      <c r="R137" s="1523">
        <f t="shared" si="19"/>
        <v>0</v>
      </c>
      <c r="S137" s="1119">
        <v>0</v>
      </c>
      <c r="T137" s="1119">
        <f t="shared" si="17"/>
        <v>0</v>
      </c>
      <c r="U137" s="1119">
        <v>0</v>
      </c>
      <c r="V137" s="1119">
        <f t="shared" si="18"/>
        <v>0</v>
      </c>
    </row>
    <row r="138" spans="1:23" s="894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5"/>
        <v>100</v>
      </c>
      <c r="I138" s="1520">
        <v>0</v>
      </c>
      <c r="J138" s="1520">
        <f t="shared" si="23"/>
        <v>100</v>
      </c>
      <c r="K138" s="1520">
        <v>0</v>
      </c>
      <c r="L138" s="1520">
        <f t="shared" si="22"/>
        <v>100</v>
      </c>
      <c r="M138" s="1520">
        <v>0</v>
      </c>
      <c r="N138" s="1520">
        <f t="shared" si="21"/>
        <v>100</v>
      </c>
      <c r="O138" s="1521">
        <v>-100</v>
      </c>
      <c r="P138" s="1521">
        <f t="shared" si="20"/>
        <v>0</v>
      </c>
      <c r="Q138" s="1521">
        <v>0</v>
      </c>
      <c r="R138" s="1521">
        <f t="shared" si="19"/>
        <v>0</v>
      </c>
      <c r="S138" s="1114">
        <v>0</v>
      </c>
      <c r="T138" s="1114">
        <f t="shared" si="17"/>
        <v>0</v>
      </c>
      <c r="U138" s="1114">
        <v>0</v>
      </c>
      <c r="V138" s="1114">
        <f t="shared" si="18"/>
        <v>0</v>
      </c>
    </row>
    <row r="139" spans="1:23" s="894" customFormat="1" ht="20.95" x14ac:dyDescent="0.2">
      <c r="A139" s="998" t="s">
        <v>298</v>
      </c>
      <c r="B139" s="976" t="s">
        <v>513</v>
      </c>
      <c r="C139" s="977" t="s">
        <v>100</v>
      </c>
      <c r="D139" s="977" t="s">
        <v>100</v>
      </c>
      <c r="E139" s="978" t="s">
        <v>382</v>
      </c>
      <c r="F139" s="911">
        <v>0</v>
      </c>
      <c r="G139" s="959">
        <f t="shared" si="24"/>
        <v>250</v>
      </c>
      <c r="H139" s="908">
        <f t="shared" si="25"/>
        <v>250</v>
      </c>
      <c r="I139" s="1522">
        <v>0</v>
      </c>
      <c r="J139" s="1522">
        <f t="shared" si="23"/>
        <v>250</v>
      </c>
      <c r="K139" s="1522">
        <v>0</v>
      </c>
      <c r="L139" s="1522">
        <f t="shared" si="22"/>
        <v>250</v>
      </c>
      <c r="M139" s="1522">
        <v>0</v>
      </c>
      <c r="N139" s="1522">
        <f t="shared" si="21"/>
        <v>250</v>
      </c>
      <c r="O139" s="1523">
        <v>0</v>
      </c>
      <c r="P139" s="1523">
        <f t="shared" si="20"/>
        <v>250</v>
      </c>
      <c r="Q139" s="1523">
        <v>0</v>
      </c>
      <c r="R139" s="1523">
        <f t="shared" si="19"/>
        <v>250</v>
      </c>
      <c r="S139" s="1119">
        <v>0</v>
      </c>
      <c r="T139" s="1119">
        <f t="shared" si="17"/>
        <v>250</v>
      </c>
      <c r="U139" s="1119">
        <v>0</v>
      </c>
      <c r="V139" s="1119">
        <f t="shared" ref="V139:V202" si="26">+T139+U139</f>
        <v>250</v>
      </c>
    </row>
    <row r="140" spans="1:23" s="894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250</v>
      </c>
      <c r="H140" s="927">
        <f t="shared" si="25"/>
        <v>250</v>
      </c>
      <c r="I140" s="1520">
        <v>0</v>
      </c>
      <c r="J140" s="1520">
        <f t="shared" si="23"/>
        <v>250</v>
      </c>
      <c r="K140" s="1520">
        <v>0</v>
      </c>
      <c r="L140" s="1520">
        <f t="shared" si="22"/>
        <v>250</v>
      </c>
      <c r="M140" s="1520">
        <v>0</v>
      </c>
      <c r="N140" s="1520">
        <f t="shared" si="21"/>
        <v>250</v>
      </c>
      <c r="O140" s="1521">
        <v>0</v>
      </c>
      <c r="P140" s="1521">
        <f t="shared" si="20"/>
        <v>250</v>
      </c>
      <c r="Q140" s="1521">
        <v>0</v>
      </c>
      <c r="R140" s="1521">
        <f t="shared" si="19"/>
        <v>250</v>
      </c>
      <c r="S140" s="1114">
        <v>0</v>
      </c>
      <c r="T140" s="1114">
        <f t="shared" si="17"/>
        <v>250</v>
      </c>
      <c r="U140" s="1114">
        <v>0</v>
      </c>
      <c r="V140" s="1114">
        <f t="shared" si="26"/>
        <v>250</v>
      </c>
    </row>
    <row r="141" spans="1:23" s="894" customFormat="1" ht="36" customHeight="1" x14ac:dyDescent="0.2">
      <c r="A141" s="998" t="s">
        <v>298</v>
      </c>
      <c r="B141" s="976" t="s">
        <v>514</v>
      </c>
      <c r="C141" s="977" t="s">
        <v>100</v>
      </c>
      <c r="D141" s="977" t="s">
        <v>100</v>
      </c>
      <c r="E141" s="978" t="s">
        <v>384</v>
      </c>
      <c r="F141" s="911">
        <v>0</v>
      </c>
      <c r="G141" s="959">
        <f t="shared" si="24"/>
        <v>150</v>
      </c>
      <c r="H141" s="908">
        <f t="shared" si="25"/>
        <v>150</v>
      </c>
      <c r="I141" s="1522">
        <v>0</v>
      </c>
      <c r="J141" s="1522">
        <f t="shared" si="23"/>
        <v>150</v>
      </c>
      <c r="K141" s="1522">
        <v>0</v>
      </c>
      <c r="L141" s="1522">
        <f t="shared" si="22"/>
        <v>150</v>
      </c>
      <c r="M141" s="1522">
        <v>0</v>
      </c>
      <c r="N141" s="1522">
        <f t="shared" si="21"/>
        <v>150</v>
      </c>
      <c r="O141" s="1523">
        <f>+O142</f>
        <v>-150</v>
      </c>
      <c r="P141" s="1523">
        <f t="shared" si="20"/>
        <v>0</v>
      </c>
      <c r="Q141" s="1523">
        <v>0</v>
      </c>
      <c r="R141" s="1523">
        <f t="shared" si="19"/>
        <v>0</v>
      </c>
      <c r="S141" s="1119">
        <v>0</v>
      </c>
      <c r="T141" s="1119">
        <f t="shared" si="17"/>
        <v>0</v>
      </c>
      <c r="U141" s="1119">
        <v>0</v>
      </c>
      <c r="V141" s="1119">
        <f t="shared" si="26"/>
        <v>0</v>
      </c>
    </row>
    <row r="142" spans="1:23" s="894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150</v>
      </c>
      <c r="H142" s="927">
        <f t="shared" si="25"/>
        <v>150</v>
      </c>
      <c r="I142" s="1520">
        <v>0</v>
      </c>
      <c r="J142" s="1520">
        <f t="shared" si="23"/>
        <v>150</v>
      </c>
      <c r="K142" s="1520">
        <v>0</v>
      </c>
      <c r="L142" s="1520">
        <f t="shared" si="22"/>
        <v>150</v>
      </c>
      <c r="M142" s="1520">
        <v>0</v>
      </c>
      <c r="N142" s="1520">
        <f t="shared" si="21"/>
        <v>150</v>
      </c>
      <c r="O142" s="1521">
        <v>-150</v>
      </c>
      <c r="P142" s="1521">
        <f t="shared" si="20"/>
        <v>0</v>
      </c>
      <c r="Q142" s="1521">
        <v>0</v>
      </c>
      <c r="R142" s="1521">
        <f t="shared" si="19"/>
        <v>0</v>
      </c>
      <c r="S142" s="1114">
        <v>0</v>
      </c>
      <c r="T142" s="1114">
        <f t="shared" si="17"/>
        <v>0</v>
      </c>
      <c r="U142" s="1114">
        <v>0</v>
      </c>
      <c r="V142" s="1114">
        <f t="shared" si="26"/>
        <v>0</v>
      </c>
    </row>
    <row r="143" spans="1:23" s="894" customFormat="1" ht="31.45" x14ac:dyDescent="0.2">
      <c r="A143" s="998" t="s">
        <v>298</v>
      </c>
      <c r="B143" s="976" t="s">
        <v>515</v>
      </c>
      <c r="C143" s="977" t="s">
        <v>100</v>
      </c>
      <c r="D143" s="977" t="s">
        <v>100</v>
      </c>
      <c r="E143" s="978" t="s">
        <v>386</v>
      </c>
      <c r="F143" s="911">
        <v>0</v>
      </c>
      <c r="G143" s="959">
        <f t="shared" si="24"/>
        <v>100</v>
      </c>
      <c r="H143" s="908">
        <f t="shared" si="25"/>
        <v>100</v>
      </c>
      <c r="I143" s="1522">
        <v>0</v>
      </c>
      <c r="J143" s="1522">
        <f t="shared" si="23"/>
        <v>100</v>
      </c>
      <c r="K143" s="1522">
        <v>0</v>
      </c>
      <c r="L143" s="1522">
        <f t="shared" si="22"/>
        <v>100</v>
      </c>
      <c r="M143" s="1522">
        <v>0</v>
      </c>
      <c r="N143" s="1522">
        <f t="shared" si="21"/>
        <v>100</v>
      </c>
      <c r="O143" s="1523">
        <v>0</v>
      </c>
      <c r="P143" s="1523">
        <f t="shared" si="20"/>
        <v>100</v>
      </c>
      <c r="Q143" s="1523">
        <v>0</v>
      </c>
      <c r="R143" s="1523">
        <f t="shared" si="19"/>
        <v>100</v>
      </c>
      <c r="S143" s="1119">
        <v>0</v>
      </c>
      <c r="T143" s="1119">
        <f t="shared" si="17"/>
        <v>100</v>
      </c>
      <c r="U143" s="1119">
        <v>0</v>
      </c>
      <c r="V143" s="1119">
        <f t="shared" si="26"/>
        <v>100</v>
      </c>
    </row>
    <row r="144" spans="1:23" s="894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5"/>
        <v>100</v>
      </c>
      <c r="I144" s="1520">
        <v>0</v>
      </c>
      <c r="J144" s="1520">
        <f t="shared" si="23"/>
        <v>100</v>
      </c>
      <c r="K144" s="1520">
        <v>0</v>
      </c>
      <c r="L144" s="1520">
        <f t="shared" si="22"/>
        <v>100</v>
      </c>
      <c r="M144" s="1520">
        <v>0</v>
      </c>
      <c r="N144" s="1520">
        <f t="shared" si="21"/>
        <v>100</v>
      </c>
      <c r="O144" s="1521">
        <v>0</v>
      </c>
      <c r="P144" s="1521">
        <f t="shared" si="20"/>
        <v>100</v>
      </c>
      <c r="Q144" s="1521">
        <v>0</v>
      </c>
      <c r="R144" s="1521">
        <f t="shared" si="19"/>
        <v>100</v>
      </c>
      <c r="S144" s="1114">
        <v>0</v>
      </c>
      <c r="T144" s="1114">
        <f t="shared" si="17"/>
        <v>100</v>
      </c>
      <c r="U144" s="1114">
        <v>0</v>
      </c>
      <c r="V144" s="1114">
        <f t="shared" si="26"/>
        <v>100</v>
      </c>
    </row>
    <row r="145" spans="1:22" s="894" customFormat="1" x14ac:dyDescent="0.2">
      <c r="A145" s="998" t="s">
        <v>298</v>
      </c>
      <c r="B145" s="976" t="s">
        <v>516</v>
      </c>
      <c r="C145" s="977" t="s">
        <v>100</v>
      </c>
      <c r="D145" s="977" t="s">
        <v>100</v>
      </c>
      <c r="E145" s="978" t="s">
        <v>388</v>
      </c>
      <c r="F145" s="911">
        <v>0</v>
      </c>
      <c r="G145" s="959">
        <f t="shared" si="24"/>
        <v>150</v>
      </c>
      <c r="H145" s="908">
        <f t="shared" si="25"/>
        <v>150</v>
      </c>
      <c r="I145" s="1522">
        <v>0</v>
      </c>
      <c r="J145" s="1522">
        <f t="shared" si="23"/>
        <v>150</v>
      </c>
      <c r="K145" s="1522">
        <v>0</v>
      </c>
      <c r="L145" s="1522">
        <f t="shared" si="22"/>
        <v>150</v>
      </c>
      <c r="M145" s="1522">
        <v>0</v>
      </c>
      <c r="N145" s="1522">
        <f t="shared" si="21"/>
        <v>150</v>
      </c>
      <c r="O145" s="1523">
        <v>0</v>
      </c>
      <c r="P145" s="1523">
        <f t="shared" si="20"/>
        <v>150</v>
      </c>
      <c r="Q145" s="1523">
        <v>0</v>
      </c>
      <c r="R145" s="1523">
        <f t="shared" si="19"/>
        <v>150</v>
      </c>
      <c r="S145" s="1119">
        <v>0</v>
      </c>
      <c r="T145" s="1119">
        <f t="shared" ref="T145:T208" si="27">+R145+S145</f>
        <v>150</v>
      </c>
      <c r="U145" s="1119">
        <v>0</v>
      </c>
      <c r="V145" s="1119">
        <f t="shared" si="26"/>
        <v>150</v>
      </c>
    </row>
    <row r="146" spans="1:22" s="894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150</v>
      </c>
      <c r="H146" s="927">
        <f t="shared" si="25"/>
        <v>150</v>
      </c>
      <c r="I146" s="1520">
        <v>0</v>
      </c>
      <c r="J146" s="1520">
        <f t="shared" si="23"/>
        <v>150</v>
      </c>
      <c r="K146" s="1520">
        <v>0</v>
      </c>
      <c r="L146" s="1520">
        <f t="shared" si="22"/>
        <v>150</v>
      </c>
      <c r="M146" s="1520">
        <v>0</v>
      </c>
      <c r="N146" s="1520">
        <f t="shared" si="21"/>
        <v>150</v>
      </c>
      <c r="O146" s="1521">
        <v>0</v>
      </c>
      <c r="P146" s="1521">
        <f t="shared" si="20"/>
        <v>150</v>
      </c>
      <c r="Q146" s="1521">
        <v>0</v>
      </c>
      <c r="R146" s="1521">
        <f t="shared" si="19"/>
        <v>150</v>
      </c>
      <c r="S146" s="1114">
        <v>0</v>
      </c>
      <c r="T146" s="1114">
        <f t="shared" si="27"/>
        <v>150</v>
      </c>
      <c r="U146" s="1114">
        <v>0</v>
      </c>
      <c r="V146" s="1114">
        <f t="shared" si="26"/>
        <v>150</v>
      </c>
    </row>
    <row r="147" spans="1:22" s="894" customFormat="1" ht="20.95" x14ac:dyDescent="0.2">
      <c r="A147" s="998" t="s">
        <v>298</v>
      </c>
      <c r="B147" s="976" t="s">
        <v>517</v>
      </c>
      <c r="C147" s="977" t="s">
        <v>100</v>
      </c>
      <c r="D147" s="977" t="s">
        <v>100</v>
      </c>
      <c r="E147" s="978" t="s">
        <v>390</v>
      </c>
      <c r="F147" s="911">
        <v>0</v>
      </c>
      <c r="G147" s="959">
        <f t="shared" si="24"/>
        <v>100</v>
      </c>
      <c r="H147" s="908">
        <f t="shared" si="25"/>
        <v>100</v>
      </c>
      <c r="I147" s="1522">
        <v>0</v>
      </c>
      <c r="J147" s="1522">
        <f t="shared" si="23"/>
        <v>100</v>
      </c>
      <c r="K147" s="1522">
        <v>0</v>
      </c>
      <c r="L147" s="1522">
        <f t="shared" si="22"/>
        <v>100</v>
      </c>
      <c r="M147" s="1522">
        <v>0</v>
      </c>
      <c r="N147" s="1522">
        <f t="shared" si="21"/>
        <v>100</v>
      </c>
      <c r="O147" s="1523">
        <v>0</v>
      </c>
      <c r="P147" s="1523">
        <f t="shared" si="20"/>
        <v>100</v>
      </c>
      <c r="Q147" s="1523">
        <v>0</v>
      </c>
      <c r="R147" s="1523">
        <f t="shared" ref="R147:R210" si="28">+P147+Q147</f>
        <v>100</v>
      </c>
      <c r="S147" s="1119">
        <v>0</v>
      </c>
      <c r="T147" s="1119">
        <f t="shared" si="27"/>
        <v>100</v>
      </c>
      <c r="U147" s="1119">
        <v>0</v>
      </c>
      <c r="V147" s="1119">
        <f t="shared" si="26"/>
        <v>100</v>
      </c>
    </row>
    <row r="148" spans="1:22" s="894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25"/>
        <v>100</v>
      </c>
      <c r="I148" s="1520">
        <v>0</v>
      </c>
      <c r="J148" s="1520">
        <f t="shared" si="23"/>
        <v>100</v>
      </c>
      <c r="K148" s="1520">
        <v>0</v>
      </c>
      <c r="L148" s="1520">
        <f t="shared" si="22"/>
        <v>100</v>
      </c>
      <c r="M148" s="1520">
        <v>0</v>
      </c>
      <c r="N148" s="1520">
        <f t="shared" si="21"/>
        <v>100</v>
      </c>
      <c r="O148" s="1521">
        <v>0</v>
      </c>
      <c r="P148" s="1521">
        <f t="shared" si="20"/>
        <v>100</v>
      </c>
      <c r="Q148" s="1521">
        <v>0</v>
      </c>
      <c r="R148" s="1521">
        <f t="shared" si="28"/>
        <v>100</v>
      </c>
      <c r="S148" s="1114">
        <v>0</v>
      </c>
      <c r="T148" s="1114">
        <f t="shared" si="27"/>
        <v>100</v>
      </c>
      <c r="U148" s="1114">
        <v>0</v>
      </c>
      <c r="V148" s="1114">
        <f t="shared" si="26"/>
        <v>100</v>
      </c>
    </row>
    <row r="149" spans="1:22" s="894" customFormat="1" ht="26.35" customHeight="1" x14ac:dyDescent="0.2">
      <c r="A149" s="998" t="s">
        <v>298</v>
      </c>
      <c r="B149" s="976" t="s">
        <v>518</v>
      </c>
      <c r="C149" s="977" t="s">
        <v>100</v>
      </c>
      <c r="D149" s="977" t="s">
        <v>100</v>
      </c>
      <c r="E149" s="978" t="s">
        <v>392</v>
      </c>
      <c r="F149" s="911">
        <v>0</v>
      </c>
      <c r="G149" s="959">
        <f t="shared" si="24"/>
        <v>100</v>
      </c>
      <c r="H149" s="908">
        <f t="shared" si="25"/>
        <v>100</v>
      </c>
      <c r="I149" s="1522">
        <v>0</v>
      </c>
      <c r="J149" s="1522">
        <f t="shared" si="23"/>
        <v>100</v>
      </c>
      <c r="K149" s="1522">
        <v>0</v>
      </c>
      <c r="L149" s="1522">
        <f t="shared" si="22"/>
        <v>100</v>
      </c>
      <c r="M149" s="1522">
        <v>0</v>
      </c>
      <c r="N149" s="1522">
        <f t="shared" si="21"/>
        <v>100</v>
      </c>
      <c r="O149" s="1523">
        <f>+O150</f>
        <v>-100</v>
      </c>
      <c r="P149" s="1523">
        <f t="shared" ref="P149:P214" si="29">+N149+O149</f>
        <v>0</v>
      </c>
      <c r="Q149" s="1523">
        <v>0</v>
      </c>
      <c r="R149" s="1523">
        <f t="shared" si="28"/>
        <v>0</v>
      </c>
      <c r="S149" s="1119">
        <v>0</v>
      </c>
      <c r="T149" s="1119">
        <f t="shared" si="27"/>
        <v>0</v>
      </c>
      <c r="U149" s="1119">
        <v>0</v>
      </c>
      <c r="V149" s="1119">
        <f t="shared" si="26"/>
        <v>0</v>
      </c>
    </row>
    <row r="150" spans="1:22" s="894" customFormat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100</v>
      </c>
      <c r="H150" s="927">
        <f t="shared" si="25"/>
        <v>100</v>
      </c>
      <c r="I150" s="1520">
        <v>0</v>
      </c>
      <c r="J150" s="1520">
        <f t="shared" si="23"/>
        <v>100</v>
      </c>
      <c r="K150" s="1520">
        <v>0</v>
      </c>
      <c r="L150" s="1520">
        <f t="shared" si="22"/>
        <v>100</v>
      </c>
      <c r="M150" s="1520">
        <v>0</v>
      </c>
      <c r="N150" s="1520">
        <f t="shared" si="21"/>
        <v>100</v>
      </c>
      <c r="O150" s="1521">
        <v>-100</v>
      </c>
      <c r="P150" s="1521">
        <f t="shared" si="29"/>
        <v>0</v>
      </c>
      <c r="Q150" s="1521">
        <v>0</v>
      </c>
      <c r="R150" s="1521">
        <f t="shared" si="28"/>
        <v>0</v>
      </c>
      <c r="S150" s="1114">
        <v>0</v>
      </c>
      <c r="T150" s="1114">
        <f t="shared" si="27"/>
        <v>0</v>
      </c>
      <c r="U150" s="1114">
        <v>0</v>
      </c>
      <c r="V150" s="1114">
        <f t="shared" si="26"/>
        <v>0</v>
      </c>
    </row>
    <row r="151" spans="1:22" s="894" customFormat="1" ht="25.85" customHeight="1" x14ac:dyDescent="0.2">
      <c r="A151" s="998" t="s">
        <v>298</v>
      </c>
      <c r="B151" s="976" t="s">
        <v>519</v>
      </c>
      <c r="C151" s="977" t="s">
        <v>100</v>
      </c>
      <c r="D151" s="977" t="s">
        <v>100</v>
      </c>
      <c r="E151" s="978" t="s">
        <v>394</v>
      </c>
      <c r="F151" s="911">
        <v>0</v>
      </c>
      <c r="G151" s="959">
        <f t="shared" si="24"/>
        <v>100</v>
      </c>
      <c r="H151" s="908">
        <f t="shared" si="25"/>
        <v>100</v>
      </c>
      <c r="I151" s="1522">
        <v>0</v>
      </c>
      <c r="J151" s="1522">
        <f t="shared" si="23"/>
        <v>100</v>
      </c>
      <c r="K151" s="1522">
        <v>0</v>
      </c>
      <c r="L151" s="1522">
        <f t="shared" si="22"/>
        <v>100</v>
      </c>
      <c r="M151" s="1522">
        <v>0</v>
      </c>
      <c r="N151" s="1522">
        <f t="shared" si="21"/>
        <v>100</v>
      </c>
      <c r="O151" s="1523">
        <f>+O152</f>
        <v>-100</v>
      </c>
      <c r="P151" s="1523">
        <f t="shared" si="29"/>
        <v>0</v>
      </c>
      <c r="Q151" s="1523">
        <v>0</v>
      </c>
      <c r="R151" s="1523">
        <f t="shared" si="28"/>
        <v>0</v>
      </c>
      <c r="S151" s="1119">
        <v>0</v>
      </c>
      <c r="T151" s="1119">
        <f t="shared" si="27"/>
        <v>0</v>
      </c>
      <c r="U151" s="1119">
        <v>0</v>
      </c>
      <c r="V151" s="1119">
        <f t="shared" si="26"/>
        <v>0</v>
      </c>
    </row>
    <row r="152" spans="1:22" s="894" customFormat="1" x14ac:dyDescent="0.2">
      <c r="A152" s="999"/>
      <c r="B152" s="979"/>
      <c r="C152" s="599" t="s">
        <v>294</v>
      </c>
      <c r="D152" s="599" t="s">
        <v>295</v>
      </c>
      <c r="E152" s="980" t="s">
        <v>296</v>
      </c>
      <c r="F152" s="912">
        <v>0</v>
      </c>
      <c r="G152" s="916">
        <v>100</v>
      </c>
      <c r="H152" s="927">
        <f t="shared" si="25"/>
        <v>100</v>
      </c>
      <c r="I152" s="1520">
        <v>0</v>
      </c>
      <c r="J152" s="1520">
        <f t="shared" si="23"/>
        <v>100</v>
      </c>
      <c r="K152" s="1520">
        <v>0</v>
      </c>
      <c r="L152" s="1520">
        <f t="shared" si="22"/>
        <v>100</v>
      </c>
      <c r="M152" s="1520">
        <v>0</v>
      </c>
      <c r="N152" s="1520">
        <f t="shared" si="21"/>
        <v>100</v>
      </c>
      <c r="O152" s="1521">
        <v>-100</v>
      </c>
      <c r="P152" s="1521">
        <f t="shared" si="29"/>
        <v>0</v>
      </c>
      <c r="Q152" s="1521">
        <v>0</v>
      </c>
      <c r="R152" s="1521">
        <f t="shared" si="28"/>
        <v>0</v>
      </c>
      <c r="S152" s="1114">
        <v>0</v>
      </c>
      <c r="T152" s="1114">
        <f t="shared" si="27"/>
        <v>0</v>
      </c>
      <c r="U152" s="1114">
        <v>0</v>
      </c>
      <c r="V152" s="1114">
        <f t="shared" si="26"/>
        <v>0</v>
      </c>
    </row>
    <row r="153" spans="1:22" s="894" customFormat="1" ht="20.95" x14ac:dyDescent="0.2">
      <c r="A153" s="998" t="s">
        <v>298</v>
      </c>
      <c r="B153" s="976" t="s">
        <v>520</v>
      </c>
      <c r="C153" s="977" t="s">
        <v>100</v>
      </c>
      <c r="D153" s="977" t="s">
        <v>100</v>
      </c>
      <c r="E153" s="978" t="s">
        <v>400</v>
      </c>
      <c r="F153" s="911">
        <v>0</v>
      </c>
      <c r="G153" s="959">
        <f t="shared" si="24"/>
        <v>100</v>
      </c>
      <c r="H153" s="908">
        <f t="shared" si="25"/>
        <v>100</v>
      </c>
      <c r="I153" s="1522">
        <v>0</v>
      </c>
      <c r="J153" s="1522">
        <f t="shared" si="23"/>
        <v>100</v>
      </c>
      <c r="K153" s="1522">
        <v>0</v>
      </c>
      <c r="L153" s="1522">
        <f t="shared" si="22"/>
        <v>100</v>
      </c>
      <c r="M153" s="1522">
        <v>0</v>
      </c>
      <c r="N153" s="1522">
        <f t="shared" si="21"/>
        <v>100</v>
      </c>
      <c r="O153" s="1523">
        <v>0</v>
      </c>
      <c r="P153" s="1523">
        <f t="shared" si="29"/>
        <v>100</v>
      </c>
      <c r="Q153" s="1523">
        <v>0</v>
      </c>
      <c r="R153" s="1523">
        <f t="shared" si="28"/>
        <v>100</v>
      </c>
      <c r="S153" s="1119">
        <v>0</v>
      </c>
      <c r="T153" s="1119">
        <f t="shared" si="27"/>
        <v>100</v>
      </c>
      <c r="U153" s="1119">
        <v>0</v>
      </c>
      <c r="V153" s="1119">
        <f t="shared" si="26"/>
        <v>100</v>
      </c>
    </row>
    <row r="154" spans="1:22" s="894" customFormat="1" x14ac:dyDescent="0.2">
      <c r="A154" s="999"/>
      <c r="B154" s="979"/>
      <c r="C154" s="599" t="s">
        <v>294</v>
      </c>
      <c r="D154" s="599" t="s">
        <v>295</v>
      </c>
      <c r="E154" s="980" t="s">
        <v>296</v>
      </c>
      <c r="F154" s="912">
        <v>0</v>
      </c>
      <c r="G154" s="916">
        <v>100</v>
      </c>
      <c r="H154" s="927">
        <f t="shared" si="25"/>
        <v>100</v>
      </c>
      <c r="I154" s="1520">
        <v>0</v>
      </c>
      <c r="J154" s="1520">
        <f t="shared" si="23"/>
        <v>100</v>
      </c>
      <c r="K154" s="1520">
        <v>0</v>
      </c>
      <c r="L154" s="1520">
        <f t="shared" si="22"/>
        <v>100</v>
      </c>
      <c r="M154" s="1520">
        <v>0</v>
      </c>
      <c r="N154" s="1520">
        <f t="shared" si="21"/>
        <v>100</v>
      </c>
      <c r="O154" s="1521">
        <v>0</v>
      </c>
      <c r="P154" s="1521">
        <f t="shared" si="29"/>
        <v>100</v>
      </c>
      <c r="Q154" s="1521">
        <v>0</v>
      </c>
      <c r="R154" s="1521">
        <f t="shared" si="28"/>
        <v>100</v>
      </c>
      <c r="S154" s="1114">
        <v>0</v>
      </c>
      <c r="T154" s="1114">
        <f t="shared" si="27"/>
        <v>100</v>
      </c>
      <c r="U154" s="1114">
        <v>0</v>
      </c>
      <c r="V154" s="1114">
        <f t="shared" si="26"/>
        <v>100</v>
      </c>
    </row>
    <row r="155" spans="1:22" s="894" customFormat="1" ht="20.95" x14ac:dyDescent="0.2">
      <c r="A155" s="998" t="s">
        <v>298</v>
      </c>
      <c r="B155" s="976" t="s">
        <v>521</v>
      </c>
      <c r="C155" s="977" t="s">
        <v>100</v>
      </c>
      <c r="D155" s="977" t="s">
        <v>100</v>
      </c>
      <c r="E155" s="978" t="s">
        <v>397</v>
      </c>
      <c r="F155" s="911">
        <v>0</v>
      </c>
      <c r="G155" s="959">
        <f t="shared" si="24"/>
        <v>200</v>
      </c>
      <c r="H155" s="908">
        <f t="shared" si="25"/>
        <v>200</v>
      </c>
      <c r="I155" s="1522">
        <v>0</v>
      </c>
      <c r="J155" s="1522">
        <f t="shared" si="23"/>
        <v>200</v>
      </c>
      <c r="K155" s="1522">
        <v>0</v>
      </c>
      <c r="L155" s="1522">
        <f t="shared" si="22"/>
        <v>200</v>
      </c>
      <c r="M155" s="1522">
        <v>0</v>
      </c>
      <c r="N155" s="1522">
        <f t="shared" si="21"/>
        <v>200</v>
      </c>
      <c r="O155" s="1523">
        <v>0</v>
      </c>
      <c r="P155" s="1523">
        <f t="shared" si="29"/>
        <v>200</v>
      </c>
      <c r="Q155" s="1523">
        <v>0</v>
      </c>
      <c r="R155" s="1523">
        <f t="shared" si="28"/>
        <v>200</v>
      </c>
      <c r="S155" s="1119">
        <v>0</v>
      </c>
      <c r="T155" s="1119">
        <f t="shared" si="27"/>
        <v>200</v>
      </c>
      <c r="U155" s="1119">
        <v>0</v>
      </c>
      <c r="V155" s="1119">
        <f t="shared" si="26"/>
        <v>200</v>
      </c>
    </row>
    <row r="156" spans="1:22" s="894" customFormat="1" x14ac:dyDescent="0.2">
      <c r="A156" s="999"/>
      <c r="B156" s="979"/>
      <c r="C156" s="599" t="s">
        <v>294</v>
      </c>
      <c r="D156" s="599" t="s">
        <v>295</v>
      </c>
      <c r="E156" s="980" t="s">
        <v>296</v>
      </c>
      <c r="F156" s="912">
        <v>0</v>
      </c>
      <c r="G156" s="916">
        <v>200</v>
      </c>
      <c r="H156" s="927">
        <f t="shared" si="25"/>
        <v>200</v>
      </c>
      <c r="I156" s="1520">
        <v>0</v>
      </c>
      <c r="J156" s="1520">
        <f t="shared" si="23"/>
        <v>200</v>
      </c>
      <c r="K156" s="1520">
        <v>0</v>
      </c>
      <c r="L156" s="1520">
        <f t="shared" si="22"/>
        <v>200</v>
      </c>
      <c r="M156" s="1520">
        <v>0</v>
      </c>
      <c r="N156" s="1520">
        <f t="shared" si="21"/>
        <v>200</v>
      </c>
      <c r="O156" s="1521">
        <v>0</v>
      </c>
      <c r="P156" s="1521">
        <f t="shared" si="29"/>
        <v>200</v>
      </c>
      <c r="Q156" s="1521">
        <v>0</v>
      </c>
      <c r="R156" s="1521">
        <f t="shared" si="28"/>
        <v>200</v>
      </c>
      <c r="S156" s="1114">
        <v>0</v>
      </c>
      <c r="T156" s="1114">
        <f t="shared" si="27"/>
        <v>200</v>
      </c>
      <c r="U156" s="1114">
        <v>0</v>
      </c>
      <c r="V156" s="1114">
        <f t="shared" si="26"/>
        <v>200</v>
      </c>
    </row>
    <row r="157" spans="1:22" s="894" customFormat="1" ht="20.95" x14ac:dyDescent="0.2">
      <c r="A157" s="998" t="s">
        <v>298</v>
      </c>
      <c r="B157" s="976" t="s">
        <v>522</v>
      </c>
      <c r="C157" s="977" t="s">
        <v>100</v>
      </c>
      <c r="D157" s="977" t="s">
        <v>100</v>
      </c>
      <c r="E157" s="978" t="s">
        <v>399</v>
      </c>
      <c r="F157" s="911">
        <v>0</v>
      </c>
      <c r="G157" s="959">
        <f t="shared" si="24"/>
        <v>100</v>
      </c>
      <c r="H157" s="908">
        <f t="shared" si="25"/>
        <v>100</v>
      </c>
      <c r="I157" s="1522">
        <v>0</v>
      </c>
      <c r="J157" s="1522">
        <f t="shared" si="23"/>
        <v>100</v>
      </c>
      <c r="K157" s="1522">
        <v>0</v>
      </c>
      <c r="L157" s="1522">
        <f t="shared" si="22"/>
        <v>100</v>
      </c>
      <c r="M157" s="1522">
        <v>0</v>
      </c>
      <c r="N157" s="1522">
        <f t="shared" si="21"/>
        <v>100</v>
      </c>
      <c r="O157" s="1523">
        <v>0</v>
      </c>
      <c r="P157" s="1523">
        <f t="shared" si="29"/>
        <v>100</v>
      </c>
      <c r="Q157" s="1523">
        <v>0</v>
      </c>
      <c r="R157" s="1523">
        <f t="shared" si="28"/>
        <v>100</v>
      </c>
      <c r="S157" s="1119">
        <v>0</v>
      </c>
      <c r="T157" s="1119">
        <f t="shared" si="27"/>
        <v>100</v>
      </c>
      <c r="U157" s="1119">
        <v>0</v>
      </c>
      <c r="V157" s="1119">
        <f t="shared" si="26"/>
        <v>100</v>
      </c>
    </row>
    <row r="158" spans="1:22" s="894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25"/>
        <v>100</v>
      </c>
      <c r="I158" s="1520">
        <v>0</v>
      </c>
      <c r="J158" s="1520">
        <f t="shared" si="23"/>
        <v>100</v>
      </c>
      <c r="K158" s="1520">
        <v>0</v>
      </c>
      <c r="L158" s="1520">
        <f t="shared" si="22"/>
        <v>100</v>
      </c>
      <c r="M158" s="1520">
        <v>0</v>
      </c>
      <c r="N158" s="1520">
        <f t="shared" si="21"/>
        <v>100</v>
      </c>
      <c r="O158" s="1521">
        <v>0</v>
      </c>
      <c r="P158" s="1521">
        <f t="shared" si="29"/>
        <v>100</v>
      </c>
      <c r="Q158" s="1521">
        <v>0</v>
      </c>
      <c r="R158" s="1521">
        <f t="shared" si="28"/>
        <v>100</v>
      </c>
      <c r="S158" s="1114">
        <v>0</v>
      </c>
      <c r="T158" s="1114">
        <f t="shared" si="27"/>
        <v>100</v>
      </c>
      <c r="U158" s="1114">
        <v>0</v>
      </c>
      <c r="V158" s="1114">
        <f t="shared" si="26"/>
        <v>100</v>
      </c>
    </row>
    <row r="159" spans="1:22" s="894" customFormat="1" ht="31.45" x14ac:dyDescent="0.2">
      <c r="A159" s="998" t="s">
        <v>298</v>
      </c>
      <c r="B159" s="976" t="s">
        <v>523</v>
      </c>
      <c r="C159" s="977" t="s">
        <v>100</v>
      </c>
      <c r="D159" s="977" t="s">
        <v>100</v>
      </c>
      <c r="E159" s="978" t="s">
        <v>404</v>
      </c>
      <c r="F159" s="911">
        <v>0</v>
      </c>
      <c r="G159" s="959">
        <f t="shared" si="24"/>
        <v>100</v>
      </c>
      <c r="H159" s="908">
        <f t="shared" si="25"/>
        <v>100</v>
      </c>
      <c r="I159" s="1522">
        <v>0</v>
      </c>
      <c r="J159" s="1522">
        <f t="shared" si="23"/>
        <v>100</v>
      </c>
      <c r="K159" s="1522">
        <v>0</v>
      </c>
      <c r="L159" s="1522">
        <f t="shared" si="22"/>
        <v>100</v>
      </c>
      <c r="M159" s="1522">
        <v>0</v>
      </c>
      <c r="N159" s="1522">
        <f t="shared" si="21"/>
        <v>100</v>
      </c>
      <c r="O159" s="1523">
        <v>0</v>
      </c>
      <c r="P159" s="1523">
        <f t="shared" si="29"/>
        <v>100</v>
      </c>
      <c r="Q159" s="1523">
        <v>0</v>
      </c>
      <c r="R159" s="1523">
        <f t="shared" si="28"/>
        <v>100</v>
      </c>
      <c r="S159" s="1119">
        <v>0</v>
      </c>
      <c r="T159" s="1119">
        <f t="shared" si="27"/>
        <v>100</v>
      </c>
      <c r="U159" s="1119">
        <v>0</v>
      </c>
      <c r="V159" s="1119">
        <f t="shared" si="26"/>
        <v>100</v>
      </c>
    </row>
    <row r="160" spans="1:22" s="894" customFormat="1" x14ac:dyDescent="0.2">
      <c r="A160" s="999"/>
      <c r="B160" s="979"/>
      <c r="C160" s="599" t="s">
        <v>294</v>
      </c>
      <c r="D160" s="599" t="s">
        <v>402</v>
      </c>
      <c r="E160" s="980" t="s">
        <v>403</v>
      </c>
      <c r="F160" s="912">
        <v>0</v>
      </c>
      <c r="G160" s="916">
        <v>100</v>
      </c>
      <c r="H160" s="927">
        <f t="shared" si="25"/>
        <v>100</v>
      </c>
      <c r="I160" s="1520">
        <v>0</v>
      </c>
      <c r="J160" s="1520">
        <f t="shared" si="23"/>
        <v>100</v>
      </c>
      <c r="K160" s="1520">
        <v>0</v>
      </c>
      <c r="L160" s="1520">
        <f t="shared" si="22"/>
        <v>100</v>
      </c>
      <c r="M160" s="1520">
        <v>0</v>
      </c>
      <c r="N160" s="1520">
        <f t="shared" si="21"/>
        <v>100</v>
      </c>
      <c r="O160" s="1521">
        <v>0</v>
      </c>
      <c r="P160" s="1521">
        <f t="shared" si="29"/>
        <v>100</v>
      </c>
      <c r="Q160" s="1521">
        <v>0</v>
      </c>
      <c r="R160" s="1521">
        <f t="shared" si="28"/>
        <v>100</v>
      </c>
      <c r="S160" s="1114">
        <v>0</v>
      </c>
      <c r="T160" s="1114">
        <f t="shared" si="27"/>
        <v>100</v>
      </c>
      <c r="U160" s="1114">
        <v>0</v>
      </c>
      <c r="V160" s="1114">
        <f t="shared" si="26"/>
        <v>100</v>
      </c>
    </row>
    <row r="161" spans="1:22" s="894" customFormat="1" ht="20.95" x14ac:dyDescent="0.2">
      <c r="A161" s="998" t="s">
        <v>298</v>
      </c>
      <c r="B161" s="976" t="s">
        <v>524</v>
      </c>
      <c r="C161" s="977" t="s">
        <v>100</v>
      </c>
      <c r="D161" s="977" t="s">
        <v>100</v>
      </c>
      <c r="E161" s="978" t="s">
        <v>423</v>
      </c>
      <c r="F161" s="911">
        <v>0</v>
      </c>
      <c r="G161" s="959">
        <f t="shared" si="24"/>
        <v>150</v>
      </c>
      <c r="H161" s="908">
        <f t="shared" si="25"/>
        <v>150</v>
      </c>
      <c r="I161" s="1522">
        <v>0</v>
      </c>
      <c r="J161" s="1522">
        <f t="shared" si="23"/>
        <v>150</v>
      </c>
      <c r="K161" s="1522">
        <v>0</v>
      </c>
      <c r="L161" s="1522">
        <f t="shared" si="22"/>
        <v>150</v>
      </c>
      <c r="M161" s="1522">
        <v>0</v>
      </c>
      <c r="N161" s="1522">
        <f t="shared" si="21"/>
        <v>150</v>
      </c>
      <c r="O161" s="1523">
        <v>0</v>
      </c>
      <c r="P161" s="1523">
        <f t="shared" si="29"/>
        <v>150</v>
      </c>
      <c r="Q161" s="1523">
        <v>0</v>
      </c>
      <c r="R161" s="1523">
        <f t="shared" si="28"/>
        <v>150</v>
      </c>
      <c r="S161" s="1119">
        <v>0</v>
      </c>
      <c r="T161" s="1119">
        <f t="shared" si="27"/>
        <v>150</v>
      </c>
      <c r="U161" s="1119">
        <v>0</v>
      </c>
      <c r="V161" s="1119">
        <f t="shared" si="26"/>
        <v>150</v>
      </c>
    </row>
    <row r="162" spans="1:22" s="894" customFormat="1" x14ac:dyDescent="0.2">
      <c r="A162" s="999"/>
      <c r="B162" s="979"/>
      <c r="C162" s="599" t="s">
        <v>294</v>
      </c>
      <c r="D162" s="599" t="s">
        <v>402</v>
      </c>
      <c r="E162" s="980" t="s">
        <v>403</v>
      </c>
      <c r="F162" s="912">
        <v>0</v>
      </c>
      <c r="G162" s="916">
        <v>150</v>
      </c>
      <c r="H162" s="927">
        <f t="shared" si="25"/>
        <v>150</v>
      </c>
      <c r="I162" s="1520">
        <v>0</v>
      </c>
      <c r="J162" s="1520">
        <f t="shared" si="23"/>
        <v>150</v>
      </c>
      <c r="K162" s="1520">
        <v>0</v>
      </c>
      <c r="L162" s="1520">
        <f t="shared" si="22"/>
        <v>150</v>
      </c>
      <c r="M162" s="1520">
        <v>0</v>
      </c>
      <c r="N162" s="1520">
        <f t="shared" si="21"/>
        <v>150</v>
      </c>
      <c r="O162" s="1521">
        <v>0</v>
      </c>
      <c r="P162" s="1521">
        <f t="shared" si="29"/>
        <v>150</v>
      </c>
      <c r="Q162" s="1521">
        <v>0</v>
      </c>
      <c r="R162" s="1521">
        <f t="shared" si="28"/>
        <v>150</v>
      </c>
      <c r="S162" s="1114">
        <v>0</v>
      </c>
      <c r="T162" s="1114">
        <f t="shared" si="27"/>
        <v>150</v>
      </c>
      <c r="U162" s="1114">
        <v>0</v>
      </c>
      <c r="V162" s="1114">
        <f t="shared" si="26"/>
        <v>150</v>
      </c>
    </row>
    <row r="163" spans="1:22" s="894" customFormat="1" x14ac:dyDescent="0.2">
      <c r="A163" s="998" t="s">
        <v>298</v>
      </c>
      <c r="B163" s="976" t="s">
        <v>525</v>
      </c>
      <c r="C163" s="977" t="s">
        <v>100</v>
      </c>
      <c r="D163" s="977" t="s">
        <v>100</v>
      </c>
      <c r="E163" s="978" t="s">
        <v>407</v>
      </c>
      <c r="F163" s="911">
        <v>0</v>
      </c>
      <c r="G163" s="959">
        <f t="shared" si="24"/>
        <v>100</v>
      </c>
      <c r="H163" s="908">
        <f t="shared" si="25"/>
        <v>100</v>
      </c>
      <c r="I163" s="1522">
        <v>0</v>
      </c>
      <c r="J163" s="1522">
        <f t="shared" si="23"/>
        <v>100</v>
      </c>
      <c r="K163" s="1522">
        <v>0</v>
      </c>
      <c r="L163" s="1522">
        <f t="shared" si="22"/>
        <v>100</v>
      </c>
      <c r="M163" s="1522">
        <v>0</v>
      </c>
      <c r="N163" s="1522">
        <f t="shared" si="21"/>
        <v>100</v>
      </c>
      <c r="O163" s="1523">
        <v>0</v>
      </c>
      <c r="P163" s="1523">
        <f t="shared" si="29"/>
        <v>100</v>
      </c>
      <c r="Q163" s="1523">
        <v>0</v>
      </c>
      <c r="R163" s="1523">
        <f t="shared" si="28"/>
        <v>100</v>
      </c>
      <c r="S163" s="1119">
        <v>0</v>
      </c>
      <c r="T163" s="1119">
        <f t="shared" si="27"/>
        <v>100</v>
      </c>
      <c r="U163" s="1119">
        <v>0</v>
      </c>
      <c r="V163" s="1119">
        <f t="shared" si="26"/>
        <v>100</v>
      </c>
    </row>
    <row r="164" spans="1:22" s="894" customFormat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100</v>
      </c>
      <c r="H164" s="927">
        <f t="shared" si="25"/>
        <v>100</v>
      </c>
      <c r="I164" s="1520">
        <v>0</v>
      </c>
      <c r="J164" s="1520">
        <f t="shared" si="23"/>
        <v>100</v>
      </c>
      <c r="K164" s="1520">
        <v>0</v>
      </c>
      <c r="L164" s="1520">
        <f t="shared" si="22"/>
        <v>100</v>
      </c>
      <c r="M164" s="1520">
        <v>0</v>
      </c>
      <c r="N164" s="1520">
        <f t="shared" si="21"/>
        <v>100</v>
      </c>
      <c r="O164" s="1521">
        <v>0</v>
      </c>
      <c r="P164" s="1521">
        <f t="shared" si="29"/>
        <v>100</v>
      </c>
      <c r="Q164" s="1521">
        <v>0</v>
      </c>
      <c r="R164" s="1521">
        <f t="shared" si="28"/>
        <v>100</v>
      </c>
      <c r="S164" s="1114">
        <v>0</v>
      </c>
      <c r="T164" s="1114">
        <f t="shared" si="27"/>
        <v>100</v>
      </c>
      <c r="U164" s="1114">
        <v>0</v>
      </c>
      <c r="V164" s="1114">
        <f t="shared" si="26"/>
        <v>100</v>
      </c>
    </row>
    <row r="165" spans="1:22" s="894" customFormat="1" ht="20.95" x14ac:dyDescent="0.2">
      <c r="A165" s="998" t="s">
        <v>298</v>
      </c>
      <c r="B165" s="976" t="s">
        <v>526</v>
      </c>
      <c r="C165" s="977" t="s">
        <v>100</v>
      </c>
      <c r="D165" s="977" t="s">
        <v>100</v>
      </c>
      <c r="E165" s="978" t="s">
        <v>408</v>
      </c>
      <c r="F165" s="911">
        <v>0</v>
      </c>
      <c r="G165" s="959">
        <f t="shared" si="24"/>
        <v>200</v>
      </c>
      <c r="H165" s="908">
        <f t="shared" si="25"/>
        <v>200</v>
      </c>
      <c r="I165" s="1522">
        <v>0</v>
      </c>
      <c r="J165" s="1522">
        <f t="shared" si="23"/>
        <v>200</v>
      </c>
      <c r="K165" s="1522">
        <v>0</v>
      </c>
      <c r="L165" s="1522">
        <f t="shared" si="22"/>
        <v>200</v>
      </c>
      <c r="M165" s="1522">
        <v>0</v>
      </c>
      <c r="N165" s="1522">
        <f t="shared" ref="N165:N230" si="30">+L165+M165</f>
        <v>200</v>
      </c>
      <c r="O165" s="1523">
        <v>0</v>
      </c>
      <c r="P165" s="1523">
        <f t="shared" si="29"/>
        <v>200</v>
      </c>
      <c r="Q165" s="1523">
        <v>0</v>
      </c>
      <c r="R165" s="1523">
        <f t="shared" si="28"/>
        <v>200</v>
      </c>
      <c r="S165" s="1119">
        <v>0</v>
      </c>
      <c r="T165" s="1119">
        <f t="shared" si="27"/>
        <v>200</v>
      </c>
      <c r="U165" s="1119">
        <v>0</v>
      </c>
      <c r="V165" s="1119">
        <f t="shared" si="26"/>
        <v>200</v>
      </c>
    </row>
    <row r="166" spans="1:22" s="894" customFormat="1" x14ac:dyDescent="0.2">
      <c r="A166" s="999"/>
      <c r="B166" s="979"/>
      <c r="C166" s="599" t="s">
        <v>294</v>
      </c>
      <c r="D166" s="599" t="s">
        <v>341</v>
      </c>
      <c r="E166" s="980" t="s">
        <v>342</v>
      </c>
      <c r="F166" s="912">
        <v>0</v>
      </c>
      <c r="G166" s="916">
        <v>200</v>
      </c>
      <c r="H166" s="927">
        <f t="shared" si="25"/>
        <v>200</v>
      </c>
      <c r="I166" s="1520">
        <v>0</v>
      </c>
      <c r="J166" s="1520">
        <f t="shared" si="23"/>
        <v>200</v>
      </c>
      <c r="K166" s="1520">
        <v>0</v>
      </c>
      <c r="L166" s="1520">
        <f t="shared" si="22"/>
        <v>200</v>
      </c>
      <c r="M166" s="1520">
        <v>0</v>
      </c>
      <c r="N166" s="1520">
        <f t="shared" si="30"/>
        <v>200</v>
      </c>
      <c r="O166" s="1521">
        <v>0</v>
      </c>
      <c r="P166" s="1521">
        <f t="shared" si="29"/>
        <v>200</v>
      </c>
      <c r="Q166" s="1521">
        <v>0</v>
      </c>
      <c r="R166" s="1521">
        <f t="shared" si="28"/>
        <v>200</v>
      </c>
      <c r="S166" s="1114">
        <v>0</v>
      </c>
      <c r="T166" s="1114">
        <f t="shared" si="27"/>
        <v>200</v>
      </c>
      <c r="U166" s="1114">
        <v>0</v>
      </c>
      <c r="V166" s="1114">
        <f t="shared" si="26"/>
        <v>200</v>
      </c>
    </row>
    <row r="167" spans="1:22" s="894" customFormat="1" x14ac:dyDescent="0.2">
      <c r="A167" s="998" t="s">
        <v>298</v>
      </c>
      <c r="B167" s="976" t="s">
        <v>527</v>
      </c>
      <c r="C167" s="977" t="s">
        <v>100</v>
      </c>
      <c r="D167" s="977" t="s">
        <v>100</v>
      </c>
      <c r="E167" s="978" t="s">
        <v>410</v>
      </c>
      <c r="F167" s="911">
        <v>0</v>
      </c>
      <c r="G167" s="959">
        <f t="shared" si="24"/>
        <v>100</v>
      </c>
      <c r="H167" s="908">
        <f t="shared" si="25"/>
        <v>100</v>
      </c>
      <c r="I167" s="1522">
        <v>0</v>
      </c>
      <c r="J167" s="1522">
        <f t="shared" si="23"/>
        <v>100</v>
      </c>
      <c r="K167" s="1522">
        <v>0</v>
      </c>
      <c r="L167" s="1522">
        <f t="shared" ref="L167:L234" si="31">+J167+K167</f>
        <v>100</v>
      </c>
      <c r="M167" s="1522">
        <v>0</v>
      </c>
      <c r="N167" s="1522">
        <f t="shared" si="30"/>
        <v>100</v>
      </c>
      <c r="O167" s="1523">
        <v>0</v>
      </c>
      <c r="P167" s="1523">
        <f t="shared" si="29"/>
        <v>100</v>
      </c>
      <c r="Q167" s="1523">
        <v>0</v>
      </c>
      <c r="R167" s="1523">
        <f t="shared" si="28"/>
        <v>100</v>
      </c>
      <c r="S167" s="1119">
        <v>0</v>
      </c>
      <c r="T167" s="1119">
        <f t="shared" si="27"/>
        <v>100</v>
      </c>
      <c r="U167" s="1119">
        <v>0</v>
      </c>
      <c r="V167" s="1119">
        <f t="shared" si="26"/>
        <v>100</v>
      </c>
    </row>
    <row r="168" spans="1:22" s="894" customFormat="1" x14ac:dyDescent="0.2">
      <c r="A168" s="999"/>
      <c r="B168" s="979"/>
      <c r="C168" s="599" t="s">
        <v>294</v>
      </c>
      <c r="D168" s="599" t="s">
        <v>295</v>
      </c>
      <c r="E168" s="980" t="s">
        <v>296</v>
      </c>
      <c r="F168" s="912">
        <v>0</v>
      </c>
      <c r="G168" s="916">
        <v>100</v>
      </c>
      <c r="H168" s="927">
        <f t="shared" si="25"/>
        <v>100</v>
      </c>
      <c r="I168" s="1520">
        <v>0</v>
      </c>
      <c r="J168" s="1520">
        <f t="shared" si="23"/>
        <v>100</v>
      </c>
      <c r="K168" s="1520">
        <v>0</v>
      </c>
      <c r="L168" s="1520">
        <f t="shared" si="31"/>
        <v>100</v>
      </c>
      <c r="M168" s="1520">
        <v>0</v>
      </c>
      <c r="N168" s="1520">
        <f t="shared" si="30"/>
        <v>100</v>
      </c>
      <c r="O168" s="1521">
        <v>0</v>
      </c>
      <c r="P168" s="1521">
        <f t="shared" si="29"/>
        <v>100</v>
      </c>
      <c r="Q168" s="1521">
        <v>0</v>
      </c>
      <c r="R168" s="1521">
        <f t="shared" si="28"/>
        <v>100</v>
      </c>
      <c r="S168" s="1114">
        <v>0</v>
      </c>
      <c r="T168" s="1114">
        <f t="shared" si="27"/>
        <v>100</v>
      </c>
      <c r="U168" s="1114">
        <v>0</v>
      </c>
      <c r="V168" s="1114">
        <f t="shared" si="26"/>
        <v>100</v>
      </c>
    </row>
    <row r="169" spans="1:22" s="894" customFormat="1" ht="31.45" x14ac:dyDescent="0.2">
      <c r="A169" s="998" t="s">
        <v>298</v>
      </c>
      <c r="B169" s="976" t="s">
        <v>528</v>
      </c>
      <c r="C169" s="977" t="s">
        <v>100</v>
      </c>
      <c r="D169" s="977" t="s">
        <v>100</v>
      </c>
      <c r="E169" s="978" t="s">
        <v>412</v>
      </c>
      <c r="F169" s="911">
        <v>0</v>
      </c>
      <c r="G169" s="959">
        <f t="shared" si="24"/>
        <v>100</v>
      </c>
      <c r="H169" s="908">
        <f t="shared" si="25"/>
        <v>100</v>
      </c>
      <c r="I169" s="1522">
        <v>0</v>
      </c>
      <c r="J169" s="1522">
        <f t="shared" si="23"/>
        <v>100</v>
      </c>
      <c r="K169" s="1522">
        <v>0</v>
      </c>
      <c r="L169" s="1522">
        <f t="shared" si="31"/>
        <v>100</v>
      </c>
      <c r="M169" s="1522">
        <v>0</v>
      </c>
      <c r="N169" s="1522">
        <f t="shared" si="30"/>
        <v>100</v>
      </c>
      <c r="O169" s="1523">
        <v>0</v>
      </c>
      <c r="P169" s="1523">
        <f t="shared" si="29"/>
        <v>100</v>
      </c>
      <c r="Q169" s="1523">
        <v>0</v>
      </c>
      <c r="R169" s="1523">
        <f t="shared" si="28"/>
        <v>100</v>
      </c>
      <c r="S169" s="1119">
        <v>0</v>
      </c>
      <c r="T169" s="1119">
        <f t="shared" si="27"/>
        <v>100</v>
      </c>
      <c r="U169" s="1119">
        <v>0</v>
      </c>
      <c r="V169" s="1119">
        <f t="shared" si="26"/>
        <v>100</v>
      </c>
    </row>
    <row r="170" spans="1:22" s="894" customFormat="1" x14ac:dyDescent="0.2">
      <c r="A170" s="999"/>
      <c r="B170" s="979"/>
      <c r="C170" s="599" t="s">
        <v>294</v>
      </c>
      <c r="D170" s="599" t="s">
        <v>295</v>
      </c>
      <c r="E170" s="980" t="s">
        <v>296</v>
      </c>
      <c r="F170" s="912">
        <v>0</v>
      </c>
      <c r="G170" s="916">
        <v>100</v>
      </c>
      <c r="H170" s="927">
        <f t="shared" si="25"/>
        <v>100</v>
      </c>
      <c r="I170" s="1520">
        <v>0</v>
      </c>
      <c r="J170" s="1520">
        <f t="shared" ref="J170:J254" si="32">+H170+I170</f>
        <v>100</v>
      </c>
      <c r="K170" s="1520">
        <v>0</v>
      </c>
      <c r="L170" s="1520">
        <f t="shared" si="31"/>
        <v>100</v>
      </c>
      <c r="M170" s="1520">
        <v>0</v>
      </c>
      <c r="N170" s="1520">
        <f t="shared" si="30"/>
        <v>100</v>
      </c>
      <c r="O170" s="1521">
        <v>0</v>
      </c>
      <c r="P170" s="1521">
        <f t="shared" si="29"/>
        <v>100</v>
      </c>
      <c r="Q170" s="1521">
        <v>0</v>
      </c>
      <c r="R170" s="1521">
        <f t="shared" si="28"/>
        <v>100</v>
      </c>
      <c r="S170" s="1114">
        <v>0</v>
      </c>
      <c r="T170" s="1114">
        <f t="shared" si="27"/>
        <v>100</v>
      </c>
      <c r="U170" s="1114">
        <v>0</v>
      </c>
      <c r="V170" s="1114">
        <f t="shared" si="26"/>
        <v>100</v>
      </c>
    </row>
    <row r="171" spans="1:22" s="894" customFormat="1" x14ac:dyDescent="0.2">
      <c r="A171" s="998" t="s">
        <v>298</v>
      </c>
      <c r="B171" s="976" t="s">
        <v>529</v>
      </c>
      <c r="C171" s="977" t="s">
        <v>100</v>
      </c>
      <c r="D171" s="977" t="s">
        <v>100</v>
      </c>
      <c r="E171" s="978" t="s">
        <v>414</v>
      </c>
      <c r="F171" s="911">
        <v>0</v>
      </c>
      <c r="G171" s="959">
        <f t="shared" ref="G171:G173" si="33">+G172</f>
        <v>450</v>
      </c>
      <c r="H171" s="908">
        <f t="shared" si="25"/>
        <v>450</v>
      </c>
      <c r="I171" s="1522">
        <v>0</v>
      </c>
      <c r="J171" s="1522">
        <f t="shared" si="32"/>
        <v>450</v>
      </c>
      <c r="K171" s="1522">
        <v>0</v>
      </c>
      <c r="L171" s="1522">
        <f t="shared" si="31"/>
        <v>450</v>
      </c>
      <c r="M171" s="1522">
        <v>0</v>
      </c>
      <c r="N171" s="1522">
        <f t="shared" si="30"/>
        <v>450</v>
      </c>
      <c r="O171" s="1523">
        <v>0</v>
      </c>
      <c r="P171" s="1523">
        <f t="shared" si="29"/>
        <v>450</v>
      </c>
      <c r="Q171" s="1523">
        <v>0</v>
      </c>
      <c r="R171" s="1523">
        <f t="shared" si="28"/>
        <v>450</v>
      </c>
      <c r="S171" s="1119">
        <v>0</v>
      </c>
      <c r="T171" s="1119">
        <f t="shared" si="27"/>
        <v>450</v>
      </c>
      <c r="U171" s="1119">
        <v>0</v>
      </c>
      <c r="V171" s="1119">
        <f t="shared" si="26"/>
        <v>450</v>
      </c>
    </row>
    <row r="172" spans="1:22" s="894" customFormat="1" x14ac:dyDescent="0.2">
      <c r="A172" s="999"/>
      <c r="B172" s="979"/>
      <c r="C172" s="599" t="s">
        <v>294</v>
      </c>
      <c r="D172" s="599" t="s">
        <v>295</v>
      </c>
      <c r="E172" s="980" t="s">
        <v>296</v>
      </c>
      <c r="F172" s="912">
        <v>0</v>
      </c>
      <c r="G172" s="916">
        <v>450</v>
      </c>
      <c r="H172" s="927">
        <f t="shared" ref="H172:H254" si="34">+F172+G172</f>
        <v>450</v>
      </c>
      <c r="I172" s="1520">
        <v>0</v>
      </c>
      <c r="J172" s="1520">
        <f t="shared" si="32"/>
        <v>450</v>
      </c>
      <c r="K172" s="1520">
        <v>0</v>
      </c>
      <c r="L172" s="1520">
        <f t="shared" si="31"/>
        <v>450</v>
      </c>
      <c r="M172" s="1520">
        <v>0</v>
      </c>
      <c r="N172" s="1520">
        <f t="shared" si="30"/>
        <v>450</v>
      </c>
      <c r="O172" s="1521">
        <v>0</v>
      </c>
      <c r="P172" s="1521">
        <f t="shared" si="29"/>
        <v>450</v>
      </c>
      <c r="Q172" s="1521">
        <v>0</v>
      </c>
      <c r="R172" s="1521">
        <f t="shared" si="28"/>
        <v>450</v>
      </c>
      <c r="S172" s="1114">
        <v>0</v>
      </c>
      <c r="T172" s="1114">
        <f t="shared" si="27"/>
        <v>450</v>
      </c>
      <c r="U172" s="1114">
        <v>0</v>
      </c>
      <c r="V172" s="1114">
        <f t="shared" si="26"/>
        <v>450</v>
      </c>
    </row>
    <row r="173" spans="1:22" s="894" customFormat="1" ht="20.95" x14ac:dyDescent="0.2">
      <c r="A173" s="998" t="s">
        <v>298</v>
      </c>
      <c r="B173" s="976" t="s">
        <v>530</v>
      </c>
      <c r="C173" s="977" t="s">
        <v>100</v>
      </c>
      <c r="D173" s="977" t="s">
        <v>100</v>
      </c>
      <c r="E173" s="978" t="s">
        <v>416</v>
      </c>
      <c r="F173" s="911">
        <v>0</v>
      </c>
      <c r="G173" s="959">
        <f t="shared" si="33"/>
        <v>150</v>
      </c>
      <c r="H173" s="908">
        <f t="shared" si="34"/>
        <v>150</v>
      </c>
      <c r="I173" s="1522">
        <v>0</v>
      </c>
      <c r="J173" s="1522">
        <f t="shared" si="32"/>
        <v>150</v>
      </c>
      <c r="K173" s="1522">
        <v>0</v>
      </c>
      <c r="L173" s="1522">
        <f t="shared" si="31"/>
        <v>150</v>
      </c>
      <c r="M173" s="1522">
        <v>0</v>
      </c>
      <c r="N173" s="1522">
        <f t="shared" si="30"/>
        <v>150</v>
      </c>
      <c r="O173" s="1523">
        <v>0</v>
      </c>
      <c r="P173" s="1523">
        <f t="shared" si="29"/>
        <v>150</v>
      </c>
      <c r="Q173" s="1523">
        <v>0</v>
      </c>
      <c r="R173" s="1523">
        <f t="shared" si="28"/>
        <v>150</v>
      </c>
      <c r="S173" s="1119">
        <v>0</v>
      </c>
      <c r="T173" s="1119">
        <f t="shared" si="27"/>
        <v>150</v>
      </c>
      <c r="U173" s="1119">
        <v>0</v>
      </c>
      <c r="V173" s="1119">
        <f t="shared" si="26"/>
        <v>150</v>
      </c>
    </row>
    <row r="174" spans="1:22" s="894" customFormat="1" ht="13.1" thickBot="1" x14ac:dyDescent="0.25">
      <c r="A174" s="999"/>
      <c r="B174" s="979"/>
      <c r="C174" s="599" t="s">
        <v>294</v>
      </c>
      <c r="D174" s="599" t="s">
        <v>295</v>
      </c>
      <c r="E174" s="980" t="s">
        <v>296</v>
      </c>
      <c r="F174" s="912">
        <v>0</v>
      </c>
      <c r="G174" s="1074">
        <v>150</v>
      </c>
      <c r="H174" s="909">
        <f t="shared" si="34"/>
        <v>150</v>
      </c>
      <c r="I174" s="1524">
        <v>0</v>
      </c>
      <c r="J174" s="1524">
        <f t="shared" si="32"/>
        <v>150</v>
      </c>
      <c r="K174" s="1524">
        <v>0</v>
      </c>
      <c r="L174" s="1524">
        <f t="shared" si="31"/>
        <v>150</v>
      </c>
      <c r="M174" s="1524">
        <v>0</v>
      </c>
      <c r="N174" s="1524">
        <f t="shared" si="30"/>
        <v>150</v>
      </c>
      <c r="O174" s="1526">
        <v>0</v>
      </c>
      <c r="P174" s="1526">
        <f t="shared" si="29"/>
        <v>150</v>
      </c>
      <c r="Q174" s="1526">
        <v>0</v>
      </c>
      <c r="R174" s="1526">
        <f t="shared" si="28"/>
        <v>150</v>
      </c>
      <c r="S174" s="1128">
        <v>0</v>
      </c>
      <c r="T174" s="1128">
        <f t="shared" si="27"/>
        <v>150</v>
      </c>
      <c r="U174" s="1128">
        <v>0</v>
      </c>
      <c r="V174" s="1128">
        <f t="shared" si="26"/>
        <v>150</v>
      </c>
    </row>
    <row r="175" spans="1:22" s="894" customFormat="1" ht="13.1" thickBot="1" x14ac:dyDescent="0.25">
      <c r="A175" s="1080" t="s">
        <v>106</v>
      </c>
      <c r="B175" s="1081" t="s">
        <v>100</v>
      </c>
      <c r="C175" s="1082" t="s">
        <v>100</v>
      </c>
      <c r="D175" s="1082" t="s">
        <v>100</v>
      </c>
      <c r="E175" s="1083" t="s">
        <v>226</v>
      </c>
      <c r="F175" s="1084">
        <v>2750</v>
      </c>
      <c r="G175" s="1090">
        <f>+G176+G178+G180+G182+G184+G186</f>
        <v>0</v>
      </c>
      <c r="H175" s="1085">
        <f t="shared" si="34"/>
        <v>2750</v>
      </c>
      <c r="I175" s="1527">
        <v>0</v>
      </c>
      <c r="J175" s="1527">
        <f t="shared" si="32"/>
        <v>2750</v>
      </c>
      <c r="K175" s="1527">
        <v>0</v>
      </c>
      <c r="L175" s="1527">
        <f t="shared" si="31"/>
        <v>2750</v>
      </c>
      <c r="M175" s="1527">
        <v>0</v>
      </c>
      <c r="N175" s="1527">
        <f t="shared" si="30"/>
        <v>2750</v>
      </c>
      <c r="O175" s="1528">
        <v>0</v>
      </c>
      <c r="P175" s="1528">
        <f t="shared" si="29"/>
        <v>2750</v>
      </c>
      <c r="Q175" s="1528">
        <v>0</v>
      </c>
      <c r="R175" s="1528">
        <f t="shared" si="28"/>
        <v>2750</v>
      </c>
      <c r="S175" s="1131">
        <v>0</v>
      </c>
      <c r="T175" s="1131">
        <f t="shared" si="27"/>
        <v>2750</v>
      </c>
      <c r="U175" s="1131">
        <v>0</v>
      </c>
      <c r="V175" s="1131">
        <f t="shared" si="26"/>
        <v>2750</v>
      </c>
    </row>
    <row r="176" spans="1:22" s="894" customFormat="1" hidden="1" x14ac:dyDescent="0.2">
      <c r="A176" s="677" t="s">
        <v>106</v>
      </c>
      <c r="B176" s="679" t="s">
        <v>488</v>
      </c>
      <c r="C176" s="680" t="s">
        <v>100</v>
      </c>
      <c r="D176" s="954" t="s">
        <v>100</v>
      </c>
      <c r="E176" s="786" t="s">
        <v>226</v>
      </c>
      <c r="F176" s="924">
        <f>+F177</f>
        <v>2750</v>
      </c>
      <c r="G176" s="975">
        <f>+G177</f>
        <v>-2750</v>
      </c>
      <c r="H176" s="924">
        <f t="shared" si="34"/>
        <v>0</v>
      </c>
      <c r="I176" s="1518">
        <v>0</v>
      </c>
      <c r="J176" s="1518">
        <f t="shared" si="32"/>
        <v>0</v>
      </c>
      <c r="K176" s="1518">
        <v>0</v>
      </c>
      <c r="L176" s="1518">
        <f t="shared" si="31"/>
        <v>0</v>
      </c>
      <c r="M176" s="1518">
        <v>0</v>
      </c>
      <c r="N176" s="1518">
        <f t="shared" si="30"/>
        <v>0</v>
      </c>
      <c r="O176" s="1519">
        <v>0</v>
      </c>
      <c r="P176" s="1519">
        <f t="shared" si="29"/>
        <v>0</v>
      </c>
      <c r="Q176" s="1519">
        <v>0</v>
      </c>
      <c r="R176" s="1519">
        <f t="shared" si="28"/>
        <v>0</v>
      </c>
      <c r="S176" s="1124">
        <v>0</v>
      </c>
      <c r="T176" s="1124">
        <f t="shared" si="27"/>
        <v>0</v>
      </c>
      <c r="U176" s="1124">
        <v>0</v>
      </c>
      <c r="V176" s="1124">
        <f t="shared" si="26"/>
        <v>0</v>
      </c>
    </row>
    <row r="177" spans="1:22" s="894" customFormat="1" hidden="1" x14ac:dyDescent="0.2">
      <c r="A177" s="689"/>
      <c r="B177" s="691" t="s">
        <v>474</v>
      </c>
      <c r="C177" s="700">
        <v>3419</v>
      </c>
      <c r="D177" s="686">
        <v>5222</v>
      </c>
      <c r="E177" s="784" t="s">
        <v>296</v>
      </c>
      <c r="F177" s="927">
        <v>2750</v>
      </c>
      <c r="G177" s="916">
        <v>-2750</v>
      </c>
      <c r="H177" s="927">
        <f t="shared" si="34"/>
        <v>0</v>
      </c>
      <c r="I177" s="1520">
        <v>0</v>
      </c>
      <c r="J177" s="1520">
        <f t="shared" si="32"/>
        <v>0</v>
      </c>
      <c r="K177" s="1520">
        <v>0</v>
      </c>
      <c r="L177" s="1520">
        <f t="shared" si="31"/>
        <v>0</v>
      </c>
      <c r="M177" s="1520">
        <v>0</v>
      </c>
      <c r="N177" s="1520">
        <f t="shared" si="30"/>
        <v>0</v>
      </c>
      <c r="O177" s="1521">
        <v>0</v>
      </c>
      <c r="P177" s="1521">
        <f t="shared" si="29"/>
        <v>0</v>
      </c>
      <c r="Q177" s="1521">
        <v>0</v>
      </c>
      <c r="R177" s="1521">
        <f t="shared" si="28"/>
        <v>0</v>
      </c>
      <c r="S177" s="1114">
        <v>0</v>
      </c>
      <c r="T177" s="1114">
        <f t="shared" si="27"/>
        <v>0</v>
      </c>
      <c r="U177" s="1114">
        <v>0</v>
      </c>
      <c r="V177" s="1114">
        <f t="shared" si="26"/>
        <v>0</v>
      </c>
    </row>
    <row r="178" spans="1:22" s="894" customFormat="1" ht="20.95" hidden="1" x14ac:dyDescent="0.2">
      <c r="A178" s="998" t="s">
        <v>298</v>
      </c>
      <c r="B178" s="976" t="s">
        <v>531</v>
      </c>
      <c r="C178" s="977" t="s">
        <v>100</v>
      </c>
      <c r="D178" s="977" t="s">
        <v>100</v>
      </c>
      <c r="E178" s="978" t="s">
        <v>322</v>
      </c>
      <c r="F178" s="911">
        <v>0</v>
      </c>
      <c r="G178" s="959">
        <f>+G179</f>
        <v>200</v>
      </c>
      <c r="H178" s="908">
        <f t="shared" si="34"/>
        <v>200</v>
      </c>
      <c r="I178" s="1522">
        <v>0</v>
      </c>
      <c r="J178" s="1522">
        <f t="shared" si="32"/>
        <v>200</v>
      </c>
      <c r="K178" s="1522">
        <v>0</v>
      </c>
      <c r="L178" s="1522">
        <f t="shared" si="31"/>
        <v>200</v>
      </c>
      <c r="M178" s="1522">
        <v>0</v>
      </c>
      <c r="N178" s="1522">
        <f t="shared" si="30"/>
        <v>200</v>
      </c>
      <c r="O178" s="1523">
        <v>0</v>
      </c>
      <c r="P178" s="1523">
        <f t="shared" si="29"/>
        <v>200</v>
      </c>
      <c r="Q178" s="1523">
        <v>0</v>
      </c>
      <c r="R178" s="1523">
        <f t="shared" si="28"/>
        <v>200</v>
      </c>
      <c r="S178" s="1119">
        <v>0</v>
      </c>
      <c r="T178" s="1119">
        <f t="shared" si="27"/>
        <v>200</v>
      </c>
      <c r="U178" s="1119">
        <v>0</v>
      </c>
      <c r="V178" s="1119">
        <f t="shared" si="26"/>
        <v>200</v>
      </c>
    </row>
    <row r="179" spans="1:22" s="894" customFormat="1" hidden="1" x14ac:dyDescent="0.2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916">
        <v>200</v>
      </c>
      <c r="H179" s="927">
        <f t="shared" si="34"/>
        <v>200</v>
      </c>
      <c r="I179" s="1520">
        <v>0</v>
      </c>
      <c r="J179" s="1520">
        <f t="shared" si="32"/>
        <v>200</v>
      </c>
      <c r="K179" s="1520">
        <v>0</v>
      </c>
      <c r="L179" s="1520">
        <f t="shared" si="31"/>
        <v>200</v>
      </c>
      <c r="M179" s="1520">
        <v>0</v>
      </c>
      <c r="N179" s="1520">
        <f t="shared" si="30"/>
        <v>200</v>
      </c>
      <c r="O179" s="1521">
        <v>0</v>
      </c>
      <c r="P179" s="1521">
        <f t="shared" si="29"/>
        <v>200</v>
      </c>
      <c r="Q179" s="1521">
        <v>0</v>
      </c>
      <c r="R179" s="1521">
        <f t="shared" si="28"/>
        <v>200</v>
      </c>
      <c r="S179" s="1114">
        <v>0</v>
      </c>
      <c r="T179" s="1114">
        <f t="shared" si="27"/>
        <v>200</v>
      </c>
      <c r="U179" s="1114">
        <v>0</v>
      </c>
      <c r="V179" s="1114">
        <f t="shared" si="26"/>
        <v>200</v>
      </c>
    </row>
    <row r="180" spans="1:22" s="894" customFormat="1" ht="20.95" hidden="1" x14ac:dyDescent="0.2">
      <c r="A180" s="998" t="s">
        <v>298</v>
      </c>
      <c r="B180" s="976" t="s">
        <v>532</v>
      </c>
      <c r="C180" s="977" t="s">
        <v>100</v>
      </c>
      <c r="D180" s="977" t="s">
        <v>100</v>
      </c>
      <c r="E180" s="978" t="s">
        <v>324</v>
      </c>
      <c r="F180" s="911">
        <v>0</v>
      </c>
      <c r="G180" s="959">
        <f t="shared" ref="G180" si="35">+G181</f>
        <v>750</v>
      </c>
      <c r="H180" s="908">
        <f t="shared" si="34"/>
        <v>750</v>
      </c>
      <c r="I180" s="1522">
        <v>0</v>
      </c>
      <c r="J180" s="1522">
        <f t="shared" si="32"/>
        <v>750</v>
      </c>
      <c r="K180" s="1522">
        <v>0</v>
      </c>
      <c r="L180" s="1522">
        <f t="shared" si="31"/>
        <v>750</v>
      </c>
      <c r="M180" s="1522">
        <v>0</v>
      </c>
      <c r="N180" s="1522">
        <f t="shared" si="30"/>
        <v>750</v>
      </c>
      <c r="O180" s="1523">
        <v>0</v>
      </c>
      <c r="P180" s="1523">
        <f t="shared" si="29"/>
        <v>750</v>
      </c>
      <c r="Q180" s="1523">
        <v>0</v>
      </c>
      <c r="R180" s="1523">
        <f t="shared" si="28"/>
        <v>750</v>
      </c>
      <c r="S180" s="1119">
        <v>0</v>
      </c>
      <c r="T180" s="1119">
        <f t="shared" si="27"/>
        <v>750</v>
      </c>
      <c r="U180" s="1119">
        <v>0</v>
      </c>
      <c r="V180" s="1119">
        <f t="shared" si="26"/>
        <v>750</v>
      </c>
    </row>
    <row r="181" spans="1:22" s="894" customFormat="1" hidden="1" x14ac:dyDescent="0.2">
      <c r="A181" s="999"/>
      <c r="B181" s="979"/>
      <c r="C181" s="599" t="s">
        <v>294</v>
      </c>
      <c r="D181" s="599" t="s">
        <v>295</v>
      </c>
      <c r="E181" s="980" t="s">
        <v>296</v>
      </c>
      <c r="F181" s="912">
        <v>0</v>
      </c>
      <c r="G181" s="916">
        <v>750</v>
      </c>
      <c r="H181" s="927">
        <f t="shared" si="34"/>
        <v>750</v>
      </c>
      <c r="I181" s="1520">
        <v>0</v>
      </c>
      <c r="J181" s="1520">
        <f t="shared" si="32"/>
        <v>750</v>
      </c>
      <c r="K181" s="1520">
        <v>0</v>
      </c>
      <c r="L181" s="1520">
        <f t="shared" si="31"/>
        <v>750</v>
      </c>
      <c r="M181" s="1520">
        <v>0</v>
      </c>
      <c r="N181" s="1520">
        <f t="shared" si="30"/>
        <v>750</v>
      </c>
      <c r="O181" s="1521">
        <v>0</v>
      </c>
      <c r="P181" s="1521">
        <f t="shared" si="29"/>
        <v>750</v>
      </c>
      <c r="Q181" s="1521">
        <v>0</v>
      </c>
      <c r="R181" s="1521">
        <f t="shared" si="28"/>
        <v>750</v>
      </c>
      <c r="S181" s="1114">
        <v>0</v>
      </c>
      <c r="T181" s="1114">
        <f t="shared" si="27"/>
        <v>750</v>
      </c>
      <c r="U181" s="1114">
        <v>0</v>
      </c>
      <c r="V181" s="1114">
        <f t="shared" si="26"/>
        <v>750</v>
      </c>
    </row>
    <row r="182" spans="1:22" s="894" customFormat="1" ht="20.95" hidden="1" x14ac:dyDescent="0.2">
      <c r="A182" s="998" t="s">
        <v>298</v>
      </c>
      <c r="B182" s="976" t="s">
        <v>533</v>
      </c>
      <c r="C182" s="977" t="s">
        <v>100</v>
      </c>
      <c r="D182" s="977" t="s">
        <v>100</v>
      </c>
      <c r="E182" s="978" t="s">
        <v>326</v>
      </c>
      <c r="F182" s="911">
        <v>0</v>
      </c>
      <c r="G182" s="959">
        <f t="shared" ref="G182" si="36">+G183</f>
        <v>750</v>
      </c>
      <c r="H182" s="908">
        <f t="shared" si="34"/>
        <v>750</v>
      </c>
      <c r="I182" s="1522">
        <v>0</v>
      </c>
      <c r="J182" s="1522">
        <f t="shared" si="32"/>
        <v>750</v>
      </c>
      <c r="K182" s="1522">
        <v>0</v>
      </c>
      <c r="L182" s="1522">
        <f t="shared" si="31"/>
        <v>750</v>
      </c>
      <c r="M182" s="1522">
        <v>0</v>
      </c>
      <c r="N182" s="1522">
        <f t="shared" si="30"/>
        <v>750</v>
      </c>
      <c r="O182" s="1523">
        <v>0</v>
      </c>
      <c r="P182" s="1523">
        <f t="shared" si="29"/>
        <v>750</v>
      </c>
      <c r="Q182" s="1523">
        <v>0</v>
      </c>
      <c r="R182" s="1523">
        <f t="shared" si="28"/>
        <v>750</v>
      </c>
      <c r="S182" s="1119">
        <v>0</v>
      </c>
      <c r="T182" s="1119">
        <f t="shared" si="27"/>
        <v>750</v>
      </c>
      <c r="U182" s="1119">
        <v>0</v>
      </c>
      <c r="V182" s="1119">
        <f t="shared" si="26"/>
        <v>750</v>
      </c>
    </row>
    <row r="183" spans="1:22" s="894" customFormat="1" hidden="1" x14ac:dyDescent="0.2">
      <c r="A183" s="999"/>
      <c r="B183" s="979"/>
      <c r="C183" s="599" t="s">
        <v>294</v>
      </c>
      <c r="D183" s="599" t="s">
        <v>341</v>
      </c>
      <c r="E183" s="980" t="s">
        <v>342</v>
      </c>
      <c r="F183" s="912">
        <v>0</v>
      </c>
      <c r="G183" s="916">
        <v>750</v>
      </c>
      <c r="H183" s="927">
        <f t="shared" si="34"/>
        <v>750</v>
      </c>
      <c r="I183" s="1520">
        <v>0</v>
      </c>
      <c r="J183" s="1520">
        <f t="shared" si="32"/>
        <v>750</v>
      </c>
      <c r="K183" s="1520">
        <v>0</v>
      </c>
      <c r="L183" s="1520">
        <f t="shared" si="31"/>
        <v>750</v>
      </c>
      <c r="M183" s="1520">
        <v>0</v>
      </c>
      <c r="N183" s="1520">
        <f t="shared" si="30"/>
        <v>750</v>
      </c>
      <c r="O183" s="1521">
        <v>0</v>
      </c>
      <c r="P183" s="1521">
        <f t="shared" si="29"/>
        <v>750</v>
      </c>
      <c r="Q183" s="1521">
        <v>0</v>
      </c>
      <c r="R183" s="1521">
        <f t="shared" si="28"/>
        <v>750</v>
      </c>
      <c r="S183" s="1114">
        <v>0</v>
      </c>
      <c r="T183" s="1114">
        <f t="shared" si="27"/>
        <v>750</v>
      </c>
      <c r="U183" s="1114">
        <v>0</v>
      </c>
      <c r="V183" s="1114">
        <f t="shared" si="26"/>
        <v>750</v>
      </c>
    </row>
    <row r="184" spans="1:22" s="894" customFormat="1" ht="20.95" hidden="1" x14ac:dyDescent="0.2">
      <c r="A184" s="998" t="s">
        <v>298</v>
      </c>
      <c r="B184" s="976" t="s">
        <v>534</v>
      </c>
      <c r="C184" s="977" t="s">
        <v>100</v>
      </c>
      <c r="D184" s="977" t="s">
        <v>100</v>
      </c>
      <c r="E184" s="978" t="s">
        <v>328</v>
      </c>
      <c r="F184" s="911">
        <v>0</v>
      </c>
      <c r="G184" s="959">
        <f t="shared" ref="G184" si="37">+G185</f>
        <v>300</v>
      </c>
      <c r="H184" s="908">
        <f t="shared" si="34"/>
        <v>300</v>
      </c>
      <c r="I184" s="1522">
        <v>0</v>
      </c>
      <c r="J184" s="1522">
        <f t="shared" si="32"/>
        <v>300</v>
      </c>
      <c r="K184" s="1522">
        <v>0</v>
      </c>
      <c r="L184" s="1522">
        <f t="shared" si="31"/>
        <v>300</v>
      </c>
      <c r="M184" s="1522">
        <v>0</v>
      </c>
      <c r="N184" s="1522">
        <f t="shared" si="30"/>
        <v>300</v>
      </c>
      <c r="O184" s="1523">
        <v>0</v>
      </c>
      <c r="P184" s="1523">
        <f t="shared" si="29"/>
        <v>300</v>
      </c>
      <c r="Q184" s="1523">
        <v>0</v>
      </c>
      <c r="R184" s="1523">
        <f t="shared" si="28"/>
        <v>300</v>
      </c>
      <c r="S184" s="1119">
        <v>0</v>
      </c>
      <c r="T184" s="1119">
        <f t="shared" si="27"/>
        <v>300</v>
      </c>
      <c r="U184" s="1119">
        <v>0</v>
      </c>
      <c r="V184" s="1119">
        <f t="shared" si="26"/>
        <v>300</v>
      </c>
    </row>
    <row r="185" spans="1:22" s="894" customFormat="1" hidden="1" x14ac:dyDescent="0.2">
      <c r="A185" s="999"/>
      <c r="B185" s="979"/>
      <c r="C185" s="599" t="s">
        <v>294</v>
      </c>
      <c r="D185" s="599" t="s">
        <v>295</v>
      </c>
      <c r="E185" s="980" t="s">
        <v>296</v>
      </c>
      <c r="F185" s="912">
        <v>0</v>
      </c>
      <c r="G185" s="916">
        <v>300</v>
      </c>
      <c r="H185" s="927">
        <f t="shared" si="34"/>
        <v>300</v>
      </c>
      <c r="I185" s="1520">
        <v>0</v>
      </c>
      <c r="J185" s="1520">
        <f t="shared" si="32"/>
        <v>300</v>
      </c>
      <c r="K185" s="1520">
        <v>0</v>
      </c>
      <c r="L185" s="1520">
        <f t="shared" si="31"/>
        <v>300</v>
      </c>
      <c r="M185" s="1520">
        <v>0</v>
      </c>
      <c r="N185" s="1520">
        <f t="shared" si="30"/>
        <v>300</v>
      </c>
      <c r="O185" s="1521">
        <v>0</v>
      </c>
      <c r="P185" s="1521">
        <f t="shared" si="29"/>
        <v>300</v>
      </c>
      <c r="Q185" s="1521">
        <v>0</v>
      </c>
      <c r="R185" s="1521">
        <f t="shared" si="28"/>
        <v>300</v>
      </c>
      <c r="S185" s="1114">
        <v>0</v>
      </c>
      <c r="T185" s="1114">
        <f t="shared" si="27"/>
        <v>300</v>
      </c>
      <c r="U185" s="1114">
        <v>0</v>
      </c>
      <c r="V185" s="1114">
        <f t="shared" si="26"/>
        <v>300</v>
      </c>
    </row>
    <row r="186" spans="1:22" s="894" customFormat="1" ht="20.95" hidden="1" x14ac:dyDescent="0.2">
      <c r="A186" s="998" t="s">
        <v>298</v>
      </c>
      <c r="B186" s="976" t="s">
        <v>535</v>
      </c>
      <c r="C186" s="977" t="s">
        <v>100</v>
      </c>
      <c r="D186" s="977" t="s">
        <v>100</v>
      </c>
      <c r="E186" s="978" t="s">
        <v>330</v>
      </c>
      <c r="F186" s="911">
        <v>0</v>
      </c>
      <c r="G186" s="959">
        <f t="shared" ref="G186" si="38">+G187</f>
        <v>750</v>
      </c>
      <c r="H186" s="908">
        <f t="shared" si="34"/>
        <v>750</v>
      </c>
      <c r="I186" s="1522">
        <v>0</v>
      </c>
      <c r="J186" s="1522">
        <f t="shared" si="32"/>
        <v>750</v>
      </c>
      <c r="K186" s="1522">
        <v>0</v>
      </c>
      <c r="L186" s="1522">
        <f t="shared" si="31"/>
        <v>750</v>
      </c>
      <c r="M186" s="1522">
        <v>0</v>
      </c>
      <c r="N186" s="1522">
        <f t="shared" si="30"/>
        <v>750</v>
      </c>
      <c r="O186" s="1523">
        <v>0</v>
      </c>
      <c r="P186" s="1523">
        <f t="shared" si="29"/>
        <v>750</v>
      </c>
      <c r="Q186" s="1523">
        <v>0</v>
      </c>
      <c r="R186" s="1523">
        <f t="shared" si="28"/>
        <v>750</v>
      </c>
      <c r="S186" s="1119">
        <v>0</v>
      </c>
      <c r="T186" s="1119">
        <f t="shared" si="27"/>
        <v>750</v>
      </c>
      <c r="U186" s="1119">
        <v>0</v>
      </c>
      <c r="V186" s="1119">
        <f t="shared" si="26"/>
        <v>750</v>
      </c>
    </row>
    <row r="187" spans="1:22" s="894" customFormat="1" ht="13.1" hidden="1" thickBot="1" x14ac:dyDescent="0.25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1074">
        <v>750</v>
      </c>
      <c r="H187" s="909">
        <f t="shared" si="34"/>
        <v>750</v>
      </c>
      <c r="I187" s="1524">
        <v>0</v>
      </c>
      <c r="J187" s="1524">
        <f t="shared" si="32"/>
        <v>750</v>
      </c>
      <c r="K187" s="1524">
        <v>0</v>
      </c>
      <c r="L187" s="1524">
        <f t="shared" si="31"/>
        <v>750</v>
      </c>
      <c r="M187" s="1524">
        <v>0</v>
      </c>
      <c r="N187" s="1524">
        <f t="shared" si="30"/>
        <v>750</v>
      </c>
      <c r="O187" s="1526">
        <v>0</v>
      </c>
      <c r="P187" s="1526">
        <f t="shared" si="29"/>
        <v>750</v>
      </c>
      <c r="Q187" s="1526">
        <v>0</v>
      </c>
      <c r="R187" s="1526">
        <f t="shared" si="28"/>
        <v>750</v>
      </c>
      <c r="S187" s="1128">
        <v>0</v>
      </c>
      <c r="T187" s="1128">
        <f t="shared" si="27"/>
        <v>750</v>
      </c>
      <c r="U187" s="1128">
        <v>0</v>
      </c>
      <c r="V187" s="1128">
        <f t="shared" si="26"/>
        <v>750</v>
      </c>
    </row>
    <row r="188" spans="1:22" s="894" customFormat="1" ht="13.1" thickBot="1" x14ac:dyDescent="0.25">
      <c r="A188" s="1080" t="s">
        <v>106</v>
      </c>
      <c r="B188" s="1081" t="s">
        <v>100</v>
      </c>
      <c r="C188" s="1082" t="s">
        <v>100</v>
      </c>
      <c r="D188" s="1082" t="s">
        <v>100</v>
      </c>
      <c r="E188" s="1083" t="s">
        <v>227</v>
      </c>
      <c r="F188" s="1084">
        <v>1750</v>
      </c>
      <c r="G188" s="1090">
        <f>+G189+G191+G193+G195+G197+G199+G201+G203+G205</f>
        <v>0</v>
      </c>
      <c r="H188" s="1085">
        <f t="shared" si="34"/>
        <v>1750</v>
      </c>
      <c r="I188" s="1527">
        <v>0</v>
      </c>
      <c r="J188" s="1527">
        <f t="shared" si="32"/>
        <v>1750</v>
      </c>
      <c r="K188" s="1527">
        <v>0</v>
      </c>
      <c r="L188" s="1527">
        <f t="shared" si="31"/>
        <v>1750</v>
      </c>
      <c r="M188" s="1527">
        <f>+M207</f>
        <v>5000</v>
      </c>
      <c r="N188" s="1527">
        <f t="shared" si="30"/>
        <v>6750</v>
      </c>
      <c r="O188" s="1528">
        <v>0</v>
      </c>
      <c r="P188" s="1528">
        <f t="shared" si="29"/>
        <v>6750</v>
      </c>
      <c r="Q188" s="1528">
        <v>0</v>
      </c>
      <c r="R188" s="1528">
        <f t="shared" si="28"/>
        <v>6750</v>
      </c>
      <c r="S188" s="1131">
        <v>0</v>
      </c>
      <c r="T188" s="1131">
        <f t="shared" si="27"/>
        <v>6750</v>
      </c>
      <c r="U188" s="1131">
        <v>0</v>
      </c>
      <c r="V188" s="1131">
        <f t="shared" si="26"/>
        <v>6750</v>
      </c>
    </row>
    <row r="189" spans="1:22" s="894" customFormat="1" hidden="1" x14ac:dyDescent="0.2">
      <c r="A189" s="677" t="s">
        <v>106</v>
      </c>
      <c r="B189" s="679" t="s">
        <v>489</v>
      </c>
      <c r="C189" s="680" t="s">
        <v>100</v>
      </c>
      <c r="D189" s="954" t="s">
        <v>100</v>
      </c>
      <c r="E189" s="786" t="s">
        <v>227</v>
      </c>
      <c r="F189" s="924">
        <f>+F190</f>
        <v>1750</v>
      </c>
      <c r="G189" s="975">
        <f>+G190</f>
        <v>-1750</v>
      </c>
      <c r="H189" s="924">
        <f t="shared" si="34"/>
        <v>0</v>
      </c>
      <c r="I189" s="1518">
        <v>0</v>
      </c>
      <c r="J189" s="1518">
        <f t="shared" si="32"/>
        <v>0</v>
      </c>
      <c r="K189" s="1518">
        <v>0</v>
      </c>
      <c r="L189" s="1518">
        <f t="shared" si="31"/>
        <v>0</v>
      </c>
      <c r="M189" s="1518">
        <v>0</v>
      </c>
      <c r="N189" s="1518">
        <f t="shared" si="30"/>
        <v>0</v>
      </c>
      <c r="O189" s="1519">
        <v>0</v>
      </c>
      <c r="P189" s="1519">
        <f t="shared" si="29"/>
        <v>0</v>
      </c>
      <c r="Q189" s="1519">
        <v>0</v>
      </c>
      <c r="R189" s="1519">
        <f t="shared" si="28"/>
        <v>0</v>
      </c>
      <c r="S189" s="1124">
        <v>0</v>
      </c>
      <c r="T189" s="1124">
        <f t="shared" si="27"/>
        <v>0</v>
      </c>
      <c r="U189" s="1124">
        <v>0</v>
      </c>
      <c r="V189" s="1124">
        <f t="shared" si="26"/>
        <v>0</v>
      </c>
    </row>
    <row r="190" spans="1:22" s="894" customFormat="1" hidden="1" x14ac:dyDescent="0.2">
      <c r="A190" s="689"/>
      <c r="B190" s="691" t="s">
        <v>474</v>
      </c>
      <c r="C190" s="700">
        <v>3419</v>
      </c>
      <c r="D190" s="686">
        <v>5222</v>
      </c>
      <c r="E190" s="784" t="s">
        <v>296</v>
      </c>
      <c r="F190" s="927">
        <v>1750</v>
      </c>
      <c r="G190" s="916">
        <v>-1750</v>
      </c>
      <c r="H190" s="927">
        <f t="shared" si="34"/>
        <v>0</v>
      </c>
      <c r="I190" s="1520">
        <v>0</v>
      </c>
      <c r="J190" s="1520">
        <f t="shared" si="32"/>
        <v>0</v>
      </c>
      <c r="K190" s="1520">
        <v>0</v>
      </c>
      <c r="L190" s="1520">
        <f t="shared" si="31"/>
        <v>0</v>
      </c>
      <c r="M190" s="1520">
        <v>0</v>
      </c>
      <c r="N190" s="1520">
        <f t="shared" si="30"/>
        <v>0</v>
      </c>
      <c r="O190" s="1521">
        <v>0</v>
      </c>
      <c r="P190" s="1521">
        <f t="shared" si="29"/>
        <v>0</v>
      </c>
      <c r="Q190" s="1521">
        <v>0</v>
      </c>
      <c r="R190" s="1521">
        <f t="shared" si="28"/>
        <v>0</v>
      </c>
      <c r="S190" s="1114">
        <v>0</v>
      </c>
      <c r="T190" s="1114">
        <f t="shared" si="27"/>
        <v>0</v>
      </c>
      <c r="U190" s="1114">
        <v>0</v>
      </c>
      <c r="V190" s="1114">
        <f t="shared" si="26"/>
        <v>0</v>
      </c>
    </row>
    <row r="191" spans="1:22" s="894" customFormat="1" ht="31.45" hidden="1" x14ac:dyDescent="0.2">
      <c r="A191" s="654" t="s">
        <v>298</v>
      </c>
      <c r="B191" s="603" t="s">
        <v>536</v>
      </c>
      <c r="C191" s="604" t="s">
        <v>100</v>
      </c>
      <c r="D191" s="604" t="s">
        <v>100</v>
      </c>
      <c r="E191" s="981" t="s">
        <v>418</v>
      </c>
      <c r="F191" s="913">
        <v>0</v>
      </c>
      <c r="G191" s="959">
        <f t="shared" ref="G191:G205" si="39">+G192</f>
        <v>50</v>
      </c>
      <c r="H191" s="908">
        <f t="shared" si="34"/>
        <v>50</v>
      </c>
      <c r="I191" s="1522">
        <v>0</v>
      </c>
      <c r="J191" s="1522">
        <f t="shared" si="32"/>
        <v>50</v>
      </c>
      <c r="K191" s="1522">
        <v>0</v>
      </c>
      <c r="L191" s="1522">
        <f t="shared" si="31"/>
        <v>50</v>
      </c>
      <c r="M191" s="1522">
        <v>0</v>
      </c>
      <c r="N191" s="1522">
        <f t="shared" si="30"/>
        <v>50</v>
      </c>
      <c r="O191" s="1523">
        <v>0</v>
      </c>
      <c r="P191" s="1523">
        <f t="shared" si="29"/>
        <v>50</v>
      </c>
      <c r="Q191" s="1523">
        <v>0</v>
      </c>
      <c r="R191" s="1523">
        <f t="shared" si="28"/>
        <v>50</v>
      </c>
      <c r="S191" s="1119">
        <v>0</v>
      </c>
      <c r="T191" s="1119">
        <f t="shared" si="27"/>
        <v>50</v>
      </c>
      <c r="U191" s="1119">
        <v>0</v>
      </c>
      <c r="V191" s="1119">
        <f t="shared" si="26"/>
        <v>50</v>
      </c>
    </row>
    <row r="192" spans="1:22" s="894" customFormat="1" hidden="1" x14ac:dyDescent="0.2">
      <c r="A192" s="1000"/>
      <c r="B192" s="982"/>
      <c r="C192" s="595" t="s">
        <v>294</v>
      </c>
      <c r="D192" s="595" t="s">
        <v>295</v>
      </c>
      <c r="E192" s="983" t="s">
        <v>296</v>
      </c>
      <c r="F192" s="914">
        <v>0</v>
      </c>
      <c r="G192" s="916">
        <v>50</v>
      </c>
      <c r="H192" s="927">
        <f t="shared" si="34"/>
        <v>50</v>
      </c>
      <c r="I192" s="1520">
        <v>0</v>
      </c>
      <c r="J192" s="1520">
        <f t="shared" si="32"/>
        <v>50</v>
      </c>
      <c r="K192" s="1520">
        <v>0</v>
      </c>
      <c r="L192" s="1520">
        <f t="shared" si="31"/>
        <v>50</v>
      </c>
      <c r="M192" s="1520">
        <v>0</v>
      </c>
      <c r="N192" s="1520">
        <f t="shared" si="30"/>
        <v>50</v>
      </c>
      <c r="O192" s="1521">
        <v>0</v>
      </c>
      <c r="P192" s="1521">
        <f t="shared" si="29"/>
        <v>50</v>
      </c>
      <c r="Q192" s="1521">
        <v>0</v>
      </c>
      <c r="R192" s="1521">
        <f t="shared" si="28"/>
        <v>50</v>
      </c>
      <c r="S192" s="1114">
        <v>0</v>
      </c>
      <c r="T192" s="1114">
        <f t="shared" si="27"/>
        <v>50</v>
      </c>
      <c r="U192" s="1114">
        <v>0</v>
      </c>
      <c r="V192" s="1114">
        <f t="shared" si="26"/>
        <v>50</v>
      </c>
    </row>
    <row r="193" spans="1:22" s="894" customFormat="1" ht="20.95" hidden="1" x14ac:dyDescent="0.2">
      <c r="A193" s="654" t="s">
        <v>298</v>
      </c>
      <c r="B193" s="603" t="s">
        <v>537</v>
      </c>
      <c r="C193" s="604" t="s">
        <v>100</v>
      </c>
      <c r="D193" s="604" t="s">
        <v>100</v>
      </c>
      <c r="E193" s="981" t="s">
        <v>335</v>
      </c>
      <c r="F193" s="913">
        <v>0</v>
      </c>
      <c r="G193" s="959">
        <f t="shared" si="39"/>
        <v>600</v>
      </c>
      <c r="H193" s="908">
        <f t="shared" si="34"/>
        <v>600</v>
      </c>
      <c r="I193" s="1522">
        <v>0</v>
      </c>
      <c r="J193" s="1522">
        <f t="shared" si="32"/>
        <v>600</v>
      </c>
      <c r="K193" s="1522">
        <v>0</v>
      </c>
      <c r="L193" s="1522">
        <f t="shared" si="31"/>
        <v>600</v>
      </c>
      <c r="M193" s="1522">
        <v>0</v>
      </c>
      <c r="N193" s="1522">
        <f t="shared" si="30"/>
        <v>600</v>
      </c>
      <c r="O193" s="1523">
        <v>0</v>
      </c>
      <c r="P193" s="1523">
        <f t="shared" si="29"/>
        <v>600</v>
      </c>
      <c r="Q193" s="1523">
        <v>0</v>
      </c>
      <c r="R193" s="1523">
        <f t="shared" si="28"/>
        <v>600</v>
      </c>
      <c r="S193" s="1119">
        <v>0</v>
      </c>
      <c r="T193" s="1119">
        <f t="shared" si="27"/>
        <v>600</v>
      </c>
      <c r="U193" s="1119">
        <v>0</v>
      </c>
      <c r="V193" s="1119">
        <f t="shared" si="26"/>
        <v>600</v>
      </c>
    </row>
    <row r="194" spans="1:22" s="894" customFormat="1" ht="20.95" hidden="1" x14ac:dyDescent="0.2">
      <c r="A194" s="1000"/>
      <c r="B194" s="982"/>
      <c r="C194" s="595" t="s">
        <v>294</v>
      </c>
      <c r="D194" s="595" t="s">
        <v>333</v>
      </c>
      <c r="E194" s="983" t="s">
        <v>334</v>
      </c>
      <c r="F194" s="914">
        <v>0</v>
      </c>
      <c r="G194" s="916">
        <v>600</v>
      </c>
      <c r="H194" s="927">
        <f t="shared" si="34"/>
        <v>600</v>
      </c>
      <c r="I194" s="1520">
        <v>0</v>
      </c>
      <c r="J194" s="1520">
        <f t="shared" si="32"/>
        <v>600</v>
      </c>
      <c r="K194" s="1520">
        <v>0</v>
      </c>
      <c r="L194" s="1520">
        <f t="shared" si="31"/>
        <v>600</v>
      </c>
      <c r="M194" s="1520">
        <v>0</v>
      </c>
      <c r="N194" s="1520">
        <f t="shared" si="30"/>
        <v>600</v>
      </c>
      <c r="O194" s="1521">
        <v>0</v>
      </c>
      <c r="P194" s="1521">
        <f t="shared" si="29"/>
        <v>600</v>
      </c>
      <c r="Q194" s="1521">
        <v>0</v>
      </c>
      <c r="R194" s="1521">
        <f t="shared" si="28"/>
        <v>600</v>
      </c>
      <c r="S194" s="1114">
        <v>0</v>
      </c>
      <c r="T194" s="1114">
        <f t="shared" si="27"/>
        <v>600</v>
      </c>
      <c r="U194" s="1114">
        <v>0</v>
      </c>
      <c r="V194" s="1114">
        <f t="shared" si="26"/>
        <v>600</v>
      </c>
    </row>
    <row r="195" spans="1:22" s="894" customFormat="1" ht="31.45" hidden="1" x14ac:dyDescent="0.2">
      <c r="A195" s="654" t="s">
        <v>298</v>
      </c>
      <c r="B195" s="603" t="s">
        <v>538</v>
      </c>
      <c r="C195" s="604" t="s">
        <v>100</v>
      </c>
      <c r="D195" s="604" t="s">
        <v>100</v>
      </c>
      <c r="E195" s="981" t="s">
        <v>337</v>
      </c>
      <c r="F195" s="913">
        <v>0</v>
      </c>
      <c r="G195" s="959">
        <f t="shared" si="39"/>
        <v>450</v>
      </c>
      <c r="H195" s="908">
        <f t="shared" si="34"/>
        <v>450</v>
      </c>
      <c r="I195" s="1522">
        <v>0</v>
      </c>
      <c r="J195" s="1522">
        <f t="shared" si="32"/>
        <v>450</v>
      </c>
      <c r="K195" s="1522">
        <v>0</v>
      </c>
      <c r="L195" s="1522">
        <f t="shared" si="31"/>
        <v>450</v>
      </c>
      <c r="M195" s="1522">
        <v>0</v>
      </c>
      <c r="N195" s="1522">
        <f t="shared" si="30"/>
        <v>450</v>
      </c>
      <c r="O195" s="1523">
        <v>0</v>
      </c>
      <c r="P195" s="1523">
        <f t="shared" si="29"/>
        <v>450</v>
      </c>
      <c r="Q195" s="1523">
        <v>0</v>
      </c>
      <c r="R195" s="1523">
        <f t="shared" si="28"/>
        <v>450</v>
      </c>
      <c r="S195" s="1119">
        <v>0</v>
      </c>
      <c r="T195" s="1119">
        <f t="shared" si="27"/>
        <v>450</v>
      </c>
      <c r="U195" s="1119">
        <v>0</v>
      </c>
      <c r="V195" s="1119">
        <f t="shared" si="26"/>
        <v>450</v>
      </c>
    </row>
    <row r="196" spans="1:22" s="894" customFormat="1" ht="20.95" hidden="1" x14ac:dyDescent="0.2">
      <c r="A196" s="1000"/>
      <c r="B196" s="603" t="s">
        <v>338</v>
      </c>
      <c r="C196" s="595" t="s">
        <v>294</v>
      </c>
      <c r="D196" s="595" t="s">
        <v>339</v>
      </c>
      <c r="E196" s="983" t="s">
        <v>340</v>
      </c>
      <c r="F196" s="914">
        <v>0</v>
      </c>
      <c r="G196" s="916">
        <v>450</v>
      </c>
      <c r="H196" s="927">
        <f t="shared" si="34"/>
        <v>450</v>
      </c>
      <c r="I196" s="1520">
        <v>0</v>
      </c>
      <c r="J196" s="1520">
        <f t="shared" si="32"/>
        <v>450</v>
      </c>
      <c r="K196" s="1520">
        <v>0</v>
      </c>
      <c r="L196" s="1520">
        <f t="shared" si="31"/>
        <v>450</v>
      </c>
      <c r="M196" s="1520">
        <v>0</v>
      </c>
      <c r="N196" s="1520">
        <f t="shared" si="30"/>
        <v>450</v>
      </c>
      <c r="O196" s="1521">
        <v>0</v>
      </c>
      <c r="P196" s="1521">
        <f t="shared" si="29"/>
        <v>450</v>
      </c>
      <c r="Q196" s="1521">
        <v>0</v>
      </c>
      <c r="R196" s="1521">
        <f t="shared" si="28"/>
        <v>450</v>
      </c>
      <c r="S196" s="1114">
        <v>0</v>
      </c>
      <c r="T196" s="1114">
        <f t="shared" si="27"/>
        <v>450</v>
      </c>
      <c r="U196" s="1114">
        <v>0</v>
      </c>
      <c r="V196" s="1114">
        <f t="shared" si="26"/>
        <v>450</v>
      </c>
    </row>
    <row r="197" spans="1:22" s="894" customFormat="1" ht="20.95" hidden="1" x14ac:dyDescent="0.2">
      <c r="A197" s="654" t="s">
        <v>298</v>
      </c>
      <c r="B197" s="603" t="s">
        <v>539</v>
      </c>
      <c r="C197" s="604" t="s">
        <v>100</v>
      </c>
      <c r="D197" s="604" t="s">
        <v>100</v>
      </c>
      <c r="E197" s="981" t="s">
        <v>344</v>
      </c>
      <c r="F197" s="913">
        <v>0</v>
      </c>
      <c r="G197" s="959">
        <f t="shared" si="39"/>
        <v>200</v>
      </c>
      <c r="H197" s="908">
        <f t="shared" si="34"/>
        <v>200</v>
      </c>
      <c r="I197" s="1522">
        <v>0</v>
      </c>
      <c r="J197" s="1522">
        <f t="shared" si="32"/>
        <v>200</v>
      </c>
      <c r="K197" s="1522">
        <v>0</v>
      </c>
      <c r="L197" s="1522">
        <f t="shared" si="31"/>
        <v>200</v>
      </c>
      <c r="M197" s="1522">
        <v>0</v>
      </c>
      <c r="N197" s="1522">
        <f t="shared" si="30"/>
        <v>200</v>
      </c>
      <c r="O197" s="1523">
        <v>0</v>
      </c>
      <c r="P197" s="1523">
        <f t="shared" si="29"/>
        <v>200</v>
      </c>
      <c r="Q197" s="1523">
        <v>0</v>
      </c>
      <c r="R197" s="1523">
        <f t="shared" si="28"/>
        <v>200</v>
      </c>
      <c r="S197" s="1119">
        <v>0</v>
      </c>
      <c r="T197" s="1119">
        <f t="shared" si="27"/>
        <v>200</v>
      </c>
      <c r="U197" s="1119">
        <v>0</v>
      </c>
      <c r="V197" s="1119">
        <f t="shared" si="26"/>
        <v>200</v>
      </c>
    </row>
    <row r="198" spans="1:22" s="894" customFormat="1" hidden="1" x14ac:dyDescent="0.2">
      <c r="A198" s="1000"/>
      <c r="B198" s="982"/>
      <c r="C198" s="595" t="s">
        <v>294</v>
      </c>
      <c r="D198" s="599" t="s">
        <v>341</v>
      </c>
      <c r="E198" s="980" t="s">
        <v>342</v>
      </c>
      <c r="F198" s="914">
        <v>0</v>
      </c>
      <c r="G198" s="916">
        <v>200</v>
      </c>
      <c r="H198" s="927">
        <f t="shared" si="34"/>
        <v>200</v>
      </c>
      <c r="I198" s="1520">
        <v>0</v>
      </c>
      <c r="J198" s="1520">
        <f t="shared" si="32"/>
        <v>200</v>
      </c>
      <c r="K198" s="1520">
        <v>0</v>
      </c>
      <c r="L198" s="1520">
        <f t="shared" si="31"/>
        <v>200</v>
      </c>
      <c r="M198" s="1520">
        <v>0</v>
      </c>
      <c r="N198" s="1520">
        <f t="shared" si="30"/>
        <v>200</v>
      </c>
      <c r="O198" s="1521">
        <v>0</v>
      </c>
      <c r="P198" s="1521">
        <f t="shared" si="29"/>
        <v>200</v>
      </c>
      <c r="Q198" s="1521">
        <v>0</v>
      </c>
      <c r="R198" s="1521">
        <f t="shared" si="28"/>
        <v>200</v>
      </c>
      <c r="S198" s="1114">
        <v>0</v>
      </c>
      <c r="T198" s="1114">
        <f t="shared" si="27"/>
        <v>200</v>
      </c>
      <c r="U198" s="1114">
        <v>0</v>
      </c>
      <c r="V198" s="1114">
        <f t="shared" si="26"/>
        <v>200</v>
      </c>
    </row>
    <row r="199" spans="1:22" s="894" customFormat="1" ht="20.95" hidden="1" x14ac:dyDescent="0.2">
      <c r="A199" s="654" t="s">
        <v>298</v>
      </c>
      <c r="B199" s="603" t="s">
        <v>540</v>
      </c>
      <c r="C199" s="604" t="s">
        <v>100</v>
      </c>
      <c r="D199" s="604" t="s">
        <v>100</v>
      </c>
      <c r="E199" s="981" t="s">
        <v>346</v>
      </c>
      <c r="F199" s="913">
        <v>0</v>
      </c>
      <c r="G199" s="959">
        <f t="shared" si="39"/>
        <v>100</v>
      </c>
      <c r="H199" s="908">
        <f t="shared" si="34"/>
        <v>100</v>
      </c>
      <c r="I199" s="1522">
        <v>0</v>
      </c>
      <c r="J199" s="1522">
        <f t="shared" si="32"/>
        <v>100</v>
      </c>
      <c r="K199" s="1522">
        <v>0</v>
      </c>
      <c r="L199" s="1522">
        <f t="shared" si="31"/>
        <v>100</v>
      </c>
      <c r="M199" s="1522">
        <v>0</v>
      </c>
      <c r="N199" s="1522">
        <f t="shared" si="30"/>
        <v>100</v>
      </c>
      <c r="O199" s="1523">
        <v>0</v>
      </c>
      <c r="P199" s="1523">
        <f t="shared" si="29"/>
        <v>100</v>
      </c>
      <c r="Q199" s="1523">
        <v>0</v>
      </c>
      <c r="R199" s="1523">
        <f t="shared" si="28"/>
        <v>100</v>
      </c>
      <c r="S199" s="1119">
        <v>0</v>
      </c>
      <c r="T199" s="1119">
        <f t="shared" si="27"/>
        <v>100</v>
      </c>
      <c r="U199" s="1119">
        <v>0</v>
      </c>
      <c r="V199" s="1119">
        <f t="shared" si="26"/>
        <v>100</v>
      </c>
    </row>
    <row r="200" spans="1:22" s="894" customFormat="1" hidden="1" x14ac:dyDescent="0.2">
      <c r="A200" s="1000"/>
      <c r="B200" s="982"/>
      <c r="C200" s="595" t="s">
        <v>294</v>
      </c>
      <c r="D200" s="595" t="s">
        <v>295</v>
      </c>
      <c r="E200" s="983" t="s">
        <v>296</v>
      </c>
      <c r="F200" s="914">
        <v>0</v>
      </c>
      <c r="G200" s="916">
        <v>100</v>
      </c>
      <c r="H200" s="927">
        <f t="shared" si="34"/>
        <v>100</v>
      </c>
      <c r="I200" s="1520">
        <v>0</v>
      </c>
      <c r="J200" s="1520">
        <f t="shared" si="32"/>
        <v>100</v>
      </c>
      <c r="K200" s="1520">
        <v>0</v>
      </c>
      <c r="L200" s="1520">
        <f t="shared" si="31"/>
        <v>100</v>
      </c>
      <c r="M200" s="1520">
        <v>0</v>
      </c>
      <c r="N200" s="1520">
        <f t="shared" si="30"/>
        <v>100</v>
      </c>
      <c r="O200" s="1521">
        <v>0</v>
      </c>
      <c r="P200" s="1521">
        <f t="shared" si="29"/>
        <v>100</v>
      </c>
      <c r="Q200" s="1521">
        <v>0</v>
      </c>
      <c r="R200" s="1521">
        <f t="shared" si="28"/>
        <v>100</v>
      </c>
      <c r="S200" s="1114">
        <v>0</v>
      </c>
      <c r="T200" s="1114">
        <f t="shared" si="27"/>
        <v>100</v>
      </c>
      <c r="U200" s="1114">
        <v>0</v>
      </c>
      <c r="V200" s="1114">
        <f t="shared" si="26"/>
        <v>100</v>
      </c>
    </row>
    <row r="201" spans="1:22" s="894" customFormat="1" hidden="1" x14ac:dyDescent="0.2">
      <c r="A201" s="654" t="s">
        <v>298</v>
      </c>
      <c r="B201" s="603" t="s">
        <v>541</v>
      </c>
      <c r="C201" s="604" t="s">
        <v>100</v>
      </c>
      <c r="D201" s="604" t="s">
        <v>100</v>
      </c>
      <c r="E201" s="981" t="s">
        <v>349</v>
      </c>
      <c r="F201" s="913">
        <v>0</v>
      </c>
      <c r="G201" s="959">
        <f t="shared" si="39"/>
        <v>100</v>
      </c>
      <c r="H201" s="908">
        <f t="shared" si="34"/>
        <v>100</v>
      </c>
      <c r="I201" s="1522">
        <v>0</v>
      </c>
      <c r="J201" s="1522">
        <f t="shared" si="32"/>
        <v>100</v>
      </c>
      <c r="K201" s="1522">
        <v>0</v>
      </c>
      <c r="L201" s="1522">
        <f t="shared" si="31"/>
        <v>100</v>
      </c>
      <c r="M201" s="1522">
        <v>0</v>
      </c>
      <c r="N201" s="1522">
        <f t="shared" si="30"/>
        <v>100</v>
      </c>
      <c r="O201" s="1523">
        <v>0</v>
      </c>
      <c r="P201" s="1523">
        <f t="shared" si="29"/>
        <v>100</v>
      </c>
      <c r="Q201" s="1523">
        <v>0</v>
      </c>
      <c r="R201" s="1523">
        <f t="shared" si="28"/>
        <v>100</v>
      </c>
      <c r="S201" s="1119">
        <v>0</v>
      </c>
      <c r="T201" s="1119">
        <f t="shared" si="27"/>
        <v>100</v>
      </c>
      <c r="U201" s="1119">
        <v>0</v>
      </c>
      <c r="V201" s="1119">
        <f t="shared" si="26"/>
        <v>100</v>
      </c>
    </row>
    <row r="202" spans="1:22" s="894" customFormat="1" hidden="1" x14ac:dyDescent="0.2">
      <c r="A202" s="1000"/>
      <c r="B202" s="982"/>
      <c r="C202" s="595" t="s">
        <v>294</v>
      </c>
      <c r="D202" s="595" t="s">
        <v>348</v>
      </c>
      <c r="E202" s="983" t="s">
        <v>258</v>
      </c>
      <c r="F202" s="914">
        <v>0</v>
      </c>
      <c r="G202" s="916">
        <v>100</v>
      </c>
      <c r="H202" s="927">
        <f t="shared" si="34"/>
        <v>100</v>
      </c>
      <c r="I202" s="1520">
        <v>0</v>
      </c>
      <c r="J202" s="1520">
        <f t="shared" si="32"/>
        <v>100</v>
      </c>
      <c r="K202" s="1520">
        <v>0</v>
      </c>
      <c r="L202" s="1520">
        <f t="shared" si="31"/>
        <v>100</v>
      </c>
      <c r="M202" s="1520">
        <v>0</v>
      </c>
      <c r="N202" s="1520">
        <f t="shared" si="30"/>
        <v>100</v>
      </c>
      <c r="O202" s="1521">
        <v>0</v>
      </c>
      <c r="P202" s="1521">
        <f t="shared" si="29"/>
        <v>100</v>
      </c>
      <c r="Q202" s="1521">
        <v>0</v>
      </c>
      <c r="R202" s="1521">
        <f t="shared" si="28"/>
        <v>100</v>
      </c>
      <c r="S202" s="1114">
        <v>0</v>
      </c>
      <c r="T202" s="1114">
        <f t="shared" si="27"/>
        <v>100</v>
      </c>
      <c r="U202" s="1114">
        <v>0</v>
      </c>
      <c r="V202" s="1114">
        <f t="shared" si="26"/>
        <v>100</v>
      </c>
    </row>
    <row r="203" spans="1:22" s="894" customFormat="1" ht="31.45" hidden="1" x14ac:dyDescent="0.2">
      <c r="A203" s="654" t="s">
        <v>298</v>
      </c>
      <c r="B203" s="603" t="s">
        <v>542</v>
      </c>
      <c r="C203" s="604" t="s">
        <v>100</v>
      </c>
      <c r="D203" s="604" t="s">
        <v>100</v>
      </c>
      <c r="E203" s="981" t="s">
        <v>419</v>
      </c>
      <c r="F203" s="913">
        <v>0</v>
      </c>
      <c r="G203" s="959">
        <f t="shared" si="39"/>
        <v>50</v>
      </c>
      <c r="H203" s="908">
        <f t="shared" si="34"/>
        <v>50</v>
      </c>
      <c r="I203" s="1522">
        <v>0</v>
      </c>
      <c r="J203" s="1522">
        <f t="shared" si="32"/>
        <v>50</v>
      </c>
      <c r="K203" s="1522">
        <v>0</v>
      </c>
      <c r="L203" s="1522">
        <f t="shared" si="31"/>
        <v>50</v>
      </c>
      <c r="M203" s="1522">
        <v>0</v>
      </c>
      <c r="N203" s="1522">
        <f t="shared" si="30"/>
        <v>50</v>
      </c>
      <c r="O203" s="1523">
        <v>0</v>
      </c>
      <c r="P203" s="1523">
        <f t="shared" si="29"/>
        <v>50</v>
      </c>
      <c r="Q203" s="1523">
        <v>0</v>
      </c>
      <c r="R203" s="1523">
        <f t="shared" si="28"/>
        <v>50</v>
      </c>
      <c r="S203" s="1119">
        <v>0</v>
      </c>
      <c r="T203" s="1119">
        <f t="shared" si="27"/>
        <v>50</v>
      </c>
      <c r="U203" s="1119">
        <v>0</v>
      </c>
      <c r="V203" s="1119">
        <f t="shared" ref="V203:V262" si="40">+T203+U203</f>
        <v>50</v>
      </c>
    </row>
    <row r="204" spans="1:22" s="894" customFormat="1" hidden="1" x14ac:dyDescent="0.2">
      <c r="A204" s="1000"/>
      <c r="B204" s="982"/>
      <c r="C204" s="595" t="s">
        <v>294</v>
      </c>
      <c r="D204" s="595" t="s">
        <v>295</v>
      </c>
      <c r="E204" s="983" t="s">
        <v>296</v>
      </c>
      <c r="F204" s="914">
        <v>0</v>
      </c>
      <c r="G204" s="916">
        <v>50</v>
      </c>
      <c r="H204" s="927">
        <f t="shared" si="34"/>
        <v>50</v>
      </c>
      <c r="I204" s="1520">
        <v>0</v>
      </c>
      <c r="J204" s="1520">
        <f t="shared" si="32"/>
        <v>50</v>
      </c>
      <c r="K204" s="1520">
        <v>0</v>
      </c>
      <c r="L204" s="1520">
        <f t="shared" si="31"/>
        <v>50</v>
      </c>
      <c r="M204" s="1520">
        <v>0</v>
      </c>
      <c r="N204" s="1520">
        <f t="shared" si="30"/>
        <v>50</v>
      </c>
      <c r="O204" s="1521">
        <v>0</v>
      </c>
      <c r="P204" s="1521">
        <f t="shared" si="29"/>
        <v>50</v>
      </c>
      <c r="Q204" s="1521">
        <v>0</v>
      </c>
      <c r="R204" s="1521">
        <f t="shared" si="28"/>
        <v>50</v>
      </c>
      <c r="S204" s="1114">
        <v>0</v>
      </c>
      <c r="T204" s="1114">
        <f t="shared" si="27"/>
        <v>50</v>
      </c>
      <c r="U204" s="1114">
        <v>0</v>
      </c>
      <c r="V204" s="1114">
        <f t="shared" si="40"/>
        <v>50</v>
      </c>
    </row>
    <row r="205" spans="1:22" s="894" customFormat="1" ht="20.95" hidden="1" x14ac:dyDescent="0.2">
      <c r="A205" s="654" t="s">
        <v>298</v>
      </c>
      <c r="B205" s="603" t="s">
        <v>543</v>
      </c>
      <c r="C205" s="604" t="s">
        <v>100</v>
      </c>
      <c r="D205" s="604" t="s">
        <v>100</v>
      </c>
      <c r="E205" s="981" t="s">
        <v>352</v>
      </c>
      <c r="F205" s="913">
        <v>0</v>
      </c>
      <c r="G205" s="959">
        <f t="shared" si="39"/>
        <v>200</v>
      </c>
      <c r="H205" s="908">
        <f t="shared" si="34"/>
        <v>200</v>
      </c>
      <c r="I205" s="1522">
        <v>0</v>
      </c>
      <c r="J205" s="1522">
        <f t="shared" si="32"/>
        <v>200</v>
      </c>
      <c r="K205" s="1522">
        <v>0</v>
      </c>
      <c r="L205" s="1522">
        <f t="shared" si="31"/>
        <v>200</v>
      </c>
      <c r="M205" s="1522">
        <v>0</v>
      </c>
      <c r="N205" s="1522">
        <f t="shared" si="30"/>
        <v>200</v>
      </c>
      <c r="O205" s="1523">
        <v>0</v>
      </c>
      <c r="P205" s="1523">
        <f t="shared" si="29"/>
        <v>200</v>
      </c>
      <c r="Q205" s="1523">
        <v>0</v>
      </c>
      <c r="R205" s="1523">
        <f t="shared" si="28"/>
        <v>200</v>
      </c>
      <c r="S205" s="1119">
        <v>0</v>
      </c>
      <c r="T205" s="1119">
        <f t="shared" si="27"/>
        <v>200</v>
      </c>
      <c r="U205" s="1119">
        <v>0</v>
      </c>
      <c r="V205" s="1119">
        <f t="shared" si="40"/>
        <v>200</v>
      </c>
    </row>
    <row r="206" spans="1:22" s="894" customFormat="1" ht="20.95" hidden="1" x14ac:dyDescent="0.2">
      <c r="A206" s="999"/>
      <c r="B206" s="979"/>
      <c r="C206" s="599" t="s">
        <v>294</v>
      </c>
      <c r="D206" s="599" t="s">
        <v>339</v>
      </c>
      <c r="E206" s="980" t="s">
        <v>340</v>
      </c>
      <c r="F206" s="912">
        <v>0</v>
      </c>
      <c r="G206" s="1074">
        <v>200</v>
      </c>
      <c r="H206" s="909">
        <f t="shared" si="34"/>
        <v>200</v>
      </c>
      <c r="I206" s="1524">
        <v>0</v>
      </c>
      <c r="J206" s="1524">
        <f t="shared" si="32"/>
        <v>200</v>
      </c>
      <c r="K206" s="1524">
        <v>0</v>
      </c>
      <c r="L206" s="1524">
        <f t="shared" si="31"/>
        <v>200</v>
      </c>
      <c r="M206" s="1520">
        <v>0</v>
      </c>
      <c r="N206" s="1520">
        <f t="shared" si="30"/>
        <v>200</v>
      </c>
      <c r="O206" s="1521">
        <v>0</v>
      </c>
      <c r="P206" s="1521">
        <f t="shared" si="29"/>
        <v>200</v>
      </c>
      <c r="Q206" s="1521">
        <v>0</v>
      </c>
      <c r="R206" s="1521">
        <f t="shared" si="28"/>
        <v>200</v>
      </c>
      <c r="S206" s="1114">
        <v>0</v>
      </c>
      <c r="T206" s="1114">
        <f t="shared" si="27"/>
        <v>200</v>
      </c>
      <c r="U206" s="1114">
        <v>0</v>
      </c>
      <c r="V206" s="1114">
        <f t="shared" si="40"/>
        <v>200</v>
      </c>
    </row>
    <row r="207" spans="1:22" s="894" customFormat="1" ht="20.95" hidden="1" x14ac:dyDescent="0.2">
      <c r="A207" s="654" t="s">
        <v>298</v>
      </c>
      <c r="B207" s="603" t="s">
        <v>626</v>
      </c>
      <c r="C207" s="604" t="s">
        <v>100</v>
      </c>
      <c r="D207" s="604" t="s">
        <v>100</v>
      </c>
      <c r="E207" s="981" t="s">
        <v>629</v>
      </c>
      <c r="F207" s="913">
        <v>0</v>
      </c>
      <c r="G207" s="959"/>
      <c r="H207" s="908"/>
      <c r="I207" s="1522"/>
      <c r="J207" s="1522">
        <v>0</v>
      </c>
      <c r="K207" s="1522">
        <v>0</v>
      </c>
      <c r="L207" s="1522">
        <v>0</v>
      </c>
      <c r="M207" s="1522">
        <f>+M208</f>
        <v>5000</v>
      </c>
      <c r="N207" s="1522">
        <f t="shared" si="30"/>
        <v>5000</v>
      </c>
      <c r="O207" s="1523">
        <v>0</v>
      </c>
      <c r="P207" s="1523">
        <f t="shared" si="29"/>
        <v>5000</v>
      </c>
      <c r="Q207" s="1523">
        <v>0</v>
      </c>
      <c r="R207" s="1523">
        <f t="shared" si="28"/>
        <v>5000</v>
      </c>
      <c r="S207" s="1119">
        <v>0</v>
      </c>
      <c r="T207" s="1119">
        <f t="shared" si="27"/>
        <v>5000</v>
      </c>
      <c r="U207" s="1119">
        <v>0</v>
      </c>
      <c r="V207" s="1119">
        <f t="shared" si="40"/>
        <v>5000</v>
      </c>
    </row>
    <row r="208" spans="1:22" s="894" customFormat="1" ht="13.1" hidden="1" thickBot="1" x14ac:dyDescent="0.25">
      <c r="A208" s="1000"/>
      <c r="B208" s="982"/>
      <c r="C208" s="595" t="s">
        <v>294</v>
      </c>
      <c r="D208" s="595" t="s">
        <v>630</v>
      </c>
      <c r="E208" s="983" t="s">
        <v>631</v>
      </c>
      <c r="F208" s="914">
        <v>0</v>
      </c>
      <c r="G208" s="916"/>
      <c r="H208" s="927"/>
      <c r="I208" s="1520"/>
      <c r="J208" s="1520">
        <v>0</v>
      </c>
      <c r="K208" s="1520">
        <v>0</v>
      </c>
      <c r="L208" s="1520">
        <v>0</v>
      </c>
      <c r="M208" s="1524">
        <v>5000</v>
      </c>
      <c r="N208" s="1524">
        <f t="shared" si="30"/>
        <v>5000</v>
      </c>
      <c r="O208" s="1526">
        <v>0</v>
      </c>
      <c r="P208" s="1526">
        <f t="shared" si="29"/>
        <v>5000</v>
      </c>
      <c r="Q208" s="1526">
        <v>0</v>
      </c>
      <c r="R208" s="1526">
        <f t="shared" si="28"/>
        <v>5000</v>
      </c>
      <c r="S208" s="1128">
        <v>0</v>
      </c>
      <c r="T208" s="1128">
        <f t="shared" si="27"/>
        <v>5000</v>
      </c>
      <c r="U208" s="1128">
        <v>0</v>
      </c>
      <c r="V208" s="1128">
        <f t="shared" si="40"/>
        <v>5000</v>
      </c>
    </row>
    <row r="209" spans="1:25" s="894" customFormat="1" ht="13.1" thickBot="1" x14ac:dyDescent="0.25">
      <c r="A209" s="1080" t="s">
        <v>106</v>
      </c>
      <c r="B209" s="1081" t="s">
        <v>100</v>
      </c>
      <c r="C209" s="1082" t="s">
        <v>100</v>
      </c>
      <c r="D209" s="1082" t="s">
        <v>100</v>
      </c>
      <c r="E209" s="1083" t="s">
        <v>228</v>
      </c>
      <c r="F209" s="1084">
        <v>2750</v>
      </c>
      <c r="G209" s="1090">
        <f>+G210+G214+G216+G218</f>
        <v>0</v>
      </c>
      <c r="H209" s="1085">
        <f t="shared" si="34"/>
        <v>2750</v>
      </c>
      <c r="I209" s="1527">
        <v>0</v>
      </c>
      <c r="J209" s="1527">
        <f t="shared" si="32"/>
        <v>2750</v>
      </c>
      <c r="K209" s="1527">
        <f>+K210+K220+K222+K224+K226+K228+K230+K232+K234</f>
        <v>0</v>
      </c>
      <c r="L209" s="1527">
        <f t="shared" si="31"/>
        <v>2750</v>
      </c>
      <c r="M209" s="1527">
        <v>0</v>
      </c>
      <c r="N209" s="1527">
        <f t="shared" si="30"/>
        <v>2750</v>
      </c>
      <c r="O209" s="1528">
        <v>0</v>
      </c>
      <c r="P209" s="1528">
        <f t="shared" si="29"/>
        <v>2750</v>
      </c>
      <c r="Q209" s="1528">
        <v>0</v>
      </c>
      <c r="R209" s="1528">
        <f t="shared" si="28"/>
        <v>2750</v>
      </c>
      <c r="S209" s="1131">
        <v>0</v>
      </c>
      <c r="T209" s="1131">
        <f t="shared" ref="T209:T262" si="41">+R209+S209</f>
        <v>2750</v>
      </c>
      <c r="U209" s="1131">
        <f>+U210+U212</f>
        <v>80</v>
      </c>
      <c r="V209" s="1131">
        <f t="shared" si="40"/>
        <v>2830</v>
      </c>
      <c r="W209" s="1770" t="s">
        <v>966</v>
      </c>
      <c r="X209" s="1564">
        <f>U210+U212</f>
        <v>80</v>
      </c>
      <c r="Y209" s="1564">
        <f>T209+U209</f>
        <v>2830</v>
      </c>
    </row>
    <row r="210" spans="1:25" s="894" customFormat="1" x14ac:dyDescent="0.2">
      <c r="A210" s="1783" t="s">
        <v>106</v>
      </c>
      <c r="B210" s="1761" t="s">
        <v>490</v>
      </c>
      <c r="C210" s="1762" t="s">
        <v>100</v>
      </c>
      <c r="D210" s="1763" t="s">
        <v>100</v>
      </c>
      <c r="E210" s="1764" t="s">
        <v>228</v>
      </c>
      <c r="F210" s="1765">
        <f>+F211</f>
        <v>2750</v>
      </c>
      <c r="G210" s="1766">
        <f>+G211</f>
        <v>-1560</v>
      </c>
      <c r="H210" s="1765">
        <f t="shared" si="34"/>
        <v>1190</v>
      </c>
      <c r="I210" s="1767">
        <v>0</v>
      </c>
      <c r="J210" s="1767">
        <f t="shared" si="32"/>
        <v>1190</v>
      </c>
      <c r="K210" s="1767">
        <f>+K211</f>
        <v>-1010</v>
      </c>
      <c r="L210" s="1767">
        <f t="shared" si="31"/>
        <v>180</v>
      </c>
      <c r="M210" s="1767">
        <v>0</v>
      </c>
      <c r="N210" s="1767">
        <f t="shared" si="30"/>
        <v>180</v>
      </c>
      <c r="O210" s="1768">
        <v>0</v>
      </c>
      <c r="P210" s="1768">
        <f t="shared" si="29"/>
        <v>180</v>
      </c>
      <c r="Q210" s="1768">
        <v>0</v>
      </c>
      <c r="R210" s="1768">
        <f t="shared" si="28"/>
        <v>180</v>
      </c>
      <c r="S210" s="1769">
        <v>0</v>
      </c>
      <c r="T210" s="1769">
        <f t="shared" si="41"/>
        <v>180</v>
      </c>
      <c r="U210" s="1769">
        <f>+U211</f>
        <v>-180</v>
      </c>
      <c r="V210" s="1124">
        <f t="shared" si="40"/>
        <v>0</v>
      </c>
      <c r="W210" s="1770" t="s">
        <v>966</v>
      </c>
    </row>
    <row r="211" spans="1:25" s="894" customFormat="1" x14ac:dyDescent="0.2">
      <c r="A211" s="1802"/>
      <c r="B211" s="1803" t="s">
        <v>474</v>
      </c>
      <c r="C211" s="1772">
        <v>3419</v>
      </c>
      <c r="D211" s="1773">
        <v>5222</v>
      </c>
      <c r="E211" s="1774" t="s">
        <v>296</v>
      </c>
      <c r="F211" s="1775">
        <v>2750</v>
      </c>
      <c r="G211" s="1776">
        <v>-1560</v>
      </c>
      <c r="H211" s="1775">
        <f t="shared" si="34"/>
        <v>1190</v>
      </c>
      <c r="I211" s="1777">
        <v>0</v>
      </c>
      <c r="J211" s="1777">
        <f t="shared" si="32"/>
        <v>1190</v>
      </c>
      <c r="K211" s="1777">
        <v>-1010</v>
      </c>
      <c r="L211" s="1777">
        <f t="shared" si="31"/>
        <v>180</v>
      </c>
      <c r="M211" s="1777">
        <v>0</v>
      </c>
      <c r="N211" s="1777">
        <f t="shared" si="30"/>
        <v>180</v>
      </c>
      <c r="O211" s="1778">
        <v>0</v>
      </c>
      <c r="P211" s="1778">
        <f t="shared" si="29"/>
        <v>180</v>
      </c>
      <c r="Q211" s="1778">
        <v>0</v>
      </c>
      <c r="R211" s="1778">
        <f t="shared" ref="R211:R262" si="42">+P211+Q211</f>
        <v>180</v>
      </c>
      <c r="S211" s="1779">
        <v>0</v>
      </c>
      <c r="T211" s="1779">
        <f t="shared" si="41"/>
        <v>180</v>
      </c>
      <c r="U211" s="1779">
        <v>-180</v>
      </c>
      <c r="V211" s="1114">
        <f t="shared" si="40"/>
        <v>0</v>
      </c>
      <c r="W211" s="1780"/>
    </row>
    <row r="212" spans="1:25" s="894" customFormat="1" ht="20.95" x14ac:dyDescent="0.2">
      <c r="A212" s="1783" t="s">
        <v>106</v>
      </c>
      <c r="B212" s="1761" t="s">
        <v>969</v>
      </c>
      <c r="C212" s="1762" t="s">
        <v>100</v>
      </c>
      <c r="D212" s="1763" t="s">
        <v>100</v>
      </c>
      <c r="E212" s="1804" t="s">
        <v>970</v>
      </c>
      <c r="F212" s="1782"/>
      <c r="G212" s="1776"/>
      <c r="H212" s="1775"/>
      <c r="I212" s="1777"/>
      <c r="J212" s="1777"/>
      <c r="K212" s="1777"/>
      <c r="L212" s="1777"/>
      <c r="M212" s="1777"/>
      <c r="N212" s="1777"/>
      <c r="O212" s="1778"/>
      <c r="P212" s="1778"/>
      <c r="Q212" s="1778"/>
      <c r="R212" s="1778"/>
      <c r="S212" s="1779"/>
      <c r="T212" s="1779"/>
      <c r="U212" s="1784">
        <f>+U213</f>
        <v>260</v>
      </c>
      <c r="V212" s="1119">
        <f t="shared" si="40"/>
        <v>260</v>
      </c>
      <c r="W212" s="1770" t="s">
        <v>966</v>
      </c>
    </row>
    <row r="213" spans="1:25" s="894" customFormat="1" x14ac:dyDescent="0.2">
      <c r="A213" s="1802"/>
      <c r="B213" s="1803" t="s">
        <v>474</v>
      </c>
      <c r="C213" s="1772">
        <v>3419</v>
      </c>
      <c r="D213" s="1773">
        <v>5339</v>
      </c>
      <c r="E213" s="1805" t="s">
        <v>469</v>
      </c>
      <c r="F213" s="1782"/>
      <c r="G213" s="1776"/>
      <c r="H213" s="1775"/>
      <c r="I213" s="1777"/>
      <c r="J213" s="1777"/>
      <c r="K213" s="1777"/>
      <c r="L213" s="1777"/>
      <c r="M213" s="1777"/>
      <c r="N213" s="1777"/>
      <c r="O213" s="1778"/>
      <c r="P213" s="1778"/>
      <c r="Q213" s="1778"/>
      <c r="R213" s="1778"/>
      <c r="S213" s="1779"/>
      <c r="T213" s="1779"/>
      <c r="U213" s="1779">
        <v>260</v>
      </c>
      <c r="V213" s="1114">
        <f t="shared" si="40"/>
        <v>260</v>
      </c>
      <c r="W213" s="1770"/>
    </row>
    <row r="214" spans="1:25" s="894" customFormat="1" ht="20" customHeight="1" x14ac:dyDescent="0.2">
      <c r="A214" s="998" t="s">
        <v>298</v>
      </c>
      <c r="B214" s="976" t="s">
        <v>545</v>
      </c>
      <c r="C214" s="977" t="s">
        <v>100</v>
      </c>
      <c r="D214" s="977" t="s">
        <v>100</v>
      </c>
      <c r="E214" s="978" t="s">
        <v>319</v>
      </c>
      <c r="F214" s="911">
        <v>0</v>
      </c>
      <c r="G214" s="959">
        <f>+G215</f>
        <v>156</v>
      </c>
      <c r="H214" s="908">
        <f t="shared" si="34"/>
        <v>156</v>
      </c>
      <c r="I214" s="1522">
        <v>0</v>
      </c>
      <c r="J214" s="1522">
        <f t="shared" si="32"/>
        <v>156</v>
      </c>
      <c r="K214" s="1522">
        <v>0</v>
      </c>
      <c r="L214" s="1522">
        <f t="shared" si="31"/>
        <v>156</v>
      </c>
      <c r="M214" s="1522">
        <v>0</v>
      </c>
      <c r="N214" s="1522">
        <f t="shared" si="30"/>
        <v>156</v>
      </c>
      <c r="O214" s="1523">
        <v>0</v>
      </c>
      <c r="P214" s="1523">
        <f t="shared" si="29"/>
        <v>156</v>
      </c>
      <c r="Q214" s="1523">
        <v>0</v>
      </c>
      <c r="R214" s="1523">
        <f t="shared" si="42"/>
        <v>156</v>
      </c>
      <c r="S214" s="1119">
        <v>0</v>
      </c>
      <c r="T214" s="1119">
        <f t="shared" si="41"/>
        <v>156</v>
      </c>
      <c r="U214" s="1119">
        <v>0</v>
      </c>
      <c r="V214" s="1119">
        <f t="shared" si="40"/>
        <v>156</v>
      </c>
    </row>
    <row r="215" spans="1:25" s="894" customFormat="1" x14ac:dyDescent="0.2">
      <c r="A215" s="999"/>
      <c r="B215" s="979"/>
      <c r="C215" s="599" t="s">
        <v>294</v>
      </c>
      <c r="D215" s="599" t="s">
        <v>295</v>
      </c>
      <c r="E215" s="980" t="s">
        <v>296</v>
      </c>
      <c r="F215" s="912">
        <v>0</v>
      </c>
      <c r="G215" s="916">
        <v>156</v>
      </c>
      <c r="H215" s="927">
        <f t="shared" si="34"/>
        <v>156</v>
      </c>
      <c r="I215" s="1520">
        <v>0</v>
      </c>
      <c r="J215" s="1520">
        <f t="shared" si="32"/>
        <v>156</v>
      </c>
      <c r="K215" s="1520">
        <v>0</v>
      </c>
      <c r="L215" s="1520">
        <f t="shared" si="31"/>
        <v>156</v>
      </c>
      <c r="M215" s="1520">
        <v>0</v>
      </c>
      <c r="N215" s="1520">
        <f t="shared" si="30"/>
        <v>156</v>
      </c>
      <c r="O215" s="1521">
        <v>0</v>
      </c>
      <c r="P215" s="1521">
        <f t="shared" ref="P215:P262" si="43">+N215+O215</f>
        <v>156</v>
      </c>
      <c r="Q215" s="1521">
        <v>0</v>
      </c>
      <c r="R215" s="1521">
        <f t="shared" si="42"/>
        <v>156</v>
      </c>
      <c r="S215" s="1114">
        <v>0</v>
      </c>
      <c r="T215" s="1114">
        <f t="shared" si="41"/>
        <v>156</v>
      </c>
      <c r="U215" s="1114">
        <v>0</v>
      </c>
      <c r="V215" s="1114">
        <f t="shared" si="40"/>
        <v>156</v>
      </c>
    </row>
    <row r="216" spans="1:25" s="894" customFormat="1" ht="20.95" x14ac:dyDescent="0.2">
      <c r="A216" s="998" t="s">
        <v>298</v>
      </c>
      <c r="B216" s="976" t="s">
        <v>546</v>
      </c>
      <c r="C216" s="977" t="s">
        <v>100</v>
      </c>
      <c r="D216" s="977" t="s">
        <v>100</v>
      </c>
      <c r="E216" s="978" t="s">
        <v>302</v>
      </c>
      <c r="F216" s="911">
        <v>0</v>
      </c>
      <c r="G216" s="959">
        <f t="shared" ref="G216" si="44">+G217</f>
        <v>780</v>
      </c>
      <c r="H216" s="908">
        <f t="shared" si="34"/>
        <v>780</v>
      </c>
      <c r="I216" s="1522">
        <v>0</v>
      </c>
      <c r="J216" s="1522">
        <f t="shared" si="32"/>
        <v>780</v>
      </c>
      <c r="K216" s="1522">
        <v>0</v>
      </c>
      <c r="L216" s="1522">
        <f t="shared" si="31"/>
        <v>780</v>
      </c>
      <c r="M216" s="1522">
        <v>0</v>
      </c>
      <c r="N216" s="1522">
        <f t="shared" si="30"/>
        <v>780</v>
      </c>
      <c r="O216" s="1523">
        <v>0</v>
      </c>
      <c r="P216" s="1523">
        <f t="shared" si="43"/>
        <v>780</v>
      </c>
      <c r="Q216" s="1523">
        <v>0</v>
      </c>
      <c r="R216" s="1523">
        <f t="shared" si="42"/>
        <v>780</v>
      </c>
      <c r="S216" s="1119">
        <v>0</v>
      </c>
      <c r="T216" s="1119">
        <f t="shared" si="41"/>
        <v>780</v>
      </c>
      <c r="U216" s="1119">
        <v>0</v>
      </c>
      <c r="V216" s="1119">
        <f t="shared" si="40"/>
        <v>780</v>
      </c>
    </row>
    <row r="217" spans="1:25" s="894" customFormat="1" x14ac:dyDescent="0.2">
      <c r="A217" s="999"/>
      <c r="B217" s="979"/>
      <c r="C217" s="599" t="s">
        <v>294</v>
      </c>
      <c r="D217" s="599" t="s">
        <v>295</v>
      </c>
      <c r="E217" s="980" t="s">
        <v>296</v>
      </c>
      <c r="F217" s="912">
        <v>0</v>
      </c>
      <c r="G217" s="916">
        <v>780</v>
      </c>
      <c r="H217" s="927">
        <f t="shared" si="34"/>
        <v>780</v>
      </c>
      <c r="I217" s="1520">
        <v>0</v>
      </c>
      <c r="J217" s="1520">
        <f t="shared" si="32"/>
        <v>780</v>
      </c>
      <c r="K217" s="1520">
        <v>0</v>
      </c>
      <c r="L217" s="1520">
        <f t="shared" si="31"/>
        <v>780</v>
      </c>
      <c r="M217" s="1520">
        <v>0</v>
      </c>
      <c r="N217" s="1520">
        <f t="shared" si="30"/>
        <v>780</v>
      </c>
      <c r="O217" s="1521">
        <v>0</v>
      </c>
      <c r="P217" s="1521">
        <f t="shared" si="43"/>
        <v>780</v>
      </c>
      <c r="Q217" s="1521">
        <v>0</v>
      </c>
      <c r="R217" s="1521">
        <f t="shared" si="42"/>
        <v>780</v>
      </c>
      <c r="S217" s="1114">
        <v>0</v>
      </c>
      <c r="T217" s="1114">
        <f t="shared" si="41"/>
        <v>780</v>
      </c>
      <c r="U217" s="1114">
        <v>0</v>
      </c>
      <c r="V217" s="1114">
        <f t="shared" si="40"/>
        <v>780</v>
      </c>
    </row>
    <row r="218" spans="1:25" s="894" customFormat="1" ht="20.95" x14ac:dyDescent="0.2">
      <c r="A218" s="998" t="s">
        <v>298</v>
      </c>
      <c r="B218" s="976" t="s">
        <v>547</v>
      </c>
      <c r="C218" s="977" t="s">
        <v>100</v>
      </c>
      <c r="D218" s="977" t="s">
        <v>100</v>
      </c>
      <c r="E218" s="978" t="s">
        <v>320</v>
      </c>
      <c r="F218" s="911">
        <v>0</v>
      </c>
      <c r="G218" s="959">
        <f t="shared" ref="G218" si="45">+G219</f>
        <v>624</v>
      </c>
      <c r="H218" s="908">
        <f t="shared" si="34"/>
        <v>624</v>
      </c>
      <c r="I218" s="1522">
        <v>0</v>
      </c>
      <c r="J218" s="1522">
        <f t="shared" si="32"/>
        <v>624</v>
      </c>
      <c r="K218" s="1522">
        <v>0</v>
      </c>
      <c r="L218" s="1522">
        <f t="shared" si="31"/>
        <v>624</v>
      </c>
      <c r="M218" s="1522">
        <v>0</v>
      </c>
      <c r="N218" s="1522">
        <f t="shared" si="30"/>
        <v>624</v>
      </c>
      <c r="O218" s="1523">
        <v>0</v>
      </c>
      <c r="P218" s="1523">
        <f t="shared" si="43"/>
        <v>624</v>
      </c>
      <c r="Q218" s="1523">
        <v>0</v>
      </c>
      <c r="R218" s="1523">
        <f t="shared" si="42"/>
        <v>624</v>
      </c>
      <c r="S218" s="1119">
        <v>0</v>
      </c>
      <c r="T218" s="1119">
        <f t="shared" si="41"/>
        <v>624</v>
      </c>
      <c r="U218" s="1119">
        <v>0</v>
      </c>
      <c r="V218" s="1119">
        <f t="shared" si="40"/>
        <v>624</v>
      </c>
    </row>
    <row r="219" spans="1:25" s="894" customFormat="1" x14ac:dyDescent="0.2">
      <c r="A219" s="999"/>
      <c r="B219" s="979"/>
      <c r="C219" s="599" t="s">
        <v>294</v>
      </c>
      <c r="D219" s="599" t="s">
        <v>295</v>
      </c>
      <c r="E219" s="980" t="s">
        <v>296</v>
      </c>
      <c r="F219" s="912">
        <v>0</v>
      </c>
      <c r="G219" s="1074">
        <v>624</v>
      </c>
      <c r="H219" s="909">
        <f t="shared" si="34"/>
        <v>624</v>
      </c>
      <c r="I219" s="1524">
        <v>0</v>
      </c>
      <c r="J219" s="1524">
        <f t="shared" si="32"/>
        <v>624</v>
      </c>
      <c r="K219" s="1520"/>
      <c r="L219" s="1520">
        <f t="shared" si="31"/>
        <v>624</v>
      </c>
      <c r="M219" s="1520">
        <v>0</v>
      </c>
      <c r="N219" s="1520">
        <f t="shared" si="30"/>
        <v>624</v>
      </c>
      <c r="O219" s="1521">
        <v>0</v>
      </c>
      <c r="P219" s="1521">
        <f t="shared" si="43"/>
        <v>624</v>
      </c>
      <c r="Q219" s="1521">
        <v>0</v>
      </c>
      <c r="R219" s="1521">
        <f t="shared" si="42"/>
        <v>624</v>
      </c>
      <c r="S219" s="1114">
        <v>0</v>
      </c>
      <c r="T219" s="1114">
        <f t="shared" si="41"/>
        <v>624</v>
      </c>
      <c r="U219" s="1114">
        <v>0</v>
      </c>
      <c r="V219" s="1114">
        <f t="shared" si="40"/>
        <v>624</v>
      </c>
    </row>
    <row r="220" spans="1:25" s="894" customFormat="1" ht="20.95" x14ac:dyDescent="0.2">
      <c r="A220" s="998" t="s">
        <v>106</v>
      </c>
      <c r="B220" s="1146" t="s">
        <v>581</v>
      </c>
      <c r="C220" s="977" t="s">
        <v>100</v>
      </c>
      <c r="D220" s="976" t="s">
        <v>100</v>
      </c>
      <c r="E220" s="978" t="s">
        <v>591</v>
      </c>
      <c r="F220" s="913">
        <v>0</v>
      </c>
      <c r="G220" s="916"/>
      <c r="H220" s="927"/>
      <c r="I220" s="1520"/>
      <c r="J220" s="913">
        <v>0</v>
      </c>
      <c r="K220" s="1522">
        <f>+K221</f>
        <v>170</v>
      </c>
      <c r="L220" s="1522">
        <f t="shared" si="31"/>
        <v>170</v>
      </c>
      <c r="M220" s="1522">
        <v>0</v>
      </c>
      <c r="N220" s="1522">
        <f t="shared" si="30"/>
        <v>170</v>
      </c>
      <c r="O220" s="1523">
        <v>0</v>
      </c>
      <c r="P220" s="1523">
        <f t="shared" si="43"/>
        <v>170</v>
      </c>
      <c r="Q220" s="1523">
        <v>0</v>
      </c>
      <c r="R220" s="1523">
        <f t="shared" si="42"/>
        <v>170</v>
      </c>
      <c r="S220" s="1119">
        <v>0</v>
      </c>
      <c r="T220" s="1119">
        <f t="shared" si="41"/>
        <v>170</v>
      </c>
      <c r="U220" s="1119">
        <v>0</v>
      </c>
      <c r="V220" s="1119">
        <f t="shared" si="40"/>
        <v>170</v>
      </c>
    </row>
    <row r="221" spans="1:25" s="894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520"/>
      <c r="J221" s="914">
        <v>0</v>
      </c>
      <c r="K221" s="1520">
        <v>170</v>
      </c>
      <c r="L221" s="1520">
        <f t="shared" si="31"/>
        <v>170</v>
      </c>
      <c r="M221" s="1520">
        <v>0</v>
      </c>
      <c r="N221" s="1520">
        <f t="shared" si="30"/>
        <v>170</v>
      </c>
      <c r="O221" s="1521">
        <v>0</v>
      </c>
      <c r="P221" s="1521">
        <f t="shared" si="43"/>
        <v>170</v>
      </c>
      <c r="Q221" s="1521">
        <v>0</v>
      </c>
      <c r="R221" s="1521">
        <f t="shared" si="42"/>
        <v>170</v>
      </c>
      <c r="S221" s="1114">
        <v>0</v>
      </c>
      <c r="T221" s="1114">
        <f t="shared" si="41"/>
        <v>170</v>
      </c>
      <c r="U221" s="1114">
        <v>0</v>
      </c>
      <c r="V221" s="1114">
        <f t="shared" si="40"/>
        <v>170</v>
      </c>
    </row>
    <row r="222" spans="1:25" s="894" customFormat="1" ht="20.95" x14ac:dyDescent="0.2">
      <c r="A222" s="998" t="s">
        <v>106</v>
      </c>
      <c r="B222" s="1146" t="s">
        <v>582</v>
      </c>
      <c r="C222" s="977" t="s">
        <v>100</v>
      </c>
      <c r="D222" s="976" t="s">
        <v>100</v>
      </c>
      <c r="E222" s="978" t="s">
        <v>592</v>
      </c>
      <c r="F222" s="913">
        <v>0</v>
      </c>
      <c r="G222" s="916"/>
      <c r="H222" s="927"/>
      <c r="I222" s="1520"/>
      <c r="J222" s="913">
        <v>0</v>
      </c>
      <c r="K222" s="1522">
        <f t="shared" ref="K222" si="46">+K223</f>
        <v>100</v>
      </c>
      <c r="L222" s="1522">
        <f t="shared" si="31"/>
        <v>100</v>
      </c>
      <c r="M222" s="1522">
        <v>0</v>
      </c>
      <c r="N222" s="1522">
        <f t="shared" si="30"/>
        <v>100</v>
      </c>
      <c r="O222" s="1523">
        <v>0</v>
      </c>
      <c r="P222" s="1523">
        <f t="shared" si="43"/>
        <v>100</v>
      </c>
      <c r="Q222" s="1523">
        <v>0</v>
      </c>
      <c r="R222" s="1523">
        <f t="shared" si="42"/>
        <v>100</v>
      </c>
      <c r="S222" s="1119">
        <v>0</v>
      </c>
      <c r="T222" s="1119">
        <f t="shared" si="41"/>
        <v>100</v>
      </c>
      <c r="U222" s="1119">
        <v>0</v>
      </c>
      <c r="V222" s="1119">
        <f t="shared" si="40"/>
        <v>100</v>
      </c>
    </row>
    <row r="223" spans="1:25" s="894" customFormat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520"/>
      <c r="J223" s="914">
        <v>0</v>
      </c>
      <c r="K223" s="1520">
        <v>100</v>
      </c>
      <c r="L223" s="1520">
        <f t="shared" si="31"/>
        <v>100</v>
      </c>
      <c r="M223" s="1520">
        <v>0</v>
      </c>
      <c r="N223" s="1520">
        <f t="shared" si="30"/>
        <v>100</v>
      </c>
      <c r="O223" s="1521">
        <v>0</v>
      </c>
      <c r="P223" s="1521">
        <f t="shared" si="43"/>
        <v>100</v>
      </c>
      <c r="Q223" s="1521">
        <v>0</v>
      </c>
      <c r="R223" s="1521">
        <f t="shared" si="42"/>
        <v>100</v>
      </c>
      <c r="S223" s="1114">
        <v>0</v>
      </c>
      <c r="T223" s="1114">
        <f t="shared" si="41"/>
        <v>100</v>
      </c>
      <c r="U223" s="1114">
        <v>0</v>
      </c>
      <c r="V223" s="1114">
        <f t="shared" si="40"/>
        <v>100</v>
      </c>
    </row>
    <row r="224" spans="1:25" s="894" customFormat="1" ht="20.95" x14ac:dyDescent="0.2">
      <c r="A224" s="998" t="s">
        <v>106</v>
      </c>
      <c r="B224" s="1146" t="s">
        <v>583</v>
      </c>
      <c r="C224" s="977" t="s">
        <v>100</v>
      </c>
      <c r="D224" s="976" t="s">
        <v>100</v>
      </c>
      <c r="E224" s="978" t="s">
        <v>593</v>
      </c>
      <c r="F224" s="913">
        <v>0</v>
      </c>
      <c r="G224" s="916"/>
      <c r="H224" s="927"/>
      <c r="I224" s="1520"/>
      <c r="J224" s="913">
        <v>0</v>
      </c>
      <c r="K224" s="1522">
        <f t="shared" ref="K224" si="47">+K225</f>
        <v>100</v>
      </c>
      <c r="L224" s="1522">
        <f t="shared" si="31"/>
        <v>100</v>
      </c>
      <c r="M224" s="1522">
        <v>0</v>
      </c>
      <c r="N224" s="1522">
        <f t="shared" si="30"/>
        <v>100</v>
      </c>
      <c r="O224" s="1523">
        <v>0</v>
      </c>
      <c r="P224" s="1523">
        <f t="shared" si="43"/>
        <v>100</v>
      </c>
      <c r="Q224" s="1523">
        <v>0</v>
      </c>
      <c r="R224" s="1523">
        <f t="shared" si="42"/>
        <v>100</v>
      </c>
      <c r="S224" s="1119">
        <v>0</v>
      </c>
      <c r="T224" s="1119">
        <f t="shared" si="41"/>
        <v>100</v>
      </c>
      <c r="U224" s="1119">
        <v>0</v>
      </c>
      <c r="V224" s="1119">
        <f t="shared" si="40"/>
        <v>100</v>
      </c>
    </row>
    <row r="225" spans="1:22" s="894" customFormat="1" x14ac:dyDescent="0.2">
      <c r="A225" s="999"/>
      <c r="B225" s="1146"/>
      <c r="C225" s="599" t="s">
        <v>294</v>
      </c>
      <c r="D225" s="598" t="s">
        <v>295</v>
      </c>
      <c r="E225" s="980" t="s">
        <v>296</v>
      </c>
      <c r="F225" s="914">
        <v>0</v>
      </c>
      <c r="G225" s="916"/>
      <c r="H225" s="927"/>
      <c r="I225" s="1520"/>
      <c r="J225" s="914">
        <v>0</v>
      </c>
      <c r="K225" s="1520">
        <v>100</v>
      </c>
      <c r="L225" s="1520">
        <f t="shared" si="31"/>
        <v>100</v>
      </c>
      <c r="M225" s="1520">
        <v>0</v>
      </c>
      <c r="N225" s="1520">
        <f t="shared" si="30"/>
        <v>100</v>
      </c>
      <c r="O225" s="1521">
        <v>0</v>
      </c>
      <c r="P225" s="1521">
        <f t="shared" si="43"/>
        <v>100</v>
      </c>
      <c r="Q225" s="1521">
        <v>0</v>
      </c>
      <c r="R225" s="1521">
        <f t="shared" si="42"/>
        <v>100</v>
      </c>
      <c r="S225" s="1114">
        <v>0</v>
      </c>
      <c r="T225" s="1114">
        <f t="shared" si="41"/>
        <v>100</v>
      </c>
      <c r="U225" s="1114">
        <v>0</v>
      </c>
      <c r="V225" s="1114">
        <f t="shared" si="40"/>
        <v>100</v>
      </c>
    </row>
    <row r="226" spans="1:22" s="894" customFormat="1" ht="20.95" x14ac:dyDescent="0.2">
      <c r="A226" s="998" t="s">
        <v>106</v>
      </c>
      <c r="B226" s="1146" t="s">
        <v>584</v>
      </c>
      <c r="C226" s="977" t="s">
        <v>100</v>
      </c>
      <c r="D226" s="976" t="s">
        <v>100</v>
      </c>
      <c r="E226" s="978" t="s">
        <v>594</v>
      </c>
      <c r="F226" s="913">
        <v>0</v>
      </c>
      <c r="G226" s="916"/>
      <c r="H226" s="927"/>
      <c r="I226" s="1520"/>
      <c r="J226" s="913">
        <v>0</v>
      </c>
      <c r="K226" s="1522">
        <f t="shared" ref="K226" si="48">+K227</f>
        <v>90</v>
      </c>
      <c r="L226" s="1522">
        <f t="shared" si="31"/>
        <v>90</v>
      </c>
      <c r="M226" s="1522">
        <v>0</v>
      </c>
      <c r="N226" s="1522">
        <f t="shared" si="30"/>
        <v>90</v>
      </c>
      <c r="O226" s="1523">
        <v>0</v>
      </c>
      <c r="P226" s="1523">
        <f t="shared" si="43"/>
        <v>90</v>
      </c>
      <c r="Q226" s="1523">
        <v>0</v>
      </c>
      <c r="R226" s="1523">
        <f t="shared" si="42"/>
        <v>90</v>
      </c>
      <c r="S226" s="1119">
        <v>0</v>
      </c>
      <c r="T226" s="1119">
        <f t="shared" si="41"/>
        <v>90</v>
      </c>
      <c r="U226" s="1119">
        <v>0</v>
      </c>
      <c r="V226" s="1119">
        <f t="shared" si="40"/>
        <v>90</v>
      </c>
    </row>
    <row r="227" spans="1:22" s="894" customFormat="1" x14ac:dyDescent="0.2">
      <c r="A227" s="999"/>
      <c r="B227" s="1146"/>
      <c r="C227" s="599" t="s">
        <v>294</v>
      </c>
      <c r="D227" s="598" t="s">
        <v>295</v>
      </c>
      <c r="E227" s="980" t="s">
        <v>296</v>
      </c>
      <c r="F227" s="914">
        <v>0</v>
      </c>
      <c r="G227" s="916"/>
      <c r="H227" s="927"/>
      <c r="I227" s="1520"/>
      <c r="J227" s="914">
        <v>0</v>
      </c>
      <c r="K227" s="1520">
        <v>90</v>
      </c>
      <c r="L227" s="1520">
        <f t="shared" si="31"/>
        <v>90</v>
      </c>
      <c r="M227" s="1520">
        <v>0</v>
      </c>
      <c r="N227" s="1520">
        <f t="shared" si="30"/>
        <v>90</v>
      </c>
      <c r="O227" s="1521">
        <v>0</v>
      </c>
      <c r="P227" s="1521">
        <f t="shared" si="43"/>
        <v>90</v>
      </c>
      <c r="Q227" s="1521">
        <v>0</v>
      </c>
      <c r="R227" s="1521">
        <f t="shared" si="42"/>
        <v>90</v>
      </c>
      <c r="S227" s="1114">
        <v>0</v>
      </c>
      <c r="T227" s="1114">
        <f t="shared" si="41"/>
        <v>90</v>
      </c>
      <c r="U227" s="1114">
        <v>0</v>
      </c>
      <c r="V227" s="1114">
        <f t="shared" si="40"/>
        <v>90</v>
      </c>
    </row>
    <row r="228" spans="1:22" s="894" customFormat="1" ht="20.95" x14ac:dyDescent="0.2">
      <c r="A228" s="998" t="s">
        <v>106</v>
      </c>
      <c r="B228" s="1146" t="s">
        <v>585</v>
      </c>
      <c r="C228" s="977" t="s">
        <v>100</v>
      </c>
      <c r="D228" s="976" t="s">
        <v>100</v>
      </c>
      <c r="E228" s="978" t="s">
        <v>598</v>
      </c>
      <c r="F228" s="913">
        <v>0</v>
      </c>
      <c r="G228" s="916"/>
      <c r="H228" s="927"/>
      <c r="I228" s="1520"/>
      <c r="J228" s="913">
        <v>0</v>
      </c>
      <c r="K228" s="1522">
        <f t="shared" ref="K228" si="49">+K229</f>
        <v>300</v>
      </c>
      <c r="L228" s="1522">
        <f t="shared" si="31"/>
        <v>300</v>
      </c>
      <c r="M228" s="1522">
        <v>0</v>
      </c>
      <c r="N228" s="1522">
        <f t="shared" si="30"/>
        <v>300</v>
      </c>
      <c r="O228" s="1523">
        <v>0</v>
      </c>
      <c r="P228" s="1523">
        <f t="shared" si="43"/>
        <v>300</v>
      </c>
      <c r="Q228" s="1523">
        <v>0</v>
      </c>
      <c r="R228" s="1523">
        <f t="shared" si="42"/>
        <v>300</v>
      </c>
      <c r="S228" s="1119">
        <v>0</v>
      </c>
      <c r="T228" s="1119">
        <f t="shared" si="41"/>
        <v>300</v>
      </c>
      <c r="U228" s="1119">
        <v>0</v>
      </c>
      <c r="V228" s="1119">
        <f t="shared" si="40"/>
        <v>300</v>
      </c>
    </row>
    <row r="229" spans="1:22" s="894" customFormat="1" x14ac:dyDescent="0.2">
      <c r="A229" s="999"/>
      <c r="B229" s="1146"/>
      <c r="C229" s="599" t="s">
        <v>294</v>
      </c>
      <c r="D229" s="598" t="s">
        <v>295</v>
      </c>
      <c r="E229" s="980" t="s">
        <v>296</v>
      </c>
      <c r="F229" s="914">
        <v>0</v>
      </c>
      <c r="G229" s="916"/>
      <c r="H229" s="927"/>
      <c r="I229" s="1520"/>
      <c r="J229" s="914">
        <v>0</v>
      </c>
      <c r="K229" s="1520">
        <v>300</v>
      </c>
      <c r="L229" s="1520">
        <f t="shared" si="31"/>
        <v>300</v>
      </c>
      <c r="M229" s="1520">
        <v>0</v>
      </c>
      <c r="N229" s="1520">
        <f t="shared" si="30"/>
        <v>300</v>
      </c>
      <c r="O229" s="1521">
        <v>0</v>
      </c>
      <c r="P229" s="1521">
        <f t="shared" si="43"/>
        <v>300</v>
      </c>
      <c r="Q229" s="1521">
        <v>0</v>
      </c>
      <c r="R229" s="1521">
        <f t="shared" si="42"/>
        <v>300</v>
      </c>
      <c r="S229" s="1114">
        <v>0</v>
      </c>
      <c r="T229" s="1114">
        <f t="shared" si="41"/>
        <v>300</v>
      </c>
      <c r="U229" s="1114">
        <v>0</v>
      </c>
      <c r="V229" s="1114">
        <f t="shared" si="40"/>
        <v>300</v>
      </c>
    </row>
    <row r="230" spans="1:22" s="894" customFormat="1" ht="20.95" x14ac:dyDescent="0.2">
      <c r="A230" s="998" t="s">
        <v>106</v>
      </c>
      <c r="B230" s="1146" t="s">
        <v>586</v>
      </c>
      <c r="C230" s="977" t="s">
        <v>100</v>
      </c>
      <c r="D230" s="976" t="s">
        <v>100</v>
      </c>
      <c r="E230" s="978" t="s">
        <v>595</v>
      </c>
      <c r="F230" s="913">
        <v>0</v>
      </c>
      <c r="G230" s="916"/>
      <c r="H230" s="927"/>
      <c r="I230" s="1520"/>
      <c r="J230" s="913">
        <v>0</v>
      </c>
      <c r="K230" s="1522">
        <f t="shared" ref="K230" si="50">+K231</f>
        <v>50</v>
      </c>
      <c r="L230" s="1522">
        <f t="shared" si="31"/>
        <v>50</v>
      </c>
      <c r="M230" s="1522">
        <v>0</v>
      </c>
      <c r="N230" s="1522">
        <f t="shared" si="30"/>
        <v>50</v>
      </c>
      <c r="O230" s="1523">
        <v>0</v>
      </c>
      <c r="P230" s="1523">
        <f t="shared" si="43"/>
        <v>50</v>
      </c>
      <c r="Q230" s="1523">
        <v>0</v>
      </c>
      <c r="R230" s="1523">
        <f t="shared" si="42"/>
        <v>50</v>
      </c>
      <c r="S230" s="1119">
        <v>0</v>
      </c>
      <c r="T230" s="1119">
        <f t="shared" si="41"/>
        <v>50</v>
      </c>
      <c r="U230" s="1119">
        <v>0</v>
      </c>
      <c r="V230" s="1119">
        <f t="shared" si="40"/>
        <v>50</v>
      </c>
    </row>
    <row r="231" spans="1:22" s="894" customFormat="1" x14ac:dyDescent="0.2">
      <c r="A231" s="999"/>
      <c r="B231" s="1146"/>
      <c r="C231" s="599" t="s">
        <v>294</v>
      </c>
      <c r="D231" s="598" t="s">
        <v>295</v>
      </c>
      <c r="E231" s="980" t="s">
        <v>296</v>
      </c>
      <c r="F231" s="914">
        <v>0</v>
      </c>
      <c r="G231" s="916"/>
      <c r="H231" s="927"/>
      <c r="I231" s="1520"/>
      <c r="J231" s="914">
        <v>0</v>
      </c>
      <c r="K231" s="1520">
        <v>50</v>
      </c>
      <c r="L231" s="1520">
        <f t="shared" si="31"/>
        <v>50</v>
      </c>
      <c r="M231" s="1520">
        <v>0</v>
      </c>
      <c r="N231" s="1520">
        <f t="shared" ref="N231:N254" si="51">+L231+M231</f>
        <v>50</v>
      </c>
      <c r="O231" s="1521">
        <v>0</v>
      </c>
      <c r="P231" s="1521">
        <f t="shared" si="43"/>
        <v>50</v>
      </c>
      <c r="Q231" s="1521">
        <v>0</v>
      </c>
      <c r="R231" s="1521">
        <f t="shared" si="42"/>
        <v>50</v>
      </c>
      <c r="S231" s="1114">
        <v>0</v>
      </c>
      <c r="T231" s="1114">
        <f t="shared" si="41"/>
        <v>50</v>
      </c>
      <c r="U231" s="1114">
        <v>0</v>
      </c>
      <c r="V231" s="1114">
        <f t="shared" si="40"/>
        <v>50</v>
      </c>
    </row>
    <row r="232" spans="1:22" s="894" customFormat="1" ht="20.95" x14ac:dyDescent="0.2">
      <c r="A232" s="998" t="s">
        <v>106</v>
      </c>
      <c r="B232" s="1146" t="s">
        <v>587</v>
      </c>
      <c r="C232" s="977" t="s">
        <v>100</v>
      </c>
      <c r="D232" s="976" t="s">
        <v>100</v>
      </c>
      <c r="E232" s="978" t="s">
        <v>596</v>
      </c>
      <c r="F232" s="913">
        <v>0</v>
      </c>
      <c r="G232" s="916"/>
      <c r="H232" s="927"/>
      <c r="I232" s="1520"/>
      <c r="J232" s="913">
        <v>0</v>
      </c>
      <c r="K232" s="1522">
        <f t="shared" ref="K232" si="52">+K233</f>
        <v>100</v>
      </c>
      <c r="L232" s="1522">
        <f t="shared" si="31"/>
        <v>100</v>
      </c>
      <c r="M232" s="1522">
        <v>0</v>
      </c>
      <c r="N232" s="1522">
        <f t="shared" si="51"/>
        <v>100</v>
      </c>
      <c r="O232" s="1523">
        <v>0</v>
      </c>
      <c r="P232" s="1523">
        <f t="shared" si="43"/>
        <v>100</v>
      </c>
      <c r="Q232" s="1523">
        <v>0</v>
      </c>
      <c r="R232" s="1523">
        <f t="shared" si="42"/>
        <v>100</v>
      </c>
      <c r="S232" s="1119">
        <v>0</v>
      </c>
      <c r="T232" s="1119">
        <f t="shared" si="41"/>
        <v>100</v>
      </c>
      <c r="U232" s="1119">
        <v>0</v>
      </c>
      <c r="V232" s="1119">
        <f t="shared" si="40"/>
        <v>100</v>
      </c>
    </row>
    <row r="233" spans="1:22" s="894" customFormat="1" x14ac:dyDescent="0.2">
      <c r="A233" s="999"/>
      <c r="B233" s="1146"/>
      <c r="C233" s="599" t="s">
        <v>294</v>
      </c>
      <c r="D233" s="598" t="s">
        <v>295</v>
      </c>
      <c r="E233" s="980" t="s">
        <v>296</v>
      </c>
      <c r="F233" s="914">
        <v>0</v>
      </c>
      <c r="G233" s="916"/>
      <c r="H233" s="927"/>
      <c r="I233" s="1520"/>
      <c r="J233" s="914">
        <v>0</v>
      </c>
      <c r="K233" s="1520">
        <v>100</v>
      </c>
      <c r="L233" s="1520">
        <f t="shared" si="31"/>
        <v>100</v>
      </c>
      <c r="M233" s="1520">
        <v>0</v>
      </c>
      <c r="N233" s="1520">
        <f t="shared" si="51"/>
        <v>100</v>
      </c>
      <c r="O233" s="1521">
        <v>0</v>
      </c>
      <c r="P233" s="1521">
        <f t="shared" si="43"/>
        <v>100</v>
      </c>
      <c r="Q233" s="1521">
        <v>0</v>
      </c>
      <c r="R233" s="1521">
        <f t="shared" si="42"/>
        <v>100</v>
      </c>
      <c r="S233" s="1114">
        <v>0</v>
      </c>
      <c r="T233" s="1114">
        <f t="shared" si="41"/>
        <v>100</v>
      </c>
      <c r="U233" s="1114">
        <v>0</v>
      </c>
      <c r="V233" s="1114">
        <f t="shared" si="40"/>
        <v>100</v>
      </c>
    </row>
    <row r="234" spans="1:22" s="894" customFormat="1" ht="20.95" x14ac:dyDescent="0.2">
      <c r="A234" s="998" t="s">
        <v>106</v>
      </c>
      <c r="B234" s="1146" t="s">
        <v>588</v>
      </c>
      <c r="C234" s="977" t="s">
        <v>100</v>
      </c>
      <c r="D234" s="976" t="s">
        <v>100</v>
      </c>
      <c r="E234" s="978" t="s">
        <v>597</v>
      </c>
      <c r="F234" s="913">
        <v>0</v>
      </c>
      <c r="G234" s="916"/>
      <c r="H234" s="927"/>
      <c r="I234" s="1520"/>
      <c r="J234" s="913">
        <v>0</v>
      </c>
      <c r="K234" s="1522">
        <f t="shared" ref="K234" si="53">+K235</f>
        <v>100</v>
      </c>
      <c r="L234" s="1522">
        <f t="shared" si="31"/>
        <v>100</v>
      </c>
      <c r="M234" s="1522">
        <v>0</v>
      </c>
      <c r="N234" s="1522">
        <f t="shared" si="51"/>
        <v>100</v>
      </c>
      <c r="O234" s="1523">
        <v>0</v>
      </c>
      <c r="P234" s="1523">
        <f t="shared" si="43"/>
        <v>100</v>
      </c>
      <c r="Q234" s="1523">
        <v>0</v>
      </c>
      <c r="R234" s="1523">
        <f t="shared" si="42"/>
        <v>100</v>
      </c>
      <c r="S234" s="1119">
        <v>0</v>
      </c>
      <c r="T234" s="1119">
        <f t="shared" si="41"/>
        <v>100</v>
      </c>
      <c r="U234" s="1119">
        <v>0</v>
      </c>
      <c r="V234" s="1119">
        <f t="shared" si="40"/>
        <v>100</v>
      </c>
    </row>
    <row r="235" spans="1:22" s="894" customFormat="1" ht="13.1" thickBot="1" x14ac:dyDescent="0.25">
      <c r="A235" s="999"/>
      <c r="B235" s="1146"/>
      <c r="C235" s="599" t="s">
        <v>294</v>
      </c>
      <c r="D235" s="598" t="s">
        <v>589</v>
      </c>
      <c r="E235" s="980" t="s">
        <v>590</v>
      </c>
      <c r="F235" s="912">
        <v>0</v>
      </c>
      <c r="G235" s="1074"/>
      <c r="H235" s="909"/>
      <c r="I235" s="1524"/>
      <c r="J235" s="912">
        <v>0</v>
      </c>
      <c r="K235" s="1524">
        <v>100</v>
      </c>
      <c r="L235" s="1524">
        <f t="shared" ref="L235:L254" si="54">+J235+K235</f>
        <v>100</v>
      </c>
      <c r="M235" s="1524">
        <v>0</v>
      </c>
      <c r="N235" s="1524">
        <f t="shared" si="51"/>
        <v>100</v>
      </c>
      <c r="O235" s="1526">
        <v>0</v>
      </c>
      <c r="P235" s="1526">
        <f t="shared" si="43"/>
        <v>100</v>
      </c>
      <c r="Q235" s="1526">
        <v>0</v>
      </c>
      <c r="R235" s="1526">
        <f t="shared" si="42"/>
        <v>100</v>
      </c>
      <c r="S235" s="1128">
        <v>0</v>
      </c>
      <c r="T235" s="1128">
        <f t="shared" si="41"/>
        <v>100</v>
      </c>
      <c r="U235" s="1128">
        <v>0</v>
      </c>
      <c r="V235" s="1128">
        <f t="shared" si="40"/>
        <v>100</v>
      </c>
    </row>
    <row r="236" spans="1:22" s="894" customFormat="1" ht="13.1" thickBot="1" x14ac:dyDescent="0.25">
      <c r="A236" s="1080" t="s">
        <v>106</v>
      </c>
      <c r="B236" s="1081" t="s">
        <v>100</v>
      </c>
      <c r="C236" s="1082" t="s">
        <v>100</v>
      </c>
      <c r="D236" s="1082" t="s">
        <v>100</v>
      </c>
      <c r="E236" s="1083" t="s">
        <v>229</v>
      </c>
      <c r="F236" s="1084">
        <v>750</v>
      </c>
      <c r="G236" s="1090">
        <f>+G237+G239+G241+G243+G245+G247+G249+G251+G253</f>
        <v>0</v>
      </c>
      <c r="H236" s="1085">
        <f>+F236+G236</f>
        <v>750</v>
      </c>
      <c r="I236" s="1527">
        <v>0</v>
      </c>
      <c r="J236" s="1527">
        <f t="shared" si="32"/>
        <v>750</v>
      </c>
      <c r="K236" s="1527">
        <v>0</v>
      </c>
      <c r="L236" s="1527">
        <f t="shared" si="54"/>
        <v>750</v>
      </c>
      <c r="M236" s="1527">
        <v>0</v>
      </c>
      <c r="N236" s="1527">
        <f t="shared" si="51"/>
        <v>750</v>
      </c>
      <c r="O236" s="1528">
        <v>0</v>
      </c>
      <c r="P236" s="1528">
        <f t="shared" si="43"/>
        <v>750</v>
      </c>
      <c r="Q236" s="1528">
        <v>0</v>
      </c>
      <c r="R236" s="1528">
        <f t="shared" si="42"/>
        <v>750</v>
      </c>
      <c r="S236" s="1131">
        <v>0</v>
      </c>
      <c r="T236" s="1131">
        <f t="shared" si="41"/>
        <v>750</v>
      </c>
      <c r="U236" s="1131">
        <v>0</v>
      </c>
      <c r="V236" s="1131">
        <f t="shared" si="40"/>
        <v>750</v>
      </c>
    </row>
    <row r="237" spans="1:22" s="894" customFormat="1" hidden="1" x14ac:dyDescent="0.2">
      <c r="A237" s="677" t="s">
        <v>106</v>
      </c>
      <c r="B237" s="679" t="s">
        <v>491</v>
      </c>
      <c r="C237" s="680" t="s">
        <v>100</v>
      </c>
      <c r="D237" s="954" t="s">
        <v>100</v>
      </c>
      <c r="E237" s="1093" t="s">
        <v>229</v>
      </c>
      <c r="F237" s="924">
        <f>+F238</f>
        <v>750</v>
      </c>
      <c r="G237" s="975">
        <f>+G238</f>
        <v>-750</v>
      </c>
      <c r="H237" s="924">
        <f t="shared" si="34"/>
        <v>0</v>
      </c>
      <c r="I237" s="1518">
        <v>0</v>
      </c>
      <c r="J237" s="1518">
        <f t="shared" si="32"/>
        <v>0</v>
      </c>
      <c r="K237" s="1518">
        <v>0</v>
      </c>
      <c r="L237" s="1518">
        <f t="shared" si="54"/>
        <v>0</v>
      </c>
      <c r="M237" s="1518">
        <v>0</v>
      </c>
      <c r="N237" s="1518">
        <f t="shared" si="51"/>
        <v>0</v>
      </c>
      <c r="O237" s="1519">
        <v>0</v>
      </c>
      <c r="P237" s="1519">
        <f t="shared" si="43"/>
        <v>0</v>
      </c>
      <c r="Q237" s="1519">
        <v>0</v>
      </c>
      <c r="R237" s="1519">
        <f t="shared" si="42"/>
        <v>0</v>
      </c>
      <c r="S237" s="1124">
        <v>0</v>
      </c>
      <c r="T237" s="1124">
        <f t="shared" si="41"/>
        <v>0</v>
      </c>
      <c r="U237" s="1124">
        <v>0</v>
      </c>
      <c r="V237" s="1124">
        <f t="shared" si="40"/>
        <v>0</v>
      </c>
    </row>
    <row r="238" spans="1:22" s="894" customFormat="1" hidden="1" x14ac:dyDescent="0.2">
      <c r="A238" s="682"/>
      <c r="B238" s="902" t="s">
        <v>474</v>
      </c>
      <c r="C238" s="700">
        <v>3419</v>
      </c>
      <c r="D238" s="903">
        <v>5222</v>
      </c>
      <c r="E238" s="784" t="s">
        <v>296</v>
      </c>
      <c r="F238" s="927">
        <v>750</v>
      </c>
      <c r="G238" s="916">
        <v>-750</v>
      </c>
      <c r="H238" s="927">
        <f t="shared" si="34"/>
        <v>0</v>
      </c>
      <c r="I238" s="1520">
        <v>0</v>
      </c>
      <c r="J238" s="1520">
        <f t="shared" si="32"/>
        <v>0</v>
      </c>
      <c r="K238" s="1520">
        <v>0</v>
      </c>
      <c r="L238" s="1520">
        <f t="shared" si="54"/>
        <v>0</v>
      </c>
      <c r="M238" s="1520">
        <v>0</v>
      </c>
      <c r="N238" s="1520">
        <f t="shared" si="51"/>
        <v>0</v>
      </c>
      <c r="O238" s="1521">
        <v>0</v>
      </c>
      <c r="P238" s="1521">
        <f t="shared" si="43"/>
        <v>0</v>
      </c>
      <c r="Q238" s="1521">
        <v>0</v>
      </c>
      <c r="R238" s="1521">
        <f t="shared" si="42"/>
        <v>0</v>
      </c>
      <c r="S238" s="1114">
        <v>0</v>
      </c>
      <c r="T238" s="1114">
        <f t="shared" si="41"/>
        <v>0</v>
      </c>
      <c r="U238" s="1114">
        <v>0</v>
      </c>
      <c r="V238" s="1114">
        <f t="shared" si="40"/>
        <v>0</v>
      </c>
    </row>
    <row r="239" spans="1:22" s="894" customFormat="1" ht="31.45" hidden="1" x14ac:dyDescent="0.2">
      <c r="A239" s="1001" t="s">
        <v>298</v>
      </c>
      <c r="B239" s="984" t="s">
        <v>548</v>
      </c>
      <c r="C239" s="985" t="s">
        <v>100</v>
      </c>
      <c r="D239" s="985" t="s">
        <v>100</v>
      </c>
      <c r="E239" s="986" t="s">
        <v>313</v>
      </c>
      <c r="F239" s="915">
        <v>0</v>
      </c>
      <c r="G239" s="975">
        <f t="shared" ref="G239" si="55">+G240</f>
        <v>100</v>
      </c>
      <c r="H239" s="924">
        <f t="shared" si="34"/>
        <v>100</v>
      </c>
      <c r="I239" s="1522">
        <v>0</v>
      </c>
      <c r="J239" s="1522">
        <f t="shared" si="32"/>
        <v>100</v>
      </c>
      <c r="K239" s="1522">
        <v>0</v>
      </c>
      <c r="L239" s="1522">
        <f t="shared" si="54"/>
        <v>100</v>
      </c>
      <c r="M239" s="1522">
        <v>0</v>
      </c>
      <c r="N239" s="1522">
        <f t="shared" si="51"/>
        <v>100</v>
      </c>
      <c r="O239" s="1523">
        <v>0</v>
      </c>
      <c r="P239" s="1523">
        <f t="shared" si="43"/>
        <v>100</v>
      </c>
      <c r="Q239" s="1523">
        <v>0</v>
      </c>
      <c r="R239" s="1523">
        <f t="shared" si="42"/>
        <v>100</v>
      </c>
      <c r="S239" s="1119">
        <v>0</v>
      </c>
      <c r="T239" s="1119">
        <f t="shared" si="41"/>
        <v>100</v>
      </c>
      <c r="U239" s="1119">
        <v>0</v>
      </c>
      <c r="V239" s="1119">
        <f t="shared" si="40"/>
        <v>100</v>
      </c>
    </row>
    <row r="240" spans="1:22" hidden="1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100</v>
      </c>
      <c r="H240" s="927">
        <f t="shared" si="34"/>
        <v>100</v>
      </c>
      <c r="I240" s="1520">
        <v>0</v>
      </c>
      <c r="J240" s="1520">
        <f t="shared" si="32"/>
        <v>100</v>
      </c>
      <c r="K240" s="1520">
        <v>0</v>
      </c>
      <c r="L240" s="1520">
        <f t="shared" si="54"/>
        <v>100</v>
      </c>
      <c r="M240" s="1520">
        <v>0</v>
      </c>
      <c r="N240" s="1520">
        <f t="shared" si="51"/>
        <v>100</v>
      </c>
      <c r="O240" s="1521">
        <v>0</v>
      </c>
      <c r="P240" s="1521">
        <f t="shared" si="43"/>
        <v>100</v>
      </c>
      <c r="Q240" s="1521">
        <v>0</v>
      </c>
      <c r="R240" s="1521">
        <f t="shared" si="42"/>
        <v>100</v>
      </c>
      <c r="S240" s="1114">
        <v>0</v>
      </c>
      <c r="T240" s="1114">
        <f t="shared" si="41"/>
        <v>100</v>
      </c>
      <c r="U240" s="1114">
        <v>0</v>
      </c>
      <c r="V240" s="1114">
        <f t="shared" si="40"/>
        <v>100</v>
      </c>
    </row>
    <row r="241" spans="1:22" ht="31.45" hidden="1" x14ac:dyDescent="0.2">
      <c r="A241" s="654" t="s">
        <v>298</v>
      </c>
      <c r="B241" s="603" t="s">
        <v>549</v>
      </c>
      <c r="C241" s="604" t="s">
        <v>100</v>
      </c>
      <c r="D241" s="604" t="s">
        <v>100</v>
      </c>
      <c r="E241" s="981" t="s">
        <v>314</v>
      </c>
      <c r="F241" s="913">
        <v>0</v>
      </c>
      <c r="G241" s="959">
        <f t="shared" ref="G241" si="56">+G242</f>
        <v>60</v>
      </c>
      <c r="H241" s="908">
        <f t="shared" si="34"/>
        <v>60</v>
      </c>
      <c r="I241" s="1522">
        <v>0</v>
      </c>
      <c r="J241" s="1522">
        <f t="shared" si="32"/>
        <v>60</v>
      </c>
      <c r="K241" s="1522">
        <v>0</v>
      </c>
      <c r="L241" s="1522">
        <f t="shared" si="54"/>
        <v>60</v>
      </c>
      <c r="M241" s="1522">
        <v>0</v>
      </c>
      <c r="N241" s="1522">
        <f t="shared" si="51"/>
        <v>60</v>
      </c>
      <c r="O241" s="1523">
        <v>0</v>
      </c>
      <c r="P241" s="1523">
        <f t="shared" si="43"/>
        <v>60</v>
      </c>
      <c r="Q241" s="1523">
        <v>0</v>
      </c>
      <c r="R241" s="1523">
        <f t="shared" si="42"/>
        <v>60</v>
      </c>
      <c r="S241" s="1119">
        <v>0</v>
      </c>
      <c r="T241" s="1119">
        <f t="shared" si="41"/>
        <v>60</v>
      </c>
      <c r="U241" s="1119">
        <v>0</v>
      </c>
      <c r="V241" s="1119">
        <f t="shared" si="40"/>
        <v>60</v>
      </c>
    </row>
    <row r="242" spans="1:22" hidden="1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60</v>
      </c>
      <c r="H242" s="927">
        <f t="shared" si="34"/>
        <v>60</v>
      </c>
      <c r="I242" s="1520">
        <v>0</v>
      </c>
      <c r="J242" s="1520">
        <f t="shared" si="32"/>
        <v>60</v>
      </c>
      <c r="K242" s="1520">
        <v>0</v>
      </c>
      <c r="L242" s="1520">
        <f t="shared" si="54"/>
        <v>60</v>
      </c>
      <c r="M242" s="1520">
        <v>0</v>
      </c>
      <c r="N242" s="1520">
        <f t="shared" si="51"/>
        <v>60</v>
      </c>
      <c r="O242" s="1521">
        <v>0</v>
      </c>
      <c r="P242" s="1521">
        <f t="shared" si="43"/>
        <v>60</v>
      </c>
      <c r="Q242" s="1521">
        <v>0</v>
      </c>
      <c r="R242" s="1521">
        <f t="shared" si="42"/>
        <v>60</v>
      </c>
      <c r="S242" s="1114">
        <v>0</v>
      </c>
      <c r="T242" s="1114">
        <f t="shared" si="41"/>
        <v>60</v>
      </c>
      <c r="U242" s="1114">
        <v>0</v>
      </c>
      <c r="V242" s="1114">
        <f t="shared" si="40"/>
        <v>60</v>
      </c>
    </row>
    <row r="243" spans="1:22" ht="31.45" hidden="1" x14ac:dyDescent="0.2">
      <c r="A243" s="654" t="s">
        <v>298</v>
      </c>
      <c r="B243" s="603" t="s">
        <v>550</v>
      </c>
      <c r="C243" s="604" t="s">
        <v>100</v>
      </c>
      <c r="D243" s="604" t="s">
        <v>100</v>
      </c>
      <c r="E243" s="981" t="s">
        <v>311</v>
      </c>
      <c r="F243" s="913">
        <v>0</v>
      </c>
      <c r="G243" s="959">
        <f t="shared" ref="G243" si="57">+G244</f>
        <v>100</v>
      </c>
      <c r="H243" s="908">
        <f t="shared" si="34"/>
        <v>100</v>
      </c>
      <c r="I243" s="1522">
        <v>0</v>
      </c>
      <c r="J243" s="1522">
        <f t="shared" si="32"/>
        <v>100</v>
      </c>
      <c r="K243" s="1522">
        <v>0</v>
      </c>
      <c r="L243" s="1522">
        <f t="shared" si="54"/>
        <v>100</v>
      </c>
      <c r="M243" s="1522">
        <v>0</v>
      </c>
      <c r="N243" s="1522">
        <f t="shared" si="51"/>
        <v>100</v>
      </c>
      <c r="O243" s="1523">
        <v>0</v>
      </c>
      <c r="P243" s="1523">
        <f t="shared" si="43"/>
        <v>100</v>
      </c>
      <c r="Q243" s="1523">
        <v>0</v>
      </c>
      <c r="R243" s="1523">
        <f t="shared" si="42"/>
        <v>100</v>
      </c>
      <c r="S243" s="1119">
        <v>0</v>
      </c>
      <c r="T243" s="1119">
        <f t="shared" si="41"/>
        <v>100</v>
      </c>
      <c r="U243" s="1119">
        <v>0</v>
      </c>
      <c r="V243" s="1119">
        <f t="shared" si="40"/>
        <v>100</v>
      </c>
    </row>
    <row r="244" spans="1:22" hidden="1" x14ac:dyDescent="0.2">
      <c r="A244" s="1000"/>
      <c r="B244" s="987"/>
      <c r="C244" s="595" t="s">
        <v>294</v>
      </c>
      <c r="D244" s="595" t="s">
        <v>295</v>
      </c>
      <c r="E244" s="983" t="s">
        <v>296</v>
      </c>
      <c r="F244" s="916">
        <v>0</v>
      </c>
      <c r="G244" s="916">
        <v>100</v>
      </c>
      <c r="H244" s="927">
        <f t="shared" si="34"/>
        <v>100</v>
      </c>
      <c r="I244" s="1520">
        <v>0</v>
      </c>
      <c r="J244" s="1520">
        <f t="shared" si="32"/>
        <v>100</v>
      </c>
      <c r="K244" s="1520">
        <v>0</v>
      </c>
      <c r="L244" s="1520">
        <f t="shared" si="54"/>
        <v>100</v>
      </c>
      <c r="M244" s="1520">
        <v>0</v>
      </c>
      <c r="N244" s="1520">
        <f t="shared" si="51"/>
        <v>100</v>
      </c>
      <c r="O244" s="1521">
        <v>0</v>
      </c>
      <c r="P244" s="1521">
        <f t="shared" si="43"/>
        <v>100</v>
      </c>
      <c r="Q244" s="1521">
        <v>0</v>
      </c>
      <c r="R244" s="1521">
        <f t="shared" si="42"/>
        <v>100</v>
      </c>
      <c r="S244" s="1114">
        <v>0</v>
      </c>
      <c r="T244" s="1114">
        <f t="shared" si="41"/>
        <v>100</v>
      </c>
      <c r="U244" s="1114">
        <v>0</v>
      </c>
      <c r="V244" s="1114">
        <f t="shared" si="40"/>
        <v>100</v>
      </c>
    </row>
    <row r="245" spans="1:22" ht="41.9" hidden="1" x14ac:dyDescent="0.2">
      <c r="A245" s="654" t="s">
        <v>298</v>
      </c>
      <c r="B245" s="603" t="s">
        <v>551</v>
      </c>
      <c r="C245" s="604" t="s">
        <v>100</v>
      </c>
      <c r="D245" s="604" t="s">
        <v>100</v>
      </c>
      <c r="E245" s="981" t="s">
        <v>315</v>
      </c>
      <c r="F245" s="913">
        <v>0</v>
      </c>
      <c r="G245" s="959">
        <f t="shared" ref="G245" si="58">+G246</f>
        <v>100</v>
      </c>
      <c r="H245" s="908">
        <f t="shared" si="34"/>
        <v>100</v>
      </c>
      <c r="I245" s="1522">
        <v>0</v>
      </c>
      <c r="J245" s="1522">
        <f t="shared" si="32"/>
        <v>100</v>
      </c>
      <c r="K245" s="1522">
        <v>0</v>
      </c>
      <c r="L245" s="1522">
        <f t="shared" si="54"/>
        <v>100</v>
      </c>
      <c r="M245" s="1522">
        <v>0</v>
      </c>
      <c r="N245" s="1522">
        <f t="shared" si="51"/>
        <v>100</v>
      </c>
      <c r="O245" s="1523">
        <v>0</v>
      </c>
      <c r="P245" s="1523">
        <f t="shared" si="43"/>
        <v>100</v>
      </c>
      <c r="Q245" s="1523">
        <v>0</v>
      </c>
      <c r="R245" s="1523">
        <f t="shared" si="42"/>
        <v>100</v>
      </c>
      <c r="S245" s="1119">
        <v>0</v>
      </c>
      <c r="T245" s="1119">
        <f t="shared" si="41"/>
        <v>100</v>
      </c>
      <c r="U245" s="1119">
        <v>0</v>
      </c>
      <c r="V245" s="1119">
        <f t="shared" si="40"/>
        <v>100</v>
      </c>
    </row>
    <row r="246" spans="1:22" hidden="1" x14ac:dyDescent="0.2">
      <c r="A246" s="1000"/>
      <c r="B246" s="987"/>
      <c r="C246" s="595" t="s">
        <v>294</v>
      </c>
      <c r="D246" s="595" t="s">
        <v>295</v>
      </c>
      <c r="E246" s="983" t="s">
        <v>296</v>
      </c>
      <c r="F246" s="916">
        <v>0</v>
      </c>
      <c r="G246" s="916">
        <v>100</v>
      </c>
      <c r="H246" s="927">
        <f t="shared" si="34"/>
        <v>100</v>
      </c>
      <c r="I246" s="1520">
        <v>0</v>
      </c>
      <c r="J246" s="1520">
        <f t="shared" si="32"/>
        <v>100</v>
      </c>
      <c r="K246" s="1520">
        <v>0</v>
      </c>
      <c r="L246" s="1520">
        <f t="shared" si="54"/>
        <v>100</v>
      </c>
      <c r="M246" s="1520">
        <v>0</v>
      </c>
      <c r="N246" s="1520">
        <f t="shared" si="51"/>
        <v>100</v>
      </c>
      <c r="O246" s="1521">
        <v>0</v>
      </c>
      <c r="P246" s="1521">
        <f t="shared" si="43"/>
        <v>100</v>
      </c>
      <c r="Q246" s="1521">
        <v>0</v>
      </c>
      <c r="R246" s="1521">
        <f t="shared" si="42"/>
        <v>100</v>
      </c>
      <c r="S246" s="1114">
        <v>0</v>
      </c>
      <c r="T246" s="1114">
        <f t="shared" si="41"/>
        <v>100</v>
      </c>
      <c r="U246" s="1114">
        <v>0</v>
      </c>
      <c r="V246" s="1114">
        <f t="shared" si="40"/>
        <v>100</v>
      </c>
    </row>
    <row r="247" spans="1:22" ht="31.45" hidden="1" x14ac:dyDescent="0.2">
      <c r="A247" s="654" t="s">
        <v>298</v>
      </c>
      <c r="B247" s="603" t="s">
        <v>552</v>
      </c>
      <c r="C247" s="604" t="s">
        <v>100</v>
      </c>
      <c r="D247" s="604" t="s">
        <v>100</v>
      </c>
      <c r="E247" s="981" t="s">
        <v>316</v>
      </c>
      <c r="F247" s="913">
        <v>0</v>
      </c>
      <c r="G247" s="959">
        <f t="shared" ref="G247" si="59">+G248</f>
        <v>200</v>
      </c>
      <c r="H247" s="908">
        <f t="shared" si="34"/>
        <v>200</v>
      </c>
      <c r="I247" s="1522">
        <v>0</v>
      </c>
      <c r="J247" s="1522">
        <f t="shared" si="32"/>
        <v>200</v>
      </c>
      <c r="K247" s="1522">
        <v>0</v>
      </c>
      <c r="L247" s="1522">
        <f t="shared" si="54"/>
        <v>200</v>
      </c>
      <c r="M247" s="1522">
        <v>0</v>
      </c>
      <c r="N247" s="1522">
        <f t="shared" si="51"/>
        <v>200</v>
      </c>
      <c r="O247" s="1523">
        <v>0</v>
      </c>
      <c r="P247" s="1523">
        <f t="shared" si="43"/>
        <v>200</v>
      </c>
      <c r="Q247" s="1523">
        <v>0</v>
      </c>
      <c r="R247" s="1523">
        <f t="shared" si="42"/>
        <v>200</v>
      </c>
      <c r="S247" s="1119">
        <v>0</v>
      </c>
      <c r="T247" s="1119">
        <f t="shared" si="41"/>
        <v>200</v>
      </c>
      <c r="U247" s="1119">
        <v>0</v>
      </c>
      <c r="V247" s="1119">
        <f t="shared" si="40"/>
        <v>200</v>
      </c>
    </row>
    <row r="248" spans="1:22" hidden="1" x14ac:dyDescent="0.2">
      <c r="A248" s="1000"/>
      <c r="B248" s="987"/>
      <c r="C248" s="595" t="s">
        <v>294</v>
      </c>
      <c r="D248" s="595" t="s">
        <v>295</v>
      </c>
      <c r="E248" s="983" t="s">
        <v>296</v>
      </c>
      <c r="F248" s="916">
        <v>0</v>
      </c>
      <c r="G248" s="916">
        <v>200</v>
      </c>
      <c r="H248" s="927">
        <f t="shared" si="34"/>
        <v>200</v>
      </c>
      <c r="I248" s="1520">
        <v>0</v>
      </c>
      <c r="J248" s="1520">
        <f t="shared" si="32"/>
        <v>200</v>
      </c>
      <c r="K248" s="1520">
        <v>0</v>
      </c>
      <c r="L248" s="1520">
        <f t="shared" si="54"/>
        <v>200</v>
      </c>
      <c r="M248" s="1520">
        <v>0</v>
      </c>
      <c r="N248" s="1520">
        <f t="shared" si="51"/>
        <v>200</v>
      </c>
      <c r="O248" s="1521">
        <v>0</v>
      </c>
      <c r="P248" s="1521">
        <f t="shared" si="43"/>
        <v>200</v>
      </c>
      <c r="Q248" s="1521">
        <v>0</v>
      </c>
      <c r="R248" s="1521">
        <f t="shared" si="42"/>
        <v>200</v>
      </c>
      <c r="S248" s="1114">
        <v>0</v>
      </c>
      <c r="T248" s="1114">
        <f t="shared" si="41"/>
        <v>200</v>
      </c>
      <c r="U248" s="1114">
        <v>0</v>
      </c>
      <c r="V248" s="1114">
        <f t="shared" si="40"/>
        <v>200</v>
      </c>
    </row>
    <row r="249" spans="1:22" ht="31.45" hidden="1" x14ac:dyDescent="0.2">
      <c r="A249" s="654" t="s">
        <v>298</v>
      </c>
      <c r="B249" s="603" t="s">
        <v>553</v>
      </c>
      <c r="C249" s="604" t="s">
        <v>100</v>
      </c>
      <c r="D249" s="604" t="s">
        <v>100</v>
      </c>
      <c r="E249" s="981" t="s">
        <v>312</v>
      </c>
      <c r="F249" s="913">
        <v>0</v>
      </c>
      <c r="G249" s="959">
        <f t="shared" ref="G249" si="60">+G250</f>
        <v>100</v>
      </c>
      <c r="H249" s="908">
        <f t="shared" si="34"/>
        <v>100</v>
      </c>
      <c r="I249" s="1522">
        <v>0</v>
      </c>
      <c r="J249" s="1522">
        <f t="shared" si="32"/>
        <v>100</v>
      </c>
      <c r="K249" s="1522">
        <v>0</v>
      </c>
      <c r="L249" s="1522">
        <f t="shared" si="54"/>
        <v>100</v>
      </c>
      <c r="M249" s="1522">
        <v>0</v>
      </c>
      <c r="N249" s="1522">
        <f t="shared" si="51"/>
        <v>100</v>
      </c>
      <c r="O249" s="1523">
        <v>0</v>
      </c>
      <c r="P249" s="1523">
        <f t="shared" si="43"/>
        <v>100</v>
      </c>
      <c r="Q249" s="1523">
        <v>0</v>
      </c>
      <c r="R249" s="1523">
        <f t="shared" si="42"/>
        <v>100</v>
      </c>
      <c r="S249" s="1119">
        <v>0</v>
      </c>
      <c r="T249" s="1119">
        <f t="shared" si="41"/>
        <v>100</v>
      </c>
      <c r="U249" s="1119">
        <v>0</v>
      </c>
      <c r="V249" s="1119">
        <f t="shared" si="40"/>
        <v>100</v>
      </c>
    </row>
    <row r="250" spans="1:22" hidden="1" x14ac:dyDescent="0.2">
      <c r="A250" s="1000"/>
      <c r="B250" s="987"/>
      <c r="C250" s="595" t="s">
        <v>294</v>
      </c>
      <c r="D250" s="595" t="s">
        <v>295</v>
      </c>
      <c r="E250" s="983" t="s">
        <v>296</v>
      </c>
      <c r="F250" s="916">
        <v>0</v>
      </c>
      <c r="G250" s="916">
        <v>100</v>
      </c>
      <c r="H250" s="927">
        <f t="shared" si="34"/>
        <v>100</v>
      </c>
      <c r="I250" s="1520">
        <v>0</v>
      </c>
      <c r="J250" s="1520">
        <f t="shared" si="32"/>
        <v>100</v>
      </c>
      <c r="K250" s="1520">
        <v>0</v>
      </c>
      <c r="L250" s="1520">
        <f t="shared" si="54"/>
        <v>100</v>
      </c>
      <c r="M250" s="1520">
        <v>0</v>
      </c>
      <c r="N250" s="1520">
        <f t="shared" si="51"/>
        <v>100</v>
      </c>
      <c r="O250" s="1521">
        <v>0</v>
      </c>
      <c r="P250" s="1521">
        <f t="shared" si="43"/>
        <v>100</v>
      </c>
      <c r="Q250" s="1521">
        <v>0</v>
      </c>
      <c r="R250" s="1521">
        <f t="shared" si="42"/>
        <v>100</v>
      </c>
      <c r="S250" s="1114">
        <v>0</v>
      </c>
      <c r="T250" s="1114">
        <f t="shared" si="41"/>
        <v>100</v>
      </c>
      <c r="U250" s="1114">
        <v>0</v>
      </c>
      <c r="V250" s="1114">
        <f t="shared" si="40"/>
        <v>100</v>
      </c>
    </row>
    <row r="251" spans="1:22" ht="20.95" hidden="1" x14ac:dyDescent="0.2">
      <c r="A251" s="654" t="s">
        <v>298</v>
      </c>
      <c r="B251" s="603" t="s">
        <v>554</v>
      </c>
      <c r="C251" s="604" t="s">
        <v>100</v>
      </c>
      <c r="D251" s="604" t="s">
        <v>100</v>
      </c>
      <c r="E251" s="981" t="s">
        <v>317</v>
      </c>
      <c r="F251" s="913">
        <v>0</v>
      </c>
      <c r="G251" s="959">
        <f t="shared" ref="G251" si="61">+G252</f>
        <v>30</v>
      </c>
      <c r="H251" s="908">
        <f t="shared" si="34"/>
        <v>30</v>
      </c>
      <c r="I251" s="1522">
        <v>0</v>
      </c>
      <c r="J251" s="1522">
        <f t="shared" si="32"/>
        <v>30</v>
      </c>
      <c r="K251" s="1522">
        <v>0</v>
      </c>
      <c r="L251" s="1522">
        <f t="shared" si="54"/>
        <v>30</v>
      </c>
      <c r="M251" s="1522">
        <v>0</v>
      </c>
      <c r="N251" s="1522">
        <f t="shared" si="51"/>
        <v>30</v>
      </c>
      <c r="O251" s="1523">
        <v>0</v>
      </c>
      <c r="P251" s="1523">
        <f t="shared" si="43"/>
        <v>30</v>
      </c>
      <c r="Q251" s="1523">
        <v>0</v>
      </c>
      <c r="R251" s="1523">
        <f t="shared" si="42"/>
        <v>30</v>
      </c>
      <c r="S251" s="1119">
        <v>0</v>
      </c>
      <c r="T251" s="1119">
        <f t="shared" si="41"/>
        <v>30</v>
      </c>
      <c r="U251" s="1119">
        <v>0</v>
      </c>
      <c r="V251" s="1119">
        <f t="shared" si="40"/>
        <v>30</v>
      </c>
    </row>
    <row r="252" spans="1:22" hidden="1" x14ac:dyDescent="0.2">
      <c r="A252" s="1000"/>
      <c r="B252" s="987"/>
      <c r="C252" s="595" t="s">
        <v>294</v>
      </c>
      <c r="D252" s="595" t="s">
        <v>295</v>
      </c>
      <c r="E252" s="983" t="s">
        <v>296</v>
      </c>
      <c r="F252" s="916">
        <v>0</v>
      </c>
      <c r="G252" s="916">
        <v>30</v>
      </c>
      <c r="H252" s="927">
        <f t="shared" si="34"/>
        <v>30</v>
      </c>
      <c r="I252" s="1520">
        <v>0</v>
      </c>
      <c r="J252" s="1520">
        <f t="shared" si="32"/>
        <v>30</v>
      </c>
      <c r="K252" s="1520">
        <v>0</v>
      </c>
      <c r="L252" s="1520">
        <f t="shared" si="54"/>
        <v>30</v>
      </c>
      <c r="M252" s="1520">
        <v>0</v>
      </c>
      <c r="N252" s="1520">
        <f t="shared" si="51"/>
        <v>30</v>
      </c>
      <c r="O252" s="1521">
        <v>0</v>
      </c>
      <c r="P252" s="1521">
        <f t="shared" si="43"/>
        <v>30</v>
      </c>
      <c r="Q252" s="1521">
        <v>0</v>
      </c>
      <c r="R252" s="1521">
        <f t="shared" si="42"/>
        <v>30</v>
      </c>
      <c r="S252" s="1114">
        <v>0</v>
      </c>
      <c r="T252" s="1114">
        <f t="shared" si="41"/>
        <v>30</v>
      </c>
      <c r="U252" s="1114">
        <v>0</v>
      </c>
      <c r="V252" s="1114">
        <f t="shared" si="40"/>
        <v>30</v>
      </c>
    </row>
    <row r="253" spans="1:22" ht="20.95" hidden="1" x14ac:dyDescent="0.2">
      <c r="A253" s="654" t="s">
        <v>298</v>
      </c>
      <c r="B253" s="603" t="s">
        <v>555</v>
      </c>
      <c r="C253" s="604" t="s">
        <v>100</v>
      </c>
      <c r="D253" s="604" t="s">
        <v>100</v>
      </c>
      <c r="E253" s="981" t="s">
        <v>318</v>
      </c>
      <c r="F253" s="913">
        <v>0</v>
      </c>
      <c r="G253" s="959">
        <f t="shared" ref="G253" si="62">+G254</f>
        <v>60</v>
      </c>
      <c r="H253" s="908">
        <f t="shared" si="34"/>
        <v>60</v>
      </c>
      <c r="I253" s="1522">
        <v>0</v>
      </c>
      <c r="J253" s="1522">
        <f t="shared" si="32"/>
        <v>60</v>
      </c>
      <c r="K253" s="1522">
        <v>0</v>
      </c>
      <c r="L253" s="1522">
        <f t="shared" si="54"/>
        <v>60</v>
      </c>
      <c r="M253" s="1522">
        <v>0</v>
      </c>
      <c r="N253" s="1522">
        <f t="shared" si="51"/>
        <v>60</v>
      </c>
      <c r="O253" s="1523">
        <v>0</v>
      </c>
      <c r="P253" s="1523">
        <f t="shared" si="43"/>
        <v>60</v>
      </c>
      <c r="Q253" s="1523">
        <v>0</v>
      </c>
      <c r="R253" s="1523">
        <f t="shared" si="42"/>
        <v>60</v>
      </c>
      <c r="S253" s="1119">
        <v>0</v>
      </c>
      <c r="T253" s="1119">
        <f t="shared" si="41"/>
        <v>60</v>
      </c>
      <c r="U253" s="1119">
        <v>0</v>
      </c>
      <c r="V253" s="1119">
        <f t="shared" si="40"/>
        <v>60</v>
      </c>
    </row>
    <row r="254" spans="1:22" ht="13.1" hidden="1" thickBot="1" x14ac:dyDescent="0.25">
      <c r="A254" s="1002"/>
      <c r="B254" s="988"/>
      <c r="C254" s="989" t="s">
        <v>294</v>
      </c>
      <c r="D254" s="989" t="s">
        <v>295</v>
      </c>
      <c r="E254" s="990" t="s">
        <v>296</v>
      </c>
      <c r="F254" s="917">
        <v>0</v>
      </c>
      <c r="G254" s="917">
        <v>60</v>
      </c>
      <c r="H254" s="1028">
        <f t="shared" si="34"/>
        <v>60</v>
      </c>
      <c r="I254" s="1529">
        <v>0</v>
      </c>
      <c r="J254" s="1529">
        <f t="shared" si="32"/>
        <v>60</v>
      </c>
      <c r="K254" s="1529">
        <v>0</v>
      </c>
      <c r="L254" s="1529">
        <f t="shared" si="54"/>
        <v>60</v>
      </c>
      <c r="M254" s="1529">
        <v>0</v>
      </c>
      <c r="N254" s="1529">
        <f t="shared" si="51"/>
        <v>60</v>
      </c>
      <c r="O254" s="1530">
        <v>0</v>
      </c>
      <c r="P254" s="1530">
        <f t="shared" si="43"/>
        <v>60</v>
      </c>
      <c r="Q254" s="1526">
        <v>0</v>
      </c>
      <c r="R254" s="1526">
        <f t="shared" si="42"/>
        <v>60</v>
      </c>
      <c r="S254" s="1128">
        <v>0</v>
      </c>
      <c r="T254" s="1128">
        <f t="shared" si="41"/>
        <v>60</v>
      </c>
      <c r="U254" s="1128">
        <v>0</v>
      </c>
      <c r="V254" s="1128">
        <f t="shared" si="40"/>
        <v>60</v>
      </c>
    </row>
    <row r="255" spans="1:22" ht="27" customHeight="1" thickBot="1" x14ac:dyDescent="0.25">
      <c r="A255" s="1735" t="s">
        <v>106</v>
      </c>
      <c r="B255" s="1736" t="s">
        <v>100</v>
      </c>
      <c r="C255" s="1737" t="s">
        <v>100</v>
      </c>
      <c r="D255" s="1737" t="s">
        <v>100</v>
      </c>
      <c r="E255" s="1738" t="s">
        <v>636</v>
      </c>
      <c r="F255" s="1739">
        <v>0</v>
      </c>
      <c r="G255" s="1532"/>
      <c r="H255" s="1532"/>
      <c r="I255" s="1532"/>
      <c r="J255" s="1532"/>
      <c r="K255" s="1532"/>
      <c r="L255" s="1532"/>
      <c r="M255" s="1532"/>
      <c r="N255" s="1739">
        <v>0</v>
      </c>
      <c r="O255" s="1740">
        <f>+O256</f>
        <v>500</v>
      </c>
      <c r="P255" s="1740">
        <f t="shared" ref="P255:P257" si="63">N255+O255</f>
        <v>500</v>
      </c>
      <c r="Q255" s="1740">
        <f>+Q256+Q258</f>
        <v>0</v>
      </c>
      <c r="R255" s="1740">
        <f t="shared" si="42"/>
        <v>500</v>
      </c>
      <c r="S255" s="1131">
        <v>0</v>
      </c>
      <c r="T255" s="1131">
        <f t="shared" si="41"/>
        <v>500</v>
      </c>
      <c r="U255" s="1131">
        <v>0</v>
      </c>
      <c r="V255" s="1131">
        <f t="shared" si="40"/>
        <v>500</v>
      </c>
    </row>
    <row r="256" spans="1:22" ht="20.95" hidden="1" x14ac:dyDescent="0.2">
      <c r="A256" s="654" t="s">
        <v>106</v>
      </c>
      <c r="B256" s="603" t="s">
        <v>637</v>
      </c>
      <c r="C256" s="604" t="s">
        <v>100</v>
      </c>
      <c r="D256" s="604" t="s">
        <v>100</v>
      </c>
      <c r="E256" s="1741" t="s">
        <v>636</v>
      </c>
      <c r="F256" s="1522">
        <v>0</v>
      </c>
      <c r="G256" s="1742"/>
      <c r="H256" s="1742"/>
      <c r="I256" s="1742"/>
      <c r="J256" s="1742"/>
      <c r="K256" s="1742"/>
      <c r="L256" s="1742"/>
      <c r="M256" s="1742"/>
      <c r="N256" s="1522">
        <v>0</v>
      </c>
      <c r="O256" s="1523">
        <f>O257</f>
        <v>500</v>
      </c>
      <c r="P256" s="1523">
        <f t="shared" si="63"/>
        <v>500</v>
      </c>
      <c r="Q256" s="1523">
        <f>+Q257</f>
        <v>-500</v>
      </c>
      <c r="R256" s="1523">
        <f t="shared" si="42"/>
        <v>0</v>
      </c>
      <c r="S256" s="1124">
        <v>0</v>
      </c>
      <c r="T256" s="1124">
        <f t="shared" si="41"/>
        <v>0</v>
      </c>
      <c r="U256" s="1124">
        <v>0</v>
      </c>
      <c r="V256" s="1124">
        <f t="shared" si="40"/>
        <v>0</v>
      </c>
    </row>
    <row r="257" spans="1:22" hidden="1" x14ac:dyDescent="0.2">
      <c r="A257" s="1743"/>
      <c r="B257" s="603"/>
      <c r="C257" s="595" t="s">
        <v>294</v>
      </c>
      <c r="D257" s="595" t="s">
        <v>295</v>
      </c>
      <c r="E257" s="1744" t="s">
        <v>296</v>
      </c>
      <c r="F257" s="1520">
        <v>0</v>
      </c>
      <c r="G257" s="1742"/>
      <c r="H257" s="1742"/>
      <c r="I257" s="1742"/>
      <c r="J257" s="1742"/>
      <c r="K257" s="1745"/>
      <c r="L257" s="1742"/>
      <c r="M257" s="1745"/>
      <c r="N257" s="1520">
        <v>0</v>
      </c>
      <c r="O257" s="1521">
        <v>500</v>
      </c>
      <c r="P257" s="1521">
        <f t="shared" si="63"/>
        <v>500</v>
      </c>
      <c r="Q257" s="1521">
        <v>-500</v>
      </c>
      <c r="R257" s="1521">
        <f t="shared" si="42"/>
        <v>0</v>
      </c>
      <c r="S257" s="1114">
        <v>0</v>
      </c>
      <c r="T257" s="1114">
        <f t="shared" si="41"/>
        <v>0</v>
      </c>
      <c r="U257" s="1114">
        <v>0</v>
      </c>
      <c r="V257" s="1114">
        <f t="shared" si="40"/>
        <v>0</v>
      </c>
    </row>
    <row r="258" spans="1:22" ht="31.45" hidden="1" x14ac:dyDescent="0.2">
      <c r="A258" s="654" t="s">
        <v>106</v>
      </c>
      <c r="B258" s="603" t="s">
        <v>666</v>
      </c>
      <c r="C258" s="604" t="s">
        <v>100</v>
      </c>
      <c r="D258" s="604" t="s">
        <v>100</v>
      </c>
      <c r="E258" s="1741" t="s">
        <v>667</v>
      </c>
      <c r="F258" s="1520">
        <v>0</v>
      </c>
      <c r="G258" s="1742"/>
      <c r="H258" s="1742"/>
      <c r="I258" s="1742"/>
      <c r="J258" s="1742"/>
      <c r="K258" s="1745"/>
      <c r="L258" s="1742"/>
      <c r="M258" s="1745"/>
      <c r="N258" s="1520"/>
      <c r="O258" s="1521"/>
      <c r="P258" s="1521">
        <v>0</v>
      </c>
      <c r="Q258" s="1119">
        <f>+Q259</f>
        <v>500</v>
      </c>
      <c r="R258" s="1119">
        <f t="shared" si="42"/>
        <v>500</v>
      </c>
      <c r="S258" s="1119">
        <v>0</v>
      </c>
      <c r="T258" s="1119">
        <f t="shared" si="41"/>
        <v>500</v>
      </c>
      <c r="U258" s="1119">
        <v>0</v>
      </c>
      <c r="V258" s="1119">
        <f t="shared" si="40"/>
        <v>500</v>
      </c>
    </row>
    <row r="259" spans="1:22" ht="21.6" hidden="1" thickBot="1" x14ac:dyDescent="0.25">
      <c r="A259" s="1746"/>
      <c r="B259" s="1747"/>
      <c r="C259" s="1748" t="s">
        <v>294</v>
      </c>
      <c r="D259" s="1748" t="s">
        <v>341</v>
      </c>
      <c r="E259" s="1749" t="s">
        <v>617</v>
      </c>
      <c r="F259" s="1750">
        <v>0</v>
      </c>
      <c r="G259" s="1751"/>
      <c r="H259" s="1751"/>
      <c r="I259" s="1751"/>
      <c r="J259" s="1751"/>
      <c r="K259" s="1752"/>
      <c r="L259" s="1751"/>
      <c r="M259" s="1752"/>
      <c r="N259" s="1750"/>
      <c r="O259" s="1536"/>
      <c r="P259" s="1536">
        <v>0</v>
      </c>
      <c r="Q259" s="1556">
        <v>500</v>
      </c>
      <c r="R259" s="1556">
        <f t="shared" si="42"/>
        <v>500</v>
      </c>
      <c r="S259" s="1128">
        <v>0</v>
      </c>
      <c r="T259" s="1128">
        <f t="shared" si="41"/>
        <v>500</v>
      </c>
      <c r="U259" s="1128">
        <v>0</v>
      </c>
      <c r="V259" s="1128">
        <f t="shared" si="40"/>
        <v>500</v>
      </c>
    </row>
    <row r="260" spans="1:22" ht="27" customHeight="1" thickBot="1" x14ac:dyDescent="0.25">
      <c r="A260" s="1080" t="s">
        <v>106</v>
      </c>
      <c r="B260" s="1081" t="s">
        <v>100</v>
      </c>
      <c r="C260" s="1082" t="s">
        <v>100</v>
      </c>
      <c r="D260" s="1082" t="s">
        <v>100</v>
      </c>
      <c r="E260" s="1504" t="s">
        <v>638</v>
      </c>
      <c r="F260" s="1527">
        <v>0</v>
      </c>
      <c r="G260" s="1531"/>
      <c r="H260" s="1531"/>
      <c r="I260" s="1531"/>
      <c r="J260" s="1531"/>
      <c r="K260" s="1531"/>
      <c r="L260" s="1531"/>
      <c r="M260" s="1531"/>
      <c r="N260" s="1527">
        <v>0</v>
      </c>
      <c r="O260" s="1528">
        <f>+O261</f>
        <v>2178.7640000000001</v>
      </c>
      <c r="P260" s="1537">
        <f t="shared" si="43"/>
        <v>2178.7640000000001</v>
      </c>
      <c r="Q260" s="1528">
        <v>0</v>
      </c>
      <c r="R260" s="1528">
        <f t="shared" si="42"/>
        <v>2178.7640000000001</v>
      </c>
      <c r="S260" s="1131">
        <v>0</v>
      </c>
      <c r="T260" s="1131">
        <f t="shared" si="41"/>
        <v>2178.7640000000001</v>
      </c>
      <c r="U260" s="1131">
        <v>0</v>
      </c>
      <c r="V260" s="1131">
        <f t="shared" si="40"/>
        <v>2178.7640000000001</v>
      </c>
    </row>
    <row r="261" spans="1:22" ht="20.95" hidden="1" x14ac:dyDescent="0.2">
      <c r="A261" s="1505" t="s">
        <v>106</v>
      </c>
      <c r="B261" s="1506" t="s">
        <v>639</v>
      </c>
      <c r="C261" s="1507"/>
      <c r="D261" s="1507"/>
      <c r="E261" s="1508" t="s">
        <v>638</v>
      </c>
      <c r="F261" s="1514">
        <v>0</v>
      </c>
      <c r="G261" s="1532"/>
      <c r="H261" s="1532"/>
      <c r="I261" s="1532"/>
      <c r="J261" s="1532"/>
      <c r="K261" s="1532"/>
      <c r="L261" s="1532"/>
      <c r="M261" s="1532"/>
      <c r="N261" s="1514">
        <v>0</v>
      </c>
      <c r="O261" s="1515">
        <f>+O262</f>
        <v>2178.7640000000001</v>
      </c>
      <c r="P261" s="1538">
        <f t="shared" si="43"/>
        <v>2178.7640000000001</v>
      </c>
      <c r="Q261" s="1519">
        <v>0</v>
      </c>
      <c r="R261" s="1519">
        <f t="shared" si="42"/>
        <v>2178.7640000000001</v>
      </c>
      <c r="S261" s="1124">
        <v>0</v>
      </c>
      <c r="T261" s="1124">
        <f t="shared" si="41"/>
        <v>2178.7640000000001</v>
      </c>
      <c r="U261" s="1124">
        <v>0</v>
      </c>
      <c r="V261" s="1124">
        <f t="shared" si="40"/>
        <v>2178.7640000000001</v>
      </c>
    </row>
    <row r="262" spans="1:22" ht="13.1" hidden="1" thickBot="1" x14ac:dyDescent="0.25">
      <c r="A262" s="1509"/>
      <c r="B262" s="1510"/>
      <c r="C262" s="989" t="s">
        <v>294</v>
      </c>
      <c r="D262" s="989" t="s">
        <v>295</v>
      </c>
      <c r="E262" s="1511" t="s">
        <v>296</v>
      </c>
      <c r="F262" s="1529">
        <v>0</v>
      </c>
      <c r="G262" s="1534"/>
      <c r="H262" s="1534"/>
      <c r="I262" s="1534"/>
      <c r="J262" s="1534"/>
      <c r="K262" s="1535"/>
      <c r="L262" s="1534"/>
      <c r="M262" s="1535"/>
      <c r="N262" s="1529">
        <v>0</v>
      </c>
      <c r="O262" s="1530">
        <v>2178.7640000000001</v>
      </c>
      <c r="P262" s="1530">
        <f t="shared" si="43"/>
        <v>2178.7640000000001</v>
      </c>
      <c r="Q262" s="1530">
        <v>0</v>
      </c>
      <c r="R262" s="1530">
        <f t="shared" si="42"/>
        <v>2178.7640000000001</v>
      </c>
      <c r="S262" s="1117">
        <v>0</v>
      </c>
      <c r="T262" s="1117">
        <f t="shared" si="41"/>
        <v>2178.7640000000001</v>
      </c>
      <c r="U262" s="1117">
        <v>0</v>
      </c>
      <c r="V262" s="1117">
        <f t="shared" si="40"/>
        <v>2178.7640000000001</v>
      </c>
    </row>
    <row r="263" spans="1:22" x14ac:dyDescent="0.2">
      <c r="E263" s="1539">
        <v>42289</v>
      </c>
      <c r="R263" s="1512"/>
      <c r="T263" s="1072"/>
      <c r="U263" s="1072"/>
    </row>
    <row r="264" spans="1:22" x14ac:dyDescent="0.2">
      <c r="E264" s="1539"/>
      <c r="S264" s="893"/>
    </row>
    <row r="265" spans="1:22" x14ac:dyDescent="0.2">
      <c r="S265" s="893"/>
    </row>
    <row r="266" spans="1:22" x14ac:dyDescent="0.2">
      <c r="B266" s="2331"/>
      <c r="C266" s="2330"/>
      <c r="D266" s="2330"/>
      <c r="E266" s="1758"/>
      <c r="S266" s="893"/>
    </row>
    <row r="267" spans="1:22" x14ac:dyDescent="0.2">
      <c r="B267" s="1072"/>
      <c r="C267" s="1072"/>
      <c r="D267" s="1072"/>
      <c r="E267" s="1072"/>
      <c r="S267" s="893"/>
    </row>
    <row r="268" spans="1:22" x14ac:dyDescent="0.2">
      <c r="B268" s="2331"/>
      <c r="C268" s="2330"/>
      <c r="D268" s="2330"/>
      <c r="E268" s="1759"/>
      <c r="S268" s="893"/>
    </row>
    <row r="269" spans="1:22" x14ac:dyDescent="0.2">
      <c r="B269" s="1759"/>
      <c r="C269" s="1759"/>
      <c r="D269" s="1759"/>
      <c r="E269" s="1759"/>
      <c r="S269" s="893"/>
    </row>
    <row r="270" spans="1:22" x14ac:dyDescent="0.2">
      <c r="B270" s="2331"/>
      <c r="C270" s="2330"/>
      <c r="D270" s="2330"/>
      <c r="E270" s="2332"/>
      <c r="S270" s="893"/>
    </row>
    <row r="271" spans="1:22" x14ac:dyDescent="0.2">
      <c r="B271" s="1759"/>
      <c r="C271" s="1759"/>
      <c r="D271" s="1759"/>
      <c r="E271" s="2332"/>
      <c r="S271" s="893"/>
    </row>
    <row r="272" spans="1:22" x14ac:dyDescent="0.2">
      <c r="B272" s="2331"/>
      <c r="C272" s="2330"/>
      <c r="D272" s="2330"/>
      <c r="E272" s="2332"/>
      <c r="S272" s="893"/>
    </row>
    <row r="273" spans="2:19" x14ac:dyDescent="0.2">
      <c r="B273" s="1759"/>
      <c r="C273" s="1759"/>
      <c r="D273" s="1759"/>
      <c r="E273" s="2332"/>
      <c r="S273" s="893"/>
    </row>
    <row r="274" spans="2:19" x14ac:dyDescent="0.2">
      <c r="B274" s="2329"/>
      <c r="C274" s="2330"/>
      <c r="D274" s="2330"/>
      <c r="E274" s="1760"/>
      <c r="S274" s="893"/>
    </row>
  </sheetData>
  <mergeCells count="16">
    <mergeCell ref="B274:D274"/>
    <mergeCell ref="O8:O9"/>
    <mergeCell ref="B266:D266"/>
    <mergeCell ref="B268:D268"/>
    <mergeCell ref="B270:D270"/>
    <mergeCell ref="E270:E271"/>
    <mergeCell ref="B272:D272"/>
    <mergeCell ref="E272:E273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64" orientation="portrait" r:id="rId1"/>
  <colBreaks count="1" manualBreakCount="1">
    <brk id="23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Z544"/>
  <sheetViews>
    <sheetView topLeftCell="A178" zoomScale="110" zoomScaleNormal="110" workbookViewId="0">
      <selection activeCell="I19" sqref="I19"/>
    </sheetView>
  </sheetViews>
  <sheetFormatPr defaultColWidth="3.25" defaultRowHeight="12.45" x14ac:dyDescent="0.2"/>
  <cols>
    <col min="1" max="1" width="3.25" style="1153" customWidth="1"/>
    <col min="2" max="2" width="13.5" style="1153" customWidth="1"/>
    <col min="3" max="3" width="4.75" style="1153" customWidth="1"/>
    <col min="4" max="4" width="7.75" style="1153" customWidth="1"/>
    <col min="5" max="5" width="40.75" style="1153" customWidth="1"/>
    <col min="6" max="6" width="8.75" style="1154" customWidth="1"/>
    <col min="7" max="7" width="7.75" style="1153" hidden="1" customWidth="1"/>
    <col min="8" max="8" width="8.75" style="1153" hidden="1" customWidth="1"/>
    <col min="9" max="9" width="7.875" style="1153" hidden="1" customWidth="1"/>
    <col min="10" max="10" width="9.625" style="1153" hidden="1" customWidth="1"/>
    <col min="11" max="11" width="7.375" style="1156" hidden="1" customWidth="1"/>
    <col min="12" max="12" width="9.25" style="1153" hidden="1" customWidth="1"/>
    <col min="13" max="13" width="9.75" style="1156" hidden="1" customWidth="1"/>
    <col min="14" max="14" width="9.25" style="1153" hidden="1" customWidth="1"/>
    <col min="15" max="15" width="8.375" style="1153" hidden="1" customWidth="1"/>
    <col min="16" max="18" width="9.25" style="1153" hidden="1" customWidth="1"/>
    <col min="19" max="19" width="9.25" style="1156" hidden="1" customWidth="1"/>
    <col min="20" max="20" width="9.25" style="1153" customWidth="1"/>
    <col min="21" max="21" width="12.625" style="1153" customWidth="1"/>
    <col min="22" max="23" width="9.25" style="1153" customWidth="1"/>
    <col min="24" max="24" width="11.625" style="1153" customWidth="1"/>
    <col min="25" max="26" width="11.125" style="1153" customWidth="1"/>
    <col min="27" max="250" width="9.25" style="1153" customWidth="1"/>
    <col min="251" max="16384" width="3.25" style="1153"/>
  </cols>
  <sheetData>
    <row r="1" spans="1:26" x14ac:dyDescent="0.2">
      <c r="G1" s="2305"/>
      <c r="H1" s="2305"/>
      <c r="J1" s="1155"/>
      <c r="L1" s="1155"/>
      <c r="N1" s="1155"/>
      <c r="P1" s="1156"/>
      <c r="Q1" s="1156"/>
    </row>
    <row r="2" spans="1:26" ht="13.1" x14ac:dyDescent="0.25">
      <c r="A2" s="2337" t="s">
        <v>983</v>
      </c>
      <c r="B2" s="2338"/>
      <c r="C2" s="2338"/>
      <c r="D2" s="2338"/>
      <c r="E2" s="2338"/>
      <c r="F2" s="2338"/>
      <c r="G2" s="2338"/>
      <c r="H2" s="2338"/>
    </row>
    <row r="3" spans="1:26" x14ac:dyDescent="0.2">
      <c r="A3" s="1158"/>
      <c r="B3" s="1158"/>
      <c r="C3" s="1158"/>
      <c r="D3" s="1158"/>
      <c r="E3" s="1158"/>
      <c r="F3" s="1158"/>
      <c r="G3" s="1159"/>
      <c r="H3" s="1159"/>
    </row>
    <row r="4" spans="1:26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26" ht="13.1" thickBot="1" x14ac:dyDescent="0.25">
      <c r="A5" s="1158"/>
      <c r="B5" s="1158"/>
      <c r="C5" s="1158"/>
      <c r="D5" s="1158"/>
      <c r="E5" s="1158"/>
      <c r="F5" s="1158"/>
      <c r="G5" s="1159"/>
      <c r="H5" s="1159"/>
    </row>
    <row r="6" spans="1:26" ht="15.05" x14ac:dyDescent="0.25">
      <c r="A6" s="2307" t="s">
        <v>466</v>
      </c>
      <c r="B6" s="2307"/>
      <c r="C6" s="2307"/>
      <c r="D6" s="2307"/>
      <c r="E6" s="2307"/>
      <c r="F6" s="2307"/>
      <c r="G6" s="2307"/>
      <c r="H6" s="2307"/>
      <c r="M6" s="2301" t="s">
        <v>646</v>
      </c>
    </row>
    <row r="7" spans="1:26" s="714" customFormat="1" ht="13.1" thickBot="1" x14ac:dyDescent="0.25">
      <c r="A7" s="719"/>
      <c r="B7" s="720"/>
      <c r="C7" s="721"/>
      <c r="D7" s="721"/>
      <c r="E7" s="722"/>
      <c r="F7" s="723"/>
      <c r="G7" s="724"/>
      <c r="H7" s="724"/>
      <c r="K7" s="713"/>
      <c r="M7" s="2339"/>
      <c r="S7" s="713"/>
      <c r="U7" s="2333" t="s">
        <v>994</v>
      </c>
    </row>
    <row r="8" spans="1:26" s="714" customFormat="1" ht="13.75" customHeight="1" thickBot="1" x14ac:dyDescent="0.25">
      <c r="A8" s="1162"/>
      <c r="B8" s="1162"/>
      <c r="C8" s="1162"/>
      <c r="D8" s="1162"/>
      <c r="E8" s="1162"/>
      <c r="F8" s="1163"/>
      <c r="G8" s="2301" t="s">
        <v>544</v>
      </c>
      <c r="H8" s="1161"/>
      <c r="I8" s="2301" t="s">
        <v>577</v>
      </c>
      <c r="J8" s="1161"/>
      <c r="K8" s="2301" t="s">
        <v>579</v>
      </c>
      <c r="L8" s="1161"/>
      <c r="M8" s="2339"/>
      <c r="N8" s="1161"/>
      <c r="O8" s="2335" t="s">
        <v>655</v>
      </c>
      <c r="P8" s="1161"/>
      <c r="R8" s="1161"/>
      <c r="T8" s="1161" t="s">
        <v>428</v>
      </c>
      <c r="U8" s="2333"/>
    </row>
    <row r="9" spans="1:26" s="714" customFormat="1" ht="37.15" customHeight="1" thickBot="1" x14ac:dyDescent="0.25">
      <c r="A9" s="728" t="s">
        <v>99</v>
      </c>
      <c r="B9" s="1807" t="s">
        <v>102</v>
      </c>
      <c r="C9" s="819" t="s">
        <v>233</v>
      </c>
      <c r="D9" s="1807" t="s">
        <v>234</v>
      </c>
      <c r="E9" s="778" t="s">
        <v>434</v>
      </c>
      <c r="F9" s="1164" t="s">
        <v>256</v>
      </c>
      <c r="G9" s="2302"/>
      <c r="H9" s="1165" t="s">
        <v>255</v>
      </c>
      <c r="I9" s="2302"/>
      <c r="J9" s="1165" t="s">
        <v>255</v>
      </c>
      <c r="K9" s="2302"/>
      <c r="L9" s="1809" t="s">
        <v>255</v>
      </c>
      <c r="M9" s="2302"/>
      <c r="N9" s="1809" t="s">
        <v>255</v>
      </c>
      <c r="O9" s="2336"/>
      <c r="P9" s="1165" t="s">
        <v>255</v>
      </c>
      <c r="Q9" s="1810" t="s">
        <v>973</v>
      </c>
      <c r="R9" s="1165" t="s">
        <v>255</v>
      </c>
      <c r="S9" s="1811" t="s">
        <v>984</v>
      </c>
      <c r="T9" s="1165" t="s">
        <v>255</v>
      </c>
      <c r="U9" s="2334"/>
      <c r="V9" s="1165" t="s">
        <v>255</v>
      </c>
    </row>
    <row r="10" spans="1:26" s="714" customFormat="1" ht="13.1" thickBot="1" x14ac:dyDescent="0.25">
      <c r="A10" s="730" t="s">
        <v>106</v>
      </c>
      <c r="B10" s="813" t="s">
        <v>100</v>
      </c>
      <c r="C10" s="1808" t="s">
        <v>100</v>
      </c>
      <c r="D10" s="1808" t="s">
        <v>100</v>
      </c>
      <c r="E10" s="779" t="s">
        <v>435</v>
      </c>
      <c r="F10" s="920">
        <f t="shared" ref="F10:K10" si="0">+F11+F157+F181</f>
        <v>20428.98</v>
      </c>
      <c r="G10" s="920">
        <f t="shared" si="0"/>
        <v>0</v>
      </c>
      <c r="H10" s="921">
        <f t="shared" si="0"/>
        <v>20428.98</v>
      </c>
      <c r="I10" s="1812">
        <f t="shared" si="0"/>
        <v>116.15</v>
      </c>
      <c r="J10" s="1812">
        <f t="shared" si="0"/>
        <v>20545.129999999997</v>
      </c>
      <c r="K10" s="1812">
        <f t="shared" si="0"/>
        <v>0</v>
      </c>
      <c r="L10" s="1812">
        <f>+J10+K10</f>
        <v>20545.129999999997</v>
      </c>
      <c r="M10" s="1812">
        <f>+M11+M157+M181</f>
        <v>6190</v>
      </c>
      <c r="N10" s="1812">
        <f>+L10+M10</f>
        <v>26735.129999999997</v>
      </c>
      <c r="O10" s="1813">
        <f>+O11+O157+O181</f>
        <v>2178.7640000000001</v>
      </c>
      <c r="P10" s="1813">
        <f>+N10+O10</f>
        <v>28913.893999999997</v>
      </c>
      <c r="Q10" s="1813">
        <f>+Q11+Q157+Q181</f>
        <v>50</v>
      </c>
      <c r="R10" s="1813">
        <f>+P10+Q10</f>
        <v>28963.893999999997</v>
      </c>
      <c r="S10" s="1255">
        <v>0</v>
      </c>
      <c r="T10" s="1255">
        <f>+R10+S10</f>
        <v>28963.893999999997</v>
      </c>
      <c r="U10" s="1255">
        <f>U11+U157+U181</f>
        <v>79.5</v>
      </c>
      <c r="V10" s="1255">
        <f>+T10+U10</f>
        <v>29043.393999999997</v>
      </c>
      <c r="W10" s="713" t="s">
        <v>992</v>
      </c>
      <c r="X10" s="1256"/>
      <c r="Y10" s="1256"/>
      <c r="Z10" s="1256"/>
    </row>
    <row r="11" spans="1:26" s="714" customFormat="1" ht="13.75" thickBot="1" x14ac:dyDescent="0.25">
      <c r="A11" s="792" t="s">
        <v>106</v>
      </c>
      <c r="B11" s="1168" t="s">
        <v>100</v>
      </c>
      <c r="C11" s="793" t="s">
        <v>100</v>
      </c>
      <c r="D11" s="794" t="s">
        <v>100</v>
      </c>
      <c r="E11" s="795" t="s">
        <v>208</v>
      </c>
      <c r="F11" s="1016">
        <f>+F14+F95+F108+F128+F134+F138+F140+F144+F146</f>
        <v>2880</v>
      </c>
      <c r="G11" s="1016">
        <f>+G14+G95+G100+G102+G104+G106+G108+G110+G112+G114+G116+G118+G120+G122+G124+G126+G128+G134+G138+G140+G144+G146</f>
        <v>0</v>
      </c>
      <c r="H11" s="1016">
        <f t="shared" ref="H11:H195" si="1">+F11+G11</f>
        <v>2880</v>
      </c>
      <c r="I11" s="1814">
        <f>+I134+I136+I140+I142+I108</f>
        <v>116.15</v>
      </c>
      <c r="J11" s="1814">
        <f t="shared" ref="J11:J177" si="2">+H11+I11</f>
        <v>2996.15</v>
      </c>
      <c r="K11" s="1814">
        <v>0</v>
      </c>
      <c r="L11" s="1814">
        <f t="shared" ref="L11:L177" si="3">+J11+K11</f>
        <v>2996.15</v>
      </c>
      <c r="M11" s="1814">
        <f>+M95+M102+M108+M150+M152</f>
        <v>1190</v>
      </c>
      <c r="N11" s="1814">
        <f t="shared" ref="N11:N175" si="4">+L11+M11</f>
        <v>4186.1499999999996</v>
      </c>
      <c r="O11" s="1815">
        <f>+O146+O148</f>
        <v>0</v>
      </c>
      <c r="P11" s="1815">
        <f t="shared" ref="P11:P163" si="5">+N11+O11</f>
        <v>4186.1499999999996</v>
      </c>
      <c r="Q11" s="1815">
        <f>+Q12+Q95+Q98</f>
        <v>50</v>
      </c>
      <c r="R11" s="1815">
        <f t="shared" ref="R11:R161" si="6">+P11+Q11</f>
        <v>4236.1499999999996</v>
      </c>
      <c r="S11" s="1257">
        <v>0</v>
      </c>
      <c r="T11" s="1257">
        <f t="shared" ref="T11:T159" si="7">+R11+S11</f>
        <v>4236.1499999999996</v>
      </c>
      <c r="U11" s="1257">
        <f>U12+U14+U17+U19+U21+U23+U25+U27+U29+U31+U33+U35+U37+U39+U41+U43+U45+U47+U49+U51+U53+U55+U57+U59+U61+U63+U65+U67+U69+U71+U73+U75+U77+U79+U81+U83+U85+U87+U89+U91+U93+U95+U98+U100+U102+U104+U106+U108+U110+U112+U114+U116+U118+U120+U122+U124+U126+U128+U130+U132+U134+U136+U138+U140+U142+U144+U146+U148+U150+U152+U154</f>
        <v>79.5</v>
      </c>
      <c r="V11" s="1257">
        <f t="shared" ref="V11:V159" si="8">+T11+U11</f>
        <v>4315.6499999999996</v>
      </c>
      <c r="W11" s="713" t="s">
        <v>993</v>
      </c>
    </row>
    <row r="12" spans="1:26" s="714" customFormat="1" ht="20.95" x14ac:dyDescent="0.2">
      <c r="A12" s="1816" t="s">
        <v>106</v>
      </c>
      <c r="B12" s="1817" t="s">
        <v>747</v>
      </c>
      <c r="C12" s="1818" t="s">
        <v>100</v>
      </c>
      <c r="D12" s="1819" t="s">
        <v>100</v>
      </c>
      <c r="E12" s="1820" t="s">
        <v>745</v>
      </c>
      <c r="F12" s="1821">
        <v>0</v>
      </c>
      <c r="G12" s="1821"/>
      <c r="H12" s="1821"/>
      <c r="I12" s="1822"/>
      <c r="J12" s="1822"/>
      <c r="K12" s="1822"/>
      <c r="L12" s="1822"/>
      <c r="M12" s="1822"/>
      <c r="N12" s="1822"/>
      <c r="O12" s="1823"/>
      <c r="P12" s="1823">
        <v>0</v>
      </c>
      <c r="Q12" s="1255">
        <f>+Q13</f>
        <v>50</v>
      </c>
      <c r="R12" s="1255">
        <f t="shared" si="6"/>
        <v>50</v>
      </c>
      <c r="S12" s="1824">
        <v>0</v>
      </c>
      <c r="T12" s="1824">
        <f t="shared" si="7"/>
        <v>50</v>
      </c>
      <c r="U12" s="1824">
        <v>0</v>
      </c>
      <c r="V12" s="1824">
        <f t="shared" si="8"/>
        <v>50</v>
      </c>
    </row>
    <row r="13" spans="1:26" s="714" customFormat="1" x14ac:dyDescent="0.2">
      <c r="A13" s="1825"/>
      <c r="B13" s="1826"/>
      <c r="C13" s="1204">
        <v>3299</v>
      </c>
      <c r="D13" s="1233" t="s">
        <v>295</v>
      </c>
      <c r="E13" s="1234" t="s">
        <v>296</v>
      </c>
      <c r="F13" s="926">
        <v>0</v>
      </c>
      <c r="G13" s="926"/>
      <c r="H13" s="926"/>
      <c r="I13" s="1827"/>
      <c r="J13" s="1827"/>
      <c r="K13" s="1827"/>
      <c r="L13" s="1827"/>
      <c r="M13" s="1827"/>
      <c r="N13" s="1827"/>
      <c r="O13" s="1828"/>
      <c r="P13" s="1828">
        <v>0</v>
      </c>
      <c r="Q13" s="1829">
        <v>50</v>
      </c>
      <c r="R13" s="1829">
        <f t="shared" si="6"/>
        <v>50</v>
      </c>
      <c r="S13" s="1829">
        <v>0</v>
      </c>
      <c r="T13" s="1829">
        <f t="shared" si="7"/>
        <v>50</v>
      </c>
      <c r="U13" s="1829">
        <v>0</v>
      </c>
      <c r="V13" s="1829">
        <f t="shared" si="8"/>
        <v>50</v>
      </c>
    </row>
    <row r="14" spans="1:26" s="714" customFormat="1" x14ac:dyDescent="0.2">
      <c r="A14" s="1627" t="s">
        <v>106</v>
      </c>
      <c r="B14" s="1628" t="s">
        <v>473</v>
      </c>
      <c r="C14" s="1629" t="s">
        <v>100</v>
      </c>
      <c r="D14" s="1630" t="s">
        <v>100</v>
      </c>
      <c r="E14" s="1631" t="s">
        <v>432</v>
      </c>
      <c r="F14" s="1632">
        <f>SUM(F15:F16)</f>
        <v>200</v>
      </c>
      <c r="G14" s="1632">
        <v>0</v>
      </c>
      <c r="H14" s="1632">
        <f t="shared" si="1"/>
        <v>200</v>
      </c>
      <c r="I14" s="1890">
        <v>0</v>
      </c>
      <c r="J14" s="1890">
        <f t="shared" si="2"/>
        <v>200</v>
      </c>
      <c r="K14" s="1890">
        <v>0</v>
      </c>
      <c r="L14" s="1890">
        <f t="shared" si="3"/>
        <v>200</v>
      </c>
      <c r="M14" s="1890">
        <v>0</v>
      </c>
      <c r="N14" s="1890">
        <f t="shared" si="4"/>
        <v>200</v>
      </c>
      <c r="O14" s="1891">
        <v>0</v>
      </c>
      <c r="P14" s="1831">
        <f t="shared" si="5"/>
        <v>200</v>
      </c>
      <c r="Q14" s="1891">
        <v>0</v>
      </c>
      <c r="R14" s="1891">
        <f t="shared" si="6"/>
        <v>200</v>
      </c>
      <c r="S14" s="1600">
        <v>0</v>
      </c>
      <c r="T14" s="1600">
        <f t="shared" si="7"/>
        <v>200</v>
      </c>
      <c r="U14" s="1600">
        <f>U15+U16</f>
        <v>-200</v>
      </c>
      <c r="V14" s="1600">
        <f t="shared" si="8"/>
        <v>0</v>
      </c>
      <c r="W14" s="1617" t="s">
        <v>669</v>
      </c>
    </row>
    <row r="15" spans="1:26" s="714" customFormat="1" x14ac:dyDescent="0.2">
      <c r="A15" s="1619"/>
      <c r="B15" s="1636" t="s">
        <v>474</v>
      </c>
      <c r="C15" s="1637">
        <v>3299</v>
      </c>
      <c r="D15" s="1638">
        <v>5321</v>
      </c>
      <c r="E15" s="1622" t="s">
        <v>258</v>
      </c>
      <c r="F15" s="1644">
        <v>180</v>
      </c>
      <c r="G15" s="1644">
        <v>0</v>
      </c>
      <c r="H15" s="1623">
        <f t="shared" si="1"/>
        <v>180</v>
      </c>
      <c r="I15" s="1892">
        <v>0</v>
      </c>
      <c r="J15" s="1892">
        <f t="shared" si="2"/>
        <v>180</v>
      </c>
      <c r="K15" s="1892">
        <v>0</v>
      </c>
      <c r="L15" s="1892">
        <f t="shared" si="3"/>
        <v>180</v>
      </c>
      <c r="M15" s="1892">
        <v>0</v>
      </c>
      <c r="N15" s="1892">
        <f t="shared" si="4"/>
        <v>180</v>
      </c>
      <c r="O15" s="1893">
        <v>0</v>
      </c>
      <c r="P15" s="1828">
        <f t="shared" si="5"/>
        <v>180</v>
      </c>
      <c r="Q15" s="1893">
        <v>0</v>
      </c>
      <c r="R15" s="1893">
        <f t="shared" si="6"/>
        <v>180</v>
      </c>
      <c r="S15" s="1594">
        <v>0</v>
      </c>
      <c r="T15" s="1594">
        <f t="shared" si="7"/>
        <v>180</v>
      </c>
      <c r="U15" s="1594">
        <v>-180</v>
      </c>
      <c r="V15" s="1594">
        <f t="shared" si="8"/>
        <v>0</v>
      </c>
      <c r="W15" s="1618"/>
    </row>
    <row r="16" spans="1:26" s="714" customFormat="1" x14ac:dyDescent="0.2">
      <c r="A16" s="1619"/>
      <c r="B16" s="1636" t="s">
        <v>474</v>
      </c>
      <c r="C16" s="1637">
        <v>3299</v>
      </c>
      <c r="D16" s="1638">
        <v>5331</v>
      </c>
      <c r="E16" s="1622" t="s">
        <v>259</v>
      </c>
      <c r="F16" s="1623">
        <v>20</v>
      </c>
      <c r="G16" s="1623">
        <v>0</v>
      </c>
      <c r="H16" s="1623">
        <f t="shared" si="1"/>
        <v>20</v>
      </c>
      <c r="I16" s="1892">
        <v>0</v>
      </c>
      <c r="J16" s="1892">
        <f t="shared" si="2"/>
        <v>20</v>
      </c>
      <c r="K16" s="1892">
        <v>0</v>
      </c>
      <c r="L16" s="1892">
        <f t="shared" si="3"/>
        <v>20</v>
      </c>
      <c r="M16" s="1892">
        <v>0</v>
      </c>
      <c r="N16" s="1892">
        <f t="shared" si="4"/>
        <v>20</v>
      </c>
      <c r="O16" s="1893">
        <v>0</v>
      </c>
      <c r="P16" s="1828">
        <f t="shared" si="5"/>
        <v>20</v>
      </c>
      <c r="Q16" s="1893">
        <v>0</v>
      </c>
      <c r="R16" s="1893">
        <f t="shared" si="6"/>
        <v>20</v>
      </c>
      <c r="S16" s="1594">
        <v>0</v>
      </c>
      <c r="T16" s="1594">
        <f t="shared" si="7"/>
        <v>20</v>
      </c>
      <c r="U16" s="1594">
        <v>-20</v>
      </c>
      <c r="V16" s="1594">
        <f t="shared" si="8"/>
        <v>0</v>
      </c>
      <c r="W16" s="1618"/>
    </row>
    <row r="17" spans="1:23" s="714" customFormat="1" ht="20.95" x14ac:dyDescent="0.2">
      <c r="A17" s="1611" t="s">
        <v>106</v>
      </c>
      <c r="B17" s="1612" t="s">
        <v>672</v>
      </c>
      <c r="C17" s="1613" t="s">
        <v>100</v>
      </c>
      <c r="D17" s="1614" t="s">
        <v>100</v>
      </c>
      <c r="E17" s="1615" t="s">
        <v>710</v>
      </c>
      <c r="F17" s="1975"/>
      <c r="G17" s="1975"/>
      <c r="H17" s="1623"/>
      <c r="I17" s="1892"/>
      <c r="J17" s="1892"/>
      <c r="K17" s="1892"/>
      <c r="L17" s="1892"/>
      <c r="M17" s="1892"/>
      <c r="N17" s="1892"/>
      <c r="O17" s="1893"/>
      <c r="P17" s="1828"/>
      <c r="Q17" s="1893"/>
      <c r="R17" s="1893"/>
      <c r="S17" s="1594"/>
      <c r="T17" s="1600">
        <v>0</v>
      </c>
      <c r="U17" s="1600">
        <f>+U18</f>
        <v>9</v>
      </c>
      <c r="V17" s="1600">
        <f>+T17+U17</f>
        <v>9</v>
      </c>
      <c r="W17" s="1617" t="s">
        <v>669</v>
      </c>
    </row>
    <row r="18" spans="1:23" s="714" customFormat="1" x14ac:dyDescent="0.2">
      <c r="A18" s="1619"/>
      <c r="B18" s="1636"/>
      <c r="C18" s="1637">
        <v>3122</v>
      </c>
      <c r="D18" s="1976">
        <v>5331</v>
      </c>
      <c r="E18" s="1653" t="s">
        <v>259</v>
      </c>
      <c r="F18" s="1975"/>
      <c r="G18" s="1975"/>
      <c r="H18" s="1623"/>
      <c r="I18" s="1892"/>
      <c r="J18" s="1892"/>
      <c r="K18" s="1892"/>
      <c r="L18" s="1892"/>
      <c r="M18" s="1892"/>
      <c r="N18" s="1892"/>
      <c r="O18" s="1893"/>
      <c r="P18" s="1828"/>
      <c r="Q18" s="1893"/>
      <c r="R18" s="1893"/>
      <c r="S18" s="1594"/>
      <c r="T18" s="1594">
        <v>0</v>
      </c>
      <c r="U18" s="1594">
        <v>9</v>
      </c>
      <c r="V18" s="1594">
        <f>+T18+U18</f>
        <v>9</v>
      </c>
      <c r="W18" s="1617"/>
    </row>
    <row r="19" spans="1:23" s="714" customFormat="1" ht="20.95" x14ac:dyDescent="0.2">
      <c r="A19" s="1611" t="s">
        <v>106</v>
      </c>
      <c r="B19" s="1612" t="s">
        <v>673</v>
      </c>
      <c r="C19" s="1613" t="s">
        <v>100</v>
      </c>
      <c r="D19" s="1614" t="s">
        <v>100</v>
      </c>
      <c r="E19" s="1615" t="s">
        <v>711</v>
      </c>
      <c r="F19" s="1975"/>
      <c r="G19" s="1975"/>
      <c r="H19" s="1623"/>
      <c r="I19" s="1892"/>
      <c r="J19" s="1892"/>
      <c r="K19" s="1892"/>
      <c r="L19" s="1892"/>
      <c r="M19" s="1892"/>
      <c r="N19" s="1892"/>
      <c r="O19" s="1893"/>
      <c r="P19" s="1828"/>
      <c r="Q19" s="1893"/>
      <c r="R19" s="1893"/>
      <c r="S19" s="1594"/>
      <c r="T19" s="1600">
        <v>0</v>
      </c>
      <c r="U19" s="1600">
        <f t="shared" ref="U19" si="9">+U20</f>
        <v>5</v>
      </c>
      <c r="V19" s="1600">
        <f t="shared" ref="V19:V82" si="10">+T19+U19</f>
        <v>5</v>
      </c>
      <c r="W19" s="1617" t="s">
        <v>669</v>
      </c>
    </row>
    <row r="20" spans="1:23" s="714" customFormat="1" x14ac:dyDescent="0.2">
      <c r="A20" s="1619"/>
      <c r="B20" s="1636"/>
      <c r="C20" s="1637">
        <v>3113</v>
      </c>
      <c r="D20" s="1638">
        <v>5321</v>
      </c>
      <c r="E20" s="1977" t="s">
        <v>258</v>
      </c>
      <c r="F20" s="1975"/>
      <c r="G20" s="1975"/>
      <c r="H20" s="1623"/>
      <c r="I20" s="1892"/>
      <c r="J20" s="1892"/>
      <c r="K20" s="1892"/>
      <c r="L20" s="1892"/>
      <c r="M20" s="1892"/>
      <c r="N20" s="1892"/>
      <c r="O20" s="1893"/>
      <c r="P20" s="1828"/>
      <c r="Q20" s="1893"/>
      <c r="R20" s="1893"/>
      <c r="S20" s="1594"/>
      <c r="T20" s="1594">
        <v>0</v>
      </c>
      <c r="U20" s="1594">
        <v>5</v>
      </c>
      <c r="V20" s="1594">
        <f t="shared" si="10"/>
        <v>5</v>
      </c>
      <c r="W20" s="1617"/>
    </row>
    <row r="21" spans="1:23" s="714" customFormat="1" ht="20.95" x14ac:dyDescent="0.2">
      <c r="A21" s="1611" t="s">
        <v>106</v>
      </c>
      <c r="B21" s="1612" t="s">
        <v>674</v>
      </c>
      <c r="C21" s="1613" t="s">
        <v>100</v>
      </c>
      <c r="D21" s="1614" t="s">
        <v>100</v>
      </c>
      <c r="E21" s="1615" t="s">
        <v>712</v>
      </c>
      <c r="F21" s="1975"/>
      <c r="G21" s="1975"/>
      <c r="H21" s="1623"/>
      <c r="I21" s="1892"/>
      <c r="J21" s="1892"/>
      <c r="K21" s="1892"/>
      <c r="L21" s="1892"/>
      <c r="M21" s="1892"/>
      <c r="N21" s="1892"/>
      <c r="O21" s="1893"/>
      <c r="P21" s="1828"/>
      <c r="Q21" s="1893"/>
      <c r="R21" s="1893"/>
      <c r="S21" s="1594"/>
      <c r="T21" s="1600">
        <v>0</v>
      </c>
      <c r="U21" s="1600">
        <f t="shared" ref="U21" si="11">+U22</f>
        <v>10</v>
      </c>
      <c r="V21" s="1600">
        <f t="shared" si="10"/>
        <v>10</v>
      </c>
      <c r="W21" s="1617" t="s">
        <v>669</v>
      </c>
    </row>
    <row r="22" spans="1:23" s="714" customFormat="1" x14ac:dyDescent="0.2">
      <c r="A22" s="1619"/>
      <c r="B22" s="1636"/>
      <c r="C22" s="1637">
        <v>3113</v>
      </c>
      <c r="D22" s="1638">
        <v>5321</v>
      </c>
      <c r="E22" s="1977" t="s">
        <v>258</v>
      </c>
      <c r="F22" s="1975"/>
      <c r="G22" s="1975"/>
      <c r="H22" s="1623"/>
      <c r="I22" s="1892"/>
      <c r="J22" s="1892"/>
      <c r="K22" s="1892"/>
      <c r="L22" s="1892"/>
      <c r="M22" s="1892"/>
      <c r="N22" s="1892"/>
      <c r="O22" s="1893"/>
      <c r="P22" s="1828"/>
      <c r="Q22" s="1893"/>
      <c r="R22" s="1893"/>
      <c r="S22" s="1594"/>
      <c r="T22" s="1594">
        <v>0</v>
      </c>
      <c r="U22" s="1594">
        <v>10</v>
      </c>
      <c r="V22" s="1594">
        <f t="shared" si="10"/>
        <v>10</v>
      </c>
      <c r="W22" s="1617"/>
    </row>
    <row r="23" spans="1:23" s="714" customFormat="1" ht="20.95" x14ac:dyDescent="0.2">
      <c r="A23" s="1611" t="s">
        <v>106</v>
      </c>
      <c r="B23" s="1612" t="s">
        <v>675</v>
      </c>
      <c r="C23" s="1613" t="s">
        <v>100</v>
      </c>
      <c r="D23" s="1614" t="s">
        <v>100</v>
      </c>
      <c r="E23" s="1615" t="s">
        <v>713</v>
      </c>
      <c r="F23" s="1975"/>
      <c r="G23" s="1975"/>
      <c r="H23" s="1623"/>
      <c r="I23" s="1892"/>
      <c r="J23" s="1892"/>
      <c r="K23" s="1892"/>
      <c r="L23" s="1892"/>
      <c r="M23" s="1892"/>
      <c r="N23" s="1892"/>
      <c r="O23" s="1893"/>
      <c r="P23" s="1828"/>
      <c r="Q23" s="1893"/>
      <c r="R23" s="1893"/>
      <c r="S23" s="1594"/>
      <c r="T23" s="1600">
        <v>0</v>
      </c>
      <c r="U23" s="1600">
        <f t="shared" ref="U23" si="12">+U24</f>
        <v>10</v>
      </c>
      <c r="V23" s="1600">
        <f t="shared" si="10"/>
        <v>10</v>
      </c>
      <c r="W23" s="1617" t="s">
        <v>669</v>
      </c>
    </row>
    <row r="24" spans="1:23" s="714" customFormat="1" x14ac:dyDescent="0.2">
      <c r="A24" s="1619"/>
      <c r="B24" s="1636"/>
      <c r="C24" s="1637">
        <v>3113</v>
      </c>
      <c r="D24" s="1638">
        <v>5321</v>
      </c>
      <c r="E24" s="1977" t="s">
        <v>258</v>
      </c>
      <c r="F24" s="1975"/>
      <c r="G24" s="1975"/>
      <c r="H24" s="1623"/>
      <c r="I24" s="1892"/>
      <c r="J24" s="1892"/>
      <c r="K24" s="1892"/>
      <c r="L24" s="1892"/>
      <c r="M24" s="1892"/>
      <c r="N24" s="1892"/>
      <c r="O24" s="1893"/>
      <c r="P24" s="1828"/>
      <c r="Q24" s="1893"/>
      <c r="R24" s="1893"/>
      <c r="S24" s="1594"/>
      <c r="T24" s="1594">
        <v>0</v>
      </c>
      <c r="U24" s="1594">
        <v>10</v>
      </c>
      <c r="V24" s="1594">
        <f t="shared" si="10"/>
        <v>10</v>
      </c>
      <c r="W24" s="1617"/>
    </row>
    <row r="25" spans="1:23" s="714" customFormat="1" ht="20.95" x14ac:dyDescent="0.2">
      <c r="A25" s="1611" t="s">
        <v>106</v>
      </c>
      <c r="B25" s="1612" t="s">
        <v>676</v>
      </c>
      <c r="C25" s="1613" t="s">
        <v>100</v>
      </c>
      <c r="D25" s="1614" t="s">
        <v>100</v>
      </c>
      <c r="E25" s="1615" t="s">
        <v>714</v>
      </c>
      <c r="F25" s="1975"/>
      <c r="G25" s="1975"/>
      <c r="H25" s="1623"/>
      <c r="I25" s="1892"/>
      <c r="J25" s="1892"/>
      <c r="K25" s="1892"/>
      <c r="L25" s="1892"/>
      <c r="M25" s="1892"/>
      <c r="N25" s="1892"/>
      <c r="O25" s="1893"/>
      <c r="P25" s="1828"/>
      <c r="Q25" s="1893"/>
      <c r="R25" s="1893"/>
      <c r="S25" s="1594"/>
      <c r="T25" s="1600">
        <v>0</v>
      </c>
      <c r="U25" s="1600">
        <f t="shared" ref="U25" si="13">+U26</f>
        <v>10</v>
      </c>
      <c r="V25" s="1600">
        <f t="shared" si="10"/>
        <v>10</v>
      </c>
      <c r="W25" s="1617" t="s">
        <v>669</v>
      </c>
    </row>
    <row r="26" spans="1:23" s="714" customFormat="1" x14ac:dyDescent="0.2">
      <c r="A26" s="1619"/>
      <c r="B26" s="1636"/>
      <c r="C26" s="1637">
        <v>3113</v>
      </c>
      <c r="D26" s="1638">
        <v>5321</v>
      </c>
      <c r="E26" s="1977" t="s">
        <v>258</v>
      </c>
      <c r="F26" s="1975"/>
      <c r="G26" s="1975"/>
      <c r="H26" s="1623"/>
      <c r="I26" s="1892"/>
      <c r="J26" s="1892"/>
      <c r="K26" s="1892"/>
      <c r="L26" s="1892"/>
      <c r="M26" s="1892"/>
      <c r="N26" s="1892"/>
      <c r="O26" s="1893"/>
      <c r="P26" s="1828"/>
      <c r="Q26" s="1893"/>
      <c r="R26" s="1893"/>
      <c r="S26" s="1594"/>
      <c r="T26" s="1594">
        <v>0</v>
      </c>
      <c r="U26" s="1594">
        <v>10</v>
      </c>
      <c r="V26" s="1594">
        <f t="shared" si="10"/>
        <v>10</v>
      </c>
      <c r="W26" s="1617"/>
    </row>
    <row r="27" spans="1:23" s="714" customFormat="1" ht="20.95" x14ac:dyDescent="0.2">
      <c r="A27" s="1611" t="s">
        <v>106</v>
      </c>
      <c r="B27" s="1612" t="s">
        <v>677</v>
      </c>
      <c r="C27" s="1613" t="s">
        <v>100</v>
      </c>
      <c r="D27" s="1614" t="s">
        <v>100</v>
      </c>
      <c r="E27" s="1615" t="s">
        <v>748</v>
      </c>
      <c r="F27" s="1975"/>
      <c r="G27" s="1975"/>
      <c r="H27" s="1623"/>
      <c r="I27" s="1892"/>
      <c r="J27" s="1892"/>
      <c r="K27" s="1892"/>
      <c r="L27" s="1892"/>
      <c r="M27" s="1892"/>
      <c r="N27" s="1892"/>
      <c r="O27" s="1893"/>
      <c r="P27" s="1828"/>
      <c r="Q27" s="1893"/>
      <c r="R27" s="1893"/>
      <c r="S27" s="1594"/>
      <c r="T27" s="1600">
        <v>0</v>
      </c>
      <c r="U27" s="1600">
        <f t="shared" ref="U27" si="14">+U28</f>
        <v>4</v>
      </c>
      <c r="V27" s="1600">
        <f t="shared" si="10"/>
        <v>4</v>
      </c>
      <c r="W27" s="1617" t="s">
        <v>669</v>
      </c>
    </row>
    <row r="28" spans="1:23" s="714" customFormat="1" x14ac:dyDescent="0.2">
      <c r="A28" s="1619"/>
      <c r="B28" s="1636"/>
      <c r="C28" s="1637">
        <v>3113</v>
      </c>
      <c r="D28" s="1638">
        <v>5321</v>
      </c>
      <c r="E28" s="1977" t="s">
        <v>258</v>
      </c>
      <c r="F28" s="1975"/>
      <c r="G28" s="1975"/>
      <c r="H28" s="1623"/>
      <c r="I28" s="1892"/>
      <c r="J28" s="1892"/>
      <c r="K28" s="1892"/>
      <c r="L28" s="1892"/>
      <c r="M28" s="1892"/>
      <c r="N28" s="1892"/>
      <c r="O28" s="1893"/>
      <c r="P28" s="1828"/>
      <c r="Q28" s="1893"/>
      <c r="R28" s="1893"/>
      <c r="S28" s="1594"/>
      <c r="T28" s="1594">
        <v>0</v>
      </c>
      <c r="U28" s="1594">
        <v>4</v>
      </c>
      <c r="V28" s="1594">
        <f t="shared" si="10"/>
        <v>4</v>
      </c>
      <c r="W28" s="1617"/>
    </row>
    <row r="29" spans="1:23" s="714" customFormat="1" ht="31.45" x14ac:dyDescent="0.2">
      <c r="A29" s="1611" t="s">
        <v>106</v>
      </c>
      <c r="B29" s="1612" t="s">
        <v>678</v>
      </c>
      <c r="C29" s="1613" t="s">
        <v>100</v>
      </c>
      <c r="D29" s="1614" t="s">
        <v>100</v>
      </c>
      <c r="E29" s="1615" t="s">
        <v>715</v>
      </c>
      <c r="F29" s="1975"/>
      <c r="G29" s="1975"/>
      <c r="H29" s="1623"/>
      <c r="I29" s="1892"/>
      <c r="J29" s="1892"/>
      <c r="K29" s="1892"/>
      <c r="L29" s="1892"/>
      <c r="M29" s="1892"/>
      <c r="N29" s="1892"/>
      <c r="O29" s="1893"/>
      <c r="P29" s="1828"/>
      <c r="Q29" s="1893"/>
      <c r="R29" s="1893"/>
      <c r="S29" s="1594"/>
      <c r="T29" s="1600">
        <v>0</v>
      </c>
      <c r="U29" s="1600">
        <f t="shared" ref="U29" si="15">+U30</f>
        <v>4</v>
      </c>
      <c r="V29" s="1600">
        <f t="shared" si="10"/>
        <v>4</v>
      </c>
      <c r="W29" s="1617" t="s">
        <v>669</v>
      </c>
    </row>
    <row r="30" spans="1:23" s="714" customFormat="1" x14ac:dyDescent="0.2">
      <c r="A30" s="1619"/>
      <c r="B30" s="1636"/>
      <c r="C30" s="1637">
        <v>3113</v>
      </c>
      <c r="D30" s="1976">
        <v>5331</v>
      </c>
      <c r="E30" s="1653" t="s">
        <v>259</v>
      </c>
      <c r="F30" s="1975"/>
      <c r="G30" s="1975"/>
      <c r="H30" s="1623"/>
      <c r="I30" s="1892"/>
      <c r="J30" s="1892"/>
      <c r="K30" s="1892"/>
      <c r="L30" s="1892"/>
      <c r="M30" s="1892"/>
      <c r="N30" s="1892"/>
      <c r="O30" s="1893"/>
      <c r="P30" s="1828"/>
      <c r="Q30" s="1893"/>
      <c r="R30" s="1893"/>
      <c r="S30" s="1594"/>
      <c r="T30" s="1594">
        <v>0</v>
      </c>
      <c r="U30" s="1594">
        <v>4</v>
      </c>
      <c r="V30" s="1594">
        <f t="shared" si="10"/>
        <v>4</v>
      </c>
      <c r="W30" s="1617"/>
    </row>
    <row r="31" spans="1:23" s="714" customFormat="1" ht="20.95" x14ac:dyDescent="0.2">
      <c r="A31" s="1611" t="s">
        <v>106</v>
      </c>
      <c r="B31" s="1612" t="s">
        <v>679</v>
      </c>
      <c r="C31" s="1613" t="s">
        <v>100</v>
      </c>
      <c r="D31" s="1614" t="s">
        <v>100</v>
      </c>
      <c r="E31" s="1615" t="s">
        <v>749</v>
      </c>
      <c r="F31" s="1975"/>
      <c r="G31" s="1975"/>
      <c r="H31" s="1623"/>
      <c r="I31" s="1892"/>
      <c r="J31" s="1892"/>
      <c r="K31" s="1892"/>
      <c r="L31" s="1892"/>
      <c r="M31" s="1892"/>
      <c r="N31" s="1892"/>
      <c r="O31" s="1893"/>
      <c r="P31" s="1828"/>
      <c r="Q31" s="1893"/>
      <c r="R31" s="1893"/>
      <c r="S31" s="1594"/>
      <c r="T31" s="1600">
        <v>0</v>
      </c>
      <c r="U31" s="1600">
        <f t="shared" ref="U31" si="16">+U32</f>
        <v>7</v>
      </c>
      <c r="V31" s="1600">
        <f t="shared" si="10"/>
        <v>7</v>
      </c>
      <c r="W31" s="1617" t="s">
        <v>669</v>
      </c>
    </row>
    <row r="32" spans="1:23" s="714" customFormat="1" x14ac:dyDescent="0.2">
      <c r="A32" s="1619"/>
      <c r="B32" s="1636"/>
      <c r="C32" s="1637">
        <v>3113</v>
      </c>
      <c r="D32" s="1638">
        <v>5321</v>
      </c>
      <c r="E32" s="1977" t="s">
        <v>258</v>
      </c>
      <c r="F32" s="1975"/>
      <c r="G32" s="1975"/>
      <c r="H32" s="1623"/>
      <c r="I32" s="1892"/>
      <c r="J32" s="1892"/>
      <c r="K32" s="1892"/>
      <c r="L32" s="1892"/>
      <c r="M32" s="1892"/>
      <c r="N32" s="1892"/>
      <c r="O32" s="1893"/>
      <c r="P32" s="1828"/>
      <c r="Q32" s="1893"/>
      <c r="R32" s="1893"/>
      <c r="S32" s="1594"/>
      <c r="T32" s="1594">
        <v>0</v>
      </c>
      <c r="U32" s="1594">
        <v>7</v>
      </c>
      <c r="V32" s="1594">
        <f t="shared" si="10"/>
        <v>7</v>
      </c>
      <c r="W32" s="1617"/>
    </row>
    <row r="33" spans="1:23" s="714" customFormat="1" ht="31.45" x14ac:dyDescent="0.2">
      <c r="A33" s="1611" t="s">
        <v>106</v>
      </c>
      <c r="B33" s="1612" t="s">
        <v>680</v>
      </c>
      <c r="C33" s="1613" t="s">
        <v>100</v>
      </c>
      <c r="D33" s="1614" t="s">
        <v>100</v>
      </c>
      <c r="E33" s="1615" t="s">
        <v>716</v>
      </c>
      <c r="F33" s="1975"/>
      <c r="G33" s="1975"/>
      <c r="H33" s="1623"/>
      <c r="I33" s="1892"/>
      <c r="J33" s="1892"/>
      <c r="K33" s="1892"/>
      <c r="L33" s="1892"/>
      <c r="M33" s="1892"/>
      <c r="N33" s="1892"/>
      <c r="O33" s="1893"/>
      <c r="P33" s="1828"/>
      <c r="Q33" s="1893"/>
      <c r="R33" s="1893"/>
      <c r="S33" s="1594"/>
      <c r="T33" s="1600">
        <v>0</v>
      </c>
      <c r="U33" s="1600">
        <f t="shared" ref="U33" si="17">+U34</f>
        <v>2.8</v>
      </c>
      <c r="V33" s="1600">
        <f t="shared" si="10"/>
        <v>2.8</v>
      </c>
      <c r="W33" s="1617" t="s">
        <v>669</v>
      </c>
    </row>
    <row r="34" spans="1:23" s="714" customFormat="1" x14ac:dyDescent="0.2">
      <c r="A34" s="1619"/>
      <c r="B34" s="1636"/>
      <c r="C34" s="1637">
        <v>3113</v>
      </c>
      <c r="D34" s="1638">
        <v>5321</v>
      </c>
      <c r="E34" s="1977" t="s">
        <v>258</v>
      </c>
      <c r="F34" s="1975"/>
      <c r="G34" s="1975"/>
      <c r="H34" s="1623"/>
      <c r="I34" s="1892"/>
      <c r="J34" s="1892"/>
      <c r="K34" s="1892"/>
      <c r="L34" s="1892"/>
      <c r="M34" s="1892"/>
      <c r="N34" s="1892"/>
      <c r="O34" s="1893"/>
      <c r="P34" s="1828"/>
      <c r="Q34" s="1893"/>
      <c r="R34" s="1893"/>
      <c r="S34" s="1594"/>
      <c r="T34" s="1594">
        <v>0</v>
      </c>
      <c r="U34" s="1594">
        <v>2.8</v>
      </c>
      <c r="V34" s="1594">
        <f t="shared" si="10"/>
        <v>2.8</v>
      </c>
      <c r="W34" s="1617"/>
    </row>
    <row r="35" spans="1:23" s="714" customFormat="1" ht="20.95" x14ac:dyDescent="0.2">
      <c r="A35" s="1611" t="s">
        <v>106</v>
      </c>
      <c r="B35" s="1612" t="s">
        <v>681</v>
      </c>
      <c r="C35" s="1613" t="s">
        <v>100</v>
      </c>
      <c r="D35" s="1614" t="s">
        <v>100</v>
      </c>
      <c r="E35" s="1615" t="s">
        <v>717</v>
      </c>
      <c r="F35" s="1975"/>
      <c r="G35" s="1975"/>
      <c r="H35" s="1623"/>
      <c r="I35" s="1892"/>
      <c r="J35" s="1892"/>
      <c r="K35" s="1892"/>
      <c r="L35" s="1892"/>
      <c r="M35" s="1892"/>
      <c r="N35" s="1892"/>
      <c r="O35" s="1893"/>
      <c r="P35" s="1828"/>
      <c r="Q35" s="1893"/>
      <c r="R35" s="1893"/>
      <c r="S35" s="1594"/>
      <c r="T35" s="1600">
        <v>0</v>
      </c>
      <c r="U35" s="1600">
        <f t="shared" ref="U35" si="18">+U36</f>
        <v>4.5999999999999996</v>
      </c>
      <c r="V35" s="1600">
        <f t="shared" si="10"/>
        <v>4.5999999999999996</v>
      </c>
      <c r="W35" s="1617" t="s">
        <v>669</v>
      </c>
    </row>
    <row r="36" spans="1:23" s="714" customFormat="1" x14ac:dyDescent="0.2">
      <c r="A36" s="1619"/>
      <c r="B36" s="1636"/>
      <c r="C36" s="1637">
        <v>3113</v>
      </c>
      <c r="D36" s="1638">
        <v>5321</v>
      </c>
      <c r="E36" s="1977" t="s">
        <v>258</v>
      </c>
      <c r="F36" s="1975"/>
      <c r="G36" s="1975"/>
      <c r="H36" s="1623"/>
      <c r="I36" s="1892"/>
      <c r="J36" s="1892"/>
      <c r="K36" s="1892"/>
      <c r="L36" s="1892"/>
      <c r="M36" s="1892"/>
      <c r="N36" s="1892"/>
      <c r="O36" s="1893"/>
      <c r="P36" s="1828"/>
      <c r="Q36" s="1893"/>
      <c r="R36" s="1893"/>
      <c r="S36" s="1594"/>
      <c r="T36" s="1594">
        <v>0</v>
      </c>
      <c r="U36" s="1594">
        <v>4.5999999999999996</v>
      </c>
      <c r="V36" s="1594">
        <f t="shared" si="10"/>
        <v>4.5999999999999996</v>
      </c>
      <c r="W36" s="1617"/>
    </row>
    <row r="37" spans="1:23" s="714" customFormat="1" ht="20.95" x14ac:dyDescent="0.2">
      <c r="A37" s="1611" t="s">
        <v>106</v>
      </c>
      <c r="B37" s="1612" t="s">
        <v>682</v>
      </c>
      <c r="C37" s="1613" t="s">
        <v>100</v>
      </c>
      <c r="D37" s="1614" t="s">
        <v>100</v>
      </c>
      <c r="E37" s="1615" t="s">
        <v>718</v>
      </c>
      <c r="F37" s="1975"/>
      <c r="G37" s="1975"/>
      <c r="H37" s="1623"/>
      <c r="I37" s="1892"/>
      <c r="J37" s="1892"/>
      <c r="K37" s="1892"/>
      <c r="L37" s="1892"/>
      <c r="M37" s="1892"/>
      <c r="N37" s="1892"/>
      <c r="O37" s="1893"/>
      <c r="P37" s="1828"/>
      <c r="Q37" s="1893"/>
      <c r="R37" s="1893"/>
      <c r="S37" s="1594"/>
      <c r="T37" s="1600">
        <v>0</v>
      </c>
      <c r="U37" s="1600">
        <f t="shared" ref="U37" si="19">+U38</f>
        <v>4</v>
      </c>
      <c r="V37" s="1600">
        <f t="shared" si="10"/>
        <v>4</v>
      </c>
      <c r="W37" s="1617" t="s">
        <v>669</v>
      </c>
    </row>
    <row r="38" spans="1:23" s="714" customFormat="1" x14ac:dyDescent="0.2">
      <c r="A38" s="1619"/>
      <c r="B38" s="1636"/>
      <c r="C38" s="1637">
        <v>3113</v>
      </c>
      <c r="D38" s="1638">
        <v>5321</v>
      </c>
      <c r="E38" s="1977" t="s">
        <v>258</v>
      </c>
      <c r="F38" s="1975"/>
      <c r="G38" s="1975"/>
      <c r="H38" s="1623"/>
      <c r="I38" s="1892"/>
      <c r="J38" s="1892"/>
      <c r="K38" s="1892"/>
      <c r="L38" s="1892"/>
      <c r="M38" s="1892"/>
      <c r="N38" s="1892"/>
      <c r="O38" s="1893"/>
      <c r="P38" s="1828"/>
      <c r="Q38" s="1893"/>
      <c r="R38" s="1893"/>
      <c r="S38" s="1594"/>
      <c r="T38" s="1594">
        <v>0</v>
      </c>
      <c r="U38" s="1594">
        <v>4</v>
      </c>
      <c r="V38" s="1594">
        <f t="shared" si="10"/>
        <v>4</v>
      </c>
      <c r="W38" s="1617"/>
    </row>
    <row r="39" spans="1:23" s="714" customFormat="1" ht="20.95" x14ac:dyDescent="0.2">
      <c r="A39" s="1611" t="s">
        <v>106</v>
      </c>
      <c r="B39" s="1612" t="s">
        <v>683</v>
      </c>
      <c r="C39" s="1613" t="s">
        <v>100</v>
      </c>
      <c r="D39" s="1614" t="s">
        <v>100</v>
      </c>
      <c r="E39" s="1615" t="s">
        <v>719</v>
      </c>
      <c r="F39" s="1975"/>
      <c r="G39" s="1975"/>
      <c r="H39" s="1623"/>
      <c r="I39" s="1892"/>
      <c r="J39" s="1892"/>
      <c r="K39" s="1892"/>
      <c r="L39" s="1892"/>
      <c r="M39" s="1892"/>
      <c r="N39" s="1892"/>
      <c r="O39" s="1893"/>
      <c r="P39" s="1828"/>
      <c r="Q39" s="1893"/>
      <c r="R39" s="1893"/>
      <c r="S39" s="1594"/>
      <c r="T39" s="1600">
        <v>0</v>
      </c>
      <c r="U39" s="1600">
        <f t="shared" ref="U39" si="20">+U40</f>
        <v>5.5</v>
      </c>
      <c r="V39" s="1600">
        <f t="shared" si="10"/>
        <v>5.5</v>
      </c>
      <c r="W39" s="1617" t="s">
        <v>669</v>
      </c>
    </row>
    <row r="40" spans="1:23" s="714" customFormat="1" x14ac:dyDescent="0.2">
      <c r="A40" s="1619"/>
      <c r="B40" s="1636"/>
      <c r="C40" s="1637">
        <v>3113</v>
      </c>
      <c r="D40" s="1638">
        <v>5321</v>
      </c>
      <c r="E40" s="1977" t="s">
        <v>258</v>
      </c>
      <c r="F40" s="1975"/>
      <c r="G40" s="1975"/>
      <c r="H40" s="1623"/>
      <c r="I40" s="1892"/>
      <c r="J40" s="1892"/>
      <c r="K40" s="1892"/>
      <c r="L40" s="1892"/>
      <c r="M40" s="1892"/>
      <c r="N40" s="1892"/>
      <c r="O40" s="1893"/>
      <c r="P40" s="1828"/>
      <c r="Q40" s="1893"/>
      <c r="R40" s="1893"/>
      <c r="S40" s="1594"/>
      <c r="T40" s="1594">
        <v>0</v>
      </c>
      <c r="U40" s="1594">
        <v>5.5</v>
      </c>
      <c r="V40" s="1594">
        <f t="shared" si="10"/>
        <v>5.5</v>
      </c>
      <c r="W40" s="1617"/>
    </row>
    <row r="41" spans="1:23" s="714" customFormat="1" ht="20.95" x14ac:dyDescent="0.2">
      <c r="A41" s="1611" t="s">
        <v>106</v>
      </c>
      <c r="B41" s="1612" t="s">
        <v>684</v>
      </c>
      <c r="C41" s="1613" t="s">
        <v>100</v>
      </c>
      <c r="D41" s="1614" t="s">
        <v>100</v>
      </c>
      <c r="E41" s="1615" t="s">
        <v>720</v>
      </c>
      <c r="F41" s="1975"/>
      <c r="G41" s="1975"/>
      <c r="H41" s="1623"/>
      <c r="I41" s="1892"/>
      <c r="J41" s="1892"/>
      <c r="K41" s="1892"/>
      <c r="L41" s="1892"/>
      <c r="M41" s="1892"/>
      <c r="N41" s="1892"/>
      <c r="O41" s="1893"/>
      <c r="P41" s="1828"/>
      <c r="Q41" s="1893"/>
      <c r="R41" s="1893"/>
      <c r="S41" s="1594"/>
      <c r="T41" s="1600">
        <v>0</v>
      </c>
      <c r="U41" s="1600">
        <f t="shared" ref="U41" si="21">+U42</f>
        <v>4</v>
      </c>
      <c r="V41" s="1600">
        <f t="shared" si="10"/>
        <v>4</v>
      </c>
      <c r="W41" s="1617" t="s">
        <v>669</v>
      </c>
    </row>
    <row r="42" spans="1:23" s="714" customFormat="1" x14ac:dyDescent="0.2">
      <c r="A42" s="1619"/>
      <c r="B42" s="1636"/>
      <c r="C42" s="1637">
        <v>3113</v>
      </c>
      <c r="D42" s="1638">
        <v>5321</v>
      </c>
      <c r="E42" s="1977" t="s">
        <v>258</v>
      </c>
      <c r="F42" s="1975"/>
      <c r="G42" s="1975"/>
      <c r="H42" s="1623"/>
      <c r="I42" s="1892"/>
      <c r="J42" s="1892"/>
      <c r="K42" s="1892"/>
      <c r="L42" s="1892"/>
      <c r="M42" s="1892"/>
      <c r="N42" s="1892"/>
      <c r="O42" s="1893"/>
      <c r="P42" s="1828"/>
      <c r="Q42" s="1893"/>
      <c r="R42" s="1893"/>
      <c r="S42" s="1594"/>
      <c r="T42" s="1594">
        <v>0</v>
      </c>
      <c r="U42" s="1594">
        <v>4</v>
      </c>
      <c r="V42" s="1594">
        <f t="shared" si="10"/>
        <v>4</v>
      </c>
      <c r="W42" s="1617"/>
    </row>
    <row r="43" spans="1:23" s="714" customFormat="1" ht="20.95" x14ac:dyDescent="0.2">
      <c r="A43" s="1611" t="s">
        <v>106</v>
      </c>
      <c r="B43" s="1612" t="s">
        <v>685</v>
      </c>
      <c r="C43" s="1613" t="s">
        <v>100</v>
      </c>
      <c r="D43" s="1614" t="s">
        <v>100</v>
      </c>
      <c r="E43" s="1615" t="s">
        <v>721</v>
      </c>
      <c r="F43" s="1975"/>
      <c r="G43" s="1975"/>
      <c r="H43" s="1623"/>
      <c r="I43" s="1892"/>
      <c r="J43" s="1892"/>
      <c r="K43" s="1892"/>
      <c r="L43" s="1892"/>
      <c r="M43" s="1892"/>
      <c r="N43" s="1892"/>
      <c r="O43" s="1893"/>
      <c r="P43" s="1828"/>
      <c r="Q43" s="1893"/>
      <c r="R43" s="1893"/>
      <c r="S43" s="1594"/>
      <c r="T43" s="1600">
        <v>0</v>
      </c>
      <c r="U43" s="1600">
        <f t="shared" ref="U43" si="22">+U44</f>
        <v>3.5</v>
      </c>
      <c r="V43" s="1600">
        <f t="shared" si="10"/>
        <v>3.5</v>
      </c>
      <c r="W43" s="1617" t="s">
        <v>669</v>
      </c>
    </row>
    <row r="44" spans="1:23" s="714" customFormat="1" x14ac:dyDescent="0.2">
      <c r="A44" s="1619"/>
      <c r="B44" s="1636"/>
      <c r="C44" s="1637">
        <v>3113</v>
      </c>
      <c r="D44" s="1638">
        <v>5321</v>
      </c>
      <c r="E44" s="1977" t="s">
        <v>258</v>
      </c>
      <c r="F44" s="1975"/>
      <c r="G44" s="1975"/>
      <c r="H44" s="1623"/>
      <c r="I44" s="1892"/>
      <c r="J44" s="1892"/>
      <c r="K44" s="1892"/>
      <c r="L44" s="1892"/>
      <c r="M44" s="1892"/>
      <c r="N44" s="1892"/>
      <c r="O44" s="1893"/>
      <c r="P44" s="1828"/>
      <c r="Q44" s="1893"/>
      <c r="R44" s="1893"/>
      <c r="S44" s="1594"/>
      <c r="T44" s="1594">
        <v>0</v>
      </c>
      <c r="U44" s="1594">
        <v>3.5</v>
      </c>
      <c r="V44" s="1594">
        <f t="shared" si="10"/>
        <v>3.5</v>
      </c>
      <c r="W44" s="1617"/>
    </row>
    <row r="45" spans="1:23" s="714" customFormat="1" ht="20.95" x14ac:dyDescent="0.2">
      <c r="A45" s="1611" t="s">
        <v>106</v>
      </c>
      <c r="B45" s="1612" t="s">
        <v>686</v>
      </c>
      <c r="C45" s="1613" t="s">
        <v>100</v>
      </c>
      <c r="D45" s="1614" t="s">
        <v>100</v>
      </c>
      <c r="E45" s="1615" t="s">
        <v>722</v>
      </c>
      <c r="F45" s="1975"/>
      <c r="G45" s="1975"/>
      <c r="H45" s="1623"/>
      <c r="I45" s="1892"/>
      <c r="J45" s="1892"/>
      <c r="K45" s="1892"/>
      <c r="L45" s="1892"/>
      <c r="M45" s="1892"/>
      <c r="N45" s="1892"/>
      <c r="O45" s="1893"/>
      <c r="P45" s="1828"/>
      <c r="Q45" s="1893"/>
      <c r="R45" s="1893"/>
      <c r="S45" s="1594"/>
      <c r="T45" s="1600">
        <v>0</v>
      </c>
      <c r="U45" s="1600">
        <f t="shared" ref="U45" si="23">+U46</f>
        <v>4.8</v>
      </c>
      <c r="V45" s="1600">
        <f t="shared" si="10"/>
        <v>4.8</v>
      </c>
      <c r="W45" s="1617" t="s">
        <v>669</v>
      </c>
    </row>
    <row r="46" spans="1:23" s="714" customFormat="1" x14ac:dyDescent="0.2">
      <c r="A46" s="1619"/>
      <c r="B46" s="1636"/>
      <c r="C46" s="1637">
        <v>3113</v>
      </c>
      <c r="D46" s="1638">
        <v>5321</v>
      </c>
      <c r="E46" s="1977" t="s">
        <v>258</v>
      </c>
      <c r="F46" s="1975"/>
      <c r="G46" s="1975"/>
      <c r="H46" s="1623"/>
      <c r="I46" s="1892"/>
      <c r="J46" s="1892"/>
      <c r="K46" s="1892"/>
      <c r="L46" s="1892"/>
      <c r="M46" s="1892"/>
      <c r="N46" s="1892"/>
      <c r="O46" s="1893"/>
      <c r="P46" s="1828"/>
      <c r="Q46" s="1893"/>
      <c r="R46" s="1893"/>
      <c r="S46" s="1594"/>
      <c r="T46" s="1594">
        <v>0</v>
      </c>
      <c r="U46" s="1594">
        <v>4.8</v>
      </c>
      <c r="V46" s="1594">
        <f t="shared" si="10"/>
        <v>4.8</v>
      </c>
      <c r="W46" s="1617"/>
    </row>
    <row r="47" spans="1:23" s="714" customFormat="1" ht="20.95" x14ac:dyDescent="0.2">
      <c r="A47" s="1611" t="s">
        <v>106</v>
      </c>
      <c r="B47" s="1612" t="s">
        <v>687</v>
      </c>
      <c r="C47" s="1613" t="s">
        <v>100</v>
      </c>
      <c r="D47" s="1614" t="s">
        <v>100</v>
      </c>
      <c r="E47" s="1615" t="s">
        <v>723</v>
      </c>
      <c r="F47" s="1975"/>
      <c r="G47" s="1975"/>
      <c r="H47" s="1623"/>
      <c r="I47" s="1892"/>
      <c r="J47" s="1892"/>
      <c r="K47" s="1892"/>
      <c r="L47" s="1892"/>
      <c r="M47" s="1892"/>
      <c r="N47" s="1892"/>
      <c r="O47" s="1893"/>
      <c r="P47" s="1828"/>
      <c r="Q47" s="1893"/>
      <c r="R47" s="1893"/>
      <c r="S47" s="1594"/>
      <c r="T47" s="1600">
        <v>0</v>
      </c>
      <c r="U47" s="1600">
        <f t="shared" ref="U47" si="24">+U48</f>
        <v>4</v>
      </c>
      <c r="V47" s="1600">
        <f t="shared" si="10"/>
        <v>4</v>
      </c>
      <c r="W47" s="1617" t="s">
        <v>669</v>
      </c>
    </row>
    <row r="48" spans="1:23" s="714" customFormat="1" x14ac:dyDescent="0.2">
      <c r="A48" s="1619"/>
      <c r="B48" s="1636"/>
      <c r="C48" s="1637">
        <v>3113</v>
      </c>
      <c r="D48" s="1638">
        <v>5321</v>
      </c>
      <c r="E48" s="1977" t="s">
        <v>258</v>
      </c>
      <c r="F48" s="1975"/>
      <c r="G48" s="1975"/>
      <c r="H48" s="1623"/>
      <c r="I48" s="1892"/>
      <c r="J48" s="1892"/>
      <c r="K48" s="1892"/>
      <c r="L48" s="1892"/>
      <c r="M48" s="1892"/>
      <c r="N48" s="1892"/>
      <c r="O48" s="1893"/>
      <c r="P48" s="1828"/>
      <c r="Q48" s="1893"/>
      <c r="R48" s="1893"/>
      <c r="S48" s="1594"/>
      <c r="T48" s="1594">
        <v>0</v>
      </c>
      <c r="U48" s="1594">
        <v>4</v>
      </c>
      <c r="V48" s="1594">
        <f t="shared" si="10"/>
        <v>4</v>
      </c>
      <c r="W48" s="1617"/>
    </row>
    <row r="49" spans="1:23" s="714" customFormat="1" ht="20.95" x14ac:dyDescent="0.2">
      <c r="A49" s="1611" t="s">
        <v>106</v>
      </c>
      <c r="B49" s="1612" t="s">
        <v>688</v>
      </c>
      <c r="C49" s="1613" t="s">
        <v>100</v>
      </c>
      <c r="D49" s="1614" t="s">
        <v>100</v>
      </c>
      <c r="E49" s="1615" t="s">
        <v>724</v>
      </c>
      <c r="F49" s="1975"/>
      <c r="G49" s="1975"/>
      <c r="H49" s="1623"/>
      <c r="I49" s="1892"/>
      <c r="J49" s="1892"/>
      <c r="K49" s="1892"/>
      <c r="L49" s="1892"/>
      <c r="M49" s="1892"/>
      <c r="N49" s="1892"/>
      <c r="O49" s="1893"/>
      <c r="P49" s="1828"/>
      <c r="Q49" s="1893"/>
      <c r="R49" s="1893"/>
      <c r="S49" s="1594"/>
      <c r="T49" s="1600">
        <v>0</v>
      </c>
      <c r="U49" s="1600">
        <f t="shared" ref="U49" si="25">+U50</f>
        <v>7</v>
      </c>
      <c r="V49" s="1600">
        <f t="shared" si="10"/>
        <v>7</v>
      </c>
      <c r="W49" s="1617" t="s">
        <v>669</v>
      </c>
    </row>
    <row r="50" spans="1:23" s="714" customFormat="1" x14ac:dyDescent="0.2">
      <c r="A50" s="1619"/>
      <c r="B50" s="1636"/>
      <c r="C50" s="1637">
        <v>3113</v>
      </c>
      <c r="D50" s="1638">
        <v>5321</v>
      </c>
      <c r="E50" s="1977" t="s">
        <v>258</v>
      </c>
      <c r="F50" s="1975"/>
      <c r="G50" s="1975"/>
      <c r="H50" s="1623"/>
      <c r="I50" s="1892"/>
      <c r="J50" s="1892"/>
      <c r="K50" s="1892"/>
      <c r="L50" s="1892"/>
      <c r="M50" s="1892"/>
      <c r="N50" s="1892"/>
      <c r="O50" s="1893"/>
      <c r="P50" s="1828"/>
      <c r="Q50" s="1893"/>
      <c r="R50" s="1893"/>
      <c r="S50" s="1594"/>
      <c r="T50" s="1594">
        <v>0</v>
      </c>
      <c r="U50" s="1594">
        <v>7</v>
      </c>
      <c r="V50" s="1594">
        <f t="shared" si="10"/>
        <v>7</v>
      </c>
      <c r="W50" s="1617"/>
    </row>
    <row r="51" spans="1:23" s="714" customFormat="1" ht="20.95" x14ac:dyDescent="0.2">
      <c r="A51" s="1611" t="s">
        <v>106</v>
      </c>
      <c r="B51" s="1612" t="s">
        <v>689</v>
      </c>
      <c r="C51" s="1613" t="s">
        <v>100</v>
      </c>
      <c r="D51" s="1614" t="s">
        <v>100</v>
      </c>
      <c r="E51" s="1615" t="s">
        <v>725</v>
      </c>
      <c r="F51" s="1975"/>
      <c r="G51" s="1975"/>
      <c r="H51" s="1623"/>
      <c r="I51" s="1892"/>
      <c r="J51" s="1892"/>
      <c r="K51" s="1892"/>
      <c r="L51" s="1892"/>
      <c r="M51" s="1892"/>
      <c r="N51" s="1892"/>
      <c r="O51" s="1893"/>
      <c r="P51" s="1828"/>
      <c r="Q51" s="1893"/>
      <c r="R51" s="1893"/>
      <c r="S51" s="1594"/>
      <c r="T51" s="1600">
        <v>0</v>
      </c>
      <c r="U51" s="1600">
        <f t="shared" ref="U51" si="26">+U52</f>
        <v>5</v>
      </c>
      <c r="V51" s="1600">
        <f t="shared" si="10"/>
        <v>5</v>
      </c>
      <c r="W51" s="1617" t="s">
        <v>669</v>
      </c>
    </row>
    <row r="52" spans="1:23" s="714" customFormat="1" x14ac:dyDescent="0.2">
      <c r="A52" s="1619"/>
      <c r="B52" s="1636"/>
      <c r="C52" s="1637">
        <v>3113</v>
      </c>
      <c r="D52" s="1638">
        <v>5321</v>
      </c>
      <c r="E52" s="1977" t="s">
        <v>258</v>
      </c>
      <c r="F52" s="1975"/>
      <c r="G52" s="1975"/>
      <c r="H52" s="1623"/>
      <c r="I52" s="1892"/>
      <c r="J52" s="1892"/>
      <c r="K52" s="1892"/>
      <c r="L52" s="1892"/>
      <c r="M52" s="1892"/>
      <c r="N52" s="1892"/>
      <c r="O52" s="1893"/>
      <c r="P52" s="1828"/>
      <c r="Q52" s="1893"/>
      <c r="R52" s="1893"/>
      <c r="S52" s="1594"/>
      <c r="T52" s="1594">
        <v>0</v>
      </c>
      <c r="U52" s="1594">
        <v>5</v>
      </c>
      <c r="V52" s="1594">
        <f t="shared" si="10"/>
        <v>5</v>
      </c>
      <c r="W52" s="1617"/>
    </row>
    <row r="53" spans="1:23" s="714" customFormat="1" ht="20.95" x14ac:dyDescent="0.2">
      <c r="A53" s="1611" t="s">
        <v>106</v>
      </c>
      <c r="B53" s="1612" t="s">
        <v>690</v>
      </c>
      <c r="C53" s="1613" t="s">
        <v>100</v>
      </c>
      <c r="D53" s="1614" t="s">
        <v>100</v>
      </c>
      <c r="E53" s="1615" t="s">
        <v>726</v>
      </c>
      <c r="F53" s="1975"/>
      <c r="G53" s="1975"/>
      <c r="H53" s="1623"/>
      <c r="I53" s="1892"/>
      <c r="J53" s="1892"/>
      <c r="K53" s="1892"/>
      <c r="L53" s="1892"/>
      <c r="M53" s="1892"/>
      <c r="N53" s="1892"/>
      <c r="O53" s="1893"/>
      <c r="P53" s="1828"/>
      <c r="Q53" s="1893"/>
      <c r="R53" s="1893"/>
      <c r="S53" s="1594"/>
      <c r="T53" s="1600">
        <v>0</v>
      </c>
      <c r="U53" s="1600">
        <f t="shared" ref="U53" si="27">+U54</f>
        <v>3</v>
      </c>
      <c r="V53" s="1600">
        <f t="shared" si="10"/>
        <v>3</v>
      </c>
      <c r="W53" s="1617" t="s">
        <v>669</v>
      </c>
    </row>
    <row r="54" spans="1:23" s="714" customFormat="1" x14ac:dyDescent="0.2">
      <c r="A54" s="1619"/>
      <c r="B54" s="1636"/>
      <c r="C54" s="1637">
        <v>3123</v>
      </c>
      <c r="D54" s="1976">
        <v>5331</v>
      </c>
      <c r="E54" s="1653" t="s">
        <v>259</v>
      </c>
      <c r="F54" s="1975"/>
      <c r="G54" s="1975"/>
      <c r="H54" s="1623"/>
      <c r="I54" s="1892"/>
      <c r="J54" s="1892"/>
      <c r="K54" s="1892"/>
      <c r="L54" s="1892"/>
      <c r="M54" s="1892"/>
      <c r="N54" s="1892"/>
      <c r="O54" s="1893"/>
      <c r="P54" s="1828"/>
      <c r="Q54" s="1893"/>
      <c r="R54" s="1893"/>
      <c r="S54" s="1594"/>
      <c r="T54" s="1594">
        <v>0</v>
      </c>
      <c r="U54" s="1594">
        <v>3</v>
      </c>
      <c r="V54" s="1594">
        <f t="shared" si="10"/>
        <v>3</v>
      </c>
      <c r="W54" s="1617"/>
    </row>
    <row r="55" spans="1:23" s="714" customFormat="1" ht="20.95" x14ac:dyDescent="0.2">
      <c r="A55" s="1611" t="s">
        <v>106</v>
      </c>
      <c r="B55" s="1612" t="s">
        <v>691</v>
      </c>
      <c r="C55" s="1613" t="s">
        <v>100</v>
      </c>
      <c r="D55" s="1614" t="s">
        <v>100</v>
      </c>
      <c r="E55" s="1615" t="s">
        <v>727</v>
      </c>
      <c r="F55" s="1975"/>
      <c r="G55" s="1975"/>
      <c r="H55" s="1623"/>
      <c r="I55" s="1892"/>
      <c r="J55" s="1892"/>
      <c r="K55" s="1892"/>
      <c r="L55" s="1892"/>
      <c r="M55" s="1892"/>
      <c r="N55" s="1892"/>
      <c r="O55" s="1893"/>
      <c r="P55" s="1828"/>
      <c r="Q55" s="1893"/>
      <c r="R55" s="1893"/>
      <c r="S55" s="1594"/>
      <c r="T55" s="1600">
        <v>0</v>
      </c>
      <c r="U55" s="1600">
        <f t="shared" ref="U55" si="28">+U56</f>
        <v>10</v>
      </c>
      <c r="V55" s="1600">
        <f t="shared" si="10"/>
        <v>10</v>
      </c>
      <c r="W55" s="1617" t="s">
        <v>669</v>
      </c>
    </row>
    <row r="56" spans="1:23" s="714" customFormat="1" x14ac:dyDescent="0.2">
      <c r="A56" s="1619"/>
      <c r="B56" s="1636"/>
      <c r="C56" s="1637">
        <v>3113</v>
      </c>
      <c r="D56" s="1638">
        <v>5321</v>
      </c>
      <c r="E56" s="1977" t="s">
        <v>258</v>
      </c>
      <c r="F56" s="1975"/>
      <c r="G56" s="1975"/>
      <c r="H56" s="1623"/>
      <c r="I56" s="1892"/>
      <c r="J56" s="1892"/>
      <c r="K56" s="1892"/>
      <c r="L56" s="1892"/>
      <c r="M56" s="1892"/>
      <c r="N56" s="1892"/>
      <c r="O56" s="1893"/>
      <c r="P56" s="1828"/>
      <c r="Q56" s="1893"/>
      <c r="R56" s="1893"/>
      <c r="S56" s="1594"/>
      <c r="T56" s="1594">
        <v>0</v>
      </c>
      <c r="U56" s="1594">
        <v>10</v>
      </c>
      <c r="V56" s="1594">
        <f t="shared" si="10"/>
        <v>10</v>
      </c>
      <c r="W56" s="1617"/>
    </row>
    <row r="57" spans="1:23" s="714" customFormat="1" ht="20.95" x14ac:dyDescent="0.2">
      <c r="A57" s="1611" t="s">
        <v>106</v>
      </c>
      <c r="B57" s="1612" t="s">
        <v>692</v>
      </c>
      <c r="C57" s="1613" t="s">
        <v>100</v>
      </c>
      <c r="D57" s="1614" t="s">
        <v>100</v>
      </c>
      <c r="E57" s="1615" t="s">
        <v>728</v>
      </c>
      <c r="F57" s="1975"/>
      <c r="G57" s="1975"/>
      <c r="H57" s="1623"/>
      <c r="I57" s="1892"/>
      <c r="J57" s="1892"/>
      <c r="K57" s="1892"/>
      <c r="L57" s="1892"/>
      <c r="M57" s="1892"/>
      <c r="N57" s="1892"/>
      <c r="O57" s="1893"/>
      <c r="P57" s="1828"/>
      <c r="Q57" s="1893"/>
      <c r="R57" s="1893"/>
      <c r="S57" s="1594"/>
      <c r="T57" s="1600">
        <v>0</v>
      </c>
      <c r="U57" s="1600">
        <f t="shared" ref="U57" si="29">+U58</f>
        <v>4.7</v>
      </c>
      <c r="V57" s="1600">
        <f t="shared" si="10"/>
        <v>4.7</v>
      </c>
      <c r="W57" s="1617" t="s">
        <v>669</v>
      </c>
    </row>
    <row r="58" spans="1:23" s="714" customFormat="1" x14ac:dyDescent="0.2">
      <c r="A58" s="1619"/>
      <c r="B58" s="1636"/>
      <c r="C58" s="1637">
        <v>3113</v>
      </c>
      <c r="D58" s="1638">
        <v>5321</v>
      </c>
      <c r="E58" s="1977" t="s">
        <v>258</v>
      </c>
      <c r="F58" s="1975"/>
      <c r="G58" s="1975"/>
      <c r="H58" s="1623"/>
      <c r="I58" s="1892"/>
      <c r="J58" s="1892"/>
      <c r="K58" s="1892"/>
      <c r="L58" s="1892"/>
      <c r="M58" s="1892"/>
      <c r="N58" s="1892"/>
      <c r="O58" s="1893"/>
      <c r="P58" s="1828"/>
      <c r="Q58" s="1893"/>
      <c r="R58" s="1893"/>
      <c r="S58" s="1594"/>
      <c r="T58" s="1594">
        <v>0</v>
      </c>
      <c r="U58" s="1594">
        <v>4.7</v>
      </c>
      <c r="V58" s="1594">
        <f t="shared" si="10"/>
        <v>4.7</v>
      </c>
      <c r="W58" s="1617"/>
    </row>
    <row r="59" spans="1:23" s="714" customFormat="1" ht="20.95" x14ac:dyDescent="0.2">
      <c r="A59" s="1611" t="s">
        <v>106</v>
      </c>
      <c r="B59" s="1612" t="s">
        <v>693</v>
      </c>
      <c r="C59" s="1613" t="s">
        <v>100</v>
      </c>
      <c r="D59" s="1614" t="s">
        <v>100</v>
      </c>
      <c r="E59" s="1615" t="s">
        <v>729</v>
      </c>
      <c r="F59" s="1975"/>
      <c r="G59" s="1975"/>
      <c r="H59" s="1623"/>
      <c r="I59" s="1892"/>
      <c r="J59" s="1892"/>
      <c r="K59" s="1892"/>
      <c r="L59" s="1892"/>
      <c r="M59" s="1892"/>
      <c r="N59" s="1892"/>
      <c r="O59" s="1893"/>
      <c r="P59" s="1828"/>
      <c r="Q59" s="1893"/>
      <c r="R59" s="1893"/>
      <c r="S59" s="1594"/>
      <c r="T59" s="1600">
        <v>0</v>
      </c>
      <c r="U59" s="1600">
        <f t="shared" ref="U59" si="30">+U60</f>
        <v>7</v>
      </c>
      <c r="V59" s="1600">
        <f t="shared" si="10"/>
        <v>7</v>
      </c>
      <c r="W59" s="1617" t="s">
        <v>669</v>
      </c>
    </row>
    <row r="60" spans="1:23" s="714" customFormat="1" x14ac:dyDescent="0.2">
      <c r="A60" s="1619"/>
      <c r="B60" s="1636"/>
      <c r="C60" s="1637">
        <v>3123</v>
      </c>
      <c r="D60" s="1976">
        <v>5331</v>
      </c>
      <c r="E60" s="1653" t="s">
        <v>259</v>
      </c>
      <c r="F60" s="1975"/>
      <c r="G60" s="1975"/>
      <c r="H60" s="1623"/>
      <c r="I60" s="1892"/>
      <c r="J60" s="1892"/>
      <c r="K60" s="1892"/>
      <c r="L60" s="1892"/>
      <c r="M60" s="1892"/>
      <c r="N60" s="1892"/>
      <c r="O60" s="1893"/>
      <c r="P60" s="1828"/>
      <c r="Q60" s="1893"/>
      <c r="R60" s="1893"/>
      <c r="S60" s="1594"/>
      <c r="T60" s="1594">
        <v>0</v>
      </c>
      <c r="U60" s="1594">
        <v>7</v>
      </c>
      <c r="V60" s="1594">
        <f t="shared" si="10"/>
        <v>7</v>
      </c>
      <c r="W60" s="1617"/>
    </row>
    <row r="61" spans="1:23" s="714" customFormat="1" ht="20.95" x14ac:dyDescent="0.2">
      <c r="A61" s="1611" t="s">
        <v>106</v>
      </c>
      <c r="B61" s="1612" t="s">
        <v>694</v>
      </c>
      <c r="C61" s="1613" t="s">
        <v>100</v>
      </c>
      <c r="D61" s="1614" t="s">
        <v>100</v>
      </c>
      <c r="E61" s="1615" t="s">
        <v>730</v>
      </c>
      <c r="F61" s="1975"/>
      <c r="G61" s="1975"/>
      <c r="H61" s="1623"/>
      <c r="I61" s="1892"/>
      <c r="J61" s="1892"/>
      <c r="K61" s="1892"/>
      <c r="L61" s="1892"/>
      <c r="M61" s="1892"/>
      <c r="N61" s="1892"/>
      <c r="O61" s="1893"/>
      <c r="P61" s="1828"/>
      <c r="Q61" s="1893"/>
      <c r="R61" s="1893"/>
      <c r="S61" s="1594"/>
      <c r="T61" s="1600">
        <v>0</v>
      </c>
      <c r="U61" s="1600">
        <f t="shared" ref="U61" si="31">+U62</f>
        <v>6</v>
      </c>
      <c r="V61" s="1600">
        <f t="shared" si="10"/>
        <v>6</v>
      </c>
      <c r="W61" s="1617" t="s">
        <v>669</v>
      </c>
    </row>
    <row r="62" spans="1:23" s="714" customFormat="1" x14ac:dyDescent="0.2">
      <c r="A62" s="1619"/>
      <c r="B62" s="1636"/>
      <c r="C62" s="1637">
        <v>3113</v>
      </c>
      <c r="D62" s="1638">
        <v>5321</v>
      </c>
      <c r="E62" s="1977" t="s">
        <v>258</v>
      </c>
      <c r="F62" s="1975"/>
      <c r="G62" s="1975"/>
      <c r="H62" s="1623"/>
      <c r="I62" s="1892"/>
      <c r="J62" s="1892"/>
      <c r="K62" s="1892"/>
      <c r="L62" s="1892"/>
      <c r="M62" s="1892"/>
      <c r="N62" s="1892"/>
      <c r="O62" s="1893"/>
      <c r="P62" s="1828"/>
      <c r="Q62" s="1893"/>
      <c r="R62" s="1893"/>
      <c r="S62" s="1594"/>
      <c r="T62" s="1594">
        <v>0</v>
      </c>
      <c r="U62" s="1594">
        <v>6</v>
      </c>
      <c r="V62" s="1594">
        <f t="shared" si="10"/>
        <v>6</v>
      </c>
      <c r="W62" s="1617"/>
    </row>
    <row r="63" spans="1:23" s="714" customFormat="1" ht="20.95" x14ac:dyDescent="0.2">
      <c r="A63" s="1611" t="s">
        <v>106</v>
      </c>
      <c r="B63" s="1612" t="s">
        <v>695</v>
      </c>
      <c r="C63" s="1613" t="s">
        <v>100</v>
      </c>
      <c r="D63" s="1614" t="s">
        <v>100</v>
      </c>
      <c r="E63" s="1615" t="s">
        <v>750</v>
      </c>
      <c r="F63" s="1975"/>
      <c r="G63" s="1975"/>
      <c r="H63" s="1623"/>
      <c r="I63" s="1892"/>
      <c r="J63" s="1892"/>
      <c r="K63" s="1892"/>
      <c r="L63" s="1892"/>
      <c r="M63" s="1892"/>
      <c r="N63" s="1892"/>
      <c r="O63" s="1893"/>
      <c r="P63" s="1828"/>
      <c r="Q63" s="1893"/>
      <c r="R63" s="1893"/>
      <c r="S63" s="1594"/>
      <c r="T63" s="1600">
        <v>0</v>
      </c>
      <c r="U63" s="1600">
        <f t="shared" ref="U63" si="32">+U64</f>
        <v>4.84</v>
      </c>
      <c r="V63" s="1600">
        <f t="shared" si="10"/>
        <v>4.84</v>
      </c>
      <c r="W63" s="1617" t="s">
        <v>669</v>
      </c>
    </row>
    <row r="64" spans="1:23" s="714" customFormat="1" x14ac:dyDescent="0.2">
      <c r="A64" s="1619"/>
      <c r="B64" s="1636"/>
      <c r="C64" s="1637">
        <v>3113</v>
      </c>
      <c r="D64" s="1638">
        <v>5321</v>
      </c>
      <c r="E64" s="1977" t="s">
        <v>258</v>
      </c>
      <c r="F64" s="1975"/>
      <c r="G64" s="1975"/>
      <c r="H64" s="1623"/>
      <c r="I64" s="1892"/>
      <c r="J64" s="1892"/>
      <c r="K64" s="1892"/>
      <c r="L64" s="1892"/>
      <c r="M64" s="1892"/>
      <c r="N64" s="1892"/>
      <c r="O64" s="1893"/>
      <c r="P64" s="1828"/>
      <c r="Q64" s="1893"/>
      <c r="R64" s="1893"/>
      <c r="S64" s="1594"/>
      <c r="T64" s="1594">
        <v>0</v>
      </c>
      <c r="U64" s="1594">
        <v>4.84</v>
      </c>
      <c r="V64" s="1594">
        <f t="shared" si="10"/>
        <v>4.84</v>
      </c>
      <c r="W64" s="1617"/>
    </row>
    <row r="65" spans="1:23" s="714" customFormat="1" ht="20.95" x14ac:dyDescent="0.2">
      <c r="A65" s="1611" t="s">
        <v>106</v>
      </c>
      <c r="B65" s="1612" t="s">
        <v>696</v>
      </c>
      <c r="C65" s="1613" t="s">
        <v>100</v>
      </c>
      <c r="D65" s="1614" t="s">
        <v>100</v>
      </c>
      <c r="E65" s="1615" t="s">
        <v>731</v>
      </c>
      <c r="F65" s="1975"/>
      <c r="G65" s="1975"/>
      <c r="H65" s="1623"/>
      <c r="I65" s="1892"/>
      <c r="J65" s="1892"/>
      <c r="K65" s="1892"/>
      <c r="L65" s="1892"/>
      <c r="M65" s="1892"/>
      <c r="N65" s="1892"/>
      <c r="O65" s="1893"/>
      <c r="P65" s="1828"/>
      <c r="Q65" s="1893"/>
      <c r="R65" s="1893"/>
      <c r="S65" s="1594"/>
      <c r="T65" s="1600">
        <v>0</v>
      </c>
      <c r="U65" s="1600">
        <f t="shared" ref="U65" si="33">+U66</f>
        <v>7</v>
      </c>
      <c r="V65" s="1600">
        <f t="shared" si="10"/>
        <v>7</v>
      </c>
      <c r="W65" s="1617" t="s">
        <v>669</v>
      </c>
    </row>
    <row r="66" spans="1:23" s="714" customFormat="1" x14ac:dyDescent="0.2">
      <c r="A66" s="1619"/>
      <c r="B66" s="1636"/>
      <c r="C66" s="1637">
        <v>3113</v>
      </c>
      <c r="D66" s="1638">
        <v>5321</v>
      </c>
      <c r="E66" s="1977" t="s">
        <v>258</v>
      </c>
      <c r="F66" s="1975"/>
      <c r="G66" s="1975"/>
      <c r="H66" s="1623"/>
      <c r="I66" s="1892"/>
      <c r="J66" s="1892"/>
      <c r="K66" s="1892"/>
      <c r="L66" s="1892"/>
      <c r="M66" s="1892"/>
      <c r="N66" s="1892"/>
      <c r="O66" s="1893"/>
      <c r="P66" s="1828"/>
      <c r="Q66" s="1893"/>
      <c r="R66" s="1893"/>
      <c r="S66" s="1594"/>
      <c r="T66" s="1594">
        <v>0</v>
      </c>
      <c r="U66" s="1594">
        <v>7</v>
      </c>
      <c r="V66" s="1594">
        <f t="shared" si="10"/>
        <v>7</v>
      </c>
      <c r="W66" s="1617"/>
    </row>
    <row r="67" spans="1:23" s="714" customFormat="1" ht="20.95" x14ac:dyDescent="0.2">
      <c r="A67" s="1611" t="s">
        <v>106</v>
      </c>
      <c r="B67" s="1612" t="s">
        <v>697</v>
      </c>
      <c r="C67" s="1613" t="s">
        <v>100</v>
      </c>
      <c r="D67" s="1614" t="s">
        <v>100</v>
      </c>
      <c r="E67" s="1615" t="s">
        <v>732</v>
      </c>
      <c r="F67" s="1975"/>
      <c r="G67" s="1975"/>
      <c r="H67" s="1623"/>
      <c r="I67" s="1892"/>
      <c r="J67" s="1892"/>
      <c r="K67" s="1892"/>
      <c r="L67" s="1892"/>
      <c r="M67" s="1892"/>
      <c r="N67" s="1892"/>
      <c r="O67" s="1893"/>
      <c r="P67" s="1828"/>
      <c r="Q67" s="1893"/>
      <c r="R67" s="1893"/>
      <c r="S67" s="1594"/>
      <c r="T67" s="1600">
        <v>0</v>
      </c>
      <c r="U67" s="1600">
        <f t="shared" ref="U67" si="34">+U68</f>
        <v>7</v>
      </c>
      <c r="V67" s="1600">
        <f t="shared" si="10"/>
        <v>7</v>
      </c>
      <c r="W67" s="1617" t="s">
        <v>669</v>
      </c>
    </row>
    <row r="68" spans="1:23" s="714" customFormat="1" x14ac:dyDescent="0.2">
      <c r="A68" s="1619"/>
      <c r="B68" s="1636"/>
      <c r="C68" s="1637">
        <v>3113</v>
      </c>
      <c r="D68" s="1638">
        <v>5321</v>
      </c>
      <c r="E68" s="1977" t="s">
        <v>258</v>
      </c>
      <c r="F68" s="1975"/>
      <c r="G68" s="1975"/>
      <c r="H68" s="1623"/>
      <c r="I68" s="1892"/>
      <c r="J68" s="1892"/>
      <c r="K68" s="1892"/>
      <c r="L68" s="1892"/>
      <c r="M68" s="1892"/>
      <c r="N68" s="1892"/>
      <c r="O68" s="1893"/>
      <c r="P68" s="1828"/>
      <c r="Q68" s="1893"/>
      <c r="R68" s="1893"/>
      <c r="S68" s="1594"/>
      <c r="T68" s="1594">
        <v>0</v>
      </c>
      <c r="U68" s="1594">
        <v>7</v>
      </c>
      <c r="V68" s="1594">
        <f t="shared" si="10"/>
        <v>7</v>
      </c>
      <c r="W68" s="1617"/>
    </row>
    <row r="69" spans="1:23" s="714" customFormat="1" ht="20.95" x14ac:dyDescent="0.2">
      <c r="A69" s="1611" t="s">
        <v>106</v>
      </c>
      <c r="B69" s="1612" t="s">
        <v>698</v>
      </c>
      <c r="C69" s="1613" t="s">
        <v>100</v>
      </c>
      <c r="D69" s="1614" t="s">
        <v>100</v>
      </c>
      <c r="E69" s="1615" t="s">
        <v>733</v>
      </c>
      <c r="F69" s="1975"/>
      <c r="G69" s="1975"/>
      <c r="H69" s="1623"/>
      <c r="I69" s="1892"/>
      <c r="J69" s="1892"/>
      <c r="K69" s="1892"/>
      <c r="L69" s="1892"/>
      <c r="M69" s="1892"/>
      <c r="N69" s="1892"/>
      <c r="O69" s="1893"/>
      <c r="P69" s="1828"/>
      <c r="Q69" s="1893"/>
      <c r="R69" s="1893"/>
      <c r="S69" s="1594"/>
      <c r="T69" s="1600">
        <v>0</v>
      </c>
      <c r="U69" s="1600">
        <f t="shared" ref="U69" si="35">+U70</f>
        <v>2.5</v>
      </c>
      <c r="V69" s="1600">
        <f t="shared" si="10"/>
        <v>2.5</v>
      </c>
      <c r="W69" s="1617" t="s">
        <v>669</v>
      </c>
    </row>
    <row r="70" spans="1:23" s="714" customFormat="1" x14ac:dyDescent="0.2">
      <c r="A70" s="1619"/>
      <c r="B70" s="1636"/>
      <c r="C70" s="1637">
        <v>3113</v>
      </c>
      <c r="D70" s="1638">
        <v>5321</v>
      </c>
      <c r="E70" s="1977" t="s">
        <v>258</v>
      </c>
      <c r="F70" s="1975"/>
      <c r="G70" s="1975"/>
      <c r="H70" s="1623"/>
      <c r="I70" s="1892"/>
      <c r="J70" s="1892"/>
      <c r="K70" s="1892"/>
      <c r="L70" s="1892"/>
      <c r="M70" s="1892"/>
      <c r="N70" s="1892"/>
      <c r="O70" s="1893"/>
      <c r="P70" s="1828"/>
      <c r="Q70" s="1893"/>
      <c r="R70" s="1893"/>
      <c r="S70" s="1594"/>
      <c r="T70" s="1594">
        <v>0</v>
      </c>
      <c r="U70" s="1594">
        <v>2.5</v>
      </c>
      <c r="V70" s="1594">
        <f t="shared" si="10"/>
        <v>2.5</v>
      </c>
      <c r="W70" s="1617"/>
    </row>
    <row r="71" spans="1:23" s="714" customFormat="1" ht="20.95" x14ac:dyDescent="0.2">
      <c r="A71" s="1611" t="s">
        <v>106</v>
      </c>
      <c r="B71" s="1612" t="s">
        <v>699</v>
      </c>
      <c r="C71" s="1613" t="s">
        <v>100</v>
      </c>
      <c r="D71" s="1614" t="s">
        <v>100</v>
      </c>
      <c r="E71" s="1615" t="s">
        <v>734</v>
      </c>
      <c r="F71" s="1975"/>
      <c r="G71" s="1975"/>
      <c r="H71" s="1623"/>
      <c r="I71" s="1892"/>
      <c r="J71" s="1892"/>
      <c r="K71" s="1892"/>
      <c r="L71" s="1892"/>
      <c r="M71" s="1892"/>
      <c r="N71" s="1892"/>
      <c r="O71" s="1893"/>
      <c r="P71" s="1828"/>
      <c r="Q71" s="1893"/>
      <c r="R71" s="1893"/>
      <c r="S71" s="1594"/>
      <c r="T71" s="1600">
        <v>0</v>
      </c>
      <c r="U71" s="1600">
        <f t="shared" ref="U71" si="36">+U72</f>
        <v>3.8719999999999999</v>
      </c>
      <c r="V71" s="1600">
        <f t="shared" si="10"/>
        <v>3.8719999999999999</v>
      </c>
      <c r="W71" s="1617" t="s">
        <v>669</v>
      </c>
    </row>
    <row r="72" spans="1:23" s="714" customFormat="1" x14ac:dyDescent="0.2">
      <c r="A72" s="1619"/>
      <c r="B72" s="1636"/>
      <c r="C72" s="1637">
        <v>3113</v>
      </c>
      <c r="D72" s="1638">
        <v>5321</v>
      </c>
      <c r="E72" s="1977" t="s">
        <v>258</v>
      </c>
      <c r="F72" s="1975"/>
      <c r="G72" s="1975"/>
      <c r="H72" s="1623"/>
      <c r="I72" s="1892"/>
      <c r="J72" s="1892"/>
      <c r="K72" s="1892"/>
      <c r="L72" s="1892"/>
      <c r="M72" s="1892"/>
      <c r="N72" s="1892"/>
      <c r="O72" s="1893"/>
      <c r="P72" s="1828"/>
      <c r="Q72" s="1893"/>
      <c r="R72" s="1893"/>
      <c r="S72" s="1594"/>
      <c r="T72" s="1594">
        <v>0</v>
      </c>
      <c r="U72" s="1594">
        <v>3.8719999999999999</v>
      </c>
      <c r="V72" s="1594">
        <f t="shared" si="10"/>
        <v>3.8719999999999999</v>
      </c>
      <c r="W72" s="1617"/>
    </row>
    <row r="73" spans="1:23" s="714" customFormat="1" ht="20.95" x14ac:dyDescent="0.2">
      <c r="A73" s="1611" t="s">
        <v>106</v>
      </c>
      <c r="B73" s="1612" t="s">
        <v>700</v>
      </c>
      <c r="C73" s="1613" t="s">
        <v>100</v>
      </c>
      <c r="D73" s="1614" t="s">
        <v>100</v>
      </c>
      <c r="E73" s="1615" t="s">
        <v>751</v>
      </c>
      <c r="F73" s="1975"/>
      <c r="G73" s="1975"/>
      <c r="H73" s="1623"/>
      <c r="I73" s="1892"/>
      <c r="J73" s="1892"/>
      <c r="K73" s="1892"/>
      <c r="L73" s="1892"/>
      <c r="M73" s="1892"/>
      <c r="N73" s="1892"/>
      <c r="O73" s="1893"/>
      <c r="P73" s="1828"/>
      <c r="Q73" s="1893"/>
      <c r="R73" s="1893"/>
      <c r="S73" s="1594"/>
      <c r="T73" s="1600">
        <v>0</v>
      </c>
      <c r="U73" s="1600">
        <f t="shared" ref="U73" si="37">+U74</f>
        <v>3.4</v>
      </c>
      <c r="V73" s="1600">
        <f t="shared" si="10"/>
        <v>3.4</v>
      </c>
      <c r="W73" s="1617" t="s">
        <v>669</v>
      </c>
    </row>
    <row r="74" spans="1:23" s="714" customFormat="1" x14ac:dyDescent="0.2">
      <c r="A74" s="1619"/>
      <c r="B74" s="1636"/>
      <c r="C74" s="1637">
        <v>3113</v>
      </c>
      <c r="D74" s="1638">
        <v>5321</v>
      </c>
      <c r="E74" s="1977" t="s">
        <v>258</v>
      </c>
      <c r="F74" s="1975"/>
      <c r="G74" s="1975"/>
      <c r="H74" s="1623"/>
      <c r="I74" s="1892"/>
      <c r="J74" s="1892"/>
      <c r="K74" s="1892"/>
      <c r="L74" s="1892"/>
      <c r="M74" s="1892"/>
      <c r="N74" s="1892"/>
      <c r="O74" s="1893"/>
      <c r="P74" s="1828"/>
      <c r="Q74" s="1893"/>
      <c r="R74" s="1893"/>
      <c r="S74" s="1594"/>
      <c r="T74" s="1594">
        <v>0</v>
      </c>
      <c r="U74" s="1594">
        <v>3.4</v>
      </c>
      <c r="V74" s="1594">
        <f t="shared" si="10"/>
        <v>3.4</v>
      </c>
      <c r="W74" s="1617"/>
    </row>
    <row r="75" spans="1:23" s="714" customFormat="1" ht="20.95" x14ac:dyDescent="0.2">
      <c r="A75" s="1611" t="s">
        <v>106</v>
      </c>
      <c r="B75" s="1612" t="s">
        <v>701</v>
      </c>
      <c r="C75" s="1613" t="s">
        <v>100</v>
      </c>
      <c r="D75" s="1614" t="s">
        <v>100</v>
      </c>
      <c r="E75" s="1615" t="s">
        <v>671</v>
      </c>
      <c r="F75" s="1975"/>
      <c r="G75" s="1975"/>
      <c r="H75" s="1623"/>
      <c r="I75" s="1892"/>
      <c r="J75" s="1892"/>
      <c r="K75" s="1892"/>
      <c r="L75" s="1892"/>
      <c r="M75" s="1892"/>
      <c r="N75" s="1892"/>
      <c r="O75" s="1893"/>
      <c r="P75" s="1828"/>
      <c r="Q75" s="1893"/>
      <c r="R75" s="1893"/>
      <c r="S75" s="1594"/>
      <c r="T75" s="1600">
        <v>0</v>
      </c>
      <c r="U75" s="1600">
        <f t="shared" ref="U75" si="38">+U76</f>
        <v>4.5</v>
      </c>
      <c r="V75" s="1600">
        <f t="shared" si="10"/>
        <v>4.5</v>
      </c>
      <c r="W75" s="1617" t="s">
        <v>669</v>
      </c>
    </row>
    <row r="76" spans="1:23" s="714" customFormat="1" x14ac:dyDescent="0.2">
      <c r="A76" s="1619"/>
      <c r="B76" s="1636"/>
      <c r="C76" s="1637">
        <v>3113</v>
      </c>
      <c r="D76" s="1638">
        <v>5321</v>
      </c>
      <c r="E76" s="1977" t="s">
        <v>258</v>
      </c>
      <c r="F76" s="1975"/>
      <c r="G76" s="1975"/>
      <c r="H76" s="1623"/>
      <c r="I76" s="1892"/>
      <c r="J76" s="1892"/>
      <c r="K76" s="1892"/>
      <c r="L76" s="1892"/>
      <c r="M76" s="1892"/>
      <c r="N76" s="1892"/>
      <c r="O76" s="1893"/>
      <c r="P76" s="1828"/>
      <c r="Q76" s="1893"/>
      <c r="R76" s="1893"/>
      <c r="S76" s="1594"/>
      <c r="T76" s="1594">
        <v>0</v>
      </c>
      <c r="U76" s="1594">
        <v>4.5</v>
      </c>
      <c r="V76" s="1594">
        <f t="shared" si="10"/>
        <v>4.5</v>
      </c>
      <c r="W76" s="1617"/>
    </row>
    <row r="77" spans="1:23" s="714" customFormat="1" ht="20.95" x14ac:dyDescent="0.2">
      <c r="A77" s="1611" t="s">
        <v>106</v>
      </c>
      <c r="B77" s="1612" t="s">
        <v>702</v>
      </c>
      <c r="C77" s="1613" t="s">
        <v>100</v>
      </c>
      <c r="D77" s="1614" t="s">
        <v>100</v>
      </c>
      <c r="E77" s="1615" t="s">
        <v>735</v>
      </c>
      <c r="F77" s="1975"/>
      <c r="G77" s="1975"/>
      <c r="H77" s="1623"/>
      <c r="I77" s="1892"/>
      <c r="J77" s="1892"/>
      <c r="K77" s="1892"/>
      <c r="L77" s="1892"/>
      <c r="M77" s="1892"/>
      <c r="N77" s="1892"/>
      <c r="O77" s="1893"/>
      <c r="P77" s="1828"/>
      <c r="Q77" s="1893"/>
      <c r="R77" s="1893"/>
      <c r="S77" s="1594"/>
      <c r="T77" s="1600">
        <v>0</v>
      </c>
      <c r="U77" s="1600">
        <f t="shared" ref="U77" si="39">+U78</f>
        <v>1.008</v>
      </c>
      <c r="V77" s="1600">
        <f t="shared" si="10"/>
        <v>1.008</v>
      </c>
      <c r="W77" s="1617" t="s">
        <v>669</v>
      </c>
    </row>
    <row r="78" spans="1:23" s="714" customFormat="1" x14ac:dyDescent="0.2">
      <c r="A78" s="1619"/>
      <c r="B78" s="1636"/>
      <c r="C78" s="1637">
        <v>3114</v>
      </c>
      <c r="D78" s="1638">
        <v>5321</v>
      </c>
      <c r="E78" s="1977" t="s">
        <v>258</v>
      </c>
      <c r="F78" s="1975"/>
      <c r="G78" s="1975"/>
      <c r="H78" s="1623"/>
      <c r="I78" s="1892"/>
      <c r="J78" s="1892"/>
      <c r="K78" s="1892"/>
      <c r="L78" s="1892"/>
      <c r="M78" s="1892"/>
      <c r="N78" s="1892"/>
      <c r="O78" s="1893"/>
      <c r="P78" s="1828"/>
      <c r="Q78" s="1893"/>
      <c r="R78" s="1893"/>
      <c r="S78" s="1594"/>
      <c r="T78" s="1594">
        <v>0</v>
      </c>
      <c r="U78" s="1594">
        <v>1.008</v>
      </c>
      <c r="V78" s="1594">
        <f t="shared" si="10"/>
        <v>1.008</v>
      </c>
      <c r="W78" s="1617"/>
    </row>
    <row r="79" spans="1:23" s="714" customFormat="1" ht="20.95" x14ac:dyDescent="0.2">
      <c r="A79" s="1611" t="s">
        <v>106</v>
      </c>
      <c r="B79" s="1612" t="s">
        <v>703</v>
      </c>
      <c r="C79" s="1613" t="s">
        <v>100</v>
      </c>
      <c r="D79" s="1614" t="s">
        <v>100</v>
      </c>
      <c r="E79" s="1615" t="s">
        <v>736</v>
      </c>
      <c r="F79" s="1975"/>
      <c r="G79" s="1975"/>
      <c r="H79" s="1623"/>
      <c r="I79" s="1892"/>
      <c r="J79" s="1892"/>
      <c r="K79" s="1892"/>
      <c r="L79" s="1892"/>
      <c r="M79" s="1892"/>
      <c r="N79" s="1892"/>
      <c r="O79" s="1893"/>
      <c r="P79" s="1828"/>
      <c r="Q79" s="1893"/>
      <c r="R79" s="1893"/>
      <c r="S79" s="1594"/>
      <c r="T79" s="1600">
        <v>0</v>
      </c>
      <c r="U79" s="1600">
        <f t="shared" ref="U79" si="40">+U80</f>
        <v>4</v>
      </c>
      <c r="V79" s="1600">
        <f t="shared" si="10"/>
        <v>4</v>
      </c>
      <c r="W79" s="1617" t="s">
        <v>669</v>
      </c>
    </row>
    <row r="80" spans="1:23" s="714" customFormat="1" x14ac:dyDescent="0.2">
      <c r="A80" s="1619"/>
      <c r="B80" s="1636"/>
      <c r="C80" s="1637">
        <v>3113</v>
      </c>
      <c r="D80" s="1638">
        <v>5321</v>
      </c>
      <c r="E80" s="1977" t="s">
        <v>258</v>
      </c>
      <c r="F80" s="1975"/>
      <c r="G80" s="1975"/>
      <c r="H80" s="1623"/>
      <c r="I80" s="1892"/>
      <c r="J80" s="1892"/>
      <c r="K80" s="1892"/>
      <c r="L80" s="1892"/>
      <c r="M80" s="1892"/>
      <c r="N80" s="1892"/>
      <c r="O80" s="1893"/>
      <c r="P80" s="1828"/>
      <c r="Q80" s="1893"/>
      <c r="R80" s="1893"/>
      <c r="S80" s="1594"/>
      <c r="T80" s="1594">
        <v>0</v>
      </c>
      <c r="U80" s="1594">
        <v>4</v>
      </c>
      <c r="V80" s="1594">
        <f t="shared" si="10"/>
        <v>4</v>
      </c>
      <c r="W80" s="1617"/>
    </row>
    <row r="81" spans="1:23" s="714" customFormat="1" ht="20.95" x14ac:dyDescent="0.2">
      <c r="A81" s="1611" t="s">
        <v>106</v>
      </c>
      <c r="B81" s="1612" t="s">
        <v>704</v>
      </c>
      <c r="C81" s="1613" t="s">
        <v>100</v>
      </c>
      <c r="D81" s="1614" t="s">
        <v>100</v>
      </c>
      <c r="E81" s="1615" t="s">
        <v>752</v>
      </c>
      <c r="F81" s="1975"/>
      <c r="G81" s="1975"/>
      <c r="H81" s="1623"/>
      <c r="I81" s="1892"/>
      <c r="J81" s="1892"/>
      <c r="K81" s="1892"/>
      <c r="L81" s="1892"/>
      <c r="M81" s="1892"/>
      <c r="N81" s="1892"/>
      <c r="O81" s="1893"/>
      <c r="P81" s="1828"/>
      <c r="Q81" s="1893"/>
      <c r="R81" s="1893"/>
      <c r="S81" s="1594"/>
      <c r="T81" s="1600">
        <v>0</v>
      </c>
      <c r="U81" s="1600">
        <f t="shared" ref="U81" si="41">+U82</f>
        <v>3.3879999999999999</v>
      </c>
      <c r="V81" s="1600">
        <f t="shared" si="10"/>
        <v>3.3879999999999999</v>
      </c>
      <c r="W81" s="1617" t="s">
        <v>669</v>
      </c>
    </row>
    <row r="82" spans="1:23" s="714" customFormat="1" x14ac:dyDescent="0.2">
      <c r="A82" s="1619"/>
      <c r="B82" s="1636"/>
      <c r="C82" s="1637">
        <v>3113</v>
      </c>
      <c r="D82" s="1638">
        <v>5321</v>
      </c>
      <c r="E82" s="1977" t="s">
        <v>258</v>
      </c>
      <c r="F82" s="1975"/>
      <c r="G82" s="1975"/>
      <c r="H82" s="1623"/>
      <c r="I82" s="1892"/>
      <c r="J82" s="1892"/>
      <c r="K82" s="1892"/>
      <c r="L82" s="1892"/>
      <c r="M82" s="1892"/>
      <c r="N82" s="1892"/>
      <c r="O82" s="1893"/>
      <c r="P82" s="1828"/>
      <c r="Q82" s="1893"/>
      <c r="R82" s="1893"/>
      <c r="S82" s="1594"/>
      <c r="T82" s="1594">
        <v>0</v>
      </c>
      <c r="U82" s="1594">
        <v>3.3879999999999999</v>
      </c>
      <c r="V82" s="1594">
        <f t="shared" si="10"/>
        <v>3.3879999999999999</v>
      </c>
      <c r="W82" s="1617"/>
    </row>
    <row r="83" spans="1:23" s="714" customFormat="1" ht="20.95" x14ac:dyDescent="0.2">
      <c r="A83" s="1611" t="s">
        <v>106</v>
      </c>
      <c r="B83" s="1612" t="s">
        <v>705</v>
      </c>
      <c r="C83" s="1613" t="s">
        <v>100</v>
      </c>
      <c r="D83" s="1614" t="s">
        <v>100</v>
      </c>
      <c r="E83" s="1615" t="s">
        <v>737</v>
      </c>
      <c r="F83" s="1975"/>
      <c r="G83" s="1975"/>
      <c r="H83" s="1623"/>
      <c r="I83" s="1892"/>
      <c r="J83" s="1892"/>
      <c r="K83" s="1892"/>
      <c r="L83" s="1892"/>
      <c r="M83" s="1892"/>
      <c r="N83" s="1892"/>
      <c r="O83" s="1893"/>
      <c r="P83" s="1828"/>
      <c r="Q83" s="1893"/>
      <c r="R83" s="1893"/>
      <c r="S83" s="1594"/>
      <c r="T83" s="1600">
        <v>0</v>
      </c>
      <c r="U83" s="1600">
        <f t="shared" ref="U83" si="42">+U84</f>
        <v>5</v>
      </c>
      <c r="V83" s="1600">
        <f t="shared" ref="V83:V94" si="43">+T83+U83</f>
        <v>5</v>
      </c>
      <c r="W83" s="1617" t="s">
        <v>669</v>
      </c>
    </row>
    <row r="84" spans="1:23" s="714" customFormat="1" x14ac:dyDescent="0.2">
      <c r="A84" s="1619"/>
      <c r="B84" s="1636"/>
      <c r="C84" s="1637">
        <v>3113</v>
      </c>
      <c r="D84" s="1638">
        <v>5321</v>
      </c>
      <c r="E84" s="1977" t="s">
        <v>258</v>
      </c>
      <c r="F84" s="1975"/>
      <c r="G84" s="1975"/>
      <c r="H84" s="1623"/>
      <c r="I84" s="1892"/>
      <c r="J84" s="1892"/>
      <c r="K84" s="1892"/>
      <c r="L84" s="1892"/>
      <c r="M84" s="1892"/>
      <c r="N84" s="1892"/>
      <c r="O84" s="1893"/>
      <c r="P84" s="1828"/>
      <c r="Q84" s="1893"/>
      <c r="R84" s="1893"/>
      <c r="S84" s="1594"/>
      <c r="T84" s="1594">
        <v>0</v>
      </c>
      <c r="U84" s="1594">
        <v>5</v>
      </c>
      <c r="V84" s="1594">
        <f t="shared" si="43"/>
        <v>5</v>
      </c>
      <c r="W84" s="1617"/>
    </row>
    <row r="85" spans="1:23" s="714" customFormat="1" ht="20.95" x14ac:dyDescent="0.2">
      <c r="A85" s="1611" t="s">
        <v>106</v>
      </c>
      <c r="B85" s="1612" t="s">
        <v>706</v>
      </c>
      <c r="C85" s="1613" t="s">
        <v>100</v>
      </c>
      <c r="D85" s="1614" t="s">
        <v>100</v>
      </c>
      <c r="E85" s="1615" t="s">
        <v>738</v>
      </c>
      <c r="F85" s="1975"/>
      <c r="G85" s="1975"/>
      <c r="H85" s="1623"/>
      <c r="I85" s="1892"/>
      <c r="J85" s="1892"/>
      <c r="K85" s="1892"/>
      <c r="L85" s="1892"/>
      <c r="M85" s="1892"/>
      <c r="N85" s="1892"/>
      <c r="O85" s="1893"/>
      <c r="P85" s="1828"/>
      <c r="Q85" s="1893"/>
      <c r="R85" s="1893"/>
      <c r="S85" s="1594"/>
      <c r="T85" s="1600">
        <v>0</v>
      </c>
      <c r="U85" s="1600">
        <f t="shared" ref="U85" si="44">+U86</f>
        <v>3</v>
      </c>
      <c r="V85" s="1600">
        <f t="shared" si="43"/>
        <v>3</v>
      </c>
      <c r="W85" s="1617" t="s">
        <v>669</v>
      </c>
    </row>
    <row r="86" spans="1:23" s="714" customFormat="1" x14ac:dyDescent="0.2">
      <c r="A86" s="1619"/>
      <c r="B86" s="1636"/>
      <c r="C86" s="1637">
        <v>3113</v>
      </c>
      <c r="D86" s="1638">
        <v>5321</v>
      </c>
      <c r="E86" s="1977" t="s">
        <v>258</v>
      </c>
      <c r="F86" s="1975"/>
      <c r="G86" s="1975"/>
      <c r="H86" s="1623"/>
      <c r="I86" s="1892"/>
      <c r="J86" s="1892"/>
      <c r="K86" s="1892"/>
      <c r="L86" s="1892"/>
      <c r="M86" s="1892"/>
      <c r="N86" s="1892"/>
      <c r="O86" s="1893"/>
      <c r="P86" s="1828"/>
      <c r="Q86" s="1893"/>
      <c r="R86" s="1893"/>
      <c r="S86" s="1594"/>
      <c r="T86" s="1594">
        <v>0</v>
      </c>
      <c r="U86" s="1594">
        <v>3</v>
      </c>
      <c r="V86" s="1594">
        <f t="shared" si="43"/>
        <v>3</v>
      </c>
      <c r="W86" s="1617"/>
    </row>
    <row r="87" spans="1:23" s="714" customFormat="1" ht="20.95" x14ac:dyDescent="0.2">
      <c r="A87" s="1611" t="s">
        <v>106</v>
      </c>
      <c r="B87" s="1612" t="s">
        <v>707</v>
      </c>
      <c r="C87" s="1613" t="s">
        <v>100</v>
      </c>
      <c r="D87" s="1614" t="s">
        <v>100</v>
      </c>
      <c r="E87" s="1615" t="s">
        <v>739</v>
      </c>
      <c r="F87" s="1975"/>
      <c r="G87" s="1975"/>
      <c r="H87" s="1623"/>
      <c r="I87" s="1892"/>
      <c r="J87" s="1892"/>
      <c r="K87" s="1892"/>
      <c r="L87" s="1892"/>
      <c r="M87" s="1892"/>
      <c r="N87" s="1892"/>
      <c r="O87" s="1893"/>
      <c r="P87" s="1828"/>
      <c r="Q87" s="1893"/>
      <c r="R87" s="1893"/>
      <c r="S87" s="1594"/>
      <c r="T87" s="1600">
        <v>0</v>
      </c>
      <c r="U87" s="1600">
        <f t="shared" ref="U87" si="45">+U88</f>
        <v>3.1</v>
      </c>
      <c r="V87" s="1600">
        <f t="shared" si="43"/>
        <v>3.1</v>
      </c>
      <c r="W87" s="1617" t="s">
        <v>669</v>
      </c>
    </row>
    <row r="88" spans="1:23" s="714" customFormat="1" x14ac:dyDescent="0.2">
      <c r="A88" s="1619"/>
      <c r="B88" s="1636"/>
      <c r="C88" s="1637">
        <v>3113</v>
      </c>
      <c r="D88" s="1638">
        <v>5321</v>
      </c>
      <c r="E88" s="1977" t="s">
        <v>258</v>
      </c>
      <c r="F88" s="1975"/>
      <c r="G88" s="1975"/>
      <c r="H88" s="1623"/>
      <c r="I88" s="1892"/>
      <c r="J88" s="1892"/>
      <c r="K88" s="1892"/>
      <c r="L88" s="1892"/>
      <c r="M88" s="1892"/>
      <c r="N88" s="1892"/>
      <c r="O88" s="1893"/>
      <c r="P88" s="1828"/>
      <c r="Q88" s="1893"/>
      <c r="R88" s="1893"/>
      <c r="S88" s="1594"/>
      <c r="T88" s="1594">
        <v>0</v>
      </c>
      <c r="U88" s="1594">
        <v>3.1</v>
      </c>
      <c r="V88" s="1594">
        <f t="shared" si="43"/>
        <v>3.1</v>
      </c>
      <c r="W88" s="1617"/>
    </row>
    <row r="89" spans="1:23" s="714" customFormat="1" x14ac:dyDescent="0.2">
      <c r="A89" s="1611" t="s">
        <v>106</v>
      </c>
      <c r="B89" s="1612" t="s">
        <v>708</v>
      </c>
      <c r="C89" s="1613" t="s">
        <v>100</v>
      </c>
      <c r="D89" s="1614" t="s">
        <v>100</v>
      </c>
      <c r="E89" s="1615" t="s">
        <v>753</v>
      </c>
      <c r="F89" s="1975"/>
      <c r="G89" s="1975"/>
      <c r="H89" s="1623"/>
      <c r="I89" s="1892"/>
      <c r="J89" s="1892"/>
      <c r="K89" s="1892"/>
      <c r="L89" s="1892"/>
      <c r="M89" s="1892"/>
      <c r="N89" s="1892"/>
      <c r="O89" s="1893"/>
      <c r="P89" s="1828"/>
      <c r="Q89" s="1893"/>
      <c r="R89" s="1893"/>
      <c r="S89" s="1594"/>
      <c r="T89" s="1600">
        <v>0</v>
      </c>
      <c r="U89" s="1600">
        <f t="shared" ref="U89" si="46">+U90</f>
        <v>2</v>
      </c>
      <c r="V89" s="1600">
        <f t="shared" si="43"/>
        <v>2</v>
      </c>
      <c r="W89" s="1617" t="s">
        <v>669</v>
      </c>
    </row>
    <row r="90" spans="1:23" s="714" customFormat="1" x14ac:dyDescent="0.2">
      <c r="A90" s="1619"/>
      <c r="B90" s="1636"/>
      <c r="C90" s="1637">
        <v>3113</v>
      </c>
      <c r="D90" s="1638">
        <v>5321</v>
      </c>
      <c r="E90" s="1977" t="s">
        <v>258</v>
      </c>
      <c r="F90" s="1975"/>
      <c r="G90" s="1975"/>
      <c r="H90" s="1623"/>
      <c r="I90" s="1892"/>
      <c r="J90" s="1892"/>
      <c r="K90" s="1892"/>
      <c r="L90" s="1892"/>
      <c r="M90" s="1892"/>
      <c r="N90" s="1892"/>
      <c r="O90" s="1893"/>
      <c r="P90" s="1828"/>
      <c r="Q90" s="1893"/>
      <c r="R90" s="1893"/>
      <c r="S90" s="1594"/>
      <c r="T90" s="1594">
        <v>0</v>
      </c>
      <c r="U90" s="1594">
        <v>2</v>
      </c>
      <c r="V90" s="1594">
        <f t="shared" si="43"/>
        <v>2</v>
      </c>
      <c r="W90" s="1617"/>
    </row>
    <row r="91" spans="1:23" s="714" customFormat="1" ht="20.95" x14ac:dyDescent="0.2">
      <c r="A91" s="1611" t="s">
        <v>106</v>
      </c>
      <c r="B91" s="1612" t="s">
        <v>709</v>
      </c>
      <c r="C91" s="1613" t="s">
        <v>100</v>
      </c>
      <c r="D91" s="1614" t="s">
        <v>100</v>
      </c>
      <c r="E91" s="1615" t="s">
        <v>740</v>
      </c>
      <c r="F91" s="1975"/>
      <c r="G91" s="1975"/>
      <c r="H91" s="1623"/>
      <c r="I91" s="1892"/>
      <c r="J91" s="1892"/>
      <c r="K91" s="1892"/>
      <c r="L91" s="1892"/>
      <c r="M91" s="1892"/>
      <c r="N91" s="1892"/>
      <c r="O91" s="1893"/>
      <c r="P91" s="1828"/>
      <c r="Q91" s="1893"/>
      <c r="R91" s="1893"/>
      <c r="S91" s="1594"/>
      <c r="T91" s="1600">
        <v>0</v>
      </c>
      <c r="U91" s="1600">
        <f t="shared" ref="U91" si="47">+U92</f>
        <v>7</v>
      </c>
      <c r="V91" s="1600">
        <f t="shared" si="43"/>
        <v>7</v>
      </c>
      <c r="W91" s="1617" t="s">
        <v>669</v>
      </c>
    </row>
    <row r="92" spans="1:23" s="714" customFormat="1" x14ac:dyDescent="0.2">
      <c r="A92" s="1619"/>
      <c r="B92" s="1636"/>
      <c r="C92" s="1637">
        <v>3113</v>
      </c>
      <c r="D92" s="1638">
        <v>5321</v>
      </c>
      <c r="E92" s="1977" t="s">
        <v>258</v>
      </c>
      <c r="F92" s="1975"/>
      <c r="G92" s="1975"/>
      <c r="H92" s="1623"/>
      <c r="I92" s="1892"/>
      <c r="J92" s="1892"/>
      <c r="K92" s="1892"/>
      <c r="L92" s="1892"/>
      <c r="M92" s="1892"/>
      <c r="N92" s="1892"/>
      <c r="O92" s="1893"/>
      <c r="P92" s="1828"/>
      <c r="Q92" s="1893"/>
      <c r="R92" s="1893"/>
      <c r="S92" s="1594"/>
      <c r="T92" s="1594">
        <v>0</v>
      </c>
      <c r="U92" s="1594">
        <v>7</v>
      </c>
      <c r="V92" s="1594">
        <f t="shared" si="43"/>
        <v>7</v>
      </c>
      <c r="W92" s="1617"/>
    </row>
    <row r="93" spans="1:23" s="714" customFormat="1" ht="20.95" x14ac:dyDescent="0.2">
      <c r="A93" s="1611" t="s">
        <v>106</v>
      </c>
      <c r="B93" s="1612" t="s">
        <v>704</v>
      </c>
      <c r="C93" s="1613" t="s">
        <v>100</v>
      </c>
      <c r="D93" s="1614" t="s">
        <v>100</v>
      </c>
      <c r="E93" s="1615" t="s">
        <v>741</v>
      </c>
      <c r="F93" s="1975"/>
      <c r="G93" s="1975"/>
      <c r="H93" s="1623"/>
      <c r="I93" s="1892"/>
      <c r="J93" s="1892"/>
      <c r="K93" s="1892"/>
      <c r="L93" s="1892"/>
      <c r="M93" s="1892"/>
      <c r="N93" s="1892"/>
      <c r="O93" s="1893"/>
      <c r="P93" s="1828"/>
      <c r="Q93" s="1893"/>
      <c r="R93" s="1893"/>
      <c r="S93" s="1594"/>
      <c r="T93" s="1600">
        <v>0</v>
      </c>
      <c r="U93" s="1600">
        <f t="shared" ref="U93" si="48">+U94</f>
        <v>3.492</v>
      </c>
      <c r="V93" s="1600">
        <f t="shared" si="43"/>
        <v>3.492</v>
      </c>
      <c r="W93" s="1617" t="s">
        <v>669</v>
      </c>
    </row>
    <row r="94" spans="1:23" s="714" customFormat="1" ht="11.15" customHeight="1" x14ac:dyDescent="0.2">
      <c r="A94" s="1619"/>
      <c r="B94" s="1636"/>
      <c r="C94" s="1637">
        <v>3113</v>
      </c>
      <c r="D94" s="1638">
        <v>5321</v>
      </c>
      <c r="E94" s="1622" t="s">
        <v>258</v>
      </c>
      <c r="F94" s="1975"/>
      <c r="G94" s="1975"/>
      <c r="H94" s="1623"/>
      <c r="I94" s="1892"/>
      <c r="J94" s="1892"/>
      <c r="K94" s="1892"/>
      <c r="L94" s="1892"/>
      <c r="M94" s="1892"/>
      <c r="N94" s="1892"/>
      <c r="O94" s="1893"/>
      <c r="P94" s="1828"/>
      <c r="Q94" s="1893"/>
      <c r="R94" s="1893"/>
      <c r="S94" s="1594"/>
      <c r="T94" s="1594">
        <v>0</v>
      </c>
      <c r="U94" s="1594">
        <v>3.492</v>
      </c>
      <c r="V94" s="1594">
        <f t="shared" si="43"/>
        <v>3.492</v>
      </c>
      <c r="W94" s="1617"/>
    </row>
    <row r="95" spans="1:23" s="714" customFormat="1" x14ac:dyDescent="0.2">
      <c r="A95" s="1905" t="s">
        <v>106</v>
      </c>
      <c r="B95" s="1906" t="s">
        <v>475</v>
      </c>
      <c r="C95" s="1907" t="s">
        <v>100</v>
      </c>
      <c r="D95" s="1908" t="s">
        <v>100</v>
      </c>
      <c r="E95" s="1909" t="s">
        <v>438</v>
      </c>
      <c r="F95" s="1910">
        <f>SUM(F96:F97)</f>
        <v>120</v>
      </c>
      <c r="G95" s="1910">
        <f>SUM(G96:G97)</f>
        <v>-60</v>
      </c>
      <c r="H95" s="1911">
        <f t="shared" si="1"/>
        <v>60</v>
      </c>
      <c r="I95" s="1912">
        <v>0</v>
      </c>
      <c r="J95" s="1912">
        <f t="shared" si="2"/>
        <v>60</v>
      </c>
      <c r="K95" s="1912">
        <v>0</v>
      </c>
      <c r="L95" s="1912">
        <f t="shared" si="3"/>
        <v>60</v>
      </c>
      <c r="M95" s="1913">
        <f>SUM(M96:M97)</f>
        <v>-10</v>
      </c>
      <c r="N95" s="1913">
        <f t="shared" si="4"/>
        <v>50</v>
      </c>
      <c r="O95" s="1913">
        <v>0</v>
      </c>
      <c r="P95" s="1834">
        <f t="shared" si="5"/>
        <v>50</v>
      </c>
      <c r="Q95" s="1913">
        <f>SUM(Q96:Q97)</f>
        <v>-12</v>
      </c>
      <c r="R95" s="1913">
        <f t="shared" si="6"/>
        <v>38</v>
      </c>
      <c r="S95" s="1914">
        <f>SUM(S96:S97)</f>
        <v>0</v>
      </c>
      <c r="T95" s="1914">
        <f t="shared" si="7"/>
        <v>38</v>
      </c>
      <c r="U95" s="1914">
        <f>SUM(U96:U97)</f>
        <v>-38</v>
      </c>
      <c r="V95" s="1914">
        <f>+T95+U95</f>
        <v>0</v>
      </c>
      <c r="W95" s="1939" t="s">
        <v>755</v>
      </c>
    </row>
    <row r="96" spans="1:23" s="714" customFormat="1" x14ac:dyDescent="0.2">
      <c r="A96" s="1895"/>
      <c r="B96" s="1896" t="s">
        <v>474</v>
      </c>
      <c r="C96" s="1897">
        <v>3299</v>
      </c>
      <c r="D96" s="1937">
        <v>5321</v>
      </c>
      <c r="E96" s="1938" t="s">
        <v>258</v>
      </c>
      <c r="F96" s="1900">
        <v>60</v>
      </c>
      <c r="G96" s="1900">
        <v>-30</v>
      </c>
      <c r="H96" s="1900">
        <f t="shared" si="1"/>
        <v>30</v>
      </c>
      <c r="I96" s="1901">
        <v>0</v>
      </c>
      <c r="J96" s="1901">
        <f t="shared" si="2"/>
        <v>30</v>
      </c>
      <c r="K96" s="1901">
        <v>0</v>
      </c>
      <c r="L96" s="1901">
        <f t="shared" si="3"/>
        <v>30</v>
      </c>
      <c r="M96" s="1902">
        <v>0</v>
      </c>
      <c r="N96" s="1902">
        <f t="shared" si="4"/>
        <v>30</v>
      </c>
      <c r="O96" s="1902">
        <v>0</v>
      </c>
      <c r="P96" s="1828">
        <f t="shared" si="5"/>
        <v>30</v>
      </c>
      <c r="Q96" s="1902">
        <v>-12</v>
      </c>
      <c r="R96" s="1902">
        <f t="shared" si="6"/>
        <v>18</v>
      </c>
      <c r="S96" s="1903">
        <v>12</v>
      </c>
      <c r="T96" s="1903">
        <f t="shared" si="7"/>
        <v>30</v>
      </c>
      <c r="U96" s="1903">
        <v>-30</v>
      </c>
      <c r="V96" s="1903">
        <f t="shared" si="8"/>
        <v>0</v>
      </c>
      <c r="W96" s="1904"/>
    </row>
    <row r="97" spans="1:23" s="714" customFormat="1" x14ac:dyDescent="0.2">
      <c r="A97" s="1895"/>
      <c r="B97" s="1896" t="s">
        <v>474</v>
      </c>
      <c r="C97" s="1897">
        <v>3299</v>
      </c>
      <c r="D97" s="1898">
        <v>5331</v>
      </c>
      <c r="E97" s="1899" t="s">
        <v>259</v>
      </c>
      <c r="F97" s="1900">
        <v>60</v>
      </c>
      <c r="G97" s="1900">
        <v>-30</v>
      </c>
      <c r="H97" s="1900">
        <f t="shared" si="1"/>
        <v>30</v>
      </c>
      <c r="I97" s="1901">
        <v>0</v>
      </c>
      <c r="J97" s="1901">
        <f t="shared" si="2"/>
        <v>30</v>
      </c>
      <c r="K97" s="1901">
        <v>0</v>
      </c>
      <c r="L97" s="1901">
        <f t="shared" si="3"/>
        <v>30</v>
      </c>
      <c r="M97" s="1902">
        <v>-10</v>
      </c>
      <c r="N97" s="1902">
        <f t="shared" si="4"/>
        <v>20</v>
      </c>
      <c r="O97" s="1902">
        <v>0</v>
      </c>
      <c r="P97" s="1828">
        <f t="shared" si="5"/>
        <v>20</v>
      </c>
      <c r="Q97" s="1902">
        <v>0</v>
      </c>
      <c r="R97" s="1902">
        <f t="shared" si="6"/>
        <v>20</v>
      </c>
      <c r="S97" s="1903">
        <v>-12</v>
      </c>
      <c r="T97" s="1903">
        <f t="shared" si="7"/>
        <v>8</v>
      </c>
      <c r="U97" s="1903">
        <v>-8</v>
      </c>
      <c r="V97" s="1903">
        <f t="shared" si="8"/>
        <v>0</v>
      </c>
      <c r="W97" s="1904"/>
    </row>
    <row r="98" spans="1:23" s="714" customFormat="1" x14ac:dyDescent="0.2">
      <c r="A98" s="1040" t="s">
        <v>106</v>
      </c>
      <c r="B98" s="1041" t="s">
        <v>661</v>
      </c>
      <c r="C98" s="672" t="s">
        <v>100</v>
      </c>
      <c r="D98" s="673" t="s">
        <v>100</v>
      </c>
      <c r="E98" s="1835" t="s">
        <v>662</v>
      </c>
      <c r="F98" s="928">
        <v>0</v>
      </c>
      <c r="G98" s="928"/>
      <c r="H98" s="928"/>
      <c r="I98" s="1833"/>
      <c r="J98" s="1833"/>
      <c r="K98" s="1833"/>
      <c r="L98" s="1833"/>
      <c r="M98" s="1834"/>
      <c r="N98" s="1834"/>
      <c r="O98" s="1834"/>
      <c r="P98" s="1834">
        <v>0</v>
      </c>
      <c r="Q98" s="1834">
        <f>+Q99</f>
        <v>12</v>
      </c>
      <c r="R98" s="1834">
        <f t="shared" si="6"/>
        <v>12</v>
      </c>
      <c r="S98" s="1832">
        <v>0</v>
      </c>
      <c r="T98" s="1832">
        <f t="shared" si="7"/>
        <v>12</v>
      </c>
      <c r="U98" s="1832">
        <v>0</v>
      </c>
      <c r="V98" s="1832">
        <f t="shared" si="8"/>
        <v>12</v>
      </c>
    </row>
    <row r="99" spans="1:23" s="714" customFormat="1" x14ac:dyDescent="0.2">
      <c r="A99" s="701"/>
      <c r="B99" s="703"/>
      <c r="C99" s="704">
        <v>3299</v>
      </c>
      <c r="D99" s="663">
        <v>5222</v>
      </c>
      <c r="E99" s="781" t="s">
        <v>296</v>
      </c>
      <c r="F99" s="926">
        <v>0</v>
      </c>
      <c r="G99" s="926"/>
      <c r="H99" s="926"/>
      <c r="I99" s="1827"/>
      <c r="J99" s="1827"/>
      <c r="K99" s="1827"/>
      <c r="L99" s="1827"/>
      <c r="M99" s="1828"/>
      <c r="N99" s="1828"/>
      <c r="O99" s="1828"/>
      <c r="P99" s="1828">
        <v>0</v>
      </c>
      <c r="Q99" s="1828">
        <v>12</v>
      </c>
      <c r="R99" s="1828">
        <f t="shared" si="6"/>
        <v>12</v>
      </c>
      <c r="S99" s="1829">
        <v>0</v>
      </c>
      <c r="T99" s="1829">
        <f t="shared" si="7"/>
        <v>12</v>
      </c>
      <c r="U99" s="1829">
        <v>0</v>
      </c>
      <c r="V99" s="1829">
        <f t="shared" si="8"/>
        <v>12</v>
      </c>
    </row>
    <row r="100" spans="1:23" s="714" customFormat="1" ht="20.95" x14ac:dyDescent="0.2">
      <c r="A100" s="1171" t="s">
        <v>106</v>
      </c>
      <c r="B100" s="1172" t="s">
        <v>492</v>
      </c>
      <c r="C100" s="1173" t="s">
        <v>100</v>
      </c>
      <c r="D100" s="1173" t="s">
        <v>100</v>
      </c>
      <c r="E100" s="1174" t="s">
        <v>261</v>
      </c>
      <c r="F100" s="1175">
        <v>0</v>
      </c>
      <c r="G100" s="1176">
        <f>+G101</f>
        <v>10</v>
      </c>
      <c r="H100" s="928">
        <f t="shared" si="1"/>
        <v>10</v>
      </c>
      <c r="I100" s="1833">
        <v>0</v>
      </c>
      <c r="J100" s="1833">
        <f t="shared" si="2"/>
        <v>10</v>
      </c>
      <c r="K100" s="1833">
        <v>0</v>
      </c>
      <c r="L100" s="1833">
        <f t="shared" si="3"/>
        <v>10</v>
      </c>
      <c r="M100" s="1833">
        <v>0</v>
      </c>
      <c r="N100" s="1833">
        <f t="shared" si="4"/>
        <v>10</v>
      </c>
      <c r="O100" s="1834">
        <v>0</v>
      </c>
      <c r="P100" s="1834">
        <f t="shared" si="5"/>
        <v>10</v>
      </c>
      <c r="Q100" s="1834">
        <v>0</v>
      </c>
      <c r="R100" s="1834">
        <f t="shared" si="6"/>
        <v>10</v>
      </c>
      <c r="S100" s="1832">
        <v>0</v>
      </c>
      <c r="T100" s="1832">
        <f t="shared" si="7"/>
        <v>10</v>
      </c>
      <c r="U100" s="1832">
        <v>0</v>
      </c>
      <c r="V100" s="1832">
        <f t="shared" si="8"/>
        <v>10</v>
      </c>
    </row>
    <row r="101" spans="1:23" s="714" customFormat="1" x14ac:dyDescent="0.2">
      <c r="A101" s="1177"/>
      <c r="B101" s="1178"/>
      <c r="C101" s="1179">
        <v>3421</v>
      </c>
      <c r="D101" s="1180">
        <v>5321</v>
      </c>
      <c r="E101" s="1181" t="s">
        <v>258</v>
      </c>
      <c r="F101" s="1182">
        <v>0</v>
      </c>
      <c r="G101" s="1183">
        <v>10</v>
      </c>
      <c r="H101" s="926">
        <f t="shared" si="1"/>
        <v>10</v>
      </c>
      <c r="I101" s="1827">
        <v>0</v>
      </c>
      <c r="J101" s="1827">
        <f t="shared" si="2"/>
        <v>10</v>
      </c>
      <c r="K101" s="1827">
        <v>0</v>
      </c>
      <c r="L101" s="1827">
        <f t="shared" si="3"/>
        <v>10</v>
      </c>
      <c r="M101" s="1827">
        <v>0</v>
      </c>
      <c r="N101" s="1827">
        <f t="shared" si="4"/>
        <v>10</v>
      </c>
      <c r="O101" s="1828">
        <v>0</v>
      </c>
      <c r="P101" s="1828">
        <f t="shared" si="5"/>
        <v>10</v>
      </c>
      <c r="Q101" s="1828">
        <v>0</v>
      </c>
      <c r="R101" s="1828">
        <f t="shared" si="6"/>
        <v>10</v>
      </c>
      <c r="S101" s="1829">
        <v>0</v>
      </c>
      <c r="T101" s="1829">
        <f t="shared" si="7"/>
        <v>10</v>
      </c>
      <c r="U101" s="1829">
        <v>0</v>
      </c>
      <c r="V101" s="1829">
        <f t="shared" si="8"/>
        <v>10</v>
      </c>
    </row>
    <row r="102" spans="1:23" s="714" customFormat="1" ht="20.95" x14ac:dyDescent="0.2">
      <c r="A102" s="1171" t="s">
        <v>106</v>
      </c>
      <c r="B102" s="1172" t="s">
        <v>493</v>
      </c>
      <c r="C102" s="1173" t="s">
        <v>100</v>
      </c>
      <c r="D102" s="1173" t="s">
        <v>100</v>
      </c>
      <c r="E102" s="1174" t="s">
        <v>262</v>
      </c>
      <c r="F102" s="1175">
        <v>0</v>
      </c>
      <c r="G102" s="1176">
        <f>+G103</f>
        <v>30</v>
      </c>
      <c r="H102" s="928">
        <f t="shared" si="1"/>
        <v>30</v>
      </c>
      <c r="I102" s="1833">
        <v>0</v>
      </c>
      <c r="J102" s="1833">
        <f t="shared" si="2"/>
        <v>30</v>
      </c>
      <c r="K102" s="1833">
        <v>0</v>
      </c>
      <c r="L102" s="1833">
        <f t="shared" si="3"/>
        <v>30</v>
      </c>
      <c r="M102" s="1834">
        <f>+M103</f>
        <v>10</v>
      </c>
      <c r="N102" s="1834">
        <f t="shared" si="4"/>
        <v>40</v>
      </c>
      <c r="O102" s="1834">
        <v>0</v>
      </c>
      <c r="P102" s="1834">
        <f t="shared" si="5"/>
        <v>40</v>
      </c>
      <c r="Q102" s="1834">
        <v>0</v>
      </c>
      <c r="R102" s="1834">
        <f t="shared" si="6"/>
        <v>40</v>
      </c>
      <c r="S102" s="1832">
        <v>0</v>
      </c>
      <c r="T102" s="1832">
        <f t="shared" si="7"/>
        <v>40</v>
      </c>
      <c r="U102" s="1832">
        <v>0</v>
      </c>
      <c r="V102" s="1832">
        <f t="shared" si="8"/>
        <v>40</v>
      </c>
    </row>
    <row r="103" spans="1:23" s="714" customFormat="1" ht="20.95" x14ac:dyDescent="0.2">
      <c r="A103" s="1177"/>
      <c r="B103" s="1178"/>
      <c r="C103" s="1179">
        <v>3421</v>
      </c>
      <c r="D103" s="1180">
        <v>5331</v>
      </c>
      <c r="E103" s="1181" t="s">
        <v>259</v>
      </c>
      <c r="F103" s="1182">
        <v>0</v>
      </c>
      <c r="G103" s="1183">
        <v>30</v>
      </c>
      <c r="H103" s="926">
        <f t="shared" si="1"/>
        <v>30</v>
      </c>
      <c r="I103" s="1827">
        <v>0</v>
      </c>
      <c r="J103" s="1827">
        <f t="shared" si="2"/>
        <v>30</v>
      </c>
      <c r="K103" s="1827">
        <v>0</v>
      </c>
      <c r="L103" s="1827">
        <f t="shared" si="3"/>
        <v>30</v>
      </c>
      <c r="M103" s="1828">
        <v>10</v>
      </c>
      <c r="N103" s="1828">
        <f t="shared" si="4"/>
        <v>40</v>
      </c>
      <c r="O103" s="1828">
        <v>0</v>
      </c>
      <c r="P103" s="1828">
        <f t="shared" si="5"/>
        <v>40</v>
      </c>
      <c r="Q103" s="1828">
        <v>0</v>
      </c>
      <c r="R103" s="1828">
        <f t="shared" si="6"/>
        <v>40</v>
      </c>
      <c r="S103" s="1829">
        <v>0</v>
      </c>
      <c r="T103" s="1829">
        <f t="shared" si="7"/>
        <v>40</v>
      </c>
      <c r="U103" s="1829">
        <v>0</v>
      </c>
      <c r="V103" s="1829">
        <f t="shared" si="8"/>
        <v>40</v>
      </c>
    </row>
    <row r="104" spans="1:23" s="714" customFormat="1" ht="20.95" x14ac:dyDescent="0.2">
      <c r="A104" s="1171" t="s">
        <v>106</v>
      </c>
      <c r="B104" s="1172" t="s">
        <v>494</v>
      </c>
      <c r="C104" s="1173" t="s">
        <v>100</v>
      </c>
      <c r="D104" s="1173" t="s">
        <v>100</v>
      </c>
      <c r="E104" s="1174" t="s">
        <v>263</v>
      </c>
      <c r="F104" s="1175">
        <v>0</v>
      </c>
      <c r="G104" s="1176">
        <f>+G105</f>
        <v>10</v>
      </c>
      <c r="H104" s="928">
        <f t="shared" si="1"/>
        <v>10</v>
      </c>
      <c r="I104" s="1833">
        <v>0</v>
      </c>
      <c r="J104" s="1833">
        <f t="shared" si="2"/>
        <v>10</v>
      </c>
      <c r="K104" s="1833">
        <v>0</v>
      </c>
      <c r="L104" s="1833">
        <f t="shared" si="3"/>
        <v>10</v>
      </c>
      <c r="M104" s="1833">
        <v>0</v>
      </c>
      <c r="N104" s="1833">
        <f t="shared" si="4"/>
        <v>10</v>
      </c>
      <c r="O104" s="1834">
        <v>0</v>
      </c>
      <c r="P104" s="1834">
        <f t="shared" si="5"/>
        <v>10</v>
      </c>
      <c r="Q104" s="1834">
        <v>0</v>
      </c>
      <c r="R104" s="1834">
        <f t="shared" si="6"/>
        <v>10</v>
      </c>
      <c r="S104" s="1832">
        <v>0</v>
      </c>
      <c r="T104" s="1832">
        <f t="shared" si="7"/>
        <v>10</v>
      </c>
      <c r="U104" s="1832">
        <v>0</v>
      </c>
      <c r="V104" s="1832">
        <f t="shared" si="8"/>
        <v>10</v>
      </c>
    </row>
    <row r="105" spans="1:23" s="714" customFormat="1" x14ac:dyDescent="0.2">
      <c r="A105" s="1177"/>
      <c r="B105" s="1184"/>
      <c r="C105" s="1179">
        <v>3421</v>
      </c>
      <c r="D105" s="1180">
        <v>5321</v>
      </c>
      <c r="E105" s="1181" t="s">
        <v>258</v>
      </c>
      <c r="F105" s="1182">
        <v>0</v>
      </c>
      <c r="G105" s="1183">
        <v>10</v>
      </c>
      <c r="H105" s="926">
        <f t="shared" si="1"/>
        <v>10</v>
      </c>
      <c r="I105" s="1827">
        <v>0</v>
      </c>
      <c r="J105" s="1827">
        <f t="shared" si="2"/>
        <v>10</v>
      </c>
      <c r="K105" s="1827">
        <v>0</v>
      </c>
      <c r="L105" s="1827">
        <f t="shared" si="3"/>
        <v>10</v>
      </c>
      <c r="M105" s="1827">
        <v>0</v>
      </c>
      <c r="N105" s="1827">
        <f t="shared" si="4"/>
        <v>10</v>
      </c>
      <c r="O105" s="1828">
        <v>0</v>
      </c>
      <c r="P105" s="1828">
        <f t="shared" si="5"/>
        <v>10</v>
      </c>
      <c r="Q105" s="1828">
        <v>0</v>
      </c>
      <c r="R105" s="1828">
        <f t="shared" si="6"/>
        <v>10</v>
      </c>
      <c r="S105" s="1829">
        <v>0</v>
      </c>
      <c r="T105" s="1829">
        <f t="shared" si="7"/>
        <v>10</v>
      </c>
      <c r="U105" s="1829">
        <v>0</v>
      </c>
      <c r="V105" s="1829">
        <f t="shared" si="8"/>
        <v>10</v>
      </c>
    </row>
    <row r="106" spans="1:23" s="714" customFormat="1" ht="20.95" x14ac:dyDescent="0.2">
      <c r="A106" s="1171" t="s">
        <v>106</v>
      </c>
      <c r="B106" s="469" t="s">
        <v>495</v>
      </c>
      <c r="C106" s="1173" t="s">
        <v>100</v>
      </c>
      <c r="D106" s="1173" t="s">
        <v>100</v>
      </c>
      <c r="E106" s="1836" t="s">
        <v>260</v>
      </c>
      <c r="F106" s="1175">
        <v>0</v>
      </c>
      <c r="G106" s="1176">
        <f>+G107</f>
        <v>10</v>
      </c>
      <c r="H106" s="928">
        <f t="shared" si="1"/>
        <v>10</v>
      </c>
      <c r="I106" s="1833">
        <v>0</v>
      </c>
      <c r="J106" s="1833">
        <f t="shared" si="2"/>
        <v>10</v>
      </c>
      <c r="K106" s="1833">
        <v>0</v>
      </c>
      <c r="L106" s="1833">
        <f t="shared" si="3"/>
        <v>10</v>
      </c>
      <c r="M106" s="1833">
        <v>0</v>
      </c>
      <c r="N106" s="1833">
        <f t="shared" si="4"/>
        <v>10</v>
      </c>
      <c r="O106" s="1834">
        <v>0</v>
      </c>
      <c r="P106" s="1834">
        <f t="shared" si="5"/>
        <v>10</v>
      </c>
      <c r="Q106" s="1834">
        <v>0</v>
      </c>
      <c r="R106" s="1834">
        <f t="shared" si="6"/>
        <v>10</v>
      </c>
      <c r="S106" s="1832">
        <v>0</v>
      </c>
      <c r="T106" s="1832">
        <f t="shared" si="7"/>
        <v>10</v>
      </c>
      <c r="U106" s="1832">
        <v>0</v>
      </c>
      <c r="V106" s="1832">
        <f t="shared" si="8"/>
        <v>10</v>
      </c>
    </row>
    <row r="107" spans="1:23" s="714" customFormat="1" x14ac:dyDescent="0.2">
      <c r="A107" s="378"/>
      <c r="B107" s="376"/>
      <c r="C107" s="1179">
        <v>3113</v>
      </c>
      <c r="D107" s="1180">
        <v>5321</v>
      </c>
      <c r="E107" s="1181" t="s">
        <v>258</v>
      </c>
      <c r="F107" s="1182">
        <v>0</v>
      </c>
      <c r="G107" s="1183">
        <v>10</v>
      </c>
      <c r="H107" s="926">
        <f t="shared" si="1"/>
        <v>10</v>
      </c>
      <c r="I107" s="1827">
        <v>0</v>
      </c>
      <c r="J107" s="1827">
        <f t="shared" si="2"/>
        <v>10</v>
      </c>
      <c r="K107" s="1827">
        <v>0</v>
      </c>
      <c r="L107" s="1827">
        <f t="shared" si="3"/>
        <v>10</v>
      </c>
      <c r="M107" s="1827">
        <v>0</v>
      </c>
      <c r="N107" s="1827">
        <f t="shared" si="4"/>
        <v>10</v>
      </c>
      <c r="O107" s="1828">
        <v>0</v>
      </c>
      <c r="P107" s="1828">
        <f t="shared" si="5"/>
        <v>10</v>
      </c>
      <c r="Q107" s="1828">
        <v>0</v>
      </c>
      <c r="R107" s="1828">
        <f t="shared" si="6"/>
        <v>10</v>
      </c>
      <c r="S107" s="1829">
        <v>0</v>
      </c>
      <c r="T107" s="1829">
        <f t="shared" si="7"/>
        <v>10</v>
      </c>
      <c r="U107" s="1829">
        <v>0</v>
      </c>
      <c r="V107" s="1829">
        <f t="shared" si="8"/>
        <v>10</v>
      </c>
    </row>
    <row r="108" spans="1:23" s="714" customFormat="1" x14ac:dyDescent="0.2">
      <c r="A108" s="669" t="s">
        <v>106</v>
      </c>
      <c r="B108" s="671" t="s">
        <v>476</v>
      </c>
      <c r="C108" s="672" t="s">
        <v>100</v>
      </c>
      <c r="D108" s="673" t="s">
        <v>100</v>
      </c>
      <c r="E108" s="780" t="s">
        <v>210</v>
      </c>
      <c r="F108" s="925">
        <f>+F109</f>
        <v>2300</v>
      </c>
      <c r="G108" s="925">
        <f>+G109</f>
        <v>-2300</v>
      </c>
      <c r="H108" s="928">
        <f t="shared" si="1"/>
        <v>0</v>
      </c>
      <c r="I108" s="1837">
        <f>+I109</f>
        <v>116.15</v>
      </c>
      <c r="J108" s="1833">
        <f t="shared" si="2"/>
        <v>116.15</v>
      </c>
      <c r="K108" s="1833">
        <v>0</v>
      </c>
      <c r="L108" s="1833">
        <f t="shared" si="3"/>
        <v>116.15</v>
      </c>
      <c r="M108" s="1833">
        <f>+M109</f>
        <v>500</v>
      </c>
      <c r="N108" s="1833">
        <f t="shared" si="4"/>
        <v>616.15</v>
      </c>
      <c r="O108" s="1834">
        <v>0</v>
      </c>
      <c r="P108" s="1834">
        <f t="shared" si="5"/>
        <v>616.15</v>
      </c>
      <c r="Q108" s="1834">
        <v>0</v>
      </c>
      <c r="R108" s="1834">
        <f t="shared" si="6"/>
        <v>616.15</v>
      </c>
      <c r="S108" s="1832">
        <v>0</v>
      </c>
      <c r="T108" s="1832">
        <f t="shared" si="7"/>
        <v>616.15</v>
      </c>
      <c r="U108" s="1832">
        <v>0</v>
      </c>
      <c r="V108" s="1832">
        <f t="shared" si="8"/>
        <v>616.15</v>
      </c>
    </row>
    <row r="109" spans="1:23" s="714" customFormat="1" x14ac:dyDescent="0.2">
      <c r="A109" s="701"/>
      <c r="B109" s="703" t="s">
        <v>474</v>
      </c>
      <c r="C109" s="704">
        <v>3299</v>
      </c>
      <c r="D109" s="744">
        <v>5331</v>
      </c>
      <c r="E109" s="781" t="s">
        <v>259</v>
      </c>
      <c r="F109" s="926">
        <v>2300</v>
      </c>
      <c r="G109" s="926">
        <v>-2300</v>
      </c>
      <c r="H109" s="926">
        <f t="shared" si="1"/>
        <v>0</v>
      </c>
      <c r="I109" s="1838">
        <v>116.15</v>
      </c>
      <c r="J109" s="1827">
        <f t="shared" si="2"/>
        <v>116.15</v>
      </c>
      <c r="K109" s="1827">
        <v>0</v>
      </c>
      <c r="L109" s="1827">
        <f t="shared" si="3"/>
        <v>116.15</v>
      </c>
      <c r="M109" s="1827">
        <v>500</v>
      </c>
      <c r="N109" s="1827">
        <f t="shared" si="4"/>
        <v>616.15</v>
      </c>
      <c r="O109" s="1828">
        <v>0</v>
      </c>
      <c r="P109" s="1828">
        <f t="shared" si="5"/>
        <v>616.15</v>
      </c>
      <c r="Q109" s="1828">
        <v>0</v>
      </c>
      <c r="R109" s="1828">
        <f t="shared" si="6"/>
        <v>616.15</v>
      </c>
      <c r="S109" s="1829">
        <v>0</v>
      </c>
      <c r="T109" s="1829">
        <f t="shared" si="7"/>
        <v>616.15</v>
      </c>
      <c r="U109" s="1829">
        <v>0</v>
      </c>
      <c r="V109" s="1829">
        <f t="shared" si="8"/>
        <v>616.15</v>
      </c>
    </row>
    <row r="110" spans="1:23" s="714" customFormat="1" ht="20.95" x14ac:dyDescent="0.2">
      <c r="A110" s="1839" t="s">
        <v>106</v>
      </c>
      <c r="B110" s="470" t="s">
        <v>565</v>
      </c>
      <c r="C110" s="470" t="s">
        <v>100</v>
      </c>
      <c r="D110" s="470" t="s">
        <v>100</v>
      </c>
      <c r="E110" s="1840" t="s">
        <v>274</v>
      </c>
      <c r="F110" s="1175">
        <v>0</v>
      </c>
      <c r="G110" s="1176">
        <f>+G111</f>
        <v>450</v>
      </c>
      <c r="H110" s="928">
        <f t="shared" si="1"/>
        <v>450</v>
      </c>
      <c r="I110" s="1833">
        <v>0</v>
      </c>
      <c r="J110" s="1833">
        <f t="shared" si="2"/>
        <v>450</v>
      </c>
      <c r="K110" s="1833">
        <v>0</v>
      </c>
      <c r="L110" s="1833">
        <f t="shared" si="3"/>
        <v>450</v>
      </c>
      <c r="M110" s="1833">
        <v>0</v>
      </c>
      <c r="N110" s="1833">
        <f t="shared" si="4"/>
        <v>450</v>
      </c>
      <c r="O110" s="1834">
        <v>0</v>
      </c>
      <c r="P110" s="1834">
        <f t="shared" si="5"/>
        <v>450</v>
      </c>
      <c r="Q110" s="1834">
        <v>0</v>
      </c>
      <c r="R110" s="1834">
        <f t="shared" si="6"/>
        <v>450</v>
      </c>
      <c r="S110" s="1832">
        <v>0</v>
      </c>
      <c r="T110" s="1832">
        <f t="shared" si="7"/>
        <v>450</v>
      </c>
      <c r="U110" s="1832">
        <v>0</v>
      </c>
      <c r="V110" s="1832">
        <f t="shared" si="8"/>
        <v>450</v>
      </c>
    </row>
    <row r="111" spans="1:23" s="714" customFormat="1" ht="20.95" x14ac:dyDescent="0.2">
      <c r="A111" s="1841"/>
      <c r="B111" s="379"/>
      <c r="C111" s="379" t="s">
        <v>273</v>
      </c>
      <c r="D111" s="379" t="s">
        <v>270</v>
      </c>
      <c r="E111" s="1196" t="s">
        <v>259</v>
      </c>
      <c r="F111" s="1182">
        <v>0</v>
      </c>
      <c r="G111" s="1183">
        <v>450</v>
      </c>
      <c r="H111" s="926">
        <f t="shared" si="1"/>
        <v>450</v>
      </c>
      <c r="I111" s="1827">
        <v>0</v>
      </c>
      <c r="J111" s="1827">
        <f t="shared" si="2"/>
        <v>450</v>
      </c>
      <c r="K111" s="1827">
        <v>0</v>
      </c>
      <c r="L111" s="1827">
        <f t="shared" si="3"/>
        <v>450</v>
      </c>
      <c r="M111" s="1827">
        <v>0</v>
      </c>
      <c r="N111" s="1827">
        <f t="shared" si="4"/>
        <v>450</v>
      </c>
      <c r="O111" s="1828">
        <v>0</v>
      </c>
      <c r="P111" s="1828">
        <f t="shared" si="5"/>
        <v>450</v>
      </c>
      <c r="Q111" s="1828">
        <v>0</v>
      </c>
      <c r="R111" s="1828">
        <f t="shared" si="6"/>
        <v>450</v>
      </c>
      <c r="S111" s="1829">
        <v>0</v>
      </c>
      <c r="T111" s="1829">
        <f t="shared" si="7"/>
        <v>450</v>
      </c>
      <c r="U111" s="1829">
        <v>0</v>
      </c>
      <c r="V111" s="1829">
        <f t="shared" si="8"/>
        <v>450</v>
      </c>
    </row>
    <row r="112" spans="1:23" s="714" customFormat="1" ht="20.95" x14ac:dyDescent="0.2">
      <c r="A112" s="1839" t="s">
        <v>106</v>
      </c>
      <c r="B112" s="470" t="s">
        <v>566</v>
      </c>
      <c r="C112" s="470" t="s">
        <v>100</v>
      </c>
      <c r="D112" s="470" t="s">
        <v>100</v>
      </c>
      <c r="E112" s="1840" t="s">
        <v>275</v>
      </c>
      <c r="F112" s="1175">
        <v>0</v>
      </c>
      <c r="G112" s="1176">
        <f t="shared" ref="G112" si="49">+G113</f>
        <v>490</v>
      </c>
      <c r="H112" s="928">
        <f t="shared" si="1"/>
        <v>490</v>
      </c>
      <c r="I112" s="1833">
        <v>0</v>
      </c>
      <c r="J112" s="1833">
        <f t="shared" si="2"/>
        <v>490</v>
      </c>
      <c r="K112" s="1833">
        <v>0</v>
      </c>
      <c r="L112" s="1833">
        <f t="shared" si="3"/>
        <v>490</v>
      </c>
      <c r="M112" s="1833">
        <v>0</v>
      </c>
      <c r="N112" s="1833">
        <f t="shared" si="4"/>
        <v>490</v>
      </c>
      <c r="O112" s="1834">
        <v>0</v>
      </c>
      <c r="P112" s="1834">
        <f t="shared" si="5"/>
        <v>490</v>
      </c>
      <c r="Q112" s="1834">
        <v>0</v>
      </c>
      <c r="R112" s="1834">
        <f t="shared" si="6"/>
        <v>490</v>
      </c>
      <c r="S112" s="1832">
        <v>0</v>
      </c>
      <c r="T112" s="1832">
        <f t="shared" si="7"/>
        <v>490</v>
      </c>
      <c r="U112" s="1832">
        <v>0</v>
      </c>
      <c r="V112" s="1832">
        <f t="shared" si="8"/>
        <v>490</v>
      </c>
    </row>
    <row r="113" spans="1:23" s="714" customFormat="1" ht="20.95" x14ac:dyDescent="0.2">
      <c r="A113" s="1841"/>
      <c r="B113" s="379"/>
      <c r="C113" s="379" t="s">
        <v>273</v>
      </c>
      <c r="D113" s="379" t="s">
        <v>270</v>
      </c>
      <c r="E113" s="1196" t="s">
        <v>259</v>
      </c>
      <c r="F113" s="1182">
        <v>0</v>
      </c>
      <c r="G113" s="1183">
        <v>490</v>
      </c>
      <c r="H113" s="926">
        <f t="shared" si="1"/>
        <v>490</v>
      </c>
      <c r="I113" s="1827">
        <v>0</v>
      </c>
      <c r="J113" s="1827">
        <f t="shared" si="2"/>
        <v>490</v>
      </c>
      <c r="K113" s="1827">
        <v>0</v>
      </c>
      <c r="L113" s="1827">
        <f t="shared" si="3"/>
        <v>490</v>
      </c>
      <c r="M113" s="1827">
        <v>0</v>
      </c>
      <c r="N113" s="1827">
        <f t="shared" si="4"/>
        <v>490</v>
      </c>
      <c r="O113" s="1828">
        <v>0</v>
      </c>
      <c r="P113" s="1828">
        <f t="shared" si="5"/>
        <v>490</v>
      </c>
      <c r="Q113" s="1828">
        <v>0</v>
      </c>
      <c r="R113" s="1828">
        <f t="shared" si="6"/>
        <v>490</v>
      </c>
      <c r="S113" s="1829">
        <v>0</v>
      </c>
      <c r="T113" s="1829">
        <f t="shared" si="7"/>
        <v>490</v>
      </c>
      <c r="U113" s="1829">
        <v>0</v>
      </c>
      <c r="V113" s="1829">
        <f t="shared" si="8"/>
        <v>490</v>
      </c>
    </row>
    <row r="114" spans="1:23" s="714" customFormat="1" ht="20.95" x14ac:dyDescent="0.2">
      <c r="A114" s="1839" t="s">
        <v>106</v>
      </c>
      <c r="B114" s="470" t="s">
        <v>567</v>
      </c>
      <c r="C114" s="470" t="s">
        <v>100</v>
      </c>
      <c r="D114" s="470" t="s">
        <v>100</v>
      </c>
      <c r="E114" s="1840" t="s">
        <v>277</v>
      </c>
      <c r="F114" s="1175">
        <v>0</v>
      </c>
      <c r="G114" s="1176">
        <f t="shared" ref="G114" si="50">+G115</f>
        <v>80</v>
      </c>
      <c r="H114" s="928">
        <f t="shared" si="1"/>
        <v>80</v>
      </c>
      <c r="I114" s="1833">
        <v>0</v>
      </c>
      <c r="J114" s="1833">
        <f t="shared" si="2"/>
        <v>80</v>
      </c>
      <c r="K114" s="1833">
        <v>0</v>
      </c>
      <c r="L114" s="1833">
        <f t="shared" si="3"/>
        <v>80</v>
      </c>
      <c r="M114" s="1833">
        <v>0</v>
      </c>
      <c r="N114" s="1833">
        <f t="shared" si="4"/>
        <v>80</v>
      </c>
      <c r="O114" s="1834">
        <v>0</v>
      </c>
      <c r="P114" s="1834">
        <f t="shared" si="5"/>
        <v>80</v>
      </c>
      <c r="Q114" s="1834">
        <v>0</v>
      </c>
      <c r="R114" s="1834">
        <f t="shared" si="6"/>
        <v>80</v>
      </c>
      <c r="S114" s="1832">
        <v>0</v>
      </c>
      <c r="T114" s="1832">
        <f t="shared" si="7"/>
        <v>80</v>
      </c>
      <c r="U114" s="1832">
        <v>0</v>
      </c>
      <c r="V114" s="1832">
        <f t="shared" si="8"/>
        <v>80</v>
      </c>
    </row>
    <row r="115" spans="1:23" s="714" customFormat="1" ht="20.95" x14ac:dyDescent="0.2">
      <c r="A115" s="1841"/>
      <c r="B115" s="379"/>
      <c r="C115" s="379" t="s">
        <v>273</v>
      </c>
      <c r="D115" s="379" t="s">
        <v>270</v>
      </c>
      <c r="E115" s="1196" t="s">
        <v>259</v>
      </c>
      <c r="F115" s="1182">
        <v>0</v>
      </c>
      <c r="G115" s="1183">
        <v>80</v>
      </c>
      <c r="H115" s="926">
        <f t="shared" si="1"/>
        <v>80</v>
      </c>
      <c r="I115" s="1827">
        <v>0</v>
      </c>
      <c r="J115" s="1827">
        <f t="shared" si="2"/>
        <v>80</v>
      </c>
      <c r="K115" s="1827">
        <v>0</v>
      </c>
      <c r="L115" s="1827">
        <f t="shared" si="3"/>
        <v>80</v>
      </c>
      <c r="M115" s="1827">
        <v>0</v>
      </c>
      <c r="N115" s="1827">
        <f t="shared" si="4"/>
        <v>80</v>
      </c>
      <c r="O115" s="1828">
        <v>0</v>
      </c>
      <c r="P115" s="1828">
        <f t="shared" si="5"/>
        <v>80</v>
      </c>
      <c r="Q115" s="1828">
        <v>0</v>
      </c>
      <c r="R115" s="1828">
        <f t="shared" si="6"/>
        <v>80</v>
      </c>
      <c r="S115" s="1829">
        <v>0</v>
      </c>
      <c r="T115" s="1829">
        <f t="shared" si="7"/>
        <v>80</v>
      </c>
      <c r="U115" s="1829">
        <v>0</v>
      </c>
      <c r="V115" s="1829">
        <f t="shared" si="8"/>
        <v>80</v>
      </c>
    </row>
    <row r="116" spans="1:23" s="714" customFormat="1" ht="31.45" x14ac:dyDescent="0.2">
      <c r="A116" s="1839" t="s">
        <v>106</v>
      </c>
      <c r="B116" s="470" t="s">
        <v>568</v>
      </c>
      <c r="C116" s="470" t="s">
        <v>100</v>
      </c>
      <c r="D116" s="470" t="s">
        <v>100</v>
      </c>
      <c r="E116" s="1840" t="s">
        <v>279</v>
      </c>
      <c r="F116" s="1175">
        <v>0</v>
      </c>
      <c r="G116" s="1176">
        <f t="shared" ref="G116" si="51">+G117</f>
        <v>135</v>
      </c>
      <c r="H116" s="928">
        <f t="shared" si="1"/>
        <v>135</v>
      </c>
      <c r="I116" s="1833">
        <v>0</v>
      </c>
      <c r="J116" s="1833">
        <f t="shared" si="2"/>
        <v>135</v>
      </c>
      <c r="K116" s="1833">
        <v>0</v>
      </c>
      <c r="L116" s="1833">
        <f t="shared" si="3"/>
        <v>135</v>
      </c>
      <c r="M116" s="1833">
        <v>0</v>
      </c>
      <c r="N116" s="1833">
        <f t="shared" si="4"/>
        <v>135</v>
      </c>
      <c r="O116" s="1834">
        <v>0</v>
      </c>
      <c r="P116" s="1834">
        <f t="shared" si="5"/>
        <v>135</v>
      </c>
      <c r="Q116" s="1834">
        <v>0</v>
      </c>
      <c r="R116" s="1834">
        <f t="shared" si="6"/>
        <v>135</v>
      </c>
      <c r="S116" s="1832">
        <v>0</v>
      </c>
      <c r="T116" s="1832">
        <f t="shared" si="7"/>
        <v>135</v>
      </c>
      <c r="U116" s="1832">
        <v>0</v>
      </c>
      <c r="V116" s="1832">
        <f t="shared" si="8"/>
        <v>135</v>
      </c>
    </row>
    <row r="117" spans="1:23" s="714" customFormat="1" ht="20.95" x14ac:dyDescent="0.2">
      <c r="A117" s="1841"/>
      <c r="B117" s="379"/>
      <c r="C117" s="379" t="s">
        <v>273</v>
      </c>
      <c r="D117" s="379" t="s">
        <v>270</v>
      </c>
      <c r="E117" s="1196" t="s">
        <v>259</v>
      </c>
      <c r="F117" s="1182">
        <v>0</v>
      </c>
      <c r="G117" s="1183">
        <v>135</v>
      </c>
      <c r="H117" s="926">
        <f t="shared" si="1"/>
        <v>135</v>
      </c>
      <c r="I117" s="1827">
        <v>0</v>
      </c>
      <c r="J117" s="1827">
        <f t="shared" si="2"/>
        <v>135</v>
      </c>
      <c r="K117" s="1827">
        <v>0</v>
      </c>
      <c r="L117" s="1827">
        <f t="shared" si="3"/>
        <v>135</v>
      </c>
      <c r="M117" s="1827">
        <v>0</v>
      </c>
      <c r="N117" s="1827">
        <f t="shared" si="4"/>
        <v>135</v>
      </c>
      <c r="O117" s="1828">
        <v>0</v>
      </c>
      <c r="P117" s="1828">
        <f t="shared" si="5"/>
        <v>135</v>
      </c>
      <c r="Q117" s="1828">
        <v>0</v>
      </c>
      <c r="R117" s="1828">
        <f t="shared" si="6"/>
        <v>135</v>
      </c>
      <c r="S117" s="1829">
        <v>0</v>
      </c>
      <c r="T117" s="1829">
        <f t="shared" si="7"/>
        <v>135</v>
      </c>
      <c r="U117" s="1829">
        <v>0</v>
      </c>
      <c r="V117" s="1829">
        <f t="shared" si="8"/>
        <v>135</v>
      </c>
    </row>
    <row r="118" spans="1:23" s="714" customFormat="1" ht="20.95" x14ac:dyDescent="0.2">
      <c r="A118" s="1839" t="s">
        <v>106</v>
      </c>
      <c r="B118" s="470" t="s">
        <v>569</v>
      </c>
      <c r="C118" s="470" t="s">
        <v>100</v>
      </c>
      <c r="D118" s="470" t="s">
        <v>100</v>
      </c>
      <c r="E118" s="1840" t="s">
        <v>281</v>
      </c>
      <c r="F118" s="1175">
        <v>0</v>
      </c>
      <c r="G118" s="1176">
        <f t="shared" ref="G118" si="52">+G119</f>
        <v>400</v>
      </c>
      <c r="H118" s="928">
        <f t="shared" si="1"/>
        <v>400</v>
      </c>
      <c r="I118" s="1833">
        <v>0</v>
      </c>
      <c r="J118" s="1833">
        <f t="shared" si="2"/>
        <v>400</v>
      </c>
      <c r="K118" s="1833">
        <v>0</v>
      </c>
      <c r="L118" s="1833">
        <f t="shared" si="3"/>
        <v>400</v>
      </c>
      <c r="M118" s="1833">
        <v>0</v>
      </c>
      <c r="N118" s="1833">
        <f t="shared" si="4"/>
        <v>400</v>
      </c>
      <c r="O118" s="1834">
        <v>0</v>
      </c>
      <c r="P118" s="1834">
        <f t="shared" si="5"/>
        <v>400</v>
      </c>
      <c r="Q118" s="1834">
        <v>0</v>
      </c>
      <c r="R118" s="1834">
        <f t="shared" si="6"/>
        <v>400</v>
      </c>
      <c r="S118" s="1832">
        <v>0</v>
      </c>
      <c r="T118" s="1832">
        <f t="shared" si="7"/>
        <v>400</v>
      </c>
      <c r="U118" s="1832">
        <v>0</v>
      </c>
      <c r="V118" s="1832">
        <f t="shared" si="8"/>
        <v>400</v>
      </c>
    </row>
    <row r="119" spans="1:23" s="714" customFormat="1" ht="20.95" x14ac:dyDescent="0.2">
      <c r="A119" s="1841"/>
      <c r="B119" s="379"/>
      <c r="C119" s="379" t="s">
        <v>273</v>
      </c>
      <c r="D119" s="379" t="s">
        <v>270</v>
      </c>
      <c r="E119" s="1196" t="s">
        <v>259</v>
      </c>
      <c r="F119" s="1182">
        <v>0</v>
      </c>
      <c r="G119" s="1183">
        <v>400</v>
      </c>
      <c r="H119" s="926">
        <f t="shared" si="1"/>
        <v>400</v>
      </c>
      <c r="I119" s="1827">
        <v>0</v>
      </c>
      <c r="J119" s="1827">
        <f t="shared" si="2"/>
        <v>400</v>
      </c>
      <c r="K119" s="1827">
        <v>0</v>
      </c>
      <c r="L119" s="1827">
        <f t="shared" si="3"/>
        <v>400</v>
      </c>
      <c r="M119" s="1827">
        <v>0</v>
      </c>
      <c r="N119" s="1827">
        <f t="shared" si="4"/>
        <v>400</v>
      </c>
      <c r="O119" s="1828">
        <v>0</v>
      </c>
      <c r="P119" s="1828">
        <f t="shared" si="5"/>
        <v>400</v>
      </c>
      <c r="Q119" s="1828">
        <v>0</v>
      </c>
      <c r="R119" s="1828">
        <f t="shared" si="6"/>
        <v>400</v>
      </c>
      <c r="S119" s="1829">
        <v>0</v>
      </c>
      <c r="T119" s="1829">
        <f t="shared" si="7"/>
        <v>400</v>
      </c>
      <c r="U119" s="1829">
        <v>0</v>
      </c>
      <c r="V119" s="1829">
        <f t="shared" si="8"/>
        <v>400</v>
      </c>
    </row>
    <row r="120" spans="1:23" s="714" customFormat="1" ht="20.95" x14ac:dyDescent="0.2">
      <c r="A120" s="1839" t="s">
        <v>106</v>
      </c>
      <c r="B120" s="470" t="s">
        <v>570</v>
      </c>
      <c r="C120" s="470" t="s">
        <v>100</v>
      </c>
      <c r="D120" s="470" t="s">
        <v>100</v>
      </c>
      <c r="E120" s="1840" t="s">
        <v>284</v>
      </c>
      <c r="F120" s="1175">
        <v>0</v>
      </c>
      <c r="G120" s="1176">
        <f t="shared" ref="G120" si="53">+G121</f>
        <v>300</v>
      </c>
      <c r="H120" s="928">
        <f t="shared" si="1"/>
        <v>300</v>
      </c>
      <c r="I120" s="1833">
        <v>0</v>
      </c>
      <c r="J120" s="1833">
        <f t="shared" si="2"/>
        <v>300</v>
      </c>
      <c r="K120" s="1833">
        <v>0</v>
      </c>
      <c r="L120" s="1833">
        <f t="shared" si="3"/>
        <v>300</v>
      </c>
      <c r="M120" s="1833">
        <v>0</v>
      </c>
      <c r="N120" s="1833">
        <f t="shared" si="4"/>
        <v>300</v>
      </c>
      <c r="O120" s="1834">
        <v>0</v>
      </c>
      <c r="P120" s="1834">
        <f t="shared" si="5"/>
        <v>300</v>
      </c>
      <c r="Q120" s="1834">
        <v>0</v>
      </c>
      <c r="R120" s="1834">
        <f t="shared" si="6"/>
        <v>300</v>
      </c>
      <c r="S120" s="1832">
        <v>0</v>
      </c>
      <c r="T120" s="1832">
        <f t="shared" si="7"/>
        <v>300</v>
      </c>
      <c r="U120" s="1832">
        <v>0</v>
      </c>
      <c r="V120" s="1832">
        <f t="shared" si="8"/>
        <v>300</v>
      </c>
    </row>
    <row r="121" spans="1:23" s="714" customFormat="1" ht="20.95" x14ac:dyDescent="0.2">
      <c r="A121" s="1841"/>
      <c r="B121" s="379"/>
      <c r="C121" s="379" t="s">
        <v>283</v>
      </c>
      <c r="D121" s="379" t="s">
        <v>270</v>
      </c>
      <c r="E121" s="1196" t="s">
        <v>259</v>
      </c>
      <c r="F121" s="1182">
        <v>0</v>
      </c>
      <c r="G121" s="1183">
        <v>300</v>
      </c>
      <c r="H121" s="926">
        <f t="shared" si="1"/>
        <v>300</v>
      </c>
      <c r="I121" s="1827">
        <v>0</v>
      </c>
      <c r="J121" s="1827">
        <f t="shared" si="2"/>
        <v>300</v>
      </c>
      <c r="K121" s="1827">
        <v>0</v>
      </c>
      <c r="L121" s="1827">
        <f t="shared" si="3"/>
        <v>300</v>
      </c>
      <c r="M121" s="1827">
        <v>0</v>
      </c>
      <c r="N121" s="1827">
        <f t="shared" si="4"/>
        <v>300</v>
      </c>
      <c r="O121" s="1828">
        <v>0</v>
      </c>
      <c r="P121" s="1828">
        <f t="shared" si="5"/>
        <v>300</v>
      </c>
      <c r="Q121" s="1828">
        <v>0</v>
      </c>
      <c r="R121" s="1828">
        <f t="shared" si="6"/>
        <v>300</v>
      </c>
      <c r="S121" s="1829">
        <v>0</v>
      </c>
      <c r="T121" s="1829">
        <f t="shared" si="7"/>
        <v>300</v>
      </c>
      <c r="U121" s="1829">
        <v>0</v>
      </c>
      <c r="V121" s="1829">
        <f t="shared" si="8"/>
        <v>300</v>
      </c>
    </row>
    <row r="122" spans="1:23" s="714" customFormat="1" ht="31.45" x14ac:dyDescent="0.2">
      <c r="A122" s="1839" t="s">
        <v>106</v>
      </c>
      <c r="B122" s="470" t="s">
        <v>571</v>
      </c>
      <c r="C122" s="470" t="s">
        <v>100</v>
      </c>
      <c r="D122" s="470" t="s">
        <v>100</v>
      </c>
      <c r="E122" s="1840" t="s">
        <v>286</v>
      </c>
      <c r="F122" s="1175">
        <v>0</v>
      </c>
      <c r="G122" s="1176">
        <f t="shared" ref="G122" si="54">+G123</f>
        <v>170</v>
      </c>
      <c r="H122" s="928">
        <f t="shared" si="1"/>
        <v>170</v>
      </c>
      <c r="I122" s="1833">
        <v>0</v>
      </c>
      <c r="J122" s="1833">
        <f t="shared" si="2"/>
        <v>170</v>
      </c>
      <c r="K122" s="1833">
        <v>0</v>
      </c>
      <c r="L122" s="1833">
        <f t="shared" si="3"/>
        <v>170</v>
      </c>
      <c r="M122" s="1833">
        <v>0</v>
      </c>
      <c r="N122" s="1833">
        <f t="shared" si="4"/>
        <v>170</v>
      </c>
      <c r="O122" s="1834">
        <v>0</v>
      </c>
      <c r="P122" s="1834">
        <f t="shared" si="5"/>
        <v>170</v>
      </c>
      <c r="Q122" s="1834">
        <v>0</v>
      </c>
      <c r="R122" s="1834">
        <f t="shared" si="6"/>
        <v>170</v>
      </c>
      <c r="S122" s="1832">
        <v>0</v>
      </c>
      <c r="T122" s="1832">
        <f t="shared" si="7"/>
        <v>170</v>
      </c>
      <c r="U122" s="1832">
        <v>0</v>
      </c>
      <c r="V122" s="1832">
        <f t="shared" si="8"/>
        <v>170</v>
      </c>
    </row>
    <row r="123" spans="1:23" s="714" customFormat="1" ht="20.95" x14ac:dyDescent="0.2">
      <c r="A123" s="1841"/>
      <c r="B123" s="379"/>
      <c r="C123" s="379" t="s">
        <v>283</v>
      </c>
      <c r="D123" s="379" t="s">
        <v>270</v>
      </c>
      <c r="E123" s="1196" t="s">
        <v>259</v>
      </c>
      <c r="F123" s="1182">
        <v>0</v>
      </c>
      <c r="G123" s="1183">
        <v>170</v>
      </c>
      <c r="H123" s="926">
        <f t="shared" si="1"/>
        <v>170</v>
      </c>
      <c r="I123" s="1827">
        <v>0</v>
      </c>
      <c r="J123" s="1827">
        <f t="shared" si="2"/>
        <v>170</v>
      </c>
      <c r="K123" s="1827">
        <v>0</v>
      </c>
      <c r="L123" s="1827">
        <f t="shared" si="3"/>
        <v>170</v>
      </c>
      <c r="M123" s="1827">
        <v>0</v>
      </c>
      <c r="N123" s="1827">
        <f t="shared" si="4"/>
        <v>170</v>
      </c>
      <c r="O123" s="1828">
        <v>0</v>
      </c>
      <c r="P123" s="1828">
        <f t="shared" si="5"/>
        <v>170</v>
      </c>
      <c r="Q123" s="1828">
        <v>0</v>
      </c>
      <c r="R123" s="1828">
        <f t="shared" si="6"/>
        <v>170</v>
      </c>
      <c r="S123" s="1829">
        <v>0</v>
      </c>
      <c r="T123" s="1829">
        <f t="shared" si="7"/>
        <v>170</v>
      </c>
      <c r="U123" s="1829">
        <v>0</v>
      </c>
      <c r="V123" s="1829">
        <f t="shared" si="8"/>
        <v>170</v>
      </c>
    </row>
    <row r="124" spans="1:23" s="714" customFormat="1" ht="20.95" x14ac:dyDescent="0.2">
      <c r="A124" s="1839" t="s">
        <v>106</v>
      </c>
      <c r="B124" s="470" t="s">
        <v>572</v>
      </c>
      <c r="C124" s="470" t="s">
        <v>100</v>
      </c>
      <c r="D124" s="470" t="s">
        <v>100</v>
      </c>
      <c r="E124" s="1840" t="s">
        <v>288</v>
      </c>
      <c r="F124" s="1175">
        <v>0</v>
      </c>
      <c r="G124" s="1176">
        <f t="shared" ref="G124" si="55">+G125</f>
        <v>240</v>
      </c>
      <c r="H124" s="928">
        <f t="shared" si="1"/>
        <v>240</v>
      </c>
      <c r="I124" s="1833">
        <v>0</v>
      </c>
      <c r="J124" s="1833">
        <f t="shared" si="2"/>
        <v>240</v>
      </c>
      <c r="K124" s="1833">
        <v>0</v>
      </c>
      <c r="L124" s="1833">
        <f t="shared" si="3"/>
        <v>240</v>
      </c>
      <c r="M124" s="1833">
        <v>0</v>
      </c>
      <c r="N124" s="1833">
        <f t="shared" si="4"/>
        <v>240</v>
      </c>
      <c r="O124" s="1834">
        <v>0</v>
      </c>
      <c r="P124" s="1834">
        <f t="shared" si="5"/>
        <v>240</v>
      </c>
      <c r="Q124" s="1834">
        <v>0</v>
      </c>
      <c r="R124" s="1834">
        <f t="shared" si="6"/>
        <v>240</v>
      </c>
      <c r="S124" s="1832">
        <v>0</v>
      </c>
      <c r="T124" s="1832">
        <f t="shared" si="7"/>
        <v>240</v>
      </c>
      <c r="U124" s="1832">
        <v>0</v>
      </c>
      <c r="V124" s="1832">
        <f t="shared" si="8"/>
        <v>240</v>
      </c>
    </row>
    <row r="125" spans="1:23" s="714" customFormat="1" ht="20.95" x14ac:dyDescent="0.2">
      <c r="A125" s="1841"/>
      <c r="B125" s="379"/>
      <c r="C125" s="379" t="s">
        <v>273</v>
      </c>
      <c r="D125" s="379" t="s">
        <v>270</v>
      </c>
      <c r="E125" s="1196" t="s">
        <v>259</v>
      </c>
      <c r="F125" s="1182">
        <v>0</v>
      </c>
      <c r="G125" s="1183">
        <v>240</v>
      </c>
      <c r="H125" s="926">
        <f t="shared" si="1"/>
        <v>240</v>
      </c>
      <c r="I125" s="1827">
        <v>0</v>
      </c>
      <c r="J125" s="1827">
        <f t="shared" si="2"/>
        <v>240</v>
      </c>
      <c r="K125" s="1827">
        <v>0</v>
      </c>
      <c r="L125" s="1827">
        <f t="shared" si="3"/>
        <v>240</v>
      </c>
      <c r="M125" s="1827">
        <v>0</v>
      </c>
      <c r="N125" s="1827">
        <f t="shared" si="4"/>
        <v>240</v>
      </c>
      <c r="O125" s="1828">
        <v>0</v>
      </c>
      <c r="P125" s="1828">
        <f t="shared" si="5"/>
        <v>240</v>
      </c>
      <c r="Q125" s="1828">
        <v>0</v>
      </c>
      <c r="R125" s="1828">
        <f t="shared" si="6"/>
        <v>240</v>
      </c>
      <c r="S125" s="1829">
        <v>0</v>
      </c>
      <c r="T125" s="1829">
        <f t="shared" si="7"/>
        <v>240</v>
      </c>
      <c r="U125" s="1829">
        <v>0</v>
      </c>
      <c r="V125" s="1829">
        <f t="shared" si="8"/>
        <v>240</v>
      </c>
    </row>
    <row r="126" spans="1:23" s="714" customFormat="1" ht="31.45" x14ac:dyDescent="0.2">
      <c r="A126" s="1839" t="s">
        <v>106</v>
      </c>
      <c r="B126" s="470" t="s">
        <v>573</v>
      </c>
      <c r="C126" s="470" t="s">
        <v>100</v>
      </c>
      <c r="D126" s="470" t="s">
        <v>100</v>
      </c>
      <c r="E126" s="1840" t="s">
        <v>290</v>
      </c>
      <c r="F126" s="1175">
        <v>0</v>
      </c>
      <c r="G126" s="1176">
        <f t="shared" ref="G126" si="56">+G127</f>
        <v>35</v>
      </c>
      <c r="H126" s="928">
        <f t="shared" si="1"/>
        <v>35</v>
      </c>
      <c r="I126" s="1833">
        <v>0</v>
      </c>
      <c r="J126" s="1833">
        <f t="shared" si="2"/>
        <v>35</v>
      </c>
      <c r="K126" s="1833">
        <v>0</v>
      </c>
      <c r="L126" s="1833">
        <f t="shared" si="3"/>
        <v>35</v>
      </c>
      <c r="M126" s="1833">
        <v>0</v>
      </c>
      <c r="N126" s="1833">
        <f t="shared" si="4"/>
        <v>35</v>
      </c>
      <c r="O126" s="1834">
        <v>0</v>
      </c>
      <c r="P126" s="1834">
        <f t="shared" si="5"/>
        <v>35</v>
      </c>
      <c r="Q126" s="1834">
        <v>0</v>
      </c>
      <c r="R126" s="1834">
        <f t="shared" si="6"/>
        <v>35</v>
      </c>
      <c r="S126" s="1832">
        <v>0</v>
      </c>
      <c r="T126" s="1832">
        <f t="shared" si="7"/>
        <v>35</v>
      </c>
      <c r="U126" s="1832">
        <v>0</v>
      </c>
      <c r="V126" s="1832">
        <f t="shared" si="8"/>
        <v>35</v>
      </c>
    </row>
    <row r="127" spans="1:23" s="714" customFormat="1" ht="20.95" x14ac:dyDescent="0.2">
      <c r="A127" s="1841"/>
      <c r="B127" s="379"/>
      <c r="C127" s="379" t="s">
        <v>273</v>
      </c>
      <c r="D127" s="379" t="s">
        <v>270</v>
      </c>
      <c r="E127" s="1196" t="s">
        <v>259</v>
      </c>
      <c r="F127" s="1182">
        <v>0</v>
      </c>
      <c r="G127" s="1183">
        <v>35</v>
      </c>
      <c r="H127" s="926">
        <f t="shared" si="1"/>
        <v>35</v>
      </c>
      <c r="I127" s="1827">
        <v>0</v>
      </c>
      <c r="J127" s="1827">
        <f t="shared" si="2"/>
        <v>35</v>
      </c>
      <c r="K127" s="1827">
        <v>0</v>
      </c>
      <c r="L127" s="1827">
        <f t="shared" si="3"/>
        <v>35</v>
      </c>
      <c r="M127" s="1827">
        <v>0</v>
      </c>
      <c r="N127" s="1827">
        <f t="shared" si="4"/>
        <v>35</v>
      </c>
      <c r="O127" s="1828">
        <v>0</v>
      </c>
      <c r="P127" s="1828">
        <f t="shared" si="5"/>
        <v>35</v>
      </c>
      <c r="Q127" s="1828">
        <v>0</v>
      </c>
      <c r="R127" s="1828">
        <f t="shared" si="6"/>
        <v>35</v>
      </c>
      <c r="S127" s="1829">
        <v>0</v>
      </c>
      <c r="T127" s="1829">
        <f t="shared" si="7"/>
        <v>35</v>
      </c>
      <c r="U127" s="1829">
        <v>0</v>
      </c>
      <c r="V127" s="1829">
        <f t="shared" si="8"/>
        <v>35</v>
      </c>
    </row>
    <row r="128" spans="1:23" s="714" customFormat="1" x14ac:dyDescent="0.2">
      <c r="A128" s="2034" t="s">
        <v>106</v>
      </c>
      <c r="B128" s="2035" t="s">
        <v>477</v>
      </c>
      <c r="C128" s="2036" t="s">
        <v>100</v>
      </c>
      <c r="D128" s="2037" t="s">
        <v>100</v>
      </c>
      <c r="E128" s="2038" t="s">
        <v>441</v>
      </c>
      <c r="F128" s="2039">
        <f>+F129</f>
        <v>60</v>
      </c>
      <c r="G128" s="2039">
        <v>0</v>
      </c>
      <c r="H128" s="2039">
        <f t="shared" si="1"/>
        <v>60</v>
      </c>
      <c r="I128" s="2040">
        <v>0</v>
      </c>
      <c r="J128" s="2040">
        <f t="shared" si="2"/>
        <v>60</v>
      </c>
      <c r="K128" s="2040">
        <v>0</v>
      </c>
      <c r="L128" s="2040">
        <f t="shared" si="3"/>
        <v>60</v>
      </c>
      <c r="M128" s="2040">
        <v>0</v>
      </c>
      <c r="N128" s="2040">
        <f t="shared" si="4"/>
        <v>60</v>
      </c>
      <c r="O128" s="2041">
        <v>0</v>
      </c>
      <c r="P128" s="1834">
        <f t="shared" si="5"/>
        <v>60</v>
      </c>
      <c r="Q128" s="2041">
        <v>0</v>
      </c>
      <c r="R128" s="2041">
        <f t="shared" si="6"/>
        <v>60</v>
      </c>
      <c r="S128" s="2042">
        <v>0</v>
      </c>
      <c r="T128" s="2042">
        <f t="shared" si="7"/>
        <v>60</v>
      </c>
      <c r="U128" s="2042">
        <f>U129</f>
        <v>-40</v>
      </c>
      <c r="V128" s="2042">
        <f t="shared" si="8"/>
        <v>20</v>
      </c>
      <c r="W128" s="2051" t="s">
        <v>955</v>
      </c>
    </row>
    <row r="129" spans="1:23" s="714" customFormat="1" x14ac:dyDescent="0.2">
      <c r="A129" s="2043"/>
      <c r="B129" s="2044" t="s">
        <v>474</v>
      </c>
      <c r="C129" s="2045">
        <v>3299</v>
      </c>
      <c r="D129" s="2045">
        <v>5331</v>
      </c>
      <c r="E129" s="2046" t="s">
        <v>259</v>
      </c>
      <c r="F129" s="2047">
        <v>60</v>
      </c>
      <c r="G129" s="2047">
        <v>0</v>
      </c>
      <c r="H129" s="2047">
        <f t="shared" si="1"/>
        <v>60</v>
      </c>
      <c r="I129" s="2048">
        <v>0</v>
      </c>
      <c r="J129" s="2048">
        <f t="shared" si="2"/>
        <v>60</v>
      </c>
      <c r="K129" s="2048">
        <v>0</v>
      </c>
      <c r="L129" s="2048">
        <f t="shared" si="3"/>
        <v>60</v>
      </c>
      <c r="M129" s="2048">
        <v>0</v>
      </c>
      <c r="N129" s="2048">
        <f t="shared" si="4"/>
        <v>60</v>
      </c>
      <c r="O129" s="2049">
        <v>0</v>
      </c>
      <c r="P129" s="1828">
        <f t="shared" si="5"/>
        <v>60</v>
      </c>
      <c r="Q129" s="2049">
        <v>0</v>
      </c>
      <c r="R129" s="2049">
        <f t="shared" si="6"/>
        <v>60</v>
      </c>
      <c r="S129" s="2050">
        <v>0</v>
      </c>
      <c r="T129" s="2050">
        <f t="shared" si="7"/>
        <v>60</v>
      </c>
      <c r="U129" s="2050">
        <v>-40</v>
      </c>
      <c r="V129" s="2050">
        <f t="shared" si="8"/>
        <v>20</v>
      </c>
      <c r="W129" s="2052"/>
    </row>
    <row r="130" spans="1:23" s="714" customFormat="1" ht="20.95" x14ac:dyDescent="0.2">
      <c r="A130" s="2034" t="s">
        <v>106</v>
      </c>
      <c r="B130" s="2035" t="s">
        <v>953</v>
      </c>
      <c r="C130" s="2036" t="s">
        <v>100</v>
      </c>
      <c r="D130" s="2037" t="s">
        <v>100</v>
      </c>
      <c r="E130" s="2038" t="s">
        <v>954</v>
      </c>
      <c r="F130" s="2039">
        <v>0</v>
      </c>
      <c r="G130" s="2047"/>
      <c r="H130" s="2047"/>
      <c r="I130" s="2048"/>
      <c r="J130" s="2048"/>
      <c r="K130" s="2048"/>
      <c r="L130" s="2048"/>
      <c r="M130" s="2048"/>
      <c r="N130" s="2048"/>
      <c r="O130" s="2049"/>
      <c r="P130" s="1828"/>
      <c r="Q130" s="2049"/>
      <c r="R130" s="2049"/>
      <c r="S130" s="2050"/>
      <c r="T130" s="2042">
        <v>0</v>
      </c>
      <c r="U130" s="2042">
        <f>+U131</f>
        <v>20</v>
      </c>
      <c r="V130" s="2042">
        <f t="shared" si="8"/>
        <v>20</v>
      </c>
      <c r="W130" s="2051" t="s">
        <v>955</v>
      </c>
    </row>
    <row r="131" spans="1:23" s="714" customFormat="1" x14ac:dyDescent="0.2">
      <c r="A131" s="2043"/>
      <c r="B131" s="2044" t="s">
        <v>474</v>
      </c>
      <c r="C131" s="2045">
        <v>3123</v>
      </c>
      <c r="D131" s="2045">
        <v>5331</v>
      </c>
      <c r="E131" s="2046" t="s">
        <v>259</v>
      </c>
      <c r="F131" s="2047">
        <v>0</v>
      </c>
      <c r="G131" s="2047"/>
      <c r="H131" s="2047"/>
      <c r="I131" s="2048"/>
      <c r="J131" s="2048"/>
      <c r="K131" s="2048"/>
      <c r="L131" s="2048"/>
      <c r="M131" s="2048"/>
      <c r="N131" s="2048"/>
      <c r="O131" s="2049"/>
      <c r="P131" s="1828"/>
      <c r="Q131" s="2049"/>
      <c r="R131" s="2049"/>
      <c r="S131" s="2050"/>
      <c r="T131" s="2050">
        <v>0</v>
      </c>
      <c r="U131" s="2050">
        <v>20</v>
      </c>
      <c r="V131" s="2050">
        <f t="shared" si="8"/>
        <v>20</v>
      </c>
      <c r="W131" s="2051"/>
    </row>
    <row r="132" spans="1:23" s="714" customFormat="1" ht="20.95" x14ac:dyDescent="0.2">
      <c r="A132" s="2034" t="s">
        <v>106</v>
      </c>
      <c r="B132" s="2035" t="s">
        <v>956</v>
      </c>
      <c r="C132" s="2036" t="s">
        <v>100</v>
      </c>
      <c r="D132" s="2037" t="s">
        <v>100</v>
      </c>
      <c r="E132" s="2038" t="s">
        <v>957</v>
      </c>
      <c r="F132" s="2039">
        <v>0</v>
      </c>
      <c r="G132" s="2047"/>
      <c r="H132" s="2047"/>
      <c r="I132" s="2048"/>
      <c r="J132" s="2048"/>
      <c r="K132" s="2048"/>
      <c r="L132" s="2048"/>
      <c r="M132" s="2048"/>
      <c r="N132" s="2048"/>
      <c r="O132" s="2049"/>
      <c r="P132" s="1828"/>
      <c r="Q132" s="2049"/>
      <c r="R132" s="2049"/>
      <c r="S132" s="2050"/>
      <c r="T132" s="2042">
        <v>0</v>
      </c>
      <c r="U132" s="2042">
        <f>+U133</f>
        <v>20</v>
      </c>
      <c r="V132" s="2042">
        <f t="shared" si="8"/>
        <v>20</v>
      </c>
      <c r="W132" s="2051" t="s">
        <v>955</v>
      </c>
    </row>
    <row r="133" spans="1:23" s="714" customFormat="1" x14ac:dyDescent="0.2">
      <c r="A133" s="2043"/>
      <c r="B133" s="2044" t="s">
        <v>474</v>
      </c>
      <c r="C133" s="2045">
        <v>3122</v>
      </c>
      <c r="D133" s="2045">
        <v>5331</v>
      </c>
      <c r="E133" s="2046" t="s">
        <v>259</v>
      </c>
      <c r="F133" s="2047">
        <v>0</v>
      </c>
      <c r="G133" s="2047"/>
      <c r="H133" s="2047"/>
      <c r="I133" s="2048"/>
      <c r="J133" s="2048"/>
      <c r="K133" s="2048"/>
      <c r="L133" s="2048"/>
      <c r="M133" s="2048"/>
      <c r="N133" s="2048"/>
      <c r="O133" s="2049"/>
      <c r="P133" s="1828"/>
      <c r="Q133" s="2049"/>
      <c r="R133" s="2049"/>
      <c r="S133" s="2050"/>
      <c r="T133" s="2050">
        <v>0</v>
      </c>
      <c r="U133" s="2050">
        <v>20</v>
      </c>
      <c r="V133" s="2050">
        <f t="shared" si="8"/>
        <v>20</v>
      </c>
      <c r="W133" s="2051"/>
    </row>
    <row r="134" spans="1:23" s="714" customFormat="1" x14ac:dyDescent="0.2">
      <c r="A134" s="1040" t="s">
        <v>106</v>
      </c>
      <c r="B134" s="1041" t="s">
        <v>478</v>
      </c>
      <c r="C134" s="1042" t="s">
        <v>100</v>
      </c>
      <c r="D134" s="1043" t="s">
        <v>100</v>
      </c>
      <c r="E134" s="1044" t="s">
        <v>443</v>
      </c>
      <c r="F134" s="928">
        <f>+F135</f>
        <v>50</v>
      </c>
      <c r="G134" s="928">
        <v>0</v>
      </c>
      <c r="H134" s="928">
        <f t="shared" si="1"/>
        <v>50</v>
      </c>
      <c r="I134" s="1833">
        <f>+I135</f>
        <v>-50</v>
      </c>
      <c r="J134" s="1833">
        <f t="shared" si="2"/>
        <v>0</v>
      </c>
      <c r="K134" s="1833">
        <v>0</v>
      </c>
      <c r="L134" s="1833">
        <f t="shared" si="3"/>
        <v>0</v>
      </c>
      <c r="M134" s="1833">
        <v>0</v>
      </c>
      <c r="N134" s="1833">
        <f t="shared" si="4"/>
        <v>0</v>
      </c>
      <c r="O134" s="1834">
        <v>0</v>
      </c>
      <c r="P134" s="1834">
        <f t="shared" si="5"/>
        <v>0</v>
      </c>
      <c r="Q134" s="1834">
        <v>0</v>
      </c>
      <c r="R134" s="1834">
        <f t="shared" si="6"/>
        <v>0</v>
      </c>
      <c r="S134" s="1832">
        <v>0</v>
      </c>
      <c r="T134" s="1832">
        <f t="shared" si="7"/>
        <v>0</v>
      </c>
      <c r="U134" s="1832">
        <v>0</v>
      </c>
      <c r="V134" s="1832">
        <f t="shared" si="8"/>
        <v>0</v>
      </c>
    </row>
    <row r="135" spans="1:23" s="714" customFormat="1" x14ac:dyDescent="0.2">
      <c r="A135" s="701"/>
      <c r="B135" s="703" t="s">
        <v>474</v>
      </c>
      <c r="C135" s="704">
        <v>3299</v>
      </c>
      <c r="D135" s="663">
        <v>5332</v>
      </c>
      <c r="E135" s="781" t="s">
        <v>444</v>
      </c>
      <c r="F135" s="926">
        <v>50</v>
      </c>
      <c r="G135" s="926">
        <v>0</v>
      </c>
      <c r="H135" s="926">
        <f t="shared" si="1"/>
        <v>50</v>
      </c>
      <c r="I135" s="1827">
        <v>-50</v>
      </c>
      <c r="J135" s="1827">
        <f t="shared" si="2"/>
        <v>0</v>
      </c>
      <c r="K135" s="1827">
        <v>0</v>
      </c>
      <c r="L135" s="1827">
        <f t="shared" si="3"/>
        <v>0</v>
      </c>
      <c r="M135" s="1827">
        <v>0</v>
      </c>
      <c r="N135" s="1827">
        <f t="shared" si="4"/>
        <v>0</v>
      </c>
      <c r="O135" s="1828">
        <v>0</v>
      </c>
      <c r="P135" s="1828">
        <f t="shared" si="5"/>
        <v>0</v>
      </c>
      <c r="Q135" s="1828">
        <v>0</v>
      </c>
      <c r="R135" s="1828">
        <f t="shared" si="6"/>
        <v>0</v>
      </c>
      <c r="S135" s="1829">
        <v>0</v>
      </c>
      <c r="T135" s="1829">
        <f t="shared" si="7"/>
        <v>0</v>
      </c>
      <c r="U135" s="1829">
        <v>0</v>
      </c>
      <c r="V135" s="1829">
        <f t="shared" si="8"/>
        <v>0</v>
      </c>
    </row>
    <row r="136" spans="1:23" s="714" customFormat="1" ht="20.95" x14ac:dyDescent="0.2">
      <c r="A136" s="1040" t="s">
        <v>106</v>
      </c>
      <c r="B136" s="1041" t="s">
        <v>562</v>
      </c>
      <c r="C136" s="1042" t="s">
        <v>100</v>
      </c>
      <c r="D136" s="1043" t="s">
        <v>100</v>
      </c>
      <c r="E136" s="1044" t="s">
        <v>574</v>
      </c>
      <c r="F136" s="928">
        <v>0</v>
      </c>
      <c r="G136" s="928">
        <v>0</v>
      </c>
      <c r="H136" s="928">
        <f t="shared" si="1"/>
        <v>0</v>
      </c>
      <c r="I136" s="1833">
        <v>50</v>
      </c>
      <c r="J136" s="1833">
        <f t="shared" si="2"/>
        <v>50</v>
      </c>
      <c r="K136" s="1833">
        <v>0</v>
      </c>
      <c r="L136" s="1833">
        <f t="shared" si="3"/>
        <v>50</v>
      </c>
      <c r="M136" s="1833">
        <v>0</v>
      </c>
      <c r="N136" s="1833">
        <f t="shared" si="4"/>
        <v>50</v>
      </c>
      <c r="O136" s="1834">
        <v>0</v>
      </c>
      <c r="P136" s="1834">
        <f t="shared" si="5"/>
        <v>50</v>
      </c>
      <c r="Q136" s="1834">
        <v>0</v>
      </c>
      <c r="R136" s="1834">
        <f t="shared" si="6"/>
        <v>50</v>
      </c>
      <c r="S136" s="1832">
        <v>0</v>
      </c>
      <c r="T136" s="1832">
        <f t="shared" si="7"/>
        <v>50</v>
      </c>
      <c r="U136" s="1832">
        <v>0</v>
      </c>
      <c r="V136" s="1832">
        <f t="shared" si="8"/>
        <v>50</v>
      </c>
    </row>
    <row r="137" spans="1:23" s="714" customFormat="1" x14ac:dyDescent="0.2">
      <c r="A137" s="701"/>
      <c r="B137" s="703"/>
      <c r="C137" s="704">
        <v>3299</v>
      </c>
      <c r="D137" s="663">
        <v>5332</v>
      </c>
      <c r="E137" s="781" t="s">
        <v>444</v>
      </c>
      <c r="F137" s="926">
        <v>0</v>
      </c>
      <c r="G137" s="926">
        <v>0</v>
      </c>
      <c r="H137" s="926">
        <v>0</v>
      </c>
      <c r="I137" s="1827">
        <v>50</v>
      </c>
      <c r="J137" s="1827">
        <f t="shared" si="2"/>
        <v>50</v>
      </c>
      <c r="K137" s="1827">
        <v>0</v>
      </c>
      <c r="L137" s="1827">
        <f t="shared" si="3"/>
        <v>50</v>
      </c>
      <c r="M137" s="1827">
        <v>0</v>
      </c>
      <c r="N137" s="1827">
        <f t="shared" si="4"/>
        <v>50</v>
      </c>
      <c r="O137" s="1828">
        <v>0</v>
      </c>
      <c r="P137" s="1828">
        <f t="shared" si="5"/>
        <v>50</v>
      </c>
      <c r="Q137" s="1828">
        <v>0</v>
      </c>
      <c r="R137" s="1828">
        <f t="shared" si="6"/>
        <v>50</v>
      </c>
      <c r="S137" s="1829">
        <v>0</v>
      </c>
      <c r="T137" s="1829">
        <f t="shared" si="7"/>
        <v>50</v>
      </c>
      <c r="U137" s="1829">
        <v>0</v>
      </c>
      <c r="V137" s="1829">
        <f t="shared" si="8"/>
        <v>50</v>
      </c>
    </row>
    <row r="138" spans="1:23" s="714" customFormat="1" x14ac:dyDescent="0.2">
      <c r="A138" s="1940" t="s">
        <v>106</v>
      </c>
      <c r="B138" s="1941" t="s">
        <v>479</v>
      </c>
      <c r="C138" s="1942" t="s">
        <v>100</v>
      </c>
      <c r="D138" s="1943" t="s">
        <v>100</v>
      </c>
      <c r="E138" s="1944" t="s">
        <v>214</v>
      </c>
      <c r="F138" s="1911">
        <f>+F139</f>
        <v>50</v>
      </c>
      <c r="G138" s="1911">
        <v>0</v>
      </c>
      <c r="H138" s="1911">
        <f t="shared" si="1"/>
        <v>50</v>
      </c>
      <c r="I138" s="1912">
        <v>0</v>
      </c>
      <c r="J138" s="1912">
        <f t="shared" si="2"/>
        <v>50</v>
      </c>
      <c r="K138" s="1912">
        <v>0</v>
      </c>
      <c r="L138" s="1912">
        <f t="shared" si="3"/>
        <v>50</v>
      </c>
      <c r="M138" s="1912">
        <v>0</v>
      </c>
      <c r="N138" s="1912">
        <f t="shared" si="4"/>
        <v>50</v>
      </c>
      <c r="O138" s="1913">
        <v>0</v>
      </c>
      <c r="P138" s="1834">
        <f t="shared" si="5"/>
        <v>50</v>
      </c>
      <c r="Q138" s="1913">
        <v>0</v>
      </c>
      <c r="R138" s="1913">
        <f t="shared" si="6"/>
        <v>50</v>
      </c>
      <c r="S138" s="1914">
        <v>0</v>
      </c>
      <c r="T138" s="1914">
        <f t="shared" si="7"/>
        <v>50</v>
      </c>
      <c r="U138" s="1914">
        <f>U139</f>
        <v>-50</v>
      </c>
      <c r="V138" s="1914">
        <f t="shared" si="8"/>
        <v>0</v>
      </c>
      <c r="W138" s="1939" t="s">
        <v>755</v>
      </c>
    </row>
    <row r="139" spans="1:23" s="714" customFormat="1" x14ac:dyDescent="0.2">
      <c r="A139" s="1895"/>
      <c r="B139" s="1896" t="s">
        <v>474</v>
      </c>
      <c r="C139" s="1897">
        <v>3299</v>
      </c>
      <c r="D139" s="1898">
        <v>5321</v>
      </c>
      <c r="E139" s="1899" t="s">
        <v>258</v>
      </c>
      <c r="F139" s="1900">
        <v>50</v>
      </c>
      <c r="G139" s="1900">
        <v>0</v>
      </c>
      <c r="H139" s="1900">
        <f t="shared" si="1"/>
        <v>50</v>
      </c>
      <c r="I139" s="1901">
        <v>0</v>
      </c>
      <c r="J139" s="1901">
        <f t="shared" si="2"/>
        <v>50</v>
      </c>
      <c r="K139" s="1901">
        <v>0</v>
      </c>
      <c r="L139" s="1901">
        <f t="shared" si="3"/>
        <v>50</v>
      </c>
      <c r="M139" s="1901">
        <v>0</v>
      </c>
      <c r="N139" s="1901">
        <f t="shared" si="4"/>
        <v>50</v>
      </c>
      <c r="O139" s="1902">
        <v>0</v>
      </c>
      <c r="P139" s="1828">
        <f t="shared" si="5"/>
        <v>50</v>
      </c>
      <c r="Q139" s="1902">
        <v>0</v>
      </c>
      <c r="R139" s="1902">
        <f t="shared" si="6"/>
        <v>50</v>
      </c>
      <c r="S139" s="1903">
        <v>0</v>
      </c>
      <c r="T139" s="1903">
        <f t="shared" si="7"/>
        <v>50</v>
      </c>
      <c r="U139" s="1903">
        <v>-50</v>
      </c>
      <c r="V139" s="1903">
        <f t="shared" si="8"/>
        <v>0</v>
      </c>
      <c r="W139" s="1904"/>
    </row>
    <row r="140" spans="1:23" s="714" customFormat="1" x14ac:dyDescent="0.2">
      <c r="A140" s="1040" t="s">
        <v>106</v>
      </c>
      <c r="B140" s="1041" t="s">
        <v>480</v>
      </c>
      <c r="C140" s="1042" t="s">
        <v>100</v>
      </c>
      <c r="D140" s="1043" t="s">
        <v>100</v>
      </c>
      <c r="E140" s="1044" t="s">
        <v>215</v>
      </c>
      <c r="F140" s="928">
        <f>+F141</f>
        <v>20</v>
      </c>
      <c r="G140" s="928">
        <v>0</v>
      </c>
      <c r="H140" s="928">
        <f t="shared" si="1"/>
        <v>20</v>
      </c>
      <c r="I140" s="1833">
        <f>+I141</f>
        <v>-20</v>
      </c>
      <c r="J140" s="1833">
        <f t="shared" si="2"/>
        <v>0</v>
      </c>
      <c r="K140" s="1833">
        <v>0</v>
      </c>
      <c r="L140" s="1833">
        <f t="shared" si="3"/>
        <v>0</v>
      </c>
      <c r="M140" s="1833">
        <v>0</v>
      </c>
      <c r="N140" s="1833">
        <f t="shared" si="4"/>
        <v>0</v>
      </c>
      <c r="O140" s="1834">
        <v>0</v>
      </c>
      <c r="P140" s="1834">
        <f t="shared" si="5"/>
        <v>0</v>
      </c>
      <c r="Q140" s="1834">
        <v>0</v>
      </c>
      <c r="R140" s="1834">
        <f t="shared" si="6"/>
        <v>0</v>
      </c>
      <c r="S140" s="1832">
        <v>0</v>
      </c>
      <c r="T140" s="1832">
        <f t="shared" si="7"/>
        <v>0</v>
      </c>
      <c r="U140" s="1832">
        <v>0</v>
      </c>
      <c r="V140" s="1832">
        <f t="shared" si="8"/>
        <v>0</v>
      </c>
    </row>
    <row r="141" spans="1:23" s="714" customFormat="1" x14ac:dyDescent="0.2">
      <c r="A141" s="701"/>
      <c r="B141" s="703" t="s">
        <v>474</v>
      </c>
      <c r="C141" s="704">
        <v>3299</v>
      </c>
      <c r="D141" s="663">
        <v>5321</v>
      </c>
      <c r="E141" s="781" t="s">
        <v>258</v>
      </c>
      <c r="F141" s="926">
        <v>20</v>
      </c>
      <c r="G141" s="926">
        <v>0</v>
      </c>
      <c r="H141" s="926">
        <f t="shared" si="1"/>
        <v>20</v>
      </c>
      <c r="I141" s="1827">
        <v>-20</v>
      </c>
      <c r="J141" s="1827">
        <f t="shared" si="2"/>
        <v>0</v>
      </c>
      <c r="K141" s="1827">
        <v>0</v>
      </c>
      <c r="L141" s="1827">
        <f t="shared" si="3"/>
        <v>0</v>
      </c>
      <c r="M141" s="1827">
        <v>0</v>
      </c>
      <c r="N141" s="1827">
        <f t="shared" si="4"/>
        <v>0</v>
      </c>
      <c r="O141" s="1828">
        <v>0</v>
      </c>
      <c r="P141" s="1828">
        <f t="shared" si="5"/>
        <v>0</v>
      </c>
      <c r="Q141" s="1828">
        <v>0</v>
      </c>
      <c r="R141" s="1828">
        <f t="shared" si="6"/>
        <v>0</v>
      </c>
      <c r="S141" s="1829">
        <v>0</v>
      </c>
      <c r="T141" s="1829">
        <f t="shared" si="7"/>
        <v>0</v>
      </c>
      <c r="U141" s="1829">
        <v>0</v>
      </c>
      <c r="V141" s="1829">
        <f t="shared" si="8"/>
        <v>0</v>
      </c>
    </row>
    <row r="142" spans="1:23" s="714" customFormat="1" ht="20.95" x14ac:dyDescent="0.2">
      <c r="A142" s="1040" t="s">
        <v>106</v>
      </c>
      <c r="B142" s="1041" t="s">
        <v>561</v>
      </c>
      <c r="C142" s="1042" t="s">
        <v>100</v>
      </c>
      <c r="D142" s="1043" t="s">
        <v>100</v>
      </c>
      <c r="E142" s="1044" t="s">
        <v>560</v>
      </c>
      <c r="F142" s="928">
        <v>0</v>
      </c>
      <c r="G142" s="928">
        <v>0</v>
      </c>
      <c r="H142" s="928">
        <v>0</v>
      </c>
      <c r="I142" s="1833">
        <f>+I143</f>
        <v>20</v>
      </c>
      <c r="J142" s="1833">
        <f t="shared" si="2"/>
        <v>20</v>
      </c>
      <c r="K142" s="1833">
        <v>0</v>
      </c>
      <c r="L142" s="1833">
        <f t="shared" si="3"/>
        <v>20</v>
      </c>
      <c r="M142" s="1833">
        <v>0</v>
      </c>
      <c r="N142" s="1833">
        <f t="shared" si="4"/>
        <v>20</v>
      </c>
      <c r="O142" s="1834">
        <v>0</v>
      </c>
      <c r="P142" s="1834">
        <f t="shared" si="5"/>
        <v>20</v>
      </c>
      <c r="Q142" s="1834">
        <v>0</v>
      </c>
      <c r="R142" s="1834">
        <f t="shared" si="6"/>
        <v>20</v>
      </c>
      <c r="S142" s="1832">
        <v>0</v>
      </c>
      <c r="T142" s="1832">
        <f t="shared" si="7"/>
        <v>20</v>
      </c>
      <c r="U142" s="1832">
        <v>0</v>
      </c>
      <c r="V142" s="1832">
        <f t="shared" si="8"/>
        <v>20</v>
      </c>
    </row>
    <row r="143" spans="1:23" s="714" customFormat="1" x14ac:dyDescent="0.2">
      <c r="A143" s="701"/>
      <c r="B143" s="703"/>
      <c r="C143" s="704">
        <v>3299</v>
      </c>
      <c r="D143" s="663">
        <v>5321</v>
      </c>
      <c r="E143" s="781" t="s">
        <v>258</v>
      </c>
      <c r="F143" s="926">
        <v>0</v>
      </c>
      <c r="G143" s="926">
        <v>0</v>
      </c>
      <c r="H143" s="926">
        <v>0</v>
      </c>
      <c r="I143" s="1827">
        <v>20</v>
      </c>
      <c r="J143" s="1827">
        <f t="shared" si="2"/>
        <v>20</v>
      </c>
      <c r="K143" s="1827">
        <v>0</v>
      </c>
      <c r="L143" s="1827">
        <f t="shared" si="3"/>
        <v>20</v>
      </c>
      <c r="M143" s="1827">
        <v>0</v>
      </c>
      <c r="N143" s="1827">
        <f t="shared" si="4"/>
        <v>20</v>
      </c>
      <c r="O143" s="1828">
        <v>0</v>
      </c>
      <c r="P143" s="1828">
        <f t="shared" si="5"/>
        <v>20</v>
      </c>
      <c r="Q143" s="1828">
        <v>0</v>
      </c>
      <c r="R143" s="1828">
        <f t="shared" si="6"/>
        <v>20</v>
      </c>
      <c r="S143" s="1829">
        <v>0</v>
      </c>
      <c r="T143" s="1829">
        <f t="shared" si="7"/>
        <v>20</v>
      </c>
      <c r="U143" s="1829">
        <v>0</v>
      </c>
      <c r="V143" s="1829">
        <f t="shared" si="8"/>
        <v>20</v>
      </c>
    </row>
    <row r="144" spans="1:23" s="714" customFormat="1" x14ac:dyDescent="0.2">
      <c r="A144" s="1040" t="s">
        <v>106</v>
      </c>
      <c r="B144" s="1041" t="s">
        <v>481</v>
      </c>
      <c r="C144" s="1042" t="s">
        <v>100</v>
      </c>
      <c r="D144" s="1043" t="s">
        <v>100</v>
      </c>
      <c r="E144" s="1044" t="s">
        <v>216</v>
      </c>
      <c r="F144" s="928">
        <f>+F145</f>
        <v>30</v>
      </c>
      <c r="G144" s="928">
        <v>0</v>
      </c>
      <c r="H144" s="928">
        <f t="shared" si="1"/>
        <v>30</v>
      </c>
      <c r="I144" s="1833">
        <v>0</v>
      </c>
      <c r="J144" s="1833">
        <f t="shared" si="2"/>
        <v>30</v>
      </c>
      <c r="K144" s="1833">
        <v>0</v>
      </c>
      <c r="L144" s="1833">
        <f t="shared" si="3"/>
        <v>30</v>
      </c>
      <c r="M144" s="1833">
        <v>0</v>
      </c>
      <c r="N144" s="1833">
        <f t="shared" si="4"/>
        <v>30</v>
      </c>
      <c r="O144" s="1834">
        <v>0</v>
      </c>
      <c r="P144" s="1834">
        <f t="shared" si="5"/>
        <v>30</v>
      </c>
      <c r="Q144" s="1834">
        <v>0</v>
      </c>
      <c r="R144" s="1834">
        <f t="shared" si="6"/>
        <v>30</v>
      </c>
      <c r="S144" s="1832">
        <v>0</v>
      </c>
      <c r="T144" s="1832">
        <f t="shared" si="7"/>
        <v>30</v>
      </c>
      <c r="U144" s="1832">
        <v>0</v>
      </c>
      <c r="V144" s="1832">
        <f t="shared" si="8"/>
        <v>30</v>
      </c>
    </row>
    <row r="145" spans="1:23" s="714" customFormat="1" x14ac:dyDescent="0.2">
      <c r="A145" s="701"/>
      <c r="B145" s="703" t="s">
        <v>474</v>
      </c>
      <c r="C145" s="704">
        <v>3299</v>
      </c>
      <c r="D145" s="663">
        <v>5222</v>
      </c>
      <c r="E145" s="781" t="s">
        <v>296</v>
      </c>
      <c r="F145" s="926">
        <v>30</v>
      </c>
      <c r="G145" s="926">
        <v>0</v>
      </c>
      <c r="H145" s="926">
        <f t="shared" si="1"/>
        <v>30</v>
      </c>
      <c r="I145" s="1827">
        <v>0</v>
      </c>
      <c r="J145" s="1827">
        <f t="shared" si="2"/>
        <v>30</v>
      </c>
      <c r="K145" s="1827">
        <v>0</v>
      </c>
      <c r="L145" s="1827">
        <f t="shared" si="3"/>
        <v>30</v>
      </c>
      <c r="M145" s="1827">
        <v>0</v>
      </c>
      <c r="N145" s="1827">
        <f t="shared" si="4"/>
        <v>30</v>
      </c>
      <c r="O145" s="1828">
        <v>0</v>
      </c>
      <c r="P145" s="1828">
        <f t="shared" si="5"/>
        <v>30</v>
      </c>
      <c r="Q145" s="1828">
        <v>0</v>
      </c>
      <c r="R145" s="1828">
        <f t="shared" si="6"/>
        <v>30</v>
      </c>
      <c r="S145" s="1829">
        <v>0</v>
      </c>
      <c r="T145" s="1829">
        <f t="shared" si="7"/>
        <v>30</v>
      </c>
      <c r="U145" s="1829">
        <v>0</v>
      </c>
      <c r="V145" s="1829">
        <f t="shared" si="8"/>
        <v>30</v>
      </c>
    </row>
    <row r="146" spans="1:23" s="714" customFormat="1" x14ac:dyDescent="0.2">
      <c r="A146" s="1040" t="s">
        <v>106</v>
      </c>
      <c r="B146" s="1041" t="s">
        <v>482</v>
      </c>
      <c r="C146" s="1042" t="s">
        <v>100</v>
      </c>
      <c r="D146" s="1043" t="s">
        <v>100</v>
      </c>
      <c r="E146" s="1044" t="s">
        <v>217</v>
      </c>
      <c r="F146" s="928">
        <f>+F147</f>
        <v>50</v>
      </c>
      <c r="G146" s="928">
        <v>0</v>
      </c>
      <c r="H146" s="928">
        <f t="shared" si="1"/>
        <v>50</v>
      </c>
      <c r="I146" s="1833">
        <v>0</v>
      </c>
      <c r="J146" s="1833">
        <f t="shared" si="2"/>
        <v>50</v>
      </c>
      <c r="K146" s="1833">
        <v>0</v>
      </c>
      <c r="L146" s="1833">
        <f t="shared" si="3"/>
        <v>50</v>
      </c>
      <c r="M146" s="1833">
        <v>0</v>
      </c>
      <c r="N146" s="1833">
        <f t="shared" si="4"/>
        <v>50</v>
      </c>
      <c r="O146" s="1834">
        <f>+O147</f>
        <v>-50</v>
      </c>
      <c r="P146" s="1834">
        <f t="shared" si="5"/>
        <v>0</v>
      </c>
      <c r="Q146" s="1834">
        <v>0</v>
      </c>
      <c r="R146" s="1834">
        <f t="shared" si="6"/>
        <v>0</v>
      </c>
      <c r="S146" s="1832">
        <v>0</v>
      </c>
      <c r="T146" s="1832">
        <f t="shared" si="7"/>
        <v>0</v>
      </c>
      <c r="U146" s="1832">
        <v>0</v>
      </c>
      <c r="V146" s="1832">
        <f t="shared" si="8"/>
        <v>0</v>
      </c>
    </row>
    <row r="147" spans="1:23" s="714" customFormat="1" x14ac:dyDescent="0.2">
      <c r="A147" s="1198"/>
      <c r="B147" s="1199" t="s">
        <v>474</v>
      </c>
      <c r="C147" s="1200">
        <v>3299</v>
      </c>
      <c r="D147" s="1201">
        <v>5213</v>
      </c>
      <c r="E147" s="1202" t="s">
        <v>342</v>
      </c>
      <c r="F147" s="929">
        <v>50</v>
      </c>
      <c r="G147" s="929">
        <v>0</v>
      </c>
      <c r="H147" s="929">
        <f t="shared" si="1"/>
        <v>50</v>
      </c>
      <c r="I147" s="1842">
        <v>0</v>
      </c>
      <c r="J147" s="1842">
        <f t="shared" si="2"/>
        <v>50</v>
      </c>
      <c r="K147" s="1842">
        <v>0</v>
      </c>
      <c r="L147" s="1842">
        <f t="shared" si="3"/>
        <v>50</v>
      </c>
      <c r="M147" s="1827">
        <v>0</v>
      </c>
      <c r="N147" s="1827">
        <f t="shared" si="4"/>
        <v>50</v>
      </c>
      <c r="O147" s="1828">
        <v>-50</v>
      </c>
      <c r="P147" s="1828">
        <f t="shared" si="5"/>
        <v>0</v>
      </c>
      <c r="Q147" s="1828">
        <v>0</v>
      </c>
      <c r="R147" s="1828">
        <f t="shared" si="6"/>
        <v>0</v>
      </c>
      <c r="S147" s="1829">
        <v>0</v>
      </c>
      <c r="T147" s="1829">
        <f t="shared" si="7"/>
        <v>0</v>
      </c>
      <c r="U147" s="1829">
        <v>0</v>
      </c>
      <c r="V147" s="1829">
        <f t="shared" si="8"/>
        <v>0</v>
      </c>
    </row>
    <row r="148" spans="1:23" s="714" customFormat="1" ht="20.95" x14ac:dyDescent="0.2">
      <c r="A148" s="1843" t="s">
        <v>106</v>
      </c>
      <c r="B148" s="1844" t="s">
        <v>650</v>
      </c>
      <c r="C148" s="1845" t="s">
        <v>100</v>
      </c>
      <c r="D148" s="1846" t="s">
        <v>100</v>
      </c>
      <c r="E148" s="1847" t="s">
        <v>652</v>
      </c>
      <c r="F148" s="1848">
        <v>0</v>
      </c>
      <c r="G148" s="1848"/>
      <c r="H148" s="1848"/>
      <c r="I148" s="1849"/>
      <c r="J148" s="1849"/>
      <c r="K148" s="1849"/>
      <c r="L148" s="1849">
        <v>0</v>
      </c>
      <c r="M148" s="1833">
        <v>0</v>
      </c>
      <c r="N148" s="1833">
        <v>0</v>
      </c>
      <c r="O148" s="1834">
        <f>+O149</f>
        <v>50</v>
      </c>
      <c r="P148" s="1834">
        <f t="shared" si="5"/>
        <v>50</v>
      </c>
      <c r="Q148" s="1834">
        <v>0</v>
      </c>
      <c r="R148" s="1834">
        <f t="shared" si="6"/>
        <v>50</v>
      </c>
      <c r="S148" s="1832">
        <v>0</v>
      </c>
      <c r="T148" s="1832">
        <f t="shared" si="7"/>
        <v>50</v>
      </c>
      <c r="U148" s="1832">
        <v>0</v>
      </c>
      <c r="V148" s="1832">
        <f t="shared" si="8"/>
        <v>50</v>
      </c>
    </row>
    <row r="149" spans="1:23" s="714" customFormat="1" x14ac:dyDescent="0.2">
      <c r="A149" s="1198"/>
      <c r="B149" s="1199"/>
      <c r="C149" s="1200">
        <v>3299</v>
      </c>
      <c r="D149" s="1201">
        <v>5213</v>
      </c>
      <c r="E149" s="1202" t="s">
        <v>342</v>
      </c>
      <c r="F149" s="929">
        <v>0</v>
      </c>
      <c r="G149" s="929"/>
      <c r="H149" s="929"/>
      <c r="I149" s="1842"/>
      <c r="J149" s="1842"/>
      <c r="K149" s="1842"/>
      <c r="L149" s="1842">
        <v>0</v>
      </c>
      <c r="M149" s="1827">
        <v>0</v>
      </c>
      <c r="N149" s="1827">
        <v>0</v>
      </c>
      <c r="O149" s="1828">
        <v>50</v>
      </c>
      <c r="P149" s="1828">
        <f t="shared" si="5"/>
        <v>50</v>
      </c>
      <c r="Q149" s="1828">
        <v>0</v>
      </c>
      <c r="R149" s="1828">
        <f t="shared" si="6"/>
        <v>50</v>
      </c>
      <c r="S149" s="1829">
        <v>0</v>
      </c>
      <c r="T149" s="1829">
        <f t="shared" si="7"/>
        <v>50</v>
      </c>
      <c r="U149" s="1829">
        <v>0</v>
      </c>
      <c r="V149" s="1829">
        <f t="shared" si="8"/>
        <v>50</v>
      </c>
    </row>
    <row r="150" spans="1:23" s="714" customFormat="1" ht="20.95" x14ac:dyDescent="0.2">
      <c r="A150" s="1040" t="s">
        <v>106</v>
      </c>
      <c r="B150" s="1041" t="s">
        <v>622</v>
      </c>
      <c r="C150" s="1042" t="s">
        <v>100</v>
      </c>
      <c r="D150" s="1043" t="s">
        <v>100</v>
      </c>
      <c r="E150" s="1044" t="s">
        <v>623</v>
      </c>
      <c r="F150" s="1848">
        <v>0</v>
      </c>
      <c r="G150" s="929"/>
      <c r="H150" s="929"/>
      <c r="I150" s="1842"/>
      <c r="J150" s="1842"/>
      <c r="K150" s="1842"/>
      <c r="L150" s="1842"/>
      <c r="M150" s="1833">
        <f>+M151</f>
        <v>500</v>
      </c>
      <c r="N150" s="1833">
        <f t="shared" si="4"/>
        <v>500</v>
      </c>
      <c r="O150" s="1834">
        <v>0</v>
      </c>
      <c r="P150" s="1834">
        <f t="shared" si="5"/>
        <v>500</v>
      </c>
      <c r="Q150" s="1834">
        <v>0</v>
      </c>
      <c r="R150" s="1834">
        <f t="shared" si="6"/>
        <v>500</v>
      </c>
      <c r="S150" s="1832">
        <v>0</v>
      </c>
      <c r="T150" s="1832">
        <f t="shared" si="7"/>
        <v>500</v>
      </c>
      <c r="U150" s="1832">
        <v>0</v>
      </c>
      <c r="V150" s="1832">
        <f t="shared" si="8"/>
        <v>500</v>
      </c>
    </row>
    <row r="151" spans="1:23" s="714" customFormat="1" x14ac:dyDescent="0.2">
      <c r="A151" s="1198"/>
      <c r="B151" s="1199" t="s">
        <v>474</v>
      </c>
      <c r="C151" s="1200">
        <v>3299</v>
      </c>
      <c r="D151" s="1201">
        <v>5332</v>
      </c>
      <c r="E151" s="1202" t="s">
        <v>444</v>
      </c>
      <c r="F151" s="929">
        <v>0</v>
      </c>
      <c r="G151" s="929"/>
      <c r="H151" s="929"/>
      <c r="I151" s="1842"/>
      <c r="J151" s="1842"/>
      <c r="K151" s="1842"/>
      <c r="L151" s="1842"/>
      <c r="M151" s="1842">
        <v>500</v>
      </c>
      <c r="N151" s="1842">
        <f t="shared" si="4"/>
        <v>500</v>
      </c>
      <c r="O151" s="1828">
        <v>0</v>
      </c>
      <c r="P151" s="1828">
        <f t="shared" si="5"/>
        <v>500</v>
      </c>
      <c r="Q151" s="1828">
        <v>0</v>
      </c>
      <c r="R151" s="1828">
        <f t="shared" si="6"/>
        <v>500</v>
      </c>
      <c r="S151" s="1829">
        <v>0</v>
      </c>
      <c r="T151" s="1829">
        <f t="shared" si="7"/>
        <v>500</v>
      </c>
      <c r="U151" s="1829">
        <v>0</v>
      </c>
      <c r="V151" s="1829">
        <f t="shared" si="8"/>
        <v>500</v>
      </c>
    </row>
    <row r="152" spans="1:23" s="714" customFormat="1" ht="31.45" x14ac:dyDescent="0.2">
      <c r="A152" s="1040" t="s">
        <v>106</v>
      </c>
      <c r="B152" s="1041" t="s">
        <v>627</v>
      </c>
      <c r="C152" s="1042" t="s">
        <v>100</v>
      </c>
      <c r="D152" s="1043" t="s">
        <v>100</v>
      </c>
      <c r="E152" s="1044" t="s">
        <v>628</v>
      </c>
      <c r="F152" s="928">
        <f>+F153</f>
        <v>0</v>
      </c>
      <c r="G152" s="928">
        <v>0</v>
      </c>
      <c r="H152" s="928">
        <f t="shared" si="1"/>
        <v>0</v>
      </c>
      <c r="I152" s="1833">
        <v>0</v>
      </c>
      <c r="J152" s="1833">
        <f t="shared" si="2"/>
        <v>0</v>
      </c>
      <c r="K152" s="1833">
        <v>0</v>
      </c>
      <c r="L152" s="1833">
        <f t="shared" si="3"/>
        <v>0</v>
      </c>
      <c r="M152" s="1833">
        <f>+M153</f>
        <v>190</v>
      </c>
      <c r="N152" s="1833">
        <f t="shared" si="4"/>
        <v>190</v>
      </c>
      <c r="O152" s="1834">
        <v>0</v>
      </c>
      <c r="P152" s="1834">
        <f t="shared" si="5"/>
        <v>190</v>
      </c>
      <c r="Q152" s="1834">
        <v>0</v>
      </c>
      <c r="R152" s="1834">
        <f t="shared" si="6"/>
        <v>190</v>
      </c>
      <c r="S152" s="1832">
        <v>0</v>
      </c>
      <c r="T152" s="1832">
        <f t="shared" si="7"/>
        <v>190</v>
      </c>
      <c r="U152" s="1832">
        <v>0</v>
      </c>
      <c r="V152" s="1832">
        <f t="shared" si="8"/>
        <v>190</v>
      </c>
    </row>
    <row r="153" spans="1:23" s="714" customFormat="1" x14ac:dyDescent="0.2">
      <c r="A153" s="1040"/>
      <c r="B153" s="1199" t="s">
        <v>474</v>
      </c>
      <c r="C153" s="1200">
        <v>3299</v>
      </c>
      <c r="D153" s="1201">
        <v>5221</v>
      </c>
      <c r="E153" s="1202" t="s">
        <v>334</v>
      </c>
      <c r="F153" s="929">
        <v>0</v>
      </c>
      <c r="G153" s="929">
        <v>0</v>
      </c>
      <c r="H153" s="929">
        <f>+F153+G153</f>
        <v>0</v>
      </c>
      <c r="I153" s="1842">
        <v>0</v>
      </c>
      <c r="J153" s="1842">
        <f>+H153+I153</f>
        <v>0</v>
      </c>
      <c r="K153" s="1842">
        <v>0</v>
      </c>
      <c r="L153" s="1842">
        <f>+J153+K153</f>
        <v>0</v>
      </c>
      <c r="M153" s="1842">
        <v>190</v>
      </c>
      <c r="N153" s="1842">
        <f>+L153+M153</f>
        <v>190</v>
      </c>
      <c r="O153" s="1850">
        <v>0</v>
      </c>
      <c r="P153" s="1850">
        <f>+N153+O153</f>
        <v>190</v>
      </c>
      <c r="Q153" s="1850">
        <v>0</v>
      </c>
      <c r="R153" s="1850">
        <f>+P153+Q153</f>
        <v>190</v>
      </c>
      <c r="S153" s="1851">
        <v>0</v>
      </c>
      <c r="T153" s="1851">
        <f>+R153+S153</f>
        <v>190</v>
      </c>
      <c r="U153" s="1851">
        <v>0</v>
      </c>
      <c r="V153" s="1851">
        <f>+T153+U153</f>
        <v>190</v>
      </c>
    </row>
    <row r="154" spans="1:23" s="714" customFormat="1" ht="20.95" x14ac:dyDescent="0.2">
      <c r="A154" s="1940" t="s">
        <v>106</v>
      </c>
      <c r="B154" s="1941" t="s">
        <v>756</v>
      </c>
      <c r="C154" s="1942" t="s">
        <v>100</v>
      </c>
      <c r="D154" s="1943" t="s">
        <v>100</v>
      </c>
      <c r="E154" s="1944" t="s">
        <v>757</v>
      </c>
      <c r="F154" s="1911">
        <v>0</v>
      </c>
      <c r="G154" s="2055"/>
      <c r="H154" s="2055"/>
      <c r="I154" s="2056"/>
      <c r="J154" s="2056"/>
      <c r="K154" s="2056"/>
      <c r="L154" s="2056"/>
      <c r="M154" s="2056"/>
      <c r="N154" s="2056"/>
      <c r="O154" s="1936"/>
      <c r="P154" s="2053"/>
      <c r="Q154" s="1936"/>
      <c r="R154" s="1936"/>
      <c r="S154" s="1978"/>
      <c r="T154" s="1914">
        <v>0</v>
      </c>
      <c r="U154" s="1914">
        <f>SUM(U155:U156)</f>
        <v>167.5</v>
      </c>
      <c r="V154" s="1914">
        <f t="shared" si="8"/>
        <v>167.5</v>
      </c>
      <c r="W154" s="1939" t="s">
        <v>755</v>
      </c>
    </row>
    <row r="155" spans="1:23" s="714" customFormat="1" x14ac:dyDescent="0.2">
      <c r="A155" s="1895"/>
      <c r="B155" s="1896"/>
      <c r="C155" s="1897">
        <v>3299</v>
      </c>
      <c r="D155" s="1898">
        <v>5492</v>
      </c>
      <c r="E155" s="1899" t="s">
        <v>758</v>
      </c>
      <c r="F155" s="1900">
        <v>0</v>
      </c>
      <c r="G155" s="2055"/>
      <c r="H155" s="2055"/>
      <c r="I155" s="2056"/>
      <c r="J155" s="2056"/>
      <c r="K155" s="2056"/>
      <c r="L155" s="2056"/>
      <c r="M155" s="2056"/>
      <c r="N155" s="2056"/>
      <c r="O155" s="1936"/>
      <c r="P155" s="2053"/>
      <c r="Q155" s="1936"/>
      <c r="R155" s="1936"/>
      <c r="S155" s="1978"/>
      <c r="T155" s="1903">
        <v>0</v>
      </c>
      <c r="U155" s="1903">
        <v>100.5</v>
      </c>
      <c r="V155" s="1903">
        <f t="shared" si="8"/>
        <v>100.5</v>
      </c>
      <c r="W155" s="1939" t="s">
        <v>755</v>
      </c>
    </row>
    <row r="156" spans="1:23" s="714" customFormat="1" ht="13.1" thickBot="1" x14ac:dyDescent="0.25">
      <c r="A156" s="1963"/>
      <c r="B156" s="1964"/>
      <c r="C156" s="1965">
        <v>3419</v>
      </c>
      <c r="D156" s="1966">
        <v>5492</v>
      </c>
      <c r="E156" s="1967" t="s">
        <v>758</v>
      </c>
      <c r="F156" s="1961">
        <v>0</v>
      </c>
      <c r="G156" s="2055"/>
      <c r="H156" s="2055"/>
      <c r="I156" s="2056"/>
      <c r="J156" s="2056"/>
      <c r="K156" s="2056"/>
      <c r="L156" s="2056"/>
      <c r="M156" s="2056"/>
      <c r="N156" s="2056"/>
      <c r="O156" s="1936"/>
      <c r="P156" s="2053"/>
      <c r="Q156" s="1936"/>
      <c r="R156" s="1936"/>
      <c r="S156" s="1978"/>
      <c r="T156" s="1962">
        <v>0</v>
      </c>
      <c r="U156" s="1968">
        <v>67</v>
      </c>
      <c r="V156" s="1968">
        <f t="shared" si="8"/>
        <v>67</v>
      </c>
      <c r="W156" s="1939" t="s">
        <v>755</v>
      </c>
    </row>
    <row r="157" spans="1:23" s="714" customFormat="1" ht="13.1" thickBot="1" x14ac:dyDescent="0.25">
      <c r="A157" s="792" t="s">
        <v>106</v>
      </c>
      <c r="B157" s="1806" t="s">
        <v>100</v>
      </c>
      <c r="C157" s="793" t="s">
        <v>100</v>
      </c>
      <c r="D157" s="794" t="s">
        <v>100</v>
      </c>
      <c r="E157" s="795" t="s">
        <v>218</v>
      </c>
      <c r="F157" s="1016">
        <f>+F158+F160+F166+F168+F174</f>
        <v>4548.9799999999996</v>
      </c>
      <c r="G157" s="1016">
        <f>+G158+G160+G166+G168+G174+G176</f>
        <v>0</v>
      </c>
      <c r="H157" s="1016">
        <f t="shared" si="1"/>
        <v>4548.9799999999996</v>
      </c>
      <c r="I157" s="1814">
        <v>0</v>
      </c>
      <c r="J157" s="1814">
        <f t="shared" si="2"/>
        <v>4548.9799999999996</v>
      </c>
      <c r="K157" s="1814">
        <v>0</v>
      </c>
      <c r="L157" s="1814">
        <f t="shared" si="3"/>
        <v>4548.9799999999996</v>
      </c>
      <c r="M157" s="1814">
        <f>+M160+M162+M164+M168+M170+M172+M174</f>
        <v>5.6843418860808015E-14</v>
      </c>
      <c r="N157" s="1814">
        <f t="shared" si="4"/>
        <v>4548.9799999999996</v>
      </c>
      <c r="O157" s="1815">
        <v>0</v>
      </c>
      <c r="P157" s="1815">
        <f t="shared" si="5"/>
        <v>4548.9799999999996</v>
      </c>
      <c r="Q157" s="1815">
        <v>0</v>
      </c>
      <c r="R157" s="1815">
        <f t="shared" si="6"/>
        <v>4548.9799999999996</v>
      </c>
      <c r="S157" s="1257">
        <v>0</v>
      </c>
      <c r="T157" s="1257">
        <f t="shared" si="7"/>
        <v>4548.9799999999996</v>
      </c>
      <c r="U157" s="1257">
        <v>0</v>
      </c>
      <c r="V157" s="1257">
        <f t="shared" si="8"/>
        <v>4548.9799999999996</v>
      </c>
    </row>
    <row r="158" spans="1:23" s="714" customFormat="1" x14ac:dyDescent="0.2">
      <c r="A158" s="669" t="s">
        <v>106</v>
      </c>
      <c r="B158" s="671" t="s">
        <v>483</v>
      </c>
      <c r="C158" s="672" t="s">
        <v>100</v>
      </c>
      <c r="D158" s="672" t="s">
        <v>100</v>
      </c>
      <c r="E158" s="780" t="s">
        <v>451</v>
      </c>
      <c r="F158" s="925">
        <f>+F159</f>
        <v>1200</v>
      </c>
      <c r="G158" s="925">
        <v>0</v>
      </c>
      <c r="H158" s="925">
        <f t="shared" si="1"/>
        <v>1200</v>
      </c>
      <c r="I158" s="1830">
        <v>0</v>
      </c>
      <c r="J158" s="1830">
        <f t="shared" si="2"/>
        <v>1200</v>
      </c>
      <c r="K158" s="1830">
        <v>0</v>
      </c>
      <c r="L158" s="1830">
        <f t="shared" si="3"/>
        <v>1200</v>
      </c>
      <c r="M158" s="1830">
        <v>0</v>
      </c>
      <c r="N158" s="1830">
        <f t="shared" si="4"/>
        <v>1200</v>
      </c>
      <c r="O158" s="1831">
        <v>0</v>
      </c>
      <c r="P158" s="1831">
        <f t="shared" si="5"/>
        <v>1200</v>
      </c>
      <c r="Q158" s="1831">
        <v>0</v>
      </c>
      <c r="R158" s="1831">
        <f t="shared" si="6"/>
        <v>1200</v>
      </c>
      <c r="S158" s="1824">
        <v>0</v>
      </c>
      <c r="T158" s="1824">
        <f t="shared" si="7"/>
        <v>1200</v>
      </c>
      <c r="U158" s="1824">
        <v>0</v>
      </c>
      <c r="V158" s="1824">
        <f t="shared" si="8"/>
        <v>1200</v>
      </c>
    </row>
    <row r="159" spans="1:23" s="714" customFormat="1" x14ac:dyDescent="0.2">
      <c r="A159" s="701"/>
      <c r="B159" s="703" t="s">
        <v>474</v>
      </c>
      <c r="C159" s="704">
        <v>3299</v>
      </c>
      <c r="D159" s="1204">
        <v>5321</v>
      </c>
      <c r="E159" s="781" t="s">
        <v>258</v>
      </c>
      <c r="F159" s="926">
        <v>1200</v>
      </c>
      <c r="G159" s="926">
        <v>0</v>
      </c>
      <c r="H159" s="926">
        <f t="shared" si="1"/>
        <v>1200</v>
      </c>
      <c r="I159" s="1827">
        <v>0</v>
      </c>
      <c r="J159" s="1827">
        <f t="shared" si="2"/>
        <v>1200</v>
      </c>
      <c r="K159" s="1827">
        <v>0</v>
      </c>
      <c r="L159" s="1827">
        <f t="shared" si="3"/>
        <v>1200</v>
      </c>
      <c r="M159" s="1827">
        <v>0</v>
      </c>
      <c r="N159" s="1827">
        <f t="shared" si="4"/>
        <v>1200</v>
      </c>
      <c r="O159" s="1828">
        <v>0</v>
      </c>
      <c r="P159" s="1828">
        <f t="shared" si="5"/>
        <v>1200</v>
      </c>
      <c r="Q159" s="1828">
        <v>0</v>
      </c>
      <c r="R159" s="1828">
        <f t="shared" si="6"/>
        <v>1200</v>
      </c>
      <c r="S159" s="1829">
        <v>0</v>
      </c>
      <c r="T159" s="1829">
        <f t="shared" si="7"/>
        <v>1200</v>
      </c>
      <c r="U159" s="1829">
        <v>0</v>
      </c>
      <c r="V159" s="1829">
        <f t="shared" si="8"/>
        <v>1200</v>
      </c>
    </row>
    <row r="160" spans="1:23" s="714" customFormat="1" ht="20.95" x14ac:dyDescent="0.2">
      <c r="A160" s="1040" t="s">
        <v>106</v>
      </c>
      <c r="B160" s="1041" t="s">
        <v>557</v>
      </c>
      <c r="C160" s="1042" t="s">
        <v>100</v>
      </c>
      <c r="D160" s="1042" t="s">
        <v>100</v>
      </c>
      <c r="E160" s="780" t="s">
        <v>453</v>
      </c>
      <c r="F160" s="928">
        <f>+F161</f>
        <v>259.04000000000002</v>
      </c>
      <c r="G160" s="928">
        <v>0</v>
      </c>
      <c r="H160" s="928">
        <f t="shared" si="1"/>
        <v>259.04000000000002</v>
      </c>
      <c r="I160" s="1833">
        <v>0</v>
      </c>
      <c r="J160" s="1833">
        <f t="shared" si="2"/>
        <v>259.04000000000002</v>
      </c>
      <c r="K160" s="1833">
        <v>0</v>
      </c>
      <c r="L160" s="1833">
        <f t="shared" si="3"/>
        <v>259.04000000000002</v>
      </c>
      <c r="M160" s="1834">
        <f>+M161</f>
        <v>-259.03699999999998</v>
      </c>
      <c r="N160" s="1834">
        <f t="shared" si="4"/>
        <v>3.0000000000427463E-3</v>
      </c>
      <c r="O160" s="1834">
        <v>0</v>
      </c>
      <c r="P160" s="1834">
        <f t="shared" si="5"/>
        <v>3.0000000000427463E-3</v>
      </c>
      <c r="Q160" s="1834">
        <v>0</v>
      </c>
      <c r="R160" s="1834">
        <f t="shared" si="6"/>
        <v>3.0000000000427463E-3</v>
      </c>
      <c r="S160" s="1832">
        <v>0</v>
      </c>
      <c r="T160" s="1832">
        <f t="shared" ref="T160:T232" si="57">+R160+S160</f>
        <v>3.0000000000427463E-3</v>
      </c>
      <c r="U160" s="1832">
        <v>0</v>
      </c>
      <c r="V160" s="1832">
        <f t="shared" ref="V160:V232" si="58">+T160+U160</f>
        <v>3.0000000000427463E-3</v>
      </c>
    </row>
    <row r="161" spans="1:22" s="714" customFormat="1" x14ac:dyDescent="0.2">
      <c r="A161" s="701"/>
      <c r="B161" s="703" t="s">
        <v>474</v>
      </c>
      <c r="C161" s="704">
        <v>3113</v>
      </c>
      <c r="D161" s="1204">
        <v>5321</v>
      </c>
      <c r="E161" s="781" t="s">
        <v>258</v>
      </c>
      <c r="F161" s="926">
        <v>259.04000000000002</v>
      </c>
      <c r="G161" s="926">
        <v>0</v>
      </c>
      <c r="H161" s="926">
        <f t="shared" si="1"/>
        <v>259.04000000000002</v>
      </c>
      <c r="I161" s="1827">
        <v>0</v>
      </c>
      <c r="J161" s="1827">
        <f t="shared" si="2"/>
        <v>259.04000000000002</v>
      </c>
      <c r="K161" s="1827">
        <v>0</v>
      </c>
      <c r="L161" s="1827">
        <f t="shared" si="3"/>
        <v>259.04000000000002</v>
      </c>
      <c r="M161" s="1828">
        <v>-259.03699999999998</v>
      </c>
      <c r="N161" s="1828">
        <f t="shared" si="4"/>
        <v>3.0000000000427463E-3</v>
      </c>
      <c r="O161" s="1828">
        <v>0</v>
      </c>
      <c r="P161" s="1828">
        <f t="shared" si="5"/>
        <v>3.0000000000427463E-3</v>
      </c>
      <c r="Q161" s="1828">
        <v>0</v>
      </c>
      <c r="R161" s="1828">
        <f t="shared" si="6"/>
        <v>3.0000000000427463E-3</v>
      </c>
      <c r="S161" s="1829">
        <v>0</v>
      </c>
      <c r="T161" s="1829">
        <f t="shared" si="57"/>
        <v>3.0000000000427463E-3</v>
      </c>
      <c r="U161" s="1829">
        <v>0</v>
      </c>
      <c r="V161" s="1829">
        <f t="shared" si="58"/>
        <v>3.0000000000427463E-3</v>
      </c>
    </row>
    <row r="162" spans="1:22" s="714" customFormat="1" ht="31.45" x14ac:dyDescent="0.2">
      <c r="A162" s="1040" t="s">
        <v>106</v>
      </c>
      <c r="B162" s="1041" t="s">
        <v>601</v>
      </c>
      <c r="C162" s="1042" t="s">
        <v>100</v>
      </c>
      <c r="D162" s="1042" t="s">
        <v>100</v>
      </c>
      <c r="E162" s="780" t="s">
        <v>602</v>
      </c>
      <c r="F162" s="928">
        <v>0</v>
      </c>
      <c r="G162" s="926"/>
      <c r="H162" s="926"/>
      <c r="I162" s="1827"/>
      <c r="J162" s="1827"/>
      <c r="K162" s="1827"/>
      <c r="L162" s="1827"/>
      <c r="M162" s="1834">
        <f>+M163</f>
        <v>224.03700000000001</v>
      </c>
      <c r="N162" s="1834">
        <f t="shared" si="4"/>
        <v>224.03700000000001</v>
      </c>
      <c r="O162" s="1834">
        <v>0</v>
      </c>
      <c r="P162" s="1834">
        <f t="shared" si="5"/>
        <v>224.03700000000001</v>
      </c>
      <c r="Q162" s="1834">
        <v>0</v>
      </c>
      <c r="R162" s="1834">
        <f t="shared" ref="R162:R234" si="59">+P162+Q162</f>
        <v>224.03700000000001</v>
      </c>
      <c r="S162" s="1832">
        <v>0</v>
      </c>
      <c r="T162" s="1832">
        <f t="shared" si="57"/>
        <v>224.03700000000001</v>
      </c>
      <c r="U162" s="1832">
        <v>0</v>
      </c>
      <c r="V162" s="1832">
        <f t="shared" si="58"/>
        <v>224.03700000000001</v>
      </c>
    </row>
    <row r="163" spans="1:22" s="714" customFormat="1" x14ac:dyDescent="0.2">
      <c r="A163" s="701"/>
      <c r="B163" s="703" t="s">
        <v>474</v>
      </c>
      <c r="C163" s="704">
        <v>3113</v>
      </c>
      <c r="D163" s="1204">
        <v>5321</v>
      </c>
      <c r="E163" s="781" t="s">
        <v>258</v>
      </c>
      <c r="F163" s="926">
        <v>0</v>
      </c>
      <c r="G163" s="926"/>
      <c r="H163" s="926"/>
      <c r="I163" s="1827"/>
      <c r="J163" s="1827"/>
      <c r="K163" s="1827"/>
      <c r="L163" s="1827"/>
      <c r="M163" s="1828">
        <v>224.03700000000001</v>
      </c>
      <c r="N163" s="1828">
        <f t="shared" si="4"/>
        <v>224.03700000000001</v>
      </c>
      <c r="O163" s="1828">
        <v>0</v>
      </c>
      <c r="P163" s="1828">
        <f t="shared" si="5"/>
        <v>224.03700000000001</v>
      </c>
      <c r="Q163" s="1828">
        <v>0</v>
      </c>
      <c r="R163" s="1828">
        <f t="shared" si="59"/>
        <v>224.03700000000001</v>
      </c>
      <c r="S163" s="1829">
        <v>0</v>
      </c>
      <c r="T163" s="1829">
        <f t="shared" si="57"/>
        <v>224.03700000000001</v>
      </c>
      <c r="U163" s="1829">
        <v>0</v>
      </c>
      <c r="V163" s="1829">
        <f t="shared" si="58"/>
        <v>224.03700000000001</v>
      </c>
    </row>
    <row r="164" spans="1:22" s="714" customFormat="1" ht="31.45" x14ac:dyDescent="0.2">
      <c r="A164" s="1040" t="s">
        <v>106</v>
      </c>
      <c r="B164" s="1041" t="s">
        <v>604</v>
      </c>
      <c r="C164" s="1042" t="s">
        <v>100</v>
      </c>
      <c r="D164" s="1042" t="s">
        <v>100</v>
      </c>
      <c r="E164" s="780" t="s">
        <v>605</v>
      </c>
      <c r="F164" s="928">
        <v>0</v>
      </c>
      <c r="G164" s="926"/>
      <c r="H164" s="926"/>
      <c r="I164" s="1827"/>
      <c r="J164" s="1827"/>
      <c r="K164" s="1827"/>
      <c r="L164" s="1827"/>
      <c r="M164" s="1834">
        <f>+M165</f>
        <v>50</v>
      </c>
      <c r="N164" s="1834">
        <f t="shared" si="4"/>
        <v>50</v>
      </c>
      <c r="O164" s="1834">
        <v>0</v>
      </c>
      <c r="P164" s="1834">
        <f t="shared" ref="P164:P236" si="60">+N164+O164</f>
        <v>50</v>
      </c>
      <c r="Q164" s="1834">
        <v>0</v>
      </c>
      <c r="R164" s="1834">
        <f t="shared" si="59"/>
        <v>50</v>
      </c>
      <c r="S164" s="1832">
        <v>0</v>
      </c>
      <c r="T164" s="1832">
        <f t="shared" si="57"/>
        <v>50</v>
      </c>
      <c r="U164" s="1832">
        <v>0</v>
      </c>
      <c r="V164" s="1832">
        <f t="shared" si="58"/>
        <v>50</v>
      </c>
    </row>
    <row r="165" spans="1:22" s="714" customFormat="1" x14ac:dyDescent="0.2">
      <c r="A165" s="701"/>
      <c r="B165" s="703" t="s">
        <v>474</v>
      </c>
      <c r="C165" s="704">
        <v>3113</v>
      </c>
      <c r="D165" s="1204">
        <v>5321</v>
      </c>
      <c r="E165" s="781" t="s">
        <v>258</v>
      </c>
      <c r="F165" s="926">
        <v>0</v>
      </c>
      <c r="G165" s="926"/>
      <c r="H165" s="926"/>
      <c r="I165" s="1827"/>
      <c r="J165" s="1827"/>
      <c r="K165" s="1827"/>
      <c r="L165" s="1827"/>
      <c r="M165" s="1828">
        <v>50</v>
      </c>
      <c r="N165" s="1828">
        <f t="shared" si="4"/>
        <v>50</v>
      </c>
      <c r="O165" s="1828">
        <v>0</v>
      </c>
      <c r="P165" s="1828">
        <f t="shared" si="60"/>
        <v>50</v>
      </c>
      <c r="Q165" s="1828">
        <v>0</v>
      </c>
      <c r="R165" s="1828">
        <f t="shared" si="59"/>
        <v>50</v>
      </c>
      <c r="S165" s="1829">
        <v>0</v>
      </c>
      <c r="T165" s="1829">
        <f t="shared" si="57"/>
        <v>50</v>
      </c>
      <c r="U165" s="1829">
        <v>0</v>
      </c>
      <c r="V165" s="1829">
        <f t="shared" si="58"/>
        <v>50</v>
      </c>
    </row>
    <row r="166" spans="1:22" s="714" customFormat="1" x14ac:dyDescent="0.2">
      <c r="A166" s="1040" t="s">
        <v>106</v>
      </c>
      <c r="B166" s="1041" t="s">
        <v>484</v>
      </c>
      <c r="C166" s="1042" t="s">
        <v>100</v>
      </c>
      <c r="D166" s="1042" t="s">
        <v>100</v>
      </c>
      <c r="E166" s="780" t="s">
        <v>221</v>
      </c>
      <c r="F166" s="928">
        <f>+F167</f>
        <v>2007.02</v>
      </c>
      <c r="G166" s="928">
        <v>0</v>
      </c>
      <c r="H166" s="928">
        <f t="shared" si="1"/>
        <v>2007.02</v>
      </c>
      <c r="I166" s="1833">
        <v>0</v>
      </c>
      <c r="J166" s="1833">
        <f t="shared" si="2"/>
        <v>2007.02</v>
      </c>
      <c r="K166" s="1833">
        <v>0</v>
      </c>
      <c r="L166" s="1833">
        <f t="shared" si="3"/>
        <v>2007.02</v>
      </c>
      <c r="M166" s="1833">
        <v>0</v>
      </c>
      <c r="N166" s="1833">
        <f t="shared" si="4"/>
        <v>2007.02</v>
      </c>
      <c r="O166" s="1834">
        <v>0</v>
      </c>
      <c r="P166" s="1834">
        <f t="shared" si="60"/>
        <v>2007.02</v>
      </c>
      <c r="Q166" s="1834">
        <v>0</v>
      </c>
      <c r="R166" s="1834">
        <f t="shared" si="59"/>
        <v>2007.02</v>
      </c>
      <c r="S166" s="1832">
        <v>0</v>
      </c>
      <c r="T166" s="1832">
        <f t="shared" si="57"/>
        <v>2007.02</v>
      </c>
      <c r="U166" s="1832">
        <v>0</v>
      </c>
      <c r="V166" s="1832">
        <f t="shared" si="58"/>
        <v>2007.02</v>
      </c>
    </row>
    <row r="167" spans="1:22" s="714" customFormat="1" x14ac:dyDescent="0.2">
      <c r="A167" s="701"/>
      <c r="B167" s="703" t="s">
        <v>474</v>
      </c>
      <c r="C167" s="704">
        <v>3299</v>
      </c>
      <c r="D167" s="1204">
        <v>5321</v>
      </c>
      <c r="E167" s="781" t="s">
        <v>258</v>
      </c>
      <c r="F167" s="926">
        <v>2007.02</v>
      </c>
      <c r="G167" s="926">
        <v>0</v>
      </c>
      <c r="H167" s="926">
        <f t="shared" si="1"/>
        <v>2007.02</v>
      </c>
      <c r="I167" s="1827">
        <v>0</v>
      </c>
      <c r="J167" s="1827">
        <f t="shared" si="2"/>
        <v>2007.02</v>
      </c>
      <c r="K167" s="1827">
        <v>0</v>
      </c>
      <c r="L167" s="1827">
        <f t="shared" si="3"/>
        <v>2007.02</v>
      </c>
      <c r="M167" s="1827">
        <v>0</v>
      </c>
      <c r="N167" s="1827">
        <f t="shared" si="4"/>
        <v>2007.02</v>
      </c>
      <c r="O167" s="1828">
        <v>0</v>
      </c>
      <c r="P167" s="1828">
        <f t="shared" si="60"/>
        <v>2007.02</v>
      </c>
      <c r="Q167" s="1828">
        <v>0</v>
      </c>
      <c r="R167" s="1828">
        <f t="shared" si="59"/>
        <v>2007.02</v>
      </c>
      <c r="S167" s="1829">
        <v>0</v>
      </c>
      <c r="T167" s="1829">
        <f t="shared" si="57"/>
        <v>2007.02</v>
      </c>
      <c r="U167" s="1829">
        <v>0</v>
      </c>
      <c r="V167" s="1829">
        <f t="shared" si="58"/>
        <v>2007.02</v>
      </c>
    </row>
    <row r="168" spans="1:22" s="714" customFormat="1" x14ac:dyDescent="0.2">
      <c r="A168" s="1040" t="s">
        <v>106</v>
      </c>
      <c r="B168" s="1041" t="s">
        <v>485</v>
      </c>
      <c r="C168" s="1042" t="s">
        <v>100</v>
      </c>
      <c r="D168" s="1042" t="s">
        <v>100</v>
      </c>
      <c r="E168" s="780" t="s">
        <v>458</v>
      </c>
      <c r="F168" s="928">
        <f>+F169</f>
        <v>541.79</v>
      </c>
      <c r="G168" s="928">
        <v>0</v>
      </c>
      <c r="H168" s="928">
        <f t="shared" si="1"/>
        <v>541.79</v>
      </c>
      <c r="I168" s="1833">
        <v>0</v>
      </c>
      <c r="J168" s="1833">
        <f t="shared" si="2"/>
        <v>541.79</v>
      </c>
      <c r="K168" s="1833">
        <v>0</v>
      </c>
      <c r="L168" s="1833">
        <f t="shared" si="3"/>
        <v>541.79</v>
      </c>
      <c r="M168" s="1834">
        <f>+M169</f>
        <v>-541.79</v>
      </c>
      <c r="N168" s="1834">
        <f t="shared" si="4"/>
        <v>0</v>
      </c>
      <c r="O168" s="1834">
        <v>0</v>
      </c>
      <c r="P168" s="1834">
        <f t="shared" si="60"/>
        <v>0</v>
      </c>
      <c r="Q168" s="1834">
        <v>0</v>
      </c>
      <c r="R168" s="1834">
        <f t="shared" si="59"/>
        <v>0</v>
      </c>
      <c r="S168" s="1832">
        <v>0</v>
      </c>
      <c r="T168" s="1832">
        <f t="shared" si="57"/>
        <v>0</v>
      </c>
      <c r="U168" s="1832">
        <v>0</v>
      </c>
      <c r="V168" s="1832">
        <f t="shared" si="58"/>
        <v>0</v>
      </c>
    </row>
    <row r="169" spans="1:22" s="714" customFormat="1" x14ac:dyDescent="0.2">
      <c r="A169" s="701"/>
      <c r="B169" s="703" t="s">
        <v>474</v>
      </c>
      <c r="C169" s="704">
        <v>3113</v>
      </c>
      <c r="D169" s="1204">
        <v>5321</v>
      </c>
      <c r="E169" s="781" t="s">
        <v>258</v>
      </c>
      <c r="F169" s="926">
        <v>541.79</v>
      </c>
      <c r="G169" s="926">
        <v>0</v>
      </c>
      <c r="H169" s="926">
        <f t="shared" si="1"/>
        <v>541.79</v>
      </c>
      <c r="I169" s="1827">
        <v>0</v>
      </c>
      <c r="J169" s="1827">
        <f t="shared" si="2"/>
        <v>541.79</v>
      </c>
      <c r="K169" s="1827">
        <v>0</v>
      </c>
      <c r="L169" s="1827">
        <f t="shared" si="3"/>
        <v>541.79</v>
      </c>
      <c r="M169" s="1828">
        <v>-541.79</v>
      </c>
      <c r="N169" s="1828">
        <f t="shared" si="4"/>
        <v>0</v>
      </c>
      <c r="O169" s="1828">
        <v>0</v>
      </c>
      <c r="P169" s="1828">
        <f t="shared" si="60"/>
        <v>0</v>
      </c>
      <c r="Q169" s="1828">
        <v>0</v>
      </c>
      <c r="R169" s="1828">
        <f t="shared" si="59"/>
        <v>0</v>
      </c>
      <c r="S169" s="1829">
        <v>0</v>
      </c>
      <c r="T169" s="1829">
        <f t="shared" si="57"/>
        <v>0</v>
      </c>
      <c r="U169" s="1829">
        <v>0</v>
      </c>
      <c r="V169" s="1829">
        <f t="shared" si="58"/>
        <v>0</v>
      </c>
    </row>
    <row r="170" spans="1:22" s="714" customFormat="1" ht="31.45" x14ac:dyDescent="0.2">
      <c r="A170" s="1040" t="s">
        <v>106</v>
      </c>
      <c r="B170" s="1041" t="s">
        <v>607</v>
      </c>
      <c r="C170" s="1042" t="s">
        <v>100</v>
      </c>
      <c r="D170" s="1042" t="s">
        <v>100</v>
      </c>
      <c r="E170" s="780" t="s">
        <v>610</v>
      </c>
      <c r="F170" s="928">
        <v>0</v>
      </c>
      <c r="G170" s="926"/>
      <c r="H170" s="926"/>
      <c r="I170" s="1827"/>
      <c r="J170" s="1827"/>
      <c r="K170" s="1827"/>
      <c r="L170" s="1827"/>
      <c r="M170" s="1834">
        <f>+M171</f>
        <v>461.79</v>
      </c>
      <c r="N170" s="1834">
        <f t="shared" si="4"/>
        <v>461.79</v>
      </c>
      <c r="O170" s="1834">
        <v>0</v>
      </c>
      <c r="P170" s="1834">
        <f t="shared" si="60"/>
        <v>461.79</v>
      </c>
      <c r="Q170" s="1834">
        <v>0</v>
      </c>
      <c r="R170" s="1834">
        <f t="shared" si="59"/>
        <v>461.79</v>
      </c>
      <c r="S170" s="1832">
        <v>0</v>
      </c>
      <c r="T170" s="1832">
        <f t="shared" si="57"/>
        <v>461.79</v>
      </c>
      <c r="U170" s="1832">
        <v>0</v>
      </c>
      <c r="V170" s="1832">
        <f t="shared" si="58"/>
        <v>461.79</v>
      </c>
    </row>
    <row r="171" spans="1:22" s="714" customFormat="1" x14ac:dyDescent="0.2">
      <c r="A171" s="701"/>
      <c r="B171" s="703" t="s">
        <v>474</v>
      </c>
      <c r="C171" s="704">
        <v>3113</v>
      </c>
      <c r="D171" s="1204">
        <v>5321</v>
      </c>
      <c r="E171" s="781" t="s">
        <v>258</v>
      </c>
      <c r="F171" s="926">
        <v>0</v>
      </c>
      <c r="G171" s="926"/>
      <c r="H171" s="926"/>
      <c r="I171" s="1827"/>
      <c r="J171" s="1827"/>
      <c r="K171" s="1827"/>
      <c r="L171" s="1827"/>
      <c r="M171" s="1828">
        <v>461.79</v>
      </c>
      <c r="N171" s="1828">
        <f t="shared" si="4"/>
        <v>461.79</v>
      </c>
      <c r="O171" s="1828">
        <v>0</v>
      </c>
      <c r="P171" s="1828">
        <f t="shared" si="60"/>
        <v>461.79</v>
      </c>
      <c r="Q171" s="1828">
        <v>0</v>
      </c>
      <c r="R171" s="1828">
        <f t="shared" si="59"/>
        <v>461.79</v>
      </c>
      <c r="S171" s="1829">
        <v>0</v>
      </c>
      <c r="T171" s="1829">
        <f t="shared" si="57"/>
        <v>461.79</v>
      </c>
      <c r="U171" s="1829">
        <v>0</v>
      </c>
      <c r="V171" s="1829">
        <f t="shared" si="58"/>
        <v>461.79</v>
      </c>
    </row>
    <row r="172" spans="1:22" s="714" customFormat="1" ht="31.45" x14ac:dyDescent="0.2">
      <c r="A172" s="1040" t="s">
        <v>106</v>
      </c>
      <c r="B172" s="1041" t="s">
        <v>608</v>
      </c>
      <c r="C172" s="1042" t="s">
        <v>100</v>
      </c>
      <c r="D172" s="1042" t="s">
        <v>100</v>
      </c>
      <c r="E172" s="780" t="s">
        <v>611</v>
      </c>
      <c r="F172" s="928">
        <v>0</v>
      </c>
      <c r="G172" s="926"/>
      <c r="H172" s="926"/>
      <c r="I172" s="1827"/>
      <c r="J172" s="1827"/>
      <c r="K172" s="1827"/>
      <c r="L172" s="1827"/>
      <c r="M172" s="1834">
        <f>+M173</f>
        <v>80</v>
      </c>
      <c r="N172" s="1834">
        <f t="shared" si="4"/>
        <v>80</v>
      </c>
      <c r="O172" s="1834">
        <v>0</v>
      </c>
      <c r="P172" s="1834">
        <f t="shared" si="60"/>
        <v>80</v>
      </c>
      <c r="Q172" s="1834">
        <v>0</v>
      </c>
      <c r="R172" s="1834">
        <f t="shared" si="59"/>
        <v>80</v>
      </c>
      <c r="S172" s="1832">
        <v>0</v>
      </c>
      <c r="T172" s="1832">
        <f t="shared" si="57"/>
        <v>80</v>
      </c>
      <c r="U172" s="1832">
        <v>0</v>
      </c>
      <c r="V172" s="1832">
        <f t="shared" si="58"/>
        <v>80</v>
      </c>
    </row>
    <row r="173" spans="1:22" s="714" customFormat="1" x14ac:dyDescent="0.2">
      <c r="A173" s="701"/>
      <c r="B173" s="703" t="s">
        <v>474</v>
      </c>
      <c r="C173" s="704">
        <v>3113</v>
      </c>
      <c r="D173" s="1204">
        <v>5321</v>
      </c>
      <c r="E173" s="781" t="s">
        <v>258</v>
      </c>
      <c r="F173" s="926">
        <v>0</v>
      </c>
      <c r="G173" s="926"/>
      <c r="H173" s="926"/>
      <c r="I173" s="1827"/>
      <c r="J173" s="1827"/>
      <c r="K173" s="1827"/>
      <c r="L173" s="1827"/>
      <c r="M173" s="1828">
        <v>80</v>
      </c>
      <c r="N173" s="1828">
        <f t="shared" si="4"/>
        <v>80</v>
      </c>
      <c r="O173" s="1828">
        <v>0</v>
      </c>
      <c r="P173" s="1828">
        <f t="shared" si="60"/>
        <v>80</v>
      </c>
      <c r="Q173" s="1828">
        <v>0</v>
      </c>
      <c r="R173" s="1828">
        <f t="shared" si="59"/>
        <v>80</v>
      </c>
      <c r="S173" s="1829">
        <v>0</v>
      </c>
      <c r="T173" s="1829">
        <f t="shared" si="57"/>
        <v>80</v>
      </c>
      <c r="U173" s="1829">
        <v>0</v>
      </c>
      <c r="V173" s="1829">
        <f t="shared" si="58"/>
        <v>80</v>
      </c>
    </row>
    <row r="174" spans="1:22" s="714" customFormat="1" x14ac:dyDescent="0.2">
      <c r="A174" s="1040" t="s">
        <v>106</v>
      </c>
      <c r="B174" s="1041" t="s">
        <v>486</v>
      </c>
      <c r="C174" s="1042" t="s">
        <v>100</v>
      </c>
      <c r="D174" s="1042" t="s">
        <v>100</v>
      </c>
      <c r="E174" s="780" t="s">
        <v>223</v>
      </c>
      <c r="F174" s="928">
        <f>+F175</f>
        <v>541.13</v>
      </c>
      <c r="G174" s="928">
        <f>+G175</f>
        <v>-250</v>
      </c>
      <c r="H174" s="928">
        <f t="shared" si="1"/>
        <v>291.13</v>
      </c>
      <c r="I174" s="1833">
        <v>0</v>
      </c>
      <c r="J174" s="1833">
        <f t="shared" si="2"/>
        <v>291.13</v>
      </c>
      <c r="K174" s="1833">
        <v>0</v>
      </c>
      <c r="L174" s="1833">
        <f t="shared" si="3"/>
        <v>291.13</v>
      </c>
      <c r="M174" s="1834">
        <f>+M175</f>
        <v>-15</v>
      </c>
      <c r="N174" s="1834">
        <f t="shared" si="4"/>
        <v>276.13</v>
      </c>
      <c r="O174" s="1834">
        <v>0</v>
      </c>
      <c r="P174" s="1834">
        <f t="shared" si="60"/>
        <v>276.13</v>
      </c>
      <c r="Q174" s="1834">
        <v>0</v>
      </c>
      <c r="R174" s="1834">
        <f t="shared" si="59"/>
        <v>276.13</v>
      </c>
      <c r="S174" s="1832">
        <v>0</v>
      </c>
      <c r="T174" s="1832">
        <f t="shared" si="57"/>
        <v>276.13</v>
      </c>
      <c r="U174" s="1832">
        <v>0</v>
      </c>
      <c r="V174" s="1832">
        <f t="shared" si="58"/>
        <v>276.13</v>
      </c>
    </row>
    <row r="175" spans="1:22" s="714" customFormat="1" x14ac:dyDescent="0.2">
      <c r="A175" s="1198"/>
      <c r="B175" s="1199" t="s">
        <v>474</v>
      </c>
      <c r="C175" s="1200">
        <v>3299</v>
      </c>
      <c r="D175" s="1201">
        <v>5321</v>
      </c>
      <c r="E175" s="781" t="s">
        <v>258</v>
      </c>
      <c r="F175" s="926">
        <v>541.13</v>
      </c>
      <c r="G175" s="926">
        <v>-250</v>
      </c>
      <c r="H175" s="926">
        <f t="shared" si="1"/>
        <v>291.13</v>
      </c>
      <c r="I175" s="1827">
        <v>0</v>
      </c>
      <c r="J175" s="1827">
        <f t="shared" si="2"/>
        <v>291.13</v>
      </c>
      <c r="K175" s="1827">
        <v>0</v>
      </c>
      <c r="L175" s="1827">
        <f t="shared" si="3"/>
        <v>291.13</v>
      </c>
      <c r="M175" s="1828">
        <v>-15</v>
      </c>
      <c r="N175" s="1828">
        <f t="shared" si="4"/>
        <v>276.13</v>
      </c>
      <c r="O175" s="1828">
        <v>0</v>
      </c>
      <c r="P175" s="1828">
        <f t="shared" si="60"/>
        <v>276.13</v>
      </c>
      <c r="Q175" s="1828">
        <v>0</v>
      </c>
      <c r="R175" s="1828">
        <f t="shared" si="59"/>
        <v>276.13</v>
      </c>
      <c r="S175" s="1829">
        <v>0</v>
      </c>
      <c r="T175" s="1829">
        <f t="shared" si="57"/>
        <v>276.13</v>
      </c>
      <c r="U175" s="1829">
        <v>0</v>
      </c>
      <c r="V175" s="1829">
        <f t="shared" si="58"/>
        <v>276.13</v>
      </c>
    </row>
    <row r="176" spans="1:22" s="714" customFormat="1" ht="20.95" x14ac:dyDescent="0.2">
      <c r="A176" s="1040" t="s">
        <v>106</v>
      </c>
      <c r="B176" s="1205" t="s">
        <v>496</v>
      </c>
      <c r="C176" s="1205" t="s">
        <v>100</v>
      </c>
      <c r="D176" s="1042" t="s">
        <v>100</v>
      </c>
      <c r="E176" s="1044" t="s">
        <v>470</v>
      </c>
      <c r="F176" s="928">
        <v>0</v>
      </c>
      <c r="G176" s="928">
        <f>+G177</f>
        <v>250</v>
      </c>
      <c r="H176" s="928">
        <f t="shared" si="1"/>
        <v>250</v>
      </c>
      <c r="I176" s="1833">
        <v>0</v>
      </c>
      <c r="J176" s="1833">
        <f t="shared" si="2"/>
        <v>250</v>
      </c>
      <c r="K176" s="1833">
        <v>0</v>
      </c>
      <c r="L176" s="1833">
        <f t="shared" si="3"/>
        <v>250</v>
      </c>
      <c r="M176" s="1833">
        <v>0</v>
      </c>
      <c r="N176" s="1833">
        <f t="shared" ref="N176:N252" si="61">+L176+M176</f>
        <v>250</v>
      </c>
      <c r="O176" s="1834">
        <v>0</v>
      </c>
      <c r="P176" s="1834">
        <f t="shared" si="60"/>
        <v>250</v>
      </c>
      <c r="Q176" s="1834">
        <v>0</v>
      </c>
      <c r="R176" s="1834">
        <f t="shared" si="59"/>
        <v>250</v>
      </c>
      <c r="S176" s="1832">
        <v>0</v>
      </c>
      <c r="T176" s="1832">
        <f t="shared" si="57"/>
        <v>250</v>
      </c>
      <c r="U176" s="1832">
        <v>0</v>
      </c>
      <c r="V176" s="1832">
        <f t="shared" si="58"/>
        <v>250</v>
      </c>
    </row>
    <row r="177" spans="1:26" s="714" customFormat="1" x14ac:dyDescent="0.2">
      <c r="A177" s="1206"/>
      <c r="B177" s="1207"/>
      <c r="C177" s="1200">
        <v>3299</v>
      </c>
      <c r="D177" s="1208">
        <v>5339</v>
      </c>
      <c r="E177" s="1209" t="s">
        <v>469</v>
      </c>
      <c r="F177" s="929">
        <v>0</v>
      </c>
      <c r="G177" s="929">
        <v>250</v>
      </c>
      <c r="H177" s="929">
        <f t="shared" si="1"/>
        <v>250</v>
      </c>
      <c r="I177" s="1842">
        <v>0</v>
      </c>
      <c r="J177" s="1842">
        <f t="shared" si="2"/>
        <v>250</v>
      </c>
      <c r="K177" s="1842">
        <v>0</v>
      </c>
      <c r="L177" s="1842">
        <f t="shared" si="3"/>
        <v>250</v>
      </c>
      <c r="M177" s="1842">
        <v>0</v>
      </c>
      <c r="N177" s="1842">
        <f t="shared" si="61"/>
        <v>250</v>
      </c>
      <c r="O177" s="1850">
        <v>0</v>
      </c>
      <c r="P177" s="1850">
        <f t="shared" si="60"/>
        <v>250</v>
      </c>
      <c r="Q177" s="1850">
        <v>0</v>
      </c>
      <c r="R177" s="1850">
        <f t="shared" si="59"/>
        <v>250</v>
      </c>
      <c r="S177" s="1851">
        <v>0</v>
      </c>
      <c r="T177" s="1851">
        <f t="shared" si="57"/>
        <v>250</v>
      </c>
      <c r="U177" s="1851">
        <v>0</v>
      </c>
      <c r="V177" s="1851">
        <f t="shared" si="58"/>
        <v>250</v>
      </c>
    </row>
    <row r="178" spans="1:26" s="714" customFormat="1" ht="20.95" x14ac:dyDescent="0.2">
      <c r="A178" s="1940" t="s">
        <v>106</v>
      </c>
      <c r="B178" s="1941" t="s">
        <v>756</v>
      </c>
      <c r="C178" s="1942" t="s">
        <v>100</v>
      </c>
      <c r="D178" s="1943" t="s">
        <v>100</v>
      </c>
      <c r="E178" s="1944" t="s">
        <v>757</v>
      </c>
      <c r="F178" s="1911">
        <v>0</v>
      </c>
      <c r="G178" s="1911"/>
      <c r="H178" s="1911"/>
      <c r="I178" s="1945"/>
      <c r="J178" s="1945"/>
      <c r="K178" s="1945"/>
      <c r="L178" s="1945"/>
      <c r="M178" s="1945"/>
      <c r="N178" s="1945"/>
      <c r="O178" s="1914"/>
      <c r="P178" s="1045"/>
      <c r="Q178" s="1945"/>
      <c r="R178" s="1914"/>
      <c r="S178" s="1914"/>
      <c r="T178" s="1973">
        <v>0</v>
      </c>
      <c r="U178" s="1969">
        <f>SUM(U179:U180)</f>
        <v>167.5</v>
      </c>
      <c r="V178" s="1914">
        <f t="shared" si="58"/>
        <v>167.5</v>
      </c>
      <c r="W178" s="1939" t="s">
        <v>755</v>
      </c>
    </row>
    <row r="179" spans="1:26" s="714" customFormat="1" x14ac:dyDescent="0.2">
      <c r="A179" s="1895"/>
      <c r="B179" s="1896"/>
      <c r="C179" s="1897">
        <v>3299</v>
      </c>
      <c r="D179" s="1898">
        <v>5492</v>
      </c>
      <c r="E179" s="1899" t="s">
        <v>758</v>
      </c>
      <c r="F179" s="1900">
        <v>0</v>
      </c>
      <c r="G179" s="1900"/>
      <c r="H179" s="1900"/>
      <c r="I179" s="1946"/>
      <c r="J179" s="1946"/>
      <c r="K179" s="1946"/>
      <c r="L179" s="1946"/>
      <c r="M179" s="1946"/>
      <c r="N179" s="1946"/>
      <c r="O179" s="1903"/>
      <c r="P179" s="1046"/>
      <c r="Q179" s="1946"/>
      <c r="R179" s="1903"/>
      <c r="S179" s="1903"/>
      <c r="T179" s="1972">
        <v>0</v>
      </c>
      <c r="U179" s="1970">
        <v>100.5</v>
      </c>
      <c r="V179" s="1903">
        <f t="shared" si="58"/>
        <v>100.5</v>
      </c>
      <c r="W179" s="1939" t="s">
        <v>755</v>
      </c>
    </row>
    <row r="180" spans="1:26" s="714" customFormat="1" ht="13.1" thickBot="1" x14ac:dyDescent="0.25">
      <c r="A180" s="1963"/>
      <c r="B180" s="1964"/>
      <c r="C180" s="1965">
        <v>3419</v>
      </c>
      <c r="D180" s="1966">
        <v>5492</v>
      </c>
      <c r="E180" s="1967" t="s">
        <v>758</v>
      </c>
      <c r="F180" s="1961">
        <v>0</v>
      </c>
      <c r="G180" s="1961"/>
      <c r="H180" s="1961"/>
      <c r="I180" s="1974"/>
      <c r="J180" s="1974"/>
      <c r="K180" s="1974"/>
      <c r="L180" s="1974"/>
      <c r="M180" s="1974"/>
      <c r="N180" s="1974"/>
      <c r="O180" s="1962"/>
      <c r="P180" s="2103"/>
      <c r="Q180" s="1974"/>
      <c r="R180" s="1962"/>
      <c r="S180" s="1962"/>
      <c r="T180" s="1972">
        <v>0</v>
      </c>
      <c r="U180" s="1971">
        <v>67</v>
      </c>
      <c r="V180" s="1968">
        <f t="shared" si="58"/>
        <v>67</v>
      </c>
      <c r="W180" s="1939" t="s">
        <v>755</v>
      </c>
    </row>
    <row r="181" spans="1:26" s="714" customFormat="1" ht="13.75" thickBot="1" x14ac:dyDescent="0.25">
      <c r="A181" s="2057" t="s">
        <v>106</v>
      </c>
      <c r="B181" s="2058" t="s">
        <v>100</v>
      </c>
      <c r="C181" s="2059" t="s">
        <v>100</v>
      </c>
      <c r="D181" s="2060" t="s">
        <v>100</v>
      </c>
      <c r="E181" s="2061" t="s">
        <v>433</v>
      </c>
      <c r="F181" s="2062">
        <f>+F182+F263+F276+F297+F324</f>
        <v>13000</v>
      </c>
      <c r="G181" s="2062">
        <f>+G182+G263+G276+G297+G324</f>
        <v>0</v>
      </c>
      <c r="H181" s="2062">
        <f>+H182+H263+H276+H297+H324</f>
        <v>13000</v>
      </c>
      <c r="I181" s="2062">
        <f>+I182+I263+I276+I297+I324</f>
        <v>0</v>
      </c>
      <c r="J181" s="2062">
        <f>+J182+J263+J276+J297+J324</f>
        <v>13000</v>
      </c>
      <c r="K181" s="2063">
        <v>0</v>
      </c>
      <c r="L181" s="2064">
        <f t="shared" ref="L181:L254" si="62">+J181+K181</f>
        <v>13000</v>
      </c>
      <c r="M181" s="2064">
        <f>+M182+M263+M276+M297+M324</f>
        <v>5000</v>
      </c>
      <c r="N181" s="2064">
        <f t="shared" si="61"/>
        <v>18000</v>
      </c>
      <c r="O181" s="2065">
        <f>+O182+O263+O276+O297+O324+O343+O348</f>
        <v>2178.7640000000001</v>
      </c>
      <c r="P181" s="2065">
        <f t="shared" si="60"/>
        <v>20178.763999999999</v>
      </c>
      <c r="Q181" s="2065">
        <f>+Q182+Q276+Q297+Q324+Q343+Q348</f>
        <v>0</v>
      </c>
      <c r="R181" s="2065">
        <f t="shared" si="59"/>
        <v>20178.763999999999</v>
      </c>
      <c r="S181" s="2066">
        <v>0</v>
      </c>
      <c r="T181" s="2066">
        <f t="shared" si="57"/>
        <v>20178.763999999999</v>
      </c>
      <c r="U181" s="2067">
        <f>U182+U263+U297+U324+U343+U348</f>
        <v>0</v>
      </c>
      <c r="V181" s="2067">
        <f t="shared" si="58"/>
        <v>20178.763999999999</v>
      </c>
      <c r="W181" s="1156" t="s">
        <v>991</v>
      </c>
      <c r="X181" s="1256"/>
      <c r="Y181" s="1256"/>
    </row>
    <row r="182" spans="1:26" s="714" customFormat="1" ht="13.1" thickBot="1" x14ac:dyDescent="0.25">
      <c r="A182" s="1089" t="s">
        <v>106</v>
      </c>
      <c r="B182" s="1210" t="s">
        <v>100</v>
      </c>
      <c r="C182" s="1211" t="s">
        <v>100</v>
      </c>
      <c r="D182" s="1211" t="s">
        <v>100</v>
      </c>
      <c r="E182" s="1091" t="s">
        <v>225</v>
      </c>
      <c r="F182" s="1212">
        <v>5000</v>
      </c>
      <c r="G182" s="1086">
        <f>+G183+G195+G197+G199+G201+G203+G205+G207+G209+G211+G213+G215+G217+G219+G221+G223+G225+G227+G229+G231+G233+G235+G237+G239+G241+G243+G245+G247+G249+G251+G253+G255+G257+G259+G261</f>
        <v>0</v>
      </c>
      <c r="H182" s="1086">
        <f>+F182+G182</f>
        <v>5000</v>
      </c>
      <c r="I182" s="1852">
        <v>0</v>
      </c>
      <c r="J182" s="1852">
        <f>+H182+I182</f>
        <v>5000</v>
      </c>
      <c r="K182" s="1852">
        <v>0</v>
      </c>
      <c r="L182" s="1852">
        <f t="shared" si="62"/>
        <v>5000</v>
      </c>
      <c r="M182" s="1852">
        <f>+M183+M191+M193</f>
        <v>0</v>
      </c>
      <c r="N182" s="1852">
        <f t="shared" si="61"/>
        <v>5000</v>
      </c>
      <c r="O182" s="1853">
        <f>+O183+O205+O213+O225+O229+O237+O239</f>
        <v>-500</v>
      </c>
      <c r="P182" s="1853">
        <f t="shared" si="60"/>
        <v>4500</v>
      </c>
      <c r="Q182" s="1853">
        <v>0</v>
      </c>
      <c r="R182" s="1853">
        <f t="shared" si="59"/>
        <v>4500</v>
      </c>
      <c r="S182" s="1268">
        <v>0</v>
      </c>
      <c r="T182" s="1268">
        <f t="shared" si="57"/>
        <v>4500</v>
      </c>
      <c r="U182" s="1268">
        <f>U183+U185+U187+U189+U191+U193+U195+U197+U199+U201+U203+U205+U207+U209+U211+U213+U215+U217+U219+U221+U223+U225+U227+U229+U231+U233+U235+U237+U239+U241+U243+U245+U247+U249+U251+U253+U255+U257+U259+U261</f>
        <v>-80</v>
      </c>
      <c r="V182" s="1268">
        <f t="shared" si="58"/>
        <v>4420</v>
      </c>
      <c r="W182" s="1485" t="s">
        <v>966</v>
      </c>
      <c r="Y182" s="1256"/>
    </row>
    <row r="183" spans="1:26" s="714" customFormat="1" x14ac:dyDescent="0.2">
      <c r="A183" s="2070" t="s">
        <v>106</v>
      </c>
      <c r="B183" s="2071" t="s">
        <v>487</v>
      </c>
      <c r="C183" s="2072" t="s">
        <v>100</v>
      </c>
      <c r="D183" s="2073" t="s">
        <v>100</v>
      </c>
      <c r="E183" s="2074" t="s">
        <v>461</v>
      </c>
      <c r="F183" s="2075">
        <f>+F184</f>
        <v>5000</v>
      </c>
      <c r="G183" s="2076">
        <f>+G184</f>
        <v>-4700</v>
      </c>
      <c r="H183" s="2075">
        <f t="shared" si="1"/>
        <v>300</v>
      </c>
      <c r="I183" s="2077">
        <v>0</v>
      </c>
      <c r="J183" s="2077">
        <f t="shared" ref="J183:J257" si="63">+H183+I183</f>
        <v>300</v>
      </c>
      <c r="K183" s="2077">
        <v>0</v>
      </c>
      <c r="L183" s="2077">
        <f t="shared" si="62"/>
        <v>300</v>
      </c>
      <c r="M183" s="2078">
        <f>+M184</f>
        <v>-200</v>
      </c>
      <c r="N183" s="2078">
        <f t="shared" si="61"/>
        <v>100</v>
      </c>
      <c r="O183" s="2078">
        <f>+O184</f>
        <v>250</v>
      </c>
      <c r="P183" s="1831">
        <f t="shared" si="60"/>
        <v>350</v>
      </c>
      <c r="Q183" s="2078">
        <v>0</v>
      </c>
      <c r="R183" s="2078">
        <f t="shared" si="59"/>
        <v>350</v>
      </c>
      <c r="S183" s="2079">
        <v>0</v>
      </c>
      <c r="T183" s="2079">
        <f t="shared" si="57"/>
        <v>350</v>
      </c>
      <c r="U183" s="2079">
        <f>U184</f>
        <v>-350</v>
      </c>
      <c r="V183" s="2079">
        <f t="shared" si="58"/>
        <v>0</v>
      </c>
      <c r="Y183" s="1256"/>
      <c r="Z183" s="1256"/>
    </row>
    <row r="184" spans="1:26" s="714" customFormat="1" x14ac:dyDescent="0.2">
      <c r="A184" s="2028"/>
      <c r="B184" s="2080" t="s">
        <v>474</v>
      </c>
      <c r="C184" s="2081">
        <v>3419</v>
      </c>
      <c r="D184" s="2082">
        <v>5222</v>
      </c>
      <c r="E184" s="2029" t="s">
        <v>296</v>
      </c>
      <c r="F184" s="2030">
        <v>5000</v>
      </c>
      <c r="G184" s="2083">
        <v>-4700</v>
      </c>
      <c r="H184" s="2030">
        <f t="shared" si="1"/>
        <v>300</v>
      </c>
      <c r="I184" s="2031">
        <v>0</v>
      </c>
      <c r="J184" s="2031">
        <f t="shared" si="63"/>
        <v>300</v>
      </c>
      <c r="K184" s="2031">
        <v>0</v>
      </c>
      <c r="L184" s="2031">
        <f t="shared" si="62"/>
        <v>300</v>
      </c>
      <c r="M184" s="2032">
        <v>-200</v>
      </c>
      <c r="N184" s="2032">
        <f t="shared" si="61"/>
        <v>100</v>
      </c>
      <c r="O184" s="2032">
        <v>250</v>
      </c>
      <c r="P184" s="1828">
        <f t="shared" si="60"/>
        <v>350</v>
      </c>
      <c r="Q184" s="2032">
        <v>0</v>
      </c>
      <c r="R184" s="2032">
        <f t="shared" si="59"/>
        <v>350</v>
      </c>
      <c r="S184" s="2033">
        <v>0</v>
      </c>
      <c r="T184" s="2033">
        <f t="shared" si="57"/>
        <v>350</v>
      </c>
      <c r="U184" s="2033">
        <v>-350</v>
      </c>
      <c r="V184" s="2033">
        <f t="shared" si="58"/>
        <v>0</v>
      </c>
    </row>
    <row r="185" spans="1:26" s="714" customFormat="1" ht="20.95" x14ac:dyDescent="0.2">
      <c r="A185" s="2070" t="s">
        <v>106</v>
      </c>
      <c r="B185" s="2071" t="s">
        <v>967</v>
      </c>
      <c r="C185" s="2072" t="s">
        <v>100</v>
      </c>
      <c r="D185" s="2073" t="s">
        <v>100</v>
      </c>
      <c r="E185" s="2074" t="s">
        <v>968</v>
      </c>
      <c r="F185" s="2099">
        <v>0</v>
      </c>
      <c r="G185" s="2083"/>
      <c r="H185" s="2030"/>
      <c r="I185" s="2031"/>
      <c r="J185" s="2031"/>
      <c r="K185" s="2031"/>
      <c r="L185" s="2031"/>
      <c r="M185" s="2032"/>
      <c r="N185" s="2032"/>
      <c r="O185" s="2032"/>
      <c r="P185" s="1828"/>
      <c r="Q185" s="2032"/>
      <c r="R185" s="2032"/>
      <c r="S185" s="2033"/>
      <c r="T185" s="2027">
        <v>0</v>
      </c>
      <c r="U185" s="2027">
        <f>+U186</f>
        <v>300</v>
      </c>
      <c r="V185" s="2027">
        <f t="shared" si="58"/>
        <v>300</v>
      </c>
      <c r="W185" s="1485" t="s">
        <v>966</v>
      </c>
      <c r="Y185" s="1256"/>
    </row>
    <row r="186" spans="1:26" s="714" customFormat="1" x14ac:dyDescent="0.2">
      <c r="A186" s="2084"/>
      <c r="B186" s="2085"/>
      <c r="C186" s="2081">
        <v>3419</v>
      </c>
      <c r="D186" s="2082">
        <v>5222</v>
      </c>
      <c r="E186" s="2029" t="s">
        <v>296</v>
      </c>
      <c r="F186" s="2086">
        <v>0</v>
      </c>
      <c r="G186" s="2083"/>
      <c r="H186" s="2030"/>
      <c r="I186" s="2031"/>
      <c r="J186" s="2031"/>
      <c r="K186" s="2031"/>
      <c r="L186" s="2031"/>
      <c r="M186" s="2032"/>
      <c r="N186" s="2032"/>
      <c r="O186" s="2032"/>
      <c r="P186" s="1828"/>
      <c r="Q186" s="2032"/>
      <c r="R186" s="2032"/>
      <c r="S186" s="2033"/>
      <c r="T186" s="2033">
        <v>0</v>
      </c>
      <c r="U186" s="2033">
        <v>300</v>
      </c>
      <c r="V186" s="2033">
        <f t="shared" si="58"/>
        <v>300</v>
      </c>
      <c r="W186" s="1485"/>
    </row>
    <row r="187" spans="1:26" s="714" customFormat="1" ht="20.95" x14ac:dyDescent="0.2">
      <c r="A187" s="2070" t="s">
        <v>106</v>
      </c>
      <c r="B187" s="2071" t="s">
        <v>987</v>
      </c>
      <c r="C187" s="2072" t="s">
        <v>100</v>
      </c>
      <c r="D187" s="2073" t="s">
        <v>100</v>
      </c>
      <c r="E187" s="2074" t="s">
        <v>989</v>
      </c>
      <c r="F187" s="2099">
        <v>0</v>
      </c>
      <c r="G187" s="2083"/>
      <c r="H187" s="2030"/>
      <c r="I187" s="2031"/>
      <c r="J187" s="2031"/>
      <c r="K187" s="2031"/>
      <c r="L187" s="2031"/>
      <c r="M187" s="2032"/>
      <c r="N187" s="2032"/>
      <c r="O187" s="2032"/>
      <c r="P187" s="1828"/>
      <c r="Q187" s="2032"/>
      <c r="R187" s="2032"/>
      <c r="S187" s="2033"/>
      <c r="T187" s="2027">
        <v>0</v>
      </c>
      <c r="U187" s="2027">
        <f>+U188</f>
        <v>90</v>
      </c>
      <c r="V187" s="2027">
        <f t="shared" si="58"/>
        <v>90</v>
      </c>
      <c r="W187" s="1485" t="s">
        <v>966</v>
      </c>
      <c r="Y187" s="1256"/>
    </row>
    <row r="188" spans="1:26" s="714" customFormat="1" x14ac:dyDescent="0.2">
      <c r="A188" s="2084"/>
      <c r="B188" s="2085"/>
      <c r="C188" s="2081">
        <v>3419</v>
      </c>
      <c r="D188" s="2082">
        <v>5222</v>
      </c>
      <c r="E188" s="2029" t="s">
        <v>296</v>
      </c>
      <c r="F188" s="2086">
        <v>0</v>
      </c>
      <c r="G188" s="2083"/>
      <c r="H188" s="2030"/>
      <c r="I188" s="2031"/>
      <c r="J188" s="2031"/>
      <c r="K188" s="2031"/>
      <c r="L188" s="2031"/>
      <c r="M188" s="2032"/>
      <c r="N188" s="2032"/>
      <c r="O188" s="2032"/>
      <c r="P188" s="1828"/>
      <c r="Q188" s="2032"/>
      <c r="R188" s="2032"/>
      <c r="S188" s="2033"/>
      <c r="T188" s="2033">
        <v>0</v>
      </c>
      <c r="U188" s="2033">
        <v>90</v>
      </c>
      <c r="V188" s="2033">
        <f t="shared" si="58"/>
        <v>90</v>
      </c>
      <c r="W188" s="2100"/>
    </row>
    <row r="189" spans="1:26" s="714" customFormat="1" ht="20.95" x14ac:dyDescent="0.2">
      <c r="A189" s="2070" t="s">
        <v>106</v>
      </c>
      <c r="B189" s="2071" t="s">
        <v>988</v>
      </c>
      <c r="C189" s="2072" t="s">
        <v>100</v>
      </c>
      <c r="D189" s="2073" t="s">
        <v>100</v>
      </c>
      <c r="E189" s="2074" t="s">
        <v>990</v>
      </c>
      <c r="F189" s="2099">
        <v>0</v>
      </c>
      <c r="G189" s="2083"/>
      <c r="H189" s="2030"/>
      <c r="I189" s="2031"/>
      <c r="J189" s="2031"/>
      <c r="K189" s="2031"/>
      <c r="L189" s="2031"/>
      <c r="M189" s="2032"/>
      <c r="N189" s="2032"/>
      <c r="O189" s="2032"/>
      <c r="P189" s="1828"/>
      <c r="Q189" s="2032"/>
      <c r="R189" s="2032"/>
      <c r="S189" s="2033"/>
      <c r="T189" s="2027">
        <v>0</v>
      </c>
      <c r="U189" s="2027">
        <f>+U190</f>
        <v>30</v>
      </c>
      <c r="V189" s="2027">
        <f t="shared" si="58"/>
        <v>30</v>
      </c>
      <c r="W189" s="1485" t="s">
        <v>966</v>
      </c>
      <c r="Y189" s="1256"/>
    </row>
    <row r="190" spans="1:26" s="714" customFormat="1" x14ac:dyDescent="0.2">
      <c r="A190" s="2084"/>
      <c r="B190" s="2085"/>
      <c r="C190" s="2081">
        <v>3419</v>
      </c>
      <c r="D190" s="2082">
        <v>5222</v>
      </c>
      <c r="E190" s="2029" t="s">
        <v>296</v>
      </c>
      <c r="F190" s="2086">
        <v>0</v>
      </c>
      <c r="G190" s="2083"/>
      <c r="H190" s="2030"/>
      <c r="I190" s="2031"/>
      <c r="J190" s="2031"/>
      <c r="K190" s="2031"/>
      <c r="L190" s="2031"/>
      <c r="M190" s="2032"/>
      <c r="N190" s="2032"/>
      <c r="O190" s="2032"/>
      <c r="P190" s="1828"/>
      <c r="Q190" s="2032"/>
      <c r="R190" s="2032"/>
      <c r="S190" s="2033"/>
      <c r="T190" s="2033">
        <v>0</v>
      </c>
      <c r="U190" s="2033">
        <v>30</v>
      </c>
      <c r="V190" s="2033">
        <f t="shared" si="58"/>
        <v>30</v>
      </c>
      <c r="W190" s="2100"/>
    </row>
    <row r="191" spans="1:26" s="714" customFormat="1" ht="20.95" x14ac:dyDescent="0.2">
      <c r="A191" s="669" t="s">
        <v>106</v>
      </c>
      <c r="B191" s="671" t="s">
        <v>615</v>
      </c>
      <c r="C191" s="672" t="s">
        <v>100</v>
      </c>
      <c r="D191" s="673" t="s">
        <v>100</v>
      </c>
      <c r="E191" s="780" t="s">
        <v>618</v>
      </c>
      <c r="F191" s="1848">
        <v>0</v>
      </c>
      <c r="G191" s="1183"/>
      <c r="H191" s="926"/>
      <c r="I191" s="1827"/>
      <c r="J191" s="1827"/>
      <c r="K191" s="1827"/>
      <c r="L191" s="1827">
        <v>0</v>
      </c>
      <c r="M191" s="1834">
        <f>+M192</f>
        <v>100</v>
      </c>
      <c r="N191" s="1834">
        <f t="shared" si="61"/>
        <v>100</v>
      </c>
      <c r="O191" s="1834">
        <v>0</v>
      </c>
      <c r="P191" s="1834">
        <f t="shared" si="60"/>
        <v>100</v>
      </c>
      <c r="Q191" s="1834">
        <v>0</v>
      </c>
      <c r="R191" s="1834">
        <f t="shared" si="59"/>
        <v>100</v>
      </c>
      <c r="S191" s="1832">
        <v>0</v>
      </c>
      <c r="T191" s="1832">
        <f t="shared" si="57"/>
        <v>100</v>
      </c>
      <c r="U191" s="1832">
        <v>0</v>
      </c>
      <c r="V191" s="1832">
        <f t="shared" si="58"/>
        <v>100</v>
      </c>
    </row>
    <row r="192" spans="1:26" s="714" customFormat="1" ht="20.95" x14ac:dyDescent="0.2">
      <c r="A192" s="701"/>
      <c r="B192" s="703"/>
      <c r="C192" s="704">
        <v>3419</v>
      </c>
      <c r="D192" s="663">
        <v>5213</v>
      </c>
      <c r="E192" s="1854" t="s">
        <v>617</v>
      </c>
      <c r="F192" s="929">
        <v>0</v>
      </c>
      <c r="G192" s="1183"/>
      <c r="H192" s="926"/>
      <c r="I192" s="1827"/>
      <c r="J192" s="1827"/>
      <c r="K192" s="1827"/>
      <c r="L192" s="1827">
        <v>0</v>
      </c>
      <c r="M192" s="1828">
        <v>100</v>
      </c>
      <c r="N192" s="1828">
        <f t="shared" si="61"/>
        <v>100</v>
      </c>
      <c r="O192" s="1828">
        <v>0</v>
      </c>
      <c r="P192" s="1828">
        <f t="shared" si="60"/>
        <v>100</v>
      </c>
      <c r="Q192" s="1828">
        <v>0</v>
      </c>
      <c r="R192" s="1828">
        <f t="shared" si="59"/>
        <v>100</v>
      </c>
      <c r="S192" s="1829">
        <v>0</v>
      </c>
      <c r="T192" s="1829">
        <f t="shared" si="57"/>
        <v>100</v>
      </c>
      <c r="U192" s="1829">
        <v>0</v>
      </c>
      <c r="V192" s="1829">
        <f t="shared" si="58"/>
        <v>100</v>
      </c>
    </row>
    <row r="193" spans="1:22" s="714" customFormat="1" ht="31.45" x14ac:dyDescent="0.2">
      <c r="A193" s="669" t="s">
        <v>106</v>
      </c>
      <c r="B193" s="671" t="s">
        <v>616</v>
      </c>
      <c r="C193" s="672" t="s">
        <v>100</v>
      </c>
      <c r="D193" s="673" t="s">
        <v>100</v>
      </c>
      <c r="E193" s="780" t="s">
        <v>619</v>
      </c>
      <c r="F193" s="1848">
        <v>0</v>
      </c>
      <c r="G193" s="1183"/>
      <c r="H193" s="926"/>
      <c r="I193" s="1827"/>
      <c r="J193" s="1827"/>
      <c r="K193" s="1827"/>
      <c r="L193" s="1827">
        <v>0</v>
      </c>
      <c r="M193" s="1834">
        <f>+M194</f>
        <v>100</v>
      </c>
      <c r="N193" s="1834">
        <f t="shared" si="61"/>
        <v>100</v>
      </c>
      <c r="O193" s="1834">
        <v>0</v>
      </c>
      <c r="P193" s="1834">
        <f t="shared" si="60"/>
        <v>100</v>
      </c>
      <c r="Q193" s="1834">
        <v>0</v>
      </c>
      <c r="R193" s="1834">
        <f t="shared" si="59"/>
        <v>100</v>
      </c>
      <c r="S193" s="1832">
        <v>0</v>
      </c>
      <c r="T193" s="1832">
        <f t="shared" si="57"/>
        <v>100</v>
      </c>
      <c r="U193" s="1832">
        <v>0</v>
      </c>
      <c r="V193" s="1832">
        <f t="shared" si="58"/>
        <v>100</v>
      </c>
    </row>
    <row r="194" spans="1:22" s="714" customFormat="1" x14ac:dyDescent="0.2">
      <c r="A194" s="701"/>
      <c r="B194" s="703" t="s">
        <v>474</v>
      </c>
      <c r="C194" s="704">
        <v>3419</v>
      </c>
      <c r="D194" s="663">
        <v>5222</v>
      </c>
      <c r="E194" s="781" t="s">
        <v>296</v>
      </c>
      <c r="F194" s="929">
        <v>0</v>
      </c>
      <c r="G194" s="1183"/>
      <c r="H194" s="926"/>
      <c r="I194" s="1827"/>
      <c r="J194" s="1827"/>
      <c r="K194" s="1827"/>
      <c r="L194" s="1827">
        <v>0</v>
      </c>
      <c r="M194" s="1828">
        <v>100</v>
      </c>
      <c r="N194" s="1828">
        <f t="shared" si="61"/>
        <v>100</v>
      </c>
      <c r="O194" s="1828">
        <v>0</v>
      </c>
      <c r="P194" s="1828">
        <f t="shared" si="60"/>
        <v>100</v>
      </c>
      <c r="Q194" s="1828">
        <v>0</v>
      </c>
      <c r="R194" s="1828">
        <f t="shared" si="59"/>
        <v>100</v>
      </c>
      <c r="S194" s="1829">
        <v>0</v>
      </c>
      <c r="T194" s="1829">
        <f t="shared" si="57"/>
        <v>100</v>
      </c>
      <c r="U194" s="1829">
        <v>0</v>
      </c>
      <c r="V194" s="1829">
        <f t="shared" si="58"/>
        <v>100</v>
      </c>
    </row>
    <row r="195" spans="1:22" s="714" customFormat="1" ht="20.95" x14ac:dyDescent="0.2">
      <c r="A195" s="1215" t="s">
        <v>298</v>
      </c>
      <c r="B195" s="1216" t="s">
        <v>497</v>
      </c>
      <c r="C195" s="1217" t="s">
        <v>100</v>
      </c>
      <c r="D195" s="1217" t="s">
        <v>100</v>
      </c>
      <c r="E195" s="1218" t="s">
        <v>354</v>
      </c>
      <c r="F195" s="1219">
        <v>0</v>
      </c>
      <c r="G195" s="1176">
        <f t="shared" ref="G195:G257" si="64">+G196</f>
        <v>100</v>
      </c>
      <c r="H195" s="928">
        <f t="shared" si="1"/>
        <v>100</v>
      </c>
      <c r="I195" s="1833">
        <v>0</v>
      </c>
      <c r="J195" s="1833">
        <f t="shared" si="63"/>
        <v>100</v>
      </c>
      <c r="K195" s="1833">
        <v>0</v>
      </c>
      <c r="L195" s="1833">
        <f t="shared" si="62"/>
        <v>100</v>
      </c>
      <c r="M195" s="1833">
        <v>0</v>
      </c>
      <c r="N195" s="1833">
        <f t="shared" si="61"/>
        <v>100</v>
      </c>
      <c r="O195" s="1834">
        <v>0</v>
      </c>
      <c r="P195" s="1834">
        <f t="shared" si="60"/>
        <v>100</v>
      </c>
      <c r="Q195" s="1834">
        <v>0</v>
      </c>
      <c r="R195" s="1834">
        <f t="shared" si="59"/>
        <v>100</v>
      </c>
      <c r="S195" s="1832">
        <v>0</v>
      </c>
      <c r="T195" s="1832">
        <f t="shared" si="57"/>
        <v>100</v>
      </c>
      <c r="U195" s="1832">
        <v>0</v>
      </c>
      <c r="V195" s="1832">
        <f t="shared" si="58"/>
        <v>100</v>
      </c>
    </row>
    <row r="196" spans="1:22" s="714" customFormat="1" x14ac:dyDescent="0.2">
      <c r="A196" s="1220"/>
      <c r="B196" s="1221"/>
      <c r="C196" s="1222" t="s">
        <v>294</v>
      </c>
      <c r="D196" s="1222" t="s">
        <v>295</v>
      </c>
      <c r="E196" s="1223" t="s">
        <v>296</v>
      </c>
      <c r="F196" s="1224">
        <v>0</v>
      </c>
      <c r="G196" s="1183">
        <v>100</v>
      </c>
      <c r="H196" s="926">
        <f t="shared" ref="H196:H259" si="65">+F196+G196</f>
        <v>100</v>
      </c>
      <c r="I196" s="1827">
        <v>0</v>
      </c>
      <c r="J196" s="1827">
        <f t="shared" si="63"/>
        <v>100</v>
      </c>
      <c r="K196" s="1827">
        <v>0</v>
      </c>
      <c r="L196" s="1827">
        <f t="shared" si="62"/>
        <v>100</v>
      </c>
      <c r="M196" s="1827">
        <v>0</v>
      </c>
      <c r="N196" s="1827">
        <f t="shared" si="61"/>
        <v>100</v>
      </c>
      <c r="O196" s="1828">
        <v>0</v>
      </c>
      <c r="P196" s="1828">
        <f t="shared" si="60"/>
        <v>100</v>
      </c>
      <c r="Q196" s="1828">
        <v>0</v>
      </c>
      <c r="R196" s="1828">
        <f t="shared" si="59"/>
        <v>100</v>
      </c>
      <c r="S196" s="1829">
        <v>0</v>
      </c>
      <c r="T196" s="1829">
        <f t="shared" si="57"/>
        <v>100</v>
      </c>
      <c r="U196" s="1829">
        <v>0</v>
      </c>
      <c r="V196" s="1829">
        <f t="shared" si="58"/>
        <v>100</v>
      </c>
    </row>
    <row r="197" spans="1:22" s="714" customFormat="1" ht="31.45" x14ac:dyDescent="0.2">
      <c r="A197" s="1215" t="s">
        <v>298</v>
      </c>
      <c r="B197" s="1216" t="s">
        <v>498</v>
      </c>
      <c r="C197" s="1217" t="s">
        <v>100</v>
      </c>
      <c r="D197" s="1217" t="s">
        <v>100</v>
      </c>
      <c r="E197" s="1218" t="s">
        <v>356</v>
      </c>
      <c r="F197" s="1219">
        <v>0</v>
      </c>
      <c r="G197" s="1176">
        <f t="shared" si="64"/>
        <v>100</v>
      </c>
      <c r="H197" s="928">
        <f t="shared" si="65"/>
        <v>100</v>
      </c>
      <c r="I197" s="1833">
        <v>0</v>
      </c>
      <c r="J197" s="1833">
        <f t="shared" si="63"/>
        <v>100</v>
      </c>
      <c r="K197" s="1833">
        <v>0</v>
      </c>
      <c r="L197" s="1833">
        <f t="shared" si="62"/>
        <v>100</v>
      </c>
      <c r="M197" s="1833">
        <v>0</v>
      </c>
      <c r="N197" s="1833">
        <f t="shared" si="61"/>
        <v>100</v>
      </c>
      <c r="O197" s="1834">
        <v>0</v>
      </c>
      <c r="P197" s="1834">
        <f t="shared" si="60"/>
        <v>100</v>
      </c>
      <c r="Q197" s="1834">
        <v>0</v>
      </c>
      <c r="R197" s="1834">
        <f t="shared" si="59"/>
        <v>100</v>
      </c>
      <c r="S197" s="1832">
        <v>0</v>
      </c>
      <c r="T197" s="1832">
        <f t="shared" si="57"/>
        <v>100</v>
      </c>
      <c r="U197" s="1832">
        <v>0</v>
      </c>
      <c r="V197" s="1832">
        <f t="shared" si="58"/>
        <v>100</v>
      </c>
    </row>
    <row r="198" spans="1:22" s="714" customFormat="1" x14ac:dyDescent="0.2">
      <c r="A198" s="1220"/>
      <c r="B198" s="1221"/>
      <c r="C198" s="1222" t="s">
        <v>294</v>
      </c>
      <c r="D198" s="1222" t="s">
        <v>295</v>
      </c>
      <c r="E198" s="1223" t="s">
        <v>296</v>
      </c>
      <c r="F198" s="1224">
        <v>0</v>
      </c>
      <c r="G198" s="1183">
        <v>100</v>
      </c>
      <c r="H198" s="926">
        <f t="shared" si="65"/>
        <v>100</v>
      </c>
      <c r="I198" s="1827">
        <v>0</v>
      </c>
      <c r="J198" s="1827">
        <f t="shared" si="63"/>
        <v>100</v>
      </c>
      <c r="K198" s="1827">
        <v>0</v>
      </c>
      <c r="L198" s="1827">
        <f t="shared" si="62"/>
        <v>100</v>
      </c>
      <c r="M198" s="1827">
        <v>0</v>
      </c>
      <c r="N198" s="1827">
        <f t="shared" si="61"/>
        <v>100</v>
      </c>
      <c r="O198" s="1828">
        <v>0</v>
      </c>
      <c r="P198" s="1828">
        <f t="shared" si="60"/>
        <v>100</v>
      </c>
      <c r="Q198" s="1828">
        <v>0</v>
      </c>
      <c r="R198" s="1828">
        <f t="shared" si="59"/>
        <v>100</v>
      </c>
      <c r="S198" s="1829">
        <v>0</v>
      </c>
      <c r="T198" s="1829">
        <f t="shared" si="57"/>
        <v>100</v>
      </c>
      <c r="U198" s="1829">
        <v>0</v>
      </c>
      <c r="V198" s="1829">
        <f t="shared" si="58"/>
        <v>100</v>
      </c>
    </row>
    <row r="199" spans="1:22" s="714" customFormat="1" ht="20.95" x14ac:dyDescent="0.2">
      <c r="A199" s="1215" t="s">
        <v>298</v>
      </c>
      <c r="B199" s="1216" t="s">
        <v>499</v>
      </c>
      <c r="C199" s="1217" t="s">
        <v>100</v>
      </c>
      <c r="D199" s="1217" t="s">
        <v>100</v>
      </c>
      <c r="E199" s="1218" t="s">
        <v>358</v>
      </c>
      <c r="F199" s="1219">
        <v>0</v>
      </c>
      <c r="G199" s="1176">
        <f t="shared" si="64"/>
        <v>250</v>
      </c>
      <c r="H199" s="928">
        <f t="shared" si="65"/>
        <v>250</v>
      </c>
      <c r="I199" s="1833">
        <v>0</v>
      </c>
      <c r="J199" s="1833">
        <f t="shared" si="63"/>
        <v>250</v>
      </c>
      <c r="K199" s="1833">
        <v>0</v>
      </c>
      <c r="L199" s="1833">
        <f t="shared" si="62"/>
        <v>250</v>
      </c>
      <c r="M199" s="1833">
        <v>0</v>
      </c>
      <c r="N199" s="1833">
        <f t="shared" si="61"/>
        <v>250</v>
      </c>
      <c r="O199" s="1834">
        <v>0</v>
      </c>
      <c r="P199" s="1834">
        <f t="shared" si="60"/>
        <v>250</v>
      </c>
      <c r="Q199" s="1834">
        <v>0</v>
      </c>
      <c r="R199" s="1834">
        <f t="shared" si="59"/>
        <v>250</v>
      </c>
      <c r="S199" s="1832">
        <v>0</v>
      </c>
      <c r="T199" s="1832">
        <f t="shared" si="57"/>
        <v>250</v>
      </c>
      <c r="U199" s="1832">
        <v>0</v>
      </c>
      <c r="V199" s="1832">
        <f t="shared" si="58"/>
        <v>250</v>
      </c>
    </row>
    <row r="200" spans="1:22" s="714" customFormat="1" x14ac:dyDescent="0.2">
      <c r="A200" s="1220"/>
      <c r="B200" s="1221"/>
      <c r="C200" s="1222" t="s">
        <v>294</v>
      </c>
      <c r="D200" s="1222" t="s">
        <v>295</v>
      </c>
      <c r="E200" s="1223" t="s">
        <v>296</v>
      </c>
      <c r="F200" s="1224">
        <v>0</v>
      </c>
      <c r="G200" s="1183">
        <v>250</v>
      </c>
      <c r="H200" s="926">
        <f t="shared" si="65"/>
        <v>250</v>
      </c>
      <c r="I200" s="1827">
        <v>0</v>
      </c>
      <c r="J200" s="1827">
        <f t="shared" si="63"/>
        <v>250</v>
      </c>
      <c r="K200" s="1827">
        <v>0</v>
      </c>
      <c r="L200" s="1827">
        <f t="shared" si="62"/>
        <v>250</v>
      </c>
      <c r="M200" s="1827">
        <v>0</v>
      </c>
      <c r="N200" s="1827">
        <f t="shared" si="61"/>
        <v>250</v>
      </c>
      <c r="O200" s="1828">
        <v>0</v>
      </c>
      <c r="P200" s="1828">
        <f t="shared" si="60"/>
        <v>250</v>
      </c>
      <c r="Q200" s="1828">
        <v>0</v>
      </c>
      <c r="R200" s="1828">
        <f t="shared" si="59"/>
        <v>250</v>
      </c>
      <c r="S200" s="1829">
        <v>0</v>
      </c>
      <c r="T200" s="1829">
        <f t="shared" si="57"/>
        <v>250</v>
      </c>
      <c r="U200" s="1829">
        <v>0</v>
      </c>
      <c r="V200" s="1829">
        <f t="shared" si="58"/>
        <v>250</v>
      </c>
    </row>
    <row r="201" spans="1:22" s="714" customFormat="1" x14ac:dyDescent="0.2">
      <c r="A201" s="1215" t="s">
        <v>298</v>
      </c>
      <c r="B201" s="1216" t="s">
        <v>500</v>
      </c>
      <c r="C201" s="1217" t="s">
        <v>100</v>
      </c>
      <c r="D201" s="1217" t="s">
        <v>100</v>
      </c>
      <c r="E201" s="1218" t="s">
        <v>360</v>
      </c>
      <c r="F201" s="1219">
        <v>0</v>
      </c>
      <c r="G201" s="1176">
        <f t="shared" si="64"/>
        <v>100</v>
      </c>
      <c r="H201" s="928">
        <f t="shared" si="65"/>
        <v>100</v>
      </c>
      <c r="I201" s="1833">
        <v>0</v>
      </c>
      <c r="J201" s="1833">
        <f t="shared" si="63"/>
        <v>100</v>
      </c>
      <c r="K201" s="1833">
        <v>0</v>
      </c>
      <c r="L201" s="1833">
        <f t="shared" si="62"/>
        <v>100</v>
      </c>
      <c r="M201" s="1833">
        <v>0</v>
      </c>
      <c r="N201" s="1833">
        <f t="shared" si="61"/>
        <v>100</v>
      </c>
      <c r="O201" s="1834">
        <v>0</v>
      </c>
      <c r="P201" s="1834">
        <f t="shared" si="60"/>
        <v>100</v>
      </c>
      <c r="Q201" s="1834">
        <v>0</v>
      </c>
      <c r="R201" s="1834">
        <f t="shared" si="59"/>
        <v>100</v>
      </c>
      <c r="S201" s="1832">
        <v>0</v>
      </c>
      <c r="T201" s="1832">
        <f t="shared" si="57"/>
        <v>100</v>
      </c>
      <c r="U201" s="1832">
        <v>0</v>
      </c>
      <c r="V201" s="1832">
        <f t="shared" si="58"/>
        <v>100</v>
      </c>
    </row>
    <row r="202" spans="1:22" s="714" customFormat="1" x14ac:dyDescent="0.2">
      <c r="A202" s="1220"/>
      <c r="B202" s="1221"/>
      <c r="C202" s="1222" t="s">
        <v>294</v>
      </c>
      <c r="D202" s="1222" t="s">
        <v>295</v>
      </c>
      <c r="E202" s="1223" t="s">
        <v>296</v>
      </c>
      <c r="F202" s="1224">
        <v>0</v>
      </c>
      <c r="G202" s="1183">
        <v>100</v>
      </c>
      <c r="H202" s="926">
        <f t="shared" si="65"/>
        <v>100</v>
      </c>
      <c r="I202" s="1827">
        <v>0</v>
      </c>
      <c r="J202" s="1827">
        <f t="shared" si="63"/>
        <v>100</v>
      </c>
      <c r="K202" s="1827">
        <v>0</v>
      </c>
      <c r="L202" s="1827">
        <f t="shared" si="62"/>
        <v>100</v>
      </c>
      <c r="M202" s="1827">
        <v>0</v>
      </c>
      <c r="N202" s="1827">
        <f t="shared" si="61"/>
        <v>100</v>
      </c>
      <c r="O202" s="1828">
        <v>0</v>
      </c>
      <c r="P202" s="1828">
        <f t="shared" si="60"/>
        <v>100</v>
      </c>
      <c r="Q202" s="1828">
        <v>0</v>
      </c>
      <c r="R202" s="1828">
        <f t="shared" si="59"/>
        <v>100</v>
      </c>
      <c r="S202" s="1829">
        <v>0</v>
      </c>
      <c r="T202" s="1829">
        <f t="shared" si="57"/>
        <v>100</v>
      </c>
      <c r="U202" s="1829">
        <v>0</v>
      </c>
      <c r="V202" s="1829">
        <f t="shared" si="58"/>
        <v>100</v>
      </c>
    </row>
    <row r="203" spans="1:22" s="714" customFormat="1" ht="20.95" x14ac:dyDescent="0.2">
      <c r="A203" s="1215" t="s">
        <v>298</v>
      </c>
      <c r="B203" s="1216" t="s">
        <v>501</v>
      </c>
      <c r="C203" s="1217" t="s">
        <v>100</v>
      </c>
      <c r="D203" s="1217" t="s">
        <v>100</v>
      </c>
      <c r="E203" s="1218" t="s">
        <v>362</v>
      </c>
      <c r="F203" s="1219">
        <v>0</v>
      </c>
      <c r="G203" s="1176">
        <f t="shared" si="64"/>
        <v>100</v>
      </c>
      <c r="H203" s="928">
        <f t="shared" si="65"/>
        <v>100</v>
      </c>
      <c r="I203" s="1833">
        <v>0</v>
      </c>
      <c r="J203" s="1833">
        <f t="shared" si="63"/>
        <v>100</v>
      </c>
      <c r="K203" s="1833">
        <v>0</v>
      </c>
      <c r="L203" s="1833">
        <f t="shared" si="62"/>
        <v>100</v>
      </c>
      <c r="M203" s="1833">
        <v>0</v>
      </c>
      <c r="N203" s="1833">
        <f t="shared" si="61"/>
        <v>100</v>
      </c>
      <c r="O203" s="1834">
        <v>0</v>
      </c>
      <c r="P203" s="1834">
        <f t="shared" si="60"/>
        <v>100</v>
      </c>
      <c r="Q203" s="1834">
        <v>0</v>
      </c>
      <c r="R203" s="1834">
        <f t="shared" si="59"/>
        <v>100</v>
      </c>
      <c r="S203" s="1832">
        <v>0</v>
      </c>
      <c r="T203" s="1832">
        <f t="shared" si="57"/>
        <v>100</v>
      </c>
      <c r="U203" s="1832">
        <v>0</v>
      </c>
      <c r="V203" s="1832">
        <f t="shared" si="58"/>
        <v>100</v>
      </c>
    </row>
    <row r="204" spans="1:22" s="714" customFormat="1" x14ac:dyDescent="0.2">
      <c r="A204" s="1220"/>
      <c r="B204" s="1221"/>
      <c r="C204" s="1222" t="s">
        <v>294</v>
      </c>
      <c r="D204" s="1222" t="s">
        <v>295</v>
      </c>
      <c r="E204" s="1223" t="s">
        <v>296</v>
      </c>
      <c r="F204" s="1224">
        <v>0</v>
      </c>
      <c r="G204" s="1183">
        <v>100</v>
      </c>
      <c r="H204" s="926">
        <f t="shared" si="65"/>
        <v>100</v>
      </c>
      <c r="I204" s="1827">
        <v>0</v>
      </c>
      <c r="J204" s="1827">
        <f t="shared" si="63"/>
        <v>100</v>
      </c>
      <c r="K204" s="1827">
        <v>0</v>
      </c>
      <c r="L204" s="1827">
        <f t="shared" si="62"/>
        <v>100</v>
      </c>
      <c r="M204" s="1827">
        <v>0</v>
      </c>
      <c r="N204" s="1827">
        <f t="shared" si="61"/>
        <v>100</v>
      </c>
      <c r="O204" s="1828">
        <v>0</v>
      </c>
      <c r="P204" s="1828">
        <f t="shared" si="60"/>
        <v>100</v>
      </c>
      <c r="Q204" s="1828">
        <v>0</v>
      </c>
      <c r="R204" s="1828">
        <f t="shared" si="59"/>
        <v>100</v>
      </c>
      <c r="S204" s="1829">
        <v>0</v>
      </c>
      <c r="T204" s="1829">
        <f t="shared" si="57"/>
        <v>100</v>
      </c>
      <c r="U204" s="1829">
        <v>0</v>
      </c>
      <c r="V204" s="1829">
        <f t="shared" si="58"/>
        <v>100</v>
      </c>
    </row>
    <row r="205" spans="1:22" s="714" customFormat="1" ht="20.95" x14ac:dyDescent="0.2">
      <c r="A205" s="1215" t="s">
        <v>298</v>
      </c>
      <c r="B205" s="1216" t="s">
        <v>502</v>
      </c>
      <c r="C205" s="1217" t="s">
        <v>100</v>
      </c>
      <c r="D205" s="1217" t="s">
        <v>100</v>
      </c>
      <c r="E205" s="1218" t="s">
        <v>364</v>
      </c>
      <c r="F205" s="1219">
        <v>0</v>
      </c>
      <c r="G205" s="1176">
        <f t="shared" si="64"/>
        <v>200</v>
      </c>
      <c r="H205" s="928">
        <f t="shared" si="65"/>
        <v>200</v>
      </c>
      <c r="I205" s="1833">
        <v>0</v>
      </c>
      <c r="J205" s="1833">
        <f t="shared" si="63"/>
        <v>200</v>
      </c>
      <c r="K205" s="1833">
        <v>0</v>
      </c>
      <c r="L205" s="1833">
        <f t="shared" si="62"/>
        <v>200</v>
      </c>
      <c r="M205" s="1833">
        <v>0</v>
      </c>
      <c r="N205" s="1833">
        <f t="shared" si="61"/>
        <v>200</v>
      </c>
      <c r="O205" s="1834">
        <f>+O206</f>
        <v>-200</v>
      </c>
      <c r="P205" s="1834">
        <f t="shared" si="60"/>
        <v>0</v>
      </c>
      <c r="Q205" s="1834">
        <v>0</v>
      </c>
      <c r="R205" s="1834">
        <f t="shared" si="59"/>
        <v>0</v>
      </c>
      <c r="S205" s="1832">
        <v>0</v>
      </c>
      <c r="T205" s="1832">
        <f t="shared" si="57"/>
        <v>0</v>
      </c>
      <c r="U205" s="1832">
        <v>0</v>
      </c>
      <c r="V205" s="1832">
        <f t="shared" si="58"/>
        <v>0</v>
      </c>
    </row>
    <row r="206" spans="1:22" s="714" customFormat="1" x14ac:dyDescent="0.2">
      <c r="A206" s="1220"/>
      <c r="B206" s="1221"/>
      <c r="C206" s="1222" t="s">
        <v>294</v>
      </c>
      <c r="D206" s="1222" t="s">
        <v>295</v>
      </c>
      <c r="E206" s="1223" t="s">
        <v>296</v>
      </c>
      <c r="F206" s="1224">
        <v>0</v>
      </c>
      <c r="G206" s="1183">
        <v>200</v>
      </c>
      <c r="H206" s="926">
        <f t="shared" si="65"/>
        <v>200</v>
      </c>
      <c r="I206" s="1827">
        <v>0</v>
      </c>
      <c r="J206" s="1827">
        <f t="shared" si="63"/>
        <v>200</v>
      </c>
      <c r="K206" s="1827">
        <v>0</v>
      </c>
      <c r="L206" s="1827">
        <f t="shared" si="62"/>
        <v>200</v>
      </c>
      <c r="M206" s="1827">
        <v>0</v>
      </c>
      <c r="N206" s="1827">
        <f t="shared" si="61"/>
        <v>200</v>
      </c>
      <c r="O206" s="1828">
        <v>-200</v>
      </c>
      <c r="P206" s="1828">
        <f t="shared" si="60"/>
        <v>0</v>
      </c>
      <c r="Q206" s="1828">
        <v>0</v>
      </c>
      <c r="R206" s="1828">
        <f t="shared" si="59"/>
        <v>0</v>
      </c>
      <c r="S206" s="1829">
        <v>0</v>
      </c>
      <c r="T206" s="1829">
        <f t="shared" si="57"/>
        <v>0</v>
      </c>
      <c r="U206" s="1829">
        <v>0</v>
      </c>
      <c r="V206" s="1829">
        <f t="shared" si="58"/>
        <v>0</v>
      </c>
    </row>
    <row r="207" spans="1:22" s="714" customFormat="1" x14ac:dyDescent="0.2">
      <c r="A207" s="1215" t="s">
        <v>298</v>
      </c>
      <c r="B207" s="1216" t="s">
        <v>503</v>
      </c>
      <c r="C207" s="1217" t="s">
        <v>100</v>
      </c>
      <c r="D207" s="1217" t="s">
        <v>100</v>
      </c>
      <c r="E207" s="1218" t="s">
        <v>366</v>
      </c>
      <c r="F207" s="1219">
        <v>0</v>
      </c>
      <c r="G207" s="1176">
        <f t="shared" si="64"/>
        <v>100</v>
      </c>
      <c r="H207" s="928">
        <f t="shared" si="65"/>
        <v>100</v>
      </c>
      <c r="I207" s="1833">
        <v>0</v>
      </c>
      <c r="J207" s="1833">
        <f t="shared" si="63"/>
        <v>100</v>
      </c>
      <c r="K207" s="1833">
        <v>0</v>
      </c>
      <c r="L207" s="1833">
        <f t="shared" si="62"/>
        <v>100</v>
      </c>
      <c r="M207" s="1833">
        <v>0</v>
      </c>
      <c r="N207" s="1833">
        <f t="shared" si="61"/>
        <v>100</v>
      </c>
      <c r="O207" s="1834">
        <v>0</v>
      </c>
      <c r="P207" s="1834">
        <f t="shared" si="60"/>
        <v>100</v>
      </c>
      <c r="Q207" s="1834">
        <v>0</v>
      </c>
      <c r="R207" s="1834">
        <f t="shared" si="59"/>
        <v>100</v>
      </c>
      <c r="S207" s="1832">
        <v>0</v>
      </c>
      <c r="T207" s="1832">
        <f t="shared" si="57"/>
        <v>100</v>
      </c>
      <c r="U207" s="1832">
        <v>0</v>
      </c>
      <c r="V207" s="1832">
        <f t="shared" si="58"/>
        <v>100</v>
      </c>
    </row>
    <row r="208" spans="1:22" s="714" customFormat="1" x14ac:dyDescent="0.2">
      <c r="A208" s="1220"/>
      <c r="B208" s="1221"/>
      <c r="C208" s="1222" t="s">
        <v>294</v>
      </c>
      <c r="D208" s="1222" t="s">
        <v>295</v>
      </c>
      <c r="E208" s="1223" t="s">
        <v>296</v>
      </c>
      <c r="F208" s="1224">
        <v>0</v>
      </c>
      <c r="G208" s="1183">
        <v>100</v>
      </c>
      <c r="H208" s="926">
        <f t="shared" si="65"/>
        <v>100</v>
      </c>
      <c r="I208" s="1827">
        <v>0</v>
      </c>
      <c r="J208" s="1827">
        <f t="shared" si="63"/>
        <v>100</v>
      </c>
      <c r="K208" s="1827">
        <v>0</v>
      </c>
      <c r="L208" s="1827">
        <f t="shared" si="62"/>
        <v>100</v>
      </c>
      <c r="M208" s="1827">
        <v>0</v>
      </c>
      <c r="N208" s="1827">
        <f t="shared" si="61"/>
        <v>100</v>
      </c>
      <c r="O208" s="1828">
        <v>0</v>
      </c>
      <c r="P208" s="1828">
        <f t="shared" si="60"/>
        <v>100</v>
      </c>
      <c r="Q208" s="1828">
        <v>0</v>
      </c>
      <c r="R208" s="1828">
        <f t="shared" si="59"/>
        <v>100</v>
      </c>
      <c r="S208" s="1829">
        <v>0</v>
      </c>
      <c r="T208" s="1829">
        <f t="shared" si="57"/>
        <v>100</v>
      </c>
      <c r="U208" s="1829">
        <v>0</v>
      </c>
      <c r="V208" s="1829">
        <f t="shared" si="58"/>
        <v>100</v>
      </c>
    </row>
    <row r="209" spans="1:25" s="714" customFormat="1" x14ac:dyDescent="0.2">
      <c r="A209" s="1215" t="s">
        <v>298</v>
      </c>
      <c r="B209" s="1216" t="s">
        <v>504</v>
      </c>
      <c r="C209" s="1217" t="s">
        <v>100</v>
      </c>
      <c r="D209" s="1217" t="s">
        <v>100</v>
      </c>
      <c r="E209" s="1218" t="s">
        <v>368</v>
      </c>
      <c r="F209" s="1219">
        <v>0</v>
      </c>
      <c r="G209" s="1176">
        <f t="shared" si="64"/>
        <v>100</v>
      </c>
      <c r="H209" s="928">
        <f t="shared" si="65"/>
        <v>100</v>
      </c>
      <c r="I209" s="1833">
        <v>0</v>
      </c>
      <c r="J209" s="1833">
        <f t="shared" si="63"/>
        <v>100</v>
      </c>
      <c r="K209" s="1833">
        <v>0</v>
      </c>
      <c r="L209" s="1833">
        <f t="shared" si="62"/>
        <v>100</v>
      </c>
      <c r="M209" s="1833">
        <v>0</v>
      </c>
      <c r="N209" s="1833">
        <f t="shared" si="61"/>
        <v>100</v>
      </c>
      <c r="O209" s="1834">
        <v>0</v>
      </c>
      <c r="P209" s="1834">
        <f t="shared" si="60"/>
        <v>100</v>
      </c>
      <c r="Q209" s="1834">
        <v>0</v>
      </c>
      <c r="R209" s="1834">
        <f t="shared" si="59"/>
        <v>100</v>
      </c>
      <c r="S209" s="1832">
        <v>0</v>
      </c>
      <c r="T209" s="1832">
        <f t="shared" si="57"/>
        <v>100</v>
      </c>
      <c r="U209" s="1832">
        <v>0</v>
      </c>
      <c r="V209" s="1832">
        <f t="shared" si="58"/>
        <v>100</v>
      </c>
    </row>
    <row r="210" spans="1:25" s="714" customFormat="1" x14ac:dyDescent="0.2">
      <c r="A210" s="1220"/>
      <c r="B210" s="1221"/>
      <c r="C210" s="1222" t="s">
        <v>294</v>
      </c>
      <c r="D210" s="1222" t="s">
        <v>295</v>
      </c>
      <c r="E210" s="1223" t="s">
        <v>296</v>
      </c>
      <c r="F210" s="1224">
        <v>0</v>
      </c>
      <c r="G210" s="1183">
        <v>100</v>
      </c>
      <c r="H210" s="926">
        <f t="shared" si="65"/>
        <v>100</v>
      </c>
      <c r="I210" s="1827">
        <v>0</v>
      </c>
      <c r="J210" s="1827">
        <f t="shared" si="63"/>
        <v>100</v>
      </c>
      <c r="K210" s="1827">
        <v>0</v>
      </c>
      <c r="L210" s="1827">
        <f t="shared" si="62"/>
        <v>100</v>
      </c>
      <c r="M210" s="1827">
        <v>0</v>
      </c>
      <c r="N210" s="1827">
        <f t="shared" si="61"/>
        <v>100</v>
      </c>
      <c r="O210" s="1828">
        <v>0</v>
      </c>
      <c r="P210" s="1828">
        <f t="shared" si="60"/>
        <v>100</v>
      </c>
      <c r="Q210" s="1828">
        <v>0</v>
      </c>
      <c r="R210" s="1828">
        <f t="shared" si="59"/>
        <v>100</v>
      </c>
      <c r="S210" s="1829">
        <v>0</v>
      </c>
      <c r="T210" s="1829">
        <f t="shared" si="57"/>
        <v>100</v>
      </c>
      <c r="U210" s="1829">
        <v>0</v>
      </c>
      <c r="V210" s="1829">
        <f t="shared" si="58"/>
        <v>100</v>
      </c>
    </row>
    <row r="211" spans="1:25" s="714" customFormat="1" ht="20.95" x14ac:dyDescent="0.2">
      <c r="A211" s="1215" t="s">
        <v>298</v>
      </c>
      <c r="B211" s="1216" t="s">
        <v>505</v>
      </c>
      <c r="C211" s="1217" t="s">
        <v>100</v>
      </c>
      <c r="D211" s="1217" t="s">
        <v>100</v>
      </c>
      <c r="E211" s="1218" t="s">
        <v>424</v>
      </c>
      <c r="F211" s="1219">
        <v>0</v>
      </c>
      <c r="G211" s="1176">
        <f t="shared" si="64"/>
        <v>100</v>
      </c>
      <c r="H211" s="928">
        <f t="shared" si="65"/>
        <v>100</v>
      </c>
      <c r="I211" s="1833">
        <v>0</v>
      </c>
      <c r="J211" s="1833">
        <f t="shared" si="63"/>
        <v>100</v>
      </c>
      <c r="K211" s="1833">
        <v>0</v>
      </c>
      <c r="L211" s="1833">
        <f t="shared" si="62"/>
        <v>100</v>
      </c>
      <c r="M211" s="1833">
        <v>0</v>
      </c>
      <c r="N211" s="1833">
        <f t="shared" si="61"/>
        <v>100</v>
      </c>
      <c r="O211" s="1834">
        <v>0</v>
      </c>
      <c r="P211" s="1834">
        <f t="shared" si="60"/>
        <v>100</v>
      </c>
      <c r="Q211" s="1834">
        <v>0</v>
      </c>
      <c r="R211" s="1834">
        <f t="shared" si="59"/>
        <v>100</v>
      </c>
      <c r="S211" s="1832">
        <v>0</v>
      </c>
      <c r="T211" s="1832">
        <f t="shared" si="57"/>
        <v>100</v>
      </c>
      <c r="U211" s="1832">
        <v>0</v>
      </c>
      <c r="V211" s="1832">
        <f t="shared" si="58"/>
        <v>100</v>
      </c>
    </row>
    <row r="212" spans="1:25" s="714" customFormat="1" x14ac:dyDescent="0.2">
      <c r="A212" s="1220"/>
      <c r="B212" s="1221"/>
      <c r="C212" s="1222" t="s">
        <v>294</v>
      </c>
      <c r="D212" s="1222" t="s">
        <v>295</v>
      </c>
      <c r="E212" s="1223" t="s">
        <v>296</v>
      </c>
      <c r="F212" s="1224">
        <v>0</v>
      </c>
      <c r="G212" s="1183">
        <v>100</v>
      </c>
      <c r="H212" s="926">
        <f t="shared" si="65"/>
        <v>100</v>
      </c>
      <c r="I212" s="1827">
        <v>0</v>
      </c>
      <c r="J212" s="1827">
        <f t="shared" si="63"/>
        <v>100</v>
      </c>
      <c r="K212" s="1827">
        <v>0</v>
      </c>
      <c r="L212" s="1827">
        <f t="shared" si="62"/>
        <v>100</v>
      </c>
      <c r="M212" s="1827">
        <v>0</v>
      </c>
      <c r="N212" s="1827">
        <f t="shared" si="61"/>
        <v>100</v>
      </c>
      <c r="O212" s="1828">
        <v>0</v>
      </c>
      <c r="P212" s="1828">
        <f t="shared" si="60"/>
        <v>100</v>
      </c>
      <c r="Q212" s="1828">
        <v>0</v>
      </c>
      <c r="R212" s="1828">
        <f t="shared" si="59"/>
        <v>100</v>
      </c>
      <c r="S212" s="1829">
        <v>0</v>
      </c>
      <c r="T212" s="1829">
        <f t="shared" si="57"/>
        <v>100</v>
      </c>
      <c r="U212" s="1829">
        <v>0</v>
      </c>
      <c r="V212" s="1829">
        <f t="shared" si="58"/>
        <v>100</v>
      </c>
    </row>
    <row r="213" spans="1:25" s="714" customFormat="1" ht="20.95" x14ac:dyDescent="0.2">
      <c r="A213" s="1215" t="s">
        <v>298</v>
      </c>
      <c r="B213" s="1216" t="s">
        <v>506</v>
      </c>
      <c r="C213" s="1217" t="s">
        <v>100</v>
      </c>
      <c r="D213" s="1217" t="s">
        <v>100</v>
      </c>
      <c r="E213" s="1218" t="s">
        <v>371</v>
      </c>
      <c r="F213" s="1219">
        <v>0</v>
      </c>
      <c r="G213" s="1176">
        <f t="shared" si="64"/>
        <v>100</v>
      </c>
      <c r="H213" s="928">
        <f t="shared" si="65"/>
        <v>100</v>
      </c>
      <c r="I213" s="1833">
        <v>0</v>
      </c>
      <c r="J213" s="1833">
        <f t="shared" si="63"/>
        <v>100</v>
      </c>
      <c r="K213" s="1833">
        <v>0</v>
      </c>
      <c r="L213" s="1833">
        <f t="shared" si="62"/>
        <v>100</v>
      </c>
      <c r="M213" s="1833">
        <v>0</v>
      </c>
      <c r="N213" s="1833">
        <f t="shared" si="61"/>
        <v>100</v>
      </c>
      <c r="O213" s="1834">
        <f>+O214</f>
        <v>-100</v>
      </c>
      <c r="P213" s="1834">
        <f t="shared" si="60"/>
        <v>0</v>
      </c>
      <c r="Q213" s="1834">
        <v>0</v>
      </c>
      <c r="R213" s="1834">
        <f t="shared" si="59"/>
        <v>0</v>
      </c>
      <c r="S213" s="1832">
        <v>0</v>
      </c>
      <c r="T213" s="1832">
        <f t="shared" si="57"/>
        <v>0</v>
      </c>
      <c r="U213" s="1832">
        <v>0</v>
      </c>
      <c r="V213" s="1832">
        <f t="shared" si="58"/>
        <v>0</v>
      </c>
    </row>
    <row r="214" spans="1:25" s="714" customFormat="1" x14ac:dyDescent="0.2">
      <c r="A214" s="1220"/>
      <c r="B214" s="1221"/>
      <c r="C214" s="1222" t="s">
        <v>294</v>
      </c>
      <c r="D214" s="1222" t="s">
        <v>295</v>
      </c>
      <c r="E214" s="1223" t="s">
        <v>296</v>
      </c>
      <c r="F214" s="1224">
        <v>0</v>
      </c>
      <c r="G214" s="1183">
        <v>100</v>
      </c>
      <c r="H214" s="926">
        <f t="shared" si="65"/>
        <v>100</v>
      </c>
      <c r="I214" s="1827">
        <v>0</v>
      </c>
      <c r="J214" s="1827">
        <f t="shared" si="63"/>
        <v>100</v>
      </c>
      <c r="K214" s="1827">
        <v>0</v>
      </c>
      <c r="L214" s="1827">
        <f t="shared" si="62"/>
        <v>100</v>
      </c>
      <c r="M214" s="1827">
        <v>0</v>
      </c>
      <c r="N214" s="1827">
        <f t="shared" si="61"/>
        <v>100</v>
      </c>
      <c r="O214" s="1828">
        <v>-100</v>
      </c>
      <c r="P214" s="1828">
        <f t="shared" si="60"/>
        <v>0</v>
      </c>
      <c r="Q214" s="1828">
        <v>0</v>
      </c>
      <c r="R214" s="1828">
        <f t="shared" si="59"/>
        <v>0</v>
      </c>
      <c r="S214" s="1829">
        <v>0</v>
      </c>
      <c r="T214" s="1829">
        <f t="shared" si="57"/>
        <v>0</v>
      </c>
      <c r="U214" s="1829">
        <v>0</v>
      </c>
      <c r="V214" s="1829">
        <f t="shared" si="58"/>
        <v>0</v>
      </c>
    </row>
    <row r="215" spans="1:25" s="714" customFormat="1" ht="20.95" x14ac:dyDescent="0.2">
      <c r="A215" s="1215" t="s">
        <v>298</v>
      </c>
      <c r="B215" s="1216" t="s">
        <v>507</v>
      </c>
      <c r="C215" s="1217" t="s">
        <v>100</v>
      </c>
      <c r="D215" s="1217" t="s">
        <v>100</v>
      </c>
      <c r="E215" s="1218" t="s">
        <v>373</v>
      </c>
      <c r="F215" s="1219">
        <v>0</v>
      </c>
      <c r="G215" s="1176">
        <f t="shared" si="64"/>
        <v>100</v>
      </c>
      <c r="H215" s="928">
        <f t="shared" si="65"/>
        <v>100</v>
      </c>
      <c r="I215" s="1833">
        <v>0</v>
      </c>
      <c r="J215" s="1833">
        <f t="shared" si="63"/>
        <v>100</v>
      </c>
      <c r="K215" s="1833">
        <v>0</v>
      </c>
      <c r="L215" s="1833">
        <f t="shared" si="62"/>
        <v>100</v>
      </c>
      <c r="M215" s="1833">
        <v>0</v>
      </c>
      <c r="N215" s="1833">
        <f t="shared" si="61"/>
        <v>100</v>
      </c>
      <c r="O215" s="1834">
        <v>0</v>
      </c>
      <c r="P215" s="1834">
        <f t="shared" si="60"/>
        <v>100</v>
      </c>
      <c r="Q215" s="1834">
        <v>0</v>
      </c>
      <c r="R215" s="1834">
        <f t="shared" si="59"/>
        <v>100</v>
      </c>
      <c r="S215" s="1832">
        <v>0</v>
      </c>
      <c r="T215" s="1832">
        <f t="shared" si="57"/>
        <v>100</v>
      </c>
      <c r="U215" s="1832">
        <v>0</v>
      </c>
      <c r="V215" s="1832">
        <f t="shared" si="58"/>
        <v>100</v>
      </c>
    </row>
    <row r="216" spans="1:25" s="714" customFormat="1" x14ac:dyDescent="0.2">
      <c r="A216" s="1220"/>
      <c r="B216" s="1221"/>
      <c r="C216" s="1222" t="s">
        <v>294</v>
      </c>
      <c r="D216" s="1222" t="s">
        <v>295</v>
      </c>
      <c r="E216" s="1223" t="s">
        <v>296</v>
      </c>
      <c r="F216" s="1224">
        <v>0</v>
      </c>
      <c r="G216" s="1183">
        <v>100</v>
      </c>
      <c r="H216" s="926">
        <f t="shared" si="65"/>
        <v>100</v>
      </c>
      <c r="I216" s="1827">
        <v>0</v>
      </c>
      <c r="J216" s="1827">
        <f t="shared" si="63"/>
        <v>100</v>
      </c>
      <c r="K216" s="1827">
        <v>0</v>
      </c>
      <c r="L216" s="1827">
        <f t="shared" si="62"/>
        <v>100</v>
      </c>
      <c r="M216" s="1827">
        <v>0</v>
      </c>
      <c r="N216" s="1827">
        <f t="shared" si="61"/>
        <v>100</v>
      </c>
      <c r="O216" s="1828">
        <v>0</v>
      </c>
      <c r="P216" s="1828">
        <f t="shared" si="60"/>
        <v>100</v>
      </c>
      <c r="Q216" s="1828">
        <v>0</v>
      </c>
      <c r="R216" s="1828">
        <f t="shared" si="59"/>
        <v>100</v>
      </c>
      <c r="S216" s="1829">
        <v>0</v>
      </c>
      <c r="T216" s="1829">
        <f t="shared" si="57"/>
        <v>100</v>
      </c>
      <c r="U216" s="1829">
        <v>0</v>
      </c>
      <c r="V216" s="1829">
        <f t="shared" si="58"/>
        <v>100</v>
      </c>
    </row>
    <row r="217" spans="1:25" s="714" customFormat="1" x14ac:dyDescent="0.2">
      <c r="A217" s="1215" t="s">
        <v>298</v>
      </c>
      <c r="B217" s="1216" t="s">
        <v>508</v>
      </c>
      <c r="C217" s="1217" t="s">
        <v>100</v>
      </c>
      <c r="D217" s="1217" t="s">
        <v>100</v>
      </c>
      <c r="E217" s="1218" t="s">
        <v>375</v>
      </c>
      <c r="F217" s="1219">
        <v>0</v>
      </c>
      <c r="G217" s="1176">
        <f t="shared" si="64"/>
        <v>150</v>
      </c>
      <c r="H217" s="928">
        <f t="shared" si="65"/>
        <v>150</v>
      </c>
      <c r="I217" s="1833">
        <v>0</v>
      </c>
      <c r="J217" s="1833">
        <f t="shared" si="63"/>
        <v>150</v>
      </c>
      <c r="K217" s="1833">
        <v>0</v>
      </c>
      <c r="L217" s="1833">
        <f t="shared" si="62"/>
        <v>150</v>
      </c>
      <c r="M217" s="1833">
        <v>0</v>
      </c>
      <c r="N217" s="1833">
        <f t="shared" si="61"/>
        <v>150</v>
      </c>
      <c r="O217" s="1834">
        <v>0</v>
      </c>
      <c r="P217" s="1834">
        <f t="shared" si="60"/>
        <v>150</v>
      </c>
      <c r="Q217" s="1834">
        <v>0</v>
      </c>
      <c r="R217" s="1834">
        <f t="shared" si="59"/>
        <v>150</v>
      </c>
      <c r="S217" s="1832">
        <v>0</v>
      </c>
      <c r="T217" s="1832">
        <f t="shared" si="57"/>
        <v>150</v>
      </c>
      <c r="U217" s="1832">
        <v>0</v>
      </c>
      <c r="V217" s="1832">
        <f t="shared" si="58"/>
        <v>150</v>
      </c>
    </row>
    <row r="218" spans="1:25" s="714" customFormat="1" x14ac:dyDescent="0.2">
      <c r="A218" s="1220"/>
      <c r="B218" s="1221"/>
      <c r="C218" s="1222" t="s">
        <v>294</v>
      </c>
      <c r="D218" s="1222" t="s">
        <v>341</v>
      </c>
      <c r="E218" s="1223" t="s">
        <v>342</v>
      </c>
      <c r="F218" s="1224">
        <v>0</v>
      </c>
      <c r="G218" s="1183">
        <v>150</v>
      </c>
      <c r="H218" s="926">
        <f t="shared" si="65"/>
        <v>150</v>
      </c>
      <c r="I218" s="1827">
        <v>0</v>
      </c>
      <c r="J218" s="1827">
        <f t="shared" si="63"/>
        <v>150</v>
      </c>
      <c r="K218" s="1827">
        <v>0</v>
      </c>
      <c r="L218" s="1827">
        <f t="shared" si="62"/>
        <v>150</v>
      </c>
      <c r="M218" s="1827">
        <v>0</v>
      </c>
      <c r="N218" s="1827">
        <f t="shared" si="61"/>
        <v>150</v>
      </c>
      <c r="O218" s="1828">
        <v>0</v>
      </c>
      <c r="P218" s="1828">
        <f t="shared" si="60"/>
        <v>150</v>
      </c>
      <c r="Q218" s="1828">
        <v>0</v>
      </c>
      <c r="R218" s="1828">
        <f t="shared" si="59"/>
        <v>150</v>
      </c>
      <c r="S218" s="1829">
        <v>0</v>
      </c>
      <c r="T218" s="1829">
        <f t="shared" si="57"/>
        <v>150</v>
      </c>
      <c r="U218" s="1829">
        <v>0</v>
      </c>
      <c r="V218" s="1829">
        <f t="shared" si="58"/>
        <v>150</v>
      </c>
    </row>
    <row r="219" spans="1:25" s="714" customFormat="1" ht="20.95" x14ac:dyDescent="0.2">
      <c r="A219" s="1215" t="s">
        <v>298</v>
      </c>
      <c r="B219" s="1216" t="s">
        <v>509</v>
      </c>
      <c r="C219" s="1217" t="s">
        <v>100</v>
      </c>
      <c r="D219" s="1217" t="s">
        <v>100</v>
      </c>
      <c r="E219" s="1218" t="s">
        <v>425</v>
      </c>
      <c r="F219" s="1219">
        <v>0</v>
      </c>
      <c r="G219" s="1176">
        <f t="shared" si="64"/>
        <v>150</v>
      </c>
      <c r="H219" s="928">
        <f t="shared" si="65"/>
        <v>150</v>
      </c>
      <c r="I219" s="1833">
        <v>0</v>
      </c>
      <c r="J219" s="1833">
        <f t="shared" si="63"/>
        <v>150</v>
      </c>
      <c r="K219" s="1833">
        <v>0</v>
      </c>
      <c r="L219" s="1833">
        <f t="shared" si="62"/>
        <v>150</v>
      </c>
      <c r="M219" s="1833">
        <v>0</v>
      </c>
      <c r="N219" s="1833">
        <f t="shared" si="61"/>
        <v>150</v>
      </c>
      <c r="O219" s="1834">
        <v>0</v>
      </c>
      <c r="P219" s="1834">
        <f t="shared" si="60"/>
        <v>150</v>
      </c>
      <c r="Q219" s="1834">
        <v>0</v>
      </c>
      <c r="R219" s="1834">
        <f t="shared" si="59"/>
        <v>150</v>
      </c>
      <c r="S219" s="1832">
        <v>0</v>
      </c>
      <c r="T219" s="1832">
        <f t="shared" si="57"/>
        <v>150</v>
      </c>
      <c r="U219" s="1832">
        <v>0</v>
      </c>
      <c r="V219" s="1832">
        <f t="shared" si="58"/>
        <v>150</v>
      </c>
    </row>
    <row r="220" spans="1:25" s="714" customFormat="1" x14ac:dyDescent="0.2">
      <c r="A220" s="1220"/>
      <c r="B220" s="1221"/>
      <c r="C220" s="1222" t="s">
        <v>294</v>
      </c>
      <c r="D220" s="1222" t="s">
        <v>295</v>
      </c>
      <c r="E220" s="1223" t="s">
        <v>296</v>
      </c>
      <c r="F220" s="1224">
        <v>0</v>
      </c>
      <c r="G220" s="1183">
        <v>150</v>
      </c>
      <c r="H220" s="926">
        <f t="shared" si="65"/>
        <v>150</v>
      </c>
      <c r="I220" s="1827">
        <v>0</v>
      </c>
      <c r="J220" s="1827">
        <f t="shared" si="63"/>
        <v>150</v>
      </c>
      <c r="K220" s="1827">
        <v>0</v>
      </c>
      <c r="L220" s="1827">
        <f t="shared" si="62"/>
        <v>150</v>
      </c>
      <c r="M220" s="1827">
        <v>0</v>
      </c>
      <c r="N220" s="1827">
        <f t="shared" si="61"/>
        <v>150</v>
      </c>
      <c r="O220" s="1828">
        <v>0</v>
      </c>
      <c r="P220" s="1828">
        <f t="shared" si="60"/>
        <v>150</v>
      </c>
      <c r="Q220" s="1828">
        <v>0</v>
      </c>
      <c r="R220" s="1828">
        <f t="shared" si="59"/>
        <v>150</v>
      </c>
      <c r="S220" s="1829">
        <v>0</v>
      </c>
      <c r="T220" s="1829">
        <f t="shared" si="57"/>
        <v>150</v>
      </c>
      <c r="U220" s="1829">
        <v>0</v>
      </c>
      <c r="V220" s="1829">
        <f t="shared" si="58"/>
        <v>150</v>
      </c>
    </row>
    <row r="221" spans="1:25" s="714" customFormat="1" ht="20.95" x14ac:dyDescent="0.2">
      <c r="A221" s="2087" t="s">
        <v>298</v>
      </c>
      <c r="B221" s="2088" t="s">
        <v>510</v>
      </c>
      <c r="C221" s="2089" t="s">
        <v>100</v>
      </c>
      <c r="D221" s="2089" t="s">
        <v>100</v>
      </c>
      <c r="E221" s="2090" t="s">
        <v>420</v>
      </c>
      <c r="F221" s="2091">
        <v>0</v>
      </c>
      <c r="G221" s="2092">
        <f t="shared" si="64"/>
        <v>150</v>
      </c>
      <c r="H221" s="2024">
        <f t="shared" si="65"/>
        <v>150</v>
      </c>
      <c r="I221" s="2025">
        <v>0</v>
      </c>
      <c r="J221" s="2025">
        <f t="shared" si="63"/>
        <v>150</v>
      </c>
      <c r="K221" s="2025">
        <v>0</v>
      </c>
      <c r="L221" s="2025">
        <f t="shared" si="62"/>
        <v>150</v>
      </c>
      <c r="M221" s="2025">
        <v>0</v>
      </c>
      <c r="N221" s="2025">
        <f t="shared" si="61"/>
        <v>150</v>
      </c>
      <c r="O221" s="2026">
        <v>0</v>
      </c>
      <c r="P221" s="1834">
        <f t="shared" si="60"/>
        <v>150</v>
      </c>
      <c r="Q221" s="2026">
        <v>0</v>
      </c>
      <c r="R221" s="2026">
        <f t="shared" si="59"/>
        <v>150</v>
      </c>
      <c r="S221" s="2027">
        <v>0</v>
      </c>
      <c r="T221" s="2027">
        <f t="shared" si="57"/>
        <v>150</v>
      </c>
      <c r="U221" s="2027">
        <f>U222</f>
        <v>-150</v>
      </c>
      <c r="V221" s="2027">
        <f t="shared" si="58"/>
        <v>0</v>
      </c>
      <c r="W221" s="1485" t="s">
        <v>966</v>
      </c>
      <c r="Y221" s="1256"/>
    </row>
    <row r="222" spans="1:25" s="714" customFormat="1" x14ac:dyDescent="0.2">
      <c r="A222" s="2093"/>
      <c r="B222" s="2094"/>
      <c r="C222" s="2095" t="s">
        <v>294</v>
      </c>
      <c r="D222" s="2095" t="s">
        <v>295</v>
      </c>
      <c r="E222" s="2096" t="s">
        <v>296</v>
      </c>
      <c r="F222" s="2097">
        <v>0</v>
      </c>
      <c r="G222" s="2083">
        <v>150</v>
      </c>
      <c r="H222" s="2030">
        <f t="shared" si="65"/>
        <v>150</v>
      </c>
      <c r="I222" s="2031">
        <v>0</v>
      </c>
      <c r="J222" s="2031">
        <f t="shared" si="63"/>
        <v>150</v>
      </c>
      <c r="K222" s="2031">
        <v>0</v>
      </c>
      <c r="L222" s="2031">
        <f t="shared" si="62"/>
        <v>150</v>
      </c>
      <c r="M222" s="2031">
        <v>0</v>
      </c>
      <c r="N222" s="2031">
        <f t="shared" si="61"/>
        <v>150</v>
      </c>
      <c r="O222" s="2032">
        <v>0</v>
      </c>
      <c r="P222" s="1828">
        <f t="shared" si="60"/>
        <v>150</v>
      </c>
      <c r="Q222" s="2032">
        <v>0</v>
      </c>
      <c r="R222" s="2032">
        <f t="shared" si="59"/>
        <v>150</v>
      </c>
      <c r="S222" s="2033">
        <v>0</v>
      </c>
      <c r="T222" s="2033">
        <f t="shared" si="57"/>
        <v>150</v>
      </c>
      <c r="U222" s="2033">
        <v>-150</v>
      </c>
      <c r="V222" s="2033">
        <f t="shared" si="58"/>
        <v>0</v>
      </c>
      <c r="W222" s="2100"/>
    </row>
    <row r="223" spans="1:25" s="714" customFormat="1" ht="20.95" x14ac:dyDescent="0.2">
      <c r="A223" s="1215" t="s">
        <v>298</v>
      </c>
      <c r="B223" s="1216" t="s">
        <v>511</v>
      </c>
      <c r="C223" s="1217" t="s">
        <v>100</v>
      </c>
      <c r="D223" s="1217" t="s">
        <v>100</v>
      </c>
      <c r="E223" s="1218" t="s">
        <v>421</v>
      </c>
      <c r="F223" s="1219">
        <v>0</v>
      </c>
      <c r="G223" s="1176">
        <f t="shared" si="64"/>
        <v>100</v>
      </c>
      <c r="H223" s="928">
        <f t="shared" si="65"/>
        <v>100</v>
      </c>
      <c r="I223" s="1833">
        <v>0</v>
      </c>
      <c r="J223" s="1833">
        <f t="shared" si="63"/>
        <v>100</v>
      </c>
      <c r="K223" s="1833">
        <v>0</v>
      </c>
      <c r="L223" s="1833">
        <f t="shared" si="62"/>
        <v>100</v>
      </c>
      <c r="M223" s="1833">
        <v>0</v>
      </c>
      <c r="N223" s="1833">
        <f t="shared" si="61"/>
        <v>100</v>
      </c>
      <c r="O223" s="1834">
        <v>0</v>
      </c>
      <c r="P223" s="1834">
        <f t="shared" si="60"/>
        <v>100</v>
      </c>
      <c r="Q223" s="1834">
        <v>0</v>
      </c>
      <c r="R223" s="1834">
        <f t="shared" si="59"/>
        <v>100</v>
      </c>
      <c r="S223" s="1832">
        <v>0</v>
      </c>
      <c r="T223" s="1832">
        <f t="shared" si="57"/>
        <v>100</v>
      </c>
      <c r="U223" s="1832">
        <v>0</v>
      </c>
      <c r="V223" s="1832">
        <f t="shared" si="58"/>
        <v>100</v>
      </c>
    </row>
    <row r="224" spans="1:25" s="714" customFormat="1" x14ac:dyDescent="0.2">
      <c r="A224" s="1220"/>
      <c r="B224" s="1221"/>
      <c r="C224" s="1222" t="s">
        <v>294</v>
      </c>
      <c r="D224" s="1222" t="s">
        <v>295</v>
      </c>
      <c r="E224" s="1223" t="s">
        <v>296</v>
      </c>
      <c r="F224" s="1224">
        <v>0</v>
      </c>
      <c r="G224" s="1183">
        <v>100</v>
      </c>
      <c r="H224" s="926">
        <f t="shared" si="65"/>
        <v>100</v>
      </c>
      <c r="I224" s="1827">
        <v>0</v>
      </c>
      <c r="J224" s="1827">
        <f t="shared" si="63"/>
        <v>100</v>
      </c>
      <c r="K224" s="1827">
        <v>0</v>
      </c>
      <c r="L224" s="1827">
        <f t="shared" si="62"/>
        <v>100</v>
      </c>
      <c r="M224" s="1827">
        <v>0</v>
      </c>
      <c r="N224" s="1827">
        <f t="shared" si="61"/>
        <v>100</v>
      </c>
      <c r="O224" s="1828">
        <v>0</v>
      </c>
      <c r="P224" s="1828">
        <f t="shared" si="60"/>
        <v>100</v>
      </c>
      <c r="Q224" s="1828">
        <v>0</v>
      </c>
      <c r="R224" s="1828">
        <f t="shared" si="59"/>
        <v>100</v>
      </c>
      <c r="S224" s="1829">
        <v>0</v>
      </c>
      <c r="T224" s="1829">
        <f t="shared" si="57"/>
        <v>100</v>
      </c>
      <c r="U224" s="1829">
        <v>0</v>
      </c>
      <c r="V224" s="1829">
        <f t="shared" si="58"/>
        <v>100</v>
      </c>
    </row>
    <row r="225" spans="1:22" s="714" customFormat="1" x14ac:dyDescent="0.2">
      <c r="A225" s="1215" t="s">
        <v>298</v>
      </c>
      <c r="B225" s="1216" t="s">
        <v>512</v>
      </c>
      <c r="C225" s="1217" t="s">
        <v>100</v>
      </c>
      <c r="D225" s="1217" t="s">
        <v>100</v>
      </c>
      <c r="E225" s="1218" t="s">
        <v>380</v>
      </c>
      <c r="F225" s="1219">
        <v>0</v>
      </c>
      <c r="G225" s="1176">
        <f t="shared" si="64"/>
        <v>100</v>
      </c>
      <c r="H225" s="928">
        <f t="shared" si="65"/>
        <v>100</v>
      </c>
      <c r="I225" s="1833">
        <v>0</v>
      </c>
      <c r="J225" s="1833">
        <f t="shared" si="63"/>
        <v>100</v>
      </c>
      <c r="K225" s="1833">
        <v>0</v>
      </c>
      <c r="L225" s="1833">
        <f t="shared" si="62"/>
        <v>100</v>
      </c>
      <c r="M225" s="1833">
        <v>0</v>
      </c>
      <c r="N225" s="1833">
        <f t="shared" si="61"/>
        <v>100</v>
      </c>
      <c r="O225" s="1834">
        <f>+O226</f>
        <v>-100</v>
      </c>
      <c r="P225" s="1834">
        <f t="shared" si="60"/>
        <v>0</v>
      </c>
      <c r="Q225" s="1834">
        <v>0</v>
      </c>
      <c r="R225" s="1834">
        <f t="shared" si="59"/>
        <v>0</v>
      </c>
      <c r="S225" s="1832">
        <v>0</v>
      </c>
      <c r="T225" s="1832">
        <f t="shared" si="57"/>
        <v>0</v>
      </c>
      <c r="U225" s="1832">
        <v>0</v>
      </c>
      <c r="V225" s="1832">
        <f t="shared" si="58"/>
        <v>0</v>
      </c>
    </row>
    <row r="226" spans="1:22" s="714" customFormat="1" x14ac:dyDescent="0.2">
      <c r="A226" s="1220"/>
      <c r="B226" s="1221"/>
      <c r="C226" s="1222" t="s">
        <v>294</v>
      </c>
      <c r="D226" s="1222" t="s">
        <v>295</v>
      </c>
      <c r="E226" s="1223" t="s">
        <v>296</v>
      </c>
      <c r="F226" s="1224">
        <v>0</v>
      </c>
      <c r="G226" s="1183">
        <v>100</v>
      </c>
      <c r="H226" s="926">
        <f t="shared" si="65"/>
        <v>100</v>
      </c>
      <c r="I226" s="1827">
        <v>0</v>
      </c>
      <c r="J226" s="1827">
        <f t="shared" si="63"/>
        <v>100</v>
      </c>
      <c r="K226" s="1827">
        <v>0</v>
      </c>
      <c r="L226" s="1827">
        <f t="shared" si="62"/>
        <v>100</v>
      </c>
      <c r="M226" s="1827">
        <v>0</v>
      </c>
      <c r="N226" s="1827">
        <f t="shared" si="61"/>
        <v>100</v>
      </c>
      <c r="O226" s="1828">
        <v>-100</v>
      </c>
      <c r="P226" s="1828">
        <f t="shared" si="60"/>
        <v>0</v>
      </c>
      <c r="Q226" s="1828">
        <v>0</v>
      </c>
      <c r="R226" s="1828">
        <f t="shared" si="59"/>
        <v>0</v>
      </c>
      <c r="S226" s="1829">
        <v>0</v>
      </c>
      <c r="T226" s="1829">
        <f t="shared" si="57"/>
        <v>0</v>
      </c>
      <c r="U226" s="1829">
        <v>0</v>
      </c>
      <c r="V226" s="1829">
        <f t="shared" si="58"/>
        <v>0</v>
      </c>
    </row>
    <row r="227" spans="1:22" s="714" customFormat="1" ht="20.95" x14ac:dyDescent="0.2">
      <c r="A227" s="1215" t="s">
        <v>298</v>
      </c>
      <c r="B227" s="1216" t="s">
        <v>513</v>
      </c>
      <c r="C227" s="1217" t="s">
        <v>100</v>
      </c>
      <c r="D227" s="1217" t="s">
        <v>100</v>
      </c>
      <c r="E227" s="1218" t="s">
        <v>382</v>
      </c>
      <c r="F227" s="1219">
        <v>0</v>
      </c>
      <c r="G227" s="1176">
        <f t="shared" si="64"/>
        <v>250</v>
      </c>
      <c r="H227" s="928">
        <f t="shared" si="65"/>
        <v>250</v>
      </c>
      <c r="I227" s="1833">
        <v>0</v>
      </c>
      <c r="J227" s="1833">
        <f t="shared" si="63"/>
        <v>250</v>
      </c>
      <c r="K227" s="1833">
        <v>0</v>
      </c>
      <c r="L227" s="1833">
        <f t="shared" si="62"/>
        <v>250</v>
      </c>
      <c r="M227" s="1833">
        <v>0</v>
      </c>
      <c r="N227" s="1833">
        <f t="shared" si="61"/>
        <v>250</v>
      </c>
      <c r="O227" s="1834">
        <v>0</v>
      </c>
      <c r="P227" s="1834">
        <f t="shared" si="60"/>
        <v>250</v>
      </c>
      <c r="Q227" s="1834">
        <v>0</v>
      </c>
      <c r="R227" s="1834">
        <f t="shared" si="59"/>
        <v>250</v>
      </c>
      <c r="S227" s="1832">
        <v>0</v>
      </c>
      <c r="T227" s="1832">
        <f t="shared" si="57"/>
        <v>250</v>
      </c>
      <c r="U227" s="1832">
        <v>0</v>
      </c>
      <c r="V227" s="1832">
        <f t="shared" si="58"/>
        <v>250</v>
      </c>
    </row>
    <row r="228" spans="1:22" s="714" customFormat="1" x14ac:dyDescent="0.2">
      <c r="A228" s="1220"/>
      <c r="B228" s="1221"/>
      <c r="C228" s="1222" t="s">
        <v>294</v>
      </c>
      <c r="D228" s="1222" t="s">
        <v>295</v>
      </c>
      <c r="E228" s="1223" t="s">
        <v>296</v>
      </c>
      <c r="F228" s="1224">
        <v>0</v>
      </c>
      <c r="G228" s="1183">
        <v>250</v>
      </c>
      <c r="H228" s="926">
        <f t="shared" si="65"/>
        <v>250</v>
      </c>
      <c r="I228" s="1827">
        <v>0</v>
      </c>
      <c r="J228" s="1827">
        <f t="shared" si="63"/>
        <v>250</v>
      </c>
      <c r="K228" s="1827">
        <v>0</v>
      </c>
      <c r="L228" s="1827">
        <f t="shared" si="62"/>
        <v>250</v>
      </c>
      <c r="M228" s="1827">
        <v>0</v>
      </c>
      <c r="N228" s="1827">
        <f t="shared" si="61"/>
        <v>250</v>
      </c>
      <c r="O228" s="1828">
        <v>0</v>
      </c>
      <c r="P228" s="1828">
        <f t="shared" si="60"/>
        <v>250</v>
      </c>
      <c r="Q228" s="1828">
        <v>0</v>
      </c>
      <c r="R228" s="1828">
        <f t="shared" si="59"/>
        <v>250</v>
      </c>
      <c r="S228" s="1829">
        <v>0</v>
      </c>
      <c r="T228" s="1829">
        <f t="shared" si="57"/>
        <v>250</v>
      </c>
      <c r="U228" s="1829">
        <v>0</v>
      </c>
      <c r="V228" s="1829">
        <f t="shared" si="58"/>
        <v>250</v>
      </c>
    </row>
    <row r="229" spans="1:22" s="714" customFormat="1" ht="36" customHeight="1" x14ac:dyDescent="0.2">
      <c r="A229" s="1215" t="s">
        <v>298</v>
      </c>
      <c r="B229" s="1216" t="s">
        <v>514</v>
      </c>
      <c r="C229" s="1217" t="s">
        <v>100</v>
      </c>
      <c r="D229" s="1217" t="s">
        <v>100</v>
      </c>
      <c r="E229" s="1218" t="s">
        <v>384</v>
      </c>
      <c r="F229" s="1219">
        <v>0</v>
      </c>
      <c r="G229" s="1176">
        <f t="shared" si="64"/>
        <v>150</v>
      </c>
      <c r="H229" s="928">
        <f t="shared" si="65"/>
        <v>150</v>
      </c>
      <c r="I229" s="1833">
        <v>0</v>
      </c>
      <c r="J229" s="1833">
        <f t="shared" si="63"/>
        <v>150</v>
      </c>
      <c r="K229" s="1833">
        <v>0</v>
      </c>
      <c r="L229" s="1833">
        <f t="shared" si="62"/>
        <v>150</v>
      </c>
      <c r="M229" s="1833">
        <v>0</v>
      </c>
      <c r="N229" s="1833">
        <f t="shared" si="61"/>
        <v>150</v>
      </c>
      <c r="O229" s="1834">
        <f>+O230</f>
        <v>-150</v>
      </c>
      <c r="P229" s="1834">
        <f t="shared" si="60"/>
        <v>0</v>
      </c>
      <c r="Q229" s="1834">
        <v>0</v>
      </c>
      <c r="R229" s="1834">
        <f t="shared" si="59"/>
        <v>0</v>
      </c>
      <c r="S229" s="1832">
        <v>0</v>
      </c>
      <c r="T229" s="1832">
        <f t="shared" si="57"/>
        <v>0</v>
      </c>
      <c r="U229" s="1832">
        <v>0</v>
      </c>
      <c r="V229" s="1832">
        <f t="shared" si="58"/>
        <v>0</v>
      </c>
    </row>
    <row r="230" spans="1:22" s="714" customFormat="1" x14ac:dyDescent="0.2">
      <c r="A230" s="1220"/>
      <c r="B230" s="1221"/>
      <c r="C230" s="1222" t="s">
        <v>294</v>
      </c>
      <c r="D230" s="1222" t="s">
        <v>295</v>
      </c>
      <c r="E230" s="1223" t="s">
        <v>296</v>
      </c>
      <c r="F230" s="1224">
        <v>0</v>
      </c>
      <c r="G230" s="1183">
        <v>150</v>
      </c>
      <c r="H230" s="926">
        <f t="shared" si="65"/>
        <v>150</v>
      </c>
      <c r="I230" s="1827">
        <v>0</v>
      </c>
      <c r="J230" s="1827">
        <f t="shared" si="63"/>
        <v>150</v>
      </c>
      <c r="K230" s="1827">
        <v>0</v>
      </c>
      <c r="L230" s="1827">
        <f t="shared" si="62"/>
        <v>150</v>
      </c>
      <c r="M230" s="1827">
        <v>0</v>
      </c>
      <c r="N230" s="1827">
        <f t="shared" si="61"/>
        <v>150</v>
      </c>
      <c r="O230" s="1828">
        <v>-150</v>
      </c>
      <c r="P230" s="1828">
        <f t="shared" si="60"/>
        <v>0</v>
      </c>
      <c r="Q230" s="1828">
        <v>0</v>
      </c>
      <c r="R230" s="1828">
        <f t="shared" si="59"/>
        <v>0</v>
      </c>
      <c r="S230" s="1829">
        <v>0</v>
      </c>
      <c r="T230" s="1829">
        <f t="shared" si="57"/>
        <v>0</v>
      </c>
      <c r="U230" s="1829">
        <v>0</v>
      </c>
      <c r="V230" s="1829">
        <f t="shared" si="58"/>
        <v>0</v>
      </c>
    </row>
    <row r="231" spans="1:22" s="714" customFormat="1" ht="31.45" x14ac:dyDescent="0.2">
      <c r="A231" s="1215" t="s">
        <v>298</v>
      </c>
      <c r="B231" s="1216" t="s">
        <v>515</v>
      </c>
      <c r="C231" s="1217" t="s">
        <v>100</v>
      </c>
      <c r="D231" s="1217" t="s">
        <v>100</v>
      </c>
      <c r="E231" s="1218" t="s">
        <v>386</v>
      </c>
      <c r="F231" s="1219">
        <v>0</v>
      </c>
      <c r="G231" s="1176">
        <f t="shared" si="64"/>
        <v>100</v>
      </c>
      <c r="H231" s="928">
        <f t="shared" si="65"/>
        <v>100</v>
      </c>
      <c r="I231" s="1833">
        <v>0</v>
      </c>
      <c r="J231" s="1833">
        <f t="shared" si="63"/>
        <v>100</v>
      </c>
      <c r="K231" s="1833">
        <v>0</v>
      </c>
      <c r="L231" s="1833">
        <f t="shared" si="62"/>
        <v>100</v>
      </c>
      <c r="M231" s="1833">
        <v>0</v>
      </c>
      <c r="N231" s="1833">
        <f t="shared" si="61"/>
        <v>100</v>
      </c>
      <c r="O231" s="1834">
        <v>0</v>
      </c>
      <c r="P231" s="1834">
        <f t="shared" si="60"/>
        <v>100</v>
      </c>
      <c r="Q231" s="1834">
        <v>0</v>
      </c>
      <c r="R231" s="1834">
        <f t="shared" si="59"/>
        <v>100</v>
      </c>
      <c r="S231" s="1832">
        <v>0</v>
      </c>
      <c r="T231" s="1832">
        <f t="shared" si="57"/>
        <v>100</v>
      </c>
      <c r="U231" s="1832">
        <v>0</v>
      </c>
      <c r="V231" s="1832">
        <f t="shared" si="58"/>
        <v>100</v>
      </c>
    </row>
    <row r="232" spans="1:22" s="714" customFormat="1" x14ac:dyDescent="0.2">
      <c r="A232" s="1220"/>
      <c r="B232" s="1221"/>
      <c r="C232" s="1222" t="s">
        <v>294</v>
      </c>
      <c r="D232" s="1222" t="s">
        <v>295</v>
      </c>
      <c r="E232" s="1223" t="s">
        <v>296</v>
      </c>
      <c r="F232" s="1224">
        <v>0</v>
      </c>
      <c r="G232" s="1183">
        <v>100</v>
      </c>
      <c r="H232" s="926">
        <f t="shared" si="65"/>
        <v>100</v>
      </c>
      <c r="I232" s="1827">
        <v>0</v>
      </c>
      <c r="J232" s="1827">
        <f t="shared" si="63"/>
        <v>100</v>
      </c>
      <c r="K232" s="1827">
        <v>0</v>
      </c>
      <c r="L232" s="1827">
        <f t="shared" si="62"/>
        <v>100</v>
      </c>
      <c r="M232" s="1827">
        <v>0</v>
      </c>
      <c r="N232" s="1827">
        <f t="shared" si="61"/>
        <v>100</v>
      </c>
      <c r="O232" s="1828">
        <v>0</v>
      </c>
      <c r="P232" s="1828">
        <f t="shared" si="60"/>
        <v>100</v>
      </c>
      <c r="Q232" s="1828">
        <v>0</v>
      </c>
      <c r="R232" s="1828">
        <f t="shared" si="59"/>
        <v>100</v>
      </c>
      <c r="S232" s="1829">
        <v>0</v>
      </c>
      <c r="T232" s="1829">
        <f t="shared" si="57"/>
        <v>100</v>
      </c>
      <c r="U232" s="1829">
        <v>0</v>
      </c>
      <c r="V232" s="1829">
        <f t="shared" si="58"/>
        <v>100</v>
      </c>
    </row>
    <row r="233" spans="1:22" s="714" customFormat="1" x14ac:dyDescent="0.2">
      <c r="A233" s="1215" t="s">
        <v>298</v>
      </c>
      <c r="B233" s="1216" t="s">
        <v>516</v>
      </c>
      <c r="C233" s="1217" t="s">
        <v>100</v>
      </c>
      <c r="D233" s="1217" t="s">
        <v>100</v>
      </c>
      <c r="E233" s="1218" t="s">
        <v>388</v>
      </c>
      <c r="F233" s="1219">
        <v>0</v>
      </c>
      <c r="G233" s="1176">
        <f t="shared" si="64"/>
        <v>150</v>
      </c>
      <c r="H233" s="928">
        <f t="shared" si="65"/>
        <v>150</v>
      </c>
      <c r="I233" s="1833">
        <v>0</v>
      </c>
      <c r="J233" s="1833">
        <f t="shared" si="63"/>
        <v>150</v>
      </c>
      <c r="K233" s="1833">
        <v>0</v>
      </c>
      <c r="L233" s="1833">
        <f t="shared" si="62"/>
        <v>150</v>
      </c>
      <c r="M233" s="1833">
        <v>0</v>
      </c>
      <c r="N233" s="1833">
        <f t="shared" si="61"/>
        <v>150</v>
      </c>
      <c r="O233" s="1834">
        <v>0</v>
      </c>
      <c r="P233" s="1834">
        <f t="shared" si="60"/>
        <v>150</v>
      </c>
      <c r="Q233" s="1834">
        <v>0</v>
      </c>
      <c r="R233" s="1834">
        <f t="shared" si="59"/>
        <v>150</v>
      </c>
      <c r="S233" s="1832">
        <v>0</v>
      </c>
      <c r="T233" s="1832">
        <f t="shared" ref="T233:T296" si="66">+R233+S233</f>
        <v>150</v>
      </c>
      <c r="U233" s="1832">
        <v>0</v>
      </c>
      <c r="V233" s="1832">
        <f t="shared" ref="V233:V296" si="67">+T233+U233</f>
        <v>150</v>
      </c>
    </row>
    <row r="234" spans="1:22" s="714" customFormat="1" x14ac:dyDescent="0.2">
      <c r="A234" s="1220"/>
      <c r="B234" s="1221"/>
      <c r="C234" s="1222" t="s">
        <v>294</v>
      </c>
      <c r="D234" s="1222" t="s">
        <v>295</v>
      </c>
      <c r="E234" s="1223" t="s">
        <v>296</v>
      </c>
      <c r="F234" s="1224">
        <v>0</v>
      </c>
      <c r="G234" s="1183">
        <v>150</v>
      </c>
      <c r="H234" s="926">
        <f t="shared" si="65"/>
        <v>150</v>
      </c>
      <c r="I234" s="1827">
        <v>0</v>
      </c>
      <c r="J234" s="1827">
        <f t="shared" si="63"/>
        <v>150</v>
      </c>
      <c r="K234" s="1827">
        <v>0</v>
      </c>
      <c r="L234" s="1827">
        <f t="shared" si="62"/>
        <v>150</v>
      </c>
      <c r="M234" s="1827">
        <v>0</v>
      </c>
      <c r="N234" s="1827">
        <f t="shared" si="61"/>
        <v>150</v>
      </c>
      <c r="O234" s="1828">
        <v>0</v>
      </c>
      <c r="P234" s="1828">
        <f t="shared" si="60"/>
        <v>150</v>
      </c>
      <c r="Q234" s="1828">
        <v>0</v>
      </c>
      <c r="R234" s="1828">
        <f t="shared" si="59"/>
        <v>150</v>
      </c>
      <c r="S234" s="1829">
        <v>0</v>
      </c>
      <c r="T234" s="1829">
        <f t="shared" si="66"/>
        <v>150</v>
      </c>
      <c r="U234" s="1829">
        <v>0</v>
      </c>
      <c r="V234" s="1829">
        <f t="shared" si="67"/>
        <v>150</v>
      </c>
    </row>
    <row r="235" spans="1:22" s="714" customFormat="1" ht="20.95" x14ac:dyDescent="0.2">
      <c r="A235" s="1215" t="s">
        <v>298</v>
      </c>
      <c r="B235" s="1216" t="s">
        <v>517</v>
      </c>
      <c r="C235" s="1217" t="s">
        <v>100</v>
      </c>
      <c r="D235" s="1217" t="s">
        <v>100</v>
      </c>
      <c r="E235" s="1218" t="s">
        <v>390</v>
      </c>
      <c r="F235" s="1219">
        <v>0</v>
      </c>
      <c r="G235" s="1176">
        <f t="shared" si="64"/>
        <v>100</v>
      </c>
      <c r="H235" s="928">
        <f t="shared" si="65"/>
        <v>100</v>
      </c>
      <c r="I235" s="1833">
        <v>0</v>
      </c>
      <c r="J235" s="1833">
        <f t="shared" si="63"/>
        <v>100</v>
      </c>
      <c r="K235" s="1833">
        <v>0</v>
      </c>
      <c r="L235" s="1833">
        <f t="shared" si="62"/>
        <v>100</v>
      </c>
      <c r="M235" s="1833">
        <v>0</v>
      </c>
      <c r="N235" s="1833">
        <f t="shared" si="61"/>
        <v>100</v>
      </c>
      <c r="O235" s="1834">
        <v>0</v>
      </c>
      <c r="P235" s="1834">
        <f t="shared" si="60"/>
        <v>100</v>
      </c>
      <c r="Q235" s="1834">
        <v>0</v>
      </c>
      <c r="R235" s="1834">
        <f t="shared" ref="R235:R298" si="68">+P235+Q235</f>
        <v>100</v>
      </c>
      <c r="S235" s="1832">
        <v>0</v>
      </c>
      <c r="T235" s="1832">
        <f t="shared" si="66"/>
        <v>100</v>
      </c>
      <c r="U235" s="1832">
        <v>0</v>
      </c>
      <c r="V235" s="1832">
        <f t="shared" si="67"/>
        <v>100</v>
      </c>
    </row>
    <row r="236" spans="1:22" s="714" customFormat="1" x14ac:dyDescent="0.2">
      <c r="A236" s="1220"/>
      <c r="B236" s="1221"/>
      <c r="C236" s="1222" t="s">
        <v>294</v>
      </c>
      <c r="D236" s="1222" t="s">
        <v>295</v>
      </c>
      <c r="E236" s="1223" t="s">
        <v>296</v>
      </c>
      <c r="F236" s="1224">
        <v>0</v>
      </c>
      <c r="G236" s="1183">
        <v>100</v>
      </c>
      <c r="H236" s="926">
        <f t="shared" si="65"/>
        <v>100</v>
      </c>
      <c r="I236" s="1827">
        <v>0</v>
      </c>
      <c r="J236" s="1827">
        <f t="shared" si="63"/>
        <v>100</v>
      </c>
      <c r="K236" s="1827">
        <v>0</v>
      </c>
      <c r="L236" s="1827">
        <f t="shared" si="62"/>
        <v>100</v>
      </c>
      <c r="M236" s="1827">
        <v>0</v>
      </c>
      <c r="N236" s="1827">
        <f t="shared" si="61"/>
        <v>100</v>
      </c>
      <c r="O236" s="1828">
        <v>0</v>
      </c>
      <c r="P236" s="1828">
        <f t="shared" si="60"/>
        <v>100</v>
      </c>
      <c r="Q236" s="1828">
        <v>0</v>
      </c>
      <c r="R236" s="1828">
        <f t="shared" si="68"/>
        <v>100</v>
      </c>
      <c r="S236" s="1829">
        <v>0</v>
      </c>
      <c r="T236" s="1829">
        <f t="shared" si="66"/>
        <v>100</v>
      </c>
      <c r="U236" s="1829">
        <v>0</v>
      </c>
      <c r="V236" s="1829">
        <f t="shared" si="67"/>
        <v>100</v>
      </c>
    </row>
    <row r="237" spans="1:22" s="714" customFormat="1" ht="26.35" customHeight="1" x14ac:dyDescent="0.2">
      <c r="A237" s="1215" t="s">
        <v>298</v>
      </c>
      <c r="B237" s="1216" t="s">
        <v>518</v>
      </c>
      <c r="C237" s="1217" t="s">
        <v>100</v>
      </c>
      <c r="D237" s="1217" t="s">
        <v>100</v>
      </c>
      <c r="E237" s="1218" t="s">
        <v>392</v>
      </c>
      <c r="F237" s="1219">
        <v>0</v>
      </c>
      <c r="G237" s="1176">
        <f t="shared" si="64"/>
        <v>100</v>
      </c>
      <c r="H237" s="928">
        <f t="shared" si="65"/>
        <v>100</v>
      </c>
      <c r="I237" s="1833">
        <v>0</v>
      </c>
      <c r="J237" s="1833">
        <f t="shared" si="63"/>
        <v>100</v>
      </c>
      <c r="K237" s="1833">
        <v>0</v>
      </c>
      <c r="L237" s="1833">
        <f t="shared" si="62"/>
        <v>100</v>
      </c>
      <c r="M237" s="1833">
        <v>0</v>
      </c>
      <c r="N237" s="1833">
        <f t="shared" si="61"/>
        <v>100</v>
      </c>
      <c r="O237" s="1834">
        <f>+O238</f>
        <v>-100</v>
      </c>
      <c r="P237" s="1834">
        <f t="shared" ref="P237:P302" si="69">+N237+O237</f>
        <v>0</v>
      </c>
      <c r="Q237" s="1834">
        <v>0</v>
      </c>
      <c r="R237" s="1834">
        <f t="shared" si="68"/>
        <v>0</v>
      </c>
      <c r="S237" s="1832">
        <v>0</v>
      </c>
      <c r="T237" s="1832">
        <f t="shared" si="66"/>
        <v>0</v>
      </c>
      <c r="U237" s="1832">
        <v>0</v>
      </c>
      <c r="V237" s="1832">
        <f t="shared" si="67"/>
        <v>0</v>
      </c>
    </row>
    <row r="238" spans="1:22" s="714" customFormat="1" x14ac:dyDescent="0.2">
      <c r="A238" s="1220"/>
      <c r="B238" s="1221"/>
      <c r="C238" s="1222" t="s">
        <v>294</v>
      </c>
      <c r="D238" s="1222" t="s">
        <v>295</v>
      </c>
      <c r="E238" s="1223" t="s">
        <v>296</v>
      </c>
      <c r="F238" s="1224">
        <v>0</v>
      </c>
      <c r="G238" s="1183">
        <v>100</v>
      </c>
      <c r="H238" s="926">
        <f t="shared" si="65"/>
        <v>100</v>
      </c>
      <c r="I238" s="1827">
        <v>0</v>
      </c>
      <c r="J238" s="1827">
        <f t="shared" si="63"/>
        <v>100</v>
      </c>
      <c r="K238" s="1827">
        <v>0</v>
      </c>
      <c r="L238" s="1827">
        <f t="shared" si="62"/>
        <v>100</v>
      </c>
      <c r="M238" s="1827">
        <v>0</v>
      </c>
      <c r="N238" s="1827">
        <f t="shared" si="61"/>
        <v>100</v>
      </c>
      <c r="O238" s="1828">
        <v>-100</v>
      </c>
      <c r="P238" s="1828">
        <f t="shared" si="69"/>
        <v>0</v>
      </c>
      <c r="Q238" s="1828">
        <v>0</v>
      </c>
      <c r="R238" s="1828">
        <f t="shared" si="68"/>
        <v>0</v>
      </c>
      <c r="S238" s="1829">
        <v>0</v>
      </c>
      <c r="T238" s="1829">
        <f t="shared" si="66"/>
        <v>0</v>
      </c>
      <c r="U238" s="1829">
        <v>0</v>
      </c>
      <c r="V238" s="1829">
        <f t="shared" si="67"/>
        <v>0</v>
      </c>
    </row>
    <row r="239" spans="1:22" s="714" customFormat="1" ht="25.85" customHeight="1" x14ac:dyDescent="0.2">
      <c r="A239" s="1215" t="s">
        <v>298</v>
      </c>
      <c r="B239" s="1216" t="s">
        <v>519</v>
      </c>
      <c r="C239" s="1217" t="s">
        <v>100</v>
      </c>
      <c r="D239" s="1217" t="s">
        <v>100</v>
      </c>
      <c r="E239" s="1218" t="s">
        <v>394</v>
      </c>
      <c r="F239" s="1219">
        <v>0</v>
      </c>
      <c r="G239" s="1176">
        <f t="shared" si="64"/>
        <v>100</v>
      </c>
      <c r="H239" s="928">
        <f t="shared" si="65"/>
        <v>100</v>
      </c>
      <c r="I239" s="1833">
        <v>0</v>
      </c>
      <c r="J239" s="1833">
        <f t="shared" si="63"/>
        <v>100</v>
      </c>
      <c r="K239" s="1833">
        <v>0</v>
      </c>
      <c r="L239" s="1833">
        <f t="shared" si="62"/>
        <v>100</v>
      </c>
      <c r="M239" s="1833">
        <v>0</v>
      </c>
      <c r="N239" s="1833">
        <f t="shared" si="61"/>
        <v>100</v>
      </c>
      <c r="O239" s="1834">
        <f>+O240</f>
        <v>-100</v>
      </c>
      <c r="P239" s="1834">
        <f t="shared" si="69"/>
        <v>0</v>
      </c>
      <c r="Q239" s="1834">
        <v>0</v>
      </c>
      <c r="R239" s="1834">
        <f t="shared" si="68"/>
        <v>0</v>
      </c>
      <c r="S239" s="1832">
        <v>0</v>
      </c>
      <c r="T239" s="1832">
        <f t="shared" si="66"/>
        <v>0</v>
      </c>
      <c r="U239" s="1832">
        <v>0</v>
      </c>
      <c r="V239" s="1832">
        <f t="shared" si="67"/>
        <v>0</v>
      </c>
    </row>
    <row r="240" spans="1:22" s="714" customFormat="1" x14ac:dyDescent="0.2">
      <c r="A240" s="1220"/>
      <c r="B240" s="1221"/>
      <c r="C240" s="1222" t="s">
        <v>294</v>
      </c>
      <c r="D240" s="1222" t="s">
        <v>295</v>
      </c>
      <c r="E240" s="1223" t="s">
        <v>296</v>
      </c>
      <c r="F240" s="1224">
        <v>0</v>
      </c>
      <c r="G240" s="1183">
        <v>100</v>
      </c>
      <c r="H240" s="926">
        <f t="shared" si="65"/>
        <v>100</v>
      </c>
      <c r="I240" s="1827">
        <v>0</v>
      </c>
      <c r="J240" s="1827">
        <f t="shared" si="63"/>
        <v>100</v>
      </c>
      <c r="K240" s="1827">
        <v>0</v>
      </c>
      <c r="L240" s="1827">
        <f t="shared" si="62"/>
        <v>100</v>
      </c>
      <c r="M240" s="1827">
        <v>0</v>
      </c>
      <c r="N240" s="1827">
        <f t="shared" si="61"/>
        <v>100</v>
      </c>
      <c r="O240" s="1828">
        <v>-100</v>
      </c>
      <c r="P240" s="1828">
        <f t="shared" si="69"/>
        <v>0</v>
      </c>
      <c r="Q240" s="1828">
        <v>0</v>
      </c>
      <c r="R240" s="1828">
        <f t="shared" si="68"/>
        <v>0</v>
      </c>
      <c r="S240" s="1829">
        <v>0</v>
      </c>
      <c r="T240" s="1829">
        <f t="shared" si="66"/>
        <v>0</v>
      </c>
      <c r="U240" s="1829">
        <v>0</v>
      </c>
      <c r="V240" s="1829">
        <f t="shared" si="67"/>
        <v>0</v>
      </c>
    </row>
    <row r="241" spans="1:22" s="714" customFormat="1" ht="20.95" x14ac:dyDescent="0.2">
      <c r="A241" s="1215" t="s">
        <v>298</v>
      </c>
      <c r="B241" s="1216" t="s">
        <v>520</v>
      </c>
      <c r="C241" s="1217" t="s">
        <v>100</v>
      </c>
      <c r="D241" s="1217" t="s">
        <v>100</v>
      </c>
      <c r="E241" s="1218" t="s">
        <v>400</v>
      </c>
      <c r="F241" s="1219">
        <v>0</v>
      </c>
      <c r="G241" s="1176">
        <f t="shared" si="64"/>
        <v>100</v>
      </c>
      <c r="H241" s="928">
        <f t="shared" si="65"/>
        <v>100</v>
      </c>
      <c r="I241" s="1833">
        <v>0</v>
      </c>
      <c r="J241" s="1833">
        <f t="shared" si="63"/>
        <v>100</v>
      </c>
      <c r="K241" s="1833">
        <v>0</v>
      </c>
      <c r="L241" s="1833">
        <f t="shared" si="62"/>
        <v>100</v>
      </c>
      <c r="M241" s="1833">
        <v>0</v>
      </c>
      <c r="N241" s="1833">
        <f t="shared" si="61"/>
        <v>100</v>
      </c>
      <c r="O241" s="1834">
        <v>0</v>
      </c>
      <c r="P241" s="1834">
        <f t="shared" si="69"/>
        <v>100</v>
      </c>
      <c r="Q241" s="1834">
        <v>0</v>
      </c>
      <c r="R241" s="1834">
        <f t="shared" si="68"/>
        <v>100</v>
      </c>
      <c r="S241" s="1832">
        <v>0</v>
      </c>
      <c r="T241" s="1832">
        <f t="shared" si="66"/>
        <v>100</v>
      </c>
      <c r="U241" s="1832">
        <v>0</v>
      </c>
      <c r="V241" s="1832">
        <f t="shared" si="67"/>
        <v>100</v>
      </c>
    </row>
    <row r="242" spans="1:22" s="714" customFormat="1" x14ac:dyDescent="0.2">
      <c r="A242" s="1220"/>
      <c r="B242" s="1221"/>
      <c r="C242" s="1222" t="s">
        <v>294</v>
      </c>
      <c r="D242" s="1222" t="s">
        <v>295</v>
      </c>
      <c r="E242" s="1223" t="s">
        <v>296</v>
      </c>
      <c r="F242" s="1224">
        <v>0</v>
      </c>
      <c r="G242" s="1183">
        <v>100</v>
      </c>
      <c r="H242" s="926">
        <f t="shared" si="65"/>
        <v>100</v>
      </c>
      <c r="I242" s="1827">
        <v>0</v>
      </c>
      <c r="J242" s="1827">
        <f t="shared" si="63"/>
        <v>100</v>
      </c>
      <c r="K242" s="1827">
        <v>0</v>
      </c>
      <c r="L242" s="1827">
        <f t="shared" si="62"/>
        <v>100</v>
      </c>
      <c r="M242" s="1827">
        <v>0</v>
      </c>
      <c r="N242" s="1827">
        <f t="shared" si="61"/>
        <v>100</v>
      </c>
      <c r="O242" s="1828">
        <v>0</v>
      </c>
      <c r="P242" s="1828">
        <f t="shared" si="69"/>
        <v>100</v>
      </c>
      <c r="Q242" s="1828">
        <v>0</v>
      </c>
      <c r="R242" s="1828">
        <f t="shared" si="68"/>
        <v>100</v>
      </c>
      <c r="S242" s="1829">
        <v>0</v>
      </c>
      <c r="T242" s="1829">
        <f t="shared" si="66"/>
        <v>100</v>
      </c>
      <c r="U242" s="1829">
        <v>0</v>
      </c>
      <c r="V242" s="1829">
        <f t="shared" si="67"/>
        <v>100</v>
      </c>
    </row>
    <row r="243" spans="1:22" s="714" customFormat="1" ht="20.95" x14ac:dyDescent="0.2">
      <c r="A243" s="1215" t="s">
        <v>298</v>
      </c>
      <c r="B243" s="1216" t="s">
        <v>521</v>
      </c>
      <c r="C243" s="1217" t="s">
        <v>100</v>
      </c>
      <c r="D243" s="1217" t="s">
        <v>100</v>
      </c>
      <c r="E243" s="1218" t="s">
        <v>397</v>
      </c>
      <c r="F243" s="1219">
        <v>0</v>
      </c>
      <c r="G243" s="1176">
        <f t="shared" si="64"/>
        <v>200</v>
      </c>
      <c r="H243" s="928">
        <f t="shared" si="65"/>
        <v>200</v>
      </c>
      <c r="I243" s="1833">
        <v>0</v>
      </c>
      <c r="J243" s="1833">
        <f t="shared" si="63"/>
        <v>200</v>
      </c>
      <c r="K243" s="1833">
        <v>0</v>
      </c>
      <c r="L243" s="1833">
        <f t="shared" si="62"/>
        <v>200</v>
      </c>
      <c r="M243" s="1833">
        <v>0</v>
      </c>
      <c r="N243" s="1833">
        <f t="shared" si="61"/>
        <v>200</v>
      </c>
      <c r="O243" s="1834">
        <v>0</v>
      </c>
      <c r="P243" s="1834">
        <f t="shared" si="69"/>
        <v>200</v>
      </c>
      <c r="Q243" s="1834">
        <v>0</v>
      </c>
      <c r="R243" s="1834">
        <f t="shared" si="68"/>
        <v>200</v>
      </c>
      <c r="S243" s="1832">
        <v>0</v>
      </c>
      <c r="T243" s="1832">
        <f t="shared" si="66"/>
        <v>200</v>
      </c>
      <c r="U243" s="1832">
        <v>0</v>
      </c>
      <c r="V243" s="1832">
        <f t="shared" si="67"/>
        <v>200</v>
      </c>
    </row>
    <row r="244" spans="1:22" s="714" customFormat="1" x14ac:dyDescent="0.2">
      <c r="A244" s="1220"/>
      <c r="B244" s="1221"/>
      <c r="C244" s="1222" t="s">
        <v>294</v>
      </c>
      <c r="D244" s="1222" t="s">
        <v>295</v>
      </c>
      <c r="E244" s="1223" t="s">
        <v>296</v>
      </c>
      <c r="F244" s="1224">
        <v>0</v>
      </c>
      <c r="G244" s="1183">
        <v>200</v>
      </c>
      <c r="H244" s="926">
        <f t="shared" si="65"/>
        <v>200</v>
      </c>
      <c r="I244" s="1827">
        <v>0</v>
      </c>
      <c r="J244" s="1827">
        <f t="shared" si="63"/>
        <v>200</v>
      </c>
      <c r="K244" s="1827">
        <v>0</v>
      </c>
      <c r="L244" s="1827">
        <f t="shared" si="62"/>
        <v>200</v>
      </c>
      <c r="M244" s="1827">
        <v>0</v>
      </c>
      <c r="N244" s="1827">
        <f t="shared" si="61"/>
        <v>200</v>
      </c>
      <c r="O244" s="1828">
        <v>0</v>
      </c>
      <c r="P244" s="1828">
        <f t="shared" si="69"/>
        <v>200</v>
      </c>
      <c r="Q244" s="1828">
        <v>0</v>
      </c>
      <c r="R244" s="1828">
        <f t="shared" si="68"/>
        <v>200</v>
      </c>
      <c r="S244" s="1829">
        <v>0</v>
      </c>
      <c r="T244" s="1829">
        <f t="shared" si="66"/>
        <v>200</v>
      </c>
      <c r="U244" s="1829">
        <v>0</v>
      </c>
      <c r="V244" s="1829">
        <f t="shared" si="67"/>
        <v>200</v>
      </c>
    </row>
    <row r="245" spans="1:22" s="714" customFormat="1" ht="20.95" x14ac:dyDescent="0.2">
      <c r="A245" s="1215" t="s">
        <v>298</v>
      </c>
      <c r="B245" s="1216" t="s">
        <v>522</v>
      </c>
      <c r="C245" s="1217" t="s">
        <v>100</v>
      </c>
      <c r="D245" s="1217" t="s">
        <v>100</v>
      </c>
      <c r="E245" s="1218" t="s">
        <v>399</v>
      </c>
      <c r="F245" s="1219">
        <v>0</v>
      </c>
      <c r="G245" s="1176">
        <f t="shared" si="64"/>
        <v>100</v>
      </c>
      <c r="H245" s="928">
        <f t="shared" si="65"/>
        <v>100</v>
      </c>
      <c r="I245" s="1833">
        <v>0</v>
      </c>
      <c r="J245" s="1833">
        <f t="shared" si="63"/>
        <v>100</v>
      </c>
      <c r="K245" s="1833">
        <v>0</v>
      </c>
      <c r="L245" s="1833">
        <f t="shared" si="62"/>
        <v>100</v>
      </c>
      <c r="M245" s="1833">
        <v>0</v>
      </c>
      <c r="N245" s="1833">
        <f t="shared" si="61"/>
        <v>100</v>
      </c>
      <c r="O245" s="1834">
        <v>0</v>
      </c>
      <c r="P245" s="1834">
        <f t="shared" si="69"/>
        <v>100</v>
      </c>
      <c r="Q245" s="1834">
        <v>0</v>
      </c>
      <c r="R245" s="1834">
        <f t="shared" si="68"/>
        <v>100</v>
      </c>
      <c r="S245" s="1832">
        <v>0</v>
      </c>
      <c r="T245" s="1832">
        <f t="shared" si="66"/>
        <v>100</v>
      </c>
      <c r="U245" s="1832">
        <v>0</v>
      </c>
      <c r="V245" s="1832">
        <f t="shared" si="67"/>
        <v>100</v>
      </c>
    </row>
    <row r="246" spans="1:22" s="714" customFormat="1" x14ac:dyDescent="0.2">
      <c r="A246" s="1220"/>
      <c r="B246" s="1221"/>
      <c r="C246" s="1222" t="s">
        <v>294</v>
      </c>
      <c r="D246" s="1222" t="s">
        <v>295</v>
      </c>
      <c r="E246" s="1223" t="s">
        <v>296</v>
      </c>
      <c r="F246" s="1224">
        <v>0</v>
      </c>
      <c r="G246" s="1183">
        <v>100</v>
      </c>
      <c r="H246" s="926">
        <f t="shared" si="65"/>
        <v>100</v>
      </c>
      <c r="I246" s="1827">
        <v>0</v>
      </c>
      <c r="J246" s="1827">
        <f t="shared" si="63"/>
        <v>100</v>
      </c>
      <c r="K246" s="1827">
        <v>0</v>
      </c>
      <c r="L246" s="1827">
        <f t="shared" si="62"/>
        <v>100</v>
      </c>
      <c r="M246" s="1827">
        <v>0</v>
      </c>
      <c r="N246" s="1827">
        <f t="shared" si="61"/>
        <v>100</v>
      </c>
      <c r="O246" s="1828">
        <v>0</v>
      </c>
      <c r="P246" s="1828">
        <f t="shared" si="69"/>
        <v>100</v>
      </c>
      <c r="Q246" s="1828">
        <v>0</v>
      </c>
      <c r="R246" s="1828">
        <f t="shared" si="68"/>
        <v>100</v>
      </c>
      <c r="S246" s="1829">
        <v>0</v>
      </c>
      <c r="T246" s="1829">
        <f t="shared" si="66"/>
        <v>100</v>
      </c>
      <c r="U246" s="1829">
        <v>0</v>
      </c>
      <c r="V246" s="1829">
        <f t="shared" si="67"/>
        <v>100</v>
      </c>
    </row>
    <row r="247" spans="1:22" s="714" customFormat="1" ht="31.45" x14ac:dyDescent="0.2">
      <c r="A247" s="1215" t="s">
        <v>298</v>
      </c>
      <c r="B247" s="1216" t="s">
        <v>523</v>
      </c>
      <c r="C247" s="1217" t="s">
        <v>100</v>
      </c>
      <c r="D247" s="1217" t="s">
        <v>100</v>
      </c>
      <c r="E247" s="1218" t="s">
        <v>404</v>
      </c>
      <c r="F247" s="1219">
        <v>0</v>
      </c>
      <c r="G247" s="1176">
        <f t="shared" si="64"/>
        <v>100</v>
      </c>
      <c r="H247" s="928">
        <f t="shared" si="65"/>
        <v>100</v>
      </c>
      <c r="I247" s="1833">
        <v>0</v>
      </c>
      <c r="J247" s="1833">
        <f t="shared" si="63"/>
        <v>100</v>
      </c>
      <c r="K247" s="1833">
        <v>0</v>
      </c>
      <c r="L247" s="1833">
        <f t="shared" si="62"/>
        <v>100</v>
      </c>
      <c r="M247" s="1833">
        <v>0</v>
      </c>
      <c r="N247" s="1833">
        <f t="shared" si="61"/>
        <v>100</v>
      </c>
      <c r="O247" s="1834">
        <v>0</v>
      </c>
      <c r="P247" s="1834">
        <f t="shared" si="69"/>
        <v>100</v>
      </c>
      <c r="Q247" s="1834">
        <v>0</v>
      </c>
      <c r="R247" s="1834">
        <f t="shared" si="68"/>
        <v>100</v>
      </c>
      <c r="S247" s="1832">
        <v>0</v>
      </c>
      <c r="T247" s="1832">
        <f t="shared" si="66"/>
        <v>100</v>
      </c>
      <c r="U247" s="1832">
        <v>0</v>
      </c>
      <c r="V247" s="1832">
        <f t="shared" si="67"/>
        <v>100</v>
      </c>
    </row>
    <row r="248" spans="1:22" s="714" customFormat="1" x14ac:dyDescent="0.2">
      <c r="A248" s="1220"/>
      <c r="B248" s="1221"/>
      <c r="C248" s="1222" t="s">
        <v>294</v>
      </c>
      <c r="D248" s="1222" t="s">
        <v>402</v>
      </c>
      <c r="E248" s="1223" t="s">
        <v>403</v>
      </c>
      <c r="F248" s="1224">
        <v>0</v>
      </c>
      <c r="G248" s="1183">
        <v>100</v>
      </c>
      <c r="H248" s="926">
        <f t="shared" si="65"/>
        <v>100</v>
      </c>
      <c r="I248" s="1827">
        <v>0</v>
      </c>
      <c r="J248" s="1827">
        <f t="shared" si="63"/>
        <v>100</v>
      </c>
      <c r="K248" s="1827">
        <v>0</v>
      </c>
      <c r="L248" s="1827">
        <f t="shared" si="62"/>
        <v>100</v>
      </c>
      <c r="M248" s="1827">
        <v>0</v>
      </c>
      <c r="N248" s="1827">
        <f t="shared" si="61"/>
        <v>100</v>
      </c>
      <c r="O248" s="1828">
        <v>0</v>
      </c>
      <c r="P248" s="1828">
        <f t="shared" si="69"/>
        <v>100</v>
      </c>
      <c r="Q248" s="1828">
        <v>0</v>
      </c>
      <c r="R248" s="1828">
        <f t="shared" si="68"/>
        <v>100</v>
      </c>
      <c r="S248" s="1829">
        <v>0</v>
      </c>
      <c r="T248" s="1829">
        <f t="shared" si="66"/>
        <v>100</v>
      </c>
      <c r="U248" s="1829">
        <v>0</v>
      </c>
      <c r="V248" s="1829">
        <f t="shared" si="67"/>
        <v>100</v>
      </c>
    </row>
    <row r="249" spans="1:22" s="714" customFormat="1" ht="20.95" x14ac:dyDescent="0.2">
      <c r="A249" s="1215" t="s">
        <v>298</v>
      </c>
      <c r="B249" s="1216" t="s">
        <v>524</v>
      </c>
      <c r="C249" s="1217" t="s">
        <v>100</v>
      </c>
      <c r="D249" s="1217" t="s">
        <v>100</v>
      </c>
      <c r="E249" s="1218" t="s">
        <v>423</v>
      </c>
      <c r="F249" s="1219">
        <v>0</v>
      </c>
      <c r="G249" s="1176">
        <f t="shared" si="64"/>
        <v>150</v>
      </c>
      <c r="H249" s="928">
        <f t="shared" si="65"/>
        <v>150</v>
      </c>
      <c r="I249" s="1833">
        <v>0</v>
      </c>
      <c r="J249" s="1833">
        <f t="shared" si="63"/>
        <v>150</v>
      </c>
      <c r="K249" s="1833">
        <v>0</v>
      </c>
      <c r="L249" s="1833">
        <f t="shared" si="62"/>
        <v>150</v>
      </c>
      <c r="M249" s="1833">
        <v>0</v>
      </c>
      <c r="N249" s="1833">
        <f t="shared" si="61"/>
        <v>150</v>
      </c>
      <c r="O249" s="1834">
        <v>0</v>
      </c>
      <c r="P249" s="1834">
        <f t="shared" si="69"/>
        <v>150</v>
      </c>
      <c r="Q249" s="1834">
        <v>0</v>
      </c>
      <c r="R249" s="1834">
        <f t="shared" si="68"/>
        <v>150</v>
      </c>
      <c r="S249" s="1832">
        <v>0</v>
      </c>
      <c r="T249" s="1832">
        <f t="shared" si="66"/>
        <v>150</v>
      </c>
      <c r="U249" s="1832">
        <v>0</v>
      </c>
      <c r="V249" s="1832">
        <f t="shared" si="67"/>
        <v>150</v>
      </c>
    </row>
    <row r="250" spans="1:22" s="714" customFormat="1" x14ac:dyDescent="0.2">
      <c r="A250" s="1220"/>
      <c r="B250" s="1221"/>
      <c r="C250" s="1222" t="s">
        <v>294</v>
      </c>
      <c r="D250" s="1222" t="s">
        <v>402</v>
      </c>
      <c r="E250" s="1223" t="s">
        <v>403</v>
      </c>
      <c r="F250" s="1224">
        <v>0</v>
      </c>
      <c r="G250" s="1183">
        <v>150</v>
      </c>
      <c r="H250" s="926">
        <f t="shared" si="65"/>
        <v>150</v>
      </c>
      <c r="I250" s="1827">
        <v>0</v>
      </c>
      <c r="J250" s="1827">
        <f t="shared" si="63"/>
        <v>150</v>
      </c>
      <c r="K250" s="1827">
        <v>0</v>
      </c>
      <c r="L250" s="1827">
        <f t="shared" si="62"/>
        <v>150</v>
      </c>
      <c r="M250" s="1827">
        <v>0</v>
      </c>
      <c r="N250" s="1827">
        <f t="shared" si="61"/>
        <v>150</v>
      </c>
      <c r="O250" s="1828">
        <v>0</v>
      </c>
      <c r="P250" s="1828">
        <f t="shared" si="69"/>
        <v>150</v>
      </c>
      <c r="Q250" s="1828">
        <v>0</v>
      </c>
      <c r="R250" s="1828">
        <f t="shared" si="68"/>
        <v>150</v>
      </c>
      <c r="S250" s="1829">
        <v>0</v>
      </c>
      <c r="T250" s="1829">
        <f t="shared" si="66"/>
        <v>150</v>
      </c>
      <c r="U250" s="1829">
        <v>0</v>
      </c>
      <c r="V250" s="1829">
        <f t="shared" si="67"/>
        <v>150</v>
      </c>
    </row>
    <row r="251" spans="1:22" s="714" customFormat="1" x14ac:dyDescent="0.2">
      <c r="A251" s="1215" t="s">
        <v>298</v>
      </c>
      <c r="B251" s="1216" t="s">
        <v>525</v>
      </c>
      <c r="C251" s="1217" t="s">
        <v>100</v>
      </c>
      <c r="D251" s="1217" t="s">
        <v>100</v>
      </c>
      <c r="E251" s="1218" t="s">
        <v>407</v>
      </c>
      <c r="F251" s="1219">
        <v>0</v>
      </c>
      <c r="G251" s="1176">
        <f t="shared" si="64"/>
        <v>100</v>
      </c>
      <c r="H251" s="928">
        <f t="shared" si="65"/>
        <v>100</v>
      </c>
      <c r="I251" s="1833">
        <v>0</v>
      </c>
      <c r="J251" s="1833">
        <f t="shared" si="63"/>
        <v>100</v>
      </c>
      <c r="K251" s="1833">
        <v>0</v>
      </c>
      <c r="L251" s="1833">
        <f t="shared" si="62"/>
        <v>100</v>
      </c>
      <c r="M251" s="1833">
        <v>0</v>
      </c>
      <c r="N251" s="1833">
        <f t="shared" si="61"/>
        <v>100</v>
      </c>
      <c r="O251" s="1834">
        <v>0</v>
      </c>
      <c r="P251" s="1834">
        <f t="shared" si="69"/>
        <v>100</v>
      </c>
      <c r="Q251" s="1834">
        <v>0</v>
      </c>
      <c r="R251" s="1834">
        <f t="shared" si="68"/>
        <v>100</v>
      </c>
      <c r="S251" s="1832">
        <v>0</v>
      </c>
      <c r="T251" s="1832">
        <f t="shared" si="66"/>
        <v>100</v>
      </c>
      <c r="U251" s="1832">
        <v>0</v>
      </c>
      <c r="V251" s="1832">
        <f t="shared" si="67"/>
        <v>100</v>
      </c>
    </row>
    <row r="252" spans="1:22" s="714" customFormat="1" x14ac:dyDescent="0.2">
      <c r="A252" s="1220"/>
      <c r="B252" s="1221"/>
      <c r="C252" s="1222" t="s">
        <v>294</v>
      </c>
      <c r="D252" s="1222" t="s">
        <v>295</v>
      </c>
      <c r="E252" s="1223" t="s">
        <v>296</v>
      </c>
      <c r="F252" s="1224">
        <v>0</v>
      </c>
      <c r="G252" s="1183">
        <v>100</v>
      </c>
      <c r="H252" s="926">
        <f t="shared" si="65"/>
        <v>100</v>
      </c>
      <c r="I252" s="1827">
        <v>0</v>
      </c>
      <c r="J252" s="1827">
        <f t="shared" si="63"/>
        <v>100</v>
      </c>
      <c r="K252" s="1827">
        <v>0</v>
      </c>
      <c r="L252" s="1827">
        <f t="shared" si="62"/>
        <v>100</v>
      </c>
      <c r="M252" s="1827">
        <v>0</v>
      </c>
      <c r="N252" s="1827">
        <f t="shared" si="61"/>
        <v>100</v>
      </c>
      <c r="O252" s="1828">
        <v>0</v>
      </c>
      <c r="P252" s="1828">
        <f t="shared" si="69"/>
        <v>100</v>
      </c>
      <c r="Q252" s="1828">
        <v>0</v>
      </c>
      <c r="R252" s="1828">
        <f t="shared" si="68"/>
        <v>100</v>
      </c>
      <c r="S252" s="1829">
        <v>0</v>
      </c>
      <c r="T252" s="1829">
        <f t="shared" si="66"/>
        <v>100</v>
      </c>
      <c r="U252" s="1829">
        <v>0</v>
      </c>
      <c r="V252" s="1829">
        <f t="shared" si="67"/>
        <v>100</v>
      </c>
    </row>
    <row r="253" spans="1:22" s="714" customFormat="1" ht="20.95" x14ac:dyDescent="0.2">
      <c r="A253" s="1215" t="s">
        <v>298</v>
      </c>
      <c r="B253" s="1216" t="s">
        <v>526</v>
      </c>
      <c r="C253" s="1217" t="s">
        <v>100</v>
      </c>
      <c r="D253" s="1217" t="s">
        <v>100</v>
      </c>
      <c r="E253" s="1218" t="s">
        <v>408</v>
      </c>
      <c r="F253" s="1219">
        <v>0</v>
      </c>
      <c r="G253" s="1176">
        <f t="shared" si="64"/>
        <v>200</v>
      </c>
      <c r="H253" s="928">
        <f t="shared" si="65"/>
        <v>200</v>
      </c>
      <c r="I253" s="1833">
        <v>0</v>
      </c>
      <c r="J253" s="1833">
        <f t="shared" si="63"/>
        <v>200</v>
      </c>
      <c r="K253" s="1833">
        <v>0</v>
      </c>
      <c r="L253" s="1833">
        <f t="shared" si="62"/>
        <v>200</v>
      </c>
      <c r="M253" s="1833">
        <v>0</v>
      </c>
      <c r="N253" s="1833">
        <f t="shared" ref="N253:N318" si="70">+L253+M253</f>
        <v>200</v>
      </c>
      <c r="O253" s="1834">
        <v>0</v>
      </c>
      <c r="P253" s="1834">
        <f t="shared" si="69"/>
        <v>200</v>
      </c>
      <c r="Q253" s="1834">
        <v>0</v>
      </c>
      <c r="R253" s="1834">
        <f t="shared" si="68"/>
        <v>200</v>
      </c>
      <c r="S253" s="1832">
        <v>0</v>
      </c>
      <c r="T253" s="1832">
        <f t="shared" si="66"/>
        <v>200</v>
      </c>
      <c r="U253" s="1832">
        <v>0</v>
      </c>
      <c r="V253" s="1832">
        <f t="shared" si="67"/>
        <v>200</v>
      </c>
    </row>
    <row r="254" spans="1:22" s="714" customFormat="1" x14ac:dyDescent="0.2">
      <c r="A254" s="1220"/>
      <c r="B254" s="1221"/>
      <c r="C254" s="1222" t="s">
        <v>294</v>
      </c>
      <c r="D254" s="1222" t="s">
        <v>341</v>
      </c>
      <c r="E254" s="1223" t="s">
        <v>342</v>
      </c>
      <c r="F254" s="1224">
        <v>0</v>
      </c>
      <c r="G254" s="1183">
        <v>200</v>
      </c>
      <c r="H254" s="926">
        <f t="shared" si="65"/>
        <v>200</v>
      </c>
      <c r="I254" s="1827">
        <v>0</v>
      </c>
      <c r="J254" s="1827">
        <f t="shared" si="63"/>
        <v>200</v>
      </c>
      <c r="K254" s="1827">
        <v>0</v>
      </c>
      <c r="L254" s="1827">
        <f t="shared" si="62"/>
        <v>200</v>
      </c>
      <c r="M254" s="1827">
        <v>0</v>
      </c>
      <c r="N254" s="1827">
        <f t="shared" si="70"/>
        <v>200</v>
      </c>
      <c r="O254" s="1828">
        <v>0</v>
      </c>
      <c r="P254" s="1828">
        <f t="shared" si="69"/>
        <v>200</v>
      </c>
      <c r="Q254" s="1828">
        <v>0</v>
      </c>
      <c r="R254" s="1828">
        <f t="shared" si="68"/>
        <v>200</v>
      </c>
      <c r="S254" s="1829">
        <v>0</v>
      </c>
      <c r="T254" s="1829">
        <f t="shared" si="66"/>
        <v>200</v>
      </c>
      <c r="U254" s="1829">
        <v>0</v>
      </c>
      <c r="V254" s="1829">
        <f t="shared" si="67"/>
        <v>200</v>
      </c>
    </row>
    <row r="255" spans="1:22" s="714" customFormat="1" x14ac:dyDescent="0.2">
      <c r="A255" s="1215" t="s">
        <v>298</v>
      </c>
      <c r="B255" s="1216" t="s">
        <v>527</v>
      </c>
      <c r="C255" s="1217" t="s">
        <v>100</v>
      </c>
      <c r="D255" s="1217" t="s">
        <v>100</v>
      </c>
      <c r="E255" s="1218" t="s">
        <v>410</v>
      </c>
      <c r="F255" s="1219">
        <v>0</v>
      </c>
      <c r="G255" s="1176">
        <f t="shared" si="64"/>
        <v>100</v>
      </c>
      <c r="H255" s="928">
        <f t="shared" si="65"/>
        <v>100</v>
      </c>
      <c r="I255" s="1833">
        <v>0</v>
      </c>
      <c r="J255" s="1833">
        <f t="shared" si="63"/>
        <v>100</v>
      </c>
      <c r="K255" s="1833">
        <v>0</v>
      </c>
      <c r="L255" s="1833">
        <f t="shared" ref="L255:L322" si="71">+J255+K255</f>
        <v>100</v>
      </c>
      <c r="M255" s="1833">
        <v>0</v>
      </c>
      <c r="N255" s="1833">
        <f t="shared" si="70"/>
        <v>100</v>
      </c>
      <c r="O255" s="1834">
        <v>0</v>
      </c>
      <c r="P255" s="1834">
        <f t="shared" si="69"/>
        <v>100</v>
      </c>
      <c r="Q255" s="1834">
        <v>0</v>
      </c>
      <c r="R255" s="1834">
        <f t="shared" si="68"/>
        <v>100</v>
      </c>
      <c r="S255" s="1832">
        <v>0</v>
      </c>
      <c r="T255" s="1832">
        <f t="shared" si="66"/>
        <v>100</v>
      </c>
      <c r="U255" s="1832">
        <v>0</v>
      </c>
      <c r="V255" s="1832">
        <f t="shared" si="67"/>
        <v>100</v>
      </c>
    </row>
    <row r="256" spans="1:22" s="714" customFormat="1" x14ac:dyDescent="0.2">
      <c r="A256" s="1220"/>
      <c r="B256" s="1221"/>
      <c r="C256" s="1222" t="s">
        <v>294</v>
      </c>
      <c r="D256" s="1222" t="s">
        <v>295</v>
      </c>
      <c r="E256" s="1223" t="s">
        <v>296</v>
      </c>
      <c r="F256" s="1224">
        <v>0</v>
      </c>
      <c r="G256" s="1183">
        <v>100</v>
      </c>
      <c r="H256" s="926">
        <f t="shared" si="65"/>
        <v>100</v>
      </c>
      <c r="I256" s="1827">
        <v>0</v>
      </c>
      <c r="J256" s="1827">
        <f t="shared" si="63"/>
        <v>100</v>
      </c>
      <c r="K256" s="1827">
        <v>0</v>
      </c>
      <c r="L256" s="1827">
        <f t="shared" si="71"/>
        <v>100</v>
      </c>
      <c r="M256" s="1827">
        <v>0</v>
      </c>
      <c r="N256" s="1827">
        <f t="shared" si="70"/>
        <v>100</v>
      </c>
      <c r="O256" s="1828">
        <v>0</v>
      </c>
      <c r="P256" s="1828">
        <f t="shared" si="69"/>
        <v>100</v>
      </c>
      <c r="Q256" s="1828">
        <v>0</v>
      </c>
      <c r="R256" s="1828">
        <f t="shared" si="68"/>
        <v>100</v>
      </c>
      <c r="S256" s="1829">
        <v>0</v>
      </c>
      <c r="T256" s="1829">
        <f t="shared" si="66"/>
        <v>100</v>
      </c>
      <c r="U256" s="1829">
        <v>0</v>
      </c>
      <c r="V256" s="1829">
        <f t="shared" si="67"/>
        <v>100</v>
      </c>
    </row>
    <row r="257" spans="1:22" s="714" customFormat="1" ht="31.45" x14ac:dyDescent="0.2">
      <c r="A257" s="1215" t="s">
        <v>298</v>
      </c>
      <c r="B257" s="1216" t="s">
        <v>528</v>
      </c>
      <c r="C257" s="1217" t="s">
        <v>100</v>
      </c>
      <c r="D257" s="1217" t="s">
        <v>100</v>
      </c>
      <c r="E257" s="1218" t="s">
        <v>412</v>
      </c>
      <c r="F257" s="1219">
        <v>0</v>
      </c>
      <c r="G257" s="1176">
        <f t="shared" si="64"/>
        <v>100</v>
      </c>
      <c r="H257" s="928">
        <f t="shared" si="65"/>
        <v>100</v>
      </c>
      <c r="I257" s="1833">
        <v>0</v>
      </c>
      <c r="J257" s="1833">
        <f t="shared" si="63"/>
        <v>100</v>
      </c>
      <c r="K257" s="1833">
        <v>0</v>
      </c>
      <c r="L257" s="1833">
        <f t="shared" si="71"/>
        <v>100</v>
      </c>
      <c r="M257" s="1833">
        <v>0</v>
      </c>
      <c r="N257" s="1833">
        <f t="shared" si="70"/>
        <v>100</v>
      </c>
      <c r="O257" s="1834">
        <v>0</v>
      </c>
      <c r="P257" s="1834">
        <f t="shared" si="69"/>
        <v>100</v>
      </c>
      <c r="Q257" s="1834">
        <v>0</v>
      </c>
      <c r="R257" s="1834">
        <f t="shared" si="68"/>
        <v>100</v>
      </c>
      <c r="S257" s="1832">
        <v>0</v>
      </c>
      <c r="T257" s="1832">
        <f t="shared" si="66"/>
        <v>100</v>
      </c>
      <c r="U257" s="1832">
        <v>0</v>
      </c>
      <c r="V257" s="1832">
        <f t="shared" si="67"/>
        <v>100</v>
      </c>
    </row>
    <row r="258" spans="1:22" s="714" customFormat="1" x14ac:dyDescent="0.2">
      <c r="A258" s="1220"/>
      <c r="B258" s="1221"/>
      <c r="C258" s="1222" t="s">
        <v>294</v>
      </c>
      <c r="D258" s="1222" t="s">
        <v>295</v>
      </c>
      <c r="E258" s="1223" t="s">
        <v>296</v>
      </c>
      <c r="F258" s="1224">
        <v>0</v>
      </c>
      <c r="G258" s="1183">
        <v>100</v>
      </c>
      <c r="H258" s="926">
        <f t="shared" si="65"/>
        <v>100</v>
      </c>
      <c r="I258" s="1827">
        <v>0</v>
      </c>
      <c r="J258" s="1827">
        <f t="shared" ref="J258:J342" si="72">+H258+I258</f>
        <v>100</v>
      </c>
      <c r="K258" s="1827">
        <v>0</v>
      </c>
      <c r="L258" s="1827">
        <f t="shared" si="71"/>
        <v>100</v>
      </c>
      <c r="M258" s="1827">
        <v>0</v>
      </c>
      <c r="N258" s="1827">
        <f t="shared" si="70"/>
        <v>100</v>
      </c>
      <c r="O258" s="1828">
        <v>0</v>
      </c>
      <c r="P258" s="1828">
        <f t="shared" si="69"/>
        <v>100</v>
      </c>
      <c r="Q258" s="1828">
        <v>0</v>
      </c>
      <c r="R258" s="1828">
        <f t="shared" si="68"/>
        <v>100</v>
      </c>
      <c r="S258" s="1829">
        <v>0</v>
      </c>
      <c r="T258" s="1829">
        <f t="shared" si="66"/>
        <v>100</v>
      </c>
      <c r="U258" s="1829">
        <v>0</v>
      </c>
      <c r="V258" s="1829">
        <f t="shared" si="67"/>
        <v>100</v>
      </c>
    </row>
    <row r="259" spans="1:22" s="714" customFormat="1" x14ac:dyDescent="0.2">
      <c r="A259" s="1215" t="s">
        <v>298</v>
      </c>
      <c r="B259" s="1216" t="s">
        <v>529</v>
      </c>
      <c r="C259" s="1217" t="s">
        <v>100</v>
      </c>
      <c r="D259" s="1217" t="s">
        <v>100</v>
      </c>
      <c r="E259" s="1218" t="s">
        <v>414</v>
      </c>
      <c r="F259" s="1219">
        <v>0</v>
      </c>
      <c r="G259" s="1176">
        <f t="shared" ref="G259:G261" si="73">+G260</f>
        <v>450</v>
      </c>
      <c r="H259" s="928">
        <f t="shared" si="65"/>
        <v>450</v>
      </c>
      <c r="I259" s="1833">
        <v>0</v>
      </c>
      <c r="J259" s="1833">
        <f t="shared" si="72"/>
        <v>450</v>
      </c>
      <c r="K259" s="1833">
        <v>0</v>
      </c>
      <c r="L259" s="1833">
        <f t="shared" si="71"/>
        <v>450</v>
      </c>
      <c r="M259" s="1833">
        <v>0</v>
      </c>
      <c r="N259" s="1833">
        <f t="shared" si="70"/>
        <v>450</v>
      </c>
      <c r="O259" s="1834">
        <v>0</v>
      </c>
      <c r="P259" s="1834">
        <f t="shared" si="69"/>
        <v>450</v>
      </c>
      <c r="Q259" s="1834">
        <v>0</v>
      </c>
      <c r="R259" s="1834">
        <f t="shared" si="68"/>
        <v>450</v>
      </c>
      <c r="S259" s="1832">
        <v>0</v>
      </c>
      <c r="T259" s="1832">
        <f t="shared" si="66"/>
        <v>450</v>
      </c>
      <c r="U259" s="1832">
        <v>0</v>
      </c>
      <c r="V259" s="1832">
        <f t="shared" si="67"/>
        <v>450</v>
      </c>
    </row>
    <row r="260" spans="1:22" s="714" customFormat="1" x14ac:dyDescent="0.2">
      <c r="A260" s="1220"/>
      <c r="B260" s="1221"/>
      <c r="C260" s="1222" t="s">
        <v>294</v>
      </c>
      <c r="D260" s="1222" t="s">
        <v>295</v>
      </c>
      <c r="E260" s="1223" t="s">
        <v>296</v>
      </c>
      <c r="F260" s="1224">
        <v>0</v>
      </c>
      <c r="G260" s="1183">
        <v>450</v>
      </c>
      <c r="H260" s="926">
        <f t="shared" ref="H260:H342" si="74">+F260+G260</f>
        <v>450</v>
      </c>
      <c r="I260" s="1827">
        <v>0</v>
      </c>
      <c r="J260" s="1827">
        <f t="shared" si="72"/>
        <v>450</v>
      </c>
      <c r="K260" s="1827">
        <v>0</v>
      </c>
      <c r="L260" s="1827">
        <f t="shared" si="71"/>
        <v>450</v>
      </c>
      <c r="M260" s="1827">
        <v>0</v>
      </c>
      <c r="N260" s="1827">
        <f t="shared" si="70"/>
        <v>450</v>
      </c>
      <c r="O260" s="1828">
        <v>0</v>
      </c>
      <c r="P260" s="1828">
        <f t="shared" si="69"/>
        <v>450</v>
      </c>
      <c r="Q260" s="1828">
        <v>0</v>
      </c>
      <c r="R260" s="1828">
        <f t="shared" si="68"/>
        <v>450</v>
      </c>
      <c r="S260" s="1829">
        <v>0</v>
      </c>
      <c r="T260" s="1829">
        <f t="shared" si="66"/>
        <v>450</v>
      </c>
      <c r="U260" s="1829">
        <v>0</v>
      </c>
      <c r="V260" s="1829">
        <f t="shared" si="67"/>
        <v>450</v>
      </c>
    </row>
    <row r="261" spans="1:22" s="714" customFormat="1" ht="20.95" x14ac:dyDescent="0.2">
      <c r="A261" s="1215" t="s">
        <v>298</v>
      </c>
      <c r="B261" s="1216" t="s">
        <v>530</v>
      </c>
      <c r="C261" s="1217" t="s">
        <v>100</v>
      </c>
      <c r="D261" s="1217" t="s">
        <v>100</v>
      </c>
      <c r="E261" s="1218" t="s">
        <v>416</v>
      </c>
      <c r="F261" s="1219">
        <v>0</v>
      </c>
      <c r="G261" s="1176">
        <f t="shared" si="73"/>
        <v>150</v>
      </c>
      <c r="H261" s="928">
        <f t="shared" si="74"/>
        <v>150</v>
      </c>
      <c r="I261" s="1833">
        <v>0</v>
      </c>
      <c r="J261" s="1833">
        <f t="shared" si="72"/>
        <v>150</v>
      </c>
      <c r="K261" s="1833">
        <v>0</v>
      </c>
      <c r="L261" s="1833">
        <f t="shared" si="71"/>
        <v>150</v>
      </c>
      <c r="M261" s="1833">
        <v>0</v>
      </c>
      <c r="N261" s="1833">
        <f t="shared" si="70"/>
        <v>150</v>
      </c>
      <c r="O261" s="1834">
        <v>0</v>
      </c>
      <c r="P261" s="1834">
        <f t="shared" si="69"/>
        <v>150</v>
      </c>
      <c r="Q261" s="1834">
        <v>0</v>
      </c>
      <c r="R261" s="1834">
        <f t="shared" si="68"/>
        <v>150</v>
      </c>
      <c r="S261" s="1832">
        <v>0</v>
      </c>
      <c r="T261" s="1832">
        <f t="shared" si="66"/>
        <v>150</v>
      </c>
      <c r="U261" s="1832">
        <v>0</v>
      </c>
      <c r="V261" s="1832">
        <f t="shared" si="67"/>
        <v>150</v>
      </c>
    </row>
    <row r="262" spans="1:22" s="714" customFormat="1" ht="13.1" thickBot="1" x14ac:dyDescent="0.25">
      <c r="A262" s="1220"/>
      <c r="B262" s="1221"/>
      <c r="C262" s="1222" t="s">
        <v>294</v>
      </c>
      <c r="D262" s="1222" t="s">
        <v>295</v>
      </c>
      <c r="E262" s="1223" t="s">
        <v>296</v>
      </c>
      <c r="F262" s="1224">
        <v>0</v>
      </c>
      <c r="G262" s="1226">
        <v>150</v>
      </c>
      <c r="H262" s="929">
        <f t="shared" si="74"/>
        <v>150</v>
      </c>
      <c r="I262" s="1842">
        <v>0</v>
      </c>
      <c r="J262" s="1842">
        <f t="shared" si="72"/>
        <v>150</v>
      </c>
      <c r="K262" s="1842">
        <v>0</v>
      </c>
      <c r="L262" s="1842">
        <f t="shared" si="71"/>
        <v>150</v>
      </c>
      <c r="M262" s="1842">
        <v>0</v>
      </c>
      <c r="N262" s="1842">
        <f t="shared" si="70"/>
        <v>150</v>
      </c>
      <c r="O262" s="1850">
        <v>0</v>
      </c>
      <c r="P262" s="1850">
        <f t="shared" si="69"/>
        <v>150</v>
      </c>
      <c r="Q262" s="1850">
        <v>0</v>
      </c>
      <c r="R262" s="1850">
        <f t="shared" si="68"/>
        <v>150</v>
      </c>
      <c r="S262" s="1851">
        <v>0</v>
      </c>
      <c r="T262" s="1851">
        <f t="shared" si="66"/>
        <v>150</v>
      </c>
      <c r="U262" s="1851">
        <v>0</v>
      </c>
      <c r="V262" s="1851">
        <f t="shared" si="67"/>
        <v>150</v>
      </c>
    </row>
    <row r="263" spans="1:22" s="714" customFormat="1" ht="13.1" thickBot="1" x14ac:dyDescent="0.25">
      <c r="A263" s="1089" t="s">
        <v>106</v>
      </c>
      <c r="B263" s="1210" t="s">
        <v>100</v>
      </c>
      <c r="C263" s="1211" t="s">
        <v>100</v>
      </c>
      <c r="D263" s="1211" t="s">
        <v>100</v>
      </c>
      <c r="E263" s="1091" t="s">
        <v>226</v>
      </c>
      <c r="F263" s="1212">
        <v>2750</v>
      </c>
      <c r="G263" s="1227">
        <f>+G264+G266+G268+G270+G272+G274</f>
        <v>0</v>
      </c>
      <c r="H263" s="1086">
        <f t="shared" si="74"/>
        <v>2750</v>
      </c>
      <c r="I263" s="1852">
        <v>0</v>
      </c>
      <c r="J263" s="1852">
        <f t="shared" si="72"/>
        <v>2750</v>
      </c>
      <c r="K263" s="1852">
        <v>0</v>
      </c>
      <c r="L263" s="1852">
        <f t="shared" si="71"/>
        <v>2750</v>
      </c>
      <c r="M263" s="1852">
        <v>0</v>
      </c>
      <c r="N263" s="1852">
        <f t="shared" si="70"/>
        <v>2750</v>
      </c>
      <c r="O263" s="1853">
        <v>0</v>
      </c>
      <c r="P263" s="1853">
        <f t="shared" si="69"/>
        <v>2750</v>
      </c>
      <c r="Q263" s="1853">
        <v>0</v>
      </c>
      <c r="R263" s="1853">
        <f t="shared" si="68"/>
        <v>2750</v>
      </c>
      <c r="S263" s="1268">
        <v>0</v>
      </c>
      <c r="T263" s="1268">
        <f t="shared" si="66"/>
        <v>2750</v>
      </c>
      <c r="U263" s="1268">
        <v>0</v>
      </c>
      <c r="V263" s="1268">
        <f t="shared" si="67"/>
        <v>2750</v>
      </c>
    </row>
    <row r="264" spans="1:22" s="714" customFormat="1" x14ac:dyDescent="0.2">
      <c r="A264" s="669" t="s">
        <v>106</v>
      </c>
      <c r="B264" s="671" t="s">
        <v>488</v>
      </c>
      <c r="C264" s="672" t="s">
        <v>100</v>
      </c>
      <c r="D264" s="673" t="s">
        <v>100</v>
      </c>
      <c r="E264" s="780" t="s">
        <v>226</v>
      </c>
      <c r="F264" s="925">
        <f>+F265</f>
        <v>2750</v>
      </c>
      <c r="G264" s="1214">
        <f>+G265</f>
        <v>-2750</v>
      </c>
      <c r="H264" s="925">
        <f t="shared" si="74"/>
        <v>0</v>
      </c>
      <c r="I264" s="1830">
        <v>0</v>
      </c>
      <c r="J264" s="1830">
        <f t="shared" si="72"/>
        <v>0</v>
      </c>
      <c r="K264" s="1830">
        <v>0</v>
      </c>
      <c r="L264" s="1830">
        <f t="shared" si="71"/>
        <v>0</v>
      </c>
      <c r="M264" s="1830">
        <v>0</v>
      </c>
      <c r="N264" s="1830">
        <f t="shared" si="70"/>
        <v>0</v>
      </c>
      <c r="O264" s="1831">
        <v>0</v>
      </c>
      <c r="P264" s="1831">
        <f t="shared" si="69"/>
        <v>0</v>
      </c>
      <c r="Q264" s="1831">
        <v>0</v>
      </c>
      <c r="R264" s="1831">
        <f t="shared" si="68"/>
        <v>0</v>
      </c>
      <c r="S264" s="1824">
        <v>0</v>
      </c>
      <c r="T264" s="1824">
        <f t="shared" si="66"/>
        <v>0</v>
      </c>
      <c r="U264" s="1824">
        <v>0</v>
      </c>
      <c r="V264" s="1824">
        <f t="shared" si="67"/>
        <v>0</v>
      </c>
    </row>
    <row r="265" spans="1:22" s="714" customFormat="1" x14ac:dyDescent="0.2">
      <c r="A265" s="701"/>
      <c r="B265" s="703" t="s">
        <v>474</v>
      </c>
      <c r="C265" s="704">
        <v>3419</v>
      </c>
      <c r="D265" s="663">
        <v>5222</v>
      </c>
      <c r="E265" s="781" t="s">
        <v>296</v>
      </c>
      <c r="F265" s="926">
        <v>2750</v>
      </c>
      <c r="G265" s="1183">
        <v>-2750</v>
      </c>
      <c r="H265" s="926">
        <f t="shared" si="74"/>
        <v>0</v>
      </c>
      <c r="I265" s="1827">
        <v>0</v>
      </c>
      <c r="J265" s="1827">
        <f t="shared" si="72"/>
        <v>0</v>
      </c>
      <c r="K265" s="1827">
        <v>0</v>
      </c>
      <c r="L265" s="1827">
        <f t="shared" si="71"/>
        <v>0</v>
      </c>
      <c r="M265" s="1827">
        <v>0</v>
      </c>
      <c r="N265" s="1827">
        <f t="shared" si="70"/>
        <v>0</v>
      </c>
      <c r="O265" s="1828">
        <v>0</v>
      </c>
      <c r="P265" s="1828">
        <f t="shared" si="69"/>
        <v>0</v>
      </c>
      <c r="Q265" s="1828">
        <v>0</v>
      </c>
      <c r="R265" s="1828">
        <f t="shared" si="68"/>
        <v>0</v>
      </c>
      <c r="S265" s="1829">
        <v>0</v>
      </c>
      <c r="T265" s="1829">
        <f t="shared" si="66"/>
        <v>0</v>
      </c>
      <c r="U265" s="1829">
        <v>0</v>
      </c>
      <c r="V265" s="1829">
        <f t="shared" si="67"/>
        <v>0</v>
      </c>
    </row>
    <row r="266" spans="1:22" s="714" customFormat="1" ht="20.95" x14ac:dyDescent="0.2">
      <c r="A266" s="1215" t="s">
        <v>298</v>
      </c>
      <c r="B266" s="1216" t="s">
        <v>531</v>
      </c>
      <c r="C266" s="1217" t="s">
        <v>100</v>
      </c>
      <c r="D266" s="1217" t="s">
        <v>100</v>
      </c>
      <c r="E266" s="1218" t="s">
        <v>322</v>
      </c>
      <c r="F266" s="1219">
        <v>0</v>
      </c>
      <c r="G266" s="1176">
        <f>+G267</f>
        <v>200</v>
      </c>
      <c r="H266" s="928">
        <f t="shared" si="74"/>
        <v>200</v>
      </c>
      <c r="I266" s="1833">
        <v>0</v>
      </c>
      <c r="J266" s="1833">
        <f t="shared" si="72"/>
        <v>200</v>
      </c>
      <c r="K266" s="1833">
        <v>0</v>
      </c>
      <c r="L266" s="1833">
        <f t="shared" si="71"/>
        <v>200</v>
      </c>
      <c r="M266" s="1833">
        <v>0</v>
      </c>
      <c r="N266" s="1833">
        <f t="shared" si="70"/>
        <v>200</v>
      </c>
      <c r="O266" s="1834">
        <v>0</v>
      </c>
      <c r="P266" s="1834">
        <f t="shared" si="69"/>
        <v>200</v>
      </c>
      <c r="Q266" s="1834">
        <v>0</v>
      </c>
      <c r="R266" s="1834">
        <f t="shared" si="68"/>
        <v>200</v>
      </c>
      <c r="S266" s="1832">
        <v>0</v>
      </c>
      <c r="T266" s="1832">
        <f t="shared" si="66"/>
        <v>200</v>
      </c>
      <c r="U266" s="1832">
        <v>0</v>
      </c>
      <c r="V266" s="1832">
        <f t="shared" si="67"/>
        <v>200</v>
      </c>
    </row>
    <row r="267" spans="1:22" s="714" customFormat="1" x14ac:dyDescent="0.2">
      <c r="A267" s="1220"/>
      <c r="B267" s="1221"/>
      <c r="C267" s="1222" t="s">
        <v>294</v>
      </c>
      <c r="D267" s="1222" t="s">
        <v>295</v>
      </c>
      <c r="E267" s="1223" t="s">
        <v>296</v>
      </c>
      <c r="F267" s="1224">
        <v>0</v>
      </c>
      <c r="G267" s="1183">
        <v>200</v>
      </c>
      <c r="H267" s="926">
        <f t="shared" si="74"/>
        <v>200</v>
      </c>
      <c r="I267" s="1827">
        <v>0</v>
      </c>
      <c r="J267" s="1827">
        <f t="shared" si="72"/>
        <v>200</v>
      </c>
      <c r="K267" s="1827">
        <v>0</v>
      </c>
      <c r="L267" s="1827">
        <f t="shared" si="71"/>
        <v>200</v>
      </c>
      <c r="M267" s="1827">
        <v>0</v>
      </c>
      <c r="N267" s="1827">
        <f t="shared" si="70"/>
        <v>200</v>
      </c>
      <c r="O267" s="1828">
        <v>0</v>
      </c>
      <c r="P267" s="1828">
        <f t="shared" si="69"/>
        <v>200</v>
      </c>
      <c r="Q267" s="1828">
        <v>0</v>
      </c>
      <c r="R267" s="1828">
        <f t="shared" si="68"/>
        <v>200</v>
      </c>
      <c r="S267" s="1829">
        <v>0</v>
      </c>
      <c r="T267" s="1829">
        <f t="shared" si="66"/>
        <v>200</v>
      </c>
      <c r="U267" s="1829">
        <v>0</v>
      </c>
      <c r="V267" s="1829">
        <f t="shared" si="67"/>
        <v>200</v>
      </c>
    </row>
    <row r="268" spans="1:22" s="714" customFormat="1" ht="20.95" x14ac:dyDescent="0.2">
      <c r="A268" s="1215" t="s">
        <v>298</v>
      </c>
      <c r="B268" s="1216" t="s">
        <v>532</v>
      </c>
      <c r="C268" s="1217" t="s">
        <v>100</v>
      </c>
      <c r="D268" s="1217" t="s">
        <v>100</v>
      </c>
      <c r="E268" s="1218" t="s">
        <v>324</v>
      </c>
      <c r="F268" s="1219">
        <v>0</v>
      </c>
      <c r="G268" s="1176">
        <f t="shared" ref="G268" si="75">+G269</f>
        <v>750</v>
      </c>
      <c r="H268" s="928">
        <f t="shared" si="74"/>
        <v>750</v>
      </c>
      <c r="I268" s="1833">
        <v>0</v>
      </c>
      <c r="J268" s="1833">
        <f t="shared" si="72"/>
        <v>750</v>
      </c>
      <c r="K268" s="1833">
        <v>0</v>
      </c>
      <c r="L268" s="1833">
        <f t="shared" si="71"/>
        <v>750</v>
      </c>
      <c r="M268" s="1833">
        <v>0</v>
      </c>
      <c r="N268" s="1833">
        <f t="shared" si="70"/>
        <v>750</v>
      </c>
      <c r="O268" s="1834">
        <v>0</v>
      </c>
      <c r="P268" s="1834">
        <f t="shared" si="69"/>
        <v>750</v>
      </c>
      <c r="Q268" s="1834">
        <v>0</v>
      </c>
      <c r="R268" s="1834">
        <f t="shared" si="68"/>
        <v>750</v>
      </c>
      <c r="S268" s="1832">
        <v>0</v>
      </c>
      <c r="T268" s="1832">
        <f t="shared" si="66"/>
        <v>750</v>
      </c>
      <c r="U268" s="1832">
        <v>0</v>
      </c>
      <c r="V268" s="1832">
        <f t="shared" si="67"/>
        <v>750</v>
      </c>
    </row>
    <row r="269" spans="1:22" s="714" customFormat="1" x14ac:dyDescent="0.2">
      <c r="A269" s="1220"/>
      <c r="B269" s="1221"/>
      <c r="C269" s="1222" t="s">
        <v>294</v>
      </c>
      <c r="D269" s="1222" t="s">
        <v>295</v>
      </c>
      <c r="E269" s="1223" t="s">
        <v>296</v>
      </c>
      <c r="F269" s="1224">
        <v>0</v>
      </c>
      <c r="G269" s="1183">
        <v>750</v>
      </c>
      <c r="H269" s="926">
        <f t="shared" si="74"/>
        <v>750</v>
      </c>
      <c r="I269" s="1827">
        <v>0</v>
      </c>
      <c r="J269" s="1827">
        <f t="shared" si="72"/>
        <v>750</v>
      </c>
      <c r="K269" s="1827">
        <v>0</v>
      </c>
      <c r="L269" s="1827">
        <f t="shared" si="71"/>
        <v>750</v>
      </c>
      <c r="M269" s="1827">
        <v>0</v>
      </c>
      <c r="N269" s="1827">
        <f t="shared" si="70"/>
        <v>750</v>
      </c>
      <c r="O269" s="1828">
        <v>0</v>
      </c>
      <c r="P269" s="1828">
        <f t="shared" si="69"/>
        <v>750</v>
      </c>
      <c r="Q269" s="1828">
        <v>0</v>
      </c>
      <c r="R269" s="1828">
        <f t="shared" si="68"/>
        <v>750</v>
      </c>
      <c r="S269" s="1829">
        <v>0</v>
      </c>
      <c r="T269" s="1829">
        <f t="shared" si="66"/>
        <v>750</v>
      </c>
      <c r="U269" s="1829">
        <v>0</v>
      </c>
      <c r="V269" s="1829">
        <f t="shared" si="67"/>
        <v>750</v>
      </c>
    </row>
    <row r="270" spans="1:22" s="714" customFormat="1" ht="20.95" x14ac:dyDescent="0.2">
      <c r="A270" s="1215" t="s">
        <v>298</v>
      </c>
      <c r="B270" s="1216" t="s">
        <v>533</v>
      </c>
      <c r="C270" s="1217" t="s">
        <v>100</v>
      </c>
      <c r="D270" s="1217" t="s">
        <v>100</v>
      </c>
      <c r="E270" s="1218" t="s">
        <v>326</v>
      </c>
      <c r="F270" s="1219">
        <v>0</v>
      </c>
      <c r="G270" s="1176">
        <f t="shared" ref="G270" si="76">+G271</f>
        <v>750</v>
      </c>
      <c r="H270" s="928">
        <f t="shared" si="74"/>
        <v>750</v>
      </c>
      <c r="I270" s="1833">
        <v>0</v>
      </c>
      <c r="J270" s="1833">
        <f t="shared" si="72"/>
        <v>750</v>
      </c>
      <c r="K270" s="1833">
        <v>0</v>
      </c>
      <c r="L270" s="1833">
        <f t="shared" si="71"/>
        <v>750</v>
      </c>
      <c r="M270" s="1833">
        <v>0</v>
      </c>
      <c r="N270" s="1833">
        <f t="shared" si="70"/>
        <v>750</v>
      </c>
      <c r="O270" s="1834">
        <v>0</v>
      </c>
      <c r="P270" s="1834">
        <f t="shared" si="69"/>
        <v>750</v>
      </c>
      <c r="Q270" s="1834">
        <v>0</v>
      </c>
      <c r="R270" s="1834">
        <f t="shared" si="68"/>
        <v>750</v>
      </c>
      <c r="S270" s="1832">
        <v>0</v>
      </c>
      <c r="T270" s="1832">
        <f t="shared" si="66"/>
        <v>750</v>
      </c>
      <c r="U270" s="1832">
        <v>0</v>
      </c>
      <c r="V270" s="1832">
        <f t="shared" si="67"/>
        <v>750</v>
      </c>
    </row>
    <row r="271" spans="1:22" s="714" customFormat="1" x14ac:dyDescent="0.2">
      <c r="A271" s="1220"/>
      <c r="B271" s="1221"/>
      <c r="C271" s="1222" t="s">
        <v>294</v>
      </c>
      <c r="D271" s="1222" t="s">
        <v>341</v>
      </c>
      <c r="E271" s="1223" t="s">
        <v>342</v>
      </c>
      <c r="F271" s="1224">
        <v>0</v>
      </c>
      <c r="G271" s="1183">
        <v>750</v>
      </c>
      <c r="H271" s="926">
        <f t="shared" si="74"/>
        <v>750</v>
      </c>
      <c r="I271" s="1827">
        <v>0</v>
      </c>
      <c r="J271" s="1827">
        <f t="shared" si="72"/>
        <v>750</v>
      </c>
      <c r="K271" s="1827">
        <v>0</v>
      </c>
      <c r="L271" s="1827">
        <f t="shared" si="71"/>
        <v>750</v>
      </c>
      <c r="M271" s="1827">
        <v>0</v>
      </c>
      <c r="N271" s="1827">
        <f t="shared" si="70"/>
        <v>750</v>
      </c>
      <c r="O271" s="1828">
        <v>0</v>
      </c>
      <c r="P271" s="1828">
        <f t="shared" si="69"/>
        <v>750</v>
      </c>
      <c r="Q271" s="1828">
        <v>0</v>
      </c>
      <c r="R271" s="1828">
        <f t="shared" si="68"/>
        <v>750</v>
      </c>
      <c r="S271" s="1829">
        <v>0</v>
      </c>
      <c r="T271" s="1829">
        <f t="shared" si="66"/>
        <v>750</v>
      </c>
      <c r="U271" s="1829">
        <v>0</v>
      </c>
      <c r="V271" s="1829">
        <f t="shared" si="67"/>
        <v>750</v>
      </c>
    </row>
    <row r="272" spans="1:22" s="714" customFormat="1" ht="20.95" x14ac:dyDescent="0.2">
      <c r="A272" s="1215" t="s">
        <v>298</v>
      </c>
      <c r="B272" s="1216" t="s">
        <v>534</v>
      </c>
      <c r="C272" s="1217" t="s">
        <v>100</v>
      </c>
      <c r="D272" s="1217" t="s">
        <v>100</v>
      </c>
      <c r="E272" s="1218" t="s">
        <v>328</v>
      </c>
      <c r="F272" s="1219">
        <v>0</v>
      </c>
      <c r="G272" s="1176">
        <f t="shared" ref="G272" si="77">+G273</f>
        <v>300</v>
      </c>
      <c r="H272" s="928">
        <f t="shared" si="74"/>
        <v>300</v>
      </c>
      <c r="I272" s="1833">
        <v>0</v>
      </c>
      <c r="J272" s="1833">
        <f t="shared" si="72"/>
        <v>300</v>
      </c>
      <c r="K272" s="1833">
        <v>0</v>
      </c>
      <c r="L272" s="1833">
        <f t="shared" si="71"/>
        <v>300</v>
      </c>
      <c r="M272" s="1833">
        <v>0</v>
      </c>
      <c r="N272" s="1833">
        <f t="shared" si="70"/>
        <v>300</v>
      </c>
      <c r="O272" s="1834">
        <v>0</v>
      </c>
      <c r="P272" s="1834">
        <f t="shared" si="69"/>
        <v>300</v>
      </c>
      <c r="Q272" s="1834">
        <v>0</v>
      </c>
      <c r="R272" s="1834">
        <f t="shared" si="68"/>
        <v>300</v>
      </c>
      <c r="S272" s="1832">
        <v>0</v>
      </c>
      <c r="T272" s="1832">
        <f t="shared" si="66"/>
        <v>300</v>
      </c>
      <c r="U272" s="1832">
        <v>0</v>
      </c>
      <c r="V272" s="1832">
        <f t="shared" si="67"/>
        <v>300</v>
      </c>
    </row>
    <row r="273" spans="1:22" s="714" customFormat="1" x14ac:dyDescent="0.2">
      <c r="A273" s="1220"/>
      <c r="B273" s="1221"/>
      <c r="C273" s="1222" t="s">
        <v>294</v>
      </c>
      <c r="D273" s="1222" t="s">
        <v>295</v>
      </c>
      <c r="E273" s="1223" t="s">
        <v>296</v>
      </c>
      <c r="F273" s="1224">
        <v>0</v>
      </c>
      <c r="G273" s="1183">
        <v>300</v>
      </c>
      <c r="H273" s="926">
        <f t="shared" si="74"/>
        <v>300</v>
      </c>
      <c r="I273" s="1827">
        <v>0</v>
      </c>
      <c r="J273" s="1827">
        <f t="shared" si="72"/>
        <v>300</v>
      </c>
      <c r="K273" s="1827">
        <v>0</v>
      </c>
      <c r="L273" s="1827">
        <f t="shared" si="71"/>
        <v>300</v>
      </c>
      <c r="M273" s="1827">
        <v>0</v>
      </c>
      <c r="N273" s="1827">
        <f t="shared" si="70"/>
        <v>300</v>
      </c>
      <c r="O273" s="1828">
        <v>0</v>
      </c>
      <c r="P273" s="1828">
        <f t="shared" si="69"/>
        <v>300</v>
      </c>
      <c r="Q273" s="1828">
        <v>0</v>
      </c>
      <c r="R273" s="1828">
        <f t="shared" si="68"/>
        <v>300</v>
      </c>
      <c r="S273" s="1829">
        <v>0</v>
      </c>
      <c r="T273" s="1829">
        <f t="shared" si="66"/>
        <v>300</v>
      </c>
      <c r="U273" s="1829">
        <v>0</v>
      </c>
      <c r="V273" s="1829">
        <f t="shared" si="67"/>
        <v>300</v>
      </c>
    </row>
    <row r="274" spans="1:22" s="714" customFormat="1" ht="20.95" x14ac:dyDescent="0.2">
      <c r="A274" s="1215" t="s">
        <v>298</v>
      </c>
      <c r="B274" s="1216" t="s">
        <v>535</v>
      </c>
      <c r="C274" s="1217" t="s">
        <v>100</v>
      </c>
      <c r="D274" s="1217" t="s">
        <v>100</v>
      </c>
      <c r="E274" s="1218" t="s">
        <v>330</v>
      </c>
      <c r="F274" s="1219">
        <v>0</v>
      </c>
      <c r="G274" s="1176">
        <f t="shared" ref="G274" si="78">+G275</f>
        <v>750</v>
      </c>
      <c r="H274" s="928">
        <f t="shared" si="74"/>
        <v>750</v>
      </c>
      <c r="I274" s="1833">
        <v>0</v>
      </c>
      <c r="J274" s="1833">
        <f t="shared" si="72"/>
        <v>750</v>
      </c>
      <c r="K274" s="1833">
        <v>0</v>
      </c>
      <c r="L274" s="1833">
        <f t="shared" si="71"/>
        <v>750</v>
      </c>
      <c r="M274" s="1833">
        <v>0</v>
      </c>
      <c r="N274" s="1833">
        <f t="shared" si="70"/>
        <v>750</v>
      </c>
      <c r="O274" s="1834">
        <v>0</v>
      </c>
      <c r="P274" s="1834">
        <f t="shared" si="69"/>
        <v>750</v>
      </c>
      <c r="Q274" s="1834">
        <v>0</v>
      </c>
      <c r="R274" s="1834">
        <f t="shared" si="68"/>
        <v>750</v>
      </c>
      <c r="S274" s="1832">
        <v>0</v>
      </c>
      <c r="T274" s="1832">
        <f t="shared" si="66"/>
        <v>750</v>
      </c>
      <c r="U274" s="1832">
        <v>0</v>
      </c>
      <c r="V274" s="1832">
        <f t="shared" si="67"/>
        <v>750</v>
      </c>
    </row>
    <row r="275" spans="1:22" s="714" customFormat="1" ht="13.1" thickBot="1" x14ac:dyDescent="0.25">
      <c r="A275" s="1220"/>
      <c r="B275" s="1221"/>
      <c r="C275" s="1222" t="s">
        <v>294</v>
      </c>
      <c r="D275" s="1222" t="s">
        <v>295</v>
      </c>
      <c r="E275" s="1223" t="s">
        <v>296</v>
      </c>
      <c r="F275" s="1224">
        <v>0</v>
      </c>
      <c r="G275" s="1226">
        <v>750</v>
      </c>
      <c r="H275" s="929">
        <f t="shared" si="74"/>
        <v>750</v>
      </c>
      <c r="I275" s="1842">
        <v>0</v>
      </c>
      <c r="J275" s="1842">
        <f t="shared" si="72"/>
        <v>750</v>
      </c>
      <c r="K275" s="1842">
        <v>0</v>
      </c>
      <c r="L275" s="1842">
        <f t="shared" si="71"/>
        <v>750</v>
      </c>
      <c r="M275" s="1842">
        <v>0</v>
      </c>
      <c r="N275" s="1842">
        <f t="shared" si="70"/>
        <v>750</v>
      </c>
      <c r="O275" s="1850">
        <v>0</v>
      </c>
      <c r="P275" s="1850">
        <f t="shared" si="69"/>
        <v>750</v>
      </c>
      <c r="Q275" s="1850">
        <v>0</v>
      </c>
      <c r="R275" s="1850">
        <f t="shared" si="68"/>
        <v>750</v>
      </c>
      <c r="S275" s="1851">
        <v>0</v>
      </c>
      <c r="T275" s="1851">
        <f t="shared" si="66"/>
        <v>750</v>
      </c>
      <c r="U275" s="1851">
        <v>0</v>
      </c>
      <c r="V275" s="1851">
        <f t="shared" si="67"/>
        <v>750</v>
      </c>
    </row>
    <row r="276" spans="1:22" s="714" customFormat="1" ht="13.1" thickBot="1" x14ac:dyDescent="0.25">
      <c r="A276" s="1089" t="s">
        <v>106</v>
      </c>
      <c r="B276" s="1210" t="s">
        <v>100</v>
      </c>
      <c r="C276" s="1211" t="s">
        <v>100</v>
      </c>
      <c r="D276" s="1211" t="s">
        <v>100</v>
      </c>
      <c r="E276" s="1091" t="s">
        <v>227</v>
      </c>
      <c r="F276" s="1212">
        <v>1750</v>
      </c>
      <c r="G276" s="1227">
        <f>+G277+G279+G281+G283+G285+G287+G289+G291+G293</f>
        <v>0</v>
      </c>
      <c r="H276" s="1086">
        <f t="shared" si="74"/>
        <v>1750</v>
      </c>
      <c r="I276" s="1852">
        <v>0</v>
      </c>
      <c r="J276" s="1852">
        <f t="shared" si="72"/>
        <v>1750</v>
      </c>
      <c r="K276" s="1852">
        <v>0</v>
      </c>
      <c r="L276" s="1852">
        <f t="shared" si="71"/>
        <v>1750</v>
      </c>
      <c r="M276" s="1852">
        <f>+M295</f>
        <v>5000</v>
      </c>
      <c r="N276" s="1852">
        <f t="shared" si="70"/>
        <v>6750</v>
      </c>
      <c r="O276" s="1853">
        <v>0</v>
      </c>
      <c r="P276" s="1853">
        <f t="shared" si="69"/>
        <v>6750</v>
      </c>
      <c r="Q276" s="1853">
        <v>0</v>
      </c>
      <c r="R276" s="1853">
        <f t="shared" si="68"/>
        <v>6750</v>
      </c>
      <c r="S276" s="1268">
        <v>0</v>
      </c>
      <c r="T276" s="1268">
        <f t="shared" si="66"/>
        <v>6750</v>
      </c>
      <c r="U276" s="1268">
        <v>0</v>
      </c>
      <c r="V276" s="1268">
        <f t="shared" si="67"/>
        <v>6750</v>
      </c>
    </row>
    <row r="277" spans="1:22" s="714" customFormat="1" x14ac:dyDescent="0.2">
      <c r="A277" s="669" t="s">
        <v>106</v>
      </c>
      <c r="B277" s="671" t="s">
        <v>489</v>
      </c>
      <c r="C277" s="672" t="s">
        <v>100</v>
      </c>
      <c r="D277" s="673" t="s">
        <v>100</v>
      </c>
      <c r="E277" s="780" t="s">
        <v>227</v>
      </c>
      <c r="F277" s="925">
        <f>+F278</f>
        <v>1750</v>
      </c>
      <c r="G277" s="1214">
        <f>+G278</f>
        <v>-1750</v>
      </c>
      <c r="H277" s="925">
        <f t="shared" si="74"/>
        <v>0</v>
      </c>
      <c r="I277" s="1830">
        <v>0</v>
      </c>
      <c r="J277" s="1830">
        <f t="shared" si="72"/>
        <v>0</v>
      </c>
      <c r="K277" s="1830">
        <v>0</v>
      </c>
      <c r="L277" s="1830">
        <f t="shared" si="71"/>
        <v>0</v>
      </c>
      <c r="M277" s="1830">
        <v>0</v>
      </c>
      <c r="N277" s="1830">
        <f t="shared" si="70"/>
        <v>0</v>
      </c>
      <c r="O277" s="1831">
        <v>0</v>
      </c>
      <c r="P277" s="1831">
        <f t="shared" si="69"/>
        <v>0</v>
      </c>
      <c r="Q277" s="1831">
        <v>0</v>
      </c>
      <c r="R277" s="1831">
        <f t="shared" si="68"/>
        <v>0</v>
      </c>
      <c r="S277" s="1824">
        <v>0</v>
      </c>
      <c r="T277" s="1824">
        <f t="shared" si="66"/>
        <v>0</v>
      </c>
      <c r="U277" s="1824">
        <v>0</v>
      </c>
      <c r="V277" s="1824">
        <f t="shared" si="67"/>
        <v>0</v>
      </c>
    </row>
    <row r="278" spans="1:22" s="714" customFormat="1" x14ac:dyDescent="0.2">
      <c r="A278" s="701"/>
      <c r="B278" s="703" t="s">
        <v>474</v>
      </c>
      <c r="C278" s="704">
        <v>3419</v>
      </c>
      <c r="D278" s="663">
        <v>5222</v>
      </c>
      <c r="E278" s="781" t="s">
        <v>296</v>
      </c>
      <c r="F278" s="926">
        <v>1750</v>
      </c>
      <c r="G278" s="1183">
        <v>-1750</v>
      </c>
      <c r="H278" s="926">
        <f t="shared" si="74"/>
        <v>0</v>
      </c>
      <c r="I278" s="1827">
        <v>0</v>
      </c>
      <c r="J278" s="1827">
        <f t="shared" si="72"/>
        <v>0</v>
      </c>
      <c r="K278" s="1827">
        <v>0</v>
      </c>
      <c r="L278" s="1827">
        <f t="shared" si="71"/>
        <v>0</v>
      </c>
      <c r="M278" s="1827">
        <v>0</v>
      </c>
      <c r="N278" s="1827">
        <f t="shared" si="70"/>
        <v>0</v>
      </c>
      <c r="O278" s="1828">
        <v>0</v>
      </c>
      <c r="P278" s="1828">
        <f t="shared" si="69"/>
        <v>0</v>
      </c>
      <c r="Q278" s="1828">
        <v>0</v>
      </c>
      <c r="R278" s="1828">
        <f t="shared" si="68"/>
        <v>0</v>
      </c>
      <c r="S278" s="1829">
        <v>0</v>
      </c>
      <c r="T278" s="1829">
        <f t="shared" si="66"/>
        <v>0</v>
      </c>
      <c r="U278" s="1829">
        <v>0</v>
      </c>
      <c r="V278" s="1829">
        <f t="shared" si="67"/>
        <v>0</v>
      </c>
    </row>
    <row r="279" spans="1:22" s="714" customFormat="1" ht="31.45" x14ac:dyDescent="0.2">
      <c r="A279" s="602" t="s">
        <v>298</v>
      </c>
      <c r="B279" s="1228" t="s">
        <v>536</v>
      </c>
      <c r="C279" s="1229" t="s">
        <v>100</v>
      </c>
      <c r="D279" s="1229" t="s">
        <v>100</v>
      </c>
      <c r="E279" s="1230" t="s">
        <v>418</v>
      </c>
      <c r="F279" s="1231">
        <v>0</v>
      </c>
      <c r="G279" s="1176">
        <f t="shared" ref="G279:G293" si="79">+G280</f>
        <v>50</v>
      </c>
      <c r="H279" s="928">
        <f t="shared" si="74"/>
        <v>50</v>
      </c>
      <c r="I279" s="1833">
        <v>0</v>
      </c>
      <c r="J279" s="1833">
        <f t="shared" si="72"/>
        <v>50</v>
      </c>
      <c r="K279" s="1833">
        <v>0</v>
      </c>
      <c r="L279" s="1833">
        <f t="shared" si="71"/>
        <v>50</v>
      </c>
      <c r="M279" s="1833">
        <v>0</v>
      </c>
      <c r="N279" s="1833">
        <f t="shared" si="70"/>
        <v>50</v>
      </c>
      <c r="O279" s="1834">
        <v>0</v>
      </c>
      <c r="P279" s="1834">
        <f t="shared" si="69"/>
        <v>50</v>
      </c>
      <c r="Q279" s="1834">
        <v>0</v>
      </c>
      <c r="R279" s="1834">
        <f t="shared" si="68"/>
        <v>50</v>
      </c>
      <c r="S279" s="1832">
        <v>0</v>
      </c>
      <c r="T279" s="1832">
        <f t="shared" si="66"/>
        <v>50</v>
      </c>
      <c r="U279" s="1832">
        <v>0</v>
      </c>
      <c r="V279" s="1832">
        <f t="shared" si="67"/>
        <v>50</v>
      </c>
    </row>
    <row r="280" spans="1:22" s="714" customFormat="1" x14ac:dyDescent="0.2">
      <c r="A280" s="596"/>
      <c r="B280" s="1232"/>
      <c r="C280" s="1233" t="s">
        <v>294</v>
      </c>
      <c r="D280" s="1233" t="s">
        <v>295</v>
      </c>
      <c r="E280" s="1234" t="s">
        <v>296</v>
      </c>
      <c r="F280" s="1235">
        <v>0</v>
      </c>
      <c r="G280" s="1183">
        <v>50</v>
      </c>
      <c r="H280" s="926">
        <f t="shared" si="74"/>
        <v>50</v>
      </c>
      <c r="I280" s="1827">
        <v>0</v>
      </c>
      <c r="J280" s="1827">
        <f t="shared" si="72"/>
        <v>50</v>
      </c>
      <c r="K280" s="1827">
        <v>0</v>
      </c>
      <c r="L280" s="1827">
        <f t="shared" si="71"/>
        <v>50</v>
      </c>
      <c r="M280" s="1827">
        <v>0</v>
      </c>
      <c r="N280" s="1827">
        <f t="shared" si="70"/>
        <v>50</v>
      </c>
      <c r="O280" s="1828">
        <v>0</v>
      </c>
      <c r="P280" s="1828">
        <f t="shared" si="69"/>
        <v>50</v>
      </c>
      <c r="Q280" s="1828">
        <v>0</v>
      </c>
      <c r="R280" s="1828">
        <f t="shared" si="68"/>
        <v>50</v>
      </c>
      <c r="S280" s="1829">
        <v>0</v>
      </c>
      <c r="T280" s="1829">
        <f t="shared" si="66"/>
        <v>50</v>
      </c>
      <c r="U280" s="1829">
        <v>0</v>
      </c>
      <c r="V280" s="1829">
        <f t="shared" si="67"/>
        <v>50</v>
      </c>
    </row>
    <row r="281" spans="1:22" s="714" customFormat="1" ht="20.95" x14ac:dyDescent="0.2">
      <c r="A281" s="602" t="s">
        <v>298</v>
      </c>
      <c r="B281" s="1228" t="s">
        <v>537</v>
      </c>
      <c r="C281" s="1229" t="s">
        <v>100</v>
      </c>
      <c r="D281" s="1229" t="s">
        <v>100</v>
      </c>
      <c r="E281" s="1230" t="s">
        <v>335</v>
      </c>
      <c r="F281" s="1231">
        <v>0</v>
      </c>
      <c r="G281" s="1176">
        <f t="shared" si="79"/>
        <v>600</v>
      </c>
      <c r="H281" s="928">
        <f t="shared" si="74"/>
        <v>600</v>
      </c>
      <c r="I281" s="1833">
        <v>0</v>
      </c>
      <c r="J281" s="1833">
        <f t="shared" si="72"/>
        <v>600</v>
      </c>
      <c r="K281" s="1833">
        <v>0</v>
      </c>
      <c r="L281" s="1833">
        <f t="shared" si="71"/>
        <v>600</v>
      </c>
      <c r="M281" s="1833">
        <v>0</v>
      </c>
      <c r="N281" s="1833">
        <f t="shared" si="70"/>
        <v>600</v>
      </c>
      <c r="O281" s="1834">
        <v>0</v>
      </c>
      <c r="P281" s="1834">
        <f t="shared" si="69"/>
        <v>600</v>
      </c>
      <c r="Q281" s="1834">
        <v>0</v>
      </c>
      <c r="R281" s="1834">
        <f t="shared" si="68"/>
        <v>600</v>
      </c>
      <c r="S281" s="1832">
        <v>0</v>
      </c>
      <c r="T281" s="1832">
        <f t="shared" si="66"/>
        <v>600</v>
      </c>
      <c r="U281" s="1832">
        <v>0</v>
      </c>
      <c r="V281" s="1832">
        <f t="shared" si="67"/>
        <v>600</v>
      </c>
    </row>
    <row r="282" spans="1:22" s="714" customFormat="1" ht="20.95" x14ac:dyDescent="0.2">
      <c r="A282" s="596"/>
      <c r="B282" s="1232"/>
      <c r="C282" s="1233" t="s">
        <v>294</v>
      </c>
      <c r="D282" s="1233" t="s">
        <v>333</v>
      </c>
      <c r="E282" s="1234" t="s">
        <v>334</v>
      </c>
      <c r="F282" s="1235">
        <v>0</v>
      </c>
      <c r="G282" s="1183">
        <v>600</v>
      </c>
      <c r="H282" s="926">
        <f t="shared" si="74"/>
        <v>600</v>
      </c>
      <c r="I282" s="1827">
        <v>0</v>
      </c>
      <c r="J282" s="1827">
        <f t="shared" si="72"/>
        <v>600</v>
      </c>
      <c r="K282" s="1827">
        <v>0</v>
      </c>
      <c r="L282" s="1827">
        <f t="shared" si="71"/>
        <v>600</v>
      </c>
      <c r="M282" s="1827">
        <v>0</v>
      </c>
      <c r="N282" s="1827">
        <f t="shared" si="70"/>
        <v>600</v>
      </c>
      <c r="O282" s="1828">
        <v>0</v>
      </c>
      <c r="P282" s="1828">
        <f t="shared" si="69"/>
        <v>600</v>
      </c>
      <c r="Q282" s="1828">
        <v>0</v>
      </c>
      <c r="R282" s="1828">
        <f t="shared" si="68"/>
        <v>600</v>
      </c>
      <c r="S282" s="1829">
        <v>0</v>
      </c>
      <c r="T282" s="1829">
        <f t="shared" si="66"/>
        <v>600</v>
      </c>
      <c r="U282" s="1829">
        <v>0</v>
      </c>
      <c r="V282" s="1829">
        <f t="shared" si="67"/>
        <v>600</v>
      </c>
    </row>
    <row r="283" spans="1:22" s="714" customFormat="1" ht="31.45" x14ac:dyDescent="0.2">
      <c r="A283" s="602" t="s">
        <v>298</v>
      </c>
      <c r="B283" s="1228" t="s">
        <v>538</v>
      </c>
      <c r="C283" s="1229" t="s">
        <v>100</v>
      </c>
      <c r="D283" s="1229" t="s">
        <v>100</v>
      </c>
      <c r="E283" s="1230" t="s">
        <v>337</v>
      </c>
      <c r="F283" s="1231">
        <v>0</v>
      </c>
      <c r="G283" s="1176">
        <f t="shared" si="79"/>
        <v>450</v>
      </c>
      <c r="H283" s="928">
        <f t="shared" si="74"/>
        <v>450</v>
      </c>
      <c r="I283" s="1833">
        <v>0</v>
      </c>
      <c r="J283" s="1833">
        <f t="shared" si="72"/>
        <v>450</v>
      </c>
      <c r="K283" s="1833">
        <v>0</v>
      </c>
      <c r="L283" s="1833">
        <f t="shared" si="71"/>
        <v>450</v>
      </c>
      <c r="M283" s="1833">
        <v>0</v>
      </c>
      <c r="N283" s="1833">
        <f t="shared" si="70"/>
        <v>450</v>
      </c>
      <c r="O283" s="1834">
        <v>0</v>
      </c>
      <c r="P283" s="1834">
        <f t="shared" si="69"/>
        <v>450</v>
      </c>
      <c r="Q283" s="1834">
        <v>0</v>
      </c>
      <c r="R283" s="1834">
        <f t="shared" si="68"/>
        <v>450</v>
      </c>
      <c r="S283" s="1832">
        <v>0</v>
      </c>
      <c r="T283" s="1832">
        <f t="shared" si="66"/>
        <v>450</v>
      </c>
      <c r="U283" s="1832">
        <v>0</v>
      </c>
      <c r="V283" s="1832">
        <f t="shared" si="67"/>
        <v>450</v>
      </c>
    </row>
    <row r="284" spans="1:22" s="714" customFormat="1" ht="20.95" x14ac:dyDescent="0.2">
      <c r="A284" s="596"/>
      <c r="B284" s="1228" t="s">
        <v>338</v>
      </c>
      <c r="C284" s="1233" t="s">
        <v>294</v>
      </c>
      <c r="D284" s="1233" t="s">
        <v>339</v>
      </c>
      <c r="E284" s="1234" t="s">
        <v>340</v>
      </c>
      <c r="F284" s="1235">
        <v>0</v>
      </c>
      <c r="G284" s="1183">
        <v>450</v>
      </c>
      <c r="H284" s="926">
        <f t="shared" si="74"/>
        <v>450</v>
      </c>
      <c r="I284" s="1827">
        <v>0</v>
      </c>
      <c r="J284" s="1827">
        <f t="shared" si="72"/>
        <v>450</v>
      </c>
      <c r="K284" s="1827">
        <v>0</v>
      </c>
      <c r="L284" s="1827">
        <f t="shared" si="71"/>
        <v>450</v>
      </c>
      <c r="M284" s="1827">
        <v>0</v>
      </c>
      <c r="N284" s="1827">
        <f t="shared" si="70"/>
        <v>450</v>
      </c>
      <c r="O284" s="1828">
        <v>0</v>
      </c>
      <c r="P284" s="1828">
        <f t="shared" si="69"/>
        <v>450</v>
      </c>
      <c r="Q284" s="1828">
        <v>0</v>
      </c>
      <c r="R284" s="1828">
        <f t="shared" si="68"/>
        <v>450</v>
      </c>
      <c r="S284" s="1829">
        <v>0</v>
      </c>
      <c r="T284" s="1829">
        <f t="shared" si="66"/>
        <v>450</v>
      </c>
      <c r="U284" s="1829">
        <v>0</v>
      </c>
      <c r="V284" s="1829">
        <f t="shared" si="67"/>
        <v>450</v>
      </c>
    </row>
    <row r="285" spans="1:22" s="714" customFormat="1" ht="20.95" x14ac:dyDescent="0.2">
      <c r="A285" s="602" t="s">
        <v>298</v>
      </c>
      <c r="B285" s="1228" t="s">
        <v>539</v>
      </c>
      <c r="C285" s="1229" t="s">
        <v>100</v>
      </c>
      <c r="D285" s="1229" t="s">
        <v>100</v>
      </c>
      <c r="E285" s="1230" t="s">
        <v>344</v>
      </c>
      <c r="F285" s="1231">
        <v>0</v>
      </c>
      <c r="G285" s="1176">
        <f t="shared" si="79"/>
        <v>200</v>
      </c>
      <c r="H285" s="928">
        <f t="shared" si="74"/>
        <v>200</v>
      </c>
      <c r="I285" s="1833">
        <v>0</v>
      </c>
      <c r="J285" s="1833">
        <f t="shared" si="72"/>
        <v>200</v>
      </c>
      <c r="K285" s="1833">
        <v>0</v>
      </c>
      <c r="L285" s="1833">
        <f t="shared" si="71"/>
        <v>200</v>
      </c>
      <c r="M285" s="1833">
        <v>0</v>
      </c>
      <c r="N285" s="1833">
        <f t="shared" si="70"/>
        <v>200</v>
      </c>
      <c r="O285" s="1834">
        <v>0</v>
      </c>
      <c r="P285" s="1834">
        <f t="shared" si="69"/>
        <v>200</v>
      </c>
      <c r="Q285" s="1834">
        <v>0</v>
      </c>
      <c r="R285" s="1834">
        <f t="shared" si="68"/>
        <v>200</v>
      </c>
      <c r="S285" s="1832">
        <v>0</v>
      </c>
      <c r="T285" s="1832">
        <f t="shared" si="66"/>
        <v>200</v>
      </c>
      <c r="U285" s="1832">
        <v>0</v>
      </c>
      <c r="V285" s="1832">
        <f t="shared" si="67"/>
        <v>200</v>
      </c>
    </row>
    <row r="286" spans="1:22" s="714" customFormat="1" x14ac:dyDescent="0.2">
      <c r="A286" s="596"/>
      <c r="B286" s="1232"/>
      <c r="C286" s="1233" t="s">
        <v>294</v>
      </c>
      <c r="D286" s="1222" t="s">
        <v>341</v>
      </c>
      <c r="E286" s="1223" t="s">
        <v>342</v>
      </c>
      <c r="F286" s="1235">
        <v>0</v>
      </c>
      <c r="G286" s="1183">
        <v>200</v>
      </c>
      <c r="H286" s="926">
        <f t="shared" si="74"/>
        <v>200</v>
      </c>
      <c r="I286" s="1827">
        <v>0</v>
      </c>
      <c r="J286" s="1827">
        <f t="shared" si="72"/>
        <v>200</v>
      </c>
      <c r="K286" s="1827">
        <v>0</v>
      </c>
      <c r="L286" s="1827">
        <f t="shared" si="71"/>
        <v>200</v>
      </c>
      <c r="M286" s="1827">
        <v>0</v>
      </c>
      <c r="N286" s="1827">
        <f t="shared" si="70"/>
        <v>200</v>
      </c>
      <c r="O286" s="1828">
        <v>0</v>
      </c>
      <c r="P286" s="1828">
        <f t="shared" si="69"/>
        <v>200</v>
      </c>
      <c r="Q286" s="1828">
        <v>0</v>
      </c>
      <c r="R286" s="1828">
        <f t="shared" si="68"/>
        <v>200</v>
      </c>
      <c r="S286" s="1829">
        <v>0</v>
      </c>
      <c r="T286" s="1829">
        <f t="shared" si="66"/>
        <v>200</v>
      </c>
      <c r="U286" s="1829">
        <v>0</v>
      </c>
      <c r="V286" s="1829">
        <f t="shared" si="67"/>
        <v>200</v>
      </c>
    </row>
    <row r="287" spans="1:22" s="714" customFormat="1" ht="20.95" x14ac:dyDescent="0.2">
      <c r="A287" s="602" t="s">
        <v>298</v>
      </c>
      <c r="B287" s="1228" t="s">
        <v>540</v>
      </c>
      <c r="C287" s="1229" t="s">
        <v>100</v>
      </c>
      <c r="D287" s="1229" t="s">
        <v>100</v>
      </c>
      <c r="E287" s="1230" t="s">
        <v>346</v>
      </c>
      <c r="F287" s="1231">
        <v>0</v>
      </c>
      <c r="G287" s="1176">
        <f t="shared" si="79"/>
        <v>100</v>
      </c>
      <c r="H287" s="928">
        <f t="shared" si="74"/>
        <v>100</v>
      </c>
      <c r="I287" s="1833">
        <v>0</v>
      </c>
      <c r="J287" s="1833">
        <f t="shared" si="72"/>
        <v>100</v>
      </c>
      <c r="K287" s="1833">
        <v>0</v>
      </c>
      <c r="L287" s="1833">
        <f t="shared" si="71"/>
        <v>100</v>
      </c>
      <c r="M287" s="1833">
        <v>0</v>
      </c>
      <c r="N287" s="1833">
        <f t="shared" si="70"/>
        <v>100</v>
      </c>
      <c r="O287" s="1834">
        <v>0</v>
      </c>
      <c r="P287" s="1834">
        <f t="shared" si="69"/>
        <v>100</v>
      </c>
      <c r="Q287" s="1834">
        <v>0</v>
      </c>
      <c r="R287" s="1834">
        <f t="shared" si="68"/>
        <v>100</v>
      </c>
      <c r="S287" s="1832">
        <v>0</v>
      </c>
      <c r="T287" s="1832">
        <f t="shared" si="66"/>
        <v>100</v>
      </c>
      <c r="U287" s="1832">
        <v>0</v>
      </c>
      <c r="V287" s="1832">
        <f t="shared" si="67"/>
        <v>100</v>
      </c>
    </row>
    <row r="288" spans="1:22" s="714" customFormat="1" x14ac:dyDescent="0.2">
      <c r="A288" s="596"/>
      <c r="B288" s="1232"/>
      <c r="C288" s="1233" t="s">
        <v>294</v>
      </c>
      <c r="D288" s="1233" t="s">
        <v>295</v>
      </c>
      <c r="E288" s="1234" t="s">
        <v>296</v>
      </c>
      <c r="F288" s="1235">
        <v>0</v>
      </c>
      <c r="G288" s="1183">
        <v>100</v>
      </c>
      <c r="H288" s="926">
        <f t="shared" si="74"/>
        <v>100</v>
      </c>
      <c r="I288" s="1827">
        <v>0</v>
      </c>
      <c r="J288" s="1827">
        <f t="shared" si="72"/>
        <v>100</v>
      </c>
      <c r="K288" s="1827">
        <v>0</v>
      </c>
      <c r="L288" s="1827">
        <f t="shared" si="71"/>
        <v>100</v>
      </c>
      <c r="M288" s="1827">
        <v>0</v>
      </c>
      <c r="N288" s="1827">
        <f t="shared" si="70"/>
        <v>100</v>
      </c>
      <c r="O288" s="1828">
        <v>0</v>
      </c>
      <c r="P288" s="1828">
        <f t="shared" si="69"/>
        <v>100</v>
      </c>
      <c r="Q288" s="1828">
        <v>0</v>
      </c>
      <c r="R288" s="1828">
        <f t="shared" si="68"/>
        <v>100</v>
      </c>
      <c r="S288" s="1829">
        <v>0</v>
      </c>
      <c r="T288" s="1829">
        <f t="shared" si="66"/>
        <v>100</v>
      </c>
      <c r="U288" s="1829">
        <v>0</v>
      </c>
      <c r="V288" s="1829">
        <f t="shared" si="67"/>
        <v>100</v>
      </c>
    </row>
    <row r="289" spans="1:25" s="714" customFormat="1" x14ac:dyDescent="0.2">
      <c r="A289" s="602" t="s">
        <v>298</v>
      </c>
      <c r="B289" s="1228" t="s">
        <v>541</v>
      </c>
      <c r="C289" s="1229" t="s">
        <v>100</v>
      </c>
      <c r="D289" s="1229" t="s">
        <v>100</v>
      </c>
      <c r="E289" s="1230" t="s">
        <v>349</v>
      </c>
      <c r="F289" s="1231">
        <v>0</v>
      </c>
      <c r="G289" s="1176">
        <f t="shared" si="79"/>
        <v>100</v>
      </c>
      <c r="H289" s="928">
        <f t="shared" si="74"/>
        <v>100</v>
      </c>
      <c r="I289" s="1833">
        <v>0</v>
      </c>
      <c r="J289" s="1833">
        <f t="shared" si="72"/>
        <v>100</v>
      </c>
      <c r="K289" s="1833">
        <v>0</v>
      </c>
      <c r="L289" s="1833">
        <f t="shared" si="71"/>
        <v>100</v>
      </c>
      <c r="M289" s="1833">
        <v>0</v>
      </c>
      <c r="N289" s="1833">
        <f t="shared" si="70"/>
        <v>100</v>
      </c>
      <c r="O289" s="1834">
        <v>0</v>
      </c>
      <c r="P289" s="1834">
        <f t="shared" si="69"/>
        <v>100</v>
      </c>
      <c r="Q289" s="1834">
        <v>0</v>
      </c>
      <c r="R289" s="1834">
        <f t="shared" si="68"/>
        <v>100</v>
      </c>
      <c r="S289" s="1832">
        <v>0</v>
      </c>
      <c r="T289" s="1832">
        <f t="shared" si="66"/>
        <v>100</v>
      </c>
      <c r="U289" s="1832">
        <v>0</v>
      </c>
      <c r="V289" s="1832">
        <f t="shared" si="67"/>
        <v>100</v>
      </c>
    </row>
    <row r="290" spans="1:25" s="714" customFormat="1" x14ac:dyDescent="0.2">
      <c r="A290" s="596"/>
      <c r="B290" s="1232"/>
      <c r="C290" s="1233" t="s">
        <v>294</v>
      </c>
      <c r="D290" s="1233" t="s">
        <v>348</v>
      </c>
      <c r="E290" s="1234" t="s">
        <v>258</v>
      </c>
      <c r="F290" s="1235">
        <v>0</v>
      </c>
      <c r="G290" s="1183">
        <v>100</v>
      </c>
      <c r="H290" s="926">
        <f t="shared" si="74"/>
        <v>100</v>
      </c>
      <c r="I290" s="1827">
        <v>0</v>
      </c>
      <c r="J290" s="1827">
        <f t="shared" si="72"/>
        <v>100</v>
      </c>
      <c r="K290" s="1827">
        <v>0</v>
      </c>
      <c r="L290" s="1827">
        <f t="shared" si="71"/>
        <v>100</v>
      </c>
      <c r="M290" s="1827">
        <v>0</v>
      </c>
      <c r="N290" s="1827">
        <f t="shared" si="70"/>
        <v>100</v>
      </c>
      <c r="O290" s="1828">
        <v>0</v>
      </c>
      <c r="P290" s="1828">
        <f t="shared" si="69"/>
        <v>100</v>
      </c>
      <c r="Q290" s="1828">
        <v>0</v>
      </c>
      <c r="R290" s="1828">
        <f t="shared" si="68"/>
        <v>100</v>
      </c>
      <c r="S290" s="1829">
        <v>0</v>
      </c>
      <c r="T290" s="1829">
        <f t="shared" si="66"/>
        <v>100</v>
      </c>
      <c r="U290" s="1829">
        <v>0</v>
      </c>
      <c r="V290" s="1829">
        <f t="shared" si="67"/>
        <v>100</v>
      </c>
    </row>
    <row r="291" spans="1:25" s="714" customFormat="1" ht="31.45" x14ac:dyDescent="0.2">
      <c r="A291" s="602" t="s">
        <v>298</v>
      </c>
      <c r="B291" s="1228" t="s">
        <v>542</v>
      </c>
      <c r="C291" s="1229" t="s">
        <v>100</v>
      </c>
      <c r="D291" s="1229" t="s">
        <v>100</v>
      </c>
      <c r="E291" s="1230" t="s">
        <v>419</v>
      </c>
      <c r="F291" s="1231">
        <v>0</v>
      </c>
      <c r="G291" s="1176">
        <f t="shared" si="79"/>
        <v>50</v>
      </c>
      <c r="H291" s="928">
        <f t="shared" si="74"/>
        <v>50</v>
      </c>
      <c r="I291" s="1833">
        <v>0</v>
      </c>
      <c r="J291" s="1833">
        <f t="shared" si="72"/>
        <v>50</v>
      </c>
      <c r="K291" s="1833">
        <v>0</v>
      </c>
      <c r="L291" s="1833">
        <f t="shared" si="71"/>
        <v>50</v>
      </c>
      <c r="M291" s="1833">
        <v>0</v>
      </c>
      <c r="N291" s="1833">
        <f t="shared" si="70"/>
        <v>50</v>
      </c>
      <c r="O291" s="1834">
        <v>0</v>
      </c>
      <c r="P291" s="1834">
        <f t="shared" si="69"/>
        <v>50</v>
      </c>
      <c r="Q291" s="1834">
        <v>0</v>
      </c>
      <c r="R291" s="1834">
        <f t="shared" si="68"/>
        <v>50</v>
      </c>
      <c r="S291" s="1832">
        <v>0</v>
      </c>
      <c r="T291" s="1832">
        <f t="shared" si="66"/>
        <v>50</v>
      </c>
      <c r="U291" s="1832">
        <v>0</v>
      </c>
      <c r="V291" s="1832">
        <f t="shared" si="67"/>
        <v>50</v>
      </c>
    </row>
    <row r="292" spans="1:25" s="714" customFormat="1" x14ac:dyDescent="0.2">
      <c r="A292" s="596"/>
      <c r="B292" s="1232"/>
      <c r="C292" s="1233" t="s">
        <v>294</v>
      </c>
      <c r="D292" s="1233" t="s">
        <v>295</v>
      </c>
      <c r="E292" s="1234" t="s">
        <v>296</v>
      </c>
      <c r="F292" s="1235">
        <v>0</v>
      </c>
      <c r="G292" s="1183">
        <v>50</v>
      </c>
      <c r="H292" s="926">
        <f t="shared" si="74"/>
        <v>50</v>
      </c>
      <c r="I292" s="1827">
        <v>0</v>
      </c>
      <c r="J292" s="1827">
        <f t="shared" si="72"/>
        <v>50</v>
      </c>
      <c r="K292" s="1827">
        <v>0</v>
      </c>
      <c r="L292" s="1827">
        <f t="shared" si="71"/>
        <v>50</v>
      </c>
      <c r="M292" s="1827">
        <v>0</v>
      </c>
      <c r="N292" s="1827">
        <f t="shared" si="70"/>
        <v>50</v>
      </c>
      <c r="O292" s="1828">
        <v>0</v>
      </c>
      <c r="P292" s="1828">
        <f t="shared" si="69"/>
        <v>50</v>
      </c>
      <c r="Q292" s="1828">
        <v>0</v>
      </c>
      <c r="R292" s="1828">
        <f t="shared" si="68"/>
        <v>50</v>
      </c>
      <c r="S292" s="1829">
        <v>0</v>
      </c>
      <c r="T292" s="1829">
        <f t="shared" si="66"/>
        <v>50</v>
      </c>
      <c r="U292" s="1829">
        <v>0</v>
      </c>
      <c r="V292" s="1829">
        <f t="shared" si="67"/>
        <v>50</v>
      </c>
    </row>
    <row r="293" spans="1:25" s="714" customFormat="1" ht="20.95" x14ac:dyDescent="0.2">
      <c r="A293" s="602" t="s">
        <v>298</v>
      </c>
      <c r="B293" s="1228" t="s">
        <v>543</v>
      </c>
      <c r="C293" s="1229" t="s">
        <v>100</v>
      </c>
      <c r="D293" s="1229" t="s">
        <v>100</v>
      </c>
      <c r="E293" s="1230" t="s">
        <v>352</v>
      </c>
      <c r="F293" s="1231">
        <v>0</v>
      </c>
      <c r="G293" s="1176">
        <f t="shared" si="79"/>
        <v>200</v>
      </c>
      <c r="H293" s="928">
        <f t="shared" si="74"/>
        <v>200</v>
      </c>
      <c r="I293" s="1833">
        <v>0</v>
      </c>
      <c r="J293" s="1833">
        <f t="shared" si="72"/>
        <v>200</v>
      </c>
      <c r="K293" s="1833">
        <v>0</v>
      </c>
      <c r="L293" s="1833">
        <f t="shared" si="71"/>
        <v>200</v>
      </c>
      <c r="M293" s="1833">
        <v>0</v>
      </c>
      <c r="N293" s="1833">
        <f t="shared" si="70"/>
        <v>200</v>
      </c>
      <c r="O293" s="1834">
        <v>0</v>
      </c>
      <c r="P293" s="1834">
        <f t="shared" si="69"/>
        <v>200</v>
      </c>
      <c r="Q293" s="1834">
        <v>0</v>
      </c>
      <c r="R293" s="1834">
        <f t="shared" si="68"/>
        <v>200</v>
      </c>
      <c r="S293" s="1832">
        <v>0</v>
      </c>
      <c r="T293" s="1832">
        <f t="shared" si="66"/>
        <v>200</v>
      </c>
      <c r="U293" s="1832">
        <v>0</v>
      </c>
      <c r="V293" s="1832">
        <f t="shared" si="67"/>
        <v>200</v>
      </c>
    </row>
    <row r="294" spans="1:25" s="714" customFormat="1" ht="20.95" x14ac:dyDescent="0.2">
      <c r="A294" s="1220"/>
      <c r="B294" s="1221"/>
      <c r="C294" s="1222" t="s">
        <v>294</v>
      </c>
      <c r="D294" s="1222" t="s">
        <v>339</v>
      </c>
      <c r="E294" s="1223" t="s">
        <v>340</v>
      </c>
      <c r="F294" s="1224">
        <v>0</v>
      </c>
      <c r="G294" s="1226">
        <v>200</v>
      </c>
      <c r="H294" s="929">
        <f t="shared" si="74"/>
        <v>200</v>
      </c>
      <c r="I294" s="1842">
        <v>0</v>
      </c>
      <c r="J294" s="1842">
        <f t="shared" si="72"/>
        <v>200</v>
      </c>
      <c r="K294" s="1842">
        <v>0</v>
      </c>
      <c r="L294" s="1842">
        <f t="shared" si="71"/>
        <v>200</v>
      </c>
      <c r="M294" s="1827">
        <v>0</v>
      </c>
      <c r="N294" s="1827">
        <f t="shared" si="70"/>
        <v>200</v>
      </c>
      <c r="O294" s="1828">
        <v>0</v>
      </c>
      <c r="P294" s="1828">
        <f t="shared" si="69"/>
        <v>200</v>
      </c>
      <c r="Q294" s="1828">
        <v>0</v>
      </c>
      <c r="R294" s="1828">
        <f t="shared" si="68"/>
        <v>200</v>
      </c>
      <c r="S294" s="1829">
        <v>0</v>
      </c>
      <c r="T294" s="1829">
        <f t="shared" si="66"/>
        <v>200</v>
      </c>
      <c r="U294" s="1829">
        <v>0</v>
      </c>
      <c r="V294" s="1829">
        <f t="shared" si="67"/>
        <v>200</v>
      </c>
    </row>
    <row r="295" spans="1:25" s="714" customFormat="1" ht="20.95" x14ac:dyDescent="0.2">
      <c r="A295" s="602" t="s">
        <v>298</v>
      </c>
      <c r="B295" s="1228" t="s">
        <v>626</v>
      </c>
      <c r="C295" s="1229" t="s">
        <v>100</v>
      </c>
      <c r="D295" s="1229" t="s">
        <v>100</v>
      </c>
      <c r="E295" s="1230" t="s">
        <v>629</v>
      </c>
      <c r="F295" s="1231">
        <v>0</v>
      </c>
      <c r="G295" s="1176"/>
      <c r="H295" s="928"/>
      <c r="I295" s="1833"/>
      <c r="J295" s="1833">
        <v>0</v>
      </c>
      <c r="K295" s="1833">
        <v>0</v>
      </c>
      <c r="L295" s="1833">
        <v>0</v>
      </c>
      <c r="M295" s="1833">
        <f>+M296</f>
        <v>5000</v>
      </c>
      <c r="N295" s="1833">
        <f t="shared" si="70"/>
        <v>5000</v>
      </c>
      <c r="O295" s="1834">
        <v>0</v>
      </c>
      <c r="P295" s="1834">
        <f t="shared" si="69"/>
        <v>5000</v>
      </c>
      <c r="Q295" s="1834">
        <v>0</v>
      </c>
      <c r="R295" s="1834">
        <f t="shared" si="68"/>
        <v>5000</v>
      </c>
      <c r="S295" s="1832">
        <v>0</v>
      </c>
      <c r="T295" s="1832">
        <f t="shared" si="66"/>
        <v>5000</v>
      </c>
      <c r="U295" s="1832">
        <v>0</v>
      </c>
      <c r="V295" s="1832">
        <f t="shared" si="67"/>
        <v>5000</v>
      </c>
    </row>
    <row r="296" spans="1:25" s="714" customFormat="1" ht="13.1" thickBot="1" x14ac:dyDescent="0.25">
      <c r="A296" s="596"/>
      <c r="B296" s="1232"/>
      <c r="C296" s="1233" t="s">
        <v>294</v>
      </c>
      <c r="D296" s="1233" t="s">
        <v>630</v>
      </c>
      <c r="E296" s="1234" t="s">
        <v>631</v>
      </c>
      <c r="F296" s="1235">
        <v>0</v>
      </c>
      <c r="G296" s="1183"/>
      <c r="H296" s="926"/>
      <c r="I296" s="1827"/>
      <c r="J296" s="1827">
        <v>0</v>
      </c>
      <c r="K296" s="1827">
        <v>0</v>
      </c>
      <c r="L296" s="1827">
        <v>0</v>
      </c>
      <c r="M296" s="1842">
        <v>5000</v>
      </c>
      <c r="N296" s="1842">
        <f t="shared" si="70"/>
        <v>5000</v>
      </c>
      <c r="O296" s="1850">
        <v>0</v>
      </c>
      <c r="P296" s="1850">
        <f t="shared" si="69"/>
        <v>5000</v>
      </c>
      <c r="Q296" s="1850">
        <v>0</v>
      </c>
      <c r="R296" s="1850">
        <f t="shared" si="68"/>
        <v>5000</v>
      </c>
      <c r="S296" s="1851">
        <v>0</v>
      </c>
      <c r="T296" s="1851">
        <f t="shared" si="66"/>
        <v>5000</v>
      </c>
      <c r="U296" s="1851">
        <v>0</v>
      </c>
      <c r="V296" s="1851">
        <f t="shared" si="67"/>
        <v>5000</v>
      </c>
    </row>
    <row r="297" spans="1:25" s="714" customFormat="1" ht="13.1" thickBot="1" x14ac:dyDescent="0.25">
      <c r="A297" s="1089" t="s">
        <v>106</v>
      </c>
      <c r="B297" s="1210" t="s">
        <v>100</v>
      </c>
      <c r="C297" s="1211" t="s">
        <v>100</v>
      </c>
      <c r="D297" s="1211" t="s">
        <v>100</v>
      </c>
      <c r="E297" s="1091" t="s">
        <v>228</v>
      </c>
      <c r="F297" s="1212">
        <v>2750</v>
      </c>
      <c r="G297" s="1227">
        <f>+G298+G302+G304+G306</f>
        <v>0</v>
      </c>
      <c r="H297" s="1086">
        <f t="shared" si="74"/>
        <v>2750</v>
      </c>
      <c r="I297" s="1852">
        <v>0</v>
      </c>
      <c r="J297" s="1852">
        <f t="shared" si="72"/>
        <v>2750</v>
      </c>
      <c r="K297" s="1852">
        <f>+K298+K308+K310+K312+K314+K316+K318+K320+K322</f>
        <v>0</v>
      </c>
      <c r="L297" s="1852">
        <f t="shared" si="71"/>
        <v>2750</v>
      </c>
      <c r="M297" s="1852">
        <v>0</v>
      </c>
      <c r="N297" s="1852">
        <f t="shared" si="70"/>
        <v>2750</v>
      </c>
      <c r="O297" s="1853">
        <v>0</v>
      </c>
      <c r="P297" s="1853">
        <f t="shared" si="69"/>
        <v>2750</v>
      </c>
      <c r="Q297" s="1853">
        <v>0</v>
      </c>
      <c r="R297" s="1853">
        <f t="shared" si="68"/>
        <v>2750</v>
      </c>
      <c r="S297" s="1268">
        <v>0</v>
      </c>
      <c r="T297" s="1268">
        <f t="shared" ref="T297:T350" si="80">+R297+S297</f>
        <v>2750</v>
      </c>
      <c r="U297" s="1268">
        <f>U298+U300+U302+U304+U306+U308+U310+U312+U314+U316+U318+U320+U322</f>
        <v>80</v>
      </c>
      <c r="V297" s="1268">
        <f t="shared" ref="V297:V350" si="81">+T297+U297</f>
        <v>2830</v>
      </c>
      <c r="W297" s="1485" t="s">
        <v>966</v>
      </c>
      <c r="Y297" s="1256"/>
    </row>
    <row r="298" spans="1:25" s="714" customFormat="1" x14ac:dyDescent="0.2">
      <c r="A298" s="2070" t="s">
        <v>106</v>
      </c>
      <c r="B298" s="2071" t="s">
        <v>490</v>
      </c>
      <c r="C298" s="2072" t="s">
        <v>100</v>
      </c>
      <c r="D298" s="2073" t="s">
        <v>100</v>
      </c>
      <c r="E298" s="2074" t="s">
        <v>228</v>
      </c>
      <c r="F298" s="2075">
        <f>+F299</f>
        <v>2750</v>
      </c>
      <c r="G298" s="2076">
        <f>+G299</f>
        <v>-1560</v>
      </c>
      <c r="H298" s="2075">
        <f t="shared" si="74"/>
        <v>1190</v>
      </c>
      <c r="I298" s="2077">
        <v>0</v>
      </c>
      <c r="J298" s="2077">
        <f t="shared" si="72"/>
        <v>1190</v>
      </c>
      <c r="K298" s="2077">
        <f>+K299</f>
        <v>-1010</v>
      </c>
      <c r="L298" s="2077">
        <f t="shared" si="71"/>
        <v>180</v>
      </c>
      <c r="M298" s="2077">
        <v>0</v>
      </c>
      <c r="N298" s="2077">
        <f t="shared" si="70"/>
        <v>180</v>
      </c>
      <c r="O298" s="2078">
        <v>0</v>
      </c>
      <c r="P298" s="1831">
        <f t="shared" si="69"/>
        <v>180</v>
      </c>
      <c r="Q298" s="2078">
        <v>0</v>
      </c>
      <c r="R298" s="2078">
        <f t="shared" si="68"/>
        <v>180</v>
      </c>
      <c r="S298" s="2079">
        <v>0</v>
      </c>
      <c r="T298" s="2079">
        <f t="shared" si="80"/>
        <v>180</v>
      </c>
      <c r="U298" s="2079">
        <f>U299</f>
        <v>-180</v>
      </c>
      <c r="V298" s="2079">
        <f t="shared" si="81"/>
        <v>0</v>
      </c>
      <c r="W298" s="1485" t="s">
        <v>966</v>
      </c>
    </row>
    <row r="299" spans="1:25" s="714" customFormat="1" x14ac:dyDescent="0.2">
      <c r="A299" s="2022"/>
      <c r="B299" s="2023" t="s">
        <v>474</v>
      </c>
      <c r="C299" s="2081">
        <v>3419</v>
      </c>
      <c r="D299" s="2082">
        <v>5222</v>
      </c>
      <c r="E299" s="2029" t="s">
        <v>296</v>
      </c>
      <c r="F299" s="2030">
        <v>2750</v>
      </c>
      <c r="G299" s="2083">
        <v>-1560</v>
      </c>
      <c r="H299" s="2030">
        <f t="shared" si="74"/>
        <v>1190</v>
      </c>
      <c r="I299" s="2031">
        <v>0</v>
      </c>
      <c r="J299" s="2031">
        <f t="shared" si="72"/>
        <v>1190</v>
      </c>
      <c r="K299" s="2031">
        <v>-1010</v>
      </c>
      <c r="L299" s="2031">
        <f t="shared" si="71"/>
        <v>180</v>
      </c>
      <c r="M299" s="2031">
        <v>0</v>
      </c>
      <c r="N299" s="2031">
        <f t="shared" si="70"/>
        <v>180</v>
      </c>
      <c r="O299" s="2032">
        <v>0</v>
      </c>
      <c r="P299" s="1828">
        <f t="shared" si="69"/>
        <v>180</v>
      </c>
      <c r="Q299" s="2032">
        <v>0</v>
      </c>
      <c r="R299" s="2032">
        <f t="shared" ref="R299:R350" si="82">+P299+Q299</f>
        <v>180</v>
      </c>
      <c r="S299" s="2033">
        <v>0</v>
      </c>
      <c r="T299" s="2033">
        <f t="shared" si="80"/>
        <v>180</v>
      </c>
      <c r="U299" s="2033">
        <v>-180</v>
      </c>
      <c r="V299" s="2033">
        <f t="shared" si="81"/>
        <v>0</v>
      </c>
      <c r="W299" s="2100"/>
    </row>
    <row r="300" spans="1:25" s="2102" customFormat="1" ht="20.95" x14ac:dyDescent="0.25">
      <c r="A300" s="2070" t="s">
        <v>106</v>
      </c>
      <c r="B300" s="2071" t="s">
        <v>969</v>
      </c>
      <c r="C300" s="2072" t="s">
        <v>100</v>
      </c>
      <c r="D300" s="2073" t="s">
        <v>100</v>
      </c>
      <c r="E300" s="2101" t="s">
        <v>970</v>
      </c>
      <c r="F300" s="2099"/>
      <c r="G300" s="2092"/>
      <c r="H300" s="2024"/>
      <c r="I300" s="2025"/>
      <c r="J300" s="2025"/>
      <c r="K300" s="2025"/>
      <c r="L300" s="2025"/>
      <c r="M300" s="2025"/>
      <c r="N300" s="2025"/>
      <c r="O300" s="2026"/>
      <c r="P300" s="1834">
        <v>0</v>
      </c>
      <c r="Q300" s="2026"/>
      <c r="R300" s="2026"/>
      <c r="S300" s="2027"/>
      <c r="T300" s="2027">
        <v>0</v>
      </c>
      <c r="U300" s="2027">
        <f>+U301</f>
        <v>260</v>
      </c>
      <c r="V300" s="2027">
        <f t="shared" si="81"/>
        <v>260</v>
      </c>
      <c r="W300" s="1485" t="s">
        <v>966</v>
      </c>
    </row>
    <row r="301" spans="1:25" s="714" customFormat="1" x14ac:dyDescent="0.2">
      <c r="A301" s="2022"/>
      <c r="B301" s="2023" t="s">
        <v>474</v>
      </c>
      <c r="C301" s="2081">
        <v>3419</v>
      </c>
      <c r="D301" s="2082">
        <v>5339</v>
      </c>
      <c r="E301" s="2098" t="s">
        <v>469</v>
      </c>
      <c r="F301" s="2086"/>
      <c r="G301" s="2083"/>
      <c r="H301" s="2030"/>
      <c r="I301" s="2031"/>
      <c r="J301" s="2031"/>
      <c r="K301" s="2031"/>
      <c r="L301" s="2031"/>
      <c r="M301" s="2031"/>
      <c r="N301" s="2031"/>
      <c r="O301" s="2032"/>
      <c r="P301" s="1828">
        <v>0</v>
      </c>
      <c r="Q301" s="2032"/>
      <c r="R301" s="2032"/>
      <c r="S301" s="2033"/>
      <c r="T301" s="2033">
        <v>0</v>
      </c>
      <c r="U301" s="2033">
        <v>260</v>
      </c>
      <c r="V301" s="2033">
        <f t="shared" si="81"/>
        <v>260</v>
      </c>
      <c r="W301" s="2100"/>
    </row>
    <row r="302" spans="1:25" s="714" customFormat="1" ht="20" customHeight="1" x14ac:dyDescent="0.2">
      <c r="A302" s="1215" t="s">
        <v>298</v>
      </c>
      <c r="B302" s="1216" t="s">
        <v>545</v>
      </c>
      <c r="C302" s="1217" t="s">
        <v>100</v>
      </c>
      <c r="D302" s="1217" t="s">
        <v>100</v>
      </c>
      <c r="E302" s="1218" t="s">
        <v>319</v>
      </c>
      <c r="F302" s="1219">
        <v>0</v>
      </c>
      <c r="G302" s="1176">
        <f>+G303</f>
        <v>156</v>
      </c>
      <c r="H302" s="928">
        <f t="shared" si="74"/>
        <v>156</v>
      </c>
      <c r="I302" s="1833">
        <v>0</v>
      </c>
      <c r="J302" s="1833">
        <f t="shared" si="72"/>
        <v>156</v>
      </c>
      <c r="K302" s="1833">
        <v>0</v>
      </c>
      <c r="L302" s="1833">
        <f t="shared" si="71"/>
        <v>156</v>
      </c>
      <c r="M302" s="1833">
        <v>0</v>
      </c>
      <c r="N302" s="1833">
        <f t="shared" si="70"/>
        <v>156</v>
      </c>
      <c r="O302" s="1834">
        <v>0</v>
      </c>
      <c r="P302" s="1834">
        <f t="shared" si="69"/>
        <v>156</v>
      </c>
      <c r="Q302" s="1834">
        <v>0</v>
      </c>
      <c r="R302" s="1834">
        <f t="shared" si="82"/>
        <v>156</v>
      </c>
      <c r="S302" s="1832">
        <v>0</v>
      </c>
      <c r="T302" s="1832">
        <f t="shared" si="80"/>
        <v>156</v>
      </c>
      <c r="U302" s="1832">
        <v>0</v>
      </c>
      <c r="V302" s="1832">
        <f t="shared" si="81"/>
        <v>156</v>
      </c>
    </row>
    <row r="303" spans="1:25" s="714" customFormat="1" x14ac:dyDescent="0.2">
      <c r="A303" s="1220"/>
      <c r="B303" s="1221"/>
      <c r="C303" s="1222" t="s">
        <v>294</v>
      </c>
      <c r="D303" s="1222" t="s">
        <v>295</v>
      </c>
      <c r="E303" s="1223" t="s">
        <v>296</v>
      </c>
      <c r="F303" s="1224">
        <v>0</v>
      </c>
      <c r="G303" s="1183">
        <v>156</v>
      </c>
      <c r="H303" s="926">
        <f t="shared" si="74"/>
        <v>156</v>
      </c>
      <c r="I303" s="1827">
        <v>0</v>
      </c>
      <c r="J303" s="1827">
        <f t="shared" si="72"/>
        <v>156</v>
      </c>
      <c r="K303" s="1827">
        <v>0</v>
      </c>
      <c r="L303" s="1827">
        <f t="shared" si="71"/>
        <v>156</v>
      </c>
      <c r="M303" s="1827">
        <v>0</v>
      </c>
      <c r="N303" s="1827">
        <f t="shared" si="70"/>
        <v>156</v>
      </c>
      <c r="O303" s="1828">
        <v>0</v>
      </c>
      <c r="P303" s="1828">
        <f t="shared" ref="P303:P350" si="83">+N303+O303</f>
        <v>156</v>
      </c>
      <c r="Q303" s="1828">
        <v>0</v>
      </c>
      <c r="R303" s="1828">
        <f t="shared" si="82"/>
        <v>156</v>
      </c>
      <c r="S303" s="1829">
        <v>0</v>
      </c>
      <c r="T303" s="1829">
        <f t="shared" si="80"/>
        <v>156</v>
      </c>
      <c r="U303" s="1829">
        <v>0</v>
      </c>
      <c r="V303" s="1829">
        <f t="shared" si="81"/>
        <v>156</v>
      </c>
    </row>
    <row r="304" spans="1:25" s="714" customFormat="1" ht="20.95" x14ac:dyDescent="0.2">
      <c r="A304" s="1215" t="s">
        <v>298</v>
      </c>
      <c r="B304" s="1216" t="s">
        <v>546</v>
      </c>
      <c r="C304" s="1217" t="s">
        <v>100</v>
      </c>
      <c r="D304" s="1217" t="s">
        <v>100</v>
      </c>
      <c r="E304" s="1218" t="s">
        <v>302</v>
      </c>
      <c r="F304" s="1219">
        <v>0</v>
      </c>
      <c r="G304" s="1176">
        <f t="shared" ref="G304" si="84">+G305</f>
        <v>780</v>
      </c>
      <c r="H304" s="928">
        <f t="shared" si="74"/>
        <v>780</v>
      </c>
      <c r="I304" s="1833">
        <v>0</v>
      </c>
      <c r="J304" s="1833">
        <f t="shared" si="72"/>
        <v>780</v>
      </c>
      <c r="K304" s="1833">
        <v>0</v>
      </c>
      <c r="L304" s="1833">
        <f t="shared" si="71"/>
        <v>780</v>
      </c>
      <c r="M304" s="1833">
        <v>0</v>
      </c>
      <c r="N304" s="1833">
        <f t="shared" si="70"/>
        <v>780</v>
      </c>
      <c r="O304" s="1834">
        <v>0</v>
      </c>
      <c r="P304" s="1834">
        <f t="shared" si="83"/>
        <v>780</v>
      </c>
      <c r="Q304" s="1834">
        <v>0</v>
      </c>
      <c r="R304" s="1834">
        <f t="shared" si="82"/>
        <v>780</v>
      </c>
      <c r="S304" s="1832">
        <v>0</v>
      </c>
      <c r="T304" s="1832">
        <f t="shared" si="80"/>
        <v>780</v>
      </c>
      <c r="U304" s="1832">
        <v>0</v>
      </c>
      <c r="V304" s="1832">
        <f t="shared" si="81"/>
        <v>780</v>
      </c>
    </row>
    <row r="305" spans="1:22" s="714" customFormat="1" x14ac:dyDescent="0.2">
      <c r="A305" s="1220"/>
      <c r="B305" s="1221"/>
      <c r="C305" s="1222" t="s">
        <v>294</v>
      </c>
      <c r="D305" s="1222" t="s">
        <v>295</v>
      </c>
      <c r="E305" s="1223" t="s">
        <v>296</v>
      </c>
      <c r="F305" s="1224">
        <v>0</v>
      </c>
      <c r="G305" s="1183">
        <v>780</v>
      </c>
      <c r="H305" s="926">
        <f t="shared" si="74"/>
        <v>780</v>
      </c>
      <c r="I305" s="1827">
        <v>0</v>
      </c>
      <c r="J305" s="1827">
        <f t="shared" si="72"/>
        <v>780</v>
      </c>
      <c r="K305" s="1827">
        <v>0</v>
      </c>
      <c r="L305" s="1827">
        <f t="shared" si="71"/>
        <v>780</v>
      </c>
      <c r="M305" s="1827">
        <v>0</v>
      </c>
      <c r="N305" s="1827">
        <f t="shared" si="70"/>
        <v>780</v>
      </c>
      <c r="O305" s="1828">
        <v>0</v>
      </c>
      <c r="P305" s="1828">
        <f t="shared" si="83"/>
        <v>780</v>
      </c>
      <c r="Q305" s="1828">
        <v>0</v>
      </c>
      <c r="R305" s="1828">
        <f t="shared" si="82"/>
        <v>780</v>
      </c>
      <c r="S305" s="1829">
        <v>0</v>
      </c>
      <c r="T305" s="1829">
        <f t="shared" si="80"/>
        <v>780</v>
      </c>
      <c r="U305" s="1829">
        <v>0</v>
      </c>
      <c r="V305" s="1829">
        <f t="shared" si="81"/>
        <v>780</v>
      </c>
    </row>
    <row r="306" spans="1:22" s="714" customFormat="1" ht="20.95" x14ac:dyDescent="0.2">
      <c r="A306" s="1215" t="s">
        <v>298</v>
      </c>
      <c r="B306" s="1216" t="s">
        <v>547</v>
      </c>
      <c r="C306" s="1217" t="s">
        <v>100</v>
      </c>
      <c r="D306" s="1217" t="s">
        <v>100</v>
      </c>
      <c r="E306" s="1218" t="s">
        <v>320</v>
      </c>
      <c r="F306" s="1219">
        <v>0</v>
      </c>
      <c r="G306" s="1176">
        <f t="shared" ref="G306" si="85">+G307</f>
        <v>624</v>
      </c>
      <c r="H306" s="928">
        <f t="shared" si="74"/>
        <v>624</v>
      </c>
      <c r="I306" s="1833">
        <v>0</v>
      </c>
      <c r="J306" s="1833">
        <f t="shared" si="72"/>
        <v>624</v>
      </c>
      <c r="K306" s="1833">
        <v>0</v>
      </c>
      <c r="L306" s="1833">
        <f t="shared" si="71"/>
        <v>624</v>
      </c>
      <c r="M306" s="1833">
        <v>0</v>
      </c>
      <c r="N306" s="1833">
        <f t="shared" si="70"/>
        <v>624</v>
      </c>
      <c r="O306" s="1834">
        <v>0</v>
      </c>
      <c r="P306" s="1834">
        <f t="shared" si="83"/>
        <v>624</v>
      </c>
      <c r="Q306" s="1834">
        <v>0</v>
      </c>
      <c r="R306" s="1834">
        <f t="shared" si="82"/>
        <v>624</v>
      </c>
      <c r="S306" s="1832">
        <v>0</v>
      </c>
      <c r="T306" s="1832">
        <f t="shared" si="80"/>
        <v>624</v>
      </c>
      <c r="U306" s="1832">
        <v>0</v>
      </c>
      <c r="V306" s="1832">
        <f t="shared" si="81"/>
        <v>624</v>
      </c>
    </row>
    <row r="307" spans="1:22" s="714" customFormat="1" x14ac:dyDescent="0.2">
      <c r="A307" s="1220"/>
      <c r="B307" s="1221"/>
      <c r="C307" s="1222" t="s">
        <v>294</v>
      </c>
      <c r="D307" s="1222" t="s">
        <v>295</v>
      </c>
      <c r="E307" s="1223" t="s">
        <v>296</v>
      </c>
      <c r="F307" s="1224">
        <v>0</v>
      </c>
      <c r="G307" s="1226">
        <v>624</v>
      </c>
      <c r="H307" s="929">
        <f t="shared" si="74"/>
        <v>624</v>
      </c>
      <c r="I307" s="1842">
        <v>0</v>
      </c>
      <c r="J307" s="1842">
        <f t="shared" si="72"/>
        <v>624</v>
      </c>
      <c r="K307" s="1827"/>
      <c r="L307" s="1827">
        <f t="shared" si="71"/>
        <v>624</v>
      </c>
      <c r="M307" s="1827">
        <v>0</v>
      </c>
      <c r="N307" s="1827">
        <f t="shared" si="70"/>
        <v>624</v>
      </c>
      <c r="O307" s="1828">
        <v>0</v>
      </c>
      <c r="P307" s="1828">
        <f t="shared" si="83"/>
        <v>624</v>
      </c>
      <c r="Q307" s="1828">
        <v>0</v>
      </c>
      <c r="R307" s="1828">
        <f t="shared" si="82"/>
        <v>624</v>
      </c>
      <c r="S307" s="1829">
        <v>0</v>
      </c>
      <c r="T307" s="1829">
        <f t="shared" si="80"/>
        <v>624</v>
      </c>
      <c r="U307" s="1829">
        <v>0</v>
      </c>
      <c r="V307" s="1829">
        <f t="shared" si="81"/>
        <v>624</v>
      </c>
    </row>
    <row r="308" spans="1:22" s="714" customFormat="1" ht="20.95" x14ac:dyDescent="0.2">
      <c r="A308" s="1215" t="s">
        <v>106</v>
      </c>
      <c r="B308" s="1236" t="s">
        <v>581</v>
      </c>
      <c r="C308" s="1217" t="s">
        <v>100</v>
      </c>
      <c r="D308" s="1216" t="s">
        <v>100</v>
      </c>
      <c r="E308" s="1218" t="s">
        <v>591</v>
      </c>
      <c r="F308" s="1231">
        <v>0</v>
      </c>
      <c r="G308" s="1183"/>
      <c r="H308" s="926"/>
      <c r="I308" s="1827"/>
      <c r="J308" s="1231">
        <v>0</v>
      </c>
      <c r="K308" s="1833">
        <f>+K309</f>
        <v>170</v>
      </c>
      <c r="L308" s="1833">
        <f t="shared" si="71"/>
        <v>170</v>
      </c>
      <c r="M308" s="1833">
        <v>0</v>
      </c>
      <c r="N308" s="1833">
        <f t="shared" si="70"/>
        <v>170</v>
      </c>
      <c r="O308" s="1834">
        <v>0</v>
      </c>
      <c r="P308" s="1834">
        <f t="shared" si="83"/>
        <v>170</v>
      </c>
      <c r="Q308" s="1834">
        <v>0</v>
      </c>
      <c r="R308" s="1834">
        <f t="shared" si="82"/>
        <v>170</v>
      </c>
      <c r="S308" s="1832">
        <v>0</v>
      </c>
      <c r="T308" s="1832">
        <f t="shared" si="80"/>
        <v>170</v>
      </c>
      <c r="U308" s="1832">
        <v>0</v>
      </c>
      <c r="V308" s="1832">
        <f t="shared" si="81"/>
        <v>170</v>
      </c>
    </row>
    <row r="309" spans="1:22" s="714" customFormat="1" x14ac:dyDescent="0.2">
      <c r="A309" s="1220"/>
      <c r="B309" s="1236"/>
      <c r="C309" s="1222" t="s">
        <v>294</v>
      </c>
      <c r="D309" s="1237" t="s">
        <v>295</v>
      </c>
      <c r="E309" s="1223" t="s">
        <v>296</v>
      </c>
      <c r="F309" s="1235">
        <v>0</v>
      </c>
      <c r="G309" s="1183"/>
      <c r="H309" s="926"/>
      <c r="I309" s="1827"/>
      <c r="J309" s="1235">
        <v>0</v>
      </c>
      <c r="K309" s="1827">
        <v>170</v>
      </c>
      <c r="L309" s="1827">
        <f t="shared" si="71"/>
        <v>170</v>
      </c>
      <c r="M309" s="1827">
        <v>0</v>
      </c>
      <c r="N309" s="1827">
        <f t="shared" si="70"/>
        <v>170</v>
      </c>
      <c r="O309" s="1828">
        <v>0</v>
      </c>
      <c r="P309" s="1828">
        <f t="shared" si="83"/>
        <v>170</v>
      </c>
      <c r="Q309" s="1828">
        <v>0</v>
      </c>
      <c r="R309" s="1828">
        <f t="shared" si="82"/>
        <v>170</v>
      </c>
      <c r="S309" s="1829">
        <v>0</v>
      </c>
      <c r="T309" s="1829">
        <f t="shared" si="80"/>
        <v>170</v>
      </c>
      <c r="U309" s="1829">
        <v>0</v>
      </c>
      <c r="V309" s="1829">
        <f t="shared" si="81"/>
        <v>170</v>
      </c>
    </row>
    <row r="310" spans="1:22" s="714" customFormat="1" ht="20.95" x14ac:dyDescent="0.2">
      <c r="A310" s="1215" t="s">
        <v>106</v>
      </c>
      <c r="B310" s="1236" t="s">
        <v>582</v>
      </c>
      <c r="C310" s="1217" t="s">
        <v>100</v>
      </c>
      <c r="D310" s="1216" t="s">
        <v>100</v>
      </c>
      <c r="E310" s="1218" t="s">
        <v>592</v>
      </c>
      <c r="F310" s="1231">
        <v>0</v>
      </c>
      <c r="G310" s="1183"/>
      <c r="H310" s="926"/>
      <c r="I310" s="1827"/>
      <c r="J310" s="1231">
        <v>0</v>
      </c>
      <c r="K310" s="1833">
        <f t="shared" ref="K310" si="86">+K311</f>
        <v>100</v>
      </c>
      <c r="L310" s="1833">
        <f t="shared" si="71"/>
        <v>100</v>
      </c>
      <c r="M310" s="1833">
        <v>0</v>
      </c>
      <c r="N310" s="1833">
        <f t="shared" si="70"/>
        <v>100</v>
      </c>
      <c r="O310" s="1834">
        <v>0</v>
      </c>
      <c r="P310" s="1834">
        <f t="shared" si="83"/>
        <v>100</v>
      </c>
      <c r="Q310" s="1834">
        <v>0</v>
      </c>
      <c r="R310" s="1834">
        <f t="shared" si="82"/>
        <v>100</v>
      </c>
      <c r="S310" s="1832">
        <v>0</v>
      </c>
      <c r="T310" s="1832">
        <f t="shared" si="80"/>
        <v>100</v>
      </c>
      <c r="U310" s="1832">
        <v>0</v>
      </c>
      <c r="V310" s="1832">
        <f t="shared" si="81"/>
        <v>100</v>
      </c>
    </row>
    <row r="311" spans="1:22" s="714" customFormat="1" x14ac:dyDescent="0.2">
      <c r="A311" s="1220"/>
      <c r="B311" s="1236"/>
      <c r="C311" s="1222" t="s">
        <v>294</v>
      </c>
      <c r="D311" s="1237" t="s">
        <v>295</v>
      </c>
      <c r="E311" s="1223" t="s">
        <v>296</v>
      </c>
      <c r="F311" s="1235">
        <v>0</v>
      </c>
      <c r="G311" s="1183"/>
      <c r="H311" s="926"/>
      <c r="I311" s="1827"/>
      <c r="J311" s="1235">
        <v>0</v>
      </c>
      <c r="K311" s="1827">
        <v>100</v>
      </c>
      <c r="L311" s="1827">
        <f t="shared" si="71"/>
        <v>100</v>
      </c>
      <c r="M311" s="1827">
        <v>0</v>
      </c>
      <c r="N311" s="1827">
        <f t="shared" si="70"/>
        <v>100</v>
      </c>
      <c r="O311" s="1828">
        <v>0</v>
      </c>
      <c r="P311" s="1828">
        <f t="shared" si="83"/>
        <v>100</v>
      </c>
      <c r="Q311" s="1828">
        <v>0</v>
      </c>
      <c r="R311" s="1828">
        <f t="shared" si="82"/>
        <v>100</v>
      </c>
      <c r="S311" s="1829">
        <v>0</v>
      </c>
      <c r="T311" s="1829">
        <f t="shared" si="80"/>
        <v>100</v>
      </c>
      <c r="U311" s="1829">
        <v>0</v>
      </c>
      <c r="V311" s="1829">
        <f t="shared" si="81"/>
        <v>100</v>
      </c>
    </row>
    <row r="312" spans="1:22" s="714" customFormat="1" ht="20.95" x14ac:dyDescent="0.2">
      <c r="A312" s="1215" t="s">
        <v>106</v>
      </c>
      <c r="B312" s="1236" t="s">
        <v>583</v>
      </c>
      <c r="C312" s="1217" t="s">
        <v>100</v>
      </c>
      <c r="D312" s="1216" t="s">
        <v>100</v>
      </c>
      <c r="E312" s="1218" t="s">
        <v>593</v>
      </c>
      <c r="F312" s="1231">
        <v>0</v>
      </c>
      <c r="G312" s="1183"/>
      <c r="H312" s="926"/>
      <c r="I312" s="1827"/>
      <c r="J312" s="1231">
        <v>0</v>
      </c>
      <c r="K312" s="1833">
        <f t="shared" ref="K312" si="87">+K313</f>
        <v>100</v>
      </c>
      <c r="L312" s="1833">
        <f t="shared" si="71"/>
        <v>100</v>
      </c>
      <c r="M312" s="1833">
        <v>0</v>
      </c>
      <c r="N312" s="1833">
        <f t="shared" si="70"/>
        <v>100</v>
      </c>
      <c r="O312" s="1834">
        <v>0</v>
      </c>
      <c r="P312" s="1834">
        <f t="shared" si="83"/>
        <v>100</v>
      </c>
      <c r="Q312" s="1834">
        <v>0</v>
      </c>
      <c r="R312" s="1834">
        <f t="shared" si="82"/>
        <v>100</v>
      </c>
      <c r="S312" s="1832">
        <v>0</v>
      </c>
      <c r="T312" s="1832">
        <f t="shared" si="80"/>
        <v>100</v>
      </c>
      <c r="U312" s="1832">
        <v>0</v>
      </c>
      <c r="V312" s="1832">
        <f t="shared" si="81"/>
        <v>100</v>
      </c>
    </row>
    <row r="313" spans="1:22" s="714" customFormat="1" x14ac:dyDescent="0.2">
      <c r="A313" s="1220"/>
      <c r="B313" s="1236"/>
      <c r="C313" s="1222" t="s">
        <v>294</v>
      </c>
      <c r="D313" s="1237" t="s">
        <v>295</v>
      </c>
      <c r="E313" s="1223" t="s">
        <v>296</v>
      </c>
      <c r="F313" s="1235">
        <v>0</v>
      </c>
      <c r="G313" s="1183"/>
      <c r="H313" s="926"/>
      <c r="I313" s="1827"/>
      <c r="J313" s="1235">
        <v>0</v>
      </c>
      <c r="K313" s="1827">
        <v>100</v>
      </c>
      <c r="L313" s="1827">
        <f t="shared" si="71"/>
        <v>100</v>
      </c>
      <c r="M313" s="1827">
        <v>0</v>
      </c>
      <c r="N313" s="1827">
        <f t="shared" si="70"/>
        <v>100</v>
      </c>
      <c r="O313" s="1828">
        <v>0</v>
      </c>
      <c r="P313" s="1828">
        <f t="shared" si="83"/>
        <v>100</v>
      </c>
      <c r="Q313" s="1828">
        <v>0</v>
      </c>
      <c r="R313" s="1828">
        <f t="shared" si="82"/>
        <v>100</v>
      </c>
      <c r="S313" s="1829">
        <v>0</v>
      </c>
      <c r="T313" s="1829">
        <f t="shared" si="80"/>
        <v>100</v>
      </c>
      <c r="U313" s="1829">
        <v>0</v>
      </c>
      <c r="V313" s="1829">
        <f t="shared" si="81"/>
        <v>100</v>
      </c>
    </row>
    <row r="314" spans="1:22" s="714" customFormat="1" ht="20.95" x14ac:dyDescent="0.2">
      <c r="A314" s="1215" t="s">
        <v>106</v>
      </c>
      <c r="B314" s="1236" t="s">
        <v>584</v>
      </c>
      <c r="C314" s="1217" t="s">
        <v>100</v>
      </c>
      <c r="D314" s="1216" t="s">
        <v>100</v>
      </c>
      <c r="E314" s="1218" t="s">
        <v>594</v>
      </c>
      <c r="F314" s="1231">
        <v>0</v>
      </c>
      <c r="G314" s="1183"/>
      <c r="H314" s="926"/>
      <c r="I314" s="1827"/>
      <c r="J314" s="1231">
        <v>0</v>
      </c>
      <c r="K314" s="1833">
        <f t="shared" ref="K314" si="88">+K315</f>
        <v>90</v>
      </c>
      <c r="L314" s="1833">
        <f t="shared" si="71"/>
        <v>90</v>
      </c>
      <c r="M314" s="1833">
        <v>0</v>
      </c>
      <c r="N314" s="1833">
        <f t="shared" si="70"/>
        <v>90</v>
      </c>
      <c r="O314" s="1834">
        <v>0</v>
      </c>
      <c r="P314" s="1834">
        <f t="shared" si="83"/>
        <v>90</v>
      </c>
      <c r="Q314" s="1834">
        <v>0</v>
      </c>
      <c r="R314" s="1834">
        <f t="shared" si="82"/>
        <v>90</v>
      </c>
      <c r="S314" s="1832">
        <v>0</v>
      </c>
      <c r="T314" s="1832">
        <f t="shared" si="80"/>
        <v>90</v>
      </c>
      <c r="U314" s="1832">
        <v>0</v>
      </c>
      <c r="V314" s="1832">
        <f t="shared" si="81"/>
        <v>90</v>
      </c>
    </row>
    <row r="315" spans="1:22" s="714" customFormat="1" x14ac:dyDescent="0.2">
      <c r="A315" s="1220"/>
      <c r="B315" s="1236"/>
      <c r="C315" s="1222" t="s">
        <v>294</v>
      </c>
      <c r="D315" s="1237" t="s">
        <v>295</v>
      </c>
      <c r="E315" s="1223" t="s">
        <v>296</v>
      </c>
      <c r="F315" s="1235">
        <v>0</v>
      </c>
      <c r="G315" s="1183"/>
      <c r="H315" s="926"/>
      <c r="I315" s="1827"/>
      <c r="J315" s="1235">
        <v>0</v>
      </c>
      <c r="K315" s="1827">
        <v>90</v>
      </c>
      <c r="L315" s="1827">
        <f t="shared" si="71"/>
        <v>90</v>
      </c>
      <c r="M315" s="1827">
        <v>0</v>
      </c>
      <c r="N315" s="1827">
        <f t="shared" si="70"/>
        <v>90</v>
      </c>
      <c r="O315" s="1828">
        <v>0</v>
      </c>
      <c r="P315" s="1828">
        <f t="shared" si="83"/>
        <v>90</v>
      </c>
      <c r="Q315" s="1828">
        <v>0</v>
      </c>
      <c r="R315" s="1828">
        <f t="shared" si="82"/>
        <v>90</v>
      </c>
      <c r="S315" s="1829">
        <v>0</v>
      </c>
      <c r="T315" s="1829">
        <f t="shared" si="80"/>
        <v>90</v>
      </c>
      <c r="U315" s="1829">
        <v>0</v>
      </c>
      <c r="V315" s="1829">
        <f t="shared" si="81"/>
        <v>90</v>
      </c>
    </row>
    <row r="316" spans="1:22" s="714" customFormat="1" ht="20.95" x14ac:dyDescent="0.2">
      <c r="A316" s="1215" t="s">
        <v>106</v>
      </c>
      <c r="B316" s="1236" t="s">
        <v>585</v>
      </c>
      <c r="C316" s="1217" t="s">
        <v>100</v>
      </c>
      <c r="D316" s="1216" t="s">
        <v>100</v>
      </c>
      <c r="E316" s="1218" t="s">
        <v>598</v>
      </c>
      <c r="F316" s="1231">
        <v>0</v>
      </c>
      <c r="G316" s="1183"/>
      <c r="H316" s="926"/>
      <c r="I316" s="1827"/>
      <c r="J316" s="1231">
        <v>0</v>
      </c>
      <c r="K316" s="1833">
        <f t="shared" ref="K316" si="89">+K317</f>
        <v>300</v>
      </c>
      <c r="L316" s="1833">
        <f t="shared" si="71"/>
        <v>300</v>
      </c>
      <c r="M316" s="1833">
        <v>0</v>
      </c>
      <c r="N316" s="1833">
        <f t="shared" si="70"/>
        <v>300</v>
      </c>
      <c r="O316" s="1834">
        <v>0</v>
      </c>
      <c r="P316" s="1834">
        <f t="shared" si="83"/>
        <v>300</v>
      </c>
      <c r="Q316" s="1834">
        <v>0</v>
      </c>
      <c r="R316" s="1834">
        <f t="shared" si="82"/>
        <v>300</v>
      </c>
      <c r="S316" s="1832">
        <v>0</v>
      </c>
      <c r="T316" s="1832">
        <f t="shared" si="80"/>
        <v>300</v>
      </c>
      <c r="U316" s="1832">
        <v>0</v>
      </c>
      <c r="V316" s="1832">
        <f t="shared" si="81"/>
        <v>300</v>
      </c>
    </row>
    <row r="317" spans="1:22" s="714" customFormat="1" x14ac:dyDescent="0.2">
      <c r="A317" s="1220"/>
      <c r="B317" s="1236"/>
      <c r="C317" s="1222" t="s">
        <v>294</v>
      </c>
      <c r="D317" s="1237" t="s">
        <v>295</v>
      </c>
      <c r="E317" s="1223" t="s">
        <v>296</v>
      </c>
      <c r="F317" s="1235">
        <v>0</v>
      </c>
      <c r="G317" s="1183"/>
      <c r="H317" s="926"/>
      <c r="I317" s="1827"/>
      <c r="J317" s="1235">
        <v>0</v>
      </c>
      <c r="K317" s="1827">
        <v>300</v>
      </c>
      <c r="L317" s="1827">
        <f t="shared" si="71"/>
        <v>300</v>
      </c>
      <c r="M317" s="1827">
        <v>0</v>
      </c>
      <c r="N317" s="1827">
        <f t="shared" si="70"/>
        <v>300</v>
      </c>
      <c r="O317" s="1828">
        <v>0</v>
      </c>
      <c r="P317" s="1828">
        <f t="shared" si="83"/>
        <v>300</v>
      </c>
      <c r="Q317" s="1828">
        <v>0</v>
      </c>
      <c r="R317" s="1828">
        <f t="shared" si="82"/>
        <v>300</v>
      </c>
      <c r="S317" s="1829">
        <v>0</v>
      </c>
      <c r="T317" s="1829">
        <f t="shared" si="80"/>
        <v>300</v>
      </c>
      <c r="U317" s="1829">
        <v>0</v>
      </c>
      <c r="V317" s="1829">
        <f t="shared" si="81"/>
        <v>300</v>
      </c>
    </row>
    <row r="318" spans="1:22" s="714" customFormat="1" ht="20.95" x14ac:dyDescent="0.2">
      <c r="A318" s="1215" t="s">
        <v>106</v>
      </c>
      <c r="B318" s="1236" t="s">
        <v>586</v>
      </c>
      <c r="C318" s="1217" t="s">
        <v>100</v>
      </c>
      <c r="D318" s="1216" t="s">
        <v>100</v>
      </c>
      <c r="E318" s="1218" t="s">
        <v>595</v>
      </c>
      <c r="F318" s="1231">
        <v>0</v>
      </c>
      <c r="G318" s="1183"/>
      <c r="H318" s="926"/>
      <c r="I318" s="1827"/>
      <c r="J318" s="1231">
        <v>0</v>
      </c>
      <c r="K318" s="1833">
        <f t="shared" ref="K318" si="90">+K319</f>
        <v>50</v>
      </c>
      <c r="L318" s="1833">
        <f t="shared" si="71"/>
        <v>50</v>
      </c>
      <c r="M318" s="1833">
        <v>0</v>
      </c>
      <c r="N318" s="1833">
        <f t="shared" si="70"/>
        <v>50</v>
      </c>
      <c r="O318" s="1834">
        <v>0</v>
      </c>
      <c r="P318" s="1834">
        <f t="shared" si="83"/>
        <v>50</v>
      </c>
      <c r="Q318" s="1834">
        <v>0</v>
      </c>
      <c r="R318" s="1834">
        <f t="shared" si="82"/>
        <v>50</v>
      </c>
      <c r="S318" s="1832">
        <v>0</v>
      </c>
      <c r="T318" s="1832">
        <f t="shared" si="80"/>
        <v>50</v>
      </c>
      <c r="U318" s="1832">
        <v>0</v>
      </c>
      <c r="V318" s="1832">
        <f t="shared" si="81"/>
        <v>50</v>
      </c>
    </row>
    <row r="319" spans="1:22" s="714" customFormat="1" x14ac:dyDescent="0.2">
      <c r="A319" s="1220"/>
      <c r="B319" s="1236"/>
      <c r="C319" s="1222" t="s">
        <v>294</v>
      </c>
      <c r="D319" s="1237" t="s">
        <v>295</v>
      </c>
      <c r="E319" s="1223" t="s">
        <v>296</v>
      </c>
      <c r="F319" s="1235">
        <v>0</v>
      </c>
      <c r="G319" s="1183"/>
      <c r="H319" s="926"/>
      <c r="I319" s="1827"/>
      <c r="J319" s="1235">
        <v>0</v>
      </c>
      <c r="K319" s="1827">
        <v>50</v>
      </c>
      <c r="L319" s="1827">
        <f t="shared" si="71"/>
        <v>50</v>
      </c>
      <c r="M319" s="1827">
        <v>0</v>
      </c>
      <c r="N319" s="1827">
        <f t="shared" ref="N319:N342" si="91">+L319+M319</f>
        <v>50</v>
      </c>
      <c r="O319" s="1828">
        <v>0</v>
      </c>
      <c r="P319" s="1828">
        <f t="shared" si="83"/>
        <v>50</v>
      </c>
      <c r="Q319" s="1828">
        <v>0</v>
      </c>
      <c r="R319" s="1828">
        <f t="shared" si="82"/>
        <v>50</v>
      </c>
      <c r="S319" s="1829">
        <v>0</v>
      </c>
      <c r="T319" s="1829">
        <f t="shared" si="80"/>
        <v>50</v>
      </c>
      <c r="U319" s="1829">
        <v>0</v>
      </c>
      <c r="V319" s="1829">
        <f t="shared" si="81"/>
        <v>50</v>
      </c>
    </row>
    <row r="320" spans="1:22" s="714" customFormat="1" ht="20.95" x14ac:dyDescent="0.2">
      <c r="A320" s="1215" t="s">
        <v>106</v>
      </c>
      <c r="B320" s="1236" t="s">
        <v>587</v>
      </c>
      <c r="C320" s="1217" t="s">
        <v>100</v>
      </c>
      <c r="D320" s="1216" t="s">
        <v>100</v>
      </c>
      <c r="E320" s="1218" t="s">
        <v>596</v>
      </c>
      <c r="F320" s="1231">
        <v>0</v>
      </c>
      <c r="G320" s="1183"/>
      <c r="H320" s="926"/>
      <c r="I320" s="1827"/>
      <c r="J320" s="1231">
        <v>0</v>
      </c>
      <c r="K320" s="1833">
        <f t="shared" ref="K320" si="92">+K321</f>
        <v>100</v>
      </c>
      <c r="L320" s="1833">
        <f t="shared" si="71"/>
        <v>100</v>
      </c>
      <c r="M320" s="1833">
        <v>0</v>
      </c>
      <c r="N320" s="1833">
        <f t="shared" si="91"/>
        <v>100</v>
      </c>
      <c r="O320" s="1834">
        <v>0</v>
      </c>
      <c r="P320" s="1834">
        <f t="shared" si="83"/>
        <v>100</v>
      </c>
      <c r="Q320" s="1834">
        <v>0</v>
      </c>
      <c r="R320" s="1834">
        <f t="shared" si="82"/>
        <v>100</v>
      </c>
      <c r="S320" s="1832">
        <v>0</v>
      </c>
      <c r="T320" s="1832">
        <f t="shared" si="80"/>
        <v>100</v>
      </c>
      <c r="U320" s="1832">
        <v>0</v>
      </c>
      <c r="V320" s="1832">
        <f t="shared" si="81"/>
        <v>100</v>
      </c>
    </row>
    <row r="321" spans="1:22" s="714" customFormat="1" x14ac:dyDescent="0.2">
      <c r="A321" s="1220"/>
      <c r="B321" s="1236"/>
      <c r="C321" s="1222" t="s">
        <v>294</v>
      </c>
      <c r="D321" s="1237" t="s">
        <v>295</v>
      </c>
      <c r="E321" s="1223" t="s">
        <v>296</v>
      </c>
      <c r="F321" s="1235">
        <v>0</v>
      </c>
      <c r="G321" s="1183"/>
      <c r="H321" s="926"/>
      <c r="I321" s="1827"/>
      <c r="J321" s="1235">
        <v>0</v>
      </c>
      <c r="K321" s="1827">
        <v>100</v>
      </c>
      <c r="L321" s="1827">
        <f t="shared" si="71"/>
        <v>100</v>
      </c>
      <c r="M321" s="1827">
        <v>0</v>
      </c>
      <c r="N321" s="1827">
        <f t="shared" si="91"/>
        <v>100</v>
      </c>
      <c r="O321" s="1828">
        <v>0</v>
      </c>
      <c r="P321" s="1828">
        <f t="shared" si="83"/>
        <v>100</v>
      </c>
      <c r="Q321" s="1828">
        <v>0</v>
      </c>
      <c r="R321" s="1828">
        <f t="shared" si="82"/>
        <v>100</v>
      </c>
      <c r="S321" s="1829">
        <v>0</v>
      </c>
      <c r="T321" s="1829">
        <f t="shared" si="80"/>
        <v>100</v>
      </c>
      <c r="U321" s="1829">
        <v>0</v>
      </c>
      <c r="V321" s="1829">
        <f t="shared" si="81"/>
        <v>100</v>
      </c>
    </row>
    <row r="322" spans="1:22" s="714" customFormat="1" ht="20.95" x14ac:dyDescent="0.2">
      <c r="A322" s="1215" t="s">
        <v>106</v>
      </c>
      <c r="B322" s="1236" t="s">
        <v>588</v>
      </c>
      <c r="C322" s="1217" t="s">
        <v>100</v>
      </c>
      <c r="D322" s="1216" t="s">
        <v>100</v>
      </c>
      <c r="E322" s="1218" t="s">
        <v>597</v>
      </c>
      <c r="F322" s="1231">
        <v>0</v>
      </c>
      <c r="G322" s="1183"/>
      <c r="H322" s="926"/>
      <c r="I322" s="1827"/>
      <c r="J322" s="1231">
        <v>0</v>
      </c>
      <c r="K322" s="1833">
        <f t="shared" ref="K322" si="93">+K323</f>
        <v>100</v>
      </c>
      <c r="L322" s="1833">
        <f t="shared" si="71"/>
        <v>100</v>
      </c>
      <c r="M322" s="1833">
        <v>0</v>
      </c>
      <c r="N322" s="1833">
        <f t="shared" si="91"/>
        <v>100</v>
      </c>
      <c r="O322" s="1834">
        <v>0</v>
      </c>
      <c r="P322" s="1834">
        <f t="shared" si="83"/>
        <v>100</v>
      </c>
      <c r="Q322" s="1834">
        <v>0</v>
      </c>
      <c r="R322" s="1834">
        <f t="shared" si="82"/>
        <v>100</v>
      </c>
      <c r="S322" s="1832">
        <v>0</v>
      </c>
      <c r="T322" s="1832">
        <f t="shared" si="80"/>
        <v>100</v>
      </c>
      <c r="U322" s="1832">
        <v>0</v>
      </c>
      <c r="V322" s="1832">
        <f t="shared" si="81"/>
        <v>100</v>
      </c>
    </row>
    <row r="323" spans="1:22" s="714" customFormat="1" ht="13.1" thickBot="1" x14ac:dyDescent="0.25">
      <c r="A323" s="1220"/>
      <c r="B323" s="1236"/>
      <c r="C323" s="1222" t="s">
        <v>294</v>
      </c>
      <c r="D323" s="1237" t="s">
        <v>589</v>
      </c>
      <c r="E323" s="1223" t="s">
        <v>590</v>
      </c>
      <c r="F323" s="1224">
        <v>0</v>
      </c>
      <c r="G323" s="1226"/>
      <c r="H323" s="929"/>
      <c r="I323" s="1842"/>
      <c r="J323" s="1224">
        <v>0</v>
      </c>
      <c r="K323" s="1842">
        <v>100</v>
      </c>
      <c r="L323" s="1842">
        <f t="shared" ref="L323:L342" si="94">+J323+K323</f>
        <v>100</v>
      </c>
      <c r="M323" s="1842">
        <v>0</v>
      </c>
      <c r="N323" s="1842">
        <f t="shared" si="91"/>
        <v>100</v>
      </c>
      <c r="O323" s="1850">
        <v>0</v>
      </c>
      <c r="P323" s="1850">
        <f t="shared" si="83"/>
        <v>100</v>
      </c>
      <c r="Q323" s="1850">
        <v>0</v>
      </c>
      <c r="R323" s="1850">
        <f t="shared" si="82"/>
        <v>100</v>
      </c>
      <c r="S323" s="1851">
        <v>0</v>
      </c>
      <c r="T323" s="1851">
        <f t="shared" si="80"/>
        <v>100</v>
      </c>
      <c r="U323" s="1851">
        <v>0</v>
      </c>
      <c r="V323" s="1851">
        <f t="shared" si="81"/>
        <v>100</v>
      </c>
    </row>
    <row r="324" spans="1:22" s="714" customFormat="1" ht="13.1" thickBot="1" x14ac:dyDescent="0.25">
      <c r="A324" s="1089" t="s">
        <v>106</v>
      </c>
      <c r="B324" s="1210" t="s">
        <v>100</v>
      </c>
      <c r="C324" s="1211" t="s">
        <v>100</v>
      </c>
      <c r="D324" s="1211" t="s">
        <v>100</v>
      </c>
      <c r="E324" s="1091" t="s">
        <v>229</v>
      </c>
      <c r="F324" s="1212">
        <v>750</v>
      </c>
      <c r="G324" s="1227">
        <f>+G325+G327+G329+G331+G333+G335+G337+G339+G341</f>
        <v>0</v>
      </c>
      <c r="H324" s="1086">
        <f>+F324+G324</f>
        <v>750</v>
      </c>
      <c r="I324" s="1852">
        <v>0</v>
      </c>
      <c r="J324" s="1852">
        <f t="shared" si="72"/>
        <v>750</v>
      </c>
      <c r="K324" s="1852">
        <v>0</v>
      </c>
      <c r="L324" s="1852">
        <f t="shared" si="94"/>
        <v>750</v>
      </c>
      <c r="M324" s="1852">
        <v>0</v>
      </c>
      <c r="N324" s="1852">
        <f t="shared" si="91"/>
        <v>750</v>
      </c>
      <c r="O324" s="1853">
        <v>0</v>
      </c>
      <c r="P324" s="1853">
        <f t="shared" si="83"/>
        <v>750</v>
      </c>
      <c r="Q324" s="1853">
        <v>0</v>
      </c>
      <c r="R324" s="1853">
        <f t="shared" si="82"/>
        <v>750</v>
      </c>
      <c r="S324" s="1268">
        <v>0</v>
      </c>
      <c r="T324" s="1268">
        <f t="shared" si="80"/>
        <v>750</v>
      </c>
      <c r="U324" s="1268">
        <v>0</v>
      </c>
      <c r="V324" s="1268">
        <f t="shared" si="81"/>
        <v>750</v>
      </c>
    </row>
    <row r="325" spans="1:22" s="714" customFormat="1" x14ac:dyDescent="0.2">
      <c r="A325" s="669" t="s">
        <v>106</v>
      </c>
      <c r="B325" s="671" t="s">
        <v>491</v>
      </c>
      <c r="C325" s="672" t="s">
        <v>100</v>
      </c>
      <c r="D325" s="673" t="s">
        <v>100</v>
      </c>
      <c r="E325" s="1238" t="s">
        <v>229</v>
      </c>
      <c r="F325" s="925">
        <f>+F326</f>
        <v>750</v>
      </c>
      <c r="G325" s="1214">
        <f>+G326</f>
        <v>-750</v>
      </c>
      <c r="H325" s="925">
        <f t="shared" si="74"/>
        <v>0</v>
      </c>
      <c r="I325" s="1830">
        <v>0</v>
      </c>
      <c r="J325" s="1830">
        <f t="shared" si="72"/>
        <v>0</v>
      </c>
      <c r="K325" s="1830">
        <v>0</v>
      </c>
      <c r="L325" s="1830">
        <f t="shared" si="94"/>
        <v>0</v>
      </c>
      <c r="M325" s="1830">
        <v>0</v>
      </c>
      <c r="N325" s="1830">
        <f t="shared" si="91"/>
        <v>0</v>
      </c>
      <c r="O325" s="1831">
        <v>0</v>
      </c>
      <c r="P325" s="1831">
        <f t="shared" si="83"/>
        <v>0</v>
      </c>
      <c r="Q325" s="1831">
        <v>0</v>
      </c>
      <c r="R325" s="1831">
        <f t="shared" si="82"/>
        <v>0</v>
      </c>
      <c r="S325" s="1824">
        <v>0</v>
      </c>
      <c r="T325" s="1824">
        <f t="shared" si="80"/>
        <v>0</v>
      </c>
      <c r="U325" s="1824">
        <v>0</v>
      </c>
      <c r="V325" s="1824">
        <f t="shared" si="81"/>
        <v>0</v>
      </c>
    </row>
    <row r="326" spans="1:22" s="714" customFormat="1" x14ac:dyDescent="0.2">
      <c r="A326" s="1040"/>
      <c r="B326" s="1205" t="s">
        <v>474</v>
      </c>
      <c r="C326" s="704">
        <v>3419</v>
      </c>
      <c r="D326" s="742">
        <v>5222</v>
      </c>
      <c r="E326" s="781" t="s">
        <v>296</v>
      </c>
      <c r="F326" s="926">
        <v>750</v>
      </c>
      <c r="G326" s="1183">
        <v>-750</v>
      </c>
      <c r="H326" s="926">
        <f t="shared" si="74"/>
        <v>0</v>
      </c>
      <c r="I326" s="1827">
        <v>0</v>
      </c>
      <c r="J326" s="1827">
        <f t="shared" si="72"/>
        <v>0</v>
      </c>
      <c r="K326" s="1827">
        <v>0</v>
      </c>
      <c r="L326" s="1827">
        <f t="shared" si="94"/>
        <v>0</v>
      </c>
      <c r="M326" s="1827">
        <v>0</v>
      </c>
      <c r="N326" s="1827">
        <f t="shared" si="91"/>
        <v>0</v>
      </c>
      <c r="O326" s="1828">
        <v>0</v>
      </c>
      <c r="P326" s="1828">
        <f t="shared" si="83"/>
        <v>0</v>
      </c>
      <c r="Q326" s="1828">
        <v>0</v>
      </c>
      <c r="R326" s="1828">
        <f t="shared" si="82"/>
        <v>0</v>
      </c>
      <c r="S326" s="1829">
        <v>0</v>
      </c>
      <c r="T326" s="1829">
        <f t="shared" si="80"/>
        <v>0</v>
      </c>
      <c r="U326" s="1829">
        <v>0</v>
      </c>
      <c r="V326" s="1829">
        <f t="shared" si="81"/>
        <v>0</v>
      </c>
    </row>
    <row r="327" spans="1:22" s="714" customFormat="1" ht="31.45" x14ac:dyDescent="0.2">
      <c r="A327" s="1239" t="s">
        <v>298</v>
      </c>
      <c r="B327" s="1240" t="s">
        <v>548</v>
      </c>
      <c r="C327" s="1241" t="s">
        <v>100</v>
      </c>
      <c r="D327" s="1241" t="s">
        <v>100</v>
      </c>
      <c r="E327" s="1242" t="s">
        <v>313</v>
      </c>
      <c r="F327" s="1243">
        <v>0</v>
      </c>
      <c r="G327" s="1214">
        <f t="shared" ref="G327" si="95">+G328</f>
        <v>100</v>
      </c>
      <c r="H327" s="925">
        <f t="shared" si="74"/>
        <v>100</v>
      </c>
      <c r="I327" s="1833">
        <v>0</v>
      </c>
      <c r="J327" s="1833">
        <f t="shared" si="72"/>
        <v>100</v>
      </c>
      <c r="K327" s="1833">
        <v>0</v>
      </c>
      <c r="L327" s="1833">
        <f t="shared" si="94"/>
        <v>100</v>
      </c>
      <c r="M327" s="1833">
        <v>0</v>
      </c>
      <c r="N327" s="1833">
        <f t="shared" si="91"/>
        <v>100</v>
      </c>
      <c r="O327" s="1834">
        <v>0</v>
      </c>
      <c r="P327" s="1834">
        <f t="shared" si="83"/>
        <v>100</v>
      </c>
      <c r="Q327" s="1834">
        <v>0</v>
      </c>
      <c r="R327" s="1834">
        <f t="shared" si="82"/>
        <v>100</v>
      </c>
      <c r="S327" s="1832">
        <v>0</v>
      </c>
      <c r="T327" s="1832">
        <f t="shared" si="80"/>
        <v>100</v>
      </c>
      <c r="U327" s="1832">
        <v>0</v>
      </c>
      <c r="V327" s="1832">
        <f t="shared" si="81"/>
        <v>100</v>
      </c>
    </row>
    <row r="328" spans="1:22" x14ac:dyDescent="0.2">
      <c r="A328" s="596"/>
      <c r="B328" s="1244"/>
      <c r="C328" s="1233" t="s">
        <v>294</v>
      </c>
      <c r="D328" s="1233" t="s">
        <v>295</v>
      </c>
      <c r="E328" s="1234" t="s">
        <v>296</v>
      </c>
      <c r="F328" s="1183">
        <v>0</v>
      </c>
      <c r="G328" s="1183">
        <v>100</v>
      </c>
      <c r="H328" s="926">
        <f t="shared" si="74"/>
        <v>100</v>
      </c>
      <c r="I328" s="1827">
        <v>0</v>
      </c>
      <c r="J328" s="1827">
        <f t="shared" si="72"/>
        <v>100</v>
      </c>
      <c r="K328" s="1827">
        <v>0</v>
      </c>
      <c r="L328" s="1827">
        <f t="shared" si="94"/>
        <v>100</v>
      </c>
      <c r="M328" s="1827">
        <v>0</v>
      </c>
      <c r="N328" s="1827">
        <f t="shared" si="91"/>
        <v>100</v>
      </c>
      <c r="O328" s="1828">
        <v>0</v>
      </c>
      <c r="P328" s="1828">
        <f t="shared" si="83"/>
        <v>100</v>
      </c>
      <c r="Q328" s="1828">
        <v>0</v>
      </c>
      <c r="R328" s="1828">
        <f t="shared" si="82"/>
        <v>100</v>
      </c>
      <c r="S328" s="1829">
        <v>0</v>
      </c>
      <c r="T328" s="1829">
        <f t="shared" si="80"/>
        <v>100</v>
      </c>
      <c r="U328" s="1829">
        <v>0</v>
      </c>
      <c r="V328" s="1829">
        <f t="shared" si="81"/>
        <v>100</v>
      </c>
    </row>
    <row r="329" spans="1:22" ht="31.45" x14ac:dyDescent="0.2">
      <c r="A329" s="602" t="s">
        <v>298</v>
      </c>
      <c r="B329" s="1228" t="s">
        <v>549</v>
      </c>
      <c r="C329" s="1229" t="s">
        <v>100</v>
      </c>
      <c r="D329" s="1229" t="s">
        <v>100</v>
      </c>
      <c r="E329" s="1230" t="s">
        <v>314</v>
      </c>
      <c r="F329" s="1231">
        <v>0</v>
      </c>
      <c r="G329" s="1176">
        <f t="shared" ref="G329" si="96">+G330</f>
        <v>60</v>
      </c>
      <c r="H329" s="928">
        <f t="shared" si="74"/>
        <v>60</v>
      </c>
      <c r="I329" s="1833">
        <v>0</v>
      </c>
      <c r="J329" s="1833">
        <f t="shared" si="72"/>
        <v>60</v>
      </c>
      <c r="K329" s="1833">
        <v>0</v>
      </c>
      <c r="L329" s="1833">
        <f t="shared" si="94"/>
        <v>60</v>
      </c>
      <c r="M329" s="1833">
        <v>0</v>
      </c>
      <c r="N329" s="1833">
        <f t="shared" si="91"/>
        <v>60</v>
      </c>
      <c r="O329" s="1834">
        <v>0</v>
      </c>
      <c r="P329" s="1834">
        <f t="shared" si="83"/>
        <v>60</v>
      </c>
      <c r="Q329" s="1834">
        <v>0</v>
      </c>
      <c r="R329" s="1834">
        <f t="shared" si="82"/>
        <v>60</v>
      </c>
      <c r="S329" s="1832">
        <v>0</v>
      </c>
      <c r="T329" s="1832">
        <f t="shared" si="80"/>
        <v>60</v>
      </c>
      <c r="U329" s="1832">
        <v>0</v>
      </c>
      <c r="V329" s="1832">
        <f t="shared" si="81"/>
        <v>60</v>
      </c>
    </row>
    <row r="330" spans="1:22" x14ac:dyDescent="0.2">
      <c r="A330" s="596"/>
      <c r="B330" s="1244"/>
      <c r="C330" s="1233" t="s">
        <v>294</v>
      </c>
      <c r="D330" s="1233" t="s">
        <v>295</v>
      </c>
      <c r="E330" s="1234" t="s">
        <v>296</v>
      </c>
      <c r="F330" s="1183">
        <v>0</v>
      </c>
      <c r="G330" s="1183">
        <v>60</v>
      </c>
      <c r="H330" s="926">
        <f t="shared" si="74"/>
        <v>60</v>
      </c>
      <c r="I330" s="1827">
        <v>0</v>
      </c>
      <c r="J330" s="1827">
        <f t="shared" si="72"/>
        <v>60</v>
      </c>
      <c r="K330" s="1827">
        <v>0</v>
      </c>
      <c r="L330" s="1827">
        <f t="shared" si="94"/>
        <v>60</v>
      </c>
      <c r="M330" s="1827">
        <v>0</v>
      </c>
      <c r="N330" s="1827">
        <f t="shared" si="91"/>
        <v>60</v>
      </c>
      <c r="O330" s="1828">
        <v>0</v>
      </c>
      <c r="P330" s="1828">
        <f t="shared" si="83"/>
        <v>60</v>
      </c>
      <c r="Q330" s="1828">
        <v>0</v>
      </c>
      <c r="R330" s="1828">
        <f t="shared" si="82"/>
        <v>60</v>
      </c>
      <c r="S330" s="1829">
        <v>0</v>
      </c>
      <c r="T330" s="1829">
        <f t="shared" si="80"/>
        <v>60</v>
      </c>
      <c r="U330" s="1829">
        <v>0</v>
      </c>
      <c r="V330" s="1829">
        <f t="shared" si="81"/>
        <v>60</v>
      </c>
    </row>
    <row r="331" spans="1:22" ht="31.45" x14ac:dyDescent="0.2">
      <c r="A331" s="602" t="s">
        <v>298</v>
      </c>
      <c r="B331" s="1228" t="s">
        <v>550</v>
      </c>
      <c r="C331" s="1229" t="s">
        <v>100</v>
      </c>
      <c r="D331" s="1229" t="s">
        <v>100</v>
      </c>
      <c r="E331" s="1230" t="s">
        <v>311</v>
      </c>
      <c r="F331" s="1231">
        <v>0</v>
      </c>
      <c r="G331" s="1176">
        <f t="shared" ref="G331" si="97">+G332</f>
        <v>100</v>
      </c>
      <c r="H331" s="928">
        <f t="shared" si="74"/>
        <v>100</v>
      </c>
      <c r="I331" s="1833">
        <v>0</v>
      </c>
      <c r="J331" s="1833">
        <f t="shared" si="72"/>
        <v>100</v>
      </c>
      <c r="K331" s="1833">
        <v>0</v>
      </c>
      <c r="L331" s="1833">
        <f t="shared" si="94"/>
        <v>100</v>
      </c>
      <c r="M331" s="1833">
        <v>0</v>
      </c>
      <c r="N331" s="1833">
        <f t="shared" si="91"/>
        <v>100</v>
      </c>
      <c r="O331" s="1834">
        <v>0</v>
      </c>
      <c r="P331" s="1834">
        <f t="shared" si="83"/>
        <v>100</v>
      </c>
      <c r="Q331" s="1834">
        <v>0</v>
      </c>
      <c r="R331" s="1834">
        <f t="shared" si="82"/>
        <v>100</v>
      </c>
      <c r="S331" s="1832">
        <v>0</v>
      </c>
      <c r="T331" s="1832">
        <f t="shared" si="80"/>
        <v>100</v>
      </c>
      <c r="U331" s="1832">
        <v>0</v>
      </c>
      <c r="V331" s="1832">
        <f t="shared" si="81"/>
        <v>100</v>
      </c>
    </row>
    <row r="332" spans="1:22" x14ac:dyDescent="0.2">
      <c r="A332" s="596"/>
      <c r="B332" s="1244"/>
      <c r="C332" s="1233" t="s">
        <v>294</v>
      </c>
      <c r="D332" s="1233" t="s">
        <v>295</v>
      </c>
      <c r="E332" s="1234" t="s">
        <v>296</v>
      </c>
      <c r="F332" s="1183">
        <v>0</v>
      </c>
      <c r="G332" s="1183">
        <v>100</v>
      </c>
      <c r="H332" s="926">
        <f t="shared" si="74"/>
        <v>100</v>
      </c>
      <c r="I332" s="1827">
        <v>0</v>
      </c>
      <c r="J332" s="1827">
        <f t="shared" si="72"/>
        <v>100</v>
      </c>
      <c r="K332" s="1827">
        <v>0</v>
      </c>
      <c r="L332" s="1827">
        <f t="shared" si="94"/>
        <v>100</v>
      </c>
      <c r="M332" s="1827">
        <v>0</v>
      </c>
      <c r="N332" s="1827">
        <f t="shared" si="91"/>
        <v>100</v>
      </c>
      <c r="O332" s="1828">
        <v>0</v>
      </c>
      <c r="P332" s="1828">
        <f t="shared" si="83"/>
        <v>100</v>
      </c>
      <c r="Q332" s="1828">
        <v>0</v>
      </c>
      <c r="R332" s="1828">
        <f t="shared" si="82"/>
        <v>100</v>
      </c>
      <c r="S332" s="1829">
        <v>0</v>
      </c>
      <c r="T332" s="1829">
        <f t="shared" si="80"/>
        <v>100</v>
      </c>
      <c r="U332" s="1829">
        <v>0</v>
      </c>
      <c r="V332" s="1829">
        <f t="shared" si="81"/>
        <v>100</v>
      </c>
    </row>
    <row r="333" spans="1:22" ht="41.9" x14ac:dyDescent="0.2">
      <c r="A333" s="602" t="s">
        <v>298</v>
      </c>
      <c r="B333" s="1228" t="s">
        <v>551</v>
      </c>
      <c r="C333" s="1229" t="s">
        <v>100</v>
      </c>
      <c r="D333" s="1229" t="s">
        <v>100</v>
      </c>
      <c r="E333" s="1230" t="s">
        <v>315</v>
      </c>
      <c r="F333" s="1231">
        <v>0</v>
      </c>
      <c r="G333" s="1176">
        <f t="shared" ref="G333" si="98">+G334</f>
        <v>100</v>
      </c>
      <c r="H333" s="928">
        <f t="shared" si="74"/>
        <v>100</v>
      </c>
      <c r="I333" s="1833">
        <v>0</v>
      </c>
      <c r="J333" s="1833">
        <f t="shared" si="72"/>
        <v>100</v>
      </c>
      <c r="K333" s="1833">
        <v>0</v>
      </c>
      <c r="L333" s="1833">
        <f t="shared" si="94"/>
        <v>100</v>
      </c>
      <c r="M333" s="1833">
        <v>0</v>
      </c>
      <c r="N333" s="1833">
        <f t="shared" si="91"/>
        <v>100</v>
      </c>
      <c r="O333" s="1834">
        <v>0</v>
      </c>
      <c r="P333" s="1834">
        <f t="shared" si="83"/>
        <v>100</v>
      </c>
      <c r="Q333" s="1834">
        <v>0</v>
      </c>
      <c r="R333" s="1834">
        <f t="shared" si="82"/>
        <v>100</v>
      </c>
      <c r="S333" s="1832">
        <v>0</v>
      </c>
      <c r="T333" s="1832">
        <f t="shared" si="80"/>
        <v>100</v>
      </c>
      <c r="U333" s="1832">
        <v>0</v>
      </c>
      <c r="V333" s="1832">
        <f t="shared" si="81"/>
        <v>100</v>
      </c>
    </row>
    <row r="334" spans="1:22" x14ac:dyDescent="0.2">
      <c r="A334" s="596"/>
      <c r="B334" s="1244"/>
      <c r="C334" s="1233" t="s">
        <v>294</v>
      </c>
      <c r="D334" s="1233" t="s">
        <v>295</v>
      </c>
      <c r="E334" s="1234" t="s">
        <v>296</v>
      </c>
      <c r="F334" s="1183">
        <v>0</v>
      </c>
      <c r="G334" s="1183">
        <v>100</v>
      </c>
      <c r="H334" s="926">
        <f t="shared" si="74"/>
        <v>100</v>
      </c>
      <c r="I334" s="1827">
        <v>0</v>
      </c>
      <c r="J334" s="1827">
        <f t="shared" si="72"/>
        <v>100</v>
      </c>
      <c r="K334" s="1827">
        <v>0</v>
      </c>
      <c r="L334" s="1827">
        <f t="shared" si="94"/>
        <v>100</v>
      </c>
      <c r="M334" s="1827">
        <v>0</v>
      </c>
      <c r="N334" s="1827">
        <f t="shared" si="91"/>
        <v>100</v>
      </c>
      <c r="O334" s="1828">
        <v>0</v>
      </c>
      <c r="P334" s="1828">
        <f t="shared" si="83"/>
        <v>100</v>
      </c>
      <c r="Q334" s="1828">
        <v>0</v>
      </c>
      <c r="R334" s="1828">
        <f t="shared" si="82"/>
        <v>100</v>
      </c>
      <c r="S334" s="1829">
        <v>0</v>
      </c>
      <c r="T334" s="1829">
        <f t="shared" si="80"/>
        <v>100</v>
      </c>
      <c r="U334" s="1829">
        <v>0</v>
      </c>
      <c r="V334" s="1829">
        <f t="shared" si="81"/>
        <v>100</v>
      </c>
    </row>
    <row r="335" spans="1:22" ht="31.45" x14ac:dyDescent="0.2">
      <c r="A335" s="602" t="s">
        <v>298</v>
      </c>
      <c r="B335" s="1228" t="s">
        <v>552</v>
      </c>
      <c r="C335" s="1229" t="s">
        <v>100</v>
      </c>
      <c r="D335" s="1229" t="s">
        <v>100</v>
      </c>
      <c r="E335" s="1230" t="s">
        <v>316</v>
      </c>
      <c r="F335" s="1231">
        <v>0</v>
      </c>
      <c r="G335" s="1176">
        <f t="shared" ref="G335" si="99">+G336</f>
        <v>200</v>
      </c>
      <c r="H335" s="928">
        <f t="shared" si="74"/>
        <v>200</v>
      </c>
      <c r="I335" s="1833">
        <v>0</v>
      </c>
      <c r="J335" s="1833">
        <f t="shared" si="72"/>
        <v>200</v>
      </c>
      <c r="K335" s="1833">
        <v>0</v>
      </c>
      <c r="L335" s="1833">
        <f t="shared" si="94"/>
        <v>200</v>
      </c>
      <c r="M335" s="1833">
        <v>0</v>
      </c>
      <c r="N335" s="1833">
        <f t="shared" si="91"/>
        <v>200</v>
      </c>
      <c r="O335" s="1834">
        <v>0</v>
      </c>
      <c r="P335" s="1834">
        <f t="shared" si="83"/>
        <v>200</v>
      </c>
      <c r="Q335" s="1834">
        <v>0</v>
      </c>
      <c r="R335" s="1834">
        <f t="shared" si="82"/>
        <v>200</v>
      </c>
      <c r="S335" s="1832">
        <v>0</v>
      </c>
      <c r="T335" s="1832">
        <f t="shared" si="80"/>
        <v>200</v>
      </c>
      <c r="U335" s="1832">
        <v>0</v>
      </c>
      <c r="V335" s="1832">
        <f t="shared" si="81"/>
        <v>200</v>
      </c>
    </row>
    <row r="336" spans="1:22" x14ac:dyDescent="0.2">
      <c r="A336" s="596"/>
      <c r="B336" s="1244"/>
      <c r="C336" s="1233" t="s">
        <v>294</v>
      </c>
      <c r="D336" s="1233" t="s">
        <v>295</v>
      </c>
      <c r="E336" s="1234" t="s">
        <v>296</v>
      </c>
      <c r="F336" s="1183">
        <v>0</v>
      </c>
      <c r="G336" s="1183">
        <v>200</v>
      </c>
      <c r="H336" s="926">
        <f t="shared" si="74"/>
        <v>200</v>
      </c>
      <c r="I336" s="1827">
        <v>0</v>
      </c>
      <c r="J336" s="1827">
        <f t="shared" si="72"/>
        <v>200</v>
      </c>
      <c r="K336" s="1827">
        <v>0</v>
      </c>
      <c r="L336" s="1827">
        <f t="shared" si="94"/>
        <v>200</v>
      </c>
      <c r="M336" s="1827">
        <v>0</v>
      </c>
      <c r="N336" s="1827">
        <f t="shared" si="91"/>
        <v>200</v>
      </c>
      <c r="O336" s="1828">
        <v>0</v>
      </c>
      <c r="P336" s="1828">
        <f t="shared" si="83"/>
        <v>200</v>
      </c>
      <c r="Q336" s="1828">
        <v>0</v>
      </c>
      <c r="R336" s="1828">
        <f t="shared" si="82"/>
        <v>200</v>
      </c>
      <c r="S336" s="1829">
        <v>0</v>
      </c>
      <c r="T336" s="1829">
        <f t="shared" si="80"/>
        <v>200</v>
      </c>
      <c r="U336" s="1829">
        <v>0</v>
      </c>
      <c r="V336" s="1829">
        <f t="shared" si="81"/>
        <v>200</v>
      </c>
    </row>
    <row r="337" spans="1:24" ht="31.45" x14ac:dyDescent="0.2">
      <c r="A337" s="602" t="s">
        <v>298</v>
      </c>
      <c r="B337" s="1228" t="s">
        <v>553</v>
      </c>
      <c r="C337" s="1229" t="s">
        <v>100</v>
      </c>
      <c r="D337" s="1229" t="s">
        <v>100</v>
      </c>
      <c r="E337" s="1230" t="s">
        <v>312</v>
      </c>
      <c r="F337" s="1231">
        <v>0</v>
      </c>
      <c r="G337" s="1176">
        <f t="shared" ref="G337" si="100">+G338</f>
        <v>100</v>
      </c>
      <c r="H337" s="928">
        <f t="shared" si="74"/>
        <v>100</v>
      </c>
      <c r="I337" s="1833">
        <v>0</v>
      </c>
      <c r="J337" s="1833">
        <f t="shared" si="72"/>
        <v>100</v>
      </c>
      <c r="K337" s="1833">
        <v>0</v>
      </c>
      <c r="L337" s="1833">
        <f t="shared" si="94"/>
        <v>100</v>
      </c>
      <c r="M337" s="1833">
        <v>0</v>
      </c>
      <c r="N337" s="1833">
        <f t="shared" si="91"/>
        <v>100</v>
      </c>
      <c r="O337" s="1834">
        <v>0</v>
      </c>
      <c r="P337" s="1834">
        <f t="shared" si="83"/>
        <v>100</v>
      </c>
      <c r="Q337" s="1834">
        <v>0</v>
      </c>
      <c r="R337" s="1834">
        <f t="shared" si="82"/>
        <v>100</v>
      </c>
      <c r="S337" s="1832">
        <v>0</v>
      </c>
      <c r="T337" s="1832">
        <f t="shared" si="80"/>
        <v>100</v>
      </c>
      <c r="U337" s="1832">
        <v>0</v>
      </c>
      <c r="V337" s="1832">
        <f t="shared" si="81"/>
        <v>100</v>
      </c>
    </row>
    <row r="338" spans="1:24" x14ac:dyDescent="0.2">
      <c r="A338" s="596"/>
      <c r="B338" s="1244"/>
      <c r="C338" s="1233" t="s">
        <v>294</v>
      </c>
      <c r="D338" s="1233" t="s">
        <v>295</v>
      </c>
      <c r="E338" s="1234" t="s">
        <v>296</v>
      </c>
      <c r="F338" s="1183">
        <v>0</v>
      </c>
      <c r="G338" s="1183">
        <v>100</v>
      </c>
      <c r="H338" s="926">
        <f t="shared" si="74"/>
        <v>100</v>
      </c>
      <c r="I338" s="1827">
        <v>0</v>
      </c>
      <c r="J338" s="1827">
        <f t="shared" si="72"/>
        <v>100</v>
      </c>
      <c r="K338" s="1827">
        <v>0</v>
      </c>
      <c r="L338" s="1827">
        <f t="shared" si="94"/>
        <v>100</v>
      </c>
      <c r="M338" s="1827">
        <v>0</v>
      </c>
      <c r="N338" s="1827">
        <f t="shared" si="91"/>
        <v>100</v>
      </c>
      <c r="O338" s="1828">
        <v>0</v>
      </c>
      <c r="P338" s="1828">
        <f t="shared" si="83"/>
        <v>100</v>
      </c>
      <c r="Q338" s="1828">
        <v>0</v>
      </c>
      <c r="R338" s="1828">
        <f t="shared" si="82"/>
        <v>100</v>
      </c>
      <c r="S338" s="1829">
        <v>0</v>
      </c>
      <c r="T338" s="1829">
        <f t="shared" si="80"/>
        <v>100</v>
      </c>
      <c r="U338" s="1829">
        <v>0</v>
      </c>
      <c r="V338" s="1829">
        <f t="shared" si="81"/>
        <v>100</v>
      </c>
    </row>
    <row r="339" spans="1:24" ht="20.95" x14ac:dyDescent="0.2">
      <c r="A339" s="602" t="s">
        <v>298</v>
      </c>
      <c r="B339" s="1228" t="s">
        <v>554</v>
      </c>
      <c r="C339" s="1229" t="s">
        <v>100</v>
      </c>
      <c r="D339" s="1229" t="s">
        <v>100</v>
      </c>
      <c r="E339" s="1230" t="s">
        <v>317</v>
      </c>
      <c r="F339" s="1231">
        <v>0</v>
      </c>
      <c r="G339" s="1176">
        <f t="shared" ref="G339" si="101">+G340</f>
        <v>30</v>
      </c>
      <c r="H339" s="928">
        <f t="shared" si="74"/>
        <v>30</v>
      </c>
      <c r="I339" s="1833">
        <v>0</v>
      </c>
      <c r="J339" s="1833">
        <f t="shared" si="72"/>
        <v>30</v>
      </c>
      <c r="K339" s="1833">
        <v>0</v>
      </c>
      <c r="L339" s="1833">
        <f t="shared" si="94"/>
        <v>30</v>
      </c>
      <c r="M339" s="1833">
        <v>0</v>
      </c>
      <c r="N339" s="1833">
        <f t="shared" si="91"/>
        <v>30</v>
      </c>
      <c r="O339" s="1834">
        <v>0</v>
      </c>
      <c r="P339" s="1834">
        <f t="shared" si="83"/>
        <v>30</v>
      </c>
      <c r="Q339" s="1834">
        <v>0</v>
      </c>
      <c r="R339" s="1834">
        <f t="shared" si="82"/>
        <v>30</v>
      </c>
      <c r="S339" s="1832">
        <v>0</v>
      </c>
      <c r="T339" s="1832">
        <f t="shared" si="80"/>
        <v>30</v>
      </c>
      <c r="U339" s="1832">
        <v>0</v>
      </c>
      <c r="V339" s="1832">
        <f t="shared" si="81"/>
        <v>30</v>
      </c>
    </row>
    <row r="340" spans="1:24" x14ac:dyDescent="0.2">
      <c r="A340" s="596"/>
      <c r="B340" s="1244"/>
      <c r="C340" s="1233" t="s">
        <v>294</v>
      </c>
      <c r="D340" s="1233" t="s">
        <v>295</v>
      </c>
      <c r="E340" s="1234" t="s">
        <v>296</v>
      </c>
      <c r="F340" s="1183">
        <v>0</v>
      </c>
      <c r="G340" s="1183">
        <v>30</v>
      </c>
      <c r="H340" s="926">
        <f t="shared" si="74"/>
        <v>30</v>
      </c>
      <c r="I340" s="1827">
        <v>0</v>
      </c>
      <c r="J340" s="1827">
        <f t="shared" si="72"/>
        <v>30</v>
      </c>
      <c r="K340" s="1827">
        <v>0</v>
      </c>
      <c r="L340" s="1827">
        <f t="shared" si="94"/>
        <v>30</v>
      </c>
      <c r="M340" s="1827">
        <v>0</v>
      </c>
      <c r="N340" s="1827">
        <f t="shared" si="91"/>
        <v>30</v>
      </c>
      <c r="O340" s="1828">
        <v>0</v>
      </c>
      <c r="P340" s="1828">
        <f t="shared" si="83"/>
        <v>30</v>
      </c>
      <c r="Q340" s="1828">
        <v>0</v>
      </c>
      <c r="R340" s="1828">
        <f t="shared" si="82"/>
        <v>30</v>
      </c>
      <c r="S340" s="1829">
        <v>0</v>
      </c>
      <c r="T340" s="1829">
        <f t="shared" si="80"/>
        <v>30</v>
      </c>
      <c r="U340" s="1829">
        <v>0</v>
      </c>
      <c r="V340" s="1829">
        <f t="shared" si="81"/>
        <v>30</v>
      </c>
    </row>
    <row r="341" spans="1:24" ht="20.95" x14ac:dyDescent="0.2">
      <c r="A341" s="602" t="s">
        <v>298</v>
      </c>
      <c r="B341" s="1228" t="s">
        <v>555</v>
      </c>
      <c r="C341" s="1229" t="s">
        <v>100</v>
      </c>
      <c r="D341" s="1229" t="s">
        <v>100</v>
      </c>
      <c r="E341" s="1230" t="s">
        <v>318</v>
      </c>
      <c r="F341" s="1231">
        <v>0</v>
      </c>
      <c r="G341" s="1176">
        <f t="shared" ref="G341" si="102">+G342</f>
        <v>60</v>
      </c>
      <c r="H341" s="928">
        <f t="shared" si="74"/>
        <v>60</v>
      </c>
      <c r="I341" s="1833">
        <v>0</v>
      </c>
      <c r="J341" s="1833">
        <f t="shared" si="72"/>
        <v>60</v>
      </c>
      <c r="K341" s="1833">
        <v>0</v>
      </c>
      <c r="L341" s="1833">
        <f t="shared" si="94"/>
        <v>60</v>
      </c>
      <c r="M341" s="1833">
        <v>0</v>
      </c>
      <c r="N341" s="1833">
        <f t="shared" si="91"/>
        <v>60</v>
      </c>
      <c r="O341" s="1834">
        <v>0</v>
      </c>
      <c r="P341" s="1834">
        <f t="shared" si="83"/>
        <v>60</v>
      </c>
      <c r="Q341" s="1834">
        <v>0</v>
      </c>
      <c r="R341" s="1834">
        <f t="shared" si="82"/>
        <v>60</v>
      </c>
      <c r="S341" s="1832">
        <v>0</v>
      </c>
      <c r="T341" s="1832">
        <f t="shared" si="80"/>
        <v>60</v>
      </c>
      <c r="U341" s="1832">
        <v>0</v>
      </c>
      <c r="V341" s="1832">
        <f t="shared" si="81"/>
        <v>60</v>
      </c>
    </row>
    <row r="342" spans="1:24" ht="13.1" thickBot="1" x14ac:dyDescent="0.25">
      <c r="A342" s="1245"/>
      <c r="B342" s="1246"/>
      <c r="C342" s="1247" t="s">
        <v>294</v>
      </c>
      <c r="D342" s="1247" t="s">
        <v>295</v>
      </c>
      <c r="E342" s="1248" t="s">
        <v>296</v>
      </c>
      <c r="F342" s="1249">
        <v>0</v>
      </c>
      <c r="G342" s="1249">
        <v>60</v>
      </c>
      <c r="H342" s="931">
        <f t="shared" si="74"/>
        <v>60</v>
      </c>
      <c r="I342" s="1855">
        <v>0</v>
      </c>
      <c r="J342" s="1855">
        <f t="shared" si="72"/>
        <v>60</v>
      </c>
      <c r="K342" s="1855">
        <v>0</v>
      </c>
      <c r="L342" s="1855">
        <f t="shared" si="94"/>
        <v>60</v>
      </c>
      <c r="M342" s="1855">
        <v>0</v>
      </c>
      <c r="N342" s="1855">
        <f t="shared" si="91"/>
        <v>60</v>
      </c>
      <c r="O342" s="1856">
        <v>0</v>
      </c>
      <c r="P342" s="1856">
        <f t="shared" si="83"/>
        <v>60</v>
      </c>
      <c r="Q342" s="1850">
        <v>0</v>
      </c>
      <c r="R342" s="1850">
        <f t="shared" si="82"/>
        <v>60</v>
      </c>
      <c r="S342" s="1851">
        <v>0</v>
      </c>
      <c r="T342" s="1851">
        <f t="shared" si="80"/>
        <v>60</v>
      </c>
      <c r="U342" s="1851">
        <v>0</v>
      </c>
      <c r="V342" s="1851">
        <f t="shared" si="81"/>
        <v>60</v>
      </c>
    </row>
    <row r="343" spans="1:24" ht="27" customHeight="1" thickBot="1" x14ac:dyDescent="0.25">
      <c r="A343" s="1857" t="s">
        <v>106</v>
      </c>
      <c r="B343" s="1858" t="s">
        <v>100</v>
      </c>
      <c r="C343" s="1859" t="s">
        <v>100</v>
      </c>
      <c r="D343" s="1859" t="s">
        <v>100</v>
      </c>
      <c r="E343" s="1860" t="s">
        <v>636</v>
      </c>
      <c r="F343" s="1861">
        <v>0</v>
      </c>
      <c r="G343" s="1862"/>
      <c r="H343" s="1862"/>
      <c r="I343" s="1862"/>
      <c r="J343" s="1862"/>
      <c r="K343" s="1862"/>
      <c r="L343" s="1862"/>
      <c r="M343" s="1862"/>
      <c r="N343" s="1861">
        <v>0</v>
      </c>
      <c r="O343" s="1863">
        <f>+O344</f>
        <v>500</v>
      </c>
      <c r="P343" s="1863">
        <f t="shared" ref="P343:P345" si="103">N343+O343</f>
        <v>500</v>
      </c>
      <c r="Q343" s="1863">
        <f>+Q344+Q346</f>
        <v>0</v>
      </c>
      <c r="R343" s="1863">
        <f t="shared" si="82"/>
        <v>500</v>
      </c>
      <c r="S343" s="1268">
        <v>0</v>
      </c>
      <c r="T343" s="1268">
        <f t="shared" si="80"/>
        <v>500</v>
      </c>
      <c r="U343" s="1268">
        <v>0</v>
      </c>
      <c r="V343" s="1268">
        <f t="shared" si="81"/>
        <v>500</v>
      </c>
    </row>
    <row r="344" spans="1:24" ht="20.95" x14ac:dyDescent="0.2">
      <c r="A344" s="602" t="s">
        <v>106</v>
      </c>
      <c r="B344" s="1228" t="s">
        <v>637</v>
      </c>
      <c r="C344" s="1229" t="s">
        <v>100</v>
      </c>
      <c r="D344" s="1229" t="s">
        <v>100</v>
      </c>
      <c r="E344" s="1864" t="s">
        <v>636</v>
      </c>
      <c r="F344" s="1833">
        <v>0</v>
      </c>
      <c r="G344" s="1865"/>
      <c r="H344" s="1865"/>
      <c r="I344" s="1865"/>
      <c r="J344" s="1865"/>
      <c r="K344" s="1865"/>
      <c r="L344" s="1865"/>
      <c r="M344" s="1865"/>
      <c r="N344" s="1833">
        <v>0</v>
      </c>
      <c r="O344" s="1834">
        <f>O345</f>
        <v>500</v>
      </c>
      <c r="P344" s="1834">
        <f t="shared" si="103"/>
        <v>500</v>
      </c>
      <c r="Q344" s="1834">
        <f>+Q345</f>
        <v>-500</v>
      </c>
      <c r="R344" s="1834">
        <f t="shared" si="82"/>
        <v>0</v>
      </c>
      <c r="S344" s="1824">
        <v>0</v>
      </c>
      <c r="T344" s="1824">
        <f t="shared" si="80"/>
        <v>0</v>
      </c>
      <c r="U344" s="1824">
        <v>0</v>
      </c>
      <c r="V344" s="1824">
        <f t="shared" si="81"/>
        <v>0</v>
      </c>
    </row>
    <row r="345" spans="1:24" x14ac:dyDescent="0.2">
      <c r="A345" s="624"/>
      <c r="B345" s="1228"/>
      <c r="C345" s="1233" t="s">
        <v>294</v>
      </c>
      <c r="D345" s="1233" t="s">
        <v>295</v>
      </c>
      <c r="E345" s="1259" t="s">
        <v>296</v>
      </c>
      <c r="F345" s="1827">
        <v>0</v>
      </c>
      <c r="G345" s="1865"/>
      <c r="H345" s="1865"/>
      <c r="I345" s="1865"/>
      <c r="J345" s="1865"/>
      <c r="K345" s="1866"/>
      <c r="L345" s="1865"/>
      <c r="M345" s="1866"/>
      <c r="N345" s="1827">
        <v>0</v>
      </c>
      <c r="O345" s="1828">
        <v>500</v>
      </c>
      <c r="P345" s="1828">
        <f t="shared" si="103"/>
        <v>500</v>
      </c>
      <c r="Q345" s="1828">
        <v>-500</v>
      </c>
      <c r="R345" s="1828">
        <f t="shared" si="82"/>
        <v>0</v>
      </c>
      <c r="S345" s="1829">
        <v>0</v>
      </c>
      <c r="T345" s="1829">
        <f t="shared" si="80"/>
        <v>0</v>
      </c>
      <c r="U345" s="1829">
        <v>0</v>
      </c>
      <c r="V345" s="1829">
        <f t="shared" si="81"/>
        <v>0</v>
      </c>
    </row>
    <row r="346" spans="1:24" ht="31.45" x14ac:dyDescent="0.2">
      <c r="A346" s="602" t="s">
        <v>106</v>
      </c>
      <c r="B346" s="1228" t="s">
        <v>666</v>
      </c>
      <c r="C346" s="1229" t="s">
        <v>100</v>
      </c>
      <c r="D346" s="1229" t="s">
        <v>100</v>
      </c>
      <c r="E346" s="1864" t="s">
        <v>667</v>
      </c>
      <c r="F346" s="1827">
        <v>0</v>
      </c>
      <c r="G346" s="1865"/>
      <c r="H346" s="1865"/>
      <c r="I346" s="1865"/>
      <c r="J346" s="1865"/>
      <c r="K346" s="1866"/>
      <c r="L346" s="1865"/>
      <c r="M346" s="1866"/>
      <c r="N346" s="1827"/>
      <c r="O346" s="1828"/>
      <c r="P346" s="1828">
        <v>0</v>
      </c>
      <c r="Q346" s="1832">
        <f>+Q347</f>
        <v>500</v>
      </c>
      <c r="R346" s="1832">
        <f t="shared" si="82"/>
        <v>500</v>
      </c>
      <c r="S346" s="1832">
        <v>0</v>
      </c>
      <c r="T346" s="1832">
        <f t="shared" si="80"/>
        <v>500</v>
      </c>
      <c r="U346" s="1832">
        <v>0</v>
      </c>
      <c r="V346" s="1832">
        <f t="shared" si="81"/>
        <v>500</v>
      </c>
    </row>
    <row r="347" spans="1:24" ht="21.6" thickBot="1" x14ac:dyDescent="0.25">
      <c r="A347" s="1867"/>
      <c r="B347" s="1868"/>
      <c r="C347" s="1869" t="s">
        <v>294</v>
      </c>
      <c r="D347" s="1869" t="s">
        <v>341</v>
      </c>
      <c r="E347" s="1870" t="s">
        <v>617</v>
      </c>
      <c r="F347" s="1871">
        <v>0</v>
      </c>
      <c r="G347" s="1872"/>
      <c r="H347" s="1872"/>
      <c r="I347" s="1872"/>
      <c r="J347" s="1872"/>
      <c r="K347" s="1873"/>
      <c r="L347" s="1872"/>
      <c r="M347" s="1873"/>
      <c r="N347" s="1871"/>
      <c r="O347" s="1874"/>
      <c r="P347" s="1874">
        <v>0</v>
      </c>
      <c r="Q347" s="1875">
        <v>500</v>
      </c>
      <c r="R347" s="1875">
        <f t="shared" si="82"/>
        <v>500</v>
      </c>
      <c r="S347" s="1851">
        <v>0</v>
      </c>
      <c r="T347" s="1851">
        <f t="shared" si="80"/>
        <v>500</v>
      </c>
      <c r="U347" s="1851">
        <v>0</v>
      </c>
      <c r="V347" s="1851">
        <f t="shared" si="81"/>
        <v>500</v>
      </c>
    </row>
    <row r="348" spans="1:24" ht="27" customHeight="1" thickBot="1" x14ac:dyDescent="0.25">
      <c r="A348" s="1979" t="s">
        <v>106</v>
      </c>
      <c r="B348" s="1980" t="s">
        <v>100</v>
      </c>
      <c r="C348" s="1981" t="s">
        <v>100</v>
      </c>
      <c r="D348" s="1981" t="s">
        <v>100</v>
      </c>
      <c r="E348" s="1982" t="s">
        <v>638</v>
      </c>
      <c r="F348" s="1983">
        <v>0</v>
      </c>
      <c r="G348" s="1984"/>
      <c r="H348" s="1984"/>
      <c r="I348" s="1984"/>
      <c r="J348" s="1984"/>
      <c r="K348" s="1984"/>
      <c r="L348" s="1984"/>
      <c r="M348" s="1984"/>
      <c r="N348" s="1983">
        <v>0</v>
      </c>
      <c r="O348" s="1985">
        <f>+O349</f>
        <v>2178.7640000000001</v>
      </c>
      <c r="P348" s="2104">
        <f t="shared" si="83"/>
        <v>2178.7640000000001</v>
      </c>
      <c r="Q348" s="1985">
        <v>0</v>
      </c>
      <c r="R348" s="1985">
        <f t="shared" si="82"/>
        <v>2178.7640000000001</v>
      </c>
      <c r="S348" s="1986">
        <v>0</v>
      </c>
      <c r="T348" s="1986">
        <f t="shared" si="80"/>
        <v>2178.7640000000001</v>
      </c>
      <c r="U348" s="1986">
        <v>0</v>
      </c>
      <c r="V348" s="1986">
        <f t="shared" si="81"/>
        <v>2178.7640000000001</v>
      </c>
      <c r="W348" s="1699" t="s">
        <v>760</v>
      </c>
      <c r="X348" s="1272"/>
    </row>
    <row r="349" spans="1:24" ht="20.95" x14ac:dyDescent="0.2">
      <c r="A349" s="1988" t="s">
        <v>106</v>
      </c>
      <c r="B349" s="1989" t="s">
        <v>639</v>
      </c>
      <c r="C349" s="1990"/>
      <c r="D349" s="1990"/>
      <c r="E349" s="1991" t="s">
        <v>638</v>
      </c>
      <c r="F349" s="1992">
        <v>0</v>
      </c>
      <c r="G349" s="1705"/>
      <c r="H349" s="1705"/>
      <c r="I349" s="1705"/>
      <c r="J349" s="1705"/>
      <c r="K349" s="1705"/>
      <c r="L349" s="1705"/>
      <c r="M349" s="1705"/>
      <c r="N349" s="1992">
        <v>0</v>
      </c>
      <c r="O349" s="1993">
        <f>+O350</f>
        <v>2178.7640000000001</v>
      </c>
      <c r="P349" s="2053">
        <f t="shared" si="83"/>
        <v>2178.7640000000001</v>
      </c>
      <c r="Q349" s="1768">
        <v>0</v>
      </c>
      <c r="R349" s="1768">
        <f t="shared" si="82"/>
        <v>2178.7640000000001</v>
      </c>
      <c r="S349" s="1769">
        <v>0</v>
      </c>
      <c r="T349" s="1994">
        <f t="shared" si="80"/>
        <v>2178.7640000000001</v>
      </c>
      <c r="U349" s="1995">
        <f>+U350</f>
        <v>-2168.5929999999998</v>
      </c>
      <c r="V349" s="1996">
        <f t="shared" si="81"/>
        <v>10.171000000000276</v>
      </c>
      <c r="W349" s="1699" t="s">
        <v>760</v>
      </c>
      <c r="X349" s="1272"/>
    </row>
    <row r="350" spans="1:24" ht="13.1" thickBot="1" x14ac:dyDescent="0.25">
      <c r="A350" s="1997"/>
      <c r="B350" s="1998"/>
      <c r="C350" s="1999" t="s">
        <v>294</v>
      </c>
      <c r="D350" s="1999" t="s">
        <v>295</v>
      </c>
      <c r="E350" s="2000" t="s">
        <v>296</v>
      </c>
      <c r="F350" s="2001">
        <v>0</v>
      </c>
      <c r="G350" s="2002"/>
      <c r="H350" s="2002"/>
      <c r="I350" s="2002"/>
      <c r="J350" s="2002"/>
      <c r="K350" s="2003"/>
      <c r="L350" s="2002"/>
      <c r="M350" s="2003"/>
      <c r="N350" s="2001">
        <v>0</v>
      </c>
      <c r="O350" s="2004">
        <v>2178.7640000000001</v>
      </c>
      <c r="P350" s="1856">
        <f t="shared" si="83"/>
        <v>2178.7640000000001</v>
      </c>
      <c r="Q350" s="2004">
        <v>0</v>
      </c>
      <c r="R350" s="2004">
        <f t="shared" si="82"/>
        <v>2178.7640000000001</v>
      </c>
      <c r="S350" s="2005">
        <v>0</v>
      </c>
      <c r="T350" s="2006">
        <f t="shared" si="80"/>
        <v>2178.7640000000001</v>
      </c>
      <c r="U350" s="2007">
        <v>-2168.5929999999998</v>
      </c>
      <c r="V350" s="1779">
        <f t="shared" si="81"/>
        <v>10.171000000000276</v>
      </c>
      <c r="W350" s="1699"/>
    </row>
    <row r="351" spans="1:24" ht="20.95" x14ac:dyDescent="0.2">
      <c r="A351" s="2008" t="s">
        <v>106</v>
      </c>
      <c r="B351" s="2009" t="s">
        <v>762</v>
      </c>
      <c r="C351" s="2010" t="s">
        <v>100</v>
      </c>
      <c r="D351" s="2010" t="s">
        <v>100</v>
      </c>
      <c r="E351" s="2011" t="s">
        <v>859</v>
      </c>
      <c r="F351" s="2012">
        <v>0</v>
      </c>
      <c r="G351" s="2013"/>
      <c r="H351" s="2013"/>
      <c r="I351" s="2013"/>
      <c r="J351" s="2013"/>
      <c r="K351" s="2013"/>
      <c r="L351" s="2013"/>
      <c r="M351" s="2013"/>
      <c r="N351" s="2013"/>
      <c r="O351" s="2013"/>
      <c r="P351" s="2105"/>
      <c r="Q351" s="2013"/>
      <c r="R351" s="2013"/>
      <c r="S351" s="2013"/>
      <c r="T351" s="1784">
        <v>0</v>
      </c>
      <c r="U351" s="1784">
        <f>+U352</f>
        <v>7.1</v>
      </c>
      <c r="V351" s="1784">
        <f>+T351+U351</f>
        <v>7.1</v>
      </c>
      <c r="W351" s="1699" t="s">
        <v>760</v>
      </c>
    </row>
    <row r="352" spans="1:24" x14ac:dyDescent="0.2">
      <c r="A352" s="2014"/>
      <c r="B352" s="2009"/>
      <c r="C352" s="2015" t="s">
        <v>294</v>
      </c>
      <c r="D352" s="2015" t="s">
        <v>295</v>
      </c>
      <c r="E352" s="2016" t="s">
        <v>296</v>
      </c>
      <c r="F352" s="2017">
        <v>0</v>
      </c>
      <c r="G352" s="2007"/>
      <c r="H352" s="2007"/>
      <c r="I352" s="2007"/>
      <c r="J352" s="2007"/>
      <c r="K352" s="2007"/>
      <c r="L352" s="2007"/>
      <c r="M352" s="2007"/>
      <c r="N352" s="2007"/>
      <c r="O352" s="2007"/>
      <c r="P352" s="2106"/>
      <c r="Q352" s="2007"/>
      <c r="R352" s="2007"/>
      <c r="S352" s="2007"/>
      <c r="T352" s="1779">
        <v>0</v>
      </c>
      <c r="U352" s="1779">
        <v>7.1</v>
      </c>
      <c r="V352" s="1779">
        <f>+T352+U352</f>
        <v>7.1</v>
      </c>
      <c r="W352" s="1987"/>
    </row>
    <row r="353" spans="1:23" ht="20.95" x14ac:dyDescent="0.2">
      <c r="A353" s="2008" t="s">
        <v>106</v>
      </c>
      <c r="B353" s="2009" t="s">
        <v>763</v>
      </c>
      <c r="C353" s="2010" t="s">
        <v>100</v>
      </c>
      <c r="D353" s="2010" t="s">
        <v>100</v>
      </c>
      <c r="E353" s="2011" t="s">
        <v>920</v>
      </c>
      <c r="F353" s="2012">
        <v>0</v>
      </c>
      <c r="G353" s="2013"/>
      <c r="H353" s="2013"/>
      <c r="I353" s="2013"/>
      <c r="J353" s="2013"/>
      <c r="K353" s="2013"/>
      <c r="L353" s="2013"/>
      <c r="M353" s="2013"/>
      <c r="N353" s="2013"/>
      <c r="O353" s="2013"/>
      <c r="P353" s="2105"/>
      <c r="Q353" s="2013"/>
      <c r="R353" s="2013"/>
      <c r="S353" s="2013"/>
      <c r="T353" s="1784">
        <v>0</v>
      </c>
      <c r="U353" s="1784">
        <f t="shared" ref="U353" si="104">+U354</f>
        <v>19.405999999999999</v>
      </c>
      <c r="V353" s="1784">
        <f t="shared" ref="V353:V416" si="105">+T353+U353</f>
        <v>19.405999999999999</v>
      </c>
      <c r="W353" s="1699" t="s">
        <v>760</v>
      </c>
    </row>
    <row r="354" spans="1:23" x14ac:dyDescent="0.2">
      <c r="A354" s="2014"/>
      <c r="B354" s="2009"/>
      <c r="C354" s="2015" t="s">
        <v>294</v>
      </c>
      <c r="D354" s="2015" t="s">
        <v>295</v>
      </c>
      <c r="E354" s="2016" t="s">
        <v>296</v>
      </c>
      <c r="F354" s="2017">
        <v>0</v>
      </c>
      <c r="G354" s="2007"/>
      <c r="H354" s="2007"/>
      <c r="I354" s="2007"/>
      <c r="J354" s="2007"/>
      <c r="K354" s="2007"/>
      <c r="L354" s="2007"/>
      <c r="M354" s="2007"/>
      <c r="N354" s="2007"/>
      <c r="O354" s="2007"/>
      <c r="P354" s="2106"/>
      <c r="Q354" s="2007"/>
      <c r="R354" s="2007"/>
      <c r="S354" s="2007"/>
      <c r="T354" s="1779">
        <v>0</v>
      </c>
      <c r="U354" s="1779">
        <v>19.405999999999999</v>
      </c>
      <c r="V354" s="1779">
        <f t="shared" si="105"/>
        <v>19.405999999999999</v>
      </c>
      <c r="W354" s="1987"/>
    </row>
    <row r="355" spans="1:23" ht="20.95" x14ac:dyDescent="0.2">
      <c r="A355" s="2008" t="s">
        <v>106</v>
      </c>
      <c r="B355" s="2009" t="s">
        <v>764</v>
      </c>
      <c r="C355" s="2010" t="s">
        <v>100</v>
      </c>
      <c r="D355" s="2010" t="s">
        <v>100</v>
      </c>
      <c r="E355" s="2011" t="s">
        <v>860</v>
      </c>
      <c r="F355" s="2012">
        <v>0</v>
      </c>
      <c r="G355" s="2013"/>
      <c r="H355" s="2013"/>
      <c r="I355" s="2013"/>
      <c r="J355" s="2013"/>
      <c r="K355" s="2013"/>
      <c r="L355" s="2013"/>
      <c r="M355" s="2013"/>
      <c r="N355" s="2013"/>
      <c r="O355" s="2013"/>
      <c r="P355" s="2105"/>
      <c r="Q355" s="2013"/>
      <c r="R355" s="2013"/>
      <c r="S355" s="2013"/>
      <c r="T355" s="1784">
        <v>0</v>
      </c>
      <c r="U355" s="1784">
        <f t="shared" ref="U355" si="106">+U356</f>
        <v>15.856</v>
      </c>
      <c r="V355" s="1784">
        <f t="shared" si="105"/>
        <v>15.856</v>
      </c>
      <c r="W355" s="1699" t="s">
        <v>760</v>
      </c>
    </row>
    <row r="356" spans="1:23" x14ac:dyDescent="0.2">
      <c r="A356" s="2014"/>
      <c r="B356" s="2009"/>
      <c r="C356" s="2015" t="s">
        <v>294</v>
      </c>
      <c r="D356" s="2015" t="s">
        <v>295</v>
      </c>
      <c r="E356" s="2016" t="s">
        <v>296</v>
      </c>
      <c r="F356" s="2017">
        <v>0</v>
      </c>
      <c r="G356" s="2007"/>
      <c r="H356" s="2007"/>
      <c r="I356" s="2007"/>
      <c r="J356" s="2007"/>
      <c r="K356" s="2007"/>
      <c r="L356" s="2007"/>
      <c r="M356" s="2007"/>
      <c r="N356" s="2007"/>
      <c r="O356" s="2007"/>
      <c r="P356" s="2106"/>
      <c r="Q356" s="2007"/>
      <c r="R356" s="2007"/>
      <c r="S356" s="2007"/>
      <c r="T356" s="1779">
        <v>0</v>
      </c>
      <c r="U356" s="1779">
        <v>15.856</v>
      </c>
      <c r="V356" s="1779">
        <f t="shared" si="105"/>
        <v>15.856</v>
      </c>
      <c r="W356" s="1987"/>
    </row>
    <row r="357" spans="1:23" ht="20.95" x14ac:dyDescent="0.2">
      <c r="A357" s="2008" t="s">
        <v>106</v>
      </c>
      <c r="B357" s="2009" t="s">
        <v>765</v>
      </c>
      <c r="C357" s="2010" t="s">
        <v>100</v>
      </c>
      <c r="D357" s="2010" t="s">
        <v>100</v>
      </c>
      <c r="E357" s="2011" t="s">
        <v>919</v>
      </c>
      <c r="F357" s="2012">
        <v>0</v>
      </c>
      <c r="G357" s="2013"/>
      <c r="H357" s="2013"/>
      <c r="I357" s="2013"/>
      <c r="J357" s="2013"/>
      <c r="K357" s="2013"/>
      <c r="L357" s="2013"/>
      <c r="M357" s="2013"/>
      <c r="N357" s="2013"/>
      <c r="O357" s="2013"/>
      <c r="P357" s="2105"/>
      <c r="Q357" s="2013"/>
      <c r="R357" s="2013"/>
      <c r="S357" s="2013"/>
      <c r="T357" s="1784">
        <v>0</v>
      </c>
      <c r="U357" s="1784">
        <f t="shared" ref="U357" si="107">+U358</f>
        <v>37.155000000000001</v>
      </c>
      <c r="V357" s="1784">
        <f t="shared" si="105"/>
        <v>37.155000000000001</v>
      </c>
      <c r="W357" s="1699" t="s">
        <v>760</v>
      </c>
    </row>
    <row r="358" spans="1:23" x14ac:dyDescent="0.2">
      <c r="A358" s="2014"/>
      <c r="B358" s="2009"/>
      <c r="C358" s="2015" t="s">
        <v>294</v>
      </c>
      <c r="D358" s="2015" t="s">
        <v>295</v>
      </c>
      <c r="E358" s="2016" t="s">
        <v>296</v>
      </c>
      <c r="F358" s="2017">
        <v>0</v>
      </c>
      <c r="G358" s="2007"/>
      <c r="H358" s="2007"/>
      <c r="I358" s="2007"/>
      <c r="J358" s="2007"/>
      <c r="K358" s="2007"/>
      <c r="L358" s="2007"/>
      <c r="M358" s="2007"/>
      <c r="N358" s="2007"/>
      <c r="O358" s="2007"/>
      <c r="P358" s="2106"/>
      <c r="Q358" s="2007"/>
      <c r="R358" s="2007"/>
      <c r="S358" s="2007"/>
      <c r="T358" s="1779">
        <v>0</v>
      </c>
      <c r="U358" s="1779">
        <v>37.155000000000001</v>
      </c>
      <c r="V358" s="1779">
        <f t="shared" si="105"/>
        <v>37.155000000000001</v>
      </c>
      <c r="W358" s="1987"/>
    </row>
    <row r="359" spans="1:23" x14ac:dyDescent="0.2">
      <c r="A359" s="2008" t="s">
        <v>106</v>
      </c>
      <c r="B359" s="2009" t="s">
        <v>766</v>
      </c>
      <c r="C359" s="2010" t="s">
        <v>100</v>
      </c>
      <c r="D359" s="2010" t="s">
        <v>100</v>
      </c>
      <c r="E359" s="2011" t="s">
        <v>861</v>
      </c>
      <c r="F359" s="2012">
        <v>0</v>
      </c>
      <c r="G359" s="2013"/>
      <c r="H359" s="2013"/>
      <c r="I359" s="2013"/>
      <c r="J359" s="2013"/>
      <c r="K359" s="2013"/>
      <c r="L359" s="2013"/>
      <c r="M359" s="2013"/>
      <c r="N359" s="2013"/>
      <c r="O359" s="2013"/>
      <c r="P359" s="2105"/>
      <c r="Q359" s="2013"/>
      <c r="R359" s="2013"/>
      <c r="S359" s="2013"/>
      <c r="T359" s="1784">
        <v>0</v>
      </c>
      <c r="U359" s="1784">
        <f t="shared" ref="U359" si="108">+U360</f>
        <v>23.902000000000001</v>
      </c>
      <c r="V359" s="1784">
        <f t="shared" si="105"/>
        <v>23.902000000000001</v>
      </c>
      <c r="W359" s="1699" t="s">
        <v>760</v>
      </c>
    </row>
    <row r="360" spans="1:23" x14ac:dyDescent="0.2">
      <c r="A360" s="2014"/>
      <c r="B360" s="2009"/>
      <c r="C360" s="2015" t="s">
        <v>294</v>
      </c>
      <c r="D360" s="2015" t="s">
        <v>295</v>
      </c>
      <c r="E360" s="2016" t="s">
        <v>296</v>
      </c>
      <c r="F360" s="2017">
        <v>0</v>
      </c>
      <c r="G360" s="2007"/>
      <c r="H360" s="2007"/>
      <c r="I360" s="2007"/>
      <c r="J360" s="2007"/>
      <c r="K360" s="2007"/>
      <c r="L360" s="2007"/>
      <c r="M360" s="2007"/>
      <c r="N360" s="2007"/>
      <c r="O360" s="2007"/>
      <c r="P360" s="2106"/>
      <c r="Q360" s="2007"/>
      <c r="R360" s="2007"/>
      <c r="S360" s="2007"/>
      <c r="T360" s="1779">
        <v>0</v>
      </c>
      <c r="U360" s="1779">
        <v>23.902000000000001</v>
      </c>
      <c r="V360" s="1779">
        <f t="shared" si="105"/>
        <v>23.902000000000001</v>
      </c>
      <c r="W360" s="1987"/>
    </row>
    <row r="361" spans="1:23" ht="20.95" x14ac:dyDescent="0.2">
      <c r="A361" s="2008" t="s">
        <v>106</v>
      </c>
      <c r="B361" s="2009" t="s">
        <v>767</v>
      </c>
      <c r="C361" s="2010" t="s">
        <v>100</v>
      </c>
      <c r="D361" s="2010" t="s">
        <v>100</v>
      </c>
      <c r="E361" s="2011" t="s">
        <v>921</v>
      </c>
      <c r="F361" s="2012">
        <v>0</v>
      </c>
      <c r="G361" s="2013"/>
      <c r="H361" s="2013"/>
      <c r="I361" s="2013"/>
      <c r="J361" s="2013"/>
      <c r="K361" s="2013"/>
      <c r="L361" s="2013"/>
      <c r="M361" s="2013"/>
      <c r="N361" s="2013"/>
      <c r="O361" s="2013"/>
      <c r="P361" s="2105"/>
      <c r="Q361" s="2013"/>
      <c r="R361" s="2013"/>
      <c r="S361" s="2013"/>
      <c r="T361" s="1784">
        <v>0</v>
      </c>
      <c r="U361" s="1784">
        <f t="shared" ref="U361" si="109">+U362</f>
        <v>8.0459999999999994</v>
      </c>
      <c r="V361" s="1784">
        <f t="shared" si="105"/>
        <v>8.0459999999999994</v>
      </c>
      <c r="W361" s="1699" t="s">
        <v>760</v>
      </c>
    </row>
    <row r="362" spans="1:23" x14ac:dyDescent="0.2">
      <c r="A362" s="2014"/>
      <c r="B362" s="2009"/>
      <c r="C362" s="2015" t="s">
        <v>294</v>
      </c>
      <c r="D362" s="2015" t="s">
        <v>295</v>
      </c>
      <c r="E362" s="2016" t="s">
        <v>296</v>
      </c>
      <c r="F362" s="2017">
        <v>0</v>
      </c>
      <c r="G362" s="2007"/>
      <c r="H362" s="2007"/>
      <c r="I362" s="2007"/>
      <c r="J362" s="2007"/>
      <c r="K362" s="2007"/>
      <c r="L362" s="2007"/>
      <c r="M362" s="2007"/>
      <c r="N362" s="2007"/>
      <c r="O362" s="2007"/>
      <c r="P362" s="2106"/>
      <c r="Q362" s="2007"/>
      <c r="R362" s="2007"/>
      <c r="S362" s="2007"/>
      <c r="T362" s="1779">
        <v>0</v>
      </c>
      <c r="U362" s="1779">
        <v>8.0459999999999994</v>
      </c>
      <c r="V362" s="1779">
        <f t="shared" si="105"/>
        <v>8.0459999999999994</v>
      </c>
      <c r="W362" s="1987"/>
    </row>
    <row r="363" spans="1:23" ht="20.95" x14ac:dyDescent="0.2">
      <c r="A363" s="2008" t="s">
        <v>106</v>
      </c>
      <c r="B363" s="2009" t="s">
        <v>768</v>
      </c>
      <c r="C363" s="2010" t="s">
        <v>100</v>
      </c>
      <c r="D363" s="2010" t="s">
        <v>100</v>
      </c>
      <c r="E363" s="2011" t="s">
        <v>922</v>
      </c>
      <c r="F363" s="2012">
        <v>0</v>
      </c>
      <c r="G363" s="2013"/>
      <c r="H363" s="2013"/>
      <c r="I363" s="2013"/>
      <c r="J363" s="2013"/>
      <c r="K363" s="2013"/>
      <c r="L363" s="2013"/>
      <c r="M363" s="2013"/>
      <c r="N363" s="2013"/>
      <c r="O363" s="2013"/>
      <c r="P363" s="2105"/>
      <c r="Q363" s="2013"/>
      <c r="R363" s="2013"/>
      <c r="S363" s="2013"/>
      <c r="T363" s="1784">
        <v>0</v>
      </c>
      <c r="U363" s="1784">
        <f t="shared" ref="U363" si="110">+U364</f>
        <v>19.169</v>
      </c>
      <c r="V363" s="1784">
        <f t="shared" si="105"/>
        <v>19.169</v>
      </c>
      <c r="W363" s="1699" t="s">
        <v>760</v>
      </c>
    </row>
    <row r="364" spans="1:23" x14ac:dyDescent="0.2">
      <c r="A364" s="2014"/>
      <c r="B364" s="2009"/>
      <c r="C364" s="2015" t="s">
        <v>294</v>
      </c>
      <c r="D364" s="2015" t="s">
        <v>295</v>
      </c>
      <c r="E364" s="2016" t="s">
        <v>296</v>
      </c>
      <c r="F364" s="2017">
        <v>0</v>
      </c>
      <c r="G364" s="2007"/>
      <c r="H364" s="2007"/>
      <c r="I364" s="2007"/>
      <c r="J364" s="2007"/>
      <c r="K364" s="2007"/>
      <c r="L364" s="2007"/>
      <c r="M364" s="2007"/>
      <c r="N364" s="2007"/>
      <c r="O364" s="2007"/>
      <c r="P364" s="2106"/>
      <c r="Q364" s="2007"/>
      <c r="R364" s="2007"/>
      <c r="S364" s="2007"/>
      <c r="T364" s="1779">
        <v>0</v>
      </c>
      <c r="U364" s="1779">
        <v>19.169</v>
      </c>
      <c r="V364" s="1779">
        <f t="shared" si="105"/>
        <v>19.169</v>
      </c>
      <c r="W364" s="1987"/>
    </row>
    <row r="365" spans="1:23" ht="20.95" x14ac:dyDescent="0.2">
      <c r="A365" s="2008" t="s">
        <v>106</v>
      </c>
      <c r="B365" s="2009" t="s">
        <v>769</v>
      </c>
      <c r="C365" s="2010" t="s">
        <v>100</v>
      </c>
      <c r="D365" s="2010" t="s">
        <v>100</v>
      </c>
      <c r="E365" s="2011" t="s">
        <v>862</v>
      </c>
      <c r="F365" s="2012">
        <v>0</v>
      </c>
      <c r="G365" s="2013"/>
      <c r="H365" s="2013"/>
      <c r="I365" s="2013"/>
      <c r="J365" s="2013"/>
      <c r="K365" s="2013"/>
      <c r="L365" s="2013"/>
      <c r="M365" s="2013"/>
      <c r="N365" s="2013"/>
      <c r="O365" s="2013"/>
      <c r="P365" s="2105"/>
      <c r="Q365" s="2013"/>
      <c r="R365" s="2013"/>
      <c r="S365" s="2013"/>
      <c r="T365" s="1784">
        <v>0</v>
      </c>
      <c r="U365" s="1784">
        <f t="shared" ref="U365" si="111">+U366</f>
        <v>24.138999999999999</v>
      </c>
      <c r="V365" s="1784">
        <f t="shared" si="105"/>
        <v>24.138999999999999</v>
      </c>
      <c r="W365" s="1699" t="s">
        <v>760</v>
      </c>
    </row>
    <row r="366" spans="1:23" x14ac:dyDescent="0.2">
      <c r="A366" s="2014"/>
      <c r="B366" s="2009"/>
      <c r="C366" s="2015" t="s">
        <v>294</v>
      </c>
      <c r="D366" s="2015" t="s">
        <v>295</v>
      </c>
      <c r="E366" s="2016" t="s">
        <v>296</v>
      </c>
      <c r="F366" s="2017">
        <v>0</v>
      </c>
      <c r="G366" s="2007"/>
      <c r="H366" s="2007"/>
      <c r="I366" s="2007"/>
      <c r="J366" s="2007"/>
      <c r="K366" s="2007"/>
      <c r="L366" s="2007"/>
      <c r="M366" s="2007"/>
      <c r="N366" s="2007"/>
      <c r="O366" s="2007"/>
      <c r="P366" s="2106"/>
      <c r="Q366" s="2007"/>
      <c r="R366" s="2007"/>
      <c r="S366" s="2007"/>
      <c r="T366" s="1779">
        <v>0</v>
      </c>
      <c r="U366" s="1779">
        <v>24.138999999999999</v>
      </c>
      <c r="V366" s="1779">
        <f t="shared" si="105"/>
        <v>24.138999999999999</v>
      </c>
      <c r="W366" s="1987"/>
    </row>
    <row r="367" spans="1:23" ht="20.95" x14ac:dyDescent="0.2">
      <c r="A367" s="2008" t="s">
        <v>106</v>
      </c>
      <c r="B367" s="2009" t="s">
        <v>770</v>
      </c>
      <c r="C367" s="2010" t="s">
        <v>100</v>
      </c>
      <c r="D367" s="2010" t="s">
        <v>100</v>
      </c>
      <c r="E367" s="2011" t="s">
        <v>863</v>
      </c>
      <c r="F367" s="2012">
        <v>0</v>
      </c>
      <c r="G367" s="2013"/>
      <c r="H367" s="2013"/>
      <c r="I367" s="2013"/>
      <c r="J367" s="2013"/>
      <c r="K367" s="2013"/>
      <c r="L367" s="2013"/>
      <c r="M367" s="2013"/>
      <c r="N367" s="2013"/>
      <c r="O367" s="2013"/>
      <c r="P367" s="2105"/>
      <c r="Q367" s="2013"/>
      <c r="R367" s="2013"/>
      <c r="S367" s="2013"/>
      <c r="T367" s="1784">
        <v>0</v>
      </c>
      <c r="U367" s="1784">
        <f t="shared" ref="U367" si="112">+U368</f>
        <v>33.604999999999997</v>
      </c>
      <c r="V367" s="1784">
        <f t="shared" si="105"/>
        <v>33.604999999999997</v>
      </c>
      <c r="W367" s="1699" t="s">
        <v>760</v>
      </c>
    </row>
    <row r="368" spans="1:23" x14ac:dyDescent="0.2">
      <c r="A368" s="2014"/>
      <c r="B368" s="2009"/>
      <c r="C368" s="2015" t="s">
        <v>294</v>
      </c>
      <c r="D368" s="2015" t="s">
        <v>295</v>
      </c>
      <c r="E368" s="2016" t="s">
        <v>296</v>
      </c>
      <c r="F368" s="2017">
        <v>0</v>
      </c>
      <c r="G368" s="2007"/>
      <c r="H368" s="2007"/>
      <c r="I368" s="2007"/>
      <c r="J368" s="2007"/>
      <c r="K368" s="2007"/>
      <c r="L368" s="2007"/>
      <c r="M368" s="2007"/>
      <c r="N368" s="2007"/>
      <c r="O368" s="2007"/>
      <c r="P368" s="2106"/>
      <c r="Q368" s="2007"/>
      <c r="R368" s="2007"/>
      <c r="S368" s="2007"/>
      <c r="T368" s="1779">
        <v>0</v>
      </c>
      <c r="U368" s="1779">
        <v>33.604999999999997</v>
      </c>
      <c r="V368" s="1779">
        <f t="shared" si="105"/>
        <v>33.604999999999997</v>
      </c>
      <c r="W368" s="1987"/>
    </row>
    <row r="369" spans="1:23" ht="20.95" x14ac:dyDescent="0.2">
      <c r="A369" s="2008" t="s">
        <v>106</v>
      </c>
      <c r="B369" s="2009" t="s">
        <v>771</v>
      </c>
      <c r="C369" s="2010" t="s">
        <v>100</v>
      </c>
      <c r="D369" s="2010" t="s">
        <v>100</v>
      </c>
      <c r="E369" s="2011" t="s">
        <v>864</v>
      </c>
      <c r="F369" s="2012">
        <v>0</v>
      </c>
      <c r="G369" s="2013"/>
      <c r="H369" s="2013"/>
      <c r="I369" s="2013"/>
      <c r="J369" s="2013"/>
      <c r="K369" s="2013"/>
      <c r="L369" s="2013"/>
      <c r="M369" s="2013"/>
      <c r="N369" s="2013"/>
      <c r="O369" s="2013"/>
      <c r="P369" s="2105"/>
      <c r="Q369" s="2013"/>
      <c r="R369" s="2013"/>
      <c r="S369" s="2013"/>
      <c r="T369" s="1784">
        <v>0</v>
      </c>
      <c r="U369" s="1784">
        <f t="shared" ref="U369" si="113">+U370</f>
        <v>14.436</v>
      </c>
      <c r="V369" s="1784">
        <f t="shared" si="105"/>
        <v>14.436</v>
      </c>
      <c r="W369" s="1699" t="s">
        <v>760</v>
      </c>
    </row>
    <row r="370" spans="1:23" x14ac:dyDescent="0.2">
      <c r="A370" s="2014"/>
      <c r="B370" s="2009"/>
      <c r="C370" s="2015" t="s">
        <v>294</v>
      </c>
      <c r="D370" s="2015" t="s">
        <v>295</v>
      </c>
      <c r="E370" s="2016" t="s">
        <v>296</v>
      </c>
      <c r="F370" s="2017">
        <v>0</v>
      </c>
      <c r="G370" s="2007"/>
      <c r="H370" s="2007"/>
      <c r="I370" s="2007"/>
      <c r="J370" s="2007"/>
      <c r="K370" s="2007"/>
      <c r="L370" s="2007"/>
      <c r="M370" s="2007"/>
      <c r="N370" s="2007"/>
      <c r="O370" s="2007"/>
      <c r="P370" s="2106"/>
      <c r="Q370" s="2007"/>
      <c r="R370" s="2007"/>
      <c r="S370" s="2007"/>
      <c r="T370" s="1779">
        <v>0</v>
      </c>
      <c r="U370" s="1779">
        <v>14.436</v>
      </c>
      <c r="V370" s="1779">
        <f t="shared" si="105"/>
        <v>14.436</v>
      </c>
      <c r="W370" s="1987"/>
    </row>
    <row r="371" spans="1:23" ht="20.95" x14ac:dyDescent="0.2">
      <c r="A371" s="2008" t="s">
        <v>106</v>
      </c>
      <c r="B371" s="2009" t="s">
        <v>772</v>
      </c>
      <c r="C371" s="2010" t="s">
        <v>100</v>
      </c>
      <c r="D371" s="2010" t="s">
        <v>100</v>
      </c>
      <c r="E371" s="2011" t="s">
        <v>913</v>
      </c>
      <c r="F371" s="2012">
        <v>0</v>
      </c>
      <c r="G371" s="2013"/>
      <c r="H371" s="2013"/>
      <c r="I371" s="2013"/>
      <c r="J371" s="2013"/>
      <c r="K371" s="2013"/>
      <c r="L371" s="2013"/>
      <c r="M371" s="2013"/>
      <c r="N371" s="2013"/>
      <c r="O371" s="2013"/>
      <c r="P371" s="2105"/>
      <c r="Q371" s="2013"/>
      <c r="R371" s="2013"/>
      <c r="S371" s="2013"/>
      <c r="T371" s="1784">
        <v>0</v>
      </c>
      <c r="U371" s="1784">
        <f t="shared" ref="U371" si="114">+U372</f>
        <v>9.7029999999999994</v>
      </c>
      <c r="V371" s="1784">
        <f t="shared" si="105"/>
        <v>9.7029999999999994</v>
      </c>
      <c r="W371" s="1699" t="s">
        <v>760</v>
      </c>
    </row>
    <row r="372" spans="1:23" x14ac:dyDescent="0.2">
      <c r="A372" s="2014"/>
      <c r="B372" s="2009"/>
      <c r="C372" s="2015" t="s">
        <v>294</v>
      </c>
      <c r="D372" s="2015" t="s">
        <v>295</v>
      </c>
      <c r="E372" s="2016" t="s">
        <v>296</v>
      </c>
      <c r="F372" s="2017">
        <v>0</v>
      </c>
      <c r="G372" s="2007"/>
      <c r="H372" s="2007"/>
      <c r="I372" s="2007"/>
      <c r="J372" s="2007"/>
      <c r="K372" s="2007"/>
      <c r="L372" s="2007"/>
      <c r="M372" s="2007"/>
      <c r="N372" s="2007"/>
      <c r="O372" s="2007"/>
      <c r="P372" s="2106"/>
      <c r="Q372" s="2007"/>
      <c r="R372" s="2007"/>
      <c r="S372" s="2007"/>
      <c r="T372" s="1779">
        <v>0</v>
      </c>
      <c r="U372" s="1779">
        <v>9.7029999999999994</v>
      </c>
      <c r="V372" s="1779">
        <f t="shared" si="105"/>
        <v>9.7029999999999994</v>
      </c>
      <c r="W372" s="1987"/>
    </row>
    <row r="373" spans="1:23" ht="20.95" x14ac:dyDescent="0.2">
      <c r="A373" s="2008" t="s">
        <v>106</v>
      </c>
      <c r="B373" s="2009" t="s">
        <v>773</v>
      </c>
      <c r="C373" s="2010" t="s">
        <v>100</v>
      </c>
      <c r="D373" s="2010" t="s">
        <v>100</v>
      </c>
      <c r="E373" s="2011" t="s">
        <v>865</v>
      </c>
      <c r="F373" s="2012">
        <v>0</v>
      </c>
      <c r="G373" s="2013"/>
      <c r="H373" s="2013"/>
      <c r="I373" s="2013"/>
      <c r="J373" s="2013"/>
      <c r="K373" s="2013"/>
      <c r="L373" s="2013"/>
      <c r="M373" s="2013"/>
      <c r="N373" s="2013"/>
      <c r="O373" s="2013"/>
      <c r="P373" s="2105"/>
      <c r="Q373" s="2013"/>
      <c r="R373" s="2013"/>
      <c r="S373" s="2013"/>
      <c r="T373" s="1784">
        <v>0</v>
      </c>
      <c r="U373" s="1784">
        <f t="shared" ref="U373" si="115">+U374</f>
        <v>13.016</v>
      </c>
      <c r="V373" s="1784">
        <f t="shared" si="105"/>
        <v>13.016</v>
      </c>
      <c r="W373" s="1699" t="s">
        <v>760</v>
      </c>
    </row>
    <row r="374" spans="1:23" x14ac:dyDescent="0.2">
      <c r="A374" s="2014"/>
      <c r="B374" s="2009"/>
      <c r="C374" s="2015" t="s">
        <v>294</v>
      </c>
      <c r="D374" s="2015" t="s">
        <v>295</v>
      </c>
      <c r="E374" s="2016" t="s">
        <v>296</v>
      </c>
      <c r="F374" s="2017">
        <v>0</v>
      </c>
      <c r="G374" s="2007"/>
      <c r="H374" s="2007"/>
      <c r="I374" s="2007"/>
      <c r="J374" s="2007"/>
      <c r="K374" s="2007"/>
      <c r="L374" s="2007"/>
      <c r="M374" s="2007"/>
      <c r="N374" s="2007"/>
      <c r="O374" s="2007"/>
      <c r="P374" s="2106"/>
      <c r="Q374" s="2007"/>
      <c r="R374" s="2007"/>
      <c r="S374" s="2007"/>
      <c r="T374" s="1779">
        <v>0</v>
      </c>
      <c r="U374" s="1779">
        <v>13.016</v>
      </c>
      <c r="V374" s="1779">
        <f t="shared" si="105"/>
        <v>13.016</v>
      </c>
      <c r="W374" s="1987"/>
    </row>
    <row r="375" spans="1:23" ht="20.95" x14ac:dyDescent="0.2">
      <c r="A375" s="2008" t="s">
        <v>106</v>
      </c>
      <c r="B375" s="2009" t="s">
        <v>774</v>
      </c>
      <c r="C375" s="2010" t="s">
        <v>100</v>
      </c>
      <c r="D375" s="2010" t="s">
        <v>100</v>
      </c>
      <c r="E375" s="2011" t="s">
        <v>866</v>
      </c>
      <c r="F375" s="2012">
        <v>0</v>
      </c>
      <c r="G375" s="2013"/>
      <c r="H375" s="2013"/>
      <c r="I375" s="2013"/>
      <c r="J375" s="2013"/>
      <c r="K375" s="2013"/>
      <c r="L375" s="2013"/>
      <c r="M375" s="2013"/>
      <c r="N375" s="2013"/>
      <c r="O375" s="2013"/>
      <c r="P375" s="2105"/>
      <c r="Q375" s="2013"/>
      <c r="R375" s="2013"/>
      <c r="S375" s="2013"/>
      <c r="T375" s="1784">
        <v>0</v>
      </c>
      <c r="U375" s="1784">
        <f t="shared" ref="U375" si="116">+U376</f>
        <v>23.902000000000001</v>
      </c>
      <c r="V375" s="1784">
        <f t="shared" si="105"/>
        <v>23.902000000000001</v>
      </c>
      <c r="W375" s="1699" t="s">
        <v>760</v>
      </c>
    </row>
    <row r="376" spans="1:23" x14ac:dyDescent="0.2">
      <c r="A376" s="2014"/>
      <c r="B376" s="2009"/>
      <c r="C376" s="2015" t="s">
        <v>294</v>
      </c>
      <c r="D376" s="2015" t="s">
        <v>295</v>
      </c>
      <c r="E376" s="2016" t="s">
        <v>296</v>
      </c>
      <c r="F376" s="2017">
        <v>0</v>
      </c>
      <c r="G376" s="2007"/>
      <c r="H376" s="2007"/>
      <c r="I376" s="2007"/>
      <c r="J376" s="2007"/>
      <c r="K376" s="2007"/>
      <c r="L376" s="2007"/>
      <c r="M376" s="2007"/>
      <c r="N376" s="2007"/>
      <c r="O376" s="2007"/>
      <c r="P376" s="2106"/>
      <c r="Q376" s="2007"/>
      <c r="R376" s="2007"/>
      <c r="S376" s="2007"/>
      <c r="T376" s="1779">
        <v>0</v>
      </c>
      <c r="U376" s="1779">
        <v>23.902000000000001</v>
      </c>
      <c r="V376" s="1779">
        <f t="shared" si="105"/>
        <v>23.902000000000001</v>
      </c>
      <c r="W376" s="1987"/>
    </row>
    <row r="377" spans="1:23" ht="20.95" x14ac:dyDescent="0.2">
      <c r="A377" s="2008" t="s">
        <v>106</v>
      </c>
      <c r="B377" s="2009" t="s">
        <v>775</v>
      </c>
      <c r="C377" s="2010" t="s">
        <v>100</v>
      </c>
      <c r="D377" s="2010" t="s">
        <v>100</v>
      </c>
      <c r="E377" s="2011" t="s">
        <v>867</v>
      </c>
      <c r="F377" s="2012">
        <v>0</v>
      </c>
      <c r="G377" s="2013"/>
      <c r="H377" s="2013"/>
      <c r="I377" s="2013"/>
      <c r="J377" s="2013"/>
      <c r="K377" s="2013"/>
      <c r="L377" s="2013"/>
      <c r="M377" s="2013"/>
      <c r="N377" s="2013"/>
      <c r="O377" s="2013"/>
      <c r="P377" s="2105"/>
      <c r="Q377" s="2013"/>
      <c r="R377" s="2013"/>
      <c r="S377" s="2013"/>
      <c r="T377" s="1784">
        <v>0</v>
      </c>
      <c r="U377" s="1784">
        <f t="shared" ref="U377" si="117">+U378</f>
        <v>8.0459999999999994</v>
      </c>
      <c r="V377" s="1784">
        <f t="shared" si="105"/>
        <v>8.0459999999999994</v>
      </c>
      <c r="W377" s="1699" t="s">
        <v>760</v>
      </c>
    </row>
    <row r="378" spans="1:23" x14ac:dyDescent="0.2">
      <c r="A378" s="2014"/>
      <c r="B378" s="2009"/>
      <c r="C378" s="2015" t="s">
        <v>294</v>
      </c>
      <c r="D378" s="2015" t="s">
        <v>295</v>
      </c>
      <c r="E378" s="2016" t="s">
        <v>296</v>
      </c>
      <c r="F378" s="2017">
        <v>0</v>
      </c>
      <c r="G378" s="2007"/>
      <c r="H378" s="2007"/>
      <c r="I378" s="2007"/>
      <c r="J378" s="2007"/>
      <c r="K378" s="2007"/>
      <c r="L378" s="2007"/>
      <c r="M378" s="2007"/>
      <c r="N378" s="2007"/>
      <c r="O378" s="2007"/>
      <c r="P378" s="2106"/>
      <c r="Q378" s="2007"/>
      <c r="R378" s="2007"/>
      <c r="S378" s="2007"/>
      <c r="T378" s="1779">
        <v>0</v>
      </c>
      <c r="U378" s="1779">
        <v>8.0459999999999994</v>
      </c>
      <c r="V378" s="1779">
        <f t="shared" si="105"/>
        <v>8.0459999999999994</v>
      </c>
      <c r="W378" s="1987"/>
    </row>
    <row r="379" spans="1:23" ht="20.95" x14ac:dyDescent="0.2">
      <c r="A379" s="2008" t="s">
        <v>106</v>
      </c>
      <c r="B379" s="2009" t="s">
        <v>776</v>
      </c>
      <c r="C379" s="2010" t="s">
        <v>100</v>
      </c>
      <c r="D379" s="2010" t="s">
        <v>100</v>
      </c>
      <c r="E379" s="2011" t="s">
        <v>962</v>
      </c>
      <c r="F379" s="2012">
        <v>0</v>
      </c>
      <c r="G379" s="2013"/>
      <c r="H379" s="2013"/>
      <c r="I379" s="2013"/>
      <c r="J379" s="2013"/>
      <c r="K379" s="2013"/>
      <c r="L379" s="2013"/>
      <c r="M379" s="2013"/>
      <c r="N379" s="2013"/>
      <c r="O379" s="2013"/>
      <c r="P379" s="2105"/>
      <c r="Q379" s="2013"/>
      <c r="R379" s="2013"/>
      <c r="S379" s="2013"/>
      <c r="T379" s="1784">
        <v>0</v>
      </c>
      <c r="U379" s="1784">
        <f t="shared" ref="U379" si="118">+U380</f>
        <v>18.933</v>
      </c>
      <c r="V379" s="1784">
        <f t="shared" si="105"/>
        <v>18.933</v>
      </c>
      <c r="W379" s="1699" t="s">
        <v>760</v>
      </c>
    </row>
    <row r="380" spans="1:23" x14ac:dyDescent="0.2">
      <c r="A380" s="2014"/>
      <c r="B380" s="2009"/>
      <c r="C380" s="2015" t="s">
        <v>294</v>
      </c>
      <c r="D380" s="2015" t="s">
        <v>295</v>
      </c>
      <c r="E380" s="2016" t="s">
        <v>296</v>
      </c>
      <c r="F380" s="2017">
        <v>0</v>
      </c>
      <c r="G380" s="2007"/>
      <c r="H380" s="2007"/>
      <c r="I380" s="2007"/>
      <c r="J380" s="2007"/>
      <c r="K380" s="2007"/>
      <c r="L380" s="2007"/>
      <c r="M380" s="2007"/>
      <c r="N380" s="2007"/>
      <c r="O380" s="2007"/>
      <c r="P380" s="2106"/>
      <c r="Q380" s="2007"/>
      <c r="R380" s="2007"/>
      <c r="S380" s="2007"/>
      <c r="T380" s="1779">
        <v>0</v>
      </c>
      <c r="U380" s="1779">
        <v>18.933</v>
      </c>
      <c r="V380" s="1779">
        <f t="shared" si="105"/>
        <v>18.933</v>
      </c>
      <c r="W380" s="1987"/>
    </row>
    <row r="381" spans="1:23" ht="20.95" x14ac:dyDescent="0.2">
      <c r="A381" s="2008" t="s">
        <v>106</v>
      </c>
      <c r="B381" s="2009" t="s">
        <v>777</v>
      </c>
      <c r="C381" s="2010" t="s">
        <v>100</v>
      </c>
      <c r="D381" s="2010" t="s">
        <v>100</v>
      </c>
      <c r="E381" s="2011" t="s">
        <v>868</v>
      </c>
      <c r="F381" s="2012">
        <v>0</v>
      </c>
      <c r="G381" s="2013"/>
      <c r="H381" s="2013"/>
      <c r="I381" s="2013"/>
      <c r="J381" s="2013"/>
      <c r="K381" s="2013"/>
      <c r="L381" s="2013"/>
      <c r="M381" s="2013"/>
      <c r="N381" s="2013"/>
      <c r="O381" s="2013"/>
      <c r="P381" s="2105"/>
      <c r="Q381" s="2013"/>
      <c r="R381" s="2013"/>
      <c r="S381" s="2013"/>
      <c r="T381" s="1784">
        <v>0</v>
      </c>
      <c r="U381" s="1784">
        <f t="shared" ref="U381" si="119">+U382</f>
        <v>6.6260000000000003</v>
      </c>
      <c r="V381" s="1784">
        <f t="shared" si="105"/>
        <v>6.6260000000000003</v>
      </c>
      <c r="W381" s="1699" t="s">
        <v>760</v>
      </c>
    </row>
    <row r="382" spans="1:23" x14ac:dyDescent="0.2">
      <c r="A382" s="2014"/>
      <c r="B382" s="2009"/>
      <c r="C382" s="2015" t="s">
        <v>294</v>
      </c>
      <c r="D382" s="2015" t="s">
        <v>295</v>
      </c>
      <c r="E382" s="2016" t="s">
        <v>296</v>
      </c>
      <c r="F382" s="2017">
        <v>0</v>
      </c>
      <c r="G382" s="2007"/>
      <c r="H382" s="2007"/>
      <c r="I382" s="2007"/>
      <c r="J382" s="2007"/>
      <c r="K382" s="2007"/>
      <c r="L382" s="2007"/>
      <c r="M382" s="2007"/>
      <c r="N382" s="2007"/>
      <c r="O382" s="2007"/>
      <c r="P382" s="2106"/>
      <c r="Q382" s="2007"/>
      <c r="R382" s="2007"/>
      <c r="S382" s="2007"/>
      <c r="T382" s="1779">
        <v>0</v>
      </c>
      <c r="U382" s="1779">
        <v>6.6260000000000003</v>
      </c>
      <c r="V382" s="1779">
        <f t="shared" si="105"/>
        <v>6.6260000000000003</v>
      </c>
      <c r="W382" s="1987"/>
    </row>
    <row r="383" spans="1:23" ht="20.95" x14ac:dyDescent="0.2">
      <c r="A383" s="2008" t="s">
        <v>106</v>
      </c>
      <c r="B383" s="2009" t="s">
        <v>778</v>
      </c>
      <c r="C383" s="2010" t="s">
        <v>100</v>
      </c>
      <c r="D383" s="2010" t="s">
        <v>100</v>
      </c>
      <c r="E383" s="2011" t="s">
        <v>869</v>
      </c>
      <c r="F383" s="2012">
        <v>0</v>
      </c>
      <c r="G383" s="2013"/>
      <c r="H383" s="2013"/>
      <c r="I383" s="2013"/>
      <c r="J383" s="2013"/>
      <c r="K383" s="2013"/>
      <c r="L383" s="2013"/>
      <c r="M383" s="2013"/>
      <c r="N383" s="2013"/>
      <c r="O383" s="2013"/>
      <c r="P383" s="2105"/>
      <c r="Q383" s="2013"/>
      <c r="R383" s="2013"/>
      <c r="S383" s="2013"/>
      <c r="T383" s="1784">
        <v>0</v>
      </c>
      <c r="U383" s="1784">
        <f t="shared" ref="U383" si="120">+U384</f>
        <v>41.887999999999998</v>
      </c>
      <c r="V383" s="1784">
        <f t="shared" si="105"/>
        <v>41.887999999999998</v>
      </c>
      <c r="W383" s="1699" t="s">
        <v>760</v>
      </c>
    </row>
    <row r="384" spans="1:23" x14ac:dyDescent="0.2">
      <c r="A384" s="2014"/>
      <c r="B384" s="2009"/>
      <c r="C384" s="2015" t="s">
        <v>294</v>
      </c>
      <c r="D384" s="2015" t="s">
        <v>295</v>
      </c>
      <c r="E384" s="2016" t="s">
        <v>296</v>
      </c>
      <c r="F384" s="2017">
        <v>0</v>
      </c>
      <c r="G384" s="2007"/>
      <c r="H384" s="2007"/>
      <c r="I384" s="2007"/>
      <c r="J384" s="2007"/>
      <c r="K384" s="2007"/>
      <c r="L384" s="2007"/>
      <c r="M384" s="2007"/>
      <c r="N384" s="2007"/>
      <c r="O384" s="2007"/>
      <c r="P384" s="2106"/>
      <c r="Q384" s="2007"/>
      <c r="R384" s="2007"/>
      <c r="S384" s="2007"/>
      <c r="T384" s="1779">
        <v>0</v>
      </c>
      <c r="U384" s="1779">
        <v>41.887999999999998</v>
      </c>
      <c r="V384" s="1779">
        <f t="shared" si="105"/>
        <v>41.887999999999998</v>
      </c>
      <c r="W384" s="1987"/>
    </row>
    <row r="385" spans="1:23" ht="31.45" x14ac:dyDescent="0.2">
      <c r="A385" s="2008" t="s">
        <v>106</v>
      </c>
      <c r="B385" s="2009" t="s">
        <v>779</v>
      </c>
      <c r="C385" s="2010" t="s">
        <v>100</v>
      </c>
      <c r="D385" s="2010" t="s">
        <v>100</v>
      </c>
      <c r="E385" s="2011" t="s">
        <v>923</v>
      </c>
      <c r="F385" s="2012">
        <v>0</v>
      </c>
      <c r="G385" s="2013"/>
      <c r="H385" s="2013"/>
      <c r="I385" s="2013"/>
      <c r="J385" s="2013"/>
      <c r="K385" s="2013"/>
      <c r="L385" s="2013"/>
      <c r="M385" s="2013"/>
      <c r="N385" s="2013"/>
      <c r="O385" s="2013"/>
      <c r="P385" s="2105"/>
      <c r="Q385" s="2013"/>
      <c r="R385" s="2013"/>
      <c r="S385" s="2013"/>
      <c r="T385" s="1784">
        <v>0</v>
      </c>
      <c r="U385" s="1784">
        <f t="shared" ref="U385" si="121">+U386</f>
        <v>36.445</v>
      </c>
      <c r="V385" s="1784">
        <f t="shared" si="105"/>
        <v>36.445</v>
      </c>
      <c r="W385" s="1699" t="s">
        <v>760</v>
      </c>
    </row>
    <row r="386" spans="1:23" x14ac:dyDescent="0.2">
      <c r="A386" s="2014"/>
      <c r="B386" s="2009"/>
      <c r="C386" s="2015" t="s">
        <v>294</v>
      </c>
      <c r="D386" s="2015" t="s">
        <v>295</v>
      </c>
      <c r="E386" s="2016" t="s">
        <v>296</v>
      </c>
      <c r="F386" s="2017">
        <v>0</v>
      </c>
      <c r="G386" s="2007"/>
      <c r="H386" s="2007"/>
      <c r="I386" s="2007"/>
      <c r="J386" s="2007"/>
      <c r="K386" s="2007"/>
      <c r="L386" s="2007"/>
      <c r="M386" s="2007"/>
      <c r="N386" s="2007"/>
      <c r="O386" s="2007"/>
      <c r="P386" s="2106"/>
      <c r="Q386" s="2007"/>
      <c r="R386" s="2007"/>
      <c r="S386" s="2007"/>
      <c r="T386" s="1779">
        <v>0</v>
      </c>
      <c r="U386" s="1779">
        <v>36.445</v>
      </c>
      <c r="V386" s="1779">
        <f t="shared" si="105"/>
        <v>36.445</v>
      </c>
      <c r="W386" s="1987"/>
    </row>
    <row r="387" spans="1:23" ht="20.95" x14ac:dyDescent="0.2">
      <c r="A387" s="2008" t="s">
        <v>106</v>
      </c>
      <c r="B387" s="2009" t="s">
        <v>780</v>
      </c>
      <c r="C387" s="2010" t="s">
        <v>100</v>
      </c>
      <c r="D387" s="2010" t="s">
        <v>100</v>
      </c>
      <c r="E387" s="2011" t="s">
        <v>870</v>
      </c>
      <c r="F387" s="2012">
        <v>0</v>
      </c>
      <c r="G387" s="2013"/>
      <c r="H387" s="2013"/>
      <c r="I387" s="2013"/>
      <c r="J387" s="2013"/>
      <c r="K387" s="2013"/>
      <c r="L387" s="2013"/>
      <c r="M387" s="2013"/>
      <c r="N387" s="2013"/>
      <c r="O387" s="2013"/>
      <c r="P387" s="2105"/>
      <c r="Q387" s="2013"/>
      <c r="R387" s="2013"/>
      <c r="S387" s="2013"/>
      <c r="T387" s="1784">
        <v>0</v>
      </c>
      <c r="U387" s="1784">
        <f t="shared" ref="U387" si="122">+U388</f>
        <v>96.082999999999998</v>
      </c>
      <c r="V387" s="1784">
        <f t="shared" si="105"/>
        <v>96.082999999999998</v>
      </c>
      <c r="W387" s="1699" t="s">
        <v>760</v>
      </c>
    </row>
    <row r="388" spans="1:23" x14ac:dyDescent="0.2">
      <c r="A388" s="2014"/>
      <c r="B388" s="2009"/>
      <c r="C388" s="2015" t="s">
        <v>294</v>
      </c>
      <c r="D388" s="2015" t="s">
        <v>295</v>
      </c>
      <c r="E388" s="2016" t="s">
        <v>296</v>
      </c>
      <c r="F388" s="2017">
        <v>0</v>
      </c>
      <c r="G388" s="2007"/>
      <c r="H388" s="2007"/>
      <c r="I388" s="2007"/>
      <c r="J388" s="2007"/>
      <c r="K388" s="2007"/>
      <c r="L388" s="2007"/>
      <c r="M388" s="2007"/>
      <c r="N388" s="2007"/>
      <c r="O388" s="2007"/>
      <c r="P388" s="2106"/>
      <c r="Q388" s="2007"/>
      <c r="R388" s="2007"/>
      <c r="S388" s="2007"/>
      <c r="T388" s="1779">
        <v>0</v>
      </c>
      <c r="U388" s="1779">
        <v>96.082999999999998</v>
      </c>
      <c r="V388" s="1779">
        <f t="shared" si="105"/>
        <v>96.082999999999998</v>
      </c>
      <c r="W388" s="1987"/>
    </row>
    <row r="389" spans="1:23" ht="20.95" x14ac:dyDescent="0.2">
      <c r="A389" s="2008" t="s">
        <v>106</v>
      </c>
      <c r="B389" s="2009" t="s">
        <v>781</v>
      </c>
      <c r="C389" s="2010" t="s">
        <v>100</v>
      </c>
      <c r="D389" s="2010" t="s">
        <v>100</v>
      </c>
      <c r="E389" s="2011" t="s">
        <v>924</v>
      </c>
      <c r="F389" s="2012">
        <v>0</v>
      </c>
      <c r="G389" s="2013"/>
      <c r="H389" s="2013"/>
      <c r="I389" s="2013"/>
      <c r="J389" s="2013"/>
      <c r="K389" s="2013"/>
      <c r="L389" s="2013"/>
      <c r="M389" s="2013"/>
      <c r="N389" s="2013"/>
      <c r="O389" s="2013"/>
      <c r="P389" s="2105"/>
      <c r="Q389" s="2013"/>
      <c r="R389" s="2013"/>
      <c r="S389" s="2013"/>
      <c r="T389" s="1784">
        <v>0</v>
      </c>
      <c r="U389" s="1784">
        <f t="shared" ref="U389" si="123">+U390</f>
        <v>9.7029999999999994</v>
      </c>
      <c r="V389" s="1784">
        <f t="shared" si="105"/>
        <v>9.7029999999999994</v>
      </c>
      <c r="W389" s="1699" t="s">
        <v>760</v>
      </c>
    </row>
    <row r="390" spans="1:23" x14ac:dyDescent="0.2">
      <c r="A390" s="2014"/>
      <c r="B390" s="2009"/>
      <c r="C390" s="2015" t="s">
        <v>294</v>
      </c>
      <c r="D390" s="2015" t="s">
        <v>295</v>
      </c>
      <c r="E390" s="2016" t="s">
        <v>296</v>
      </c>
      <c r="F390" s="2017">
        <v>0</v>
      </c>
      <c r="G390" s="2007"/>
      <c r="H390" s="2007"/>
      <c r="I390" s="2007"/>
      <c r="J390" s="2007"/>
      <c r="K390" s="2007"/>
      <c r="L390" s="2007"/>
      <c r="M390" s="2007"/>
      <c r="N390" s="2007"/>
      <c r="O390" s="2007"/>
      <c r="P390" s="2106"/>
      <c r="Q390" s="2007"/>
      <c r="R390" s="2007"/>
      <c r="S390" s="2007"/>
      <c r="T390" s="1779">
        <v>0</v>
      </c>
      <c r="U390" s="1779">
        <v>9.7029999999999994</v>
      </c>
      <c r="V390" s="1779">
        <f t="shared" si="105"/>
        <v>9.7029999999999994</v>
      </c>
      <c r="W390" s="1987"/>
    </row>
    <row r="391" spans="1:23" ht="20.95" x14ac:dyDescent="0.2">
      <c r="A391" s="2008" t="s">
        <v>106</v>
      </c>
      <c r="B391" s="2009" t="s">
        <v>782</v>
      </c>
      <c r="C391" s="2010" t="s">
        <v>100</v>
      </c>
      <c r="D391" s="2010" t="s">
        <v>100</v>
      </c>
      <c r="E391" s="2011" t="s">
        <v>871</v>
      </c>
      <c r="F391" s="2012">
        <v>0</v>
      </c>
      <c r="G391" s="2013"/>
      <c r="H391" s="2013"/>
      <c r="I391" s="2013"/>
      <c r="J391" s="2013"/>
      <c r="K391" s="2013"/>
      <c r="L391" s="2013"/>
      <c r="M391" s="2013"/>
      <c r="N391" s="2013"/>
      <c r="O391" s="2013"/>
      <c r="P391" s="2105"/>
      <c r="Q391" s="2013"/>
      <c r="R391" s="2013"/>
      <c r="S391" s="2013"/>
      <c r="T391" s="1784">
        <v>0</v>
      </c>
      <c r="U391" s="1784">
        <f t="shared" ref="U391" si="124">+U392</f>
        <v>12.779</v>
      </c>
      <c r="V391" s="1784">
        <f t="shared" si="105"/>
        <v>12.779</v>
      </c>
      <c r="W391" s="1699" t="s">
        <v>760</v>
      </c>
    </row>
    <row r="392" spans="1:23" x14ac:dyDescent="0.2">
      <c r="A392" s="2014"/>
      <c r="B392" s="2009"/>
      <c r="C392" s="2015" t="s">
        <v>294</v>
      </c>
      <c r="D392" s="2015" t="s">
        <v>295</v>
      </c>
      <c r="E392" s="2016" t="s">
        <v>296</v>
      </c>
      <c r="F392" s="2017">
        <v>0</v>
      </c>
      <c r="G392" s="2007"/>
      <c r="H392" s="2007"/>
      <c r="I392" s="2007"/>
      <c r="J392" s="2007"/>
      <c r="K392" s="2007"/>
      <c r="L392" s="2007"/>
      <c r="M392" s="2007"/>
      <c r="N392" s="2007"/>
      <c r="O392" s="2007"/>
      <c r="P392" s="2106"/>
      <c r="Q392" s="2007"/>
      <c r="R392" s="2007"/>
      <c r="S392" s="2007"/>
      <c r="T392" s="1779">
        <v>0</v>
      </c>
      <c r="U392" s="1779">
        <v>12.779</v>
      </c>
      <c r="V392" s="1779">
        <f t="shared" si="105"/>
        <v>12.779</v>
      </c>
      <c r="W392" s="1987"/>
    </row>
    <row r="393" spans="1:23" ht="20.95" x14ac:dyDescent="0.2">
      <c r="A393" s="2008" t="s">
        <v>106</v>
      </c>
      <c r="B393" s="2009" t="s">
        <v>783</v>
      </c>
      <c r="C393" s="2010" t="s">
        <v>100</v>
      </c>
      <c r="D393" s="2010" t="s">
        <v>100</v>
      </c>
      <c r="E393" s="2011" t="s">
        <v>872</v>
      </c>
      <c r="F393" s="2012">
        <v>0</v>
      </c>
      <c r="G393" s="2013"/>
      <c r="H393" s="2013"/>
      <c r="I393" s="2013"/>
      <c r="J393" s="2013"/>
      <c r="K393" s="2013"/>
      <c r="L393" s="2013"/>
      <c r="M393" s="2013"/>
      <c r="N393" s="2013"/>
      <c r="O393" s="2013"/>
      <c r="P393" s="2105"/>
      <c r="Q393" s="2013"/>
      <c r="R393" s="2013"/>
      <c r="S393" s="2013"/>
      <c r="T393" s="1784">
        <v>0</v>
      </c>
      <c r="U393" s="1784">
        <f t="shared" ref="U393" si="125">+U394</f>
        <v>21.062000000000001</v>
      </c>
      <c r="V393" s="1784">
        <f t="shared" si="105"/>
        <v>21.062000000000001</v>
      </c>
      <c r="W393" s="1699" t="s">
        <v>760</v>
      </c>
    </row>
    <row r="394" spans="1:23" x14ac:dyDescent="0.2">
      <c r="A394" s="2014"/>
      <c r="B394" s="2009"/>
      <c r="C394" s="2015" t="s">
        <v>294</v>
      </c>
      <c r="D394" s="2015" t="s">
        <v>295</v>
      </c>
      <c r="E394" s="2016" t="s">
        <v>296</v>
      </c>
      <c r="F394" s="2017">
        <v>0</v>
      </c>
      <c r="G394" s="2007"/>
      <c r="H394" s="2007"/>
      <c r="I394" s="2007"/>
      <c r="J394" s="2007"/>
      <c r="K394" s="2007"/>
      <c r="L394" s="2007"/>
      <c r="M394" s="2007"/>
      <c r="N394" s="2007"/>
      <c r="O394" s="2007"/>
      <c r="P394" s="2106"/>
      <c r="Q394" s="2007"/>
      <c r="R394" s="2007"/>
      <c r="S394" s="2007"/>
      <c r="T394" s="1779">
        <v>0</v>
      </c>
      <c r="U394" s="1779">
        <v>21.062000000000001</v>
      </c>
      <c r="V394" s="1779">
        <f t="shared" si="105"/>
        <v>21.062000000000001</v>
      </c>
      <c r="W394" s="1987"/>
    </row>
    <row r="395" spans="1:23" ht="20.95" x14ac:dyDescent="0.2">
      <c r="A395" s="2008" t="s">
        <v>106</v>
      </c>
      <c r="B395" s="2009" t="s">
        <v>784</v>
      </c>
      <c r="C395" s="2010" t="s">
        <v>100</v>
      </c>
      <c r="D395" s="2010" t="s">
        <v>100</v>
      </c>
      <c r="E395" s="2011" t="s">
        <v>959</v>
      </c>
      <c r="F395" s="2012">
        <v>0</v>
      </c>
      <c r="G395" s="2013"/>
      <c r="H395" s="2013"/>
      <c r="I395" s="2013"/>
      <c r="J395" s="2013"/>
      <c r="K395" s="2013"/>
      <c r="L395" s="2013"/>
      <c r="M395" s="2013"/>
      <c r="N395" s="2013"/>
      <c r="O395" s="2013"/>
      <c r="P395" s="2105"/>
      <c r="Q395" s="2013"/>
      <c r="R395" s="2013"/>
      <c r="S395" s="2013"/>
      <c r="T395" s="1784">
        <v>0</v>
      </c>
      <c r="U395" s="1784">
        <f t="shared" ref="U395" si="126">+U396</f>
        <v>7.5730000000000004</v>
      </c>
      <c r="V395" s="1784">
        <f t="shared" si="105"/>
        <v>7.5730000000000004</v>
      </c>
      <c r="W395" s="1699" t="s">
        <v>760</v>
      </c>
    </row>
    <row r="396" spans="1:23" x14ac:dyDescent="0.2">
      <c r="A396" s="2014"/>
      <c r="B396" s="2009"/>
      <c r="C396" s="2015" t="s">
        <v>294</v>
      </c>
      <c r="D396" s="2015" t="s">
        <v>295</v>
      </c>
      <c r="E396" s="2016" t="s">
        <v>296</v>
      </c>
      <c r="F396" s="2017">
        <v>0</v>
      </c>
      <c r="G396" s="2007"/>
      <c r="H396" s="2007"/>
      <c r="I396" s="2007"/>
      <c r="J396" s="2007"/>
      <c r="K396" s="2007"/>
      <c r="L396" s="2007"/>
      <c r="M396" s="2007"/>
      <c r="N396" s="2007"/>
      <c r="O396" s="2007"/>
      <c r="P396" s="2106"/>
      <c r="Q396" s="2007"/>
      <c r="R396" s="2007"/>
      <c r="S396" s="2007"/>
      <c r="T396" s="1779">
        <v>0</v>
      </c>
      <c r="U396" s="1779">
        <v>7.5730000000000004</v>
      </c>
      <c r="V396" s="1779">
        <f t="shared" si="105"/>
        <v>7.5730000000000004</v>
      </c>
      <c r="W396" s="1987"/>
    </row>
    <row r="397" spans="1:23" ht="20.95" x14ac:dyDescent="0.2">
      <c r="A397" s="2008" t="s">
        <v>106</v>
      </c>
      <c r="B397" s="2009" t="s">
        <v>785</v>
      </c>
      <c r="C397" s="2010" t="s">
        <v>100</v>
      </c>
      <c r="D397" s="2010" t="s">
        <v>100</v>
      </c>
      <c r="E397" s="2011" t="s">
        <v>925</v>
      </c>
      <c r="F397" s="2012">
        <v>0</v>
      </c>
      <c r="G397" s="2013"/>
      <c r="H397" s="2013"/>
      <c r="I397" s="2013"/>
      <c r="J397" s="2013"/>
      <c r="K397" s="2013"/>
      <c r="L397" s="2013"/>
      <c r="M397" s="2013"/>
      <c r="N397" s="2013"/>
      <c r="O397" s="2013"/>
      <c r="P397" s="2105"/>
      <c r="Q397" s="2013"/>
      <c r="R397" s="2013"/>
      <c r="S397" s="2013"/>
      <c r="T397" s="1784">
        <v>0</v>
      </c>
      <c r="U397" s="1784">
        <f t="shared" ref="U397" si="127">+U398</f>
        <v>23.902000000000001</v>
      </c>
      <c r="V397" s="1784">
        <f t="shared" si="105"/>
        <v>23.902000000000001</v>
      </c>
      <c r="W397" s="1699" t="s">
        <v>760</v>
      </c>
    </row>
    <row r="398" spans="1:23" x14ac:dyDescent="0.2">
      <c r="A398" s="2014"/>
      <c r="B398" s="2009"/>
      <c r="C398" s="2015" t="s">
        <v>294</v>
      </c>
      <c r="D398" s="2015" t="s">
        <v>295</v>
      </c>
      <c r="E398" s="2016" t="s">
        <v>296</v>
      </c>
      <c r="F398" s="2017">
        <v>0</v>
      </c>
      <c r="G398" s="2007"/>
      <c r="H398" s="2007"/>
      <c r="I398" s="2007"/>
      <c r="J398" s="2007"/>
      <c r="K398" s="2007"/>
      <c r="L398" s="2007"/>
      <c r="M398" s="2007"/>
      <c r="N398" s="2007"/>
      <c r="O398" s="2007"/>
      <c r="P398" s="2106"/>
      <c r="Q398" s="2007"/>
      <c r="R398" s="2007"/>
      <c r="S398" s="2007"/>
      <c r="T398" s="1779">
        <v>0</v>
      </c>
      <c r="U398" s="1779">
        <v>23.902000000000001</v>
      </c>
      <c r="V398" s="1779">
        <f t="shared" si="105"/>
        <v>23.902000000000001</v>
      </c>
      <c r="W398" s="1987"/>
    </row>
    <row r="399" spans="1:23" x14ac:dyDescent="0.2">
      <c r="A399" s="2008" t="s">
        <v>106</v>
      </c>
      <c r="B399" s="2009" t="s">
        <v>786</v>
      </c>
      <c r="C399" s="2010" t="s">
        <v>100</v>
      </c>
      <c r="D399" s="2010" t="s">
        <v>100</v>
      </c>
      <c r="E399" s="2011" t="s">
        <v>873</v>
      </c>
      <c r="F399" s="2012">
        <v>0</v>
      </c>
      <c r="G399" s="2013"/>
      <c r="H399" s="2013"/>
      <c r="I399" s="2013"/>
      <c r="J399" s="2013"/>
      <c r="K399" s="2013"/>
      <c r="L399" s="2013"/>
      <c r="M399" s="2013"/>
      <c r="N399" s="2013"/>
      <c r="O399" s="2013"/>
      <c r="P399" s="2105"/>
      <c r="Q399" s="2013"/>
      <c r="R399" s="2013"/>
      <c r="S399" s="2013"/>
      <c r="T399" s="1784">
        <v>0</v>
      </c>
      <c r="U399" s="1784">
        <f t="shared" ref="U399" si="128">+U400</f>
        <v>20.352</v>
      </c>
      <c r="V399" s="1784">
        <f t="shared" si="105"/>
        <v>20.352</v>
      </c>
      <c r="W399" s="1699" t="s">
        <v>760</v>
      </c>
    </row>
    <row r="400" spans="1:23" x14ac:dyDescent="0.2">
      <c r="A400" s="2014"/>
      <c r="B400" s="2009"/>
      <c r="C400" s="2015" t="s">
        <v>294</v>
      </c>
      <c r="D400" s="2015" t="s">
        <v>295</v>
      </c>
      <c r="E400" s="2016" t="s">
        <v>296</v>
      </c>
      <c r="F400" s="2017">
        <v>0</v>
      </c>
      <c r="G400" s="2007"/>
      <c r="H400" s="2007"/>
      <c r="I400" s="2007"/>
      <c r="J400" s="2007"/>
      <c r="K400" s="2007"/>
      <c r="L400" s="2007"/>
      <c r="M400" s="2007"/>
      <c r="N400" s="2007"/>
      <c r="O400" s="2007"/>
      <c r="P400" s="2106"/>
      <c r="Q400" s="2007"/>
      <c r="R400" s="2007"/>
      <c r="S400" s="2007"/>
      <c r="T400" s="1779">
        <v>0</v>
      </c>
      <c r="U400" s="1779">
        <v>20.352</v>
      </c>
      <c r="V400" s="1779">
        <f t="shared" si="105"/>
        <v>20.352</v>
      </c>
      <c r="W400" s="1987"/>
    </row>
    <row r="401" spans="1:23" x14ac:dyDescent="0.2">
      <c r="A401" s="2008" t="s">
        <v>106</v>
      </c>
      <c r="B401" s="2009" t="s">
        <v>787</v>
      </c>
      <c r="C401" s="2010" t="s">
        <v>100</v>
      </c>
      <c r="D401" s="2010" t="s">
        <v>100</v>
      </c>
      <c r="E401" s="2011" t="s">
        <v>914</v>
      </c>
      <c r="F401" s="2012">
        <v>0</v>
      </c>
      <c r="G401" s="2013"/>
      <c r="H401" s="2013"/>
      <c r="I401" s="2013"/>
      <c r="J401" s="2013"/>
      <c r="K401" s="2013"/>
      <c r="L401" s="2013"/>
      <c r="M401" s="2013"/>
      <c r="N401" s="2013"/>
      <c r="O401" s="2013"/>
      <c r="P401" s="2105"/>
      <c r="Q401" s="2013"/>
      <c r="R401" s="2013"/>
      <c r="S401" s="2013"/>
      <c r="T401" s="1784">
        <v>0</v>
      </c>
      <c r="U401" s="1784">
        <f t="shared" ref="U401" si="129">+U402</f>
        <v>43.545000000000002</v>
      </c>
      <c r="V401" s="1784">
        <f t="shared" si="105"/>
        <v>43.545000000000002</v>
      </c>
      <c r="W401" s="1699" t="s">
        <v>760</v>
      </c>
    </row>
    <row r="402" spans="1:23" x14ac:dyDescent="0.2">
      <c r="A402" s="2014"/>
      <c r="B402" s="2009"/>
      <c r="C402" s="2015" t="s">
        <v>294</v>
      </c>
      <c r="D402" s="2015" t="s">
        <v>295</v>
      </c>
      <c r="E402" s="2016" t="s">
        <v>296</v>
      </c>
      <c r="F402" s="2017">
        <v>0</v>
      </c>
      <c r="G402" s="2007"/>
      <c r="H402" s="2007"/>
      <c r="I402" s="2007"/>
      <c r="J402" s="2007"/>
      <c r="K402" s="2007"/>
      <c r="L402" s="2007"/>
      <c r="M402" s="2007"/>
      <c r="N402" s="2007"/>
      <c r="O402" s="2007"/>
      <c r="P402" s="2106"/>
      <c r="Q402" s="2007"/>
      <c r="R402" s="2007"/>
      <c r="S402" s="2007"/>
      <c r="T402" s="1779">
        <v>0</v>
      </c>
      <c r="U402" s="1779">
        <v>43.545000000000002</v>
      </c>
      <c r="V402" s="1779">
        <f t="shared" si="105"/>
        <v>43.545000000000002</v>
      </c>
      <c r="W402" s="1987"/>
    </row>
    <row r="403" spans="1:23" x14ac:dyDescent="0.2">
      <c r="A403" s="2008" t="s">
        <v>106</v>
      </c>
      <c r="B403" s="2009" t="s">
        <v>788</v>
      </c>
      <c r="C403" s="2010" t="s">
        <v>100</v>
      </c>
      <c r="D403" s="2010" t="s">
        <v>100</v>
      </c>
      <c r="E403" s="2011" t="s">
        <v>874</v>
      </c>
      <c r="F403" s="2012">
        <v>0</v>
      </c>
      <c r="G403" s="2013"/>
      <c r="H403" s="2013"/>
      <c r="I403" s="2013"/>
      <c r="J403" s="2013"/>
      <c r="K403" s="2013"/>
      <c r="L403" s="2013"/>
      <c r="M403" s="2013"/>
      <c r="N403" s="2013"/>
      <c r="O403" s="2013"/>
      <c r="P403" s="2105"/>
      <c r="Q403" s="2013"/>
      <c r="R403" s="2013"/>
      <c r="S403" s="2013"/>
      <c r="T403" s="1784">
        <v>0</v>
      </c>
      <c r="U403" s="1784">
        <f t="shared" ref="U403" si="130">+U404</f>
        <v>19.169</v>
      </c>
      <c r="V403" s="1784">
        <f t="shared" si="105"/>
        <v>19.169</v>
      </c>
      <c r="W403" s="1699" t="s">
        <v>760</v>
      </c>
    </row>
    <row r="404" spans="1:23" x14ac:dyDescent="0.2">
      <c r="A404" s="2014"/>
      <c r="B404" s="2009"/>
      <c r="C404" s="2015" t="s">
        <v>294</v>
      </c>
      <c r="D404" s="2015" t="s">
        <v>295</v>
      </c>
      <c r="E404" s="2016" t="s">
        <v>296</v>
      </c>
      <c r="F404" s="2017">
        <v>0</v>
      </c>
      <c r="G404" s="2007"/>
      <c r="H404" s="2007"/>
      <c r="I404" s="2007"/>
      <c r="J404" s="2007"/>
      <c r="K404" s="2007"/>
      <c r="L404" s="2007"/>
      <c r="M404" s="2007"/>
      <c r="N404" s="2007"/>
      <c r="O404" s="2007"/>
      <c r="P404" s="2106"/>
      <c r="Q404" s="2007"/>
      <c r="R404" s="2007"/>
      <c r="S404" s="2007"/>
      <c r="T404" s="1779">
        <v>0</v>
      </c>
      <c r="U404" s="1779">
        <v>19.169</v>
      </c>
      <c r="V404" s="1779">
        <f t="shared" si="105"/>
        <v>19.169</v>
      </c>
      <c r="W404" s="1987"/>
    </row>
    <row r="405" spans="1:23" ht="20.95" x14ac:dyDescent="0.2">
      <c r="A405" s="2008" t="s">
        <v>106</v>
      </c>
      <c r="B405" s="2009" t="s">
        <v>789</v>
      </c>
      <c r="C405" s="2010" t="s">
        <v>100</v>
      </c>
      <c r="D405" s="2010" t="s">
        <v>100</v>
      </c>
      <c r="E405" s="2011" t="s">
        <v>963</v>
      </c>
      <c r="F405" s="2012">
        <v>0</v>
      </c>
      <c r="G405" s="2013"/>
      <c r="H405" s="2013"/>
      <c r="I405" s="2013"/>
      <c r="J405" s="2013"/>
      <c r="K405" s="2013"/>
      <c r="L405" s="2013"/>
      <c r="M405" s="2013"/>
      <c r="N405" s="2013"/>
      <c r="O405" s="2013"/>
      <c r="P405" s="2105"/>
      <c r="Q405" s="2013"/>
      <c r="R405" s="2013"/>
      <c r="S405" s="2013"/>
      <c r="T405" s="1784">
        <v>0</v>
      </c>
      <c r="U405" s="1784">
        <f t="shared" ref="U405" si="131">+U406</f>
        <v>28.399000000000001</v>
      </c>
      <c r="V405" s="1784">
        <f t="shared" si="105"/>
        <v>28.399000000000001</v>
      </c>
      <c r="W405" s="1699" t="s">
        <v>760</v>
      </c>
    </row>
    <row r="406" spans="1:23" x14ac:dyDescent="0.2">
      <c r="A406" s="2014"/>
      <c r="B406" s="2009"/>
      <c r="C406" s="2015" t="s">
        <v>294</v>
      </c>
      <c r="D406" s="2015" t="s">
        <v>295</v>
      </c>
      <c r="E406" s="2016" t="s">
        <v>296</v>
      </c>
      <c r="F406" s="2017">
        <v>0</v>
      </c>
      <c r="G406" s="2007"/>
      <c r="H406" s="2007"/>
      <c r="I406" s="2007"/>
      <c r="J406" s="2007"/>
      <c r="K406" s="2007"/>
      <c r="L406" s="2007"/>
      <c r="M406" s="2007"/>
      <c r="N406" s="2007"/>
      <c r="O406" s="2007"/>
      <c r="P406" s="2106"/>
      <c r="Q406" s="2007"/>
      <c r="R406" s="2007"/>
      <c r="S406" s="2007"/>
      <c r="T406" s="1779">
        <v>0</v>
      </c>
      <c r="U406" s="1779">
        <v>28.399000000000001</v>
      </c>
      <c r="V406" s="1779">
        <f t="shared" si="105"/>
        <v>28.399000000000001</v>
      </c>
      <c r="W406" s="1987"/>
    </row>
    <row r="407" spans="1:23" ht="20.95" x14ac:dyDescent="0.2">
      <c r="A407" s="2008" t="s">
        <v>106</v>
      </c>
      <c r="B407" s="2009" t="s">
        <v>790</v>
      </c>
      <c r="C407" s="2010" t="s">
        <v>100</v>
      </c>
      <c r="D407" s="2010" t="s">
        <v>100</v>
      </c>
      <c r="E407" s="2011" t="s">
        <v>926</v>
      </c>
      <c r="F407" s="2012">
        <v>0</v>
      </c>
      <c r="G407" s="2013"/>
      <c r="H407" s="2013"/>
      <c r="I407" s="2013"/>
      <c r="J407" s="2013"/>
      <c r="K407" s="2013"/>
      <c r="L407" s="2013"/>
      <c r="M407" s="2013"/>
      <c r="N407" s="2013"/>
      <c r="O407" s="2013"/>
      <c r="P407" s="2105"/>
      <c r="Q407" s="2013"/>
      <c r="R407" s="2013"/>
      <c r="S407" s="2013"/>
      <c r="T407" s="1784">
        <v>0</v>
      </c>
      <c r="U407" s="1784">
        <f t="shared" ref="U407" si="132">+U408</f>
        <v>8.2829999999999995</v>
      </c>
      <c r="V407" s="1784">
        <f t="shared" si="105"/>
        <v>8.2829999999999995</v>
      </c>
      <c r="W407" s="1699" t="s">
        <v>760</v>
      </c>
    </row>
    <row r="408" spans="1:23" x14ac:dyDescent="0.2">
      <c r="A408" s="2014"/>
      <c r="B408" s="2009"/>
      <c r="C408" s="2015" t="s">
        <v>294</v>
      </c>
      <c r="D408" s="2015" t="s">
        <v>295</v>
      </c>
      <c r="E408" s="2016" t="s">
        <v>296</v>
      </c>
      <c r="F408" s="2017">
        <v>0</v>
      </c>
      <c r="G408" s="2007"/>
      <c r="H408" s="2007"/>
      <c r="I408" s="2007"/>
      <c r="J408" s="2007"/>
      <c r="K408" s="2007"/>
      <c r="L408" s="2007"/>
      <c r="M408" s="2007"/>
      <c r="N408" s="2007"/>
      <c r="O408" s="2007"/>
      <c r="P408" s="2106"/>
      <c r="Q408" s="2007"/>
      <c r="R408" s="2007"/>
      <c r="S408" s="2007"/>
      <c r="T408" s="1779">
        <v>0</v>
      </c>
      <c r="U408" s="1779">
        <v>8.2829999999999995</v>
      </c>
      <c r="V408" s="1779">
        <f t="shared" si="105"/>
        <v>8.2829999999999995</v>
      </c>
      <c r="W408" s="1987"/>
    </row>
    <row r="409" spans="1:23" ht="20.95" x14ac:dyDescent="0.2">
      <c r="A409" s="2008" t="s">
        <v>106</v>
      </c>
      <c r="B409" s="2009" t="s">
        <v>791</v>
      </c>
      <c r="C409" s="2010" t="s">
        <v>100</v>
      </c>
      <c r="D409" s="2010" t="s">
        <v>100</v>
      </c>
      <c r="E409" s="2011" t="s">
        <v>927</v>
      </c>
      <c r="F409" s="2012">
        <v>0</v>
      </c>
      <c r="G409" s="2013"/>
      <c r="H409" s="2013"/>
      <c r="I409" s="2013"/>
      <c r="J409" s="2013"/>
      <c r="K409" s="2013"/>
      <c r="L409" s="2013"/>
      <c r="M409" s="2013"/>
      <c r="N409" s="2013"/>
      <c r="O409" s="2013"/>
      <c r="P409" s="2105"/>
      <c r="Q409" s="2013"/>
      <c r="R409" s="2013"/>
      <c r="S409" s="2013"/>
      <c r="T409" s="1784">
        <v>0</v>
      </c>
      <c r="U409" s="1784">
        <f t="shared" ref="U409" si="133">+U410</f>
        <v>7.1</v>
      </c>
      <c r="V409" s="1784">
        <f t="shared" si="105"/>
        <v>7.1</v>
      </c>
      <c r="W409" s="1699" t="s">
        <v>760</v>
      </c>
    </row>
    <row r="410" spans="1:23" x14ac:dyDescent="0.2">
      <c r="A410" s="2014"/>
      <c r="B410" s="2009"/>
      <c r="C410" s="2015" t="s">
        <v>294</v>
      </c>
      <c r="D410" s="2015" t="s">
        <v>295</v>
      </c>
      <c r="E410" s="2016" t="s">
        <v>296</v>
      </c>
      <c r="F410" s="2017">
        <v>0</v>
      </c>
      <c r="G410" s="2007"/>
      <c r="H410" s="2007"/>
      <c r="I410" s="2007"/>
      <c r="J410" s="2007"/>
      <c r="K410" s="2007"/>
      <c r="L410" s="2007"/>
      <c r="M410" s="2007"/>
      <c r="N410" s="2007"/>
      <c r="O410" s="2007"/>
      <c r="P410" s="2106"/>
      <c r="Q410" s="2007"/>
      <c r="R410" s="2007"/>
      <c r="S410" s="2007"/>
      <c r="T410" s="1779">
        <v>0</v>
      </c>
      <c r="U410" s="1779">
        <v>7.1</v>
      </c>
      <c r="V410" s="1779">
        <f t="shared" si="105"/>
        <v>7.1</v>
      </c>
      <c r="W410" s="1987"/>
    </row>
    <row r="411" spans="1:23" ht="20.95" x14ac:dyDescent="0.2">
      <c r="A411" s="2008" t="s">
        <v>106</v>
      </c>
      <c r="B411" s="2009" t="s">
        <v>792</v>
      </c>
      <c r="C411" s="2010" t="s">
        <v>100</v>
      </c>
      <c r="D411" s="2010" t="s">
        <v>100</v>
      </c>
      <c r="E411" s="2011" t="s">
        <v>875</v>
      </c>
      <c r="F411" s="2012">
        <v>0</v>
      </c>
      <c r="G411" s="2013"/>
      <c r="H411" s="2013"/>
      <c r="I411" s="2013"/>
      <c r="J411" s="2013"/>
      <c r="K411" s="2013"/>
      <c r="L411" s="2013"/>
      <c r="M411" s="2013"/>
      <c r="N411" s="2013"/>
      <c r="O411" s="2013"/>
      <c r="P411" s="2105"/>
      <c r="Q411" s="2013"/>
      <c r="R411" s="2013"/>
      <c r="S411" s="2013"/>
      <c r="T411" s="1784">
        <v>0</v>
      </c>
      <c r="U411" s="1784">
        <f t="shared" ref="U411" si="134">+U412</f>
        <v>10.413</v>
      </c>
      <c r="V411" s="1784">
        <f t="shared" si="105"/>
        <v>10.413</v>
      </c>
      <c r="W411" s="1699" t="s">
        <v>760</v>
      </c>
    </row>
    <row r="412" spans="1:23" x14ac:dyDescent="0.2">
      <c r="A412" s="2014"/>
      <c r="B412" s="2009"/>
      <c r="C412" s="2015" t="s">
        <v>294</v>
      </c>
      <c r="D412" s="2015" t="s">
        <v>295</v>
      </c>
      <c r="E412" s="2016" t="s">
        <v>296</v>
      </c>
      <c r="F412" s="2017">
        <v>0</v>
      </c>
      <c r="G412" s="2007"/>
      <c r="H412" s="2007"/>
      <c r="I412" s="2007"/>
      <c r="J412" s="2007"/>
      <c r="K412" s="2007"/>
      <c r="L412" s="2007"/>
      <c r="M412" s="2007"/>
      <c r="N412" s="2007"/>
      <c r="O412" s="2007"/>
      <c r="P412" s="2106"/>
      <c r="Q412" s="2007"/>
      <c r="R412" s="2007"/>
      <c r="S412" s="2007"/>
      <c r="T412" s="1779">
        <v>0</v>
      </c>
      <c r="U412" s="1779">
        <v>10.413</v>
      </c>
      <c r="V412" s="1779">
        <f t="shared" si="105"/>
        <v>10.413</v>
      </c>
      <c r="W412" s="1987"/>
    </row>
    <row r="413" spans="1:23" ht="20.95" x14ac:dyDescent="0.2">
      <c r="A413" s="2008" t="s">
        <v>106</v>
      </c>
      <c r="B413" s="2009" t="s">
        <v>793</v>
      </c>
      <c r="C413" s="2010" t="s">
        <v>100</v>
      </c>
      <c r="D413" s="2010" t="s">
        <v>100</v>
      </c>
      <c r="E413" s="2011" t="s">
        <v>928</v>
      </c>
      <c r="F413" s="2012">
        <v>0</v>
      </c>
      <c r="G413" s="2013"/>
      <c r="H413" s="2013"/>
      <c r="I413" s="2013"/>
      <c r="J413" s="2013"/>
      <c r="K413" s="2013"/>
      <c r="L413" s="2013"/>
      <c r="M413" s="2013"/>
      <c r="N413" s="2013"/>
      <c r="O413" s="2013"/>
      <c r="P413" s="2105"/>
      <c r="Q413" s="2013"/>
      <c r="R413" s="2013"/>
      <c r="S413" s="2013"/>
      <c r="T413" s="1784">
        <v>0</v>
      </c>
      <c r="U413" s="1784">
        <f t="shared" ref="U413" si="135">+U414</f>
        <v>14.673</v>
      </c>
      <c r="V413" s="1784">
        <f t="shared" si="105"/>
        <v>14.673</v>
      </c>
      <c r="W413" s="1699" t="s">
        <v>760</v>
      </c>
    </row>
    <row r="414" spans="1:23" x14ac:dyDescent="0.2">
      <c r="A414" s="2014"/>
      <c r="B414" s="2009"/>
      <c r="C414" s="2015" t="s">
        <v>294</v>
      </c>
      <c r="D414" s="2015" t="s">
        <v>295</v>
      </c>
      <c r="E414" s="2016" t="s">
        <v>296</v>
      </c>
      <c r="F414" s="2017">
        <v>0</v>
      </c>
      <c r="G414" s="2007"/>
      <c r="H414" s="2007"/>
      <c r="I414" s="2007"/>
      <c r="J414" s="2007"/>
      <c r="K414" s="2007"/>
      <c r="L414" s="2007"/>
      <c r="M414" s="2007"/>
      <c r="N414" s="2007"/>
      <c r="O414" s="2007"/>
      <c r="P414" s="2106"/>
      <c r="Q414" s="2007"/>
      <c r="R414" s="2007"/>
      <c r="S414" s="2007"/>
      <c r="T414" s="1779">
        <v>0</v>
      </c>
      <c r="U414" s="1779">
        <v>14.673</v>
      </c>
      <c r="V414" s="1779">
        <f t="shared" si="105"/>
        <v>14.673</v>
      </c>
      <c r="W414" s="1987"/>
    </row>
    <row r="415" spans="1:23" ht="20.95" x14ac:dyDescent="0.2">
      <c r="A415" s="2008" t="s">
        <v>106</v>
      </c>
      <c r="B415" s="2009" t="s">
        <v>794</v>
      </c>
      <c r="C415" s="2010" t="s">
        <v>100</v>
      </c>
      <c r="D415" s="2010" t="s">
        <v>100</v>
      </c>
      <c r="E415" s="2011" t="s">
        <v>929</v>
      </c>
      <c r="F415" s="2012">
        <v>0</v>
      </c>
      <c r="G415" s="2013"/>
      <c r="H415" s="2013"/>
      <c r="I415" s="2013"/>
      <c r="J415" s="2013"/>
      <c r="K415" s="2013"/>
      <c r="L415" s="2013"/>
      <c r="M415" s="2013"/>
      <c r="N415" s="2013"/>
      <c r="O415" s="2013"/>
      <c r="P415" s="2105"/>
      <c r="Q415" s="2013"/>
      <c r="R415" s="2013"/>
      <c r="S415" s="2013"/>
      <c r="T415" s="1784">
        <v>0</v>
      </c>
      <c r="U415" s="1784">
        <f t="shared" ref="U415" si="136">+U416</f>
        <v>20.116</v>
      </c>
      <c r="V415" s="1784">
        <f t="shared" si="105"/>
        <v>20.116</v>
      </c>
      <c r="W415" s="1699" t="s">
        <v>760</v>
      </c>
    </row>
    <row r="416" spans="1:23" x14ac:dyDescent="0.2">
      <c r="A416" s="2014"/>
      <c r="B416" s="2009"/>
      <c r="C416" s="2015" t="s">
        <v>294</v>
      </c>
      <c r="D416" s="2015" t="s">
        <v>295</v>
      </c>
      <c r="E416" s="2016" t="s">
        <v>296</v>
      </c>
      <c r="F416" s="2017">
        <v>0</v>
      </c>
      <c r="G416" s="2007"/>
      <c r="H416" s="2007"/>
      <c r="I416" s="2007"/>
      <c r="J416" s="2007"/>
      <c r="K416" s="2007"/>
      <c r="L416" s="2007"/>
      <c r="M416" s="2007"/>
      <c r="N416" s="2007"/>
      <c r="O416" s="2007"/>
      <c r="P416" s="2106"/>
      <c r="Q416" s="2007"/>
      <c r="R416" s="2007"/>
      <c r="S416" s="2007"/>
      <c r="T416" s="1779">
        <v>0</v>
      </c>
      <c r="U416" s="1779">
        <v>20.116</v>
      </c>
      <c r="V416" s="1779">
        <f t="shared" si="105"/>
        <v>20.116</v>
      </c>
      <c r="W416" s="1987"/>
    </row>
    <row r="417" spans="1:23" x14ac:dyDescent="0.2">
      <c r="A417" s="2008" t="s">
        <v>106</v>
      </c>
      <c r="B417" s="2009" t="s">
        <v>795</v>
      </c>
      <c r="C417" s="2010" t="s">
        <v>100</v>
      </c>
      <c r="D417" s="2010" t="s">
        <v>100</v>
      </c>
      <c r="E417" s="2011" t="s">
        <v>876</v>
      </c>
      <c r="F417" s="2012">
        <v>0</v>
      </c>
      <c r="G417" s="2013"/>
      <c r="H417" s="2013"/>
      <c r="I417" s="2013"/>
      <c r="J417" s="2013"/>
      <c r="K417" s="2013"/>
      <c r="L417" s="2013"/>
      <c r="M417" s="2013"/>
      <c r="N417" s="2013"/>
      <c r="O417" s="2013"/>
      <c r="P417" s="2105"/>
      <c r="Q417" s="2013"/>
      <c r="R417" s="2013"/>
      <c r="S417" s="2013"/>
      <c r="T417" s="1784">
        <v>0</v>
      </c>
      <c r="U417" s="1784">
        <f t="shared" ref="U417" si="137">+U418</f>
        <v>12.542999999999999</v>
      </c>
      <c r="V417" s="1784">
        <f t="shared" ref="V417:V480" si="138">+T417+U417</f>
        <v>12.542999999999999</v>
      </c>
      <c r="W417" s="1699" t="s">
        <v>760</v>
      </c>
    </row>
    <row r="418" spans="1:23" x14ac:dyDescent="0.2">
      <c r="A418" s="2014"/>
      <c r="B418" s="2009"/>
      <c r="C418" s="2015" t="s">
        <v>294</v>
      </c>
      <c r="D418" s="2015" t="s">
        <v>295</v>
      </c>
      <c r="E418" s="2016" t="s">
        <v>296</v>
      </c>
      <c r="F418" s="2017">
        <v>0</v>
      </c>
      <c r="G418" s="2007"/>
      <c r="H418" s="2007"/>
      <c r="I418" s="2007"/>
      <c r="J418" s="2007"/>
      <c r="K418" s="2007"/>
      <c r="L418" s="2007"/>
      <c r="M418" s="2007"/>
      <c r="N418" s="2007"/>
      <c r="O418" s="2007"/>
      <c r="P418" s="2106"/>
      <c r="Q418" s="2007"/>
      <c r="R418" s="2007"/>
      <c r="S418" s="2007"/>
      <c r="T418" s="1779">
        <v>0</v>
      </c>
      <c r="U418" s="1779">
        <v>12.542999999999999</v>
      </c>
      <c r="V418" s="1779">
        <f t="shared" si="138"/>
        <v>12.542999999999999</v>
      </c>
      <c r="W418" s="1987"/>
    </row>
    <row r="419" spans="1:23" ht="20.95" x14ac:dyDescent="0.2">
      <c r="A419" s="2008" t="s">
        <v>106</v>
      </c>
      <c r="B419" s="2009" t="s">
        <v>796</v>
      </c>
      <c r="C419" s="2010" t="s">
        <v>100</v>
      </c>
      <c r="D419" s="2010" t="s">
        <v>100</v>
      </c>
      <c r="E419" s="2011" t="s">
        <v>930</v>
      </c>
      <c r="F419" s="2012">
        <v>0</v>
      </c>
      <c r="G419" s="2013"/>
      <c r="H419" s="2013"/>
      <c r="I419" s="2013"/>
      <c r="J419" s="2013"/>
      <c r="K419" s="2013"/>
      <c r="L419" s="2013"/>
      <c r="M419" s="2013"/>
      <c r="N419" s="2013"/>
      <c r="O419" s="2013"/>
      <c r="P419" s="2105"/>
      <c r="Q419" s="2013"/>
      <c r="R419" s="2013"/>
      <c r="S419" s="2013"/>
      <c r="T419" s="1784">
        <v>0</v>
      </c>
      <c r="U419" s="1784">
        <f t="shared" ref="U419" si="139">+U420</f>
        <v>11.36</v>
      </c>
      <c r="V419" s="1784">
        <f t="shared" si="138"/>
        <v>11.36</v>
      </c>
      <c r="W419" s="1699" t="s">
        <v>760</v>
      </c>
    </row>
    <row r="420" spans="1:23" x14ac:dyDescent="0.2">
      <c r="A420" s="2014"/>
      <c r="B420" s="2009"/>
      <c r="C420" s="2015" t="s">
        <v>294</v>
      </c>
      <c r="D420" s="2015" t="s">
        <v>295</v>
      </c>
      <c r="E420" s="2016" t="s">
        <v>296</v>
      </c>
      <c r="F420" s="2017">
        <v>0</v>
      </c>
      <c r="G420" s="2007"/>
      <c r="H420" s="2007"/>
      <c r="I420" s="2007"/>
      <c r="J420" s="2007"/>
      <c r="K420" s="2007"/>
      <c r="L420" s="2007"/>
      <c r="M420" s="2007"/>
      <c r="N420" s="2007"/>
      <c r="O420" s="2007"/>
      <c r="P420" s="2106"/>
      <c r="Q420" s="2007"/>
      <c r="R420" s="2007"/>
      <c r="S420" s="2007"/>
      <c r="T420" s="1779">
        <v>0</v>
      </c>
      <c r="U420" s="1779">
        <v>11.36</v>
      </c>
      <c r="V420" s="1779">
        <f t="shared" si="138"/>
        <v>11.36</v>
      </c>
      <c r="W420" s="1987"/>
    </row>
    <row r="421" spans="1:23" ht="20.95" x14ac:dyDescent="0.2">
      <c r="A421" s="2008" t="s">
        <v>106</v>
      </c>
      <c r="B421" s="2009" t="s">
        <v>797</v>
      </c>
      <c r="C421" s="2010" t="s">
        <v>100</v>
      </c>
      <c r="D421" s="2010" t="s">
        <v>100</v>
      </c>
      <c r="E421" s="2011" t="s">
        <v>931</v>
      </c>
      <c r="F421" s="2012">
        <v>0</v>
      </c>
      <c r="G421" s="2013"/>
      <c r="H421" s="2013"/>
      <c r="I421" s="2013"/>
      <c r="J421" s="2013"/>
      <c r="K421" s="2013"/>
      <c r="L421" s="2013"/>
      <c r="M421" s="2013"/>
      <c r="N421" s="2013"/>
      <c r="O421" s="2013"/>
      <c r="P421" s="2105"/>
      <c r="Q421" s="2013"/>
      <c r="R421" s="2013"/>
      <c r="S421" s="2013"/>
      <c r="T421" s="1784">
        <v>0</v>
      </c>
      <c r="U421" s="1784">
        <f t="shared" ref="U421" si="140">+U422</f>
        <v>19.405999999999999</v>
      </c>
      <c r="V421" s="1784">
        <f t="shared" si="138"/>
        <v>19.405999999999999</v>
      </c>
      <c r="W421" s="1699" t="s">
        <v>760</v>
      </c>
    </row>
    <row r="422" spans="1:23" x14ac:dyDescent="0.2">
      <c r="A422" s="2014"/>
      <c r="B422" s="2009"/>
      <c r="C422" s="2015" t="s">
        <v>294</v>
      </c>
      <c r="D422" s="2015" t="s">
        <v>295</v>
      </c>
      <c r="E422" s="2016" t="s">
        <v>296</v>
      </c>
      <c r="F422" s="2017">
        <v>0</v>
      </c>
      <c r="G422" s="2007"/>
      <c r="H422" s="2007"/>
      <c r="I422" s="2007"/>
      <c r="J422" s="2007"/>
      <c r="K422" s="2007"/>
      <c r="L422" s="2007"/>
      <c r="M422" s="2007"/>
      <c r="N422" s="2007"/>
      <c r="O422" s="2007"/>
      <c r="P422" s="2106"/>
      <c r="Q422" s="2007"/>
      <c r="R422" s="2007"/>
      <c r="S422" s="2007"/>
      <c r="T422" s="1779">
        <v>0</v>
      </c>
      <c r="U422" s="1779">
        <v>19.405999999999999</v>
      </c>
      <c r="V422" s="1779">
        <f t="shared" si="138"/>
        <v>19.405999999999999</v>
      </c>
      <c r="W422" s="1987"/>
    </row>
    <row r="423" spans="1:23" ht="20.95" x14ac:dyDescent="0.2">
      <c r="A423" s="2008" t="s">
        <v>106</v>
      </c>
      <c r="B423" s="2009" t="s">
        <v>798</v>
      </c>
      <c r="C423" s="2010" t="s">
        <v>100</v>
      </c>
      <c r="D423" s="2010" t="s">
        <v>100</v>
      </c>
      <c r="E423" s="2011" t="s">
        <v>932</v>
      </c>
      <c r="F423" s="2012">
        <v>0</v>
      </c>
      <c r="G423" s="2013"/>
      <c r="H423" s="2013"/>
      <c r="I423" s="2013"/>
      <c r="J423" s="2013"/>
      <c r="K423" s="2013"/>
      <c r="L423" s="2013"/>
      <c r="M423" s="2013"/>
      <c r="N423" s="2013"/>
      <c r="O423" s="2013"/>
      <c r="P423" s="2105"/>
      <c r="Q423" s="2013"/>
      <c r="R423" s="2013"/>
      <c r="S423" s="2013"/>
      <c r="T423" s="1784">
        <v>0</v>
      </c>
      <c r="U423" s="1784">
        <f t="shared" ref="U423" si="141">+U424</f>
        <v>11.596</v>
      </c>
      <c r="V423" s="1784">
        <f t="shared" si="138"/>
        <v>11.596</v>
      </c>
      <c r="W423" s="1699" t="s">
        <v>760</v>
      </c>
    </row>
    <row r="424" spans="1:23" x14ac:dyDescent="0.2">
      <c r="A424" s="2014"/>
      <c r="B424" s="2009"/>
      <c r="C424" s="2015" t="s">
        <v>294</v>
      </c>
      <c r="D424" s="2015" t="s">
        <v>295</v>
      </c>
      <c r="E424" s="2016" t="s">
        <v>296</v>
      </c>
      <c r="F424" s="2017">
        <v>0</v>
      </c>
      <c r="G424" s="2007"/>
      <c r="H424" s="2007"/>
      <c r="I424" s="2007"/>
      <c r="J424" s="2007"/>
      <c r="K424" s="2007"/>
      <c r="L424" s="2007"/>
      <c r="M424" s="2007"/>
      <c r="N424" s="2007"/>
      <c r="O424" s="2007"/>
      <c r="P424" s="2106"/>
      <c r="Q424" s="2007"/>
      <c r="R424" s="2007"/>
      <c r="S424" s="2007"/>
      <c r="T424" s="1779">
        <v>0</v>
      </c>
      <c r="U424" s="1779">
        <v>11.596</v>
      </c>
      <c r="V424" s="1779">
        <f t="shared" si="138"/>
        <v>11.596</v>
      </c>
      <c r="W424" s="1987"/>
    </row>
    <row r="425" spans="1:23" ht="20.95" x14ac:dyDescent="0.2">
      <c r="A425" s="2008" t="s">
        <v>106</v>
      </c>
      <c r="B425" s="2009" t="s">
        <v>799</v>
      </c>
      <c r="C425" s="2010" t="s">
        <v>100</v>
      </c>
      <c r="D425" s="2010" t="s">
        <v>100</v>
      </c>
      <c r="E425" s="2011" t="s">
        <v>877</v>
      </c>
      <c r="F425" s="2012">
        <v>0</v>
      </c>
      <c r="G425" s="2013"/>
      <c r="H425" s="2013"/>
      <c r="I425" s="2013"/>
      <c r="J425" s="2013"/>
      <c r="K425" s="2013"/>
      <c r="L425" s="2013"/>
      <c r="M425" s="2013"/>
      <c r="N425" s="2013"/>
      <c r="O425" s="2013"/>
      <c r="P425" s="2105"/>
      <c r="Q425" s="2013"/>
      <c r="R425" s="2013"/>
      <c r="S425" s="2013"/>
      <c r="T425" s="1784">
        <v>0</v>
      </c>
      <c r="U425" s="1784">
        <f t="shared" ref="U425" si="142">+U426</f>
        <v>28.161999999999999</v>
      </c>
      <c r="V425" s="1784">
        <f t="shared" si="138"/>
        <v>28.161999999999999</v>
      </c>
      <c r="W425" s="1699" t="s">
        <v>760</v>
      </c>
    </row>
    <row r="426" spans="1:23" x14ac:dyDescent="0.2">
      <c r="A426" s="2014"/>
      <c r="B426" s="2009"/>
      <c r="C426" s="2015" t="s">
        <v>294</v>
      </c>
      <c r="D426" s="2015" t="s">
        <v>295</v>
      </c>
      <c r="E426" s="2016" t="s">
        <v>296</v>
      </c>
      <c r="F426" s="2017">
        <v>0</v>
      </c>
      <c r="G426" s="2007"/>
      <c r="H426" s="2007"/>
      <c r="I426" s="2007"/>
      <c r="J426" s="2007"/>
      <c r="K426" s="2007"/>
      <c r="L426" s="2007"/>
      <c r="M426" s="2007"/>
      <c r="N426" s="2007"/>
      <c r="O426" s="2007"/>
      <c r="P426" s="2106"/>
      <c r="Q426" s="2007"/>
      <c r="R426" s="2007"/>
      <c r="S426" s="2007"/>
      <c r="T426" s="1779">
        <v>0</v>
      </c>
      <c r="U426" s="1779">
        <v>28.161999999999999</v>
      </c>
      <c r="V426" s="1779">
        <f t="shared" si="138"/>
        <v>28.161999999999999</v>
      </c>
      <c r="W426" s="1987"/>
    </row>
    <row r="427" spans="1:23" ht="20.95" x14ac:dyDescent="0.2">
      <c r="A427" s="2008" t="s">
        <v>106</v>
      </c>
      <c r="B427" s="2009" t="s">
        <v>800</v>
      </c>
      <c r="C427" s="2010" t="s">
        <v>100</v>
      </c>
      <c r="D427" s="2010" t="s">
        <v>100</v>
      </c>
      <c r="E427" s="2011" t="s">
        <v>878</v>
      </c>
      <c r="F427" s="2012">
        <v>0</v>
      </c>
      <c r="G427" s="2013"/>
      <c r="H427" s="2013"/>
      <c r="I427" s="2013"/>
      <c r="J427" s="2013"/>
      <c r="K427" s="2013"/>
      <c r="L427" s="2013"/>
      <c r="M427" s="2013"/>
      <c r="N427" s="2013"/>
      <c r="O427" s="2013"/>
      <c r="P427" s="2105"/>
      <c r="Q427" s="2013"/>
      <c r="R427" s="2013"/>
      <c r="S427" s="2013"/>
      <c r="T427" s="1784">
        <v>0</v>
      </c>
      <c r="U427" s="1784">
        <f t="shared" ref="U427" si="143">+U428</f>
        <v>28.635000000000002</v>
      </c>
      <c r="V427" s="1784">
        <f t="shared" si="138"/>
        <v>28.635000000000002</v>
      </c>
      <c r="W427" s="1699" t="s">
        <v>760</v>
      </c>
    </row>
    <row r="428" spans="1:23" x14ac:dyDescent="0.2">
      <c r="A428" s="2014"/>
      <c r="B428" s="2009"/>
      <c r="C428" s="2015" t="s">
        <v>294</v>
      </c>
      <c r="D428" s="2015" t="s">
        <v>295</v>
      </c>
      <c r="E428" s="2016" t="s">
        <v>296</v>
      </c>
      <c r="F428" s="2017">
        <v>0</v>
      </c>
      <c r="G428" s="2007"/>
      <c r="H428" s="2007"/>
      <c r="I428" s="2007"/>
      <c r="J428" s="2007"/>
      <c r="K428" s="2007"/>
      <c r="L428" s="2007"/>
      <c r="M428" s="2007"/>
      <c r="N428" s="2007"/>
      <c r="O428" s="2007"/>
      <c r="P428" s="2106"/>
      <c r="Q428" s="2007"/>
      <c r="R428" s="2007"/>
      <c r="S428" s="2007"/>
      <c r="T428" s="1779">
        <v>0</v>
      </c>
      <c r="U428" s="1779">
        <v>28.635000000000002</v>
      </c>
      <c r="V428" s="1779">
        <f t="shared" si="138"/>
        <v>28.635000000000002</v>
      </c>
      <c r="W428" s="1987"/>
    </row>
    <row r="429" spans="1:23" ht="20.95" x14ac:dyDescent="0.2">
      <c r="A429" s="2008" t="s">
        <v>106</v>
      </c>
      <c r="B429" s="2009" t="s">
        <v>801</v>
      </c>
      <c r="C429" s="2010" t="s">
        <v>100</v>
      </c>
      <c r="D429" s="2010" t="s">
        <v>100</v>
      </c>
      <c r="E429" s="2011" t="s">
        <v>879</v>
      </c>
      <c r="F429" s="2012">
        <v>0</v>
      </c>
      <c r="G429" s="2013"/>
      <c r="H429" s="2013"/>
      <c r="I429" s="2013"/>
      <c r="J429" s="2013"/>
      <c r="K429" s="2013"/>
      <c r="L429" s="2013"/>
      <c r="M429" s="2013"/>
      <c r="N429" s="2013"/>
      <c r="O429" s="2013"/>
      <c r="P429" s="2105"/>
      <c r="Q429" s="2013"/>
      <c r="R429" s="2013"/>
      <c r="S429" s="2013"/>
      <c r="T429" s="1784">
        <v>0</v>
      </c>
      <c r="U429" s="1784">
        <f t="shared" ref="U429" si="144">+U430</f>
        <v>7.5730000000000004</v>
      </c>
      <c r="V429" s="1784">
        <f t="shared" si="138"/>
        <v>7.5730000000000004</v>
      </c>
      <c r="W429" s="1699" t="s">
        <v>760</v>
      </c>
    </row>
    <row r="430" spans="1:23" x14ac:dyDescent="0.2">
      <c r="A430" s="2014"/>
      <c r="B430" s="2009"/>
      <c r="C430" s="2015" t="s">
        <v>294</v>
      </c>
      <c r="D430" s="2015" t="s">
        <v>295</v>
      </c>
      <c r="E430" s="2016" t="s">
        <v>296</v>
      </c>
      <c r="F430" s="2017">
        <v>0</v>
      </c>
      <c r="G430" s="2007"/>
      <c r="H430" s="2007"/>
      <c r="I430" s="2007"/>
      <c r="J430" s="2007"/>
      <c r="K430" s="2007"/>
      <c r="L430" s="2007"/>
      <c r="M430" s="2007"/>
      <c r="N430" s="2007"/>
      <c r="O430" s="2007"/>
      <c r="P430" s="2106"/>
      <c r="Q430" s="2007"/>
      <c r="R430" s="2007"/>
      <c r="S430" s="2007"/>
      <c r="T430" s="1779">
        <v>0</v>
      </c>
      <c r="U430" s="1779">
        <v>7.5730000000000004</v>
      </c>
      <c r="V430" s="1779">
        <f t="shared" si="138"/>
        <v>7.5730000000000004</v>
      </c>
      <c r="W430" s="1987"/>
    </row>
    <row r="431" spans="1:23" ht="20.95" x14ac:dyDescent="0.2">
      <c r="A431" s="2008" t="s">
        <v>106</v>
      </c>
      <c r="B431" s="2009" t="s">
        <v>802</v>
      </c>
      <c r="C431" s="2010" t="s">
        <v>100</v>
      </c>
      <c r="D431" s="2010" t="s">
        <v>100</v>
      </c>
      <c r="E431" s="2011" t="s">
        <v>880</v>
      </c>
      <c r="F431" s="2012">
        <v>0</v>
      </c>
      <c r="G431" s="2013"/>
      <c r="H431" s="2013"/>
      <c r="I431" s="2013"/>
      <c r="J431" s="2013"/>
      <c r="K431" s="2013"/>
      <c r="L431" s="2013"/>
      <c r="M431" s="2013"/>
      <c r="N431" s="2013"/>
      <c r="O431" s="2013"/>
      <c r="P431" s="2105"/>
      <c r="Q431" s="2013"/>
      <c r="R431" s="2013"/>
      <c r="S431" s="2013"/>
      <c r="T431" s="1784">
        <v>0</v>
      </c>
      <c r="U431" s="1784">
        <f t="shared" ref="U431" si="145">+U432</f>
        <v>11.122999999999999</v>
      </c>
      <c r="V431" s="1784">
        <f t="shared" si="138"/>
        <v>11.122999999999999</v>
      </c>
      <c r="W431" s="1699" t="s">
        <v>760</v>
      </c>
    </row>
    <row r="432" spans="1:23" x14ac:dyDescent="0.2">
      <c r="A432" s="2014"/>
      <c r="B432" s="2009"/>
      <c r="C432" s="2015" t="s">
        <v>294</v>
      </c>
      <c r="D432" s="2015" t="s">
        <v>295</v>
      </c>
      <c r="E432" s="2016" t="s">
        <v>296</v>
      </c>
      <c r="F432" s="2017">
        <v>0</v>
      </c>
      <c r="G432" s="2007"/>
      <c r="H432" s="2007"/>
      <c r="I432" s="2007"/>
      <c r="J432" s="2007"/>
      <c r="K432" s="2007"/>
      <c r="L432" s="2007"/>
      <c r="M432" s="2007"/>
      <c r="N432" s="2007"/>
      <c r="O432" s="2007"/>
      <c r="P432" s="2106"/>
      <c r="Q432" s="2007"/>
      <c r="R432" s="2007"/>
      <c r="S432" s="2007"/>
      <c r="T432" s="1779">
        <v>0</v>
      </c>
      <c r="U432" s="1779">
        <v>11.122999999999999</v>
      </c>
      <c r="V432" s="1779">
        <f t="shared" si="138"/>
        <v>11.122999999999999</v>
      </c>
      <c r="W432" s="1987"/>
    </row>
    <row r="433" spans="1:23" ht="20.95" x14ac:dyDescent="0.2">
      <c r="A433" s="2008" t="s">
        <v>106</v>
      </c>
      <c r="B433" s="2009" t="s">
        <v>803</v>
      </c>
      <c r="C433" s="2010" t="s">
        <v>100</v>
      </c>
      <c r="D433" s="2010" t="s">
        <v>100</v>
      </c>
      <c r="E433" s="2011" t="s">
        <v>933</v>
      </c>
      <c r="F433" s="2012">
        <v>0</v>
      </c>
      <c r="G433" s="2013"/>
      <c r="H433" s="2013"/>
      <c r="I433" s="2013"/>
      <c r="J433" s="2013"/>
      <c r="K433" s="2013"/>
      <c r="L433" s="2013"/>
      <c r="M433" s="2013"/>
      <c r="N433" s="2013"/>
      <c r="O433" s="2013"/>
      <c r="P433" s="2105"/>
      <c r="Q433" s="2013"/>
      <c r="R433" s="2013"/>
      <c r="S433" s="2013"/>
      <c r="T433" s="1784">
        <v>0</v>
      </c>
      <c r="U433" s="1784">
        <f t="shared" ref="U433" si="146">+U434</f>
        <v>54.430999999999997</v>
      </c>
      <c r="V433" s="1784">
        <f t="shared" si="138"/>
        <v>54.430999999999997</v>
      </c>
      <c r="W433" s="1699" t="s">
        <v>760</v>
      </c>
    </row>
    <row r="434" spans="1:23" x14ac:dyDescent="0.2">
      <c r="A434" s="2014"/>
      <c r="B434" s="2009"/>
      <c r="C434" s="2015" t="s">
        <v>294</v>
      </c>
      <c r="D434" s="2015" t="s">
        <v>295</v>
      </c>
      <c r="E434" s="2016" t="s">
        <v>296</v>
      </c>
      <c r="F434" s="2017">
        <v>0</v>
      </c>
      <c r="G434" s="2007"/>
      <c r="H434" s="2007"/>
      <c r="I434" s="2007"/>
      <c r="J434" s="2007"/>
      <c r="K434" s="2007"/>
      <c r="L434" s="2007"/>
      <c r="M434" s="2007"/>
      <c r="N434" s="2007"/>
      <c r="O434" s="2007"/>
      <c r="P434" s="2106"/>
      <c r="Q434" s="2007"/>
      <c r="R434" s="2007"/>
      <c r="S434" s="2007"/>
      <c r="T434" s="1779">
        <v>0</v>
      </c>
      <c r="U434" s="1779">
        <v>54.430999999999997</v>
      </c>
      <c r="V434" s="1779">
        <f t="shared" si="138"/>
        <v>54.430999999999997</v>
      </c>
      <c r="W434" s="1987"/>
    </row>
    <row r="435" spans="1:23" ht="20.95" x14ac:dyDescent="0.2">
      <c r="A435" s="2008" t="s">
        <v>106</v>
      </c>
      <c r="B435" s="2009" t="s">
        <v>804</v>
      </c>
      <c r="C435" s="2010" t="s">
        <v>100</v>
      </c>
      <c r="D435" s="2010" t="s">
        <v>100</v>
      </c>
      <c r="E435" s="2011" t="s">
        <v>881</v>
      </c>
      <c r="F435" s="2012">
        <v>0</v>
      </c>
      <c r="G435" s="2013"/>
      <c r="H435" s="2013"/>
      <c r="I435" s="2013"/>
      <c r="J435" s="2013"/>
      <c r="K435" s="2013"/>
      <c r="L435" s="2013"/>
      <c r="M435" s="2013"/>
      <c r="N435" s="2013"/>
      <c r="O435" s="2013"/>
      <c r="P435" s="2105"/>
      <c r="Q435" s="2013"/>
      <c r="R435" s="2013"/>
      <c r="S435" s="2013"/>
      <c r="T435" s="1784">
        <v>0</v>
      </c>
      <c r="U435" s="1784">
        <f t="shared" ref="U435" si="147">+U436</f>
        <v>10.885999999999999</v>
      </c>
      <c r="V435" s="1784">
        <f t="shared" si="138"/>
        <v>10.885999999999999</v>
      </c>
      <c r="W435" s="1699" t="s">
        <v>760</v>
      </c>
    </row>
    <row r="436" spans="1:23" x14ac:dyDescent="0.2">
      <c r="A436" s="2014"/>
      <c r="B436" s="2009"/>
      <c r="C436" s="2015" t="s">
        <v>294</v>
      </c>
      <c r="D436" s="2015" t="s">
        <v>295</v>
      </c>
      <c r="E436" s="2016" t="s">
        <v>296</v>
      </c>
      <c r="F436" s="2017">
        <v>0</v>
      </c>
      <c r="G436" s="2007"/>
      <c r="H436" s="2007"/>
      <c r="I436" s="2007"/>
      <c r="J436" s="2007"/>
      <c r="K436" s="2007"/>
      <c r="L436" s="2007"/>
      <c r="M436" s="2007"/>
      <c r="N436" s="2007"/>
      <c r="O436" s="2007"/>
      <c r="P436" s="2106"/>
      <c r="Q436" s="2007"/>
      <c r="R436" s="2007"/>
      <c r="S436" s="2007"/>
      <c r="T436" s="1779">
        <v>0</v>
      </c>
      <c r="U436" s="1779">
        <v>10.885999999999999</v>
      </c>
      <c r="V436" s="1779">
        <f t="shared" si="138"/>
        <v>10.885999999999999</v>
      </c>
      <c r="W436" s="1987"/>
    </row>
    <row r="437" spans="1:23" ht="20.95" x14ac:dyDescent="0.2">
      <c r="A437" s="2008" t="s">
        <v>106</v>
      </c>
      <c r="B437" s="2009" t="s">
        <v>805</v>
      </c>
      <c r="C437" s="2010" t="s">
        <v>100</v>
      </c>
      <c r="D437" s="2010" t="s">
        <v>100</v>
      </c>
      <c r="E437" s="2011" t="s">
        <v>934</v>
      </c>
      <c r="F437" s="2012">
        <v>0</v>
      </c>
      <c r="G437" s="2013"/>
      <c r="H437" s="2013"/>
      <c r="I437" s="2013"/>
      <c r="J437" s="2013"/>
      <c r="K437" s="2013"/>
      <c r="L437" s="2013"/>
      <c r="M437" s="2013"/>
      <c r="N437" s="2013"/>
      <c r="O437" s="2013"/>
      <c r="P437" s="2105"/>
      <c r="Q437" s="2013"/>
      <c r="R437" s="2013"/>
      <c r="S437" s="2013"/>
      <c r="T437" s="1784">
        <v>0</v>
      </c>
      <c r="U437" s="1784">
        <f t="shared" ref="U437" si="148">+U438</f>
        <v>13.253</v>
      </c>
      <c r="V437" s="1784">
        <f t="shared" si="138"/>
        <v>13.253</v>
      </c>
      <c r="W437" s="1699" t="s">
        <v>760</v>
      </c>
    </row>
    <row r="438" spans="1:23" x14ac:dyDescent="0.2">
      <c r="A438" s="2014"/>
      <c r="B438" s="2009"/>
      <c r="C438" s="2015" t="s">
        <v>294</v>
      </c>
      <c r="D438" s="2015" t="s">
        <v>295</v>
      </c>
      <c r="E438" s="2016" t="s">
        <v>296</v>
      </c>
      <c r="F438" s="2017">
        <v>0</v>
      </c>
      <c r="G438" s="2007"/>
      <c r="H438" s="2007"/>
      <c r="I438" s="2007"/>
      <c r="J438" s="2007"/>
      <c r="K438" s="2007"/>
      <c r="L438" s="2007"/>
      <c r="M438" s="2007"/>
      <c r="N438" s="2007"/>
      <c r="O438" s="2007"/>
      <c r="P438" s="2106"/>
      <c r="Q438" s="2007"/>
      <c r="R438" s="2007"/>
      <c r="S438" s="2007"/>
      <c r="T438" s="1779">
        <v>0</v>
      </c>
      <c r="U438" s="1779">
        <v>13.253</v>
      </c>
      <c r="V438" s="1779">
        <f t="shared" si="138"/>
        <v>13.253</v>
      </c>
      <c r="W438" s="1987"/>
    </row>
    <row r="439" spans="1:23" ht="20.95" x14ac:dyDescent="0.2">
      <c r="A439" s="2008" t="s">
        <v>106</v>
      </c>
      <c r="B439" s="2009" t="s">
        <v>806</v>
      </c>
      <c r="C439" s="2010" t="s">
        <v>100</v>
      </c>
      <c r="D439" s="2010" t="s">
        <v>100</v>
      </c>
      <c r="E439" s="2011" t="s">
        <v>935</v>
      </c>
      <c r="F439" s="2012">
        <v>0</v>
      </c>
      <c r="G439" s="2013"/>
      <c r="H439" s="2013"/>
      <c r="I439" s="2013"/>
      <c r="J439" s="2013"/>
      <c r="K439" s="2013"/>
      <c r="L439" s="2013"/>
      <c r="M439" s="2013"/>
      <c r="N439" s="2013"/>
      <c r="O439" s="2013"/>
      <c r="P439" s="2105"/>
      <c r="Q439" s="2013"/>
      <c r="R439" s="2013"/>
      <c r="S439" s="2013"/>
      <c r="T439" s="1784">
        <v>0</v>
      </c>
      <c r="U439" s="1784">
        <f t="shared" ref="U439" si="149">+U440</f>
        <v>16.565999999999999</v>
      </c>
      <c r="V439" s="1784">
        <f t="shared" si="138"/>
        <v>16.565999999999999</v>
      </c>
      <c r="W439" s="1699" t="s">
        <v>760</v>
      </c>
    </row>
    <row r="440" spans="1:23" x14ac:dyDescent="0.2">
      <c r="A440" s="2014"/>
      <c r="B440" s="2009"/>
      <c r="C440" s="2015" t="s">
        <v>294</v>
      </c>
      <c r="D440" s="2015" t="s">
        <v>295</v>
      </c>
      <c r="E440" s="2016" t="s">
        <v>296</v>
      </c>
      <c r="F440" s="2017">
        <v>0</v>
      </c>
      <c r="G440" s="2007"/>
      <c r="H440" s="2007"/>
      <c r="I440" s="2007"/>
      <c r="J440" s="2007"/>
      <c r="K440" s="2007"/>
      <c r="L440" s="2007"/>
      <c r="M440" s="2007"/>
      <c r="N440" s="2007"/>
      <c r="O440" s="2007"/>
      <c r="P440" s="2106"/>
      <c r="Q440" s="2007"/>
      <c r="R440" s="2007"/>
      <c r="S440" s="2007"/>
      <c r="T440" s="1779">
        <v>0</v>
      </c>
      <c r="U440" s="1779">
        <v>16.565999999999999</v>
      </c>
      <c r="V440" s="1779">
        <f t="shared" si="138"/>
        <v>16.565999999999999</v>
      </c>
      <c r="W440" s="1987"/>
    </row>
    <row r="441" spans="1:23" ht="20.95" x14ac:dyDescent="0.2">
      <c r="A441" s="2008" t="s">
        <v>106</v>
      </c>
      <c r="B441" s="2009" t="s">
        <v>807</v>
      </c>
      <c r="C441" s="2010" t="s">
        <v>100</v>
      </c>
      <c r="D441" s="2010" t="s">
        <v>100</v>
      </c>
      <c r="E441" s="2011" t="s">
        <v>882</v>
      </c>
      <c r="F441" s="2012">
        <v>0</v>
      </c>
      <c r="G441" s="2013"/>
      <c r="H441" s="2013"/>
      <c r="I441" s="2013"/>
      <c r="J441" s="2013"/>
      <c r="K441" s="2013"/>
      <c r="L441" s="2013"/>
      <c r="M441" s="2013"/>
      <c r="N441" s="2013"/>
      <c r="O441" s="2013"/>
      <c r="P441" s="2105"/>
      <c r="Q441" s="2013"/>
      <c r="R441" s="2013"/>
      <c r="S441" s="2013"/>
      <c r="T441" s="1784">
        <v>0</v>
      </c>
      <c r="U441" s="1784">
        <f t="shared" ref="U441" si="150">+U442</f>
        <v>19.641999999999999</v>
      </c>
      <c r="V441" s="1784">
        <f t="shared" si="138"/>
        <v>19.641999999999999</v>
      </c>
      <c r="W441" s="1699" t="s">
        <v>760</v>
      </c>
    </row>
    <row r="442" spans="1:23" x14ac:dyDescent="0.2">
      <c r="A442" s="2014"/>
      <c r="B442" s="2009"/>
      <c r="C442" s="2015" t="s">
        <v>294</v>
      </c>
      <c r="D442" s="2015" t="s">
        <v>295</v>
      </c>
      <c r="E442" s="2016" t="s">
        <v>296</v>
      </c>
      <c r="F442" s="2017">
        <v>0</v>
      </c>
      <c r="G442" s="2007"/>
      <c r="H442" s="2007"/>
      <c r="I442" s="2007"/>
      <c r="J442" s="2007"/>
      <c r="K442" s="2007"/>
      <c r="L442" s="2007"/>
      <c r="M442" s="2007"/>
      <c r="N442" s="2007"/>
      <c r="O442" s="2007"/>
      <c r="P442" s="2106"/>
      <c r="Q442" s="2007"/>
      <c r="R442" s="2007"/>
      <c r="S442" s="2007"/>
      <c r="T442" s="1779">
        <v>0</v>
      </c>
      <c r="U442" s="1779">
        <v>19.641999999999999</v>
      </c>
      <c r="V442" s="1779">
        <f t="shared" si="138"/>
        <v>19.641999999999999</v>
      </c>
      <c r="W442" s="1987"/>
    </row>
    <row r="443" spans="1:23" ht="20.95" x14ac:dyDescent="0.2">
      <c r="A443" s="2008" t="s">
        <v>106</v>
      </c>
      <c r="B443" s="2009" t="s">
        <v>808</v>
      </c>
      <c r="C443" s="2010" t="s">
        <v>100</v>
      </c>
      <c r="D443" s="2010" t="s">
        <v>100</v>
      </c>
      <c r="E443" s="2011" t="s">
        <v>883</v>
      </c>
      <c r="F443" s="2012">
        <v>0</v>
      </c>
      <c r="G443" s="2013"/>
      <c r="H443" s="2013"/>
      <c r="I443" s="2013"/>
      <c r="J443" s="2013"/>
      <c r="K443" s="2013"/>
      <c r="L443" s="2013"/>
      <c r="M443" s="2013"/>
      <c r="N443" s="2013"/>
      <c r="O443" s="2013"/>
      <c r="P443" s="2105"/>
      <c r="Q443" s="2013"/>
      <c r="R443" s="2013"/>
      <c r="S443" s="2013"/>
      <c r="T443" s="1784">
        <v>0</v>
      </c>
      <c r="U443" s="1784">
        <f t="shared" ref="U443" si="151">+U444</f>
        <v>35.262</v>
      </c>
      <c r="V443" s="1784">
        <f t="shared" si="138"/>
        <v>35.262</v>
      </c>
      <c r="W443" s="1699" t="s">
        <v>760</v>
      </c>
    </row>
    <row r="444" spans="1:23" x14ac:dyDescent="0.2">
      <c r="A444" s="2014"/>
      <c r="B444" s="2009"/>
      <c r="C444" s="2015" t="s">
        <v>294</v>
      </c>
      <c r="D444" s="2015" t="s">
        <v>295</v>
      </c>
      <c r="E444" s="2016" t="s">
        <v>296</v>
      </c>
      <c r="F444" s="2017">
        <v>0</v>
      </c>
      <c r="G444" s="2007"/>
      <c r="H444" s="2007"/>
      <c r="I444" s="2007"/>
      <c r="J444" s="2007"/>
      <c r="K444" s="2007"/>
      <c r="L444" s="2007"/>
      <c r="M444" s="2007"/>
      <c r="N444" s="2007"/>
      <c r="O444" s="2007"/>
      <c r="P444" s="2106"/>
      <c r="Q444" s="2007"/>
      <c r="R444" s="2007"/>
      <c r="S444" s="2007"/>
      <c r="T444" s="1779">
        <v>0</v>
      </c>
      <c r="U444" s="1779">
        <v>35.262</v>
      </c>
      <c r="V444" s="1779">
        <f t="shared" si="138"/>
        <v>35.262</v>
      </c>
      <c r="W444" s="1987"/>
    </row>
    <row r="445" spans="1:23" ht="20.95" x14ac:dyDescent="0.2">
      <c r="A445" s="2008" t="s">
        <v>106</v>
      </c>
      <c r="B445" s="2009" t="s">
        <v>809</v>
      </c>
      <c r="C445" s="2010" t="s">
        <v>100</v>
      </c>
      <c r="D445" s="2010" t="s">
        <v>100</v>
      </c>
      <c r="E445" s="2011" t="s">
        <v>884</v>
      </c>
      <c r="F445" s="2012">
        <v>0</v>
      </c>
      <c r="G445" s="2013"/>
      <c r="H445" s="2013"/>
      <c r="I445" s="2013"/>
      <c r="J445" s="2013"/>
      <c r="K445" s="2013"/>
      <c r="L445" s="2013"/>
      <c r="M445" s="2013"/>
      <c r="N445" s="2013"/>
      <c r="O445" s="2013"/>
      <c r="P445" s="2105"/>
      <c r="Q445" s="2013"/>
      <c r="R445" s="2013"/>
      <c r="S445" s="2013"/>
      <c r="T445" s="1784">
        <v>0</v>
      </c>
      <c r="U445" s="1784">
        <f t="shared" ref="U445" si="152">+U446</f>
        <v>29.344999999999999</v>
      </c>
      <c r="V445" s="1784">
        <f t="shared" si="138"/>
        <v>29.344999999999999</v>
      </c>
      <c r="W445" s="1699" t="s">
        <v>760</v>
      </c>
    </row>
    <row r="446" spans="1:23" x14ac:dyDescent="0.2">
      <c r="A446" s="2014"/>
      <c r="B446" s="2009"/>
      <c r="C446" s="2015" t="s">
        <v>294</v>
      </c>
      <c r="D446" s="2015" t="s">
        <v>295</v>
      </c>
      <c r="E446" s="2016" t="s">
        <v>296</v>
      </c>
      <c r="F446" s="2017">
        <v>0</v>
      </c>
      <c r="G446" s="2007"/>
      <c r="H446" s="2007"/>
      <c r="I446" s="2007"/>
      <c r="J446" s="2007"/>
      <c r="K446" s="2007"/>
      <c r="L446" s="2007"/>
      <c r="M446" s="2007"/>
      <c r="N446" s="2007"/>
      <c r="O446" s="2007"/>
      <c r="P446" s="2106"/>
      <c r="Q446" s="2007"/>
      <c r="R446" s="2007"/>
      <c r="S446" s="2007"/>
      <c r="T446" s="1779">
        <v>0</v>
      </c>
      <c r="U446" s="1779">
        <v>29.344999999999999</v>
      </c>
      <c r="V446" s="1779">
        <f t="shared" si="138"/>
        <v>29.344999999999999</v>
      </c>
      <c r="W446" s="1987"/>
    </row>
    <row r="447" spans="1:23" ht="20.95" x14ac:dyDescent="0.2">
      <c r="A447" s="2008" t="s">
        <v>106</v>
      </c>
      <c r="B447" s="2009" t="s">
        <v>810</v>
      </c>
      <c r="C447" s="2010" t="s">
        <v>100</v>
      </c>
      <c r="D447" s="2010" t="s">
        <v>100</v>
      </c>
      <c r="E447" s="2011" t="s">
        <v>885</v>
      </c>
      <c r="F447" s="2012">
        <v>0</v>
      </c>
      <c r="G447" s="2013"/>
      <c r="H447" s="2013"/>
      <c r="I447" s="2013"/>
      <c r="J447" s="2013"/>
      <c r="K447" s="2013"/>
      <c r="L447" s="2013"/>
      <c r="M447" s="2013"/>
      <c r="N447" s="2013"/>
      <c r="O447" s="2013"/>
      <c r="P447" s="2105"/>
      <c r="Q447" s="2013"/>
      <c r="R447" s="2013"/>
      <c r="S447" s="2013"/>
      <c r="T447" s="1784">
        <v>0</v>
      </c>
      <c r="U447" s="1784">
        <f t="shared" ref="U447" si="153">+U448</f>
        <v>45.438000000000002</v>
      </c>
      <c r="V447" s="1784">
        <f t="shared" si="138"/>
        <v>45.438000000000002</v>
      </c>
      <c r="W447" s="1699" t="s">
        <v>760</v>
      </c>
    </row>
    <row r="448" spans="1:23" x14ac:dyDescent="0.2">
      <c r="A448" s="2014"/>
      <c r="B448" s="2009"/>
      <c r="C448" s="2015" t="s">
        <v>294</v>
      </c>
      <c r="D448" s="2015" t="s">
        <v>295</v>
      </c>
      <c r="E448" s="2016" t="s">
        <v>296</v>
      </c>
      <c r="F448" s="2017">
        <v>0</v>
      </c>
      <c r="G448" s="2007"/>
      <c r="H448" s="2007"/>
      <c r="I448" s="2007"/>
      <c r="J448" s="2007"/>
      <c r="K448" s="2007"/>
      <c r="L448" s="2007"/>
      <c r="M448" s="2007"/>
      <c r="N448" s="2007"/>
      <c r="O448" s="2007"/>
      <c r="P448" s="2106"/>
      <c r="Q448" s="2007"/>
      <c r="R448" s="2007"/>
      <c r="S448" s="2007"/>
      <c r="T448" s="1779">
        <v>0</v>
      </c>
      <c r="U448" s="1779">
        <v>45.438000000000002</v>
      </c>
      <c r="V448" s="1779">
        <f t="shared" si="138"/>
        <v>45.438000000000002</v>
      </c>
      <c r="W448" s="1987"/>
    </row>
    <row r="449" spans="1:23" ht="20.95" x14ac:dyDescent="0.2">
      <c r="A449" s="2008" t="s">
        <v>106</v>
      </c>
      <c r="B449" s="2009" t="s">
        <v>811</v>
      </c>
      <c r="C449" s="2010" t="s">
        <v>100</v>
      </c>
      <c r="D449" s="2010" t="s">
        <v>100</v>
      </c>
      <c r="E449" s="2011" t="s">
        <v>886</v>
      </c>
      <c r="F449" s="2012">
        <v>0</v>
      </c>
      <c r="G449" s="2013"/>
      <c r="H449" s="2013"/>
      <c r="I449" s="2013"/>
      <c r="J449" s="2013"/>
      <c r="K449" s="2013"/>
      <c r="L449" s="2013"/>
      <c r="M449" s="2013"/>
      <c r="N449" s="2013"/>
      <c r="O449" s="2013"/>
      <c r="P449" s="2105"/>
      <c r="Q449" s="2013"/>
      <c r="R449" s="2013"/>
      <c r="S449" s="2013"/>
      <c r="T449" s="1784">
        <v>0</v>
      </c>
      <c r="U449" s="1784">
        <f t="shared" ref="U449" si="154">+U450</f>
        <v>21.536000000000001</v>
      </c>
      <c r="V449" s="1784">
        <f t="shared" si="138"/>
        <v>21.536000000000001</v>
      </c>
      <c r="W449" s="1699" t="s">
        <v>760</v>
      </c>
    </row>
    <row r="450" spans="1:23" x14ac:dyDescent="0.2">
      <c r="A450" s="2014"/>
      <c r="B450" s="2009"/>
      <c r="C450" s="2015" t="s">
        <v>294</v>
      </c>
      <c r="D450" s="2015" t="s">
        <v>295</v>
      </c>
      <c r="E450" s="2016" t="s">
        <v>296</v>
      </c>
      <c r="F450" s="2017">
        <v>0</v>
      </c>
      <c r="G450" s="2007"/>
      <c r="H450" s="2007"/>
      <c r="I450" s="2007"/>
      <c r="J450" s="2007"/>
      <c r="K450" s="2007"/>
      <c r="L450" s="2007"/>
      <c r="M450" s="2007"/>
      <c r="N450" s="2007"/>
      <c r="O450" s="2007"/>
      <c r="P450" s="2106"/>
      <c r="Q450" s="2007"/>
      <c r="R450" s="2007"/>
      <c r="S450" s="2007"/>
      <c r="T450" s="1779">
        <v>0</v>
      </c>
      <c r="U450" s="1779">
        <v>21.536000000000001</v>
      </c>
      <c r="V450" s="1779">
        <f t="shared" si="138"/>
        <v>21.536000000000001</v>
      </c>
      <c r="W450" s="1987"/>
    </row>
    <row r="451" spans="1:23" ht="20.95" x14ac:dyDescent="0.2">
      <c r="A451" s="2008" t="s">
        <v>106</v>
      </c>
      <c r="B451" s="2009" t="s">
        <v>812</v>
      </c>
      <c r="C451" s="2010" t="s">
        <v>100</v>
      </c>
      <c r="D451" s="2010" t="s">
        <v>100</v>
      </c>
      <c r="E451" s="2011" t="s">
        <v>887</v>
      </c>
      <c r="F451" s="2012">
        <v>0</v>
      </c>
      <c r="G451" s="2013"/>
      <c r="H451" s="2013"/>
      <c r="I451" s="2013"/>
      <c r="J451" s="2013"/>
      <c r="K451" s="2013"/>
      <c r="L451" s="2013"/>
      <c r="M451" s="2013"/>
      <c r="N451" s="2013"/>
      <c r="O451" s="2013"/>
      <c r="P451" s="2105"/>
      <c r="Q451" s="2013"/>
      <c r="R451" s="2013"/>
      <c r="S451" s="2013"/>
      <c r="T451" s="1784">
        <v>0</v>
      </c>
      <c r="U451" s="1784">
        <f t="shared" ref="U451" si="155">+U452</f>
        <v>17.276</v>
      </c>
      <c r="V451" s="1784">
        <f t="shared" si="138"/>
        <v>17.276</v>
      </c>
      <c r="W451" s="1699" t="s">
        <v>760</v>
      </c>
    </row>
    <row r="452" spans="1:23" x14ac:dyDescent="0.2">
      <c r="A452" s="2014"/>
      <c r="B452" s="2009"/>
      <c r="C452" s="2015" t="s">
        <v>294</v>
      </c>
      <c r="D452" s="2015" t="s">
        <v>295</v>
      </c>
      <c r="E452" s="2016" t="s">
        <v>296</v>
      </c>
      <c r="F452" s="2017">
        <v>0</v>
      </c>
      <c r="G452" s="2007"/>
      <c r="H452" s="2007"/>
      <c r="I452" s="2007"/>
      <c r="J452" s="2007"/>
      <c r="K452" s="2007"/>
      <c r="L452" s="2007"/>
      <c r="M452" s="2007"/>
      <c r="N452" s="2007"/>
      <c r="O452" s="2007"/>
      <c r="P452" s="2106"/>
      <c r="Q452" s="2007"/>
      <c r="R452" s="2007"/>
      <c r="S452" s="2007"/>
      <c r="T452" s="1779">
        <v>0</v>
      </c>
      <c r="U452" s="1779">
        <v>17.276</v>
      </c>
      <c r="V452" s="1779">
        <f t="shared" si="138"/>
        <v>17.276</v>
      </c>
      <c r="W452" s="1987"/>
    </row>
    <row r="453" spans="1:23" ht="20.95" x14ac:dyDescent="0.2">
      <c r="A453" s="2008" t="s">
        <v>106</v>
      </c>
      <c r="B453" s="2009" t="s">
        <v>813</v>
      </c>
      <c r="C453" s="2010" t="s">
        <v>100</v>
      </c>
      <c r="D453" s="2010" t="s">
        <v>100</v>
      </c>
      <c r="E453" s="2011" t="s">
        <v>888</v>
      </c>
      <c r="F453" s="2012">
        <v>0</v>
      </c>
      <c r="G453" s="2013"/>
      <c r="H453" s="2013"/>
      <c r="I453" s="2013"/>
      <c r="J453" s="2013"/>
      <c r="K453" s="2013"/>
      <c r="L453" s="2013"/>
      <c r="M453" s="2013"/>
      <c r="N453" s="2013"/>
      <c r="O453" s="2013"/>
      <c r="P453" s="2105"/>
      <c r="Q453" s="2013"/>
      <c r="R453" s="2013"/>
      <c r="S453" s="2013"/>
      <c r="T453" s="1784">
        <v>0</v>
      </c>
      <c r="U453" s="1784">
        <f t="shared" ref="U453" si="156">+U454</f>
        <v>10.413</v>
      </c>
      <c r="V453" s="1784">
        <f t="shared" si="138"/>
        <v>10.413</v>
      </c>
      <c r="W453" s="1699" t="s">
        <v>760</v>
      </c>
    </row>
    <row r="454" spans="1:23" x14ac:dyDescent="0.2">
      <c r="A454" s="2014"/>
      <c r="B454" s="2009"/>
      <c r="C454" s="2015" t="s">
        <v>294</v>
      </c>
      <c r="D454" s="2015" t="s">
        <v>295</v>
      </c>
      <c r="E454" s="2016" t="s">
        <v>296</v>
      </c>
      <c r="F454" s="2017">
        <v>0</v>
      </c>
      <c r="G454" s="2007"/>
      <c r="H454" s="2007"/>
      <c r="I454" s="2007"/>
      <c r="J454" s="2007"/>
      <c r="K454" s="2007"/>
      <c r="L454" s="2007"/>
      <c r="M454" s="2007"/>
      <c r="N454" s="2007"/>
      <c r="O454" s="2007"/>
      <c r="P454" s="2106"/>
      <c r="Q454" s="2007"/>
      <c r="R454" s="2007"/>
      <c r="S454" s="2007"/>
      <c r="T454" s="1779">
        <v>0</v>
      </c>
      <c r="U454" s="1779">
        <v>10.413</v>
      </c>
      <c r="V454" s="1779">
        <f t="shared" si="138"/>
        <v>10.413</v>
      </c>
      <c r="W454" s="1987"/>
    </row>
    <row r="455" spans="1:23" ht="20.95" x14ac:dyDescent="0.2">
      <c r="A455" s="2008" t="s">
        <v>106</v>
      </c>
      <c r="B455" s="2009" t="s">
        <v>814</v>
      </c>
      <c r="C455" s="2010" t="s">
        <v>100</v>
      </c>
      <c r="D455" s="2010" t="s">
        <v>100</v>
      </c>
      <c r="E455" s="2011" t="s">
        <v>889</v>
      </c>
      <c r="F455" s="2012">
        <v>0</v>
      </c>
      <c r="G455" s="2013"/>
      <c r="H455" s="2013"/>
      <c r="I455" s="2013"/>
      <c r="J455" s="2013"/>
      <c r="K455" s="2013"/>
      <c r="L455" s="2013"/>
      <c r="M455" s="2013"/>
      <c r="N455" s="2013"/>
      <c r="O455" s="2013"/>
      <c r="P455" s="2105"/>
      <c r="Q455" s="2013"/>
      <c r="R455" s="2013"/>
      <c r="S455" s="2013"/>
      <c r="T455" s="1784">
        <v>0</v>
      </c>
      <c r="U455" s="1784">
        <f t="shared" ref="U455" si="157">+U456</f>
        <v>15.382999999999999</v>
      </c>
      <c r="V455" s="1784">
        <f t="shared" si="138"/>
        <v>15.382999999999999</v>
      </c>
      <c r="W455" s="1699" t="s">
        <v>760</v>
      </c>
    </row>
    <row r="456" spans="1:23" x14ac:dyDescent="0.2">
      <c r="A456" s="2014"/>
      <c r="B456" s="2009"/>
      <c r="C456" s="2015" t="s">
        <v>294</v>
      </c>
      <c r="D456" s="2015" t="s">
        <v>295</v>
      </c>
      <c r="E456" s="2016" t="s">
        <v>296</v>
      </c>
      <c r="F456" s="2017">
        <v>0</v>
      </c>
      <c r="G456" s="2007"/>
      <c r="H456" s="2007"/>
      <c r="I456" s="2007"/>
      <c r="J456" s="2007"/>
      <c r="K456" s="2007"/>
      <c r="L456" s="2007"/>
      <c r="M456" s="2007"/>
      <c r="N456" s="2007"/>
      <c r="O456" s="2007"/>
      <c r="P456" s="2106"/>
      <c r="Q456" s="2007"/>
      <c r="R456" s="2007"/>
      <c r="S456" s="2007"/>
      <c r="T456" s="1779">
        <v>0</v>
      </c>
      <c r="U456" s="1779">
        <v>15.382999999999999</v>
      </c>
      <c r="V456" s="1779">
        <f t="shared" si="138"/>
        <v>15.382999999999999</v>
      </c>
      <c r="W456" s="1987"/>
    </row>
    <row r="457" spans="1:23" ht="20.95" x14ac:dyDescent="0.2">
      <c r="A457" s="2008" t="s">
        <v>106</v>
      </c>
      <c r="B457" s="2009" t="s">
        <v>815</v>
      </c>
      <c r="C457" s="2010" t="s">
        <v>100</v>
      </c>
      <c r="D457" s="2010" t="s">
        <v>100</v>
      </c>
      <c r="E457" s="2011" t="s">
        <v>936</v>
      </c>
      <c r="F457" s="2012">
        <v>0</v>
      </c>
      <c r="G457" s="2013"/>
      <c r="H457" s="2013"/>
      <c r="I457" s="2013"/>
      <c r="J457" s="2013"/>
      <c r="K457" s="2013"/>
      <c r="L457" s="2013"/>
      <c r="M457" s="2013"/>
      <c r="N457" s="2013"/>
      <c r="O457" s="2013"/>
      <c r="P457" s="2105"/>
      <c r="Q457" s="2013"/>
      <c r="R457" s="2013"/>
      <c r="S457" s="2013"/>
      <c r="T457" s="1784">
        <v>0</v>
      </c>
      <c r="U457" s="1784">
        <f t="shared" ref="U457" si="158">+U458</f>
        <v>13.726000000000001</v>
      </c>
      <c r="V457" s="1784">
        <f t="shared" si="138"/>
        <v>13.726000000000001</v>
      </c>
      <c r="W457" s="1699" t="s">
        <v>760</v>
      </c>
    </row>
    <row r="458" spans="1:23" x14ac:dyDescent="0.2">
      <c r="A458" s="2014"/>
      <c r="B458" s="2009"/>
      <c r="C458" s="2015" t="s">
        <v>294</v>
      </c>
      <c r="D458" s="2015" t="s">
        <v>295</v>
      </c>
      <c r="E458" s="2016" t="s">
        <v>296</v>
      </c>
      <c r="F458" s="2017">
        <v>0</v>
      </c>
      <c r="G458" s="2007"/>
      <c r="H458" s="2007"/>
      <c r="I458" s="2007"/>
      <c r="J458" s="2007"/>
      <c r="K458" s="2007"/>
      <c r="L458" s="2007"/>
      <c r="M458" s="2007"/>
      <c r="N458" s="2007"/>
      <c r="O458" s="2007"/>
      <c r="P458" s="2106"/>
      <c r="Q458" s="2007"/>
      <c r="R458" s="2007"/>
      <c r="S458" s="2007"/>
      <c r="T458" s="1779">
        <v>0</v>
      </c>
      <c r="U458" s="1779">
        <v>13.726000000000001</v>
      </c>
      <c r="V458" s="1779">
        <f t="shared" si="138"/>
        <v>13.726000000000001</v>
      </c>
      <c r="W458" s="1987"/>
    </row>
    <row r="459" spans="1:23" x14ac:dyDescent="0.2">
      <c r="A459" s="2008" t="s">
        <v>106</v>
      </c>
      <c r="B459" s="2009" t="s">
        <v>816</v>
      </c>
      <c r="C459" s="2010" t="s">
        <v>100</v>
      </c>
      <c r="D459" s="2010" t="s">
        <v>100</v>
      </c>
      <c r="E459" s="2011" t="s">
        <v>890</v>
      </c>
      <c r="F459" s="2012">
        <v>0</v>
      </c>
      <c r="G459" s="2013"/>
      <c r="H459" s="2013"/>
      <c r="I459" s="2013"/>
      <c r="J459" s="2013"/>
      <c r="K459" s="2013"/>
      <c r="L459" s="2013"/>
      <c r="M459" s="2013"/>
      <c r="N459" s="2013"/>
      <c r="O459" s="2013"/>
      <c r="P459" s="2105"/>
      <c r="Q459" s="2013"/>
      <c r="R459" s="2013"/>
      <c r="S459" s="2013"/>
      <c r="T459" s="1784">
        <v>0</v>
      </c>
      <c r="U459" s="1784">
        <f t="shared" ref="U459" si="159">+U460</f>
        <v>12.305999999999999</v>
      </c>
      <c r="V459" s="1784">
        <f t="shared" si="138"/>
        <v>12.305999999999999</v>
      </c>
      <c r="W459" s="1699" t="s">
        <v>760</v>
      </c>
    </row>
    <row r="460" spans="1:23" x14ac:dyDescent="0.2">
      <c r="A460" s="2014"/>
      <c r="B460" s="2009"/>
      <c r="C460" s="2015" t="s">
        <v>294</v>
      </c>
      <c r="D460" s="2015" t="s">
        <v>295</v>
      </c>
      <c r="E460" s="2016" t="s">
        <v>296</v>
      </c>
      <c r="F460" s="2017">
        <v>0</v>
      </c>
      <c r="G460" s="2007"/>
      <c r="H460" s="2007"/>
      <c r="I460" s="2007"/>
      <c r="J460" s="2007"/>
      <c r="K460" s="2007"/>
      <c r="L460" s="2007"/>
      <c r="M460" s="2007"/>
      <c r="N460" s="2007"/>
      <c r="O460" s="2007"/>
      <c r="P460" s="2106"/>
      <c r="Q460" s="2007"/>
      <c r="R460" s="2007"/>
      <c r="S460" s="2007"/>
      <c r="T460" s="1779">
        <v>0</v>
      </c>
      <c r="U460" s="1779">
        <v>12.305999999999999</v>
      </c>
      <c r="V460" s="1779">
        <f t="shared" si="138"/>
        <v>12.305999999999999</v>
      </c>
      <c r="W460" s="1987"/>
    </row>
    <row r="461" spans="1:23" ht="20.95" x14ac:dyDescent="0.2">
      <c r="A461" s="2008" t="s">
        <v>106</v>
      </c>
      <c r="B461" s="2009" t="s">
        <v>817</v>
      </c>
      <c r="C461" s="2010" t="s">
        <v>100</v>
      </c>
      <c r="D461" s="2010" t="s">
        <v>100</v>
      </c>
      <c r="E461" s="2011" t="s">
        <v>891</v>
      </c>
      <c r="F461" s="2012">
        <v>0</v>
      </c>
      <c r="G461" s="2013"/>
      <c r="H461" s="2013"/>
      <c r="I461" s="2013"/>
      <c r="J461" s="2013"/>
      <c r="K461" s="2013"/>
      <c r="L461" s="2013"/>
      <c r="M461" s="2013"/>
      <c r="N461" s="2013"/>
      <c r="O461" s="2013"/>
      <c r="P461" s="2105"/>
      <c r="Q461" s="2013"/>
      <c r="R461" s="2013"/>
      <c r="S461" s="2013"/>
      <c r="T461" s="1784">
        <v>0</v>
      </c>
      <c r="U461" s="1784">
        <f t="shared" ref="U461" si="160">+U462</f>
        <v>12.542999999999999</v>
      </c>
      <c r="V461" s="1784">
        <f t="shared" si="138"/>
        <v>12.542999999999999</v>
      </c>
      <c r="W461" s="1699" t="s">
        <v>760</v>
      </c>
    </row>
    <row r="462" spans="1:23" x14ac:dyDescent="0.2">
      <c r="A462" s="2014"/>
      <c r="B462" s="2009"/>
      <c r="C462" s="2015" t="s">
        <v>294</v>
      </c>
      <c r="D462" s="2015" t="s">
        <v>295</v>
      </c>
      <c r="E462" s="2016" t="s">
        <v>296</v>
      </c>
      <c r="F462" s="2017">
        <v>0</v>
      </c>
      <c r="G462" s="2007"/>
      <c r="H462" s="2007"/>
      <c r="I462" s="2007"/>
      <c r="J462" s="2007"/>
      <c r="K462" s="2007"/>
      <c r="L462" s="2007"/>
      <c r="M462" s="2007"/>
      <c r="N462" s="2007"/>
      <c r="O462" s="2007"/>
      <c r="P462" s="2106"/>
      <c r="Q462" s="2007"/>
      <c r="R462" s="2007"/>
      <c r="S462" s="2007"/>
      <c r="T462" s="1779">
        <v>0</v>
      </c>
      <c r="U462" s="1779">
        <v>12.542999999999999</v>
      </c>
      <c r="V462" s="1779">
        <f t="shared" si="138"/>
        <v>12.542999999999999</v>
      </c>
      <c r="W462" s="1987"/>
    </row>
    <row r="463" spans="1:23" ht="20.95" x14ac:dyDescent="0.2">
      <c r="A463" s="2008" t="s">
        <v>106</v>
      </c>
      <c r="B463" s="2009" t="s">
        <v>818</v>
      </c>
      <c r="C463" s="2010" t="s">
        <v>100</v>
      </c>
      <c r="D463" s="2010" t="s">
        <v>100</v>
      </c>
      <c r="E463" s="2011" t="s">
        <v>960</v>
      </c>
      <c r="F463" s="2012">
        <v>0</v>
      </c>
      <c r="G463" s="2013"/>
      <c r="H463" s="2013"/>
      <c r="I463" s="2013"/>
      <c r="J463" s="2013"/>
      <c r="K463" s="2013"/>
      <c r="L463" s="2013"/>
      <c r="M463" s="2013"/>
      <c r="N463" s="2013"/>
      <c r="O463" s="2013"/>
      <c r="P463" s="2105"/>
      <c r="Q463" s="2013"/>
      <c r="R463" s="2013"/>
      <c r="S463" s="2013"/>
      <c r="T463" s="1784">
        <v>0</v>
      </c>
      <c r="U463" s="1784">
        <f t="shared" ref="U463" si="161">+U464</f>
        <v>72.89</v>
      </c>
      <c r="V463" s="1784">
        <f t="shared" si="138"/>
        <v>72.89</v>
      </c>
      <c r="W463" s="1699" t="s">
        <v>760</v>
      </c>
    </row>
    <row r="464" spans="1:23" x14ac:dyDescent="0.2">
      <c r="A464" s="2014"/>
      <c r="B464" s="2009"/>
      <c r="C464" s="2015" t="s">
        <v>294</v>
      </c>
      <c r="D464" s="2015" t="s">
        <v>295</v>
      </c>
      <c r="E464" s="2016" t="s">
        <v>296</v>
      </c>
      <c r="F464" s="2017">
        <v>0</v>
      </c>
      <c r="G464" s="2007"/>
      <c r="H464" s="2007"/>
      <c r="I464" s="2007"/>
      <c r="J464" s="2007"/>
      <c r="K464" s="2007"/>
      <c r="L464" s="2007"/>
      <c r="M464" s="2007"/>
      <c r="N464" s="2007"/>
      <c r="O464" s="2007"/>
      <c r="P464" s="2106"/>
      <c r="Q464" s="2007"/>
      <c r="R464" s="2007"/>
      <c r="S464" s="2007"/>
      <c r="T464" s="1779">
        <v>0</v>
      </c>
      <c r="U464" s="1779">
        <v>72.89</v>
      </c>
      <c r="V464" s="1779">
        <f t="shared" si="138"/>
        <v>72.89</v>
      </c>
      <c r="W464" s="1987"/>
    </row>
    <row r="465" spans="1:23" ht="20.95" x14ac:dyDescent="0.2">
      <c r="A465" s="2008" t="s">
        <v>106</v>
      </c>
      <c r="B465" s="2009" t="s">
        <v>819</v>
      </c>
      <c r="C465" s="2010" t="s">
        <v>100</v>
      </c>
      <c r="D465" s="2010" t="s">
        <v>100</v>
      </c>
      <c r="E465" s="2011" t="s">
        <v>892</v>
      </c>
      <c r="F465" s="2012">
        <v>0</v>
      </c>
      <c r="G465" s="2013"/>
      <c r="H465" s="2013"/>
      <c r="I465" s="2013"/>
      <c r="J465" s="2013"/>
      <c r="K465" s="2013"/>
      <c r="L465" s="2013"/>
      <c r="M465" s="2013"/>
      <c r="N465" s="2013"/>
      <c r="O465" s="2013"/>
      <c r="P465" s="2105"/>
      <c r="Q465" s="2013"/>
      <c r="R465" s="2013"/>
      <c r="S465" s="2013"/>
      <c r="T465" s="1784">
        <v>0</v>
      </c>
      <c r="U465" s="1784">
        <f t="shared" ref="U465" si="162">+U466</f>
        <v>8.52</v>
      </c>
      <c r="V465" s="1784">
        <f t="shared" si="138"/>
        <v>8.52</v>
      </c>
      <c r="W465" s="1699" t="s">
        <v>760</v>
      </c>
    </row>
    <row r="466" spans="1:23" x14ac:dyDescent="0.2">
      <c r="A466" s="2014"/>
      <c r="B466" s="2009"/>
      <c r="C466" s="2015" t="s">
        <v>294</v>
      </c>
      <c r="D466" s="2015" t="s">
        <v>295</v>
      </c>
      <c r="E466" s="2016" t="s">
        <v>296</v>
      </c>
      <c r="F466" s="2017">
        <v>0</v>
      </c>
      <c r="G466" s="2007"/>
      <c r="H466" s="2007"/>
      <c r="I466" s="2007"/>
      <c r="J466" s="2007"/>
      <c r="K466" s="2007"/>
      <c r="L466" s="2007"/>
      <c r="M466" s="2007"/>
      <c r="N466" s="2007"/>
      <c r="O466" s="2007"/>
      <c r="P466" s="2106"/>
      <c r="Q466" s="2007"/>
      <c r="R466" s="2007"/>
      <c r="S466" s="2007"/>
      <c r="T466" s="1779">
        <v>0</v>
      </c>
      <c r="U466" s="1779">
        <v>8.52</v>
      </c>
      <c r="V466" s="1779">
        <f t="shared" si="138"/>
        <v>8.52</v>
      </c>
      <c r="W466" s="1987"/>
    </row>
    <row r="467" spans="1:23" ht="20.95" x14ac:dyDescent="0.2">
      <c r="A467" s="2008" t="s">
        <v>106</v>
      </c>
      <c r="B467" s="2009" t="s">
        <v>820</v>
      </c>
      <c r="C467" s="2010" t="s">
        <v>100</v>
      </c>
      <c r="D467" s="2010" t="s">
        <v>100</v>
      </c>
      <c r="E467" s="2011" t="s">
        <v>937</v>
      </c>
      <c r="F467" s="2012">
        <v>0</v>
      </c>
      <c r="G467" s="2013"/>
      <c r="H467" s="2013"/>
      <c r="I467" s="2013"/>
      <c r="J467" s="2013"/>
      <c r="K467" s="2013"/>
      <c r="L467" s="2013"/>
      <c r="M467" s="2013"/>
      <c r="N467" s="2013"/>
      <c r="O467" s="2013"/>
      <c r="P467" s="2105"/>
      <c r="Q467" s="2013"/>
      <c r="R467" s="2013"/>
      <c r="S467" s="2013"/>
      <c r="T467" s="1784">
        <v>0</v>
      </c>
      <c r="U467" s="1784">
        <f t="shared" ref="U467" si="163">+U468</f>
        <v>15.146000000000001</v>
      </c>
      <c r="V467" s="1784">
        <f t="shared" si="138"/>
        <v>15.146000000000001</v>
      </c>
      <c r="W467" s="1699" t="s">
        <v>760</v>
      </c>
    </row>
    <row r="468" spans="1:23" x14ac:dyDescent="0.2">
      <c r="A468" s="2014"/>
      <c r="B468" s="2009"/>
      <c r="C468" s="2015" t="s">
        <v>294</v>
      </c>
      <c r="D468" s="2015" t="s">
        <v>295</v>
      </c>
      <c r="E468" s="2016" t="s">
        <v>296</v>
      </c>
      <c r="F468" s="2017">
        <v>0</v>
      </c>
      <c r="G468" s="2007"/>
      <c r="H468" s="2007"/>
      <c r="I468" s="2007"/>
      <c r="J468" s="2007"/>
      <c r="K468" s="2007"/>
      <c r="L468" s="2007"/>
      <c r="M468" s="2007"/>
      <c r="N468" s="2007"/>
      <c r="O468" s="2007"/>
      <c r="P468" s="2106"/>
      <c r="Q468" s="2007"/>
      <c r="R468" s="2007"/>
      <c r="S468" s="2007"/>
      <c r="T468" s="1779">
        <v>0</v>
      </c>
      <c r="U468" s="1779">
        <v>15.146000000000001</v>
      </c>
      <c r="V468" s="1779">
        <f t="shared" si="138"/>
        <v>15.146000000000001</v>
      </c>
      <c r="W468" s="1987"/>
    </row>
    <row r="469" spans="1:23" ht="20.95" x14ac:dyDescent="0.2">
      <c r="A469" s="2008" t="s">
        <v>106</v>
      </c>
      <c r="B469" s="2009" t="s">
        <v>821</v>
      </c>
      <c r="C469" s="2010" t="s">
        <v>100</v>
      </c>
      <c r="D469" s="2010" t="s">
        <v>100</v>
      </c>
      <c r="E469" s="2011" t="s">
        <v>915</v>
      </c>
      <c r="F469" s="2012">
        <v>0</v>
      </c>
      <c r="G469" s="2013"/>
      <c r="H469" s="2013"/>
      <c r="I469" s="2013"/>
      <c r="J469" s="2013"/>
      <c r="K469" s="2013"/>
      <c r="L469" s="2013"/>
      <c r="M469" s="2013"/>
      <c r="N469" s="2013"/>
      <c r="O469" s="2013"/>
      <c r="P469" s="2105"/>
      <c r="Q469" s="2013"/>
      <c r="R469" s="2013"/>
      <c r="S469" s="2013"/>
      <c r="T469" s="1784">
        <v>0</v>
      </c>
      <c r="U469" s="1784">
        <f t="shared" ref="U469" si="164">+U470</f>
        <v>39.284999999999997</v>
      </c>
      <c r="V469" s="1784">
        <f t="shared" si="138"/>
        <v>39.284999999999997</v>
      </c>
      <c r="W469" s="1699" t="s">
        <v>760</v>
      </c>
    </row>
    <row r="470" spans="1:23" x14ac:dyDescent="0.2">
      <c r="A470" s="2014"/>
      <c r="B470" s="2009"/>
      <c r="C470" s="2015" t="s">
        <v>294</v>
      </c>
      <c r="D470" s="2015" t="s">
        <v>295</v>
      </c>
      <c r="E470" s="2016" t="s">
        <v>296</v>
      </c>
      <c r="F470" s="2017">
        <v>0</v>
      </c>
      <c r="G470" s="2007"/>
      <c r="H470" s="2007"/>
      <c r="I470" s="2007"/>
      <c r="J470" s="2007"/>
      <c r="K470" s="2007"/>
      <c r="L470" s="2007"/>
      <c r="M470" s="2007"/>
      <c r="N470" s="2007"/>
      <c r="O470" s="2007"/>
      <c r="P470" s="2106"/>
      <c r="Q470" s="2007"/>
      <c r="R470" s="2007"/>
      <c r="S470" s="2007"/>
      <c r="T470" s="1779">
        <v>0</v>
      </c>
      <c r="U470" s="1779">
        <v>39.284999999999997</v>
      </c>
      <c r="V470" s="1779">
        <f t="shared" si="138"/>
        <v>39.284999999999997</v>
      </c>
      <c r="W470" s="1987"/>
    </row>
    <row r="471" spans="1:23" ht="20.95" x14ac:dyDescent="0.2">
      <c r="A471" s="2008" t="s">
        <v>106</v>
      </c>
      <c r="B471" s="2009" t="s">
        <v>822</v>
      </c>
      <c r="C471" s="2010" t="s">
        <v>100</v>
      </c>
      <c r="D471" s="2010" t="s">
        <v>100</v>
      </c>
      <c r="E471" s="2011" t="s">
        <v>893</v>
      </c>
      <c r="F471" s="2012">
        <v>0</v>
      </c>
      <c r="G471" s="2013"/>
      <c r="H471" s="2013"/>
      <c r="I471" s="2013"/>
      <c r="J471" s="2013"/>
      <c r="K471" s="2013"/>
      <c r="L471" s="2013"/>
      <c r="M471" s="2013"/>
      <c r="N471" s="2013"/>
      <c r="O471" s="2013"/>
      <c r="P471" s="2105"/>
      <c r="Q471" s="2013"/>
      <c r="R471" s="2013"/>
      <c r="S471" s="2013"/>
      <c r="T471" s="1784">
        <v>0</v>
      </c>
      <c r="U471" s="1784">
        <f t="shared" ref="U471" si="165">+U472</f>
        <v>15.619</v>
      </c>
      <c r="V471" s="1784">
        <f t="shared" si="138"/>
        <v>15.619</v>
      </c>
      <c r="W471" s="1699" t="s">
        <v>760</v>
      </c>
    </row>
    <row r="472" spans="1:23" x14ac:dyDescent="0.2">
      <c r="A472" s="2014"/>
      <c r="B472" s="2009"/>
      <c r="C472" s="2015" t="s">
        <v>294</v>
      </c>
      <c r="D472" s="2015" t="s">
        <v>295</v>
      </c>
      <c r="E472" s="2016" t="s">
        <v>296</v>
      </c>
      <c r="F472" s="2017">
        <v>0</v>
      </c>
      <c r="G472" s="2007"/>
      <c r="H472" s="2007"/>
      <c r="I472" s="2007"/>
      <c r="J472" s="2007"/>
      <c r="K472" s="2007"/>
      <c r="L472" s="2007"/>
      <c r="M472" s="2007"/>
      <c r="N472" s="2007"/>
      <c r="O472" s="2007"/>
      <c r="P472" s="2106"/>
      <c r="Q472" s="2007"/>
      <c r="R472" s="2007"/>
      <c r="S472" s="2007"/>
      <c r="T472" s="1779">
        <v>0</v>
      </c>
      <c r="U472" s="1779">
        <v>15.619</v>
      </c>
      <c r="V472" s="1779">
        <f t="shared" si="138"/>
        <v>15.619</v>
      </c>
      <c r="W472" s="1987"/>
    </row>
    <row r="473" spans="1:23" ht="20.95" x14ac:dyDescent="0.2">
      <c r="A473" s="2008" t="s">
        <v>106</v>
      </c>
      <c r="B473" s="2009" t="s">
        <v>823</v>
      </c>
      <c r="C473" s="2010" t="s">
        <v>100</v>
      </c>
      <c r="D473" s="2010" t="s">
        <v>100</v>
      </c>
      <c r="E473" s="2011" t="s">
        <v>916</v>
      </c>
      <c r="F473" s="2012">
        <v>0</v>
      </c>
      <c r="G473" s="2013"/>
      <c r="H473" s="2013"/>
      <c r="I473" s="2013"/>
      <c r="J473" s="2013"/>
      <c r="K473" s="2013"/>
      <c r="L473" s="2013"/>
      <c r="M473" s="2013"/>
      <c r="N473" s="2013"/>
      <c r="O473" s="2013"/>
      <c r="P473" s="2105"/>
      <c r="Q473" s="2013"/>
      <c r="R473" s="2013"/>
      <c r="S473" s="2013"/>
      <c r="T473" s="1784">
        <v>0</v>
      </c>
      <c r="U473" s="1784">
        <f t="shared" ref="U473" si="166">+U474</f>
        <v>42.835000000000001</v>
      </c>
      <c r="V473" s="1784">
        <f t="shared" si="138"/>
        <v>42.835000000000001</v>
      </c>
      <c r="W473" s="1699" t="s">
        <v>760</v>
      </c>
    </row>
    <row r="474" spans="1:23" x14ac:dyDescent="0.2">
      <c r="A474" s="2014"/>
      <c r="B474" s="2009"/>
      <c r="C474" s="2015" t="s">
        <v>294</v>
      </c>
      <c r="D474" s="2015" t="s">
        <v>295</v>
      </c>
      <c r="E474" s="2016" t="s">
        <v>296</v>
      </c>
      <c r="F474" s="2017">
        <v>0</v>
      </c>
      <c r="G474" s="2007"/>
      <c r="H474" s="2007"/>
      <c r="I474" s="2007"/>
      <c r="J474" s="2007"/>
      <c r="K474" s="2007"/>
      <c r="L474" s="2007"/>
      <c r="M474" s="2007"/>
      <c r="N474" s="2007"/>
      <c r="O474" s="2007"/>
      <c r="P474" s="2106"/>
      <c r="Q474" s="2007"/>
      <c r="R474" s="2007"/>
      <c r="S474" s="2007"/>
      <c r="T474" s="1779">
        <v>0</v>
      </c>
      <c r="U474" s="1779">
        <v>42.835000000000001</v>
      </c>
      <c r="V474" s="1779">
        <f t="shared" si="138"/>
        <v>42.835000000000001</v>
      </c>
      <c r="W474" s="1987"/>
    </row>
    <row r="475" spans="1:23" x14ac:dyDescent="0.2">
      <c r="A475" s="2008" t="s">
        <v>106</v>
      </c>
      <c r="B475" s="2009" t="s">
        <v>824</v>
      </c>
      <c r="C475" s="2010" t="s">
        <v>100</v>
      </c>
      <c r="D475" s="2010" t="s">
        <v>100</v>
      </c>
      <c r="E475" s="2011" t="s">
        <v>917</v>
      </c>
      <c r="F475" s="2012">
        <v>0</v>
      </c>
      <c r="G475" s="2013"/>
      <c r="H475" s="2013"/>
      <c r="I475" s="2013"/>
      <c r="J475" s="2013"/>
      <c r="K475" s="2013"/>
      <c r="L475" s="2013"/>
      <c r="M475" s="2013"/>
      <c r="N475" s="2013"/>
      <c r="O475" s="2013"/>
      <c r="P475" s="2105"/>
      <c r="Q475" s="2013"/>
      <c r="R475" s="2013"/>
      <c r="S475" s="2013"/>
      <c r="T475" s="1784">
        <v>0</v>
      </c>
      <c r="U475" s="1784">
        <f t="shared" ref="U475" si="167">+U476</f>
        <v>17.986000000000001</v>
      </c>
      <c r="V475" s="1784">
        <f t="shared" si="138"/>
        <v>17.986000000000001</v>
      </c>
      <c r="W475" s="1699" t="s">
        <v>760</v>
      </c>
    </row>
    <row r="476" spans="1:23" x14ac:dyDescent="0.2">
      <c r="A476" s="2014"/>
      <c r="B476" s="2009"/>
      <c r="C476" s="2015" t="s">
        <v>294</v>
      </c>
      <c r="D476" s="2015" t="s">
        <v>295</v>
      </c>
      <c r="E476" s="2016" t="s">
        <v>296</v>
      </c>
      <c r="F476" s="2017">
        <v>0</v>
      </c>
      <c r="G476" s="2007"/>
      <c r="H476" s="2007"/>
      <c r="I476" s="2007"/>
      <c r="J476" s="2007"/>
      <c r="K476" s="2007"/>
      <c r="L476" s="2007"/>
      <c r="M476" s="2007"/>
      <c r="N476" s="2007"/>
      <c r="O476" s="2007"/>
      <c r="P476" s="2106"/>
      <c r="Q476" s="2007"/>
      <c r="R476" s="2007"/>
      <c r="S476" s="2007"/>
      <c r="T476" s="1779">
        <v>0</v>
      </c>
      <c r="U476" s="1779">
        <v>17.986000000000001</v>
      </c>
      <c r="V476" s="1779">
        <f t="shared" si="138"/>
        <v>17.986000000000001</v>
      </c>
      <c r="W476" s="1987"/>
    </row>
    <row r="477" spans="1:23" ht="20.95" x14ac:dyDescent="0.2">
      <c r="A477" s="2008" t="s">
        <v>106</v>
      </c>
      <c r="B477" s="2009" t="s">
        <v>825</v>
      </c>
      <c r="C477" s="2010" t="s">
        <v>100</v>
      </c>
      <c r="D477" s="2010" t="s">
        <v>100</v>
      </c>
      <c r="E477" s="2011" t="s">
        <v>894</v>
      </c>
      <c r="F477" s="2012">
        <v>0</v>
      </c>
      <c r="G477" s="2013"/>
      <c r="H477" s="2013"/>
      <c r="I477" s="2013"/>
      <c r="J477" s="2013"/>
      <c r="K477" s="2013"/>
      <c r="L477" s="2013"/>
      <c r="M477" s="2013"/>
      <c r="N477" s="2013"/>
      <c r="O477" s="2013"/>
      <c r="P477" s="2105"/>
      <c r="Q477" s="2013"/>
      <c r="R477" s="2013"/>
      <c r="S477" s="2013"/>
      <c r="T477" s="1784">
        <v>0</v>
      </c>
      <c r="U477" s="1784">
        <f t="shared" ref="U477" si="168">+U478</f>
        <v>18.696000000000002</v>
      </c>
      <c r="V477" s="1784">
        <f t="shared" si="138"/>
        <v>18.696000000000002</v>
      </c>
      <c r="W477" s="1699" t="s">
        <v>760</v>
      </c>
    </row>
    <row r="478" spans="1:23" x14ac:dyDescent="0.2">
      <c r="A478" s="2014"/>
      <c r="B478" s="2009"/>
      <c r="C478" s="2015" t="s">
        <v>294</v>
      </c>
      <c r="D478" s="2015" t="s">
        <v>295</v>
      </c>
      <c r="E478" s="2016" t="s">
        <v>296</v>
      </c>
      <c r="F478" s="2017">
        <v>0</v>
      </c>
      <c r="G478" s="2007"/>
      <c r="H478" s="2007"/>
      <c r="I478" s="2007"/>
      <c r="J478" s="2007"/>
      <c r="K478" s="2007"/>
      <c r="L478" s="2007"/>
      <c r="M478" s="2007"/>
      <c r="N478" s="2007"/>
      <c r="O478" s="2007"/>
      <c r="P478" s="2106"/>
      <c r="Q478" s="2007"/>
      <c r="R478" s="2007"/>
      <c r="S478" s="2007"/>
      <c r="T478" s="1779">
        <v>0</v>
      </c>
      <c r="U478" s="1779">
        <v>18.696000000000002</v>
      </c>
      <c r="V478" s="1779">
        <f t="shared" si="138"/>
        <v>18.696000000000002</v>
      </c>
      <c r="W478" s="1987"/>
    </row>
    <row r="479" spans="1:23" ht="20.95" x14ac:dyDescent="0.2">
      <c r="A479" s="2008" t="s">
        <v>106</v>
      </c>
      <c r="B479" s="2009" t="s">
        <v>826</v>
      </c>
      <c r="C479" s="2010" t="s">
        <v>100</v>
      </c>
      <c r="D479" s="2010" t="s">
        <v>100</v>
      </c>
      <c r="E479" s="2011" t="s">
        <v>961</v>
      </c>
      <c r="F479" s="2012">
        <v>0</v>
      </c>
      <c r="G479" s="2013"/>
      <c r="H479" s="2013"/>
      <c r="I479" s="2013"/>
      <c r="J479" s="2013"/>
      <c r="K479" s="2013"/>
      <c r="L479" s="2013"/>
      <c r="M479" s="2013"/>
      <c r="N479" s="2013"/>
      <c r="O479" s="2013"/>
      <c r="P479" s="2105"/>
      <c r="Q479" s="2013"/>
      <c r="R479" s="2013"/>
      <c r="S479" s="2013"/>
      <c r="T479" s="1784">
        <v>0</v>
      </c>
      <c r="U479" s="1784">
        <f t="shared" ref="U479" si="169">+U480</f>
        <v>107.91500000000001</v>
      </c>
      <c r="V479" s="1784">
        <f t="shared" si="138"/>
        <v>107.91500000000001</v>
      </c>
      <c r="W479" s="1699" t="s">
        <v>760</v>
      </c>
    </row>
    <row r="480" spans="1:23" x14ac:dyDescent="0.2">
      <c r="A480" s="2014"/>
      <c r="B480" s="2009"/>
      <c r="C480" s="2015" t="s">
        <v>294</v>
      </c>
      <c r="D480" s="2015" t="s">
        <v>295</v>
      </c>
      <c r="E480" s="2016" t="s">
        <v>296</v>
      </c>
      <c r="F480" s="2017">
        <v>0</v>
      </c>
      <c r="G480" s="2007"/>
      <c r="H480" s="2007"/>
      <c r="I480" s="2007"/>
      <c r="J480" s="2007"/>
      <c r="K480" s="2007"/>
      <c r="L480" s="2007"/>
      <c r="M480" s="2007"/>
      <c r="N480" s="2007"/>
      <c r="O480" s="2007"/>
      <c r="P480" s="2106"/>
      <c r="Q480" s="2007"/>
      <c r="R480" s="2007"/>
      <c r="S480" s="2007"/>
      <c r="T480" s="1779">
        <v>0</v>
      </c>
      <c r="U480" s="1779">
        <v>107.91500000000001</v>
      </c>
      <c r="V480" s="1779">
        <f t="shared" si="138"/>
        <v>107.91500000000001</v>
      </c>
      <c r="W480" s="1987"/>
    </row>
    <row r="481" spans="1:23" ht="20.95" x14ac:dyDescent="0.2">
      <c r="A481" s="2008" t="s">
        <v>106</v>
      </c>
      <c r="B481" s="2009" t="s">
        <v>827</v>
      </c>
      <c r="C481" s="2010" t="s">
        <v>100</v>
      </c>
      <c r="D481" s="2010" t="s">
        <v>100</v>
      </c>
      <c r="E481" s="2011" t="s">
        <v>895</v>
      </c>
      <c r="F481" s="2012">
        <v>0</v>
      </c>
      <c r="G481" s="2013"/>
      <c r="H481" s="2013"/>
      <c r="I481" s="2013"/>
      <c r="J481" s="2013"/>
      <c r="K481" s="2013"/>
      <c r="L481" s="2013"/>
      <c r="M481" s="2013"/>
      <c r="N481" s="2013"/>
      <c r="O481" s="2013"/>
      <c r="P481" s="2105"/>
      <c r="Q481" s="2013"/>
      <c r="R481" s="2013"/>
      <c r="S481" s="2013"/>
      <c r="T481" s="1784">
        <v>0</v>
      </c>
      <c r="U481" s="1784">
        <f t="shared" ref="U481" si="170">+U482</f>
        <v>21.298999999999999</v>
      </c>
      <c r="V481" s="1784">
        <f t="shared" ref="V481:V544" si="171">+T481+U481</f>
        <v>21.298999999999999</v>
      </c>
      <c r="W481" s="1699" t="s">
        <v>760</v>
      </c>
    </row>
    <row r="482" spans="1:23" x14ac:dyDescent="0.2">
      <c r="A482" s="2014"/>
      <c r="B482" s="2009"/>
      <c r="C482" s="2015" t="s">
        <v>294</v>
      </c>
      <c r="D482" s="2015" t="s">
        <v>295</v>
      </c>
      <c r="E482" s="2016" t="s">
        <v>296</v>
      </c>
      <c r="F482" s="2017">
        <v>0</v>
      </c>
      <c r="G482" s="2007"/>
      <c r="H482" s="2007"/>
      <c r="I482" s="2007"/>
      <c r="J482" s="2007"/>
      <c r="K482" s="2007"/>
      <c r="L482" s="2007"/>
      <c r="M482" s="2007"/>
      <c r="N482" s="2007"/>
      <c r="O482" s="2007"/>
      <c r="P482" s="2106"/>
      <c r="Q482" s="2007"/>
      <c r="R482" s="2007"/>
      <c r="S482" s="2007"/>
      <c r="T482" s="1779">
        <v>0</v>
      </c>
      <c r="U482" s="1779">
        <v>21.298999999999999</v>
      </c>
      <c r="V482" s="1779">
        <f t="shared" si="171"/>
        <v>21.298999999999999</v>
      </c>
      <c r="W482" s="1987"/>
    </row>
    <row r="483" spans="1:23" ht="20.95" x14ac:dyDescent="0.2">
      <c r="A483" s="2008" t="s">
        <v>106</v>
      </c>
      <c r="B483" s="2009" t="s">
        <v>828</v>
      </c>
      <c r="C483" s="2010" t="s">
        <v>100</v>
      </c>
      <c r="D483" s="2010" t="s">
        <v>100</v>
      </c>
      <c r="E483" s="2011" t="s">
        <v>896</v>
      </c>
      <c r="F483" s="2012">
        <v>0</v>
      </c>
      <c r="G483" s="2013"/>
      <c r="H483" s="2013"/>
      <c r="I483" s="2013"/>
      <c r="J483" s="2013"/>
      <c r="K483" s="2013"/>
      <c r="L483" s="2013"/>
      <c r="M483" s="2013"/>
      <c r="N483" s="2013"/>
      <c r="O483" s="2013"/>
      <c r="P483" s="2105"/>
      <c r="Q483" s="2013"/>
      <c r="R483" s="2013"/>
      <c r="S483" s="2013"/>
      <c r="T483" s="1784">
        <v>0</v>
      </c>
      <c r="U483" s="1784">
        <f t="shared" ref="U483" si="172">+U484</f>
        <v>62.951000000000001</v>
      </c>
      <c r="V483" s="1784">
        <f t="shared" si="171"/>
        <v>62.951000000000001</v>
      </c>
      <c r="W483" s="1699" t="s">
        <v>760</v>
      </c>
    </row>
    <row r="484" spans="1:23" x14ac:dyDescent="0.2">
      <c r="A484" s="2014"/>
      <c r="B484" s="2009"/>
      <c r="C484" s="2015" t="s">
        <v>294</v>
      </c>
      <c r="D484" s="2015" t="s">
        <v>295</v>
      </c>
      <c r="E484" s="2016" t="s">
        <v>296</v>
      </c>
      <c r="F484" s="2017">
        <v>0</v>
      </c>
      <c r="G484" s="2007"/>
      <c r="H484" s="2007"/>
      <c r="I484" s="2007"/>
      <c r="J484" s="2007"/>
      <c r="K484" s="2007"/>
      <c r="L484" s="2007"/>
      <c r="M484" s="2007"/>
      <c r="N484" s="2007"/>
      <c r="O484" s="2007"/>
      <c r="P484" s="2106"/>
      <c r="Q484" s="2007"/>
      <c r="R484" s="2007"/>
      <c r="S484" s="2007"/>
      <c r="T484" s="1779">
        <v>0</v>
      </c>
      <c r="U484" s="1779">
        <v>62.951000000000001</v>
      </c>
      <c r="V484" s="1779">
        <f t="shared" si="171"/>
        <v>62.951000000000001</v>
      </c>
      <c r="W484" s="1987"/>
    </row>
    <row r="485" spans="1:23" ht="20.95" x14ac:dyDescent="0.2">
      <c r="A485" s="2008" t="s">
        <v>106</v>
      </c>
      <c r="B485" s="2009" t="s">
        <v>829</v>
      </c>
      <c r="C485" s="2010" t="s">
        <v>100</v>
      </c>
      <c r="D485" s="2010" t="s">
        <v>100</v>
      </c>
      <c r="E485" s="2011" t="s">
        <v>897</v>
      </c>
      <c r="F485" s="2012">
        <v>0</v>
      </c>
      <c r="G485" s="2013"/>
      <c r="H485" s="2013"/>
      <c r="I485" s="2013"/>
      <c r="J485" s="2013"/>
      <c r="K485" s="2013"/>
      <c r="L485" s="2013"/>
      <c r="M485" s="2013"/>
      <c r="N485" s="2013"/>
      <c r="O485" s="2013"/>
      <c r="P485" s="2105"/>
      <c r="Q485" s="2013"/>
      <c r="R485" s="2013"/>
      <c r="S485" s="2013"/>
      <c r="T485" s="1784">
        <v>0</v>
      </c>
      <c r="U485" s="1784">
        <f t="shared" ref="U485" si="173">+U486</f>
        <v>28.872</v>
      </c>
      <c r="V485" s="1784">
        <f t="shared" si="171"/>
        <v>28.872</v>
      </c>
      <c r="W485" s="1699" t="s">
        <v>760</v>
      </c>
    </row>
    <row r="486" spans="1:23" x14ac:dyDescent="0.2">
      <c r="A486" s="2014"/>
      <c r="B486" s="2009"/>
      <c r="C486" s="2015" t="s">
        <v>294</v>
      </c>
      <c r="D486" s="2015" t="s">
        <v>295</v>
      </c>
      <c r="E486" s="2016" t="s">
        <v>296</v>
      </c>
      <c r="F486" s="2017">
        <v>0</v>
      </c>
      <c r="G486" s="2007"/>
      <c r="H486" s="2007"/>
      <c r="I486" s="2007"/>
      <c r="J486" s="2007"/>
      <c r="K486" s="2007"/>
      <c r="L486" s="2007"/>
      <c r="M486" s="2007"/>
      <c r="N486" s="2007"/>
      <c r="O486" s="2007"/>
      <c r="P486" s="2106"/>
      <c r="Q486" s="2007"/>
      <c r="R486" s="2007"/>
      <c r="S486" s="2007"/>
      <c r="T486" s="1779">
        <v>0</v>
      </c>
      <c r="U486" s="1779">
        <v>28.872</v>
      </c>
      <c r="V486" s="1779">
        <f t="shared" si="171"/>
        <v>28.872</v>
      </c>
      <c r="W486" s="1987"/>
    </row>
    <row r="487" spans="1:23" ht="20.95" x14ac:dyDescent="0.2">
      <c r="A487" s="2008" t="s">
        <v>106</v>
      </c>
      <c r="B487" s="2009" t="s">
        <v>830</v>
      </c>
      <c r="C487" s="2010" t="s">
        <v>100</v>
      </c>
      <c r="D487" s="2010" t="s">
        <v>100</v>
      </c>
      <c r="E487" s="2011" t="s">
        <v>938</v>
      </c>
      <c r="F487" s="2012">
        <v>0</v>
      </c>
      <c r="G487" s="2013"/>
      <c r="H487" s="2013"/>
      <c r="I487" s="2013"/>
      <c r="J487" s="2013"/>
      <c r="K487" s="2013"/>
      <c r="L487" s="2013"/>
      <c r="M487" s="2013"/>
      <c r="N487" s="2013"/>
      <c r="O487" s="2013"/>
      <c r="P487" s="2105"/>
      <c r="Q487" s="2013"/>
      <c r="R487" s="2013"/>
      <c r="S487" s="2013"/>
      <c r="T487" s="1784">
        <v>0</v>
      </c>
      <c r="U487" s="1784">
        <f t="shared" ref="U487" si="174">+U488</f>
        <v>28</v>
      </c>
      <c r="V487" s="1784">
        <f t="shared" si="171"/>
        <v>28</v>
      </c>
      <c r="W487" s="1699" t="s">
        <v>760</v>
      </c>
    </row>
    <row r="488" spans="1:23" x14ac:dyDescent="0.2">
      <c r="A488" s="2014"/>
      <c r="B488" s="2009"/>
      <c r="C488" s="2015" t="s">
        <v>294</v>
      </c>
      <c r="D488" s="2015" t="s">
        <v>295</v>
      </c>
      <c r="E488" s="2016" t="s">
        <v>296</v>
      </c>
      <c r="F488" s="2017">
        <v>0</v>
      </c>
      <c r="G488" s="2007"/>
      <c r="H488" s="2007"/>
      <c r="I488" s="2007"/>
      <c r="J488" s="2007"/>
      <c r="K488" s="2007"/>
      <c r="L488" s="2007"/>
      <c r="M488" s="2007"/>
      <c r="N488" s="2007"/>
      <c r="O488" s="2007"/>
      <c r="P488" s="2106"/>
      <c r="Q488" s="2007"/>
      <c r="R488" s="2007"/>
      <c r="S488" s="2007"/>
      <c r="T488" s="1779">
        <v>0</v>
      </c>
      <c r="U488" s="1779">
        <v>28</v>
      </c>
      <c r="V488" s="1779">
        <f t="shared" si="171"/>
        <v>28</v>
      </c>
      <c r="W488" s="1987"/>
    </row>
    <row r="489" spans="1:23" ht="20.95" x14ac:dyDescent="0.2">
      <c r="A489" s="2008" t="s">
        <v>106</v>
      </c>
      <c r="B489" s="2009" t="s">
        <v>831</v>
      </c>
      <c r="C489" s="2010" t="s">
        <v>100</v>
      </c>
      <c r="D489" s="2010" t="s">
        <v>100</v>
      </c>
      <c r="E489" s="2011" t="s">
        <v>939</v>
      </c>
      <c r="F489" s="2012">
        <v>0</v>
      </c>
      <c r="G489" s="2013"/>
      <c r="H489" s="2013"/>
      <c r="I489" s="2013"/>
      <c r="J489" s="2013"/>
      <c r="K489" s="2013"/>
      <c r="L489" s="2013"/>
      <c r="M489" s="2013"/>
      <c r="N489" s="2013"/>
      <c r="O489" s="2013"/>
      <c r="P489" s="2105"/>
      <c r="Q489" s="2013"/>
      <c r="R489" s="2013"/>
      <c r="S489" s="2013"/>
      <c r="T489" s="1784">
        <v>0</v>
      </c>
      <c r="U489" s="1784">
        <f t="shared" ref="U489" si="175">+U490</f>
        <v>13.016</v>
      </c>
      <c r="V489" s="1784">
        <f t="shared" si="171"/>
        <v>13.016</v>
      </c>
      <c r="W489" s="1699" t="s">
        <v>760</v>
      </c>
    </row>
    <row r="490" spans="1:23" x14ac:dyDescent="0.2">
      <c r="A490" s="2014"/>
      <c r="B490" s="2009"/>
      <c r="C490" s="2015" t="s">
        <v>294</v>
      </c>
      <c r="D490" s="2015" t="s">
        <v>295</v>
      </c>
      <c r="E490" s="2016" t="s">
        <v>296</v>
      </c>
      <c r="F490" s="2017">
        <v>0</v>
      </c>
      <c r="G490" s="2007"/>
      <c r="H490" s="2007"/>
      <c r="I490" s="2007"/>
      <c r="J490" s="2007"/>
      <c r="K490" s="2007"/>
      <c r="L490" s="2007"/>
      <c r="M490" s="2007"/>
      <c r="N490" s="2007"/>
      <c r="O490" s="2007"/>
      <c r="P490" s="2106"/>
      <c r="Q490" s="2007"/>
      <c r="R490" s="2007"/>
      <c r="S490" s="2007"/>
      <c r="T490" s="1779">
        <v>0</v>
      </c>
      <c r="U490" s="1779">
        <v>13.016</v>
      </c>
      <c r="V490" s="1779">
        <f t="shared" si="171"/>
        <v>13.016</v>
      </c>
      <c r="W490" s="1987"/>
    </row>
    <row r="491" spans="1:23" ht="20.95" x14ac:dyDescent="0.2">
      <c r="A491" s="2008" t="s">
        <v>106</v>
      </c>
      <c r="B491" s="2009" t="s">
        <v>832</v>
      </c>
      <c r="C491" s="2010" t="s">
        <v>100</v>
      </c>
      <c r="D491" s="2010" t="s">
        <v>100</v>
      </c>
      <c r="E491" s="2011" t="s">
        <v>898</v>
      </c>
      <c r="F491" s="2012">
        <v>0</v>
      </c>
      <c r="G491" s="2013"/>
      <c r="H491" s="2013"/>
      <c r="I491" s="2013"/>
      <c r="J491" s="2013"/>
      <c r="K491" s="2013"/>
      <c r="L491" s="2013"/>
      <c r="M491" s="2013"/>
      <c r="N491" s="2013"/>
      <c r="O491" s="2013"/>
      <c r="P491" s="2105"/>
      <c r="Q491" s="2013"/>
      <c r="R491" s="2013"/>
      <c r="S491" s="2013"/>
      <c r="T491" s="1784">
        <v>0</v>
      </c>
      <c r="U491" s="1784">
        <f t="shared" ref="U491" si="176">+U492</f>
        <v>14.436</v>
      </c>
      <c r="V491" s="1784">
        <f t="shared" si="171"/>
        <v>14.436</v>
      </c>
      <c r="W491" s="1699" t="s">
        <v>760</v>
      </c>
    </row>
    <row r="492" spans="1:23" x14ac:dyDescent="0.2">
      <c r="A492" s="2014"/>
      <c r="B492" s="2009"/>
      <c r="C492" s="2015" t="s">
        <v>294</v>
      </c>
      <c r="D492" s="2015" t="s">
        <v>295</v>
      </c>
      <c r="E492" s="2016" t="s">
        <v>296</v>
      </c>
      <c r="F492" s="2017">
        <v>0</v>
      </c>
      <c r="G492" s="2007"/>
      <c r="H492" s="2007"/>
      <c r="I492" s="2007"/>
      <c r="J492" s="2007"/>
      <c r="K492" s="2007"/>
      <c r="L492" s="2007"/>
      <c r="M492" s="2007"/>
      <c r="N492" s="2007"/>
      <c r="O492" s="2007"/>
      <c r="P492" s="2106"/>
      <c r="Q492" s="2007"/>
      <c r="R492" s="2007"/>
      <c r="S492" s="2007"/>
      <c r="T492" s="1779">
        <v>0</v>
      </c>
      <c r="U492" s="1779">
        <v>14.436</v>
      </c>
      <c r="V492" s="1779">
        <f t="shared" si="171"/>
        <v>14.436</v>
      </c>
      <c r="W492" s="1987"/>
    </row>
    <row r="493" spans="1:23" ht="20.95" x14ac:dyDescent="0.2">
      <c r="A493" s="2008" t="s">
        <v>106</v>
      </c>
      <c r="B493" s="2009" t="s">
        <v>833</v>
      </c>
      <c r="C493" s="2010" t="s">
        <v>100</v>
      </c>
      <c r="D493" s="2010" t="s">
        <v>100</v>
      </c>
      <c r="E493" s="2011" t="s">
        <v>899</v>
      </c>
      <c r="F493" s="2012">
        <v>0</v>
      </c>
      <c r="G493" s="2013"/>
      <c r="H493" s="2013"/>
      <c r="I493" s="2013"/>
      <c r="J493" s="2013"/>
      <c r="K493" s="2013"/>
      <c r="L493" s="2013"/>
      <c r="M493" s="2013"/>
      <c r="N493" s="2013"/>
      <c r="O493" s="2013"/>
      <c r="P493" s="2105"/>
      <c r="Q493" s="2013"/>
      <c r="R493" s="2013"/>
      <c r="S493" s="2013"/>
      <c r="T493" s="1784">
        <v>0</v>
      </c>
      <c r="U493" s="1784">
        <f t="shared" ref="U493" si="177">+U494</f>
        <v>25</v>
      </c>
      <c r="V493" s="1784">
        <f t="shared" si="171"/>
        <v>25</v>
      </c>
      <c r="W493" s="1699" t="s">
        <v>760</v>
      </c>
    </row>
    <row r="494" spans="1:23" x14ac:dyDescent="0.2">
      <c r="A494" s="2014"/>
      <c r="B494" s="2009"/>
      <c r="C494" s="2015" t="s">
        <v>294</v>
      </c>
      <c r="D494" s="2015" t="s">
        <v>295</v>
      </c>
      <c r="E494" s="2016" t="s">
        <v>296</v>
      </c>
      <c r="F494" s="2017">
        <v>0</v>
      </c>
      <c r="G494" s="2007"/>
      <c r="H494" s="2007"/>
      <c r="I494" s="2007"/>
      <c r="J494" s="2007"/>
      <c r="K494" s="2007"/>
      <c r="L494" s="2007"/>
      <c r="M494" s="2007"/>
      <c r="N494" s="2007"/>
      <c r="O494" s="2007"/>
      <c r="P494" s="2106"/>
      <c r="Q494" s="2007"/>
      <c r="R494" s="2007"/>
      <c r="S494" s="2007"/>
      <c r="T494" s="1779">
        <v>0</v>
      </c>
      <c r="U494" s="1779">
        <v>25</v>
      </c>
      <c r="V494" s="1779">
        <f t="shared" si="171"/>
        <v>25</v>
      </c>
      <c r="W494" s="1987"/>
    </row>
    <row r="495" spans="1:23" ht="20.95" x14ac:dyDescent="0.2">
      <c r="A495" s="2008" t="s">
        <v>106</v>
      </c>
      <c r="B495" s="2009" t="s">
        <v>834</v>
      </c>
      <c r="C495" s="2010" t="s">
        <v>100</v>
      </c>
      <c r="D495" s="2010" t="s">
        <v>100</v>
      </c>
      <c r="E495" s="2011" t="s">
        <v>940</v>
      </c>
      <c r="F495" s="2012">
        <v>0</v>
      </c>
      <c r="G495" s="2013"/>
      <c r="H495" s="2013"/>
      <c r="I495" s="2013"/>
      <c r="J495" s="2013"/>
      <c r="K495" s="2013"/>
      <c r="L495" s="2013"/>
      <c r="M495" s="2013"/>
      <c r="N495" s="2013"/>
      <c r="O495" s="2013"/>
      <c r="P495" s="2105"/>
      <c r="Q495" s="2013"/>
      <c r="R495" s="2013"/>
      <c r="S495" s="2013"/>
      <c r="T495" s="1784">
        <v>0</v>
      </c>
      <c r="U495" s="1784">
        <f t="shared" ref="U495" si="178">+U496</f>
        <v>6.39</v>
      </c>
      <c r="V495" s="1784">
        <f t="shared" si="171"/>
        <v>6.39</v>
      </c>
      <c r="W495" s="1699" t="s">
        <v>760</v>
      </c>
    </row>
    <row r="496" spans="1:23" x14ac:dyDescent="0.2">
      <c r="A496" s="2014"/>
      <c r="B496" s="2009"/>
      <c r="C496" s="2015" t="s">
        <v>294</v>
      </c>
      <c r="D496" s="2015" t="s">
        <v>295</v>
      </c>
      <c r="E496" s="2016" t="s">
        <v>296</v>
      </c>
      <c r="F496" s="2017">
        <v>0</v>
      </c>
      <c r="G496" s="2007"/>
      <c r="H496" s="2007"/>
      <c r="I496" s="2007"/>
      <c r="J496" s="2007"/>
      <c r="K496" s="2007"/>
      <c r="L496" s="2007"/>
      <c r="M496" s="2007"/>
      <c r="N496" s="2007"/>
      <c r="O496" s="2007"/>
      <c r="P496" s="2106"/>
      <c r="Q496" s="2007"/>
      <c r="R496" s="2007"/>
      <c r="S496" s="2007"/>
      <c r="T496" s="1779">
        <v>0</v>
      </c>
      <c r="U496" s="1779">
        <v>6.39</v>
      </c>
      <c r="V496" s="1779">
        <f t="shared" si="171"/>
        <v>6.39</v>
      </c>
      <c r="W496" s="1987"/>
    </row>
    <row r="497" spans="1:23" x14ac:dyDescent="0.2">
      <c r="A497" s="2008" t="s">
        <v>106</v>
      </c>
      <c r="B497" s="2009" t="s">
        <v>835</v>
      </c>
      <c r="C497" s="2010" t="s">
        <v>100</v>
      </c>
      <c r="D497" s="2010" t="s">
        <v>100</v>
      </c>
      <c r="E497" s="2011" t="s">
        <v>900</v>
      </c>
      <c r="F497" s="2012">
        <v>0</v>
      </c>
      <c r="G497" s="2013"/>
      <c r="H497" s="2013"/>
      <c r="I497" s="2013"/>
      <c r="J497" s="2013"/>
      <c r="K497" s="2013"/>
      <c r="L497" s="2013"/>
      <c r="M497" s="2013"/>
      <c r="N497" s="2013"/>
      <c r="O497" s="2013"/>
      <c r="P497" s="2105"/>
      <c r="Q497" s="2013"/>
      <c r="R497" s="2013"/>
      <c r="S497" s="2013"/>
      <c r="T497" s="1784">
        <v>0</v>
      </c>
      <c r="U497" s="1784">
        <f t="shared" ref="U497" si="179">+U498</f>
        <v>6.8630000000000004</v>
      </c>
      <c r="V497" s="1784">
        <f t="shared" si="171"/>
        <v>6.8630000000000004</v>
      </c>
      <c r="W497" s="1699" t="s">
        <v>760</v>
      </c>
    </row>
    <row r="498" spans="1:23" x14ac:dyDescent="0.2">
      <c r="A498" s="2014"/>
      <c r="B498" s="2009"/>
      <c r="C498" s="2015" t="s">
        <v>294</v>
      </c>
      <c r="D498" s="2015" t="s">
        <v>295</v>
      </c>
      <c r="E498" s="2016" t="s">
        <v>296</v>
      </c>
      <c r="F498" s="2017">
        <v>0</v>
      </c>
      <c r="G498" s="2007"/>
      <c r="H498" s="2007"/>
      <c r="I498" s="2007"/>
      <c r="J498" s="2007"/>
      <c r="K498" s="2007"/>
      <c r="L498" s="2007"/>
      <c r="M498" s="2007"/>
      <c r="N498" s="2007"/>
      <c r="O498" s="2007"/>
      <c r="P498" s="2106"/>
      <c r="Q498" s="2007"/>
      <c r="R498" s="2007"/>
      <c r="S498" s="2007"/>
      <c r="T498" s="1779">
        <v>0</v>
      </c>
      <c r="U498" s="1779">
        <v>6.8630000000000004</v>
      </c>
      <c r="V498" s="1779">
        <f t="shared" si="171"/>
        <v>6.8630000000000004</v>
      </c>
      <c r="W498" s="1987"/>
    </row>
    <row r="499" spans="1:23" ht="20.95" x14ac:dyDescent="0.2">
      <c r="A499" s="2008" t="s">
        <v>106</v>
      </c>
      <c r="B499" s="2009" t="s">
        <v>836</v>
      </c>
      <c r="C499" s="2010" t="s">
        <v>100</v>
      </c>
      <c r="D499" s="2010" t="s">
        <v>100</v>
      </c>
      <c r="E499" s="2011" t="s">
        <v>901</v>
      </c>
      <c r="F499" s="2012">
        <v>0</v>
      </c>
      <c r="G499" s="2013"/>
      <c r="H499" s="2013"/>
      <c r="I499" s="2013"/>
      <c r="J499" s="2013"/>
      <c r="K499" s="2013"/>
      <c r="L499" s="2013"/>
      <c r="M499" s="2013"/>
      <c r="N499" s="2013"/>
      <c r="O499" s="2013"/>
      <c r="P499" s="2105"/>
      <c r="Q499" s="2013"/>
      <c r="R499" s="2013"/>
      <c r="S499" s="2013"/>
      <c r="T499" s="1784">
        <v>0</v>
      </c>
      <c r="U499" s="1784">
        <f t="shared" ref="U499" si="180">+U500</f>
        <v>14.673</v>
      </c>
      <c r="V499" s="1784">
        <f t="shared" si="171"/>
        <v>14.673</v>
      </c>
      <c r="W499" s="1699" t="s">
        <v>760</v>
      </c>
    </row>
    <row r="500" spans="1:23" x14ac:dyDescent="0.2">
      <c r="A500" s="2014"/>
      <c r="B500" s="2009"/>
      <c r="C500" s="2015" t="s">
        <v>294</v>
      </c>
      <c r="D500" s="2015" t="s">
        <v>295</v>
      </c>
      <c r="E500" s="2016" t="s">
        <v>296</v>
      </c>
      <c r="F500" s="2017">
        <v>0</v>
      </c>
      <c r="G500" s="2007"/>
      <c r="H500" s="2007"/>
      <c r="I500" s="2007"/>
      <c r="J500" s="2007"/>
      <c r="K500" s="2007"/>
      <c r="L500" s="2007"/>
      <c r="M500" s="2007"/>
      <c r="N500" s="2007"/>
      <c r="O500" s="2007"/>
      <c r="P500" s="2106"/>
      <c r="Q500" s="2007"/>
      <c r="R500" s="2007"/>
      <c r="S500" s="2007"/>
      <c r="T500" s="1779">
        <v>0</v>
      </c>
      <c r="U500" s="1779">
        <v>14.673</v>
      </c>
      <c r="V500" s="1779">
        <f t="shared" si="171"/>
        <v>14.673</v>
      </c>
      <c r="W500" s="1987"/>
    </row>
    <row r="501" spans="1:23" x14ac:dyDescent="0.2">
      <c r="A501" s="2008" t="s">
        <v>106</v>
      </c>
      <c r="B501" s="2009" t="s">
        <v>837</v>
      </c>
      <c r="C501" s="2010" t="s">
        <v>100</v>
      </c>
      <c r="D501" s="2010" t="s">
        <v>100</v>
      </c>
      <c r="E501" s="2011" t="s">
        <v>902</v>
      </c>
      <c r="F501" s="2012">
        <v>0</v>
      </c>
      <c r="G501" s="2013"/>
      <c r="H501" s="2013"/>
      <c r="I501" s="2013"/>
      <c r="J501" s="2013"/>
      <c r="K501" s="2013"/>
      <c r="L501" s="2013"/>
      <c r="M501" s="2013"/>
      <c r="N501" s="2013"/>
      <c r="O501" s="2013"/>
      <c r="P501" s="2105"/>
      <c r="Q501" s="2013"/>
      <c r="R501" s="2013"/>
      <c r="S501" s="2013"/>
      <c r="T501" s="1784">
        <v>0</v>
      </c>
      <c r="U501" s="1784">
        <f t="shared" ref="U501" si="181">+U502</f>
        <v>6.8630000000000004</v>
      </c>
      <c r="V501" s="1784">
        <f t="shared" si="171"/>
        <v>6.8630000000000004</v>
      </c>
      <c r="W501" s="1699" t="s">
        <v>760</v>
      </c>
    </row>
    <row r="502" spans="1:23" x14ac:dyDescent="0.2">
      <c r="A502" s="2014"/>
      <c r="B502" s="2009"/>
      <c r="C502" s="2015" t="s">
        <v>294</v>
      </c>
      <c r="D502" s="2015" t="s">
        <v>295</v>
      </c>
      <c r="E502" s="2016" t="s">
        <v>296</v>
      </c>
      <c r="F502" s="2017">
        <v>0</v>
      </c>
      <c r="G502" s="2007"/>
      <c r="H502" s="2007"/>
      <c r="I502" s="2007"/>
      <c r="J502" s="2007"/>
      <c r="K502" s="2007"/>
      <c r="L502" s="2007"/>
      <c r="M502" s="2007"/>
      <c r="N502" s="2007"/>
      <c r="O502" s="2007"/>
      <c r="P502" s="2106"/>
      <c r="Q502" s="2007"/>
      <c r="R502" s="2007"/>
      <c r="S502" s="2007"/>
      <c r="T502" s="1779">
        <v>0</v>
      </c>
      <c r="U502" s="1779">
        <v>6.8630000000000004</v>
      </c>
      <c r="V502" s="1779">
        <f t="shared" si="171"/>
        <v>6.8630000000000004</v>
      </c>
      <c r="W502" s="1987"/>
    </row>
    <row r="503" spans="1:23" ht="20.95" x14ac:dyDescent="0.2">
      <c r="A503" s="2008" t="s">
        <v>106</v>
      </c>
      <c r="B503" s="2009" t="s">
        <v>838</v>
      </c>
      <c r="C503" s="2010" t="s">
        <v>100</v>
      </c>
      <c r="D503" s="2010" t="s">
        <v>100</v>
      </c>
      <c r="E503" s="2011" t="s">
        <v>903</v>
      </c>
      <c r="F503" s="2012">
        <v>0</v>
      </c>
      <c r="G503" s="2013"/>
      <c r="H503" s="2013"/>
      <c r="I503" s="2013"/>
      <c r="J503" s="2013"/>
      <c r="K503" s="2013"/>
      <c r="L503" s="2013"/>
      <c r="M503" s="2013"/>
      <c r="N503" s="2013"/>
      <c r="O503" s="2013"/>
      <c r="P503" s="2105"/>
      <c r="Q503" s="2013"/>
      <c r="R503" s="2013"/>
      <c r="S503" s="2013"/>
      <c r="T503" s="1784">
        <v>0</v>
      </c>
      <c r="U503" s="1784">
        <f t="shared" ref="U503" si="182">+U504</f>
        <v>10.885999999999999</v>
      </c>
      <c r="V503" s="1784">
        <f t="shared" si="171"/>
        <v>10.885999999999999</v>
      </c>
      <c r="W503" s="1699" t="s">
        <v>760</v>
      </c>
    </row>
    <row r="504" spans="1:23" x14ac:dyDescent="0.2">
      <c r="A504" s="2014"/>
      <c r="B504" s="2009"/>
      <c r="C504" s="2015" t="s">
        <v>294</v>
      </c>
      <c r="D504" s="2015" t="s">
        <v>295</v>
      </c>
      <c r="E504" s="2016" t="s">
        <v>296</v>
      </c>
      <c r="F504" s="2017">
        <v>0</v>
      </c>
      <c r="G504" s="2007"/>
      <c r="H504" s="2007"/>
      <c r="I504" s="2007"/>
      <c r="J504" s="2007"/>
      <c r="K504" s="2007"/>
      <c r="L504" s="2007"/>
      <c r="M504" s="2007"/>
      <c r="N504" s="2007"/>
      <c r="O504" s="2007"/>
      <c r="P504" s="2106"/>
      <c r="Q504" s="2007"/>
      <c r="R504" s="2007"/>
      <c r="S504" s="2007"/>
      <c r="T504" s="1779">
        <v>0</v>
      </c>
      <c r="U504" s="1779">
        <v>10.885999999999999</v>
      </c>
      <c r="V504" s="1779">
        <f t="shared" si="171"/>
        <v>10.885999999999999</v>
      </c>
      <c r="W504" s="1987"/>
    </row>
    <row r="505" spans="1:23" ht="20.95" x14ac:dyDescent="0.2">
      <c r="A505" s="2008" t="s">
        <v>106</v>
      </c>
      <c r="B505" s="2009" t="s">
        <v>839</v>
      </c>
      <c r="C505" s="2010" t="s">
        <v>100</v>
      </c>
      <c r="D505" s="2010" t="s">
        <v>100</v>
      </c>
      <c r="E505" s="2011" t="s">
        <v>904</v>
      </c>
      <c r="F505" s="2012">
        <v>0</v>
      </c>
      <c r="G505" s="2013"/>
      <c r="H505" s="2013"/>
      <c r="I505" s="2013"/>
      <c r="J505" s="2013"/>
      <c r="K505" s="2013"/>
      <c r="L505" s="2013"/>
      <c r="M505" s="2013"/>
      <c r="N505" s="2013"/>
      <c r="O505" s="2013"/>
      <c r="P505" s="2105"/>
      <c r="Q505" s="2013"/>
      <c r="R505" s="2013"/>
      <c r="S505" s="2013"/>
      <c r="T505" s="1784">
        <v>0</v>
      </c>
      <c r="U505" s="1784">
        <f t="shared" ref="U505" si="183">+U506</f>
        <v>8.52</v>
      </c>
      <c r="V505" s="1784">
        <f t="shared" si="171"/>
        <v>8.52</v>
      </c>
      <c r="W505" s="1699" t="s">
        <v>760</v>
      </c>
    </row>
    <row r="506" spans="1:23" x14ac:dyDescent="0.2">
      <c r="A506" s="2014"/>
      <c r="B506" s="2009"/>
      <c r="C506" s="2015" t="s">
        <v>294</v>
      </c>
      <c r="D506" s="2015" t="s">
        <v>295</v>
      </c>
      <c r="E506" s="2016" t="s">
        <v>296</v>
      </c>
      <c r="F506" s="2017">
        <v>0</v>
      </c>
      <c r="G506" s="2007"/>
      <c r="H506" s="2007"/>
      <c r="I506" s="2007"/>
      <c r="J506" s="2007"/>
      <c r="K506" s="2007"/>
      <c r="L506" s="2007"/>
      <c r="M506" s="2007"/>
      <c r="N506" s="2007"/>
      <c r="O506" s="2007"/>
      <c r="P506" s="2106"/>
      <c r="Q506" s="2007"/>
      <c r="R506" s="2007"/>
      <c r="S506" s="2007"/>
      <c r="T506" s="1779">
        <v>0</v>
      </c>
      <c r="U506" s="1779">
        <v>8.52</v>
      </c>
      <c r="V506" s="1779">
        <f t="shared" si="171"/>
        <v>8.52</v>
      </c>
      <c r="W506" s="1987"/>
    </row>
    <row r="507" spans="1:23" ht="20.95" x14ac:dyDescent="0.2">
      <c r="A507" s="2008" t="s">
        <v>106</v>
      </c>
      <c r="B507" s="2009" t="s">
        <v>840</v>
      </c>
      <c r="C507" s="2010" t="s">
        <v>100</v>
      </c>
      <c r="D507" s="2010" t="s">
        <v>100</v>
      </c>
      <c r="E507" s="2011" t="s">
        <v>905</v>
      </c>
      <c r="F507" s="2012">
        <v>0</v>
      </c>
      <c r="G507" s="2013"/>
      <c r="H507" s="2013"/>
      <c r="I507" s="2013"/>
      <c r="J507" s="2013"/>
      <c r="K507" s="2013"/>
      <c r="L507" s="2013"/>
      <c r="M507" s="2013"/>
      <c r="N507" s="2013"/>
      <c r="O507" s="2013"/>
      <c r="P507" s="2105"/>
      <c r="Q507" s="2013"/>
      <c r="R507" s="2013"/>
      <c r="S507" s="2013"/>
      <c r="T507" s="1784">
        <v>0</v>
      </c>
      <c r="U507" s="1784">
        <f t="shared" ref="U507" si="184">+U508</f>
        <v>5.9160000000000004</v>
      </c>
      <c r="V507" s="1784">
        <f t="shared" si="171"/>
        <v>5.9160000000000004</v>
      </c>
      <c r="W507" s="1699" t="s">
        <v>760</v>
      </c>
    </row>
    <row r="508" spans="1:23" x14ac:dyDescent="0.2">
      <c r="A508" s="2014"/>
      <c r="B508" s="2009"/>
      <c r="C508" s="2015" t="s">
        <v>294</v>
      </c>
      <c r="D508" s="2015" t="s">
        <v>295</v>
      </c>
      <c r="E508" s="2016" t="s">
        <v>296</v>
      </c>
      <c r="F508" s="2017">
        <v>0</v>
      </c>
      <c r="G508" s="2007"/>
      <c r="H508" s="2007"/>
      <c r="I508" s="2007"/>
      <c r="J508" s="2007"/>
      <c r="K508" s="2007"/>
      <c r="L508" s="2007"/>
      <c r="M508" s="2007"/>
      <c r="N508" s="2007"/>
      <c r="O508" s="2007"/>
      <c r="P508" s="2106"/>
      <c r="Q508" s="2007"/>
      <c r="R508" s="2007"/>
      <c r="S508" s="2007"/>
      <c r="T508" s="1779">
        <v>0</v>
      </c>
      <c r="U508" s="1779">
        <v>5.9160000000000004</v>
      </c>
      <c r="V508" s="1779">
        <f t="shared" si="171"/>
        <v>5.9160000000000004</v>
      </c>
      <c r="W508" s="1987"/>
    </row>
    <row r="509" spans="1:23" ht="20.95" x14ac:dyDescent="0.2">
      <c r="A509" s="2008" t="s">
        <v>106</v>
      </c>
      <c r="B509" s="2009" t="s">
        <v>841</v>
      </c>
      <c r="C509" s="2010" t="s">
        <v>100</v>
      </c>
      <c r="D509" s="2010" t="s">
        <v>100</v>
      </c>
      <c r="E509" s="2011" t="s">
        <v>941</v>
      </c>
      <c r="F509" s="2012">
        <v>0</v>
      </c>
      <c r="G509" s="2013"/>
      <c r="H509" s="2013"/>
      <c r="I509" s="2013"/>
      <c r="J509" s="2013"/>
      <c r="K509" s="2013"/>
      <c r="L509" s="2013"/>
      <c r="M509" s="2013"/>
      <c r="N509" s="2013"/>
      <c r="O509" s="2013"/>
      <c r="P509" s="2105"/>
      <c r="Q509" s="2013"/>
      <c r="R509" s="2013"/>
      <c r="S509" s="2013"/>
      <c r="T509" s="1784">
        <v>0</v>
      </c>
      <c r="U509" s="1784">
        <f t="shared" ref="U509" si="185">+U510</f>
        <v>18.696000000000002</v>
      </c>
      <c r="V509" s="1784">
        <f t="shared" si="171"/>
        <v>18.696000000000002</v>
      </c>
      <c r="W509" s="1699" t="s">
        <v>760</v>
      </c>
    </row>
    <row r="510" spans="1:23" x14ac:dyDescent="0.2">
      <c r="A510" s="2014"/>
      <c r="B510" s="2009"/>
      <c r="C510" s="2015" t="s">
        <v>294</v>
      </c>
      <c r="D510" s="2015" t="s">
        <v>295</v>
      </c>
      <c r="E510" s="2016" t="s">
        <v>296</v>
      </c>
      <c r="F510" s="2017">
        <v>0</v>
      </c>
      <c r="G510" s="2007"/>
      <c r="H510" s="2007"/>
      <c r="I510" s="2007"/>
      <c r="J510" s="2007"/>
      <c r="K510" s="2007"/>
      <c r="L510" s="2007"/>
      <c r="M510" s="2007"/>
      <c r="N510" s="2007"/>
      <c r="O510" s="2007"/>
      <c r="P510" s="2106"/>
      <c r="Q510" s="2007"/>
      <c r="R510" s="2007"/>
      <c r="S510" s="2007"/>
      <c r="T510" s="1779">
        <v>0</v>
      </c>
      <c r="U510" s="1779">
        <v>18.696000000000002</v>
      </c>
      <c r="V510" s="1779">
        <f t="shared" si="171"/>
        <v>18.696000000000002</v>
      </c>
      <c r="W510" s="1987"/>
    </row>
    <row r="511" spans="1:23" ht="20.95" x14ac:dyDescent="0.2">
      <c r="A511" s="2008" t="s">
        <v>106</v>
      </c>
      <c r="B511" s="2009" t="s">
        <v>842</v>
      </c>
      <c r="C511" s="2010" t="s">
        <v>100</v>
      </c>
      <c r="D511" s="2010" t="s">
        <v>100</v>
      </c>
      <c r="E511" s="2011" t="s">
        <v>942</v>
      </c>
      <c r="F511" s="2012">
        <v>0</v>
      </c>
      <c r="G511" s="2013"/>
      <c r="H511" s="2013"/>
      <c r="I511" s="2013"/>
      <c r="J511" s="2013"/>
      <c r="K511" s="2013"/>
      <c r="L511" s="2013"/>
      <c r="M511" s="2013"/>
      <c r="N511" s="2013"/>
      <c r="O511" s="2013"/>
      <c r="P511" s="2105"/>
      <c r="Q511" s="2013"/>
      <c r="R511" s="2013"/>
      <c r="S511" s="2013"/>
      <c r="T511" s="1784">
        <v>0</v>
      </c>
      <c r="U511" s="1784">
        <f t="shared" ref="U511" si="186">+U512</f>
        <v>16.803000000000001</v>
      </c>
      <c r="V511" s="1784">
        <f t="shared" si="171"/>
        <v>16.803000000000001</v>
      </c>
      <c r="W511" s="1699" t="s">
        <v>760</v>
      </c>
    </row>
    <row r="512" spans="1:23" x14ac:dyDescent="0.2">
      <c r="A512" s="2014"/>
      <c r="B512" s="2009"/>
      <c r="C512" s="2015" t="s">
        <v>294</v>
      </c>
      <c r="D512" s="2015" t="s">
        <v>295</v>
      </c>
      <c r="E512" s="2016" t="s">
        <v>296</v>
      </c>
      <c r="F512" s="2017">
        <v>0</v>
      </c>
      <c r="G512" s="2007"/>
      <c r="H512" s="2007"/>
      <c r="I512" s="2007"/>
      <c r="J512" s="2007"/>
      <c r="K512" s="2007"/>
      <c r="L512" s="2007"/>
      <c r="M512" s="2007"/>
      <c r="N512" s="2007"/>
      <c r="O512" s="2007"/>
      <c r="P512" s="2106"/>
      <c r="Q512" s="2007"/>
      <c r="R512" s="2007"/>
      <c r="S512" s="2007"/>
      <c r="T512" s="1779">
        <v>0</v>
      </c>
      <c r="U512" s="1779">
        <v>16.803000000000001</v>
      </c>
      <c r="V512" s="1779">
        <f t="shared" si="171"/>
        <v>16.803000000000001</v>
      </c>
      <c r="W512" s="1987"/>
    </row>
    <row r="513" spans="1:23" ht="20.95" x14ac:dyDescent="0.2">
      <c r="A513" s="2008" t="s">
        <v>106</v>
      </c>
      <c r="B513" s="2009" t="s">
        <v>843</v>
      </c>
      <c r="C513" s="2010" t="s">
        <v>100</v>
      </c>
      <c r="D513" s="2010" t="s">
        <v>100</v>
      </c>
      <c r="E513" s="2011" t="s">
        <v>906</v>
      </c>
      <c r="F513" s="2012">
        <v>0</v>
      </c>
      <c r="G513" s="2013"/>
      <c r="H513" s="2013"/>
      <c r="I513" s="2013"/>
      <c r="J513" s="2013"/>
      <c r="K513" s="2013"/>
      <c r="L513" s="2013"/>
      <c r="M513" s="2013"/>
      <c r="N513" s="2013"/>
      <c r="O513" s="2013"/>
      <c r="P513" s="2105"/>
      <c r="Q513" s="2013"/>
      <c r="R513" s="2013"/>
      <c r="S513" s="2013"/>
      <c r="T513" s="1784">
        <v>0</v>
      </c>
      <c r="U513" s="1784">
        <f t="shared" ref="U513" si="187">+U514</f>
        <v>39.994999999999997</v>
      </c>
      <c r="V513" s="1784">
        <f t="shared" si="171"/>
        <v>39.994999999999997</v>
      </c>
      <c r="W513" s="1699" t="s">
        <v>760</v>
      </c>
    </row>
    <row r="514" spans="1:23" x14ac:dyDescent="0.2">
      <c r="A514" s="2014"/>
      <c r="B514" s="2009"/>
      <c r="C514" s="2015" t="s">
        <v>294</v>
      </c>
      <c r="D514" s="2015" t="s">
        <v>295</v>
      </c>
      <c r="E514" s="2016" t="s">
        <v>296</v>
      </c>
      <c r="F514" s="2017">
        <v>0</v>
      </c>
      <c r="G514" s="2007"/>
      <c r="H514" s="2007"/>
      <c r="I514" s="2007"/>
      <c r="J514" s="2007"/>
      <c r="K514" s="2007"/>
      <c r="L514" s="2007"/>
      <c r="M514" s="2007"/>
      <c r="N514" s="2007"/>
      <c r="O514" s="2007"/>
      <c r="P514" s="2106"/>
      <c r="Q514" s="2007"/>
      <c r="R514" s="2007"/>
      <c r="S514" s="2007"/>
      <c r="T514" s="1779">
        <v>0</v>
      </c>
      <c r="U514" s="1779">
        <v>39.994999999999997</v>
      </c>
      <c r="V514" s="1779">
        <f t="shared" si="171"/>
        <v>39.994999999999997</v>
      </c>
      <c r="W514" s="1987"/>
    </row>
    <row r="515" spans="1:23" ht="20.95" x14ac:dyDescent="0.2">
      <c r="A515" s="2008" t="s">
        <v>106</v>
      </c>
      <c r="B515" s="2009" t="s">
        <v>844</v>
      </c>
      <c r="C515" s="2010" t="s">
        <v>100</v>
      </c>
      <c r="D515" s="2010" t="s">
        <v>100</v>
      </c>
      <c r="E515" s="2011" t="s">
        <v>907</v>
      </c>
      <c r="F515" s="2012">
        <v>0</v>
      </c>
      <c r="G515" s="2013"/>
      <c r="H515" s="2013"/>
      <c r="I515" s="2013"/>
      <c r="J515" s="2013"/>
      <c r="K515" s="2013"/>
      <c r="L515" s="2013"/>
      <c r="M515" s="2013"/>
      <c r="N515" s="2013"/>
      <c r="O515" s="2013"/>
      <c r="P515" s="2105"/>
      <c r="Q515" s="2013"/>
      <c r="R515" s="2013"/>
      <c r="S515" s="2013"/>
      <c r="T515" s="1784">
        <v>0</v>
      </c>
      <c r="U515" s="1784">
        <f t="shared" ref="U515" si="188">+U516</f>
        <v>13.726000000000001</v>
      </c>
      <c r="V515" s="1784">
        <f t="shared" si="171"/>
        <v>13.726000000000001</v>
      </c>
      <c r="W515" s="1699" t="s">
        <v>760</v>
      </c>
    </row>
    <row r="516" spans="1:23" x14ac:dyDescent="0.2">
      <c r="A516" s="2014"/>
      <c r="B516" s="2009"/>
      <c r="C516" s="2015" t="s">
        <v>294</v>
      </c>
      <c r="D516" s="2015" t="s">
        <v>295</v>
      </c>
      <c r="E516" s="2016" t="s">
        <v>296</v>
      </c>
      <c r="F516" s="2017">
        <v>0</v>
      </c>
      <c r="G516" s="2007"/>
      <c r="H516" s="2007"/>
      <c r="I516" s="2007"/>
      <c r="J516" s="2007"/>
      <c r="K516" s="2007"/>
      <c r="L516" s="2007"/>
      <c r="M516" s="2007"/>
      <c r="N516" s="2007"/>
      <c r="O516" s="2007"/>
      <c r="P516" s="2106"/>
      <c r="Q516" s="2007"/>
      <c r="R516" s="2007"/>
      <c r="S516" s="2007"/>
      <c r="T516" s="1779">
        <v>0</v>
      </c>
      <c r="U516" s="1779">
        <v>13.726000000000001</v>
      </c>
      <c r="V516" s="1779">
        <f t="shared" si="171"/>
        <v>13.726000000000001</v>
      </c>
      <c r="W516" s="1987"/>
    </row>
    <row r="517" spans="1:23" ht="20.95" x14ac:dyDescent="0.2">
      <c r="A517" s="2008" t="s">
        <v>106</v>
      </c>
      <c r="B517" s="2009" t="s">
        <v>845</v>
      </c>
      <c r="C517" s="2010" t="s">
        <v>100</v>
      </c>
      <c r="D517" s="2010" t="s">
        <v>100</v>
      </c>
      <c r="E517" s="2011" t="s">
        <v>943</v>
      </c>
      <c r="F517" s="2012">
        <v>0</v>
      </c>
      <c r="G517" s="2013"/>
      <c r="H517" s="2013"/>
      <c r="I517" s="2013"/>
      <c r="J517" s="2013"/>
      <c r="K517" s="2013"/>
      <c r="L517" s="2013"/>
      <c r="M517" s="2013"/>
      <c r="N517" s="2013"/>
      <c r="O517" s="2013"/>
      <c r="P517" s="2105"/>
      <c r="Q517" s="2013"/>
      <c r="R517" s="2013"/>
      <c r="S517" s="2013"/>
      <c r="T517" s="1784">
        <v>0</v>
      </c>
      <c r="U517" s="1784">
        <f t="shared" ref="U517" si="189">+U518</f>
        <v>22.009</v>
      </c>
      <c r="V517" s="1784">
        <f t="shared" si="171"/>
        <v>22.009</v>
      </c>
      <c r="W517" s="1699" t="s">
        <v>760</v>
      </c>
    </row>
    <row r="518" spans="1:23" x14ac:dyDescent="0.2">
      <c r="A518" s="2014"/>
      <c r="B518" s="2009"/>
      <c r="C518" s="2015" t="s">
        <v>294</v>
      </c>
      <c r="D518" s="2015" t="s">
        <v>295</v>
      </c>
      <c r="E518" s="2016" t="s">
        <v>296</v>
      </c>
      <c r="F518" s="2017">
        <v>0</v>
      </c>
      <c r="G518" s="2007"/>
      <c r="H518" s="2007"/>
      <c r="I518" s="2007"/>
      <c r="J518" s="2007"/>
      <c r="K518" s="2007"/>
      <c r="L518" s="2007"/>
      <c r="M518" s="2007"/>
      <c r="N518" s="2007"/>
      <c r="O518" s="2007"/>
      <c r="P518" s="2106"/>
      <c r="Q518" s="2007"/>
      <c r="R518" s="2007"/>
      <c r="S518" s="2007"/>
      <c r="T518" s="1779">
        <v>0</v>
      </c>
      <c r="U518" s="1779">
        <v>22.009</v>
      </c>
      <c r="V518" s="1779">
        <f t="shared" si="171"/>
        <v>22.009</v>
      </c>
      <c r="W518" s="1987"/>
    </row>
    <row r="519" spans="1:23" ht="20.95" x14ac:dyDescent="0.2">
      <c r="A519" s="2008" t="s">
        <v>106</v>
      </c>
      <c r="B519" s="2009" t="s">
        <v>846</v>
      </c>
      <c r="C519" s="2010" t="s">
        <v>100</v>
      </c>
      <c r="D519" s="2010" t="s">
        <v>100</v>
      </c>
      <c r="E519" s="2011" t="s">
        <v>944</v>
      </c>
      <c r="F519" s="2012">
        <v>0</v>
      </c>
      <c r="G519" s="2013"/>
      <c r="H519" s="2013"/>
      <c r="I519" s="2013"/>
      <c r="J519" s="2013"/>
      <c r="K519" s="2013"/>
      <c r="L519" s="2013"/>
      <c r="M519" s="2013"/>
      <c r="N519" s="2013"/>
      <c r="O519" s="2013"/>
      <c r="P519" s="2105"/>
      <c r="Q519" s="2013"/>
      <c r="R519" s="2013"/>
      <c r="S519" s="2013"/>
      <c r="T519" s="1784">
        <v>0</v>
      </c>
      <c r="U519" s="1784">
        <f t="shared" ref="U519" si="190">+U520</f>
        <v>11.596</v>
      </c>
      <c r="V519" s="1784">
        <f t="shared" si="171"/>
        <v>11.596</v>
      </c>
      <c r="W519" s="1699" t="s">
        <v>760</v>
      </c>
    </row>
    <row r="520" spans="1:23" x14ac:dyDescent="0.2">
      <c r="A520" s="2014"/>
      <c r="B520" s="2009"/>
      <c r="C520" s="2015" t="s">
        <v>294</v>
      </c>
      <c r="D520" s="2015" t="s">
        <v>295</v>
      </c>
      <c r="E520" s="2016" t="s">
        <v>296</v>
      </c>
      <c r="F520" s="2017">
        <v>0</v>
      </c>
      <c r="G520" s="2007"/>
      <c r="H520" s="2007"/>
      <c r="I520" s="2007"/>
      <c r="J520" s="2007"/>
      <c r="K520" s="2007"/>
      <c r="L520" s="2007"/>
      <c r="M520" s="2007"/>
      <c r="N520" s="2007"/>
      <c r="O520" s="2007"/>
      <c r="P520" s="2106"/>
      <c r="Q520" s="2007"/>
      <c r="R520" s="2007"/>
      <c r="S520" s="2007"/>
      <c r="T520" s="1779">
        <v>0</v>
      </c>
      <c r="U520" s="1779">
        <v>11.596</v>
      </c>
      <c r="V520" s="1779">
        <f t="shared" si="171"/>
        <v>11.596</v>
      </c>
      <c r="W520" s="1987"/>
    </row>
    <row r="521" spans="1:23" ht="20.95" x14ac:dyDescent="0.2">
      <c r="A521" s="2008" t="s">
        <v>106</v>
      </c>
      <c r="B521" s="2009" t="s">
        <v>847</v>
      </c>
      <c r="C521" s="2010" t="s">
        <v>100</v>
      </c>
      <c r="D521" s="2010" t="s">
        <v>100</v>
      </c>
      <c r="E521" s="2011" t="s">
        <v>945</v>
      </c>
      <c r="F521" s="2012">
        <v>0</v>
      </c>
      <c r="G521" s="2013"/>
      <c r="H521" s="2013"/>
      <c r="I521" s="2013"/>
      <c r="J521" s="2013"/>
      <c r="K521" s="2013"/>
      <c r="L521" s="2013"/>
      <c r="M521" s="2013"/>
      <c r="N521" s="2013"/>
      <c r="O521" s="2013"/>
      <c r="P521" s="2105"/>
      <c r="Q521" s="2013"/>
      <c r="R521" s="2013"/>
      <c r="S521" s="2013"/>
      <c r="T521" s="1784">
        <v>0</v>
      </c>
      <c r="U521" s="1784">
        <f t="shared" ref="U521" si="191">+U522</f>
        <v>40.468000000000004</v>
      </c>
      <c r="V521" s="1784">
        <f t="shared" si="171"/>
        <v>40.468000000000004</v>
      </c>
      <c r="W521" s="1699" t="s">
        <v>760</v>
      </c>
    </row>
    <row r="522" spans="1:23" x14ac:dyDescent="0.2">
      <c r="A522" s="2014"/>
      <c r="B522" s="2009"/>
      <c r="C522" s="2015" t="s">
        <v>294</v>
      </c>
      <c r="D522" s="2015" t="s">
        <v>295</v>
      </c>
      <c r="E522" s="2016" t="s">
        <v>296</v>
      </c>
      <c r="F522" s="2017">
        <v>0</v>
      </c>
      <c r="G522" s="2007"/>
      <c r="H522" s="2007"/>
      <c r="I522" s="2007"/>
      <c r="J522" s="2007"/>
      <c r="K522" s="2007"/>
      <c r="L522" s="2007"/>
      <c r="M522" s="2007"/>
      <c r="N522" s="2007"/>
      <c r="O522" s="2007"/>
      <c r="P522" s="2106"/>
      <c r="Q522" s="2007"/>
      <c r="R522" s="2007"/>
      <c r="S522" s="2007"/>
      <c r="T522" s="1779">
        <v>0</v>
      </c>
      <c r="U522" s="1779">
        <v>40.468000000000004</v>
      </c>
      <c r="V522" s="1779">
        <f t="shared" si="171"/>
        <v>40.468000000000004</v>
      </c>
      <c r="W522" s="1987"/>
    </row>
    <row r="523" spans="1:23" ht="20.95" x14ac:dyDescent="0.2">
      <c r="A523" s="2008" t="s">
        <v>106</v>
      </c>
      <c r="B523" s="2009" t="s">
        <v>848</v>
      </c>
      <c r="C523" s="2010" t="s">
        <v>100</v>
      </c>
      <c r="D523" s="2010" t="s">
        <v>100</v>
      </c>
      <c r="E523" s="2011" t="s">
        <v>908</v>
      </c>
      <c r="F523" s="2012">
        <v>0</v>
      </c>
      <c r="G523" s="2013"/>
      <c r="H523" s="2013"/>
      <c r="I523" s="2013"/>
      <c r="J523" s="2013"/>
      <c r="K523" s="2013"/>
      <c r="L523" s="2013"/>
      <c r="M523" s="2013"/>
      <c r="N523" s="2013"/>
      <c r="O523" s="2013"/>
      <c r="P523" s="2105"/>
      <c r="Q523" s="2013"/>
      <c r="R523" s="2013"/>
      <c r="S523" s="2013"/>
      <c r="T523" s="1784">
        <v>0</v>
      </c>
      <c r="U523" s="1784">
        <f t="shared" ref="U523" si="192">+U524</f>
        <v>17.748999999999999</v>
      </c>
      <c r="V523" s="1784">
        <f t="shared" si="171"/>
        <v>17.748999999999999</v>
      </c>
      <c r="W523" s="1699" t="s">
        <v>760</v>
      </c>
    </row>
    <row r="524" spans="1:23" x14ac:dyDescent="0.2">
      <c r="A524" s="2014"/>
      <c r="B524" s="2009"/>
      <c r="C524" s="2015" t="s">
        <v>294</v>
      </c>
      <c r="D524" s="2015" t="s">
        <v>295</v>
      </c>
      <c r="E524" s="2016" t="s">
        <v>296</v>
      </c>
      <c r="F524" s="2017">
        <v>0</v>
      </c>
      <c r="G524" s="2007"/>
      <c r="H524" s="2007"/>
      <c r="I524" s="2007"/>
      <c r="J524" s="2007"/>
      <c r="K524" s="2007"/>
      <c r="L524" s="2007"/>
      <c r="M524" s="2007"/>
      <c r="N524" s="2007"/>
      <c r="O524" s="2007"/>
      <c r="P524" s="2106"/>
      <c r="Q524" s="2007"/>
      <c r="R524" s="2007"/>
      <c r="S524" s="2007"/>
      <c r="T524" s="1779">
        <v>0</v>
      </c>
      <c r="U524" s="1779">
        <v>17.748999999999999</v>
      </c>
      <c r="V524" s="1779">
        <f t="shared" si="171"/>
        <v>17.748999999999999</v>
      </c>
      <c r="W524" s="1987"/>
    </row>
    <row r="525" spans="1:23" ht="20.95" x14ac:dyDescent="0.2">
      <c r="A525" s="2008" t="s">
        <v>106</v>
      </c>
      <c r="B525" s="2009" t="s">
        <v>849</v>
      </c>
      <c r="C525" s="2010" t="s">
        <v>100</v>
      </c>
      <c r="D525" s="2010" t="s">
        <v>100</v>
      </c>
      <c r="E525" s="2011" t="s">
        <v>909</v>
      </c>
      <c r="F525" s="2012">
        <v>0</v>
      </c>
      <c r="G525" s="2013"/>
      <c r="H525" s="2013"/>
      <c r="I525" s="2013"/>
      <c r="J525" s="2013"/>
      <c r="K525" s="2013"/>
      <c r="L525" s="2013"/>
      <c r="M525" s="2013"/>
      <c r="N525" s="2013"/>
      <c r="O525" s="2013"/>
      <c r="P525" s="2105"/>
      <c r="Q525" s="2013"/>
      <c r="R525" s="2013"/>
      <c r="S525" s="2013"/>
      <c r="T525" s="1784">
        <v>0</v>
      </c>
      <c r="U525" s="1784">
        <f t="shared" ref="U525" si="193">+U526</f>
        <v>7.1</v>
      </c>
      <c r="V525" s="1784">
        <f t="shared" si="171"/>
        <v>7.1</v>
      </c>
      <c r="W525" s="1699" t="s">
        <v>760</v>
      </c>
    </row>
    <row r="526" spans="1:23" x14ac:dyDescent="0.2">
      <c r="A526" s="2014"/>
      <c r="B526" s="2009"/>
      <c r="C526" s="2015" t="s">
        <v>294</v>
      </c>
      <c r="D526" s="2015" t="s">
        <v>295</v>
      </c>
      <c r="E526" s="2016" t="s">
        <v>296</v>
      </c>
      <c r="F526" s="2017">
        <v>0</v>
      </c>
      <c r="G526" s="2007"/>
      <c r="H526" s="2007"/>
      <c r="I526" s="2007"/>
      <c r="J526" s="2007"/>
      <c r="K526" s="2007"/>
      <c r="L526" s="2007"/>
      <c r="M526" s="2007"/>
      <c r="N526" s="2007"/>
      <c r="O526" s="2007"/>
      <c r="P526" s="2106"/>
      <c r="Q526" s="2007"/>
      <c r="R526" s="2007"/>
      <c r="S526" s="2007"/>
      <c r="T526" s="1779">
        <v>0</v>
      </c>
      <c r="U526" s="1779">
        <v>7.1</v>
      </c>
      <c r="V526" s="1779">
        <f t="shared" si="171"/>
        <v>7.1</v>
      </c>
      <c r="W526" s="1987"/>
    </row>
    <row r="527" spans="1:23" ht="20.95" x14ac:dyDescent="0.2">
      <c r="A527" s="2008" t="s">
        <v>106</v>
      </c>
      <c r="B527" s="2009" t="s">
        <v>850</v>
      </c>
      <c r="C527" s="2010" t="s">
        <v>100</v>
      </c>
      <c r="D527" s="2010" t="s">
        <v>100</v>
      </c>
      <c r="E527" s="2011" t="s">
        <v>946</v>
      </c>
      <c r="F527" s="2012">
        <v>0</v>
      </c>
      <c r="G527" s="2013"/>
      <c r="H527" s="2013"/>
      <c r="I527" s="2013"/>
      <c r="J527" s="2013"/>
      <c r="K527" s="2013"/>
      <c r="L527" s="2013"/>
      <c r="M527" s="2013"/>
      <c r="N527" s="2013"/>
      <c r="O527" s="2013"/>
      <c r="P527" s="2105"/>
      <c r="Q527" s="2013"/>
      <c r="R527" s="2013"/>
      <c r="S527" s="2013"/>
      <c r="T527" s="1784">
        <v>0</v>
      </c>
      <c r="U527" s="1784">
        <f t="shared" ref="U527" si="194">+U528</f>
        <v>11.833</v>
      </c>
      <c r="V527" s="1784">
        <f t="shared" si="171"/>
        <v>11.833</v>
      </c>
      <c r="W527" s="1699" t="s">
        <v>760</v>
      </c>
    </row>
    <row r="528" spans="1:23" x14ac:dyDescent="0.2">
      <c r="A528" s="2014"/>
      <c r="B528" s="2009"/>
      <c r="C528" s="2015" t="s">
        <v>294</v>
      </c>
      <c r="D528" s="2015" t="s">
        <v>295</v>
      </c>
      <c r="E528" s="2016" t="s">
        <v>296</v>
      </c>
      <c r="F528" s="2017">
        <v>0</v>
      </c>
      <c r="G528" s="2007"/>
      <c r="H528" s="2007"/>
      <c r="I528" s="2007"/>
      <c r="J528" s="2007"/>
      <c r="K528" s="2007"/>
      <c r="L528" s="2007"/>
      <c r="M528" s="2007"/>
      <c r="N528" s="2007"/>
      <c r="O528" s="2007"/>
      <c r="P528" s="2106"/>
      <c r="Q528" s="2007"/>
      <c r="R528" s="2007"/>
      <c r="S528" s="2007"/>
      <c r="T528" s="1779">
        <v>0</v>
      </c>
      <c r="U528" s="1779">
        <v>11.833</v>
      </c>
      <c r="V528" s="1779">
        <f t="shared" si="171"/>
        <v>11.833</v>
      </c>
      <c r="W528" s="1987"/>
    </row>
    <row r="529" spans="1:23" ht="20.95" x14ac:dyDescent="0.2">
      <c r="A529" s="2008" t="s">
        <v>106</v>
      </c>
      <c r="B529" s="2009" t="s">
        <v>851</v>
      </c>
      <c r="C529" s="2010" t="s">
        <v>100</v>
      </c>
      <c r="D529" s="2010" t="s">
        <v>100</v>
      </c>
      <c r="E529" s="2011" t="s">
        <v>947</v>
      </c>
      <c r="F529" s="2012">
        <v>0</v>
      </c>
      <c r="G529" s="2013"/>
      <c r="H529" s="2013"/>
      <c r="I529" s="2013"/>
      <c r="J529" s="2013"/>
      <c r="K529" s="2013"/>
      <c r="L529" s="2013"/>
      <c r="M529" s="2013"/>
      <c r="N529" s="2013"/>
      <c r="O529" s="2013"/>
      <c r="P529" s="2105"/>
      <c r="Q529" s="2013"/>
      <c r="R529" s="2013"/>
      <c r="S529" s="2013"/>
      <c r="T529" s="1784">
        <v>0</v>
      </c>
      <c r="U529" s="1784">
        <f t="shared" ref="U529" si="195">+U530</f>
        <v>26.978999999999999</v>
      </c>
      <c r="V529" s="1784">
        <f t="shared" si="171"/>
        <v>26.978999999999999</v>
      </c>
      <c r="W529" s="1699" t="s">
        <v>760</v>
      </c>
    </row>
    <row r="530" spans="1:23" x14ac:dyDescent="0.2">
      <c r="A530" s="2014"/>
      <c r="B530" s="2009"/>
      <c r="C530" s="2015" t="s">
        <v>294</v>
      </c>
      <c r="D530" s="2015" t="s">
        <v>295</v>
      </c>
      <c r="E530" s="2016" t="s">
        <v>296</v>
      </c>
      <c r="F530" s="2017">
        <v>0</v>
      </c>
      <c r="G530" s="2007"/>
      <c r="H530" s="2007"/>
      <c r="I530" s="2007"/>
      <c r="J530" s="2007"/>
      <c r="K530" s="2007"/>
      <c r="L530" s="2007"/>
      <c r="M530" s="2007"/>
      <c r="N530" s="2007"/>
      <c r="O530" s="2007"/>
      <c r="P530" s="2106"/>
      <c r="Q530" s="2007"/>
      <c r="R530" s="2007"/>
      <c r="S530" s="2007"/>
      <c r="T530" s="1779">
        <v>0</v>
      </c>
      <c r="U530" s="1779">
        <v>26.978999999999999</v>
      </c>
      <c r="V530" s="1779">
        <f t="shared" si="171"/>
        <v>26.978999999999999</v>
      </c>
      <c r="W530" s="1987"/>
    </row>
    <row r="531" spans="1:23" ht="20.95" x14ac:dyDescent="0.2">
      <c r="A531" s="2008" t="s">
        <v>106</v>
      </c>
      <c r="B531" s="2009" t="s">
        <v>852</v>
      </c>
      <c r="C531" s="2010" t="s">
        <v>100</v>
      </c>
      <c r="D531" s="2010" t="s">
        <v>100</v>
      </c>
      <c r="E531" s="2011" t="s">
        <v>918</v>
      </c>
      <c r="F531" s="2012">
        <v>0</v>
      </c>
      <c r="G531" s="2013"/>
      <c r="H531" s="2013"/>
      <c r="I531" s="2013"/>
      <c r="J531" s="2013"/>
      <c r="K531" s="2013"/>
      <c r="L531" s="2013"/>
      <c r="M531" s="2013"/>
      <c r="N531" s="2013"/>
      <c r="O531" s="2013"/>
      <c r="P531" s="2105"/>
      <c r="Q531" s="2013"/>
      <c r="R531" s="2013"/>
      <c r="S531" s="2013"/>
      <c r="T531" s="1784">
        <v>0</v>
      </c>
      <c r="U531" s="1784">
        <f t="shared" ref="U531" si="196">+U532</f>
        <v>10.176</v>
      </c>
      <c r="V531" s="1784">
        <f t="shared" si="171"/>
        <v>10.176</v>
      </c>
      <c r="W531" s="1699" t="s">
        <v>760</v>
      </c>
    </row>
    <row r="532" spans="1:23" x14ac:dyDescent="0.2">
      <c r="A532" s="2014"/>
      <c r="B532" s="2009"/>
      <c r="C532" s="2015" t="s">
        <v>294</v>
      </c>
      <c r="D532" s="2015" t="s">
        <v>295</v>
      </c>
      <c r="E532" s="2016" t="s">
        <v>296</v>
      </c>
      <c r="F532" s="2017">
        <v>0</v>
      </c>
      <c r="G532" s="2007"/>
      <c r="H532" s="2007"/>
      <c r="I532" s="2007"/>
      <c r="J532" s="2007"/>
      <c r="K532" s="2007"/>
      <c r="L532" s="2007"/>
      <c r="M532" s="2007"/>
      <c r="N532" s="2007"/>
      <c r="O532" s="2007"/>
      <c r="P532" s="2106"/>
      <c r="Q532" s="2007"/>
      <c r="R532" s="2007"/>
      <c r="S532" s="2007"/>
      <c r="T532" s="1779">
        <v>0</v>
      </c>
      <c r="U532" s="1779">
        <v>10.176</v>
      </c>
      <c r="V532" s="1779">
        <f t="shared" si="171"/>
        <v>10.176</v>
      </c>
      <c r="W532" s="1987"/>
    </row>
    <row r="533" spans="1:23" ht="31.45" x14ac:dyDescent="0.2">
      <c r="A533" s="2008" t="s">
        <v>106</v>
      </c>
      <c r="B533" s="2009" t="s">
        <v>853</v>
      </c>
      <c r="C533" s="2010" t="s">
        <v>100</v>
      </c>
      <c r="D533" s="2010" t="s">
        <v>100</v>
      </c>
      <c r="E533" s="2011" t="s">
        <v>948</v>
      </c>
      <c r="F533" s="2012">
        <v>0</v>
      </c>
      <c r="G533" s="2013"/>
      <c r="H533" s="2013"/>
      <c r="I533" s="2013"/>
      <c r="J533" s="2013"/>
      <c r="K533" s="2013"/>
      <c r="L533" s="2013"/>
      <c r="M533" s="2013"/>
      <c r="N533" s="2013"/>
      <c r="O533" s="2013"/>
      <c r="P533" s="2105"/>
      <c r="Q533" s="2013"/>
      <c r="R533" s="2013"/>
      <c r="S533" s="2013"/>
      <c r="T533" s="1784">
        <v>0</v>
      </c>
      <c r="U533" s="1784">
        <f t="shared" ref="U533" si="197">+U534</f>
        <v>15.619</v>
      </c>
      <c r="V533" s="1784">
        <f t="shared" si="171"/>
        <v>15.619</v>
      </c>
      <c r="W533" s="1699" t="s">
        <v>760</v>
      </c>
    </row>
    <row r="534" spans="1:23" x14ac:dyDescent="0.2">
      <c r="A534" s="2014"/>
      <c r="B534" s="2009"/>
      <c r="C534" s="2015" t="s">
        <v>294</v>
      </c>
      <c r="D534" s="2015" t="s">
        <v>295</v>
      </c>
      <c r="E534" s="2016" t="s">
        <v>296</v>
      </c>
      <c r="F534" s="2017">
        <v>0</v>
      </c>
      <c r="G534" s="2007"/>
      <c r="H534" s="2007"/>
      <c r="I534" s="2007"/>
      <c r="J534" s="2007"/>
      <c r="K534" s="2007"/>
      <c r="L534" s="2007"/>
      <c r="M534" s="2007"/>
      <c r="N534" s="2007"/>
      <c r="O534" s="2007"/>
      <c r="P534" s="2106"/>
      <c r="Q534" s="2007"/>
      <c r="R534" s="2007"/>
      <c r="S534" s="2007"/>
      <c r="T534" s="1779">
        <v>0</v>
      </c>
      <c r="U534" s="1779">
        <v>15.619</v>
      </c>
      <c r="V534" s="1779">
        <f t="shared" si="171"/>
        <v>15.619</v>
      </c>
      <c r="W534" s="1987"/>
    </row>
    <row r="535" spans="1:23" ht="20.95" x14ac:dyDescent="0.2">
      <c r="A535" s="2008" t="s">
        <v>106</v>
      </c>
      <c r="B535" s="2009" t="s">
        <v>854</v>
      </c>
      <c r="C535" s="2010" t="s">
        <v>100</v>
      </c>
      <c r="D535" s="2010" t="s">
        <v>100</v>
      </c>
      <c r="E535" s="2011" t="s">
        <v>910</v>
      </c>
      <c r="F535" s="2012">
        <v>0</v>
      </c>
      <c r="G535" s="2013"/>
      <c r="H535" s="2013"/>
      <c r="I535" s="2013"/>
      <c r="J535" s="2013"/>
      <c r="K535" s="2013"/>
      <c r="L535" s="2013"/>
      <c r="M535" s="2013"/>
      <c r="N535" s="2013"/>
      <c r="O535" s="2013"/>
      <c r="P535" s="2105"/>
      <c r="Q535" s="2013"/>
      <c r="R535" s="2013"/>
      <c r="S535" s="2013"/>
      <c r="T535" s="1784">
        <v>0</v>
      </c>
      <c r="U535" s="1784">
        <f t="shared" ref="U535" si="198">+U536</f>
        <v>11.36</v>
      </c>
      <c r="V535" s="1784">
        <f t="shared" si="171"/>
        <v>11.36</v>
      </c>
      <c r="W535" s="1699" t="s">
        <v>760</v>
      </c>
    </row>
    <row r="536" spans="1:23" x14ac:dyDescent="0.2">
      <c r="A536" s="2014"/>
      <c r="B536" s="2009"/>
      <c r="C536" s="2015" t="s">
        <v>294</v>
      </c>
      <c r="D536" s="2015" t="s">
        <v>295</v>
      </c>
      <c r="E536" s="2016" t="s">
        <v>296</v>
      </c>
      <c r="F536" s="2017">
        <v>0</v>
      </c>
      <c r="G536" s="2007"/>
      <c r="H536" s="2007"/>
      <c r="I536" s="2007"/>
      <c r="J536" s="2007"/>
      <c r="K536" s="2007"/>
      <c r="L536" s="2007"/>
      <c r="M536" s="2007"/>
      <c r="N536" s="2007"/>
      <c r="O536" s="2007"/>
      <c r="P536" s="2106"/>
      <c r="Q536" s="2007"/>
      <c r="R536" s="2007"/>
      <c r="S536" s="2007"/>
      <c r="T536" s="1779">
        <v>0</v>
      </c>
      <c r="U536" s="1779">
        <v>11.36</v>
      </c>
      <c r="V536" s="1779">
        <f t="shared" si="171"/>
        <v>11.36</v>
      </c>
      <c r="W536" s="1987"/>
    </row>
    <row r="537" spans="1:23" ht="20.95" x14ac:dyDescent="0.2">
      <c r="A537" s="2008" t="s">
        <v>106</v>
      </c>
      <c r="B537" s="2009" t="s">
        <v>855</v>
      </c>
      <c r="C537" s="2010" t="s">
        <v>100</v>
      </c>
      <c r="D537" s="2010" t="s">
        <v>100</v>
      </c>
      <c r="E537" s="2011" t="s">
        <v>949</v>
      </c>
      <c r="F537" s="2012">
        <v>0</v>
      </c>
      <c r="G537" s="2013"/>
      <c r="H537" s="2013"/>
      <c r="I537" s="2013"/>
      <c r="J537" s="2013"/>
      <c r="K537" s="2013"/>
      <c r="L537" s="2013"/>
      <c r="M537" s="2013"/>
      <c r="N537" s="2013"/>
      <c r="O537" s="2013"/>
      <c r="P537" s="2105"/>
      <c r="Q537" s="2013"/>
      <c r="R537" s="2013"/>
      <c r="S537" s="2013"/>
      <c r="T537" s="1784">
        <v>0</v>
      </c>
      <c r="U537" s="1784">
        <f t="shared" ref="U537" si="199">+U538</f>
        <v>30.765000000000001</v>
      </c>
      <c r="V537" s="1784">
        <f t="shared" si="171"/>
        <v>30.765000000000001</v>
      </c>
      <c r="W537" s="1699" t="s">
        <v>760</v>
      </c>
    </row>
    <row r="538" spans="1:23" x14ac:dyDescent="0.2">
      <c r="A538" s="2014"/>
      <c r="B538" s="2009"/>
      <c r="C538" s="2015" t="s">
        <v>294</v>
      </c>
      <c r="D538" s="2015" t="s">
        <v>295</v>
      </c>
      <c r="E538" s="2016" t="s">
        <v>296</v>
      </c>
      <c r="F538" s="2017">
        <v>0</v>
      </c>
      <c r="G538" s="2007"/>
      <c r="H538" s="2007"/>
      <c r="I538" s="2007"/>
      <c r="J538" s="2007"/>
      <c r="K538" s="2007"/>
      <c r="L538" s="2007"/>
      <c r="M538" s="2007"/>
      <c r="N538" s="2007"/>
      <c r="O538" s="2007"/>
      <c r="P538" s="2106"/>
      <c r="Q538" s="2007"/>
      <c r="R538" s="2007"/>
      <c r="S538" s="2007"/>
      <c r="T538" s="1779">
        <v>0</v>
      </c>
      <c r="U538" s="1779">
        <v>30.765000000000001</v>
      </c>
      <c r="V538" s="1779">
        <f t="shared" si="171"/>
        <v>30.765000000000001</v>
      </c>
      <c r="W538" s="1987"/>
    </row>
    <row r="539" spans="1:23" ht="20.95" x14ac:dyDescent="0.2">
      <c r="A539" s="2008" t="s">
        <v>106</v>
      </c>
      <c r="B539" s="2009" t="s">
        <v>856</v>
      </c>
      <c r="C539" s="2010" t="s">
        <v>100</v>
      </c>
      <c r="D539" s="2010" t="s">
        <v>100</v>
      </c>
      <c r="E539" s="2011" t="s">
        <v>911</v>
      </c>
      <c r="F539" s="2012">
        <v>0</v>
      </c>
      <c r="G539" s="2013"/>
      <c r="H539" s="2013"/>
      <c r="I539" s="2013"/>
      <c r="J539" s="2013"/>
      <c r="K539" s="2013"/>
      <c r="L539" s="2013"/>
      <c r="M539" s="2013"/>
      <c r="N539" s="2013"/>
      <c r="O539" s="2013"/>
      <c r="P539" s="2105"/>
      <c r="Q539" s="2013"/>
      <c r="R539" s="2013"/>
      <c r="S539" s="2013"/>
      <c r="T539" s="1784">
        <v>0</v>
      </c>
      <c r="U539" s="1784">
        <f t="shared" ref="U539" si="200">+U540</f>
        <v>23.666</v>
      </c>
      <c r="V539" s="1784">
        <f t="shared" si="171"/>
        <v>23.666</v>
      </c>
      <c r="W539" s="1699" t="s">
        <v>760</v>
      </c>
    </row>
    <row r="540" spans="1:23" x14ac:dyDescent="0.2">
      <c r="A540" s="2014"/>
      <c r="B540" s="2009"/>
      <c r="C540" s="2015" t="s">
        <v>294</v>
      </c>
      <c r="D540" s="2015" t="s">
        <v>295</v>
      </c>
      <c r="E540" s="2016" t="s">
        <v>296</v>
      </c>
      <c r="F540" s="2017">
        <v>0</v>
      </c>
      <c r="G540" s="2007"/>
      <c r="H540" s="2007"/>
      <c r="I540" s="2007"/>
      <c r="J540" s="2007"/>
      <c r="K540" s="2007"/>
      <c r="L540" s="2007"/>
      <c r="M540" s="2007"/>
      <c r="N540" s="2007"/>
      <c r="O540" s="2007"/>
      <c r="P540" s="2106"/>
      <c r="Q540" s="2007"/>
      <c r="R540" s="2007"/>
      <c r="S540" s="2007"/>
      <c r="T540" s="1779">
        <v>0</v>
      </c>
      <c r="U540" s="1779">
        <v>23.666</v>
      </c>
      <c r="V540" s="1779">
        <f t="shared" si="171"/>
        <v>23.666</v>
      </c>
      <c r="W540" s="1987"/>
    </row>
    <row r="541" spans="1:23" ht="20.95" x14ac:dyDescent="0.2">
      <c r="A541" s="2008" t="s">
        <v>106</v>
      </c>
      <c r="B541" s="2009" t="s">
        <v>857</v>
      </c>
      <c r="C541" s="2010" t="s">
        <v>100</v>
      </c>
      <c r="D541" s="2010" t="s">
        <v>100</v>
      </c>
      <c r="E541" s="2011" t="s">
        <v>950</v>
      </c>
      <c r="F541" s="2012">
        <v>0</v>
      </c>
      <c r="G541" s="2013"/>
      <c r="H541" s="2013"/>
      <c r="I541" s="2013"/>
      <c r="J541" s="2013"/>
      <c r="K541" s="2013"/>
      <c r="L541" s="2013"/>
      <c r="M541" s="2013"/>
      <c r="N541" s="2013"/>
      <c r="O541" s="2013"/>
      <c r="P541" s="2105"/>
      <c r="Q541" s="2013"/>
      <c r="R541" s="2013"/>
      <c r="S541" s="2013"/>
      <c r="T541" s="1784">
        <v>0</v>
      </c>
      <c r="U541" s="1784">
        <f t="shared" ref="U541" si="201">+U542</f>
        <v>74.546999999999997</v>
      </c>
      <c r="V541" s="1784">
        <f t="shared" si="171"/>
        <v>74.546999999999997</v>
      </c>
      <c r="W541" s="1699" t="s">
        <v>760</v>
      </c>
    </row>
    <row r="542" spans="1:23" x14ac:dyDescent="0.2">
      <c r="A542" s="2014"/>
      <c r="B542" s="2009"/>
      <c r="C542" s="2015" t="s">
        <v>294</v>
      </c>
      <c r="D542" s="2015" t="s">
        <v>295</v>
      </c>
      <c r="E542" s="2016" t="s">
        <v>296</v>
      </c>
      <c r="F542" s="2017">
        <v>0</v>
      </c>
      <c r="G542" s="2007"/>
      <c r="H542" s="2007"/>
      <c r="I542" s="2007"/>
      <c r="J542" s="2007"/>
      <c r="K542" s="2007"/>
      <c r="L542" s="2007"/>
      <c r="M542" s="2007"/>
      <c r="N542" s="2007"/>
      <c r="O542" s="2007"/>
      <c r="P542" s="2106"/>
      <c r="Q542" s="2007"/>
      <c r="R542" s="2007"/>
      <c r="S542" s="2007"/>
      <c r="T542" s="1779">
        <v>0</v>
      </c>
      <c r="U542" s="1779">
        <v>74.546999999999997</v>
      </c>
      <c r="V542" s="1779">
        <f t="shared" si="171"/>
        <v>74.546999999999997</v>
      </c>
      <c r="W542" s="1987"/>
    </row>
    <row r="543" spans="1:23" ht="20.95" x14ac:dyDescent="0.2">
      <c r="A543" s="2008" t="s">
        <v>106</v>
      </c>
      <c r="B543" s="2009" t="s">
        <v>858</v>
      </c>
      <c r="C543" s="2010" t="s">
        <v>100</v>
      </c>
      <c r="D543" s="2010" t="s">
        <v>100</v>
      </c>
      <c r="E543" s="2011" t="s">
        <v>912</v>
      </c>
      <c r="F543" s="2012">
        <v>0</v>
      </c>
      <c r="G543" s="2013"/>
      <c r="H543" s="2013"/>
      <c r="I543" s="2013"/>
      <c r="J543" s="2013"/>
      <c r="K543" s="2013"/>
      <c r="L543" s="2013"/>
      <c r="M543" s="2013"/>
      <c r="N543" s="2013"/>
      <c r="O543" s="2013"/>
      <c r="P543" s="2105"/>
      <c r="Q543" s="2013"/>
      <c r="R543" s="2013"/>
      <c r="S543" s="2013"/>
      <c r="T543" s="1784">
        <v>0</v>
      </c>
      <c r="U543" s="1784">
        <f t="shared" ref="U543" si="202">+U544</f>
        <v>20</v>
      </c>
      <c r="V543" s="1784">
        <f t="shared" si="171"/>
        <v>20</v>
      </c>
      <c r="W543" s="1699" t="s">
        <v>760</v>
      </c>
    </row>
    <row r="544" spans="1:23" ht="13.1" thickBot="1" x14ac:dyDescent="0.25">
      <c r="A544" s="1997"/>
      <c r="B544" s="1998"/>
      <c r="C544" s="1999" t="s">
        <v>294</v>
      </c>
      <c r="D544" s="1999" t="s">
        <v>295</v>
      </c>
      <c r="E544" s="2018" t="s">
        <v>296</v>
      </c>
      <c r="F544" s="2019">
        <v>0</v>
      </c>
      <c r="G544" s="2020"/>
      <c r="H544" s="2020"/>
      <c r="I544" s="2020"/>
      <c r="J544" s="2020"/>
      <c r="K544" s="2020"/>
      <c r="L544" s="2020"/>
      <c r="M544" s="2020"/>
      <c r="N544" s="2020"/>
      <c r="O544" s="2020"/>
      <c r="P544" s="2107"/>
      <c r="Q544" s="2020"/>
      <c r="R544" s="2020"/>
      <c r="S544" s="2020"/>
      <c r="T544" s="2005">
        <v>0</v>
      </c>
      <c r="U544" s="2005">
        <v>20</v>
      </c>
      <c r="V544" s="2005">
        <f t="shared" si="171"/>
        <v>20</v>
      </c>
      <c r="W544" s="1987"/>
    </row>
  </sheetData>
  <mergeCells count="10">
    <mergeCell ref="U7:U9"/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AC272"/>
  <sheetViews>
    <sheetView topLeftCell="B1" workbookViewId="0">
      <selection activeCell="I19" sqref="I19"/>
    </sheetView>
  </sheetViews>
  <sheetFormatPr defaultRowHeight="12.45" x14ac:dyDescent="0.2"/>
  <cols>
    <col min="1" max="1" width="3.25" customWidth="1"/>
    <col min="2" max="2" width="13.5" customWidth="1"/>
    <col min="3" max="3" width="4.75" customWidth="1"/>
    <col min="4" max="4" width="7.75" customWidth="1"/>
    <col min="5" max="5" width="40.75" customWidth="1"/>
    <col min="6" max="6" width="8.75" customWidth="1"/>
    <col min="7" max="19" width="0" hidden="1" customWidth="1"/>
    <col min="20" max="21" width="9.25" customWidth="1"/>
    <col min="22" max="22" width="10.375" customWidth="1"/>
    <col min="23" max="23" width="11.625" customWidth="1"/>
    <col min="25" max="25" width="12" customWidth="1"/>
  </cols>
  <sheetData>
    <row r="1" spans="1:29" x14ac:dyDescent="0.2">
      <c r="A1" s="1153"/>
      <c r="B1" s="1153"/>
      <c r="C1" s="1153"/>
      <c r="D1" s="1153"/>
      <c r="E1" s="1153"/>
      <c r="F1" s="1154"/>
      <c r="G1" s="2305"/>
      <c r="H1" s="2305"/>
      <c r="I1" s="1153"/>
      <c r="J1" s="1155"/>
      <c r="K1" s="1156"/>
      <c r="L1" s="1155"/>
      <c r="M1" s="1156"/>
      <c r="N1" s="1155"/>
      <c r="O1" s="1153"/>
      <c r="P1" s="1156"/>
      <c r="Q1" s="1156"/>
      <c r="R1" s="1153"/>
      <c r="S1" s="1156"/>
      <c r="T1" s="1153"/>
      <c r="U1" s="1156" t="s">
        <v>995</v>
      </c>
      <c r="V1" s="1153"/>
      <c r="W1" s="1156"/>
    </row>
    <row r="2" spans="1:29" ht="17.7" x14ac:dyDescent="0.3">
      <c r="A2" s="2306" t="s">
        <v>996</v>
      </c>
      <c r="B2" s="2306"/>
      <c r="C2" s="2306"/>
      <c r="D2" s="2306"/>
      <c r="E2" s="2306"/>
      <c r="F2" s="2306"/>
      <c r="G2" s="2306"/>
      <c r="H2" s="2306"/>
      <c r="I2" s="1153"/>
      <c r="J2" s="1153"/>
      <c r="K2" s="1156"/>
      <c r="L2" s="1153"/>
      <c r="M2" s="1156"/>
      <c r="N2" s="1153"/>
      <c r="O2" s="1153"/>
      <c r="P2" s="1153"/>
      <c r="Q2" s="1153"/>
      <c r="R2" s="1153"/>
      <c r="S2" s="1156"/>
      <c r="T2" s="1153"/>
      <c r="U2" s="1153"/>
      <c r="V2" s="1153"/>
      <c r="W2" s="1156"/>
    </row>
    <row r="3" spans="1:29" x14ac:dyDescent="0.2">
      <c r="A3" s="1158"/>
      <c r="B3" s="1158"/>
      <c r="C3" s="1158"/>
      <c r="D3" s="1158"/>
      <c r="E3" s="1158"/>
      <c r="F3" s="1158"/>
      <c r="G3" s="1159"/>
      <c r="H3" s="1159"/>
      <c r="I3" s="1153"/>
      <c r="J3" s="1153"/>
      <c r="K3" s="1156"/>
      <c r="L3" s="1153"/>
      <c r="M3" s="1156"/>
      <c r="N3" s="1153"/>
      <c r="O3" s="1153"/>
      <c r="P3" s="1153"/>
      <c r="Q3" s="1153"/>
      <c r="R3" s="1153"/>
      <c r="S3" s="1156"/>
      <c r="T3" s="1153"/>
      <c r="U3" s="1153"/>
      <c r="V3" s="1153"/>
      <c r="W3" s="1156"/>
    </row>
    <row r="4" spans="1:29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  <c r="I4" s="1153"/>
      <c r="J4" s="1153"/>
      <c r="K4" s="1156"/>
      <c r="L4" s="1153"/>
      <c r="M4" s="1156"/>
      <c r="N4" s="1153"/>
      <c r="O4" s="1153"/>
      <c r="P4" s="1153"/>
      <c r="Q4" s="1153"/>
      <c r="R4" s="1153"/>
      <c r="S4" s="1156"/>
      <c r="T4" s="1153"/>
      <c r="U4" s="1153"/>
      <c r="V4" s="1153"/>
      <c r="W4" s="1156"/>
    </row>
    <row r="5" spans="1:29" ht="13.1" thickBot="1" x14ac:dyDescent="0.25">
      <c r="A5" s="1158"/>
      <c r="B5" s="1158"/>
      <c r="C5" s="1158"/>
      <c r="D5" s="1158"/>
      <c r="E5" s="1158"/>
      <c r="F5" s="1158"/>
      <c r="G5" s="1159"/>
      <c r="H5" s="1159"/>
      <c r="I5" s="1153"/>
      <c r="J5" s="1153"/>
      <c r="K5" s="1156"/>
      <c r="L5" s="1153"/>
      <c r="M5" s="1156"/>
      <c r="N5" s="1153"/>
      <c r="O5" s="1153"/>
      <c r="P5" s="1153"/>
      <c r="Q5" s="1153"/>
      <c r="R5" s="1153"/>
      <c r="S5" s="1156"/>
      <c r="T5" s="1153"/>
      <c r="U5" s="2137" t="s">
        <v>1009</v>
      </c>
      <c r="V5" s="2138"/>
      <c r="W5" s="1486"/>
      <c r="X5" s="2139"/>
      <c r="Y5" s="2139"/>
      <c r="Z5" s="2139" t="s">
        <v>1008</v>
      </c>
      <c r="AA5" s="2139"/>
      <c r="AB5" s="2139"/>
      <c r="AC5" s="2139"/>
    </row>
    <row r="6" spans="1:29" ht="15.05" x14ac:dyDescent="0.25">
      <c r="A6" s="2307" t="s">
        <v>466</v>
      </c>
      <c r="B6" s="2307"/>
      <c r="C6" s="2307"/>
      <c r="D6" s="2307"/>
      <c r="E6" s="2307"/>
      <c r="F6" s="2307"/>
      <c r="G6" s="2307"/>
      <c r="H6" s="2307"/>
      <c r="I6" s="1153"/>
      <c r="J6" s="1153"/>
      <c r="K6" s="1156"/>
      <c r="L6" s="1153"/>
      <c r="M6" s="2301" t="s">
        <v>646</v>
      </c>
      <c r="N6" s="1153"/>
      <c r="O6" s="1153"/>
      <c r="P6" s="1153"/>
      <c r="Q6" s="1153"/>
      <c r="R6" s="1153"/>
      <c r="S6" s="1156"/>
      <c r="T6" s="1153"/>
      <c r="U6" s="2108"/>
      <c r="V6" s="1153"/>
      <c r="W6" s="1156"/>
    </row>
    <row r="7" spans="1:29" ht="13.1" thickBot="1" x14ac:dyDescent="0.25">
      <c r="A7" s="719"/>
      <c r="B7" s="720"/>
      <c r="C7" s="721"/>
      <c r="D7" s="721"/>
      <c r="E7" s="722"/>
      <c r="F7" s="723"/>
      <c r="G7" s="724"/>
      <c r="H7" s="724"/>
      <c r="I7" s="714"/>
      <c r="J7" s="714"/>
      <c r="K7" s="713"/>
      <c r="L7" s="714"/>
      <c r="M7" s="2339"/>
      <c r="N7" s="714"/>
      <c r="O7" s="714"/>
      <c r="P7" s="714"/>
      <c r="Q7" s="714"/>
      <c r="R7" s="714"/>
      <c r="S7" s="713"/>
      <c r="T7" s="714"/>
      <c r="U7" s="714"/>
      <c r="V7" s="714"/>
      <c r="W7" s="713"/>
    </row>
    <row r="8" spans="1:29" ht="13.1" thickBot="1" x14ac:dyDescent="0.25">
      <c r="A8" s="1162"/>
      <c r="B8" s="1162"/>
      <c r="C8" s="1162"/>
      <c r="D8" s="1162"/>
      <c r="E8" s="1162"/>
      <c r="F8" s="1163"/>
      <c r="G8" s="2301" t="s">
        <v>544</v>
      </c>
      <c r="H8" s="1161"/>
      <c r="I8" s="2301" t="s">
        <v>577</v>
      </c>
      <c r="J8" s="1161"/>
      <c r="K8" s="2301" t="s">
        <v>579</v>
      </c>
      <c r="L8" s="1161"/>
      <c r="M8" s="2339"/>
      <c r="N8" s="1161"/>
      <c r="O8" s="2335" t="s">
        <v>655</v>
      </c>
      <c r="P8" s="1161"/>
      <c r="Q8" s="714"/>
      <c r="R8" s="1161"/>
      <c r="S8" s="714"/>
      <c r="T8" s="1161"/>
      <c r="U8" s="714"/>
      <c r="V8" s="1161" t="s">
        <v>428</v>
      </c>
      <c r="W8" s="713"/>
    </row>
    <row r="9" spans="1:29" ht="32.1" thickBot="1" x14ac:dyDescent="0.25">
      <c r="A9" s="728" t="s">
        <v>99</v>
      </c>
      <c r="B9" s="1916" t="s">
        <v>102</v>
      </c>
      <c r="C9" s="819" t="s">
        <v>233</v>
      </c>
      <c r="D9" s="1916" t="s">
        <v>234</v>
      </c>
      <c r="E9" s="778" t="s">
        <v>434</v>
      </c>
      <c r="F9" s="1164" t="s">
        <v>256</v>
      </c>
      <c r="G9" s="2302"/>
      <c r="H9" s="1165" t="s">
        <v>255</v>
      </c>
      <c r="I9" s="2302"/>
      <c r="J9" s="1165" t="s">
        <v>255</v>
      </c>
      <c r="K9" s="2302"/>
      <c r="L9" s="1809" t="s">
        <v>255</v>
      </c>
      <c r="M9" s="2302"/>
      <c r="N9" s="1809" t="s">
        <v>255</v>
      </c>
      <c r="O9" s="2336"/>
      <c r="P9" s="1165" t="s">
        <v>255</v>
      </c>
      <c r="Q9" s="1810" t="s">
        <v>973</v>
      </c>
      <c r="R9" s="1165" t="s">
        <v>255</v>
      </c>
      <c r="S9" s="1811" t="s">
        <v>984</v>
      </c>
      <c r="T9" s="1165" t="s">
        <v>255</v>
      </c>
      <c r="U9" s="2109" t="s">
        <v>997</v>
      </c>
      <c r="V9" s="1165" t="s">
        <v>255</v>
      </c>
      <c r="W9" s="713"/>
    </row>
    <row r="10" spans="1:29" ht="13.1" thickBot="1" x14ac:dyDescent="0.25">
      <c r="A10" s="730" t="s">
        <v>106</v>
      </c>
      <c r="B10" s="813" t="s">
        <v>100</v>
      </c>
      <c r="C10" s="1917" t="s">
        <v>100</v>
      </c>
      <c r="D10" s="1917" t="s">
        <v>100</v>
      </c>
      <c r="E10" s="779" t="s">
        <v>435</v>
      </c>
      <c r="F10" s="920">
        <f t="shared" ref="F10:K10" si="0">+F11+F80+F101</f>
        <v>20428.98</v>
      </c>
      <c r="G10" s="920">
        <f t="shared" si="0"/>
        <v>0</v>
      </c>
      <c r="H10" s="921">
        <f t="shared" si="0"/>
        <v>20428.98</v>
      </c>
      <c r="I10" s="1812">
        <f t="shared" si="0"/>
        <v>116.15</v>
      </c>
      <c r="J10" s="1812">
        <f t="shared" si="0"/>
        <v>20545.129999999997</v>
      </c>
      <c r="K10" s="1812">
        <f t="shared" si="0"/>
        <v>0</v>
      </c>
      <c r="L10" s="1812">
        <f>+J10+K10</f>
        <v>20545.129999999997</v>
      </c>
      <c r="M10" s="1812">
        <f>+M11+M80+M101</f>
        <v>6190</v>
      </c>
      <c r="N10" s="1812">
        <f>+L10+M10</f>
        <v>26735.129999999997</v>
      </c>
      <c r="O10" s="1813">
        <f>+O11+O80+O101</f>
        <v>2178.7640000000001</v>
      </c>
      <c r="P10" s="1813">
        <f>+N10+O10</f>
        <v>28913.893999999997</v>
      </c>
      <c r="Q10" s="1813">
        <f>+Q11+Q80+Q101</f>
        <v>50</v>
      </c>
      <c r="R10" s="1813">
        <f>+P10+Q10</f>
        <v>28963.893999999997</v>
      </c>
      <c r="S10" s="1255">
        <v>0</v>
      </c>
      <c r="T10" s="1255">
        <f>+R10+S10</f>
        <v>28963.893999999997</v>
      </c>
      <c r="U10" s="1255">
        <f>+U11+U80+U101</f>
        <v>100</v>
      </c>
      <c r="V10" s="1255">
        <f>+T10+U10</f>
        <v>29063.893999999997</v>
      </c>
      <c r="W10" s="2110" t="s">
        <v>998</v>
      </c>
    </row>
    <row r="11" spans="1:29" ht="13.75" thickBot="1" x14ac:dyDescent="0.25">
      <c r="A11" s="792" t="s">
        <v>106</v>
      </c>
      <c r="B11" s="1168" t="s">
        <v>100</v>
      </c>
      <c r="C11" s="793" t="s">
        <v>100</v>
      </c>
      <c r="D11" s="794" t="s">
        <v>100</v>
      </c>
      <c r="E11" s="795" t="s">
        <v>208</v>
      </c>
      <c r="F11" s="1016">
        <f>+F14+F17+F30+F50+F52+F56+F58+F62+F64</f>
        <v>2880</v>
      </c>
      <c r="G11" s="1016">
        <f>+G14+G17+G22+G24+G26+G28+G30+G32+G34+G36+G38+G40+G42+G44+G46+G48+G50+G52+G56+G58+G62+G64</f>
        <v>0</v>
      </c>
      <c r="H11" s="1016">
        <f t="shared" ref="H11:H115" si="1">+F11+G11</f>
        <v>2880</v>
      </c>
      <c r="I11" s="1814">
        <f>+I52+I54+I58+I60+I30</f>
        <v>116.15</v>
      </c>
      <c r="J11" s="1814">
        <f t="shared" ref="J11:J100" si="2">+H11+I11</f>
        <v>2996.15</v>
      </c>
      <c r="K11" s="1814">
        <v>0</v>
      </c>
      <c r="L11" s="1814">
        <f t="shared" ref="L11:L100" si="3">+J11+K11</f>
        <v>2996.15</v>
      </c>
      <c r="M11" s="1814">
        <f>+M17+M24+M30+M68+M70</f>
        <v>1190</v>
      </c>
      <c r="N11" s="1814">
        <f t="shared" ref="N11:N98" si="4">+L11+M11</f>
        <v>4186.1499999999996</v>
      </c>
      <c r="O11" s="1815">
        <f>+O64+O66</f>
        <v>0</v>
      </c>
      <c r="P11" s="1815">
        <f t="shared" ref="P11:P86" si="5">+N11+O11</f>
        <v>4186.1499999999996</v>
      </c>
      <c r="Q11" s="1815">
        <f>+Q12+Q17+Q20</f>
        <v>50</v>
      </c>
      <c r="R11" s="1815">
        <f t="shared" ref="R11:R84" si="6">+P11+Q11</f>
        <v>4236.1499999999996</v>
      </c>
      <c r="S11" s="1257">
        <v>0</v>
      </c>
      <c r="T11" s="1257">
        <f t="shared" ref="T11:T82" si="7">+R11+S11</f>
        <v>4236.1499999999996</v>
      </c>
      <c r="U11" s="1257">
        <f>U12+U14+U17+U20+U22+U24+U26+U28+U30+U32+U34+U36+U38+U40+U42+U44+U46+U48+U50+U52+U54+U56+U58+U60+U62+U64+U66+U68+U70+U72+U74+U76+U78</f>
        <v>100</v>
      </c>
      <c r="V11" s="1257">
        <f t="shared" ref="V11:V82" si="8">+T11+U11</f>
        <v>4336.1499999999996</v>
      </c>
      <c r="W11" s="2110" t="s">
        <v>998</v>
      </c>
    </row>
    <row r="12" spans="1:29" ht="20.95" x14ac:dyDescent="0.2">
      <c r="A12" s="1816" t="s">
        <v>106</v>
      </c>
      <c r="B12" s="1817" t="s">
        <v>747</v>
      </c>
      <c r="C12" s="1818" t="s">
        <v>100</v>
      </c>
      <c r="D12" s="1819" t="s">
        <v>100</v>
      </c>
      <c r="E12" s="1820" t="s">
        <v>745</v>
      </c>
      <c r="F12" s="1821">
        <v>0</v>
      </c>
      <c r="G12" s="1821"/>
      <c r="H12" s="1821"/>
      <c r="I12" s="1822"/>
      <c r="J12" s="1822"/>
      <c r="K12" s="1822"/>
      <c r="L12" s="1822"/>
      <c r="M12" s="1822"/>
      <c r="N12" s="1822"/>
      <c r="O12" s="1823"/>
      <c r="P12" s="1823">
        <v>0</v>
      </c>
      <c r="Q12" s="1255">
        <f>+Q13</f>
        <v>50</v>
      </c>
      <c r="R12" s="1255">
        <f t="shared" si="6"/>
        <v>50</v>
      </c>
      <c r="S12" s="1824">
        <v>0</v>
      </c>
      <c r="T12" s="1824">
        <f t="shared" si="7"/>
        <v>50</v>
      </c>
      <c r="U12" s="1824">
        <v>0</v>
      </c>
      <c r="V12" s="1824">
        <f t="shared" si="8"/>
        <v>50</v>
      </c>
      <c r="W12" s="713"/>
    </row>
    <row r="13" spans="1:29" x14ac:dyDescent="0.2">
      <c r="A13" s="1825"/>
      <c r="B13" s="1826"/>
      <c r="C13" s="1204">
        <v>3299</v>
      </c>
      <c r="D13" s="1233" t="s">
        <v>295</v>
      </c>
      <c r="E13" s="1234" t="s">
        <v>296</v>
      </c>
      <c r="F13" s="926">
        <v>0</v>
      </c>
      <c r="G13" s="926"/>
      <c r="H13" s="926"/>
      <c r="I13" s="1827"/>
      <c r="J13" s="1827"/>
      <c r="K13" s="1827"/>
      <c r="L13" s="1827"/>
      <c r="M13" s="1827"/>
      <c r="N13" s="1827"/>
      <c r="O13" s="1828"/>
      <c r="P13" s="1828">
        <v>0</v>
      </c>
      <c r="Q13" s="1829">
        <v>50</v>
      </c>
      <c r="R13" s="1829">
        <f t="shared" si="6"/>
        <v>50</v>
      </c>
      <c r="S13" s="1829">
        <v>0</v>
      </c>
      <c r="T13" s="1829">
        <f t="shared" si="7"/>
        <v>50</v>
      </c>
      <c r="U13" s="1829">
        <v>0</v>
      </c>
      <c r="V13" s="1829">
        <f t="shared" si="8"/>
        <v>50</v>
      </c>
      <c r="W13" s="713"/>
    </row>
    <row r="14" spans="1:29" x14ac:dyDescent="0.2">
      <c r="A14" s="669" t="s">
        <v>106</v>
      </c>
      <c r="B14" s="671" t="s">
        <v>473</v>
      </c>
      <c r="C14" s="672" t="s">
        <v>100</v>
      </c>
      <c r="D14" s="673" t="s">
        <v>100</v>
      </c>
      <c r="E14" s="780" t="s">
        <v>432</v>
      </c>
      <c r="F14" s="925">
        <f>SUM(F15:F16)</f>
        <v>200</v>
      </c>
      <c r="G14" s="925">
        <v>0</v>
      </c>
      <c r="H14" s="925">
        <f t="shared" si="1"/>
        <v>200</v>
      </c>
      <c r="I14" s="1830">
        <v>0</v>
      </c>
      <c r="J14" s="1830">
        <f t="shared" si="2"/>
        <v>200</v>
      </c>
      <c r="K14" s="1830">
        <v>0</v>
      </c>
      <c r="L14" s="1830">
        <f t="shared" si="3"/>
        <v>200</v>
      </c>
      <c r="M14" s="1830">
        <v>0</v>
      </c>
      <c r="N14" s="1830">
        <f t="shared" si="4"/>
        <v>200</v>
      </c>
      <c r="O14" s="1831">
        <v>0</v>
      </c>
      <c r="P14" s="1831">
        <f t="shared" si="5"/>
        <v>200</v>
      </c>
      <c r="Q14" s="1831">
        <v>0</v>
      </c>
      <c r="R14" s="1831">
        <f t="shared" si="6"/>
        <v>200</v>
      </c>
      <c r="S14" s="1832">
        <v>0</v>
      </c>
      <c r="T14" s="1832">
        <f t="shared" si="7"/>
        <v>200</v>
      </c>
      <c r="U14" s="1832">
        <v>0</v>
      </c>
      <c r="V14" s="1832">
        <f t="shared" si="8"/>
        <v>200</v>
      </c>
      <c r="W14" s="713"/>
    </row>
    <row r="15" spans="1:29" x14ac:dyDescent="0.2">
      <c r="A15" s="701"/>
      <c r="B15" s="703" t="s">
        <v>474</v>
      </c>
      <c r="C15" s="704">
        <v>3299</v>
      </c>
      <c r="D15" s="663">
        <v>5321</v>
      </c>
      <c r="E15" s="781" t="s">
        <v>258</v>
      </c>
      <c r="F15" s="929">
        <v>180</v>
      </c>
      <c r="G15" s="929">
        <v>0</v>
      </c>
      <c r="H15" s="926">
        <f t="shared" si="1"/>
        <v>180</v>
      </c>
      <c r="I15" s="1827">
        <v>0</v>
      </c>
      <c r="J15" s="1827">
        <f t="shared" si="2"/>
        <v>180</v>
      </c>
      <c r="K15" s="1827">
        <v>0</v>
      </c>
      <c r="L15" s="1827">
        <f t="shared" si="3"/>
        <v>180</v>
      </c>
      <c r="M15" s="1827">
        <v>0</v>
      </c>
      <c r="N15" s="1827">
        <f t="shared" si="4"/>
        <v>180</v>
      </c>
      <c r="O15" s="1828">
        <v>0</v>
      </c>
      <c r="P15" s="1828">
        <f t="shared" si="5"/>
        <v>180</v>
      </c>
      <c r="Q15" s="1828">
        <v>0</v>
      </c>
      <c r="R15" s="1828">
        <f t="shared" si="6"/>
        <v>180</v>
      </c>
      <c r="S15" s="1829">
        <v>0</v>
      </c>
      <c r="T15" s="1829">
        <f t="shared" si="7"/>
        <v>180</v>
      </c>
      <c r="U15" s="1829">
        <v>0</v>
      </c>
      <c r="V15" s="1829">
        <f t="shared" si="8"/>
        <v>180</v>
      </c>
      <c r="W15" s="713"/>
    </row>
    <row r="16" spans="1:29" x14ac:dyDescent="0.2">
      <c r="A16" s="701"/>
      <c r="B16" s="703" t="s">
        <v>474</v>
      </c>
      <c r="C16" s="704">
        <v>3299</v>
      </c>
      <c r="D16" s="663">
        <v>5331</v>
      </c>
      <c r="E16" s="781" t="s">
        <v>259</v>
      </c>
      <c r="F16" s="926">
        <v>20</v>
      </c>
      <c r="G16" s="926">
        <v>0</v>
      </c>
      <c r="H16" s="926">
        <f t="shared" si="1"/>
        <v>20</v>
      </c>
      <c r="I16" s="1827">
        <v>0</v>
      </c>
      <c r="J16" s="1827">
        <f t="shared" si="2"/>
        <v>20</v>
      </c>
      <c r="K16" s="1827">
        <v>0</v>
      </c>
      <c r="L16" s="1827">
        <f t="shared" si="3"/>
        <v>20</v>
      </c>
      <c r="M16" s="1827">
        <v>0</v>
      </c>
      <c r="N16" s="1827">
        <f t="shared" si="4"/>
        <v>20</v>
      </c>
      <c r="O16" s="1828">
        <v>0</v>
      </c>
      <c r="P16" s="1828">
        <f t="shared" si="5"/>
        <v>20</v>
      </c>
      <c r="Q16" s="1828">
        <v>0</v>
      </c>
      <c r="R16" s="1828">
        <f t="shared" si="6"/>
        <v>20</v>
      </c>
      <c r="S16" s="1829">
        <v>0</v>
      </c>
      <c r="T16" s="1829">
        <f t="shared" si="7"/>
        <v>20</v>
      </c>
      <c r="U16" s="1829">
        <v>0</v>
      </c>
      <c r="V16" s="1829">
        <f t="shared" si="8"/>
        <v>20</v>
      </c>
      <c r="W16" s="713"/>
    </row>
    <row r="17" spans="1:23" x14ac:dyDescent="0.2">
      <c r="A17" s="669" t="s">
        <v>106</v>
      </c>
      <c r="B17" s="671" t="s">
        <v>475</v>
      </c>
      <c r="C17" s="672" t="s">
        <v>100</v>
      </c>
      <c r="D17" s="673" t="s">
        <v>100</v>
      </c>
      <c r="E17" s="780" t="s">
        <v>438</v>
      </c>
      <c r="F17" s="925">
        <f>SUM(F18:F19)</f>
        <v>120</v>
      </c>
      <c r="G17" s="925">
        <f>SUM(G18:G19)</f>
        <v>-60</v>
      </c>
      <c r="H17" s="928">
        <f t="shared" si="1"/>
        <v>60</v>
      </c>
      <c r="I17" s="1833">
        <v>0</v>
      </c>
      <c r="J17" s="1833">
        <f t="shared" si="2"/>
        <v>60</v>
      </c>
      <c r="K17" s="1833">
        <v>0</v>
      </c>
      <c r="L17" s="1833">
        <f t="shared" si="3"/>
        <v>60</v>
      </c>
      <c r="M17" s="1834">
        <f>SUM(M18:M19)</f>
        <v>-10</v>
      </c>
      <c r="N17" s="1834">
        <f t="shared" si="4"/>
        <v>50</v>
      </c>
      <c r="O17" s="1834">
        <v>0</v>
      </c>
      <c r="P17" s="1834">
        <f t="shared" si="5"/>
        <v>50</v>
      </c>
      <c r="Q17" s="1834">
        <f>SUM(Q18:Q19)</f>
        <v>-12</v>
      </c>
      <c r="R17" s="1834">
        <f t="shared" si="6"/>
        <v>38</v>
      </c>
      <c r="S17" s="1832">
        <f>SUM(S18:S19)</f>
        <v>0</v>
      </c>
      <c r="T17" s="1832">
        <f t="shared" si="7"/>
        <v>38</v>
      </c>
      <c r="U17" s="1832">
        <v>0</v>
      </c>
      <c r="V17" s="1832">
        <f t="shared" si="8"/>
        <v>38</v>
      </c>
      <c r="W17" s="713"/>
    </row>
    <row r="18" spans="1:23" x14ac:dyDescent="0.2">
      <c r="A18" s="701"/>
      <c r="B18" s="703" t="s">
        <v>474</v>
      </c>
      <c r="C18" s="704">
        <v>3299</v>
      </c>
      <c r="D18" s="742">
        <v>5321</v>
      </c>
      <c r="E18" s="782" t="s">
        <v>258</v>
      </c>
      <c r="F18" s="926">
        <v>60</v>
      </c>
      <c r="G18" s="926">
        <v>-30</v>
      </c>
      <c r="H18" s="926">
        <f t="shared" si="1"/>
        <v>30</v>
      </c>
      <c r="I18" s="1827">
        <v>0</v>
      </c>
      <c r="J18" s="1827">
        <f t="shared" si="2"/>
        <v>30</v>
      </c>
      <c r="K18" s="1827">
        <v>0</v>
      </c>
      <c r="L18" s="1827">
        <f t="shared" si="3"/>
        <v>30</v>
      </c>
      <c r="M18" s="1828">
        <v>0</v>
      </c>
      <c r="N18" s="1828">
        <f t="shared" si="4"/>
        <v>30</v>
      </c>
      <c r="O18" s="1828">
        <v>0</v>
      </c>
      <c r="P18" s="1828">
        <f t="shared" si="5"/>
        <v>30</v>
      </c>
      <c r="Q18" s="1828">
        <v>-12</v>
      </c>
      <c r="R18" s="1828">
        <f t="shared" si="6"/>
        <v>18</v>
      </c>
      <c r="S18" s="1829">
        <v>12</v>
      </c>
      <c r="T18" s="1829">
        <f t="shared" si="7"/>
        <v>30</v>
      </c>
      <c r="U18" s="1829">
        <v>0</v>
      </c>
      <c r="V18" s="1829">
        <f t="shared" si="8"/>
        <v>30</v>
      </c>
      <c r="W18" s="713"/>
    </row>
    <row r="19" spans="1:23" x14ac:dyDescent="0.2">
      <c r="A19" s="701"/>
      <c r="B19" s="703" t="s">
        <v>474</v>
      </c>
      <c r="C19" s="704">
        <v>3299</v>
      </c>
      <c r="D19" s="663">
        <v>5331</v>
      </c>
      <c r="E19" s="781" t="s">
        <v>259</v>
      </c>
      <c r="F19" s="926">
        <v>60</v>
      </c>
      <c r="G19" s="926">
        <v>-30</v>
      </c>
      <c r="H19" s="926">
        <f t="shared" si="1"/>
        <v>30</v>
      </c>
      <c r="I19" s="1827">
        <v>0</v>
      </c>
      <c r="J19" s="1827">
        <f t="shared" si="2"/>
        <v>30</v>
      </c>
      <c r="K19" s="1827">
        <v>0</v>
      </c>
      <c r="L19" s="1827">
        <f t="shared" si="3"/>
        <v>30</v>
      </c>
      <c r="M19" s="1828">
        <v>-10</v>
      </c>
      <c r="N19" s="1828">
        <f t="shared" si="4"/>
        <v>20</v>
      </c>
      <c r="O19" s="1828">
        <v>0</v>
      </c>
      <c r="P19" s="1828">
        <f t="shared" si="5"/>
        <v>20</v>
      </c>
      <c r="Q19" s="1828">
        <v>0</v>
      </c>
      <c r="R19" s="1828">
        <f t="shared" si="6"/>
        <v>20</v>
      </c>
      <c r="S19" s="1829">
        <v>-12</v>
      </c>
      <c r="T19" s="1829">
        <f t="shared" si="7"/>
        <v>8</v>
      </c>
      <c r="U19" s="1829">
        <v>0</v>
      </c>
      <c r="V19" s="1829">
        <f t="shared" si="8"/>
        <v>8</v>
      </c>
      <c r="W19" s="713"/>
    </row>
    <row r="20" spans="1:23" x14ac:dyDescent="0.2">
      <c r="A20" s="1040" t="s">
        <v>106</v>
      </c>
      <c r="B20" s="1041" t="s">
        <v>661</v>
      </c>
      <c r="C20" s="672" t="s">
        <v>100</v>
      </c>
      <c r="D20" s="673" t="s">
        <v>100</v>
      </c>
      <c r="E20" s="1835" t="s">
        <v>662</v>
      </c>
      <c r="F20" s="928">
        <v>0</v>
      </c>
      <c r="G20" s="928"/>
      <c r="H20" s="928"/>
      <c r="I20" s="1833"/>
      <c r="J20" s="1833"/>
      <c r="K20" s="1833"/>
      <c r="L20" s="1833"/>
      <c r="M20" s="1834"/>
      <c r="N20" s="1834"/>
      <c r="O20" s="1834"/>
      <c r="P20" s="1834">
        <v>0</v>
      </c>
      <c r="Q20" s="1834">
        <f>+Q21</f>
        <v>12</v>
      </c>
      <c r="R20" s="1834">
        <f t="shared" si="6"/>
        <v>12</v>
      </c>
      <c r="S20" s="1832">
        <v>0</v>
      </c>
      <c r="T20" s="1832">
        <f t="shared" si="7"/>
        <v>12</v>
      </c>
      <c r="U20" s="1832">
        <v>0</v>
      </c>
      <c r="V20" s="1832">
        <f t="shared" si="8"/>
        <v>12</v>
      </c>
      <c r="W20" s="713"/>
    </row>
    <row r="21" spans="1:23" x14ac:dyDescent="0.2">
      <c r="A21" s="701"/>
      <c r="B21" s="703"/>
      <c r="C21" s="704">
        <v>3299</v>
      </c>
      <c r="D21" s="663">
        <v>5222</v>
      </c>
      <c r="E21" s="781" t="s">
        <v>296</v>
      </c>
      <c r="F21" s="926">
        <v>0</v>
      </c>
      <c r="G21" s="926"/>
      <c r="H21" s="926"/>
      <c r="I21" s="1827"/>
      <c r="J21" s="1827"/>
      <c r="K21" s="1827"/>
      <c r="L21" s="1827"/>
      <c r="M21" s="1828"/>
      <c r="N21" s="1828"/>
      <c r="O21" s="1828"/>
      <c r="P21" s="1828">
        <v>0</v>
      </c>
      <c r="Q21" s="1828">
        <v>12</v>
      </c>
      <c r="R21" s="1828">
        <f t="shared" si="6"/>
        <v>12</v>
      </c>
      <c r="S21" s="1829">
        <v>0</v>
      </c>
      <c r="T21" s="1829">
        <f t="shared" si="7"/>
        <v>12</v>
      </c>
      <c r="U21" s="1829">
        <v>0</v>
      </c>
      <c r="V21" s="1829">
        <f t="shared" si="8"/>
        <v>12</v>
      </c>
      <c r="W21" s="713"/>
    </row>
    <row r="22" spans="1:23" ht="20.95" x14ac:dyDescent="0.2">
      <c r="A22" s="1171" t="s">
        <v>106</v>
      </c>
      <c r="B22" s="1172" t="s">
        <v>492</v>
      </c>
      <c r="C22" s="1173" t="s">
        <v>100</v>
      </c>
      <c r="D22" s="1173" t="s">
        <v>100</v>
      </c>
      <c r="E22" s="1174" t="s">
        <v>261</v>
      </c>
      <c r="F22" s="1175">
        <v>0</v>
      </c>
      <c r="G22" s="1176">
        <f>+G23</f>
        <v>10</v>
      </c>
      <c r="H22" s="928">
        <f t="shared" si="1"/>
        <v>10</v>
      </c>
      <c r="I22" s="1833">
        <v>0</v>
      </c>
      <c r="J22" s="1833">
        <f t="shared" si="2"/>
        <v>10</v>
      </c>
      <c r="K22" s="1833">
        <v>0</v>
      </c>
      <c r="L22" s="1833">
        <f t="shared" si="3"/>
        <v>10</v>
      </c>
      <c r="M22" s="1833">
        <v>0</v>
      </c>
      <c r="N22" s="1833">
        <f t="shared" si="4"/>
        <v>10</v>
      </c>
      <c r="O22" s="1834">
        <v>0</v>
      </c>
      <c r="P22" s="1834">
        <f t="shared" si="5"/>
        <v>10</v>
      </c>
      <c r="Q22" s="1834">
        <v>0</v>
      </c>
      <c r="R22" s="1834">
        <f t="shared" si="6"/>
        <v>10</v>
      </c>
      <c r="S22" s="1832">
        <v>0</v>
      </c>
      <c r="T22" s="1832">
        <f t="shared" si="7"/>
        <v>10</v>
      </c>
      <c r="U22" s="1832">
        <v>0</v>
      </c>
      <c r="V22" s="1832">
        <f t="shared" si="8"/>
        <v>10</v>
      </c>
      <c r="W22" s="713"/>
    </row>
    <row r="23" spans="1:23" x14ac:dyDescent="0.2">
      <c r="A23" s="1177"/>
      <c r="B23" s="1178"/>
      <c r="C23" s="1179">
        <v>3421</v>
      </c>
      <c r="D23" s="1180">
        <v>5321</v>
      </c>
      <c r="E23" s="1181" t="s">
        <v>258</v>
      </c>
      <c r="F23" s="1182">
        <v>0</v>
      </c>
      <c r="G23" s="1183">
        <v>10</v>
      </c>
      <c r="H23" s="926">
        <f t="shared" si="1"/>
        <v>10</v>
      </c>
      <c r="I23" s="1827">
        <v>0</v>
      </c>
      <c r="J23" s="1827">
        <f t="shared" si="2"/>
        <v>10</v>
      </c>
      <c r="K23" s="1827">
        <v>0</v>
      </c>
      <c r="L23" s="1827">
        <f t="shared" si="3"/>
        <v>10</v>
      </c>
      <c r="M23" s="1827">
        <v>0</v>
      </c>
      <c r="N23" s="1827">
        <f t="shared" si="4"/>
        <v>10</v>
      </c>
      <c r="O23" s="1828">
        <v>0</v>
      </c>
      <c r="P23" s="1828">
        <f t="shared" si="5"/>
        <v>10</v>
      </c>
      <c r="Q23" s="1828">
        <v>0</v>
      </c>
      <c r="R23" s="1828">
        <f t="shared" si="6"/>
        <v>10</v>
      </c>
      <c r="S23" s="1829">
        <v>0</v>
      </c>
      <c r="T23" s="1829">
        <f t="shared" si="7"/>
        <v>10</v>
      </c>
      <c r="U23" s="1829">
        <v>0</v>
      </c>
      <c r="V23" s="1829">
        <f t="shared" si="8"/>
        <v>10</v>
      </c>
      <c r="W23" s="713"/>
    </row>
    <row r="24" spans="1:23" ht="20.95" x14ac:dyDescent="0.2">
      <c r="A24" s="1171" t="s">
        <v>106</v>
      </c>
      <c r="B24" s="1172" t="s">
        <v>493</v>
      </c>
      <c r="C24" s="1173" t="s">
        <v>100</v>
      </c>
      <c r="D24" s="1173" t="s">
        <v>100</v>
      </c>
      <c r="E24" s="1174" t="s">
        <v>262</v>
      </c>
      <c r="F24" s="1175">
        <v>0</v>
      </c>
      <c r="G24" s="1176">
        <f>+G25</f>
        <v>30</v>
      </c>
      <c r="H24" s="928">
        <f t="shared" si="1"/>
        <v>30</v>
      </c>
      <c r="I24" s="1833">
        <v>0</v>
      </c>
      <c r="J24" s="1833">
        <f t="shared" si="2"/>
        <v>30</v>
      </c>
      <c r="K24" s="1833">
        <v>0</v>
      </c>
      <c r="L24" s="1833">
        <f t="shared" si="3"/>
        <v>30</v>
      </c>
      <c r="M24" s="1834">
        <f>+M25</f>
        <v>10</v>
      </c>
      <c r="N24" s="1834">
        <f t="shared" si="4"/>
        <v>40</v>
      </c>
      <c r="O24" s="1834">
        <v>0</v>
      </c>
      <c r="P24" s="1834">
        <f t="shared" si="5"/>
        <v>40</v>
      </c>
      <c r="Q24" s="1834">
        <v>0</v>
      </c>
      <c r="R24" s="1834">
        <f t="shared" si="6"/>
        <v>40</v>
      </c>
      <c r="S24" s="1832">
        <v>0</v>
      </c>
      <c r="T24" s="1832">
        <f t="shared" si="7"/>
        <v>40</v>
      </c>
      <c r="U24" s="1832">
        <v>0</v>
      </c>
      <c r="V24" s="1832">
        <f t="shared" si="8"/>
        <v>40</v>
      </c>
      <c r="W24" s="713"/>
    </row>
    <row r="25" spans="1:23" ht="20.95" x14ac:dyDescent="0.2">
      <c r="A25" s="1177"/>
      <c r="B25" s="1178"/>
      <c r="C25" s="1179">
        <v>3421</v>
      </c>
      <c r="D25" s="1180">
        <v>5331</v>
      </c>
      <c r="E25" s="1181" t="s">
        <v>259</v>
      </c>
      <c r="F25" s="1182">
        <v>0</v>
      </c>
      <c r="G25" s="1183">
        <v>30</v>
      </c>
      <c r="H25" s="926">
        <f t="shared" si="1"/>
        <v>30</v>
      </c>
      <c r="I25" s="1827">
        <v>0</v>
      </c>
      <c r="J25" s="1827">
        <f t="shared" si="2"/>
        <v>30</v>
      </c>
      <c r="K25" s="1827">
        <v>0</v>
      </c>
      <c r="L25" s="1827">
        <f t="shared" si="3"/>
        <v>30</v>
      </c>
      <c r="M25" s="1828">
        <v>10</v>
      </c>
      <c r="N25" s="1828">
        <f t="shared" si="4"/>
        <v>40</v>
      </c>
      <c r="O25" s="1828">
        <v>0</v>
      </c>
      <c r="P25" s="1828">
        <f t="shared" si="5"/>
        <v>40</v>
      </c>
      <c r="Q25" s="1828">
        <v>0</v>
      </c>
      <c r="R25" s="1828">
        <f t="shared" si="6"/>
        <v>40</v>
      </c>
      <c r="S25" s="1829">
        <v>0</v>
      </c>
      <c r="T25" s="1829">
        <f t="shared" si="7"/>
        <v>40</v>
      </c>
      <c r="U25" s="1829">
        <v>0</v>
      </c>
      <c r="V25" s="1829">
        <f t="shared" si="8"/>
        <v>40</v>
      </c>
      <c r="W25" s="713"/>
    </row>
    <row r="26" spans="1:23" ht="20.95" x14ac:dyDescent="0.2">
      <c r="A26" s="1171" t="s">
        <v>106</v>
      </c>
      <c r="B26" s="1172" t="s">
        <v>494</v>
      </c>
      <c r="C26" s="1173" t="s">
        <v>100</v>
      </c>
      <c r="D26" s="1173" t="s">
        <v>100</v>
      </c>
      <c r="E26" s="1174" t="s">
        <v>263</v>
      </c>
      <c r="F26" s="1175">
        <v>0</v>
      </c>
      <c r="G26" s="1176">
        <f>+G27</f>
        <v>10</v>
      </c>
      <c r="H26" s="928">
        <f t="shared" si="1"/>
        <v>10</v>
      </c>
      <c r="I26" s="1833">
        <v>0</v>
      </c>
      <c r="J26" s="1833">
        <f t="shared" si="2"/>
        <v>10</v>
      </c>
      <c r="K26" s="1833">
        <v>0</v>
      </c>
      <c r="L26" s="1833">
        <f t="shared" si="3"/>
        <v>10</v>
      </c>
      <c r="M26" s="1833">
        <v>0</v>
      </c>
      <c r="N26" s="1833">
        <f t="shared" si="4"/>
        <v>10</v>
      </c>
      <c r="O26" s="1834">
        <v>0</v>
      </c>
      <c r="P26" s="1834">
        <f t="shared" si="5"/>
        <v>10</v>
      </c>
      <c r="Q26" s="1834">
        <v>0</v>
      </c>
      <c r="R26" s="1834">
        <f t="shared" si="6"/>
        <v>10</v>
      </c>
      <c r="S26" s="1832">
        <v>0</v>
      </c>
      <c r="T26" s="1832">
        <f t="shared" si="7"/>
        <v>10</v>
      </c>
      <c r="U26" s="1832">
        <v>0</v>
      </c>
      <c r="V26" s="1832">
        <f t="shared" si="8"/>
        <v>10</v>
      </c>
      <c r="W26" s="713"/>
    </row>
    <row r="27" spans="1:23" x14ac:dyDescent="0.2">
      <c r="A27" s="1177"/>
      <c r="B27" s="1184"/>
      <c r="C27" s="1179">
        <v>3421</v>
      </c>
      <c r="D27" s="1180">
        <v>5321</v>
      </c>
      <c r="E27" s="1181" t="s">
        <v>258</v>
      </c>
      <c r="F27" s="1182">
        <v>0</v>
      </c>
      <c r="G27" s="1183">
        <v>10</v>
      </c>
      <c r="H27" s="926">
        <f t="shared" si="1"/>
        <v>10</v>
      </c>
      <c r="I27" s="1827">
        <v>0</v>
      </c>
      <c r="J27" s="1827">
        <f t="shared" si="2"/>
        <v>10</v>
      </c>
      <c r="K27" s="1827">
        <v>0</v>
      </c>
      <c r="L27" s="1827">
        <f t="shared" si="3"/>
        <v>10</v>
      </c>
      <c r="M27" s="1827">
        <v>0</v>
      </c>
      <c r="N27" s="1827">
        <f t="shared" si="4"/>
        <v>10</v>
      </c>
      <c r="O27" s="1828">
        <v>0</v>
      </c>
      <c r="P27" s="1828">
        <f t="shared" si="5"/>
        <v>10</v>
      </c>
      <c r="Q27" s="1828">
        <v>0</v>
      </c>
      <c r="R27" s="1828">
        <f t="shared" si="6"/>
        <v>10</v>
      </c>
      <c r="S27" s="1829">
        <v>0</v>
      </c>
      <c r="T27" s="1829">
        <f t="shared" si="7"/>
        <v>10</v>
      </c>
      <c r="U27" s="1829">
        <v>0</v>
      </c>
      <c r="V27" s="1829">
        <f t="shared" si="8"/>
        <v>10</v>
      </c>
      <c r="W27" s="713"/>
    </row>
    <row r="28" spans="1:23" ht="20.95" x14ac:dyDescent="0.2">
      <c r="A28" s="1171" t="s">
        <v>106</v>
      </c>
      <c r="B28" s="1185" t="s">
        <v>495</v>
      </c>
      <c r="C28" s="1173" t="s">
        <v>100</v>
      </c>
      <c r="D28" s="1173" t="s">
        <v>100</v>
      </c>
      <c r="E28" s="1186" t="s">
        <v>260</v>
      </c>
      <c r="F28" s="1175">
        <v>0</v>
      </c>
      <c r="G28" s="1176">
        <f>+G29</f>
        <v>10</v>
      </c>
      <c r="H28" s="928">
        <f t="shared" si="1"/>
        <v>10</v>
      </c>
      <c r="I28" s="1833">
        <v>0</v>
      </c>
      <c r="J28" s="1833">
        <f t="shared" si="2"/>
        <v>10</v>
      </c>
      <c r="K28" s="1833">
        <v>0</v>
      </c>
      <c r="L28" s="1833">
        <f t="shared" si="3"/>
        <v>10</v>
      </c>
      <c r="M28" s="1833">
        <v>0</v>
      </c>
      <c r="N28" s="1833">
        <f t="shared" si="4"/>
        <v>10</v>
      </c>
      <c r="O28" s="1834">
        <v>0</v>
      </c>
      <c r="P28" s="1834">
        <f t="shared" si="5"/>
        <v>10</v>
      </c>
      <c r="Q28" s="1834">
        <v>0</v>
      </c>
      <c r="R28" s="1834">
        <f t="shared" si="6"/>
        <v>10</v>
      </c>
      <c r="S28" s="1832">
        <v>0</v>
      </c>
      <c r="T28" s="1832">
        <f t="shared" si="7"/>
        <v>10</v>
      </c>
      <c r="U28" s="1832">
        <v>0</v>
      </c>
      <c r="V28" s="1832">
        <f t="shared" si="8"/>
        <v>10</v>
      </c>
      <c r="W28" s="713"/>
    </row>
    <row r="29" spans="1:23" x14ac:dyDescent="0.2">
      <c r="A29" s="1187"/>
      <c r="B29" s="1188"/>
      <c r="C29" s="1179">
        <v>3113</v>
      </c>
      <c r="D29" s="1180">
        <v>5321</v>
      </c>
      <c r="E29" s="1181" t="s">
        <v>258</v>
      </c>
      <c r="F29" s="1182">
        <v>0</v>
      </c>
      <c r="G29" s="1183">
        <v>10</v>
      </c>
      <c r="H29" s="926">
        <f t="shared" si="1"/>
        <v>10</v>
      </c>
      <c r="I29" s="1827">
        <v>0</v>
      </c>
      <c r="J29" s="1827">
        <f t="shared" si="2"/>
        <v>10</v>
      </c>
      <c r="K29" s="1827">
        <v>0</v>
      </c>
      <c r="L29" s="1827">
        <f t="shared" si="3"/>
        <v>10</v>
      </c>
      <c r="M29" s="1827">
        <v>0</v>
      </c>
      <c r="N29" s="1827">
        <f t="shared" si="4"/>
        <v>10</v>
      </c>
      <c r="O29" s="1828">
        <v>0</v>
      </c>
      <c r="P29" s="1828">
        <f t="shared" si="5"/>
        <v>10</v>
      </c>
      <c r="Q29" s="1828">
        <v>0</v>
      </c>
      <c r="R29" s="1828">
        <f t="shared" si="6"/>
        <v>10</v>
      </c>
      <c r="S29" s="1829">
        <v>0</v>
      </c>
      <c r="T29" s="1829">
        <f t="shared" si="7"/>
        <v>10</v>
      </c>
      <c r="U29" s="1829">
        <v>0</v>
      </c>
      <c r="V29" s="1829">
        <f t="shared" si="8"/>
        <v>10</v>
      </c>
      <c r="W29" s="713"/>
    </row>
    <row r="30" spans="1:23" x14ac:dyDescent="0.2">
      <c r="A30" s="669" t="s">
        <v>106</v>
      </c>
      <c r="B30" s="671" t="s">
        <v>476</v>
      </c>
      <c r="C30" s="672" t="s">
        <v>100</v>
      </c>
      <c r="D30" s="673" t="s">
        <v>100</v>
      </c>
      <c r="E30" s="780" t="s">
        <v>210</v>
      </c>
      <c r="F30" s="925">
        <f>+F31</f>
        <v>2300</v>
      </c>
      <c r="G30" s="925">
        <f>+G31</f>
        <v>-2300</v>
      </c>
      <c r="H30" s="928">
        <f t="shared" si="1"/>
        <v>0</v>
      </c>
      <c r="I30" s="1837">
        <f>+I31</f>
        <v>116.15</v>
      </c>
      <c r="J30" s="1833">
        <f t="shared" si="2"/>
        <v>116.15</v>
      </c>
      <c r="K30" s="1833">
        <v>0</v>
      </c>
      <c r="L30" s="1833">
        <f t="shared" si="3"/>
        <v>116.15</v>
      </c>
      <c r="M30" s="1833">
        <f>+M31</f>
        <v>500</v>
      </c>
      <c r="N30" s="1833">
        <f t="shared" si="4"/>
        <v>616.15</v>
      </c>
      <c r="O30" s="1834">
        <v>0</v>
      </c>
      <c r="P30" s="1834">
        <f t="shared" si="5"/>
        <v>616.15</v>
      </c>
      <c r="Q30" s="1834">
        <v>0</v>
      </c>
      <c r="R30" s="1834">
        <f t="shared" si="6"/>
        <v>616.15</v>
      </c>
      <c r="S30" s="1832">
        <v>0</v>
      </c>
      <c r="T30" s="1832">
        <f t="shared" si="7"/>
        <v>616.15</v>
      </c>
      <c r="U30" s="1832">
        <v>0</v>
      </c>
      <c r="V30" s="1832">
        <f t="shared" si="8"/>
        <v>616.15</v>
      </c>
      <c r="W30" s="713"/>
    </row>
    <row r="31" spans="1:23" x14ac:dyDescent="0.2">
      <c r="A31" s="701"/>
      <c r="B31" s="703" t="s">
        <v>474</v>
      </c>
      <c r="C31" s="704">
        <v>3299</v>
      </c>
      <c r="D31" s="744">
        <v>5331</v>
      </c>
      <c r="E31" s="781" t="s">
        <v>259</v>
      </c>
      <c r="F31" s="926">
        <v>2300</v>
      </c>
      <c r="G31" s="926">
        <v>-2300</v>
      </c>
      <c r="H31" s="926">
        <f t="shared" si="1"/>
        <v>0</v>
      </c>
      <c r="I31" s="1838">
        <v>116.15</v>
      </c>
      <c r="J31" s="1827">
        <f t="shared" si="2"/>
        <v>116.15</v>
      </c>
      <c r="K31" s="1827">
        <v>0</v>
      </c>
      <c r="L31" s="1827">
        <f t="shared" si="3"/>
        <v>116.15</v>
      </c>
      <c r="M31" s="1827">
        <v>500</v>
      </c>
      <c r="N31" s="1827">
        <f t="shared" si="4"/>
        <v>616.15</v>
      </c>
      <c r="O31" s="1828">
        <v>0</v>
      </c>
      <c r="P31" s="1828">
        <f t="shared" si="5"/>
        <v>616.15</v>
      </c>
      <c r="Q31" s="1828">
        <v>0</v>
      </c>
      <c r="R31" s="1828">
        <f t="shared" si="6"/>
        <v>616.15</v>
      </c>
      <c r="S31" s="1829">
        <v>0</v>
      </c>
      <c r="T31" s="1829">
        <f t="shared" si="7"/>
        <v>616.15</v>
      </c>
      <c r="U31" s="1829">
        <v>0</v>
      </c>
      <c r="V31" s="1829">
        <f t="shared" si="8"/>
        <v>616.15</v>
      </c>
      <c r="W31" s="713"/>
    </row>
    <row r="32" spans="1:23" ht="20.95" x14ac:dyDescent="0.2">
      <c r="A32" s="1191" t="s">
        <v>106</v>
      </c>
      <c r="B32" s="1192" t="s">
        <v>565</v>
      </c>
      <c r="C32" s="1192" t="s">
        <v>100</v>
      </c>
      <c r="D32" s="1192" t="s">
        <v>100</v>
      </c>
      <c r="E32" s="1193" t="s">
        <v>274</v>
      </c>
      <c r="F32" s="1175">
        <v>0</v>
      </c>
      <c r="G32" s="1176">
        <f>+G33</f>
        <v>450</v>
      </c>
      <c r="H32" s="928">
        <f t="shared" si="1"/>
        <v>450</v>
      </c>
      <c r="I32" s="1833">
        <v>0</v>
      </c>
      <c r="J32" s="1833">
        <f t="shared" si="2"/>
        <v>450</v>
      </c>
      <c r="K32" s="1833">
        <v>0</v>
      </c>
      <c r="L32" s="1833">
        <f t="shared" si="3"/>
        <v>450</v>
      </c>
      <c r="M32" s="1833">
        <v>0</v>
      </c>
      <c r="N32" s="1833">
        <f t="shared" si="4"/>
        <v>450</v>
      </c>
      <c r="O32" s="1834">
        <v>0</v>
      </c>
      <c r="P32" s="1834">
        <f t="shared" si="5"/>
        <v>450</v>
      </c>
      <c r="Q32" s="1834">
        <v>0</v>
      </c>
      <c r="R32" s="1834">
        <f t="shared" si="6"/>
        <v>450</v>
      </c>
      <c r="S32" s="1832">
        <v>0</v>
      </c>
      <c r="T32" s="1832">
        <f t="shared" si="7"/>
        <v>450</v>
      </c>
      <c r="U32" s="1832">
        <v>0</v>
      </c>
      <c r="V32" s="1832">
        <f t="shared" si="8"/>
        <v>450</v>
      </c>
      <c r="W32" s="713"/>
    </row>
    <row r="33" spans="1:23" ht="20.95" x14ac:dyDescent="0.2">
      <c r="A33" s="1194"/>
      <c r="B33" s="1195"/>
      <c r="C33" s="1195" t="s">
        <v>273</v>
      </c>
      <c r="D33" s="1195" t="s">
        <v>270</v>
      </c>
      <c r="E33" s="1196" t="s">
        <v>259</v>
      </c>
      <c r="F33" s="1182">
        <v>0</v>
      </c>
      <c r="G33" s="1183">
        <v>450</v>
      </c>
      <c r="H33" s="926">
        <f t="shared" si="1"/>
        <v>450</v>
      </c>
      <c r="I33" s="1827">
        <v>0</v>
      </c>
      <c r="J33" s="1827">
        <f t="shared" si="2"/>
        <v>450</v>
      </c>
      <c r="K33" s="1827">
        <v>0</v>
      </c>
      <c r="L33" s="1827">
        <f t="shared" si="3"/>
        <v>450</v>
      </c>
      <c r="M33" s="1827">
        <v>0</v>
      </c>
      <c r="N33" s="1827">
        <f t="shared" si="4"/>
        <v>450</v>
      </c>
      <c r="O33" s="1828">
        <v>0</v>
      </c>
      <c r="P33" s="1828">
        <f t="shared" si="5"/>
        <v>450</v>
      </c>
      <c r="Q33" s="1828">
        <v>0</v>
      </c>
      <c r="R33" s="1828">
        <f t="shared" si="6"/>
        <v>450</v>
      </c>
      <c r="S33" s="1829">
        <v>0</v>
      </c>
      <c r="T33" s="1829">
        <f t="shared" si="7"/>
        <v>450</v>
      </c>
      <c r="U33" s="1829">
        <v>0</v>
      </c>
      <c r="V33" s="1829">
        <f t="shared" si="8"/>
        <v>450</v>
      </c>
      <c r="W33" s="713"/>
    </row>
    <row r="34" spans="1:23" ht="20.95" x14ac:dyDescent="0.2">
      <c r="A34" s="1191" t="s">
        <v>106</v>
      </c>
      <c r="B34" s="1192" t="s">
        <v>566</v>
      </c>
      <c r="C34" s="1192" t="s">
        <v>100</v>
      </c>
      <c r="D34" s="1192" t="s">
        <v>100</v>
      </c>
      <c r="E34" s="1193" t="s">
        <v>275</v>
      </c>
      <c r="F34" s="1175">
        <v>0</v>
      </c>
      <c r="G34" s="1176">
        <f t="shared" ref="G34" si="9">+G35</f>
        <v>490</v>
      </c>
      <c r="H34" s="928">
        <f t="shared" si="1"/>
        <v>490</v>
      </c>
      <c r="I34" s="1833">
        <v>0</v>
      </c>
      <c r="J34" s="1833">
        <f t="shared" si="2"/>
        <v>490</v>
      </c>
      <c r="K34" s="1833">
        <v>0</v>
      </c>
      <c r="L34" s="1833">
        <f t="shared" si="3"/>
        <v>490</v>
      </c>
      <c r="M34" s="1833">
        <v>0</v>
      </c>
      <c r="N34" s="1833">
        <f t="shared" si="4"/>
        <v>490</v>
      </c>
      <c r="O34" s="1834">
        <v>0</v>
      </c>
      <c r="P34" s="1834">
        <f t="shared" si="5"/>
        <v>490</v>
      </c>
      <c r="Q34" s="1834">
        <v>0</v>
      </c>
      <c r="R34" s="1834">
        <f t="shared" si="6"/>
        <v>490</v>
      </c>
      <c r="S34" s="1832">
        <v>0</v>
      </c>
      <c r="T34" s="1832">
        <f t="shared" si="7"/>
        <v>490</v>
      </c>
      <c r="U34" s="1832">
        <v>0</v>
      </c>
      <c r="V34" s="1832">
        <f t="shared" si="8"/>
        <v>490</v>
      </c>
      <c r="W34" s="713"/>
    </row>
    <row r="35" spans="1:23" ht="20.95" x14ac:dyDescent="0.2">
      <c r="A35" s="1194"/>
      <c r="B35" s="1195"/>
      <c r="C35" s="1195" t="s">
        <v>273</v>
      </c>
      <c r="D35" s="1195" t="s">
        <v>270</v>
      </c>
      <c r="E35" s="1196" t="s">
        <v>259</v>
      </c>
      <c r="F35" s="1182">
        <v>0</v>
      </c>
      <c r="G35" s="1183">
        <v>490</v>
      </c>
      <c r="H35" s="926">
        <f t="shared" si="1"/>
        <v>490</v>
      </c>
      <c r="I35" s="1827">
        <v>0</v>
      </c>
      <c r="J35" s="1827">
        <f t="shared" si="2"/>
        <v>490</v>
      </c>
      <c r="K35" s="1827">
        <v>0</v>
      </c>
      <c r="L35" s="1827">
        <f t="shared" si="3"/>
        <v>490</v>
      </c>
      <c r="M35" s="1827">
        <v>0</v>
      </c>
      <c r="N35" s="1827">
        <f t="shared" si="4"/>
        <v>490</v>
      </c>
      <c r="O35" s="1828">
        <v>0</v>
      </c>
      <c r="P35" s="1828">
        <f t="shared" si="5"/>
        <v>490</v>
      </c>
      <c r="Q35" s="1828">
        <v>0</v>
      </c>
      <c r="R35" s="1828">
        <f t="shared" si="6"/>
        <v>490</v>
      </c>
      <c r="S35" s="1829">
        <v>0</v>
      </c>
      <c r="T35" s="1829">
        <f t="shared" si="7"/>
        <v>490</v>
      </c>
      <c r="U35" s="1829">
        <v>0</v>
      </c>
      <c r="V35" s="1829">
        <f t="shared" si="8"/>
        <v>490</v>
      </c>
      <c r="W35" s="713"/>
    </row>
    <row r="36" spans="1:23" ht="20.95" x14ac:dyDescent="0.2">
      <c r="A36" s="1191" t="s">
        <v>106</v>
      </c>
      <c r="B36" s="1192" t="s">
        <v>567</v>
      </c>
      <c r="C36" s="1192" t="s">
        <v>100</v>
      </c>
      <c r="D36" s="1192" t="s">
        <v>100</v>
      </c>
      <c r="E36" s="1193" t="s">
        <v>277</v>
      </c>
      <c r="F36" s="1175">
        <v>0</v>
      </c>
      <c r="G36" s="1176">
        <f t="shared" ref="G36" si="10">+G37</f>
        <v>80</v>
      </c>
      <c r="H36" s="928">
        <f t="shared" si="1"/>
        <v>80</v>
      </c>
      <c r="I36" s="1833">
        <v>0</v>
      </c>
      <c r="J36" s="1833">
        <f t="shared" si="2"/>
        <v>80</v>
      </c>
      <c r="K36" s="1833">
        <v>0</v>
      </c>
      <c r="L36" s="1833">
        <f t="shared" si="3"/>
        <v>80</v>
      </c>
      <c r="M36" s="1833">
        <v>0</v>
      </c>
      <c r="N36" s="1833">
        <f t="shared" si="4"/>
        <v>80</v>
      </c>
      <c r="O36" s="1834">
        <v>0</v>
      </c>
      <c r="P36" s="1834">
        <f t="shared" si="5"/>
        <v>80</v>
      </c>
      <c r="Q36" s="1834">
        <v>0</v>
      </c>
      <c r="R36" s="1834">
        <f t="shared" si="6"/>
        <v>80</v>
      </c>
      <c r="S36" s="1832">
        <v>0</v>
      </c>
      <c r="T36" s="1832">
        <f t="shared" si="7"/>
        <v>80</v>
      </c>
      <c r="U36" s="1832">
        <v>0</v>
      </c>
      <c r="V36" s="1832">
        <f t="shared" si="8"/>
        <v>80</v>
      </c>
      <c r="W36" s="713"/>
    </row>
    <row r="37" spans="1:23" ht="20.95" x14ac:dyDescent="0.2">
      <c r="A37" s="1194"/>
      <c r="B37" s="1195"/>
      <c r="C37" s="1195" t="s">
        <v>273</v>
      </c>
      <c r="D37" s="1195" t="s">
        <v>270</v>
      </c>
      <c r="E37" s="1196" t="s">
        <v>259</v>
      </c>
      <c r="F37" s="1182">
        <v>0</v>
      </c>
      <c r="G37" s="1183">
        <v>80</v>
      </c>
      <c r="H37" s="926">
        <f t="shared" si="1"/>
        <v>80</v>
      </c>
      <c r="I37" s="1827">
        <v>0</v>
      </c>
      <c r="J37" s="1827">
        <f t="shared" si="2"/>
        <v>80</v>
      </c>
      <c r="K37" s="1827">
        <v>0</v>
      </c>
      <c r="L37" s="1827">
        <f t="shared" si="3"/>
        <v>80</v>
      </c>
      <c r="M37" s="1827">
        <v>0</v>
      </c>
      <c r="N37" s="1827">
        <f t="shared" si="4"/>
        <v>80</v>
      </c>
      <c r="O37" s="1828">
        <v>0</v>
      </c>
      <c r="P37" s="1828">
        <f t="shared" si="5"/>
        <v>80</v>
      </c>
      <c r="Q37" s="1828">
        <v>0</v>
      </c>
      <c r="R37" s="1828">
        <f t="shared" si="6"/>
        <v>80</v>
      </c>
      <c r="S37" s="1829">
        <v>0</v>
      </c>
      <c r="T37" s="1829">
        <f t="shared" si="7"/>
        <v>80</v>
      </c>
      <c r="U37" s="1829">
        <v>0</v>
      </c>
      <c r="V37" s="1829">
        <f t="shared" si="8"/>
        <v>80</v>
      </c>
      <c r="W37" s="713"/>
    </row>
    <row r="38" spans="1:23" ht="31.45" x14ac:dyDescent="0.2">
      <c r="A38" s="1191" t="s">
        <v>106</v>
      </c>
      <c r="B38" s="1192" t="s">
        <v>568</v>
      </c>
      <c r="C38" s="1192" t="s">
        <v>100</v>
      </c>
      <c r="D38" s="1192" t="s">
        <v>100</v>
      </c>
      <c r="E38" s="1193" t="s">
        <v>279</v>
      </c>
      <c r="F38" s="1175">
        <v>0</v>
      </c>
      <c r="G38" s="1176">
        <f t="shared" ref="G38" si="11">+G39</f>
        <v>135</v>
      </c>
      <c r="H38" s="928">
        <f t="shared" si="1"/>
        <v>135</v>
      </c>
      <c r="I38" s="1833">
        <v>0</v>
      </c>
      <c r="J38" s="1833">
        <f t="shared" si="2"/>
        <v>135</v>
      </c>
      <c r="K38" s="1833">
        <v>0</v>
      </c>
      <c r="L38" s="1833">
        <f t="shared" si="3"/>
        <v>135</v>
      </c>
      <c r="M38" s="1833">
        <v>0</v>
      </c>
      <c r="N38" s="1833">
        <f t="shared" si="4"/>
        <v>135</v>
      </c>
      <c r="O38" s="1834">
        <v>0</v>
      </c>
      <c r="P38" s="1834">
        <f t="shared" si="5"/>
        <v>135</v>
      </c>
      <c r="Q38" s="1834">
        <v>0</v>
      </c>
      <c r="R38" s="1834">
        <f t="shared" si="6"/>
        <v>135</v>
      </c>
      <c r="S38" s="1832">
        <v>0</v>
      </c>
      <c r="T38" s="1832">
        <f t="shared" si="7"/>
        <v>135</v>
      </c>
      <c r="U38" s="1832">
        <v>0</v>
      </c>
      <c r="V38" s="1832">
        <f t="shared" si="8"/>
        <v>135</v>
      </c>
      <c r="W38" s="713"/>
    </row>
    <row r="39" spans="1:23" ht="20.95" x14ac:dyDescent="0.2">
      <c r="A39" s="1194"/>
      <c r="B39" s="1195"/>
      <c r="C39" s="1195" t="s">
        <v>273</v>
      </c>
      <c r="D39" s="1195" t="s">
        <v>270</v>
      </c>
      <c r="E39" s="1196" t="s">
        <v>259</v>
      </c>
      <c r="F39" s="1182">
        <v>0</v>
      </c>
      <c r="G39" s="1183">
        <v>135</v>
      </c>
      <c r="H39" s="926">
        <f t="shared" si="1"/>
        <v>135</v>
      </c>
      <c r="I39" s="1827">
        <v>0</v>
      </c>
      <c r="J39" s="1827">
        <f t="shared" si="2"/>
        <v>135</v>
      </c>
      <c r="K39" s="1827">
        <v>0</v>
      </c>
      <c r="L39" s="1827">
        <f t="shared" si="3"/>
        <v>135</v>
      </c>
      <c r="M39" s="1827">
        <v>0</v>
      </c>
      <c r="N39" s="1827">
        <f t="shared" si="4"/>
        <v>135</v>
      </c>
      <c r="O39" s="1828">
        <v>0</v>
      </c>
      <c r="P39" s="1828">
        <f t="shared" si="5"/>
        <v>135</v>
      </c>
      <c r="Q39" s="1828">
        <v>0</v>
      </c>
      <c r="R39" s="1828">
        <f t="shared" si="6"/>
        <v>135</v>
      </c>
      <c r="S39" s="1829">
        <v>0</v>
      </c>
      <c r="T39" s="1829">
        <f t="shared" si="7"/>
        <v>135</v>
      </c>
      <c r="U39" s="1829">
        <v>0</v>
      </c>
      <c r="V39" s="1829">
        <f t="shared" si="8"/>
        <v>135</v>
      </c>
      <c r="W39" s="713"/>
    </row>
    <row r="40" spans="1:23" ht="20.95" x14ac:dyDescent="0.2">
      <c r="A40" s="1191" t="s">
        <v>106</v>
      </c>
      <c r="B40" s="1192" t="s">
        <v>569</v>
      </c>
      <c r="C40" s="1192" t="s">
        <v>100</v>
      </c>
      <c r="D40" s="1192" t="s">
        <v>100</v>
      </c>
      <c r="E40" s="1193" t="s">
        <v>281</v>
      </c>
      <c r="F40" s="1175">
        <v>0</v>
      </c>
      <c r="G40" s="1176">
        <f t="shared" ref="G40" si="12">+G41</f>
        <v>400</v>
      </c>
      <c r="H40" s="928">
        <f t="shared" si="1"/>
        <v>400</v>
      </c>
      <c r="I40" s="1833">
        <v>0</v>
      </c>
      <c r="J40" s="1833">
        <f t="shared" si="2"/>
        <v>400</v>
      </c>
      <c r="K40" s="1833">
        <v>0</v>
      </c>
      <c r="L40" s="1833">
        <f t="shared" si="3"/>
        <v>400</v>
      </c>
      <c r="M40" s="1833">
        <v>0</v>
      </c>
      <c r="N40" s="1833">
        <f t="shared" si="4"/>
        <v>400</v>
      </c>
      <c r="O40" s="1834">
        <v>0</v>
      </c>
      <c r="P40" s="1834">
        <f t="shared" si="5"/>
        <v>400</v>
      </c>
      <c r="Q40" s="1834">
        <v>0</v>
      </c>
      <c r="R40" s="1834">
        <f t="shared" si="6"/>
        <v>400</v>
      </c>
      <c r="S40" s="1832">
        <v>0</v>
      </c>
      <c r="T40" s="1832">
        <f t="shared" si="7"/>
        <v>400</v>
      </c>
      <c r="U40" s="1832">
        <v>0</v>
      </c>
      <c r="V40" s="1832">
        <f t="shared" si="8"/>
        <v>400</v>
      </c>
      <c r="W40" s="713"/>
    </row>
    <row r="41" spans="1:23" ht="20.95" x14ac:dyDescent="0.2">
      <c r="A41" s="1194"/>
      <c r="B41" s="1195"/>
      <c r="C41" s="1195" t="s">
        <v>273</v>
      </c>
      <c r="D41" s="1195" t="s">
        <v>270</v>
      </c>
      <c r="E41" s="1196" t="s">
        <v>259</v>
      </c>
      <c r="F41" s="1182">
        <v>0</v>
      </c>
      <c r="G41" s="1183">
        <v>400</v>
      </c>
      <c r="H41" s="926">
        <f t="shared" si="1"/>
        <v>400</v>
      </c>
      <c r="I41" s="1827">
        <v>0</v>
      </c>
      <c r="J41" s="1827">
        <f t="shared" si="2"/>
        <v>400</v>
      </c>
      <c r="K41" s="1827">
        <v>0</v>
      </c>
      <c r="L41" s="1827">
        <f t="shared" si="3"/>
        <v>400</v>
      </c>
      <c r="M41" s="1827">
        <v>0</v>
      </c>
      <c r="N41" s="1827">
        <f t="shared" si="4"/>
        <v>400</v>
      </c>
      <c r="O41" s="1828">
        <v>0</v>
      </c>
      <c r="P41" s="1828">
        <f t="shared" si="5"/>
        <v>400</v>
      </c>
      <c r="Q41" s="1828">
        <v>0</v>
      </c>
      <c r="R41" s="1828">
        <f t="shared" si="6"/>
        <v>400</v>
      </c>
      <c r="S41" s="1829">
        <v>0</v>
      </c>
      <c r="T41" s="1829">
        <f t="shared" si="7"/>
        <v>400</v>
      </c>
      <c r="U41" s="1829">
        <v>0</v>
      </c>
      <c r="V41" s="1829">
        <f t="shared" si="8"/>
        <v>400</v>
      </c>
      <c r="W41" s="713"/>
    </row>
    <row r="42" spans="1:23" ht="20.95" x14ac:dyDescent="0.2">
      <c r="A42" s="1191" t="s">
        <v>106</v>
      </c>
      <c r="B42" s="1192" t="s">
        <v>570</v>
      </c>
      <c r="C42" s="1192" t="s">
        <v>100</v>
      </c>
      <c r="D42" s="1192" t="s">
        <v>100</v>
      </c>
      <c r="E42" s="1193" t="s">
        <v>284</v>
      </c>
      <c r="F42" s="1175">
        <v>0</v>
      </c>
      <c r="G42" s="1176">
        <f t="shared" ref="G42" si="13">+G43</f>
        <v>300</v>
      </c>
      <c r="H42" s="928">
        <f t="shared" si="1"/>
        <v>300</v>
      </c>
      <c r="I42" s="1833">
        <v>0</v>
      </c>
      <c r="J42" s="1833">
        <f t="shared" si="2"/>
        <v>300</v>
      </c>
      <c r="K42" s="1833">
        <v>0</v>
      </c>
      <c r="L42" s="1833">
        <f t="shared" si="3"/>
        <v>300</v>
      </c>
      <c r="M42" s="1833">
        <v>0</v>
      </c>
      <c r="N42" s="1833">
        <f t="shared" si="4"/>
        <v>300</v>
      </c>
      <c r="O42" s="1834">
        <v>0</v>
      </c>
      <c r="P42" s="1834">
        <f t="shared" si="5"/>
        <v>300</v>
      </c>
      <c r="Q42" s="1834">
        <v>0</v>
      </c>
      <c r="R42" s="1834">
        <f t="shared" si="6"/>
        <v>300</v>
      </c>
      <c r="S42" s="1832">
        <v>0</v>
      </c>
      <c r="T42" s="1832">
        <f t="shared" si="7"/>
        <v>300</v>
      </c>
      <c r="U42" s="1832">
        <v>0</v>
      </c>
      <c r="V42" s="1832">
        <f t="shared" si="8"/>
        <v>300</v>
      </c>
      <c r="W42" s="713"/>
    </row>
    <row r="43" spans="1:23" ht="20.95" x14ac:dyDescent="0.2">
      <c r="A43" s="1194"/>
      <c r="B43" s="1195"/>
      <c r="C43" s="1195" t="s">
        <v>283</v>
      </c>
      <c r="D43" s="1195" t="s">
        <v>270</v>
      </c>
      <c r="E43" s="1196" t="s">
        <v>259</v>
      </c>
      <c r="F43" s="1182">
        <v>0</v>
      </c>
      <c r="G43" s="1183">
        <v>300</v>
      </c>
      <c r="H43" s="926">
        <f t="shared" si="1"/>
        <v>300</v>
      </c>
      <c r="I43" s="1827">
        <v>0</v>
      </c>
      <c r="J43" s="1827">
        <f t="shared" si="2"/>
        <v>300</v>
      </c>
      <c r="K43" s="1827">
        <v>0</v>
      </c>
      <c r="L43" s="1827">
        <f t="shared" si="3"/>
        <v>300</v>
      </c>
      <c r="M43" s="1827">
        <v>0</v>
      </c>
      <c r="N43" s="1827">
        <f t="shared" si="4"/>
        <v>300</v>
      </c>
      <c r="O43" s="1828">
        <v>0</v>
      </c>
      <c r="P43" s="1828">
        <f t="shared" si="5"/>
        <v>300</v>
      </c>
      <c r="Q43" s="1828">
        <v>0</v>
      </c>
      <c r="R43" s="1828">
        <f t="shared" si="6"/>
        <v>300</v>
      </c>
      <c r="S43" s="1829">
        <v>0</v>
      </c>
      <c r="T43" s="1829">
        <f t="shared" si="7"/>
        <v>300</v>
      </c>
      <c r="U43" s="1829">
        <v>0</v>
      </c>
      <c r="V43" s="1829">
        <f t="shared" si="8"/>
        <v>300</v>
      </c>
      <c r="W43" s="713"/>
    </row>
    <row r="44" spans="1:23" ht="31.45" x14ac:dyDescent="0.2">
      <c r="A44" s="1191" t="s">
        <v>106</v>
      </c>
      <c r="B44" s="1192" t="s">
        <v>571</v>
      </c>
      <c r="C44" s="1192" t="s">
        <v>100</v>
      </c>
      <c r="D44" s="1192" t="s">
        <v>100</v>
      </c>
      <c r="E44" s="1193" t="s">
        <v>286</v>
      </c>
      <c r="F44" s="1175">
        <v>0</v>
      </c>
      <c r="G44" s="1176">
        <f t="shared" ref="G44" si="14">+G45</f>
        <v>170</v>
      </c>
      <c r="H44" s="928">
        <f t="shared" si="1"/>
        <v>170</v>
      </c>
      <c r="I44" s="1833">
        <v>0</v>
      </c>
      <c r="J44" s="1833">
        <f t="shared" si="2"/>
        <v>170</v>
      </c>
      <c r="K44" s="1833">
        <v>0</v>
      </c>
      <c r="L44" s="1833">
        <f t="shared" si="3"/>
        <v>170</v>
      </c>
      <c r="M44" s="1833">
        <v>0</v>
      </c>
      <c r="N44" s="1833">
        <f t="shared" si="4"/>
        <v>170</v>
      </c>
      <c r="O44" s="1834">
        <v>0</v>
      </c>
      <c r="P44" s="1834">
        <f t="shared" si="5"/>
        <v>170</v>
      </c>
      <c r="Q44" s="1834">
        <v>0</v>
      </c>
      <c r="R44" s="1834">
        <f t="shared" si="6"/>
        <v>170</v>
      </c>
      <c r="S44" s="1832">
        <v>0</v>
      </c>
      <c r="T44" s="1832">
        <f t="shared" si="7"/>
        <v>170</v>
      </c>
      <c r="U44" s="1832">
        <v>0</v>
      </c>
      <c r="V44" s="1832">
        <f t="shared" si="8"/>
        <v>170</v>
      </c>
      <c r="W44" s="713"/>
    </row>
    <row r="45" spans="1:23" ht="20.95" x14ac:dyDescent="0.2">
      <c r="A45" s="1194"/>
      <c r="B45" s="1195"/>
      <c r="C45" s="1195" t="s">
        <v>283</v>
      </c>
      <c r="D45" s="1195" t="s">
        <v>270</v>
      </c>
      <c r="E45" s="1196" t="s">
        <v>259</v>
      </c>
      <c r="F45" s="1182">
        <v>0</v>
      </c>
      <c r="G45" s="1183">
        <v>170</v>
      </c>
      <c r="H45" s="926">
        <f t="shared" si="1"/>
        <v>170</v>
      </c>
      <c r="I45" s="1827">
        <v>0</v>
      </c>
      <c r="J45" s="1827">
        <f t="shared" si="2"/>
        <v>170</v>
      </c>
      <c r="K45" s="1827">
        <v>0</v>
      </c>
      <c r="L45" s="1827">
        <f t="shared" si="3"/>
        <v>170</v>
      </c>
      <c r="M45" s="1827">
        <v>0</v>
      </c>
      <c r="N45" s="1827">
        <f t="shared" si="4"/>
        <v>170</v>
      </c>
      <c r="O45" s="1828">
        <v>0</v>
      </c>
      <c r="P45" s="1828">
        <f t="shared" si="5"/>
        <v>170</v>
      </c>
      <c r="Q45" s="1828">
        <v>0</v>
      </c>
      <c r="R45" s="1828">
        <f t="shared" si="6"/>
        <v>170</v>
      </c>
      <c r="S45" s="1829">
        <v>0</v>
      </c>
      <c r="T45" s="1829">
        <f t="shared" si="7"/>
        <v>170</v>
      </c>
      <c r="U45" s="1829">
        <v>0</v>
      </c>
      <c r="V45" s="1829">
        <f t="shared" si="8"/>
        <v>170</v>
      </c>
      <c r="W45" s="713"/>
    </row>
    <row r="46" spans="1:23" ht="20.95" x14ac:dyDescent="0.2">
      <c r="A46" s="1191" t="s">
        <v>106</v>
      </c>
      <c r="B46" s="1192" t="s">
        <v>572</v>
      </c>
      <c r="C46" s="1192" t="s">
        <v>100</v>
      </c>
      <c r="D46" s="1192" t="s">
        <v>100</v>
      </c>
      <c r="E46" s="1193" t="s">
        <v>288</v>
      </c>
      <c r="F46" s="1175">
        <v>0</v>
      </c>
      <c r="G46" s="1176">
        <f t="shared" ref="G46" si="15">+G47</f>
        <v>240</v>
      </c>
      <c r="H46" s="928">
        <f t="shared" si="1"/>
        <v>240</v>
      </c>
      <c r="I46" s="1833">
        <v>0</v>
      </c>
      <c r="J46" s="1833">
        <f t="shared" si="2"/>
        <v>240</v>
      </c>
      <c r="K46" s="1833">
        <v>0</v>
      </c>
      <c r="L46" s="1833">
        <f t="shared" si="3"/>
        <v>240</v>
      </c>
      <c r="M46" s="1833">
        <v>0</v>
      </c>
      <c r="N46" s="1833">
        <f t="shared" si="4"/>
        <v>240</v>
      </c>
      <c r="O46" s="1834">
        <v>0</v>
      </c>
      <c r="P46" s="1834">
        <f t="shared" si="5"/>
        <v>240</v>
      </c>
      <c r="Q46" s="1834">
        <v>0</v>
      </c>
      <c r="R46" s="1834">
        <f t="shared" si="6"/>
        <v>240</v>
      </c>
      <c r="S46" s="1832">
        <v>0</v>
      </c>
      <c r="T46" s="1832">
        <f t="shared" si="7"/>
        <v>240</v>
      </c>
      <c r="U46" s="1832">
        <v>0</v>
      </c>
      <c r="V46" s="1832">
        <f t="shared" si="8"/>
        <v>240</v>
      </c>
      <c r="W46" s="713"/>
    </row>
    <row r="47" spans="1:23" ht="20.95" x14ac:dyDescent="0.2">
      <c r="A47" s="1194"/>
      <c r="B47" s="1195"/>
      <c r="C47" s="1195" t="s">
        <v>273</v>
      </c>
      <c r="D47" s="1195" t="s">
        <v>270</v>
      </c>
      <c r="E47" s="1196" t="s">
        <v>259</v>
      </c>
      <c r="F47" s="1182">
        <v>0</v>
      </c>
      <c r="G47" s="1183">
        <v>240</v>
      </c>
      <c r="H47" s="926">
        <f t="shared" si="1"/>
        <v>240</v>
      </c>
      <c r="I47" s="1827">
        <v>0</v>
      </c>
      <c r="J47" s="1827">
        <f t="shared" si="2"/>
        <v>240</v>
      </c>
      <c r="K47" s="1827">
        <v>0</v>
      </c>
      <c r="L47" s="1827">
        <f t="shared" si="3"/>
        <v>240</v>
      </c>
      <c r="M47" s="1827">
        <v>0</v>
      </c>
      <c r="N47" s="1827">
        <f t="shared" si="4"/>
        <v>240</v>
      </c>
      <c r="O47" s="1828">
        <v>0</v>
      </c>
      <c r="P47" s="1828">
        <f t="shared" si="5"/>
        <v>240</v>
      </c>
      <c r="Q47" s="1828">
        <v>0</v>
      </c>
      <c r="R47" s="1828">
        <f t="shared" si="6"/>
        <v>240</v>
      </c>
      <c r="S47" s="1829">
        <v>0</v>
      </c>
      <c r="T47" s="1829">
        <f t="shared" si="7"/>
        <v>240</v>
      </c>
      <c r="U47" s="1829">
        <v>0</v>
      </c>
      <c r="V47" s="1829">
        <f t="shared" si="8"/>
        <v>240</v>
      </c>
      <c r="W47" s="713"/>
    </row>
    <row r="48" spans="1:23" ht="31.45" x14ac:dyDescent="0.2">
      <c r="A48" s="1191" t="s">
        <v>106</v>
      </c>
      <c r="B48" s="1192" t="s">
        <v>573</v>
      </c>
      <c r="C48" s="1192" t="s">
        <v>100</v>
      </c>
      <c r="D48" s="1192" t="s">
        <v>100</v>
      </c>
      <c r="E48" s="1193" t="s">
        <v>290</v>
      </c>
      <c r="F48" s="1175">
        <v>0</v>
      </c>
      <c r="G48" s="1176">
        <f t="shared" ref="G48" si="16">+G49</f>
        <v>35</v>
      </c>
      <c r="H48" s="928">
        <f t="shared" si="1"/>
        <v>35</v>
      </c>
      <c r="I48" s="1833">
        <v>0</v>
      </c>
      <c r="J48" s="1833">
        <f t="shared" si="2"/>
        <v>35</v>
      </c>
      <c r="K48" s="1833">
        <v>0</v>
      </c>
      <c r="L48" s="1833">
        <f t="shared" si="3"/>
        <v>35</v>
      </c>
      <c r="M48" s="1833">
        <v>0</v>
      </c>
      <c r="N48" s="1833">
        <f t="shared" si="4"/>
        <v>35</v>
      </c>
      <c r="O48" s="1834">
        <v>0</v>
      </c>
      <c r="P48" s="1834">
        <f t="shared" si="5"/>
        <v>35</v>
      </c>
      <c r="Q48" s="1834">
        <v>0</v>
      </c>
      <c r="R48" s="1834">
        <f t="shared" si="6"/>
        <v>35</v>
      </c>
      <c r="S48" s="1832">
        <v>0</v>
      </c>
      <c r="T48" s="1832">
        <f t="shared" si="7"/>
        <v>35</v>
      </c>
      <c r="U48" s="1832">
        <v>0</v>
      </c>
      <c r="V48" s="1832">
        <f t="shared" si="8"/>
        <v>35</v>
      </c>
      <c r="W48" s="713"/>
    </row>
    <row r="49" spans="1:23" ht="20.95" x14ac:dyDescent="0.2">
      <c r="A49" s="1194"/>
      <c r="B49" s="1195"/>
      <c r="C49" s="1195" t="s">
        <v>273</v>
      </c>
      <c r="D49" s="1195" t="s">
        <v>270</v>
      </c>
      <c r="E49" s="1196" t="s">
        <v>259</v>
      </c>
      <c r="F49" s="1182">
        <v>0</v>
      </c>
      <c r="G49" s="1183">
        <v>35</v>
      </c>
      <c r="H49" s="926">
        <f t="shared" si="1"/>
        <v>35</v>
      </c>
      <c r="I49" s="1827">
        <v>0</v>
      </c>
      <c r="J49" s="1827">
        <f t="shared" si="2"/>
        <v>35</v>
      </c>
      <c r="K49" s="1827">
        <v>0</v>
      </c>
      <c r="L49" s="1827">
        <f t="shared" si="3"/>
        <v>35</v>
      </c>
      <c r="M49" s="1827">
        <v>0</v>
      </c>
      <c r="N49" s="1827">
        <f t="shared" si="4"/>
        <v>35</v>
      </c>
      <c r="O49" s="1828">
        <v>0</v>
      </c>
      <c r="P49" s="1828">
        <f t="shared" si="5"/>
        <v>35</v>
      </c>
      <c r="Q49" s="1828">
        <v>0</v>
      </c>
      <c r="R49" s="1828">
        <f t="shared" si="6"/>
        <v>35</v>
      </c>
      <c r="S49" s="1829">
        <v>0</v>
      </c>
      <c r="T49" s="1829">
        <f t="shared" si="7"/>
        <v>35</v>
      </c>
      <c r="U49" s="1829">
        <v>0</v>
      </c>
      <c r="V49" s="1829">
        <f t="shared" si="8"/>
        <v>35</v>
      </c>
      <c r="W49" s="713"/>
    </row>
    <row r="50" spans="1:23" x14ac:dyDescent="0.2">
      <c r="A50" s="1040" t="s">
        <v>106</v>
      </c>
      <c r="B50" s="1041" t="s">
        <v>477</v>
      </c>
      <c r="C50" s="1042" t="s">
        <v>100</v>
      </c>
      <c r="D50" s="1043" t="s">
        <v>100</v>
      </c>
      <c r="E50" s="1044" t="s">
        <v>441</v>
      </c>
      <c r="F50" s="928">
        <f>+F51</f>
        <v>60</v>
      </c>
      <c r="G50" s="928">
        <v>0</v>
      </c>
      <c r="H50" s="928">
        <f t="shared" si="1"/>
        <v>60</v>
      </c>
      <c r="I50" s="1833">
        <v>0</v>
      </c>
      <c r="J50" s="1833">
        <f t="shared" si="2"/>
        <v>60</v>
      </c>
      <c r="K50" s="1833">
        <v>0</v>
      </c>
      <c r="L50" s="1833">
        <f t="shared" si="3"/>
        <v>60</v>
      </c>
      <c r="M50" s="1833">
        <v>0</v>
      </c>
      <c r="N50" s="1833">
        <f t="shared" si="4"/>
        <v>60</v>
      </c>
      <c r="O50" s="1834">
        <v>0</v>
      </c>
      <c r="P50" s="1834">
        <f t="shared" si="5"/>
        <v>60</v>
      </c>
      <c r="Q50" s="1834">
        <v>0</v>
      </c>
      <c r="R50" s="1834">
        <f t="shared" si="6"/>
        <v>60</v>
      </c>
      <c r="S50" s="1832">
        <v>0</v>
      </c>
      <c r="T50" s="1832">
        <f t="shared" si="7"/>
        <v>60</v>
      </c>
      <c r="U50" s="1832">
        <v>0</v>
      </c>
      <c r="V50" s="1832">
        <f t="shared" si="8"/>
        <v>60</v>
      </c>
      <c r="W50" s="713"/>
    </row>
    <row r="51" spans="1:23" x14ac:dyDescent="0.2">
      <c r="A51" s="701"/>
      <c r="B51" s="1197" t="s">
        <v>474</v>
      </c>
      <c r="C51" s="744">
        <v>3299</v>
      </c>
      <c r="D51" s="744">
        <v>5331</v>
      </c>
      <c r="E51" s="781" t="s">
        <v>259</v>
      </c>
      <c r="F51" s="926">
        <v>60</v>
      </c>
      <c r="G51" s="926">
        <v>0</v>
      </c>
      <c r="H51" s="926">
        <f t="shared" si="1"/>
        <v>60</v>
      </c>
      <c r="I51" s="1827">
        <v>0</v>
      </c>
      <c r="J51" s="1827">
        <f t="shared" si="2"/>
        <v>60</v>
      </c>
      <c r="K51" s="1827">
        <v>0</v>
      </c>
      <c r="L51" s="1827">
        <f t="shared" si="3"/>
        <v>60</v>
      </c>
      <c r="M51" s="1827">
        <v>0</v>
      </c>
      <c r="N51" s="1827">
        <f t="shared" si="4"/>
        <v>60</v>
      </c>
      <c r="O51" s="1828">
        <v>0</v>
      </c>
      <c r="P51" s="1828">
        <f t="shared" si="5"/>
        <v>60</v>
      </c>
      <c r="Q51" s="1828">
        <v>0</v>
      </c>
      <c r="R51" s="1828">
        <f t="shared" si="6"/>
        <v>60</v>
      </c>
      <c r="S51" s="1829">
        <v>0</v>
      </c>
      <c r="T51" s="1829">
        <f t="shared" si="7"/>
        <v>60</v>
      </c>
      <c r="U51" s="1829">
        <v>0</v>
      </c>
      <c r="V51" s="1829">
        <f t="shared" si="8"/>
        <v>60</v>
      </c>
      <c r="W51" s="713"/>
    </row>
    <row r="52" spans="1:23" x14ac:dyDescent="0.2">
      <c r="A52" s="1040" t="s">
        <v>106</v>
      </c>
      <c r="B52" s="1041" t="s">
        <v>478</v>
      </c>
      <c r="C52" s="1042" t="s">
        <v>100</v>
      </c>
      <c r="D52" s="1043" t="s">
        <v>100</v>
      </c>
      <c r="E52" s="1044" t="s">
        <v>443</v>
      </c>
      <c r="F52" s="928">
        <f>+F53</f>
        <v>50</v>
      </c>
      <c r="G52" s="928">
        <v>0</v>
      </c>
      <c r="H52" s="928">
        <f t="shared" si="1"/>
        <v>50</v>
      </c>
      <c r="I52" s="1833">
        <f>+I53</f>
        <v>-50</v>
      </c>
      <c r="J52" s="1833">
        <f t="shared" si="2"/>
        <v>0</v>
      </c>
      <c r="K52" s="1833">
        <v>0</v>
      </c>
      <c r="L52" s="1833">
        <f t="shared" si="3"/>
        <v>0</v>
      </c>
      <c r="M52" s="1833">
        <v>0</v>
      </c>
      <c r="N52" s="1833">
        <f t="shared" si="4"/>
        <v>0</v>
      </c>
      <c r="O52" s="1834">
        <v>0</v>
      </c>
      <c r="P52" s="1834">
        <f t="shared" si="5"/>
        <v>0</v>
      </c>
      <c r="Q52" s="1834">
        <v>0</v>
      </c>
      <c r="R52" s="1834">
        <f t="shared" si="6"/>
        <v>0</v>
      </c>
      <c r="S52" s="1832">
        <v>0</v>
      </c>
      <c r="T52" s="1832">
        <f t="shared" si="7"/>
        <v>0</v>
      </c>
      <c r="U52" s="1832">
        <v>0</v>
      </c>
      <c r="V52" s="1832">
        <f t="shared" si="8"/>
        <v>0</v>
      </c>
      <c r="W52" s="713"/>
    </row>
    <row r="53" spans="1:23" x14ac:dyDescent="0.2">
      <c r="A53" s="701"/>
      <c r="B53" s="703" t="s">
        <v>474</v>
      </c>
      <c r="C53" s="704">
        <v>3299</v>
      </c>
      <c r="D53" s="663">
        <v>5332</v>
      </c>
      <c r="E53" s="781" t="s">
        <v>444</v>
      </c>
      <c r="F53" s="926">
        <v>50</v>
      </c>
      <c r="G53" s="926">
        <v>0</v>
      </c>
      <c r="H53" s="926">
        <f t="shared" si="1"/>
        <v>50</v>
      </c>
      <c r="I53" s="1827">
        <v>-50</v>
      </c>
      <c r="J53" s="1827">
        <f t="shared" si="2"/>
        <v>0</v>
      </c>
      <c r="K53" s="1827">
        <v>0</v>
      </c>
      <c r="L53" s="1827">
        <f t="shared" si="3"/>
        <v>0</v>
      </c>
      <c r="M53" s="1827">
        <v>0</v>
      </c>
      <c r="N53" s="1827">
        <f t="shared" si="4"/>
        <v>0</v>
      </c>
      <c r="O53" s="1828">
        <v>0</v>
      </c>
      <c r="P53" s="1828">
        <f t="shared" si="5"/>
        <v>0</v>
      </c>
      <c r="Q53" s="1828">
        <v>0</v>
      </c>
      <c r="R53" s="1828">
        <f t="shared" si="6"/>
        <v>0</v>
      </c>
      <c r="S53" s="1829">
        <v>0</v>
      </c>
      <c r="T53" s="1829">
        <f t="shared" si="7"/>
        <v>0</v>
      </c>
      <c r="U53" s="1829">
        <v>0</v>
      </c>
      <c r="V53" s="1829">
        <f t="shared" si="8"/>
        <v>0</v>
      </c>
      <c r="W53" s="713"/>
    </row>
    <row r="54" spans="1:23" ht="20.95" x14ac:dyDescent="0.2">
      <c r="A54" s="1040" t="s">
        <v>106</v>
      </c>
      <c r="B54" s="1041" t="s">
        <v>562</v>
      </c>
      <c r="C54" s="1042" t="s">
        <v>100</v>
      </c>
      <c r="D54" s="1043" t="s">
        <v>100</v>
      </c>
      <c r="E54" s="1044" t="s">
        <v>574</v>
      </c>
      <c r="F54" s="928">
        <v>0</v>
      </c>
      <c r="G54" s="928">
        <v>0</v>
      </c>
      <c r="H54" s="928">
        <f t="shared" si="1"/>
        <v>0</v>
      </c>
      <c r="I54" s="1833">
        <v>50</v>
      </c>
      <c r="J54" s="1833">
        <f t="shared" si="2"/>
        <v>50</v>
      </c>
      <c r="K54" s="1833">
        <v>0</v>
      </c>
      <c r="L54" s="1833">
        <f t="shared" si="3"/>
        <v>50</v>
      </c>
      <c r="M54" s="1833">
        <v>0</v>
      </c>
      <c r="N54" s="1833">
        <f t="shared" si="4"/>
        <v>50</v>
      </c>
      <c r="O54" s="1834">
        <v>0</v>
      </c>
      <c r="P54" s="1834">
        <f t="shared" si="5"/>
        <v>50</v>
      </c>
      <c r="Q54" s="1834">
        <v>0</v>
      </c>
      <c r="R54" s="1834">
        <f t="shared" si="6"/>
        <v>50</v>
      </c>
      <c r="S54" s="1832">
        <v>0</v>
      </c>
      <c r="T54" s="1832">
        <f t="shared" si="7"/>
        <v>50</v>
      </c>
      <c r="U54" s="1832">
        <v>0</v>
      </c>
      <c r="V54" s="1832">
        <f t="shared" si="8"/>
        <v>50</v>
      </c>
      <c r="W54" s="713"/>
    </row>
    <row r="55" spans="1:23" x14ac:dyDescent="0.2">
      <c r="A55" s="701"/>
      <c r="B55" s="703"/>
      <c r="C55" s="704">
        <v>3299</v>
      </c>
      <c r="D55" s="663">
        <v>5332</v>
      </c>
      <c r="E55" s="781" t="s">
        <v>444</v>
      </c>
      <c r="F55" s="926">
        <v>0</v>
      </c>
      <c r="G55" s="926">
        <v>0</v>
      </c>
      <c r="H55" s="926">
        <v>0</v>
      </c>
      <c r="I55" s="1827">
        <v>50</v>
      </c>
      <c r="J55" s="1827">
        <f t="shared" si="2"/>
        <v>50</v>
      </c>
      <c r="K55" s="1827">
        <v>0</v>
      </c>
      <c r="L55" s="1827">
        <f t="shared" si="3"/>
        <v>50</v>
      </c>
      <c r="M55" s="1827">
        <v>0</v>
      </c>
      <c r="N55" s="1827">
        <f t="shared" si="4"/>
        <v>50</v>
      </c>
      <c r="O55" s="1828">
        <v>0</v>
      </c>
      <c r="P55" s="1828">
        <f t="shared" si="5"/>
        <v>50</v>
      </c>
      <c r="Q55" s="1828">
        <v>0</v>
      </c>
      <c r="R55" s="1828">
        <f t="shared" si="6"/>
        <v>50</v>
      </c>
      <c r="S55" s="1829">
        <v>0</v>
      </c>
      <c r="T55" s="1829">
        <f t="shared" si="7"/>
        <v>50</v>
      </c>
      <c r="U55" s="1829">
        <v>0</v>
      </c>
      <c r="V55" s="1829">
        <f t="shared" si="8"/>
        <v>50</v>
      </c>
      <c r="W55" s="713"/>
    </row>
    <row r="56" spans="1:23" x14ac:dyDescent="0.2">
      <c r="A56" s="1040" t="s">
        <v>106</v>
      </c>
      <c r="B56" s="1041" t="s">
        <v>479</v>
      </c>
      <c r="C56" s="1042" t="s">
        <v>100</v>
      </c>
      <c r="D56" s="1043" t="s">
        <v>100</v>
      </c>
      <c r="E56" s="1044" t="s">
        <v>214</v>
      </c>
      <c r="F56" s="928">
        <f>+F57</f>
        <v>50</v>
      </c>
      <c r="G56" s="928">
        <v>0</v>
      </c>
      <c r="H56" s="928">
        <f t="shared" si="1"/>
        <v>50</v>
      </c>
      <c r="I56" s="1833">
        <v>0</v>
      </c>
      <c r="J56" s="1833">
        <f t="shared" si="2"/>
        <v>50</v>
      </c>
      <c r="K56" s="1833">
        <v>0</v>
      </c>
      <c r="L56" s="1833">
        <f t="shared" si="3"/>
        <v>50</v>
      </c>
      <c r="M56" s="1833">
        <v>0</v>
      </c>
      <c r="N56" s="1833">
        <f t="shared" si="4"/>
        <v>50</v>
      </c>
      <c r="O56" s="1834">
        <v>0</v>
      </c>
      <c r="P56" s="1834">
        <f t="shared" si="5"/>
        <v>50</v>
      </c>
      <c r="Q56" s="1834">
        <v>0</v>
      </c>
      <c r="R56" s="1834">
        <f t="shared" si="6"/>
        <v>50</v>
      </c>
      <c r="S56" s="1832">
        <v>0</v>
      </c>
      <c r="T56" s="1832">
        <f t="shared" si="7"/>
        <v>50</v>
      </c>
      <c r="U56" s="1832">
        <v>0</v>
      </c>
      <c r="V56" s="1832">
        <f t="shared" si="8"/>
        <v>50</v>
      </c>
      <c r="W56" s="713"/>
    </row>
    <row r="57" spans="1:23" x14ac:dyDescent="0.2">
      <c r="A57" s="701"/>
      <c r="B57" s="703" t="s">
        <v>474</v>
      </c>
      <c r="C57" s="704">
        <v>3299</v>
      </c>
      <c r="D57" s="663">
        <v>5321</v>
      </c>
      <c r="E57" s="781" t="s">
        <v>258</v>
      </c>
      <c r="F57" s="926">
        <v>50</v>
      </c>
      <c r="G57" s="926">
        <v>0</v>
      </c>
      <c r="H57" s="926">
        <f t="shared" si="1"/>
        <v>50</v>
      </c>
      <c r="I57" s="1827">
        <v>0</v>
      </c>
      <c r="J57" s="1827">
        <f t="shared" si="2"/>
        <v>50</v>
      </c>
      <c r="K57" s="1827">
        <v>0</v>
      </c>
      <c r="L57" s="1827">
        <f t="shared" si="3"/>
        <v>50</v>
      </c>
      <c r="M57" s="1827">
        <v>0</v>
      </c>
      <c r="N57" s="1827">
        <f t="shared" si="4"/>
        <v>50</v>
      </c>
      <c r="O57" s="1828">
        <v>0</v>
      </c>
      <c r="P57" s="1828">
        <f t="shared" si="5"/>
        <v>50</v>
      </c>
      <c r="Q57" s="1828">
        <v>0</v>
      </c>
      <c r="R57" s="1828">
        <f t="shared" si="6"/>
        <v>50</v>
      </c>
      <c r="S57" s="1829">
        <v>0</v>
      </c>
      <c r="T57" s="1829">
        <f t="shared" si="7"/>
        <v>50</v>
      </c>
      <c r="U57" s="1829">
        <v>0</v>
      </c>
      <c r="V57" s="1829">
        <f t="shared" si="8"/>
        <v>50</v>
      </c>
      <c r="W57" s="713"/>
    </row>
    <row r="58" spans="1:23" x14ac:dyDescent="0.2">
      <c r="A58" s="1040" t="s">
        <v>106</v>
      </c>
      <c r="B58" s="1041" t="s">
        <v>480</v>
      </c>
      <c r="C58" s="1042" t="s">
        <v>100</v>
      </c>
      <c r="D58" s="1043" t="s">
        <v>100</v>
      </c>
      <c r="E58" s="1044" t="s">
        <v>215</v>
      </c>
      <c r="F58" s="928">
        <f>+F59</f>
        <v>20</v>
      </c>
      <c r="G58" s="928">
        <v>0</v>
      </c>
      <c r="H58" s="928">
        <f t="shared" si="1"/>
        <v>20</v>
      </c>
      <c r="I58" s="1833">
        <f>+I59</f>
        <v>-20</v>
      </c>
      <c r="J58" s="1833">
        <f t="shared" si="2"/>
        <v>0</v>
      </c>
      <c r="K58" s="1833">
        <v>0</v>
      </c>
      <c r="L58" s="1833">
        <f t="shared" si="3"/>
        <v>0</v>
      </c>
      <c r="M58" s="1833">
        <v>0</v>
      </c>
      <c r="N58" s="1833">
        <f t="shared" si="4"/>
        <v>0</v>
      </c>
      <c r="O58" s="1834">
        <v>0</v>
      </c>
      <c r="P58" s="1834">
        <f t="shared" si="5"/>
        <v>0</v>
      </c>
      <c r="Q58" s="1834">
        <v>0</v>
      </c>
      <c r="R58" s="1834">
        <f t="shared" si="6"/>
        <v>0</v>
      </c>
      <c r="S58" s="1832">
        <v>0</v>
      </c>
      <c r="T58" s="1832">
        <f t="shared" si="7"/>
        <v>0</v>
      </c>
      <c r="U58" s="1832">
        <v>0</v>
      </c>
      <c r="V58" s="1832">
        <f t="shared" si="8"/>
        <v>0</v>
      </c>
      <c r="W58" s="713"/>
    </row>
    <row r="59" spans="1:23" x14ac:dyDescent="0.2">
      <c r="A59" s="701"/>
      <c r="B59" s="703" t="s">
        <v>474</v>
      </c>
      <c r="C59" s="704">
        <v>3299</v>
      </c>
      <c r="D59" s="663">
        <v>5321</v>
      </c>
      <c r="E59" s="781" t="s">
        <v>258</v>
      </c>
      <c r="F59" s="926">
        <v>20</v>
      </c>
      <c r="G59" s="926">
        <v>0</v>
      </c>
      <c r="H59" s="926">
        <f t="shared" si="1"/>
        <v>20</v>
      </c>
      <c r="I59" s="1827">
        <v>-20</v>
      </c>
      <c r="J59" s="1827">
        <f t="shared" si="2"/>
        <v>0</v>
      </c>
      <c r="K59" s="1827">
        <v>0</v>
      </c>
      <c r="L59" s="1827">
        <f t="shared" si="3"/>
        <v>0</v>
      </c>
      <c r="M59" s="1827">
        <v>0</v>
      </c>
      <c r="N59" s="1827">
        <f t="shared" si="4"/>
        <v>0</v>
      </c>
      <c r="O59" s="1828">
        <v>0</v>
      </c>
      <c r="P59" s="1828">
        <f t="shared" si="5"/>
        <v>0</v>
      </c>
      <c r="Q59" s="1828">
        <v>0</v>
      </c>
      <c r="R59" s="1828">
        <f t="shared" si="6"/>
        <v>0</v>
      </c>
      <c r="S59" s="1829">
        <v>0</v>
      </c>
      <c r="T59" s="1829">
        <f t="shared" si="7"/>
        <v>0</v>
      </c>
      <c r="U59" s="1829">
        <v>0</v>
      </c>
      <c r="V59" s="1829">
        <f t="shared" si="8"/>
        <v>0</v>
      </c>
      <c r="W59" s="713"/>
    </row>
    <row r="60" spans="1:23" ht="20.95" x14ac:dyDescent="0.2">
      <c r="A60" s="1040" t="s">
        <v>106</v>
      </c>
      <c r="B60" s="1041" t="s">
        <v>561</v>
      </c>
      <c r="C60" s="1042" t="s">
        <v>100</v>
      </c>
      <c r="D60" s="1043" t="s">
        <v>100</v>
      </c>
      <c r="E60" s="1044" t="s">
        <v>560</v>
      </c>
      <c r="F60" s="928">
        <v>0</v>
      </c>
      <c r="G60" s="928">
        <v>0</v>
      </c>
      <c r="H60" s="928">
        <v>0</v>
      </c>
      <c r="I60" s="1833">
        <f>+I61</f>
        <v>20</v>
      </c>
      <c r="J60" s="1833">
        <f t="shared" si="2"/>
        <v>20</v>
      </c>
      <c r="K60" s="1833">
        <v>0</v>
      </c>
      <c r="L60" s="1833">
        <f t="shared" si="3"/>
        <v>20</v>
      </c>
      <c r="M60" s="1833">
        <v>0</v>
      </c>
      <c r="N60" s="1833">
        <f t="shared" si="4"/>
        <v>20</v>
      </c>
      <c r="O60" s="1834">
        <v>0</v>
      </c>
      <c r="P60" s="1834">
        <f t="shared" si="5"/>
        <v>20</v>
      </c>
      <c r="Q60" s="1834">
        <v>0</v>
      </c>
      <c r="R60" s="1834">
        <f t="shared" si="6"/>
        <v>20</v>
      </c>
      <c r="S60" s="1832">
        <v>0</v>
      </c>
      <c r="T60" s="1832">
        <f t="shared" si="7"/>
        <v>20</v>
      </c>
      <c r="U60" s="1832">
        <v>0</v>
      </c>
      <c r="V60" s="1832">
        <f t="shared" si="8"/>
        <v>20</v>
      </c>
      <c r="W60" s="713"/>
    </row>
    <row r="61" spans="1:23" x14ac:dyDescent="0.2">
      <c r="A61" s="701"/>
      <c r="B61" s="703"/>
      <c r="C61" s="704">
        <v>3299</v>
      </c>
      <c r="D61" s="663">
        <v>5321</v>
      </c>
      <c r="E61" s="781" t="s">
        <v>258</v>
      </c>
      <c r="F61" s="926">
        <v>0</v>
      </c>
      <c r="G61" s="926">
        <v>0</v>
      </c>
      <c r="H61" s="926">
        <v>0</v>
      </c>
      <c r="I61" s="1827">
        <v>20</v>
      </c>
      <c r="J61" s="1827">
        <f t="shared" si="2"/>
        <v>20</v>
      </c>
      <c r="K61" s="1827">
        <v>0</v>
      </c>
      <c r="L61" s="1827">
        <f t="shared" si="3"/>
        <v>20</v>
      </c>
      <c r="M61" s="1827">
        <v>0</v>
      </c>
      <c r="N61" s="1827">
        <f t="shared" si="4"/>
        <v>20</v>
      </c>
      <c r="O61" s="1828">
        <v>0</v>
      </c>
      <c r="P61" s="1828">
        <f t="shared" si="5"/>
        <v>20</v>
      </c>
      <c r="Q61" s="1828">
        <v>0</v>
      </c>
      <c r="R61" s="1828">
        <f t="shared" si="6"/>
        <v>20</v>
      </c>
      <c r="S61" s="1829">
        <v>0</v>
      </c>
      <c r="T61" s="1829">
        <f t="shared" si="7"/>
        <v>20</v>
      </c>
      <c r="U61" s="1829">
        <v>0</v>
      </c>
      <c r="V61" s="1829">
        <f t="shared" si="8"/>
        <v>20</v>
      </c>
      <c r="W61" s="713"/>
    </row>
    <row r="62" spans="1:23" x14ac:dyDescent="0.2">
      <c r="A62" s="1040" t="s">
        <v>106</v>
      </c>
      <c r="B62" s="1041" t="s">
        <v>481</v>
      </c>
      <c r="C62" s="1042" t="s">
        <v>100</v>
      </c>
      <c r="D62" s="1043" t="s">
        <v>100</v>
      </c>
      <c r="E62" s="1044" t="s">
        <v>216</v>
      </c>
      <c r="F62" s="928">
        <f>+F63</f>
        <v>30</v>
      </c>
      <c r="G62" s="928">
        <v>0</v>
      </c>
      <c r="H62" s="928">
        <f t="shared" si="1"/>
        <v>30</v>
      </c>
      <c r="I62" s="1833">
        <v>0</v>
      </c>
      <c r="J62" s="1833">
        <f t="shared" si="2"/>
        <v>30</v>
      </c>
      <c r="K62" s="1833">
        <v>0</v>
      </c>
      <c r="L62" s="1833">
        <f t="shared" si="3"/>
        <v>30</v>
      </c>
      <c r="M62" s="1833">
        <v>0</v>
      </c>
      <c r="N62" s="1833">
        <f t="shared" si="4"/>
        <v>30</v>
      </c>
      <c r="O62" s="1834">
        <v>0</v>
      </c>
      <c r="P62" s="1834">
        <f t="shared" si="5"/>
        <v>30</v>
      </c>
      <c r="Q62" s="1834">
        <v>0</v>
      </c>
      <c r="R62" s="1834">
        <f t="shared" si="6"/>
        <v>30</v>
      </c>
      <c r="S62" s="1832">
        <v>0</v>
      </c>
      <c r="T62" s="1832">
        <f t="shared" si="7"/>
        <v>30</v>
      </c>
      <c r="U62" s="1832">
        <v>0</v>
      </c>
      <c r="V62" s="1832">
        <f t="shared" si="8"/>
        <v>30</v>
      </c>
      <c r="W62" s="713"/>
    </row>
    <row r="63" spans="1:23" x14ac:dyDescent="0.2">
      <c r="A63" s="701"/>
      <c r="B63" s="703" t="s">
        <v>474</v>
      </c>
      <c r="C63" s="704">
        <v>3299</v>
      </c>
      <c r="D63" s="663">
        <v>5222</v>
      </c>
      <c r="E63" s="781" t="s">
        <v>296</v>
      </c>
      <c r="F63" s="926">
        <v>30</v>
      </c>
      <c r="G63" s="926">
        <v>0</v>
      </c>
      <c r="H63" s="926">
        <f t="shared" si="1"/>
        <v>30</v>
      </c>
      <c r="I63" s="1827">
        <v>0</v>
      </c>
      <c r="J63" s="1827">
        <f t="shared" si="2"/>
        <v>30</v>
      </c>
      <c r="K63" s="1827">
        <v>0</v>
      </c>
      <c r="L63" s="1827">
        <f t="shared" si="3"/>
        <v>30</v>
      </c>
      <c r="M63" s="1827">
        <v>0</v>
      </c>
      <c r="N63" s="1827">
        <f t="shared" si="4"/>
        <v>30</v>
      </c>
      <c r="O63" s="1828">
        <v>0</v>
      </c>
      <c r="P63" s="1828">
        <f t="shared" si="5"/>
        <v>30</v>
      </c>
      <c r="Q63" s="1828">
        <v>0</v>
      </c>
      <c r="R63" s="1828">
        <f t="shared" si="6"/>
        <v>30</v>
      </c>
      <c r="S63" s="1829">
        <v>0</v>
      </c>
      <c r="T63" s="1829">
        <f t="shared" si="7"/>
        <v>30</v>
      </c>
      <c r="U63" s="1829">
        <v>0</v>
      </c>
      <c r="V63" s="1829">
        <f t="shared" si="8"/>
        <v>30</v>
      </c>
      <c r="W63" s="713"/>
    </row>
    <row r="64" spans="1:23" x14ac:dyDescent="0.2">
      <c r="A64" s="1040" t="s">
        <v>106</v>
      </c>
      <c r="B64" s="1041" t="s">
        <v>482</v>
      </c>
      <c r="C64" s="1042" t="s">
        <v>100</v>
      </c>
      <c r="D64" s="1043" t="s">
        <v>100</v>
      </c>
      <c r="E64" s="1044" t="s">
        <v>217</v>
      </c>
      <c r="F64" s="928">
        <f>+F65</f>
        <v>50</v>
      </c>
      <c r="G64" s="928">
        <v>0</v>
      </c>
      <c r="H64" s="928">
        <f t="shared" si="1"/>
        <v>50</v>
      </c>
      <c r="I64" s="1833">
        <v>0</v>
      </c>
      <c r="J64" s="1833">
        <f t="shared" si="2"/>
        <v>50</v>
      </c>
      <c r="K64" s="1833">
        <v>0</v>
      </c>
      <c r="L64" s="1833">
        <f t="shared" si="3"/>
        <v>50</v>
      </c>
      <c r="M64" s="1833">
        <v>0</v>
      </c>
      <c r="N64" s="1833">
        <f t="shared" si="4"/>
        <v>50</v>
      </c>
      <c r="O64" s="1834">
        <f>+O65</f>
        <v>-50</v>
      </c>
      <c r="P64" s="1834">
        <f t="shared" si="5"/>
        <v>0</v>
      </c>
      <c r="Q64" s="1834">
        <v>0</v>
      </c>
      <c r="R64" s="1834">
        <f t="shared" si="6"/>
        <v>0</v>
      </c>
      <c r="S64" s="1832">
        <v>0</v>
      </c>
      <c r="T64" s="1832">
        <f t="shared" si="7"/>
        <v>0</v>
      </c>
      <c r="U64" s="1832">
        <v>0</v>
      </c>
      <c r="V64" s="1832">
        <f t="shared" si="8"/>
        <v>0</v>
      </c>
      <c r="W64" s="713"/>
    </row>
    <row r="65" spans="1:23" x14ac:dyDescent="0.2">
      <c r="A65" s="1198"/>
      <c r="B65" s="1199" t="s">
        <v>474</v>
      </c>
      <c r="C65" s="1200">
        <v>3299</v>
      </c>
      <c r="D65" s="1201">
        <v>5213</v>
      </c>
      <c r="E65" s="1202" t="s">
        <v>342</v>
      </c>
      <c r="F65" s="929">
        <v>50</v>
      </c>
      <c r="G65" s="929">
        <v>0</v>
      </c>
      <c r="H65" s="929">
        <f t="shared" si="1"/>
        <v>50</v>
      </c>
      <c r="I65" s="1842">
        <v>0</v>
      </c>
      <c r="J65" s="1842">
        <f t="shared" si="2"/>
        <v>50</v>
      </c>
      <c r="K65" s="1842">
        <v>0</v>
      </c>
      <c r="L65" s="1842">
        <f t="shared" si="3"/>
        <v>50</v>
      </c>
      <c r="M65" s="1827">
        <v>0</v>
      </c>
      <c r="N65" s="1827">
        <f t="shared" si="4"/>
        <v>50</v>
      </c>
      <c r="O65" s="1828">
        <v>-50</v>
      </c>
      <c r="P65" s="1828">
        <f t="shared" si="5"/>
        <v>0</v>
      </c>
      <c r="Q65" s="1828">
        <v>0</v>
      </c>
      <c r="R65" s="1828">
        <f t="shared" si="6"/>
        <v>0</v>
      </c>
      <c r="S65" s="1829">
        <v>0</v>
      </c>
      <c r="T65" s="1829">
        <f t="shared" si="7"/>
        <v>0</v>
      </c>
      <c r="U65" s="1829">
        <v>0</v>
      </c>
      <c r="V65" s="1829">
        <f t="shared" si="8"/>
        <v>0</v>
      </c>
      <c r="W65" s="713"/>
    </row>
    <row r="66" spans="1:23" ht="20.95" x14ac:dyDescent="0.2">
      <c r="A66" s="1843" t="s">
        <v>106</v>
      </c>
      <c r="B66" s="1844" t="s">
        <v>650</v>
      </c>
      <c r="C66" s="1845" t="s">
        <v>100</v>
      </c>
      <c r="D66" s="1846" t="s">
        <v>100</v>
      </c>
      <c r="E66" s="1847" t="s">
        <v>652</v>
      </c>
      <c r="F66" s="1848">
        <v>0</v>
      </c>
      <c r="G66" s="1848"/>
      <c r="H66" s="1848"/>
      <c r="I66" s="1849"/>
      <c r="J66" s="1849"/>
      <c r="K66" s="1849"/>
      <c r="L66" s="1849">
        <v>0</v>
      </c>
      <c r="M66" s="1833">
        <v>0</v>
      </c>
      <c r="N66" s="1833">
        <v>0</v>
      </c>
      <c r="O66" s="1834">
        <f>+O67</f>
        <v>50</v>
      </c>
      <c r="P66" s="1834">
        <f t="shared" si="5"/>
        <v>50</v>
      </c>
      <c r="Q66" s="1834">
        <v>0</v>
      </c>
      <c r="R66" s="1834">
        <f t="shared" si="6"/>
        <v>50</v>
      </c>
      <c r="S66" s="1832">
        <v>0</v>
      </c>
      <c r="T66" s="1832">
        <f t="shared" si="7"/>
        <v>50</v>
      </c>
      <c r="U66" s="1832">
        <v>0</v>
      </c>
      <c r="V66" s="1832">
        <f t="shared" si="8"/>
        <v>50</v>
      </c>
      <c r="W66" s="713"/>
    </row>
    <row r="67" spans="1:23" x14ac:dyDescent="0.2">
      <c r="A67" s="1198"/>
      <c r="B67" s="1199"/>
      <c r="C67" s="1200">
        <v>3299</v>
      </c>
      <c r="D67" s="1201">
        <v>5213</v>
      </c>
      <c r="E67" s="1202" t="s">
        <v>342</v>
      </c>
      <c r="F67" s="929">
        <v>0</v>
      </c>
      <c r="G67" s="929"/>
      <c r="H67" s="929"/>
      <c r="I67" s="1842"/>
      <c r="J67" s="1842"/>
      <c r="K67" s="1842"/>
      <c r="L67" s="1842">
        <v>0</v>
      </c>
      <c r="M67" s="1827">
        <v>0</v>
      </c>
      <c r="N67" s="1827">
        <v>0</v>
      </c>
      <c r="O67" s="1828">
        <v>50</v>
      </c>
      <c r="P67" s="1828">
        <f t="shared" si="5"/>
        <v>50</v>
      </c>
      <c r="Q67" s="1828">
        <v>0</v>
      </c>
      <c r="R67" s="1828">
        <f t="shared" si="6"/>
        <v>50</v>
      </c>
      <c r="S67" s="1829">
        <v>0</v>
      </c>
      <c r="T67" s="1829">
        <f t="shared" si="7"/>
        <v>50</v>
      </c>
      <c r="U67" s="1829">
        <v>0</v>
      </c>
      <c r="V67" s="1829">
        <f t="shared" si="8"/>
        <v>50</v>
      </c>
      <c r="W67" s="713"/>
    </row>
    <row r="68" spans="1:23" ht="20.95" x14ac:dyDescent="0.2">
      <c r="A68" s="1040" t="s">
        <v>106</v>
      </c>
      <c r="B68" s="1041" t="s">
        <v>622</v>
      </c>
      <c r="C68" s="1042" t="s">
        <v>100</v>
      </c>
      <c r="D68" s="1043" t="s">
        <v>100</v>
      </c>
      <c r="E68" s="1044" t="s">
        <v>623</v>
      </c>
      <c r="F68" s="1848">
        <v>0</v>
      </c>
      <c r="G68" s="929"/>
      <c r="H68" s="929"/>
      <c r="I68" s="1842"/>
      <c r="J68" s="1842"/>
      <c r="K68" s="1842"/>
      <c r="L68" s="1842"/>
      <c r="M68" s="1833">
        <f>+M69</f>
        <v>500</v>
      </c>
      <c r="N68" s="1833">
        <f t="shared" si="4"/>
        <v>500</v>
      </c>
      <c r="O68" s="1834">
        <v>0</v>
      </c>
      <c r="P68" s="1834">
        <f t="shared" si="5"/>
        <v>500</v>
      </c>
      <c r="Q68" s="1834">
        <v>0</v>
      </c>
      <c r="R68" s="1834">
        <f t="shared" si="6"/>
        <v>500</v>
      </c>
      <c r="S68" s="1832">
        <v>0</v>
      </c>
      <c r="T68" s="1832">
        <f t="shared" si="7"/>
        <v>500</v>
      </c>
      <c r="U68" s="1832">
        <v>0</v>
      </c>
      <c r="V68" s="1832">
        <f t="shared" si="8"/>
        <v>500</v>
      </c>
      <c r="W68" s="713"/>
    </row>
    <row r="69" spans="1:23" x14ac:dyDescent="0.2">
      <c r="A69" s="1198"/>
      <c r="B69" s="1199" t="s">
        <v>474</v>
      </c>
      <c r="C69" s="1200">
        <v>3299</v>
      </c>
      <c r="D69" s="1201">
        <v>5332</v>
      </c>
      <c r="E69" s="1202" t="s">
        <v>444</v>
      </c>
      <c r="F69" s="929">
        <v>0</v>
      </c>
      <c r="G69" s="929"/>
      <c r="H69" s="929"/>
      <c r="I69" s="1842"/>
      <c r="J69" s="1842"/>
      <c r="K69" s="1842"/>
      <c r="L69" s="1842"/>
      <c r="M69" s="1842">
        <v>500</v>
      </c>
      <c r="N69" s="1842">
        <f t="shared" si="4"/>
        <v>500</v>
      </c>
      <c r="O69" s="1828">
        <v>0</v>
      </c>
      <c r="P69" s="1828">
        <f t="shared" si="5"/>
        <v>500</v>
      </c>
      <c r="Q69" s="1828">
        <v>0</v>
      </c>
      <c r="R69" s="1828">
        <f t="shared" si="6"/>
        <v>500</v>
      </c>
      <c r="S69" s="1829">
        <v>0</v>
      </c>
      <c r="T69" s="1829">
        <f t="shared" si="7"/>
        <v>500</v>
      </c>
      <c r="U69" s="1829">
        <v>0</v>
      </c>
      <c r="V69" s="1829">
        <f t="shared" si="8"/>
        <v>500</v>
      </c>
      <c r="W69" s="713"/>
    </row>
    <row r="70" spans="1:23" ht="31.45" x14ac:dyDescent="0.2">
      <c r="A70" s="1040" t="s">
        <v>106</v>
      </c>
      <c r="B70" s="1041" t="s">
        <v>627</v>
      </c>
      <c r="C70" s="1042" t="s">
        <v>100</v>
      </c>
      <c r="D70" s="1043" t="s">
        <v>100</v>
      </c>
      <c r="E70" s="1044" t="s">
        <v>628</v>
      </c>
      <c r="F70" s="928">
        <f>+F79</f>
        <v>0</v>
      </c>
      <c r="G70" s="928">
        <v>0</v>
      </c>
      <c r="H70" s="928">
        <f t="shared" si="1"/>
        <v>0</v>
      </c>
      <c r="I70" s="1833">
        <v>0</v>
      </c>
      <c r="J70" s="1833">
        <f t="shared" si="2"/>
        <v>0</v>
      </c>
      <c r="K70" s="1833">
        <v>0</v>
      </c>
      <c r="L70" s="1833">
        <f t="shared" si="3"/>
        <v>0</v>
      </c>
      <c r="M70" s="1833">
        <f>+M79</f>
        <v>190</v>
      </c>
      <c r="N70" s="1833">
        <f t="shared" si="4"/>
        <v>190</v>
      </c>
      <c r="O70" s="1834">
        <v>0</v>
      </c>
      <c r="P70" s="1834">
        <f t="shared" si="5"/>
        <v>190</v>
      </c>
      <c r="Q70" s="1834">
        <v>0</v>
      </c>
      <c r="R70" s="1834">
        <f t="shared" si="6"/>
        <v>190</v>
      </c>
      <c r="S70" s="1832">
        <v>0</v>
      </c>
      <c r="T70" s="1832">
        <f t="shared" si="7"/>
        <v>190</v>
      </c>
      <c r="U70" s="1832">
        <v>0</v>
      </c>
      <c r="V70" s="1832">
        <f t="shared" si="8"/>
        <v>190</v>
      </c>
      <c r="W70" s="713"/>
    </row>
    <row r="71" spans="1:23" x14ac:dyDescent="0.2">
      <c r="A71" s="1843"/>
      <c r="B71" s="1844"/>
      <c r="C71" s="1200">
        <v>3299</v>
      </c>
      <c r="D71" s="1201">
        <v>5221</v>
      </c>
      <c r="E71" s="1202" t="s">
        <v>334</v>
      </c>
      <c r="F71" s="929">
        <v>0</v>
      </c>
      <c r="G71" s="929">
        <v>0</v>
      </c>
      <c r="H71" s="929">
        <f t="shared" si="1"/>
        <v>0</v>
      </c>
      <c r="I71" s="1842">
        <v>0</v>
      </c>
      <c r="J71" s="1842">
        <f t="shared" si="2"/>
        <v>0</v>
      </c>
      <c r="K71" s="1842">
        <v>0</v>
      </c>
      <c r="L71" s="1842">
        <f t="shared" si="3"/>
        <v>0</v>
      </c>
      <c r="M71" s="1842">
        <v>190</v>
      </c>
      <c r="N71" s="1842">
        <f t="shared" si="4"/>
        <v>190</v>
      </c>
      <c r="O71" s="1850">
        <v>0</v>
      </c>
      <c r="P71" s="1850">
        <f t="shared" si="5"/>
        <v>190</v>
      </c>
      <c r="Q71" s="1850">
        <v>0</v>
      </c>
      <c r="R71" s="1850">
        <f t="shared" si="6"/>
        <v>190</v>
      </c>
      <c r="S71" s="1851">
        <v>0</v>
      </c>
      <c r="T71" s="1851">
        <f t="shared" si="7"/>
        <v>190</v>
      </c>
      <c r="U71" s="1851">
        <v>0</v>
      </c>
      <c r="V71" s="1851">
        <f t="shared" si="8"/>
        <v>190</v>
      </c>
      <c r="W71" s="713"/>
    </row>
    <row r="72" spans="1:23" ht="20.95" x14ac:dyDescent="0.2">
      <c r="A72" s="1843" t="s">
        <v>106</v>
      </c>
      <c r="B72" s="1844" t="s">
        <v>999</v>
      </c>
      <c r="C72" s="1042" t="s">
        <v>100</v>
      </c>
      <c r="D72" s="1043" t="s">
        <v>100</v>
      </c>
      <c r="E72" s="1847" t="s">
        <v>1000</v>
      </c>
      <c r="F72" s="1848">
        <v>0</v>
      </c>
      <c r="G72" s="1848"/>
      <c r="H72" s="1848"/>
      <c r="I72" s="1849"/>
      <c r="J72" s="1849"/>
      <c r="K72" s="1849"/>
      <c r="L72" s="1849"/>
      <c r="M72" s="1849"/>
      <c r="N72" s="1849"/>
      <c r="O72" s="2053"/>
      <c r="P72" s="2053"/>
      <c r="Q72" s="2053"/>
      <c r="R72" s="2053"/>
      <c r="S72" s="2054"/>
      <c r="T72" s="2054">
        <v>0</v>
      </c>
      <c r="U72" s="2054">
        <f>U73</f>
        <v>25</v>
      </c>
      <c r="V72" s="2054">
        <f>T72+U72</f>
        <v>25</v>
      </c>
      <c r="W72" s="2110" t="s">
        <v>998</v>
      </c>
    </row>
    <row r="73" spans="1:23" ht="20.95" x14ac:dyDescent="0.2">
      <c r="A73" s="2111"/>
      <c r="B73" s="2112"/>
      <c r="C73" s="1195" t="s">
        <v>1001</v>
      </c>
      <c r="D73" s="1195" t="s">
        <v>270</v>
      </c>
      <c r="E73" s="1196" t="s">
        <v>259</v>
      </c>
      <c r="F73" s="929">
        <v>0</v>
      </c>
      <c r="G73" s="929"/>
      <c r="H73" s="929"/>
      <c r="I73" s="1842"/>
      <c r="J73" s="1842"/>
      <c r="K73" s="1842"/>
      <c r="L73" s="1842"/>
      <c r="M73" s="1842"/>
      <c r="N73" s="1842"/>
      <c r="O73" s="1850"/>
      <c r="P73" s="1850"/>
      <c r="Q73" s="1850"/>
      <c r="R73" s="1850"/>
      <c r="S73" s="1851"/>
      <c r="T73" s="1851">
        <v>0</v>
      </c>
      <c r="U73" s="1851">
        <v>25</v>
      </c>
      <c r="V73" s="1851">
        <f t="shared" ref="V73:V78" si="17">T73+U73</f>
        <v>25</v>
      </c>
      <c r="W73" s="713"/>
    </row>
    <row r="74" spans="1:23" ht="20.95" x14ac:dyDescent="0.2">
      <c r="A74" s="1843" t="s">
        <v>106</v>
      </c>
      <c r="B74" s="1844" t="s">
        <v>1002</v>
      </c>
      <c r="C74" s="1042" t="s">
        <v>100</v>
      </c>
      <c r="D74" s="1043" t="s">
        <v>100</v>
      </c>
      <c r="E74" s="2113" t="s">
        <v>1003</v>
      </c>
      <c r="F74" s="1848">
        <v>0</v>
      </c>
      <c r="G74" s="1848"/>
      <c r="H74" s="1848"/>
      <c r="I74" s="1849"/>
      <c r="J74" s="1849"/>
      <c r="K74" s="1849"/>
      <c r="L74" s="1849"/>
      <c r="M74" s="1849"/>
      <c r="N74" s="1849"/>
      <c r="O74" s="2053"/>
      <c r="P74" s="2053"/>
      <c r="Q74" s="2053"/>
      <c r="R74" s="2053"/>
      <c r="S74" s="2054"/>
      <c r="T74" s="2054">
        <v>0</v>
      </c>
      <c r="U74" s="2054">
        <f>U75</f>
        <v>25</v>
      </c>
      <c r="V74" s="2054">
        <f t="shared" si="17"/>
        <v>25</v>
      </c>
      <c r="W74" s="2110" t="s">
        <v>998</v>
      </c>
    </row>
    <row r="75" spans="1:23" ht="20.95" x14ac:dyDescent="0.2">
      <c r="A75" s="2111"/>
      <c r="B75" s="2112"/>
      <c r="C75" s="1195" t="s">
        <v>1001</v>
      </c>
      <c r="D75" s="1195" t="s">
        <v>270</v>
      </c>
      <c r="E75" s="1196" t="s">
        <v>259</v>
      </c>
      <c r="F75" s="929">
        <v>0</v>
      </c>
      <c r="G75" s="929"/>
      <c r="H75" s="929"/>
      <c r="I75" s="1842"/>
      <c r="J75" s="1842"/>
      <c r="K75" s="1842"/>
      <c r="L75" s="1842"/>
      <c r="M75" s="1842"/>
      <c r="N75" s="1842"/>
      <c r="O75" s="1850"/>
      <c r="P75" s="1850"/>
      <c r="Q75" s="1850"/>
      <c r="R75" s="1850"/>
      <c r="S75" s="1851"/>
      <c r="T75" s="1851">
        <v>0</v>
      </c>
      <c r="U75" s="1851">
        <v>25</v>
      </c>
      <c r="V75" s="1851">
        <f t="shared" si="17"/>
        <v>25</v>
      </c>
      <c r="W75" s="713"/>
    </row>
    <row r="76" spans="1:23" ht="20.95" x14ac:dyDescent="0.2">
      <c r="A76" s="1843" t="s">
        <v>106</v>
      </c>
      <c r="B76" s="1844" t="s">
        <v>1004</v>
      </c>
      <c r="C76" s="1042" t="s">
        <v>100</v>
      </c>
      <c r="D76" s="1043" t="s">
        <v>100</v>
      </c>
      <c r="E76" s="1847" t="s">
        <v>1005</v>
      </c>
      <c r="F76" s="1848">
        <v>0</v>
      </c>
      <c r="G76" s="1848"/>
      <c r="H76" s="1848"/>
      <c r="I76" s="1849"/>
      <c r="J76" s="1849"/>
      <c r="K76" s="1849"/>
      <c r="L76" s="1849"/>
      <c r="M76" s="1849"/>
      <c r="N76" s="1849"/>
      <c r="O76" s="2053"/>
      <c r="P76" s="2053"/>
      <c r="Q76" s="2053"/>
      <c r="R76" s="2053"/>
      <c r="S76" s="2054"/>
      <c r="T76" s="2054">
        <v>0</v>
      </c>
      <c r="U76" s="2054">
        <f>U77</f>
        <v>25</v>
      </c>
      <c r="V76" s="2054">
        <f t="shared" si="17"/>
        <v>25</v>
      </c>
      <c r="W76" s="2110" t="s">
        <v>998</v>
      </c>
    </row>
    <row r="77" spans="1:23" ht="20.95" x14ac:dyDescent="0.2">
      <c r="A77" s="2111"/>
      <c r="B77" s="2112"/>
      <c r="C77" s="1195" t="s">
        <v>1001</v>
      </c>
      <c r="D77" s="1195" t="s">
        <v>270</v>
      </c>
      <c r="E77" s="1196" t="s">
        <v>259</v>
      </c>
      <c r="F77" s="929">
        <v>0</v>
      </c>
      <c r="G77" s="929"/>
      <c r="H77" s="929"/>
      <c r="I77" s="1842"/>
      <c r="J77" s="1842"/>
      <c r="K77" s="1842"/>
      <c r="L77" s="1842"/>
      <c r="M77" s="1842"/>
      <c r="N77" s="1842"/>
      <c r="O77" s="1850"/>
      <c r="P77" s="1850"/>
      <c r="Q77" s="1850"/>
      <c r="R77" s="1850"/>
      <c r="S77" s="1851"/>
      <c r="T77" s="1851">
        <v>0</v>
      </c>
      <c r="U77" s="1851">
        <v>25</v>
      </c>
      <c r="V77" s="1851">
        <f t="shared" si="17"/>
        <v>25</v>
      </c>
      <c r="W77" s="713"/>
    </row>
    <row r="78" spans="1:23" x14ac:dyDescent="0.2">
      <c r="A78" s="1843" t="s">
        <v>106</v>
      </c>
      <c r="B78" s="1844" t="s">
        <v>1006</v>
      </c>
      <c r="C78" s="1042" t="s">
        <v>100</v>
      </c>
      <c r="D78" s="1043" t="s">
        <v>100</v>
      </c>
      <c r="E78" s="1847" t="s">
        <v>1007</v>
      </c>
      <c r="F78" s="1848">
        <v>0</v>
      </c>
      <c r="G78" s="1848"/>
      <c r="H78" s="1848"/>
      <c r="I78" s="1849"/>
      <c r="J78" s="1849"/>
      <c r="K78" s="1849"/>
      <c r="L78" s="1849"/>
      <c r="M78" s="1849"/>
      <c r="N78" s="1849"/>
      <c r="O78" s="2053"/>
      <c r="P78" s="2053"/>
      <c r="Q78" s="2053"/>
      <c r="R78" s="2053"/>
      <c r="S78" s="2054"/>
      <c r="T78" s="2054">
        <v>0</v>
      </c>
      <c r="U78" s="2054">
        <f>U79</f>
        <v>25</v>
      </c>
      <c r="V78" s="2054">
        <f t="shared" si="17"/>
        <v>25</v>
      </c>
      <c r="W78" s="2110" t="s">
        <v>998</v>
      </c>
    </row>
    <row r="79" spans="1:23" ht="21.6" thickBot="1" x14ac:dyDescent="0.25">
      <c r="A79" s="2111"/>
      <c r="B79" s="1199" t="s">
        <v>474</v>
      </c>
      <c r="C79" s="1195" t="s">
        <v>1001</v>
      </c>
      <c r="D79" s="1195" t="s">
        <v>270</v>
      </c>
      <c r="E79" s="1196" t="s">
        <v>259</v>
      </c>
      <c r="F79" s="929">
        <v>0</v>
      </c>
      <c r="G79" s="929">
        <v>0</v>
      </c>
      <c r="H79" s="929">
        <f t="shared" si="1"/>
        <v>0</v>
      </c>
      <c r="I79" s="1842">
        <v>0</v>
      </c>
      <c r="J79" s="1842">
        <f t="shared" si="2"/>
        <v>0</v>
      </c>
      <c r="K79" s="1842">
        <v>0</v>
      </c>
      <c r="L79" s="1842">
        <f t="shared" si="3"/>
        <v>0</v>
      </c>
      <c r="M79" s="1842">
        <v>190</v>
      </c>
      <c r="N79" s="1842">
        <f t="shared" si="4"/>
        <v>190</v>
      </c>
      <c r="O79" s="1850">
        <v>0</v>
      </c>
      <c r="P79" s="1850">
        <f t="shared" si="5"/>
        <v>190</v>
      </c>
      <c r="Q79" s="1850">
        <v>0</v>
      </c>
      <c r="R79" s="1850">
        <f t="shared" si="6"/>
        <v>190</v>
      </c>
      <c r="S79" s="1851">
        <v>0</v>
      </c>
      <c r="T79" s="1851">
        <v>0</v>
      </c>
      <c r="U79" s="1851">
        <v>25</v>
      </c>
      <c r="V79" s="1851">
        <f t="shared" si="8"/>
        <v>25</v>
      </c>
      <c r="W79" s="713"/>
    </row>
    <row r="80" spans="1:23" ht="13.1" thickBot="1" x14ac:dyDescent="0.25">
      <c r="A80" s="792" t="s">
        <v>106</v>
      </c>
      <c r="B80" s="1915" t="s">
        <v>100</v>
      </c>
      <c r="C80" s="793" t="s">
        <v>100</v>
      </c>
      <c r="D80" s="794" t="s">
        <v>100</v>
      </c>
      <c r="E80" s="795" t="s">
        <v>218</v>
      </c>
      <c r="F80" s="1016">
        <f>+F81+F83+F89+F91+F97</f>
        <v>4548.9799999999996</v>
      </c>
      <c r="G80" s="1016">
        <f>+G81+G83+G89+G91+G97+G99</f>
        <v>0</v>
      </c>
      <c r="H80" s="1016">
        <f t="shared" si="1"/>
        <v>4548.9799999999996</v>
      </c>
      <c r="I80" s="1814">
        <v>0</v>
      </c>
      <c r="J80" s="1814">
        <f t="shared" si="2"/>
        <v>4548.9799999999996</v>
      </c>
      <c r="K80" s="1814">
        <v>0</v>
      </c>
      <c r="L80" s="1814">
        <f t="shared" si="3"/>
        <v>4548.9799999999996</v>
      </c>
      <c r="M80" s="1814">
        <f>+M83+M85+M87+M91+M93+M95+M97</f>
        <v>5.6843418860808015E-14</v>
      </c>
      <c r="N80" s="1814">
        <f t="shared" si="4"/>
        <v>4548.9799999999996</v>
      </c>
      <c r="O80" s="1815">
        <v>0</v>
      </c>
      <c r="P80" s="1815">
        <f t="shared" si="5"/>
        <v>4548.9799999999996</v>
      </c>
      <c r="Q80" s="1815">
        <v>0</v>
      </c>
      <c r="R80" s="1815">
        <f t="shared" si="6"/>
        <v>4548.9799999999996</v>
      </c>
      <c r="S80" s="1257">
        <v>0</v>
      </c>
      <c r="T80" s="1257">
        <f t="shared" si="7"/>
        <v>4548.9799999999996</v>
      </c>
      <c r="U80" s="1257">
        <v>0</v>
      </c>
      <c r="V80" s="1257">
        <f t="shared" si="8"/>
        <v>4548.9799999999996</v>
      </c>
      <c r="W80" s="713"/>
    </row>
    <row r="81" spans="1:23" x14ac:dyDescent="0.2">
      <c r="A81" s="669" t="s">
        <v>106</v>
      </c>
      <c r="B81" s="671" t="s">
        <v>483</v>
      </c>
      <c r="C81" s="672" t="s">
        <v>100</v>
      </c>
      <c r="D81" s="672" t="s">
        <v>100</v>
      </c>
      <c r="E81" s="780" t="s">
        <v>451</v>
      </c>
      <c r="F81" s="925">
        <f>+F82</f>
        <v>1200</v>
      </c>
      <c r="G81" s="925">
        <v>0</v>
      </c>
      <c r="H81" s="925">
        <f t="shared" si="1"/>
        <v>1200</v>
      </c>
      <c r="I81" s="1830">
        <v>0</v>
      </c>
      <c r="J81" s="1830">
        <f t="shared" si="2"/>
        <v>1200</v>
      </c>
      <c r="K81" s="1830">
        <v>0</v>
      </c>
      <c r="L81" s="1830">
        <f t="shared" si="3"/>
        <v>1200</v>
      </c>
      <c r="M81" s="1830">
        <v>0</v>
      </c>
      <c r="N81" s="1830">
        <f t="shared" si="4"/>
        <v>1200</v>
      </c>
      <c r="O81" s="1831">
        <v>0</v>
      </c>
      <c r="P81" s="1831">
        <f t="shared" si="5"/>
        <v>1200</v>
      </c>
      <c r="Q81" s="1831">
        <v>0</v>
      </c>
      <c r="R81" s="1831">
        <f t="shared" si="6"/>
        <v>1200</v>
      </c>
      <c r="S81" s="1824">
        <v>0</v>
      </c>
      <c r="T81" s="1824">
        <f t="shared" si="7"/>
        <v>1200</v>
      </c>
      <c r="U81" s="1824">
        <v>0</v>
      </c>
      <c r="V81" s="1824">
        <f t="shared" si="8"/>
        <v>1200</v>
      </c>
      <c r="W81" s="713"/>
    </row>
    <row r="82" spans="1:23" x14ac:dyDescent="0.2">
      <c r="A82" s="701"/>
      <c r="B82" s="703" t="s">
        <v>474</v>
      </c>
      <c r="C82" s="704">
        <v>3299</v>
      </c>
      <c r="D82" s="1204">
        <v>5321</v>
      </c>
      <c r="E82" s="781" t="s">
        <v>258</v>
      </c>
      <c r="F82" s="926">
        <v>1200</v>
      </c>
      <c r="G82" s="926">
        <v>0</v>
      </c>
      <c r="H82" s="926">
        <f t="shared" si="1"/>
        <v>1200</v>
      </c>
      <c r="I82" s="1827">
        <v>0</v>
      </c>
      <c r="J82" s="1827">
        <f t="shared" si="2"/>
        <v>1200</v>
      </c>
      <c r="K82" s="1827">
        <v>0</v>
      </c>
      <c r="L82" s="1827">
        <f t="shared" si="3"/>
        <v>1200</v>
      </c>
      <c r="M82" s="1827">
        <v>0</v>
      </c>
      <c r="N82" s="1827">
        <f t="shared" si="4"/>
        <v>1200</v>
      </c>
      <c r="O82" s="1828">
        <v>0</v>
      </c>
      <c r="P82" s="1828">
        <f t="shared" si="5"/>
        <v>1200</v>
      </c>
      <c r="Q82" s="1828">
        <v>0</v>
      </c>
      <c r="R82" s="1828">
        <f t="shared" si="6"/>
        <v>1200</v>
      </c>
      <c r="S82" s="1829">
        <v>0</v>
      </c>
      <c r="T82" s="1829">
        <f t="shared" si="7"/>
        <v>1200</v>
      </c>
      <c r="U82" s="1829">
        <v>0</v>
      </c>
      <c r="V82" s="1829">
        <f t="shared" si="8"/>
        <v>1200</v>
      </c>
      <c r="W82" s="713"/>
    </row>
    <row r="83" spans="1:23" ht="20.95" x14ac:dyDescent="0.2">
      <c r="A83" s="1040" t="s">
        <v>106</v>
      </c>
      <c r="B83" s="1041" t="s">
        <v>557</v>
      </c>
      <c r="C83" s="1042" t="s">
        <v>100</v>
      </c>
      <c r="D83" s="1042" t="s">
        <v>100</v>
      </c>
      <c r="E83" s="780" t="s">
        <v>453</v>
      </c>
      <c r="F83" s="928">
        <f>+F84</f>
        <v>259.04000000000002</v>
      </c>
      <c r="G83" s="928">
        <v>0</v>
      </c>
      <c r="H83" s="928">
        <f t="shared" si="1"/>
        <v>259.04000000000002</v>
      </c>
      <c r="I83" s="1833">
        <v>0</v>
      </c>
      <c r="J83" s="1833">
        <f t="shared" si="2"/>
        <v>259.04000000000002</v>
      </c>
      <c r="K83" s="1833">
        <v>0</v>
      </c>
      <c r="L83" s="1833">
        <f t="shared" si="3"/>
        <v>259.04000000000002</v>
      </c>
      <c r="M83" s="1834">
        <f>+M84</f>
        <v>-259.03699999999998</v>
      </c>
      <c r="N83" s="1834">
        <f t="shared" si="4"/>
        <v>3.0000000000427463E-3</v>
      </c>
      <c r="O83" s="1834">
        <v>0</v>
      </c>
      <c r="P83" s="1834">
        <f t="shared" si="5"/>
        <v>3.0000000000427463E-3</v>
      </c>
      <c r="Q83" s="1834">
        <v>0</v>
      </c>
      <c r="R83" s="1834">
        <f t="shared" si="6"/>
        <v>3.0000000000427463E-3</v>
      </c>
      <c r="S83" s="1832">
        <v>0</v>
      </c>
      <c r="T83" s="1832">
        <f t="shared" ref="T83:T152" si="18">+R83+S83</f>
        <v>3.0000000000427463E-3</v>
      </c>
      <c r="U83" s="1832">
        <v>0</v>
      </c>
      <c r="V83" s="1832">
        <f t="shared" ref="V83:V146" si="19">+T83+U83</f>
        <v>3.0000000000427463E-3</v>
      </c>
      <c r="W83" s="713"/>
    </row>
    <row r="84" spans="1:23" x14ac:dyDescent="0.2">
      <c r="A84" s="701"/>
      <c r="B84" s="703" t="s">
        <v>474</v>
      </c>
      <c r="C84" s="704">
        <v>3113</v>
      </c>
      <c r="D84" s="1204">
        <v>5321</v>
      </c>
      <c r="E84" s="781" t="s">
        <v>258</v>
      </c>
      <c r="F84" s="926">
        <v>259.04000000000002</v>
      </c>
      <c r="G84" s="926">
        <v>0</v>
      </c>
      <c r="H84" s="926">
        <f t="shared" si="1"/>
        <v>259.04000000000002</v>
      </c>
      <c r="I84" s="1827">
        <v>0</v>
      </c>
      <c r="J84" s="1827">
        <f t="shared" si="2"/>
        <v>259.04000000000002</v>
      </c>
      <c r="K84" s="1827">
        <v>0</v>
      </c>
      <c r="L84" s="1827">
        <f t="shared" si="3"/>
        <v>259.04000000000002</v>
      </c>
      <c r="M84" s="1828">
        <v>-259.03699999999998</v>
      </c>
      <c r="N84" s="1828">
        <f t="shared" si="4"/>
        <v>3.0000000000427463E-3</v>
      </c>
      <c r="O84" s="1828">
        <v>0</v>
      </c>
      <c r="P84" s="1828">
        <f t="shared" si="5"/>
        <v>3.0000000000427463E-3</v>
      </c>
      <c r="Q84" s="1828">
        <v>0</v>
      </c>
      <c r="R84" s="1828">
        <f t="shared" si="6"/>
        <v>3.0000000000427463E-3</v>
      </c>
      <c r="S84" s="1829">
        <v>0</v>
      </c>
      <c r="T84" s="1829">
        <f t="shared" si="18"/>
        <v>3.0000000000427463E-3</v>
      </c>
      <c r="U84" s="1829">
        <v>0</v>
      </c>
      <c r="V84" s="1829">
        <f t="shared" si="19"/>
        <v>3.0000000000427463E-3</v>
      </c>
      <c r="W84" s="713"/>
    </row>
    <row r="85" spans="1:23" ht="31.45" x14ac:dyDescent="0.2">
      <c r="A85" s="1040" t="s">
        <v>106</v>
      </c>
      <c r="B85" s="1041" t="s">
        <v>601</v>
      </c>
      <c r="C85" s="1042" t="s">
        <v>100</v>
      </c>
      <c r="D85" s="1042" t="s">
        <v>100</v>
      </c>
      <c r="E85" s="780" t="s">
        <v>602</v>
      </c>
      <c r="F85" s="928">
        <v>0</v>
      </c>
      <c r="G85" s="926"/>
      <c r="H85" s="926"/>
      <c r="I85" s="1827"/>
      <c r="J85" s="1827"/>
      <c r="K85" s="1827"/>
      <c r="L85" s="1827"/>
      <c r="M85" s="1834">
        <f>+M86</f>
        <v>224.03700000000001</v>
      </c>
      <c r="N85" s="1834">
        <f t="shared" si="4"/>
        <v>224.03700000000001</v>
      </c>
      <c r="O85" s="1834">
        <v>0</v>
      </c>
      <c r="P85" s="1834">
        <f t="shared" si="5"/>
        <v>224.03700000000001</v>
      </c>
      <c r="Q85" s="1834">
        <v>0</v>
      </c>
      <c r="R85" s="1834">
        <f t="shared" ref="R85:R154" si="20">+P85+Q85</f>
        <v>224.03700000000001</v>
      </c>
      <c r="S85" s="1832">
        <v>0</v>
      </c>
      <c r="T85" s="1832">
        <f t="shared" si="18"/>
        <v>224.03700000000001</v>
      </c>
      <c r="U85" s="1832">
        <v>0</v>
      </c>
      <c r="V85" s="1832">
        <f t="shared" si="19"/>
        <v>224.03700000000001</v>
      </c>
      <c r="W85" s="713"/>
    </row>
    <row r="86" spans="1:23" x14ac:dyDescent="0.2">
      <c r="A86" s="701"/>
      <c r="B86" s="703" t="s">
        <v>474</v>
      </c>
      <c r="C86" s="704">
        <v>3113</v>
      </c>
      <c r="D86" s="1204">
        <v>5321</v>
      </c>
      <c r="E86" s="781" t="s">
        <v>258</v>
      </c>
      <c r="F86" s="926">
        <v>0</v>
      </c>
      <c r="G86" s="926"/>
      <c r="H86" s="926"/>
      <c r="I86" s="1827"/>
      <c r="J86" s="1827"/>
      <c r="K86" s="1827"/>
      <c r="L86" s="1827"/>
      <c r="M86" s="1828">
        <v>224.03700000000001</v>
      </c>
      <c r="N86" s="1828">
        <f t="shared" si="4"/>
        <v>224.03700000000001</v>
      </c>
      <c r="O86" s="1828">
        <v>0</v>
      </c>
      <c r="P86" s="1828">
        <f t="shared" si="5"/>
        <v>224.03700000000001</v>
      </c>
      <c r="Q86" s="1828">
        <v>0</v>
      </c>
      <c r="R86" s="1828">
        <f t="shared" si="20"/>
        <v>224.03700000000001</v>
      </c>
      <c r="S86" s="1829">
        <v>0</v>
      </c>
      <c r="T86" s="1829">
        <f t="shared" si="18"/>
        <v>224.03700000000001</v>
      </c>
      <c r="U86" s="1829">
        <v>0</v>
      </c>
      <c r="V86" s="1829">
        <f t="shared" si="19"/>
        <v>224.03700000000001</v>
      </c>
      <c r="W86" s="713"/>
    </row>
    <row r="87" spans="1:23" ht="31.45" x14ac:dyDescent="0.2">
      <c r="A87" s="1040" t="s">
        <v>106</v>
      </c>
      <c r="B87" s="1041" t="s">
        <v>604</v>
      </c>
      <c r="C87" s="1042" t="s">
        <v>100</v>
      </c>
      <c r="D87" s="1042" t="s">
        <v>100</v>
      </c>
      <c r="E87" s="780" t="s">
        <v>605</v>
      </c>
      <c r="F87" s="928">
        <v>0</v>
      </c>
      <c r="G87" s="926"/>
      <c r="H87" s="926"/>
      <c r="I87" s="1827"/>
      <c r="J87" s="1827"/>
      <c r="K87" s="1827"/>
      <c r="L87" s="1827"/>
      <c r="M87" s="1834">
        <f>+M88</f>
        <v>50</v>
      </c>
      <c r="N87" s="1834">
        <f t="shared" si="4"/>
        <v>50</v>
      </c>
      <c r="O87" s="1834">
        <v>0</v>
      </c>
      <c r="P87" s="1834">
        <f t="shared" ref="P87:P156" si="21">+N87+O87</f>
        <v>50</v>
      </c>
      <c r="Q87" s="1834">
        <v>0</v>
      </c>
      <c r="R87" s="1834">
        <f t="shared" si="20"/>
        <v>50</v>
      </c>
      <c r="S87" s="1832">
        <v>0</v>
      </c>
      <c r="T87" s="1832">
        <f t="shared" si="18"/>
        <v>50</v>
      </c>
      <c r="U87" s="1832">
        <v>0</v>
      </c>
      <c r="V87" s="1832">
        <f t="shared" si="19"/>
        <v>50</v>
      </c>
      <c r="W87" s="713"/>
    </row>
    <row r="88" spans="1:23" x14ac:dyDescent="0.2">
      <c r="A88" s="701"/>
      <c r="B88" s="703" t="s">
        <v>474</v>
      </c>
      <c r="C88" s="704">
        <v>3113</v>
      </c>
      <c r="D88" s="1204">
        <v>5321</v>
      </c>
      <c r="E88" s="781" t="s">
        <v>258</v>
      </c>
      <c r="F88" s="926">
        <v>0</v>
      </c>
      <c r="G88" s="926"/>
      <c r="H88" s="926"/>
      <c r="I88" s="1827"/>
      <c r="J88" s="1827"/>
      <c r="K88" s="1827"/>
      <c r="L88" s="1827"/>
      <c r="M88" s="1828">
        <v>50</v>
      </c>
      <c r="N88" s="1828">
        <f t="shared" si="4"/>
        <v>50</v>
      </c>
      <c r="O88" s="1828">
        <v>0</v>
      </c>
      <c r="P88" s="1828">
        <f t="shared" si="21"/>
        <v>50</v>
      </c>
      <c r="Q88" s="1828">
        <v>0</v>
      </c>
      <c r="R88" s="1828">
        <f t="shared" si="20"/>
        <v>50</v>
      </c>
      <c r="S88" s="1829">
        <v>0</v>
      </c>
      <c r="T88" s="1829">
        <f t="shared" si="18"/>
        <v>50</v>
      </c>
      <c r="U88" s="1829">
        <v>0</v>
      </c>
      <c r="V88" s="1829">
        <f t="shared" si="19"/>
        <v>50</v>
      </c>
      <c r="W88" s="713"/>
    </row>
    <row r="89" spans="1:23" x14ac:dyDescent="0.2">
      <c r="A89" s="1040" t="s">
        <v>106</v>
      </c>
      <c r="B89" s="1041" t="s">
        <v>484</v>
      </c>
      <c r="C89" s="1042" t="s">
        <v>100</v>
      </c>
      <c r="D89" s="1042" t="s">
        <v>100</v>
      </c>
      <c r="E89" s="780" t="s">
        <v>221</v>
      </c>
      <c r="F89" s="928">
        <f>+F90</f>
        <v>2007.02</v>
      </c>
      <c r="G89" s="928">
        <v>0</v>
      </c>
      <c r="H89" s="928">
        <f t="shared" si="1"/>
        <v>2007.02</v>
      </c>
      <c r="I89" s="1833">
        <v>0</v>
      </c>
      <c r="J89" s="1833">
        <f t="shared" si="2"/>
        <v>2007.02</v>
      </c>
      <c r="K89" s="1833">
        <v>0</v>
      </c>
      <c r="L89" s="1833">
        <f t="shared" si="3"/>
        <v>2007.02</v>
      </c>
      <c r="M89" s="1833">
        <v>0</v>
      </c>
      <c r="N89" s="1833">
        <f t="shared" si="4"/>
        <v>2007.02</v>
      </c>
      <c r="O89" s="1834">
        <v>0</v>
      </c>
      <c r="P89" s="1834">
        <f t="shared" si="21"/>
        <v>2007.02</v>
      </c>
      <c r="Q89" s="1834">
        <v>0</v>
      </c>
      <c r="R89" s="1834">
        <f t="shared" si="20"/>
        <v>2007.02</v>
      </c>
      <c r="S89" s="1832">
        <v>0</v>
      </c>
      <c r="T89" s="1832">
        <f t="shared" si="18"/>
        <v>2007.02</v>
      </c>
      <c r="U89" s="1832">
        <v>0</v>
      </c>
      <c r="V89" s="1832">
        <f t="shared" si="19"/>
        <v>2007.02</v>
      </c>
      <c r="W89" s="713"/>
    </row>
    <row r="90" spans="1:23" x14ac:dyDescent="0.2">
      <c r="A90" s="701"/>
      <c r="B90" s="703" t="s">
        <v>474</v>
      </c>
      <c r="C90" s="704">
        <v>3299</v>
      </c>
      <c r="D90" s="1204">
        <v>5321</v>
      </c>
      <c r="E90" s="781" t="s">
        <v>258</v>
      </c>
      <c r="F90" s="926">
        <v>2007.02</v>
      </c>
      <c r="G90" s="926">
        <v>0</v>
      </c>
      <c r="H90" s="926">
        <f t="shared" si="1"/>
        <v>2007.02</v>
      </c>
      <c r="I90" s="1827">
        <v>0</v>
      </c>
      <c r="J90" s="1827">
        <f t="shared" si="2"/>
        <v>2007.02</v>
      </c>
      <c r="K90" s="1827">
        <v>0</v>
      </c>
      <c r="L90" s="1827">
        <f t="shared" si="3"/>
        <v>2007.02</v>
      </c>
      <c r="M90" s="1827">
        <v>0</v>
      </c>
      <c r="N90" s="1827">
        <f t="shared" si="4"/>
        <v>2007.02</v>
      </c>
      <c r="O90" s="1828">
        <v>0</v>
      </c>
      <c r="P90" s="1828">
        <f t="shared" si="21"/>
        <v>2007.02</v>
      </c>
      <c r="Q90" s="1828">
        <v>0</v>
      </c>
      <c r="R90" s="1828">
        <f t="shared" si="20"/>
        <v>2007.02</v>
      </c>
      <c r="S90" s="1829">
        <v>0</v>
      </c>
      <c r="T90" s="1829">
        <f t="shared" si="18"/>
        <v>2007.02</v>
      </c>
      <c r="U90" s="1829">
        <v>0</v>
      </c>
      <c r="V90" s="1829">
        <f t="shared" si="19"/>
        <v>2007.02</v>
      </c>
      <c r="W90" s="713"/>
    </row>
    <row r="91" spans="1:23" x14ac:dyDescent="0.2">
      <c r="A91" s="1040" t="s">
        <v>106</v>
      </c>
      <c r="B91" s="1041" t="s">
        <v>485</v>
      </c>
      <c r="C91" s="1042" t="s">
        <v>100</v>
      </c>
      <c r="D91" s="1042" t="s">
        <v>100</v>
      </c>
      <c r="E91" s="780" t="s">
        <v>458</v>
      </c>
      <c r="F91" s="928">
        <f>+F92</f>
        <v>541.79</v>
      </c>
      <c r="G91" s="928">
        <v>0</v>
      </c>
      <c r="H91" s="928">
        <f t="shared" si="1"/>
        <v>541.79</v>
      </c>
      <c r="I91" s="1833">
        <v>0</v>
      </c>
      <c r="J91" s="1833">
        <f t="shared" si="2"/>
        <v>541.79</v>
      </c>
      <c r="K91" s="1833">
        <v>0</v>
      </c>
      <c r="L91" s="1833">
        <f t="shared" si="3"/>
        <v>541.79</v>
      </c>
      <c r="M91" s="1834">
        <f>+M92</f>
        <v>-541.79</v>
      </c>
      <c r="N91" s="1834">
        <f t="shared" si="4"/>
        <v>0</v>
      </c>
      <c r="O91" s="1834">
        <v>0</v>
      </c>
      <c r="P91" s="1834">
        <f t="shared" si="21"/>
        <v>0</v>
      </c>
      <c r="Q91" s="1834">
        <v>0</v>
      </c>
      <c r="R91" s="1834">
        <f t="shared" si="20"/>
        <v>0</v>
      </c>
      <c r="S91" s="1832">
        <v>0</v>
      </c>
      <c r="T91" s="1832">
        <f t="shared" si="18"/>
        <v>0</v>
      </c>
      <c r="U91" s="1832">
        <v>0</v>
      </c>
      <c r="V91" s="1832">
        <f t="shared" si="19"/>
        <v>0</v>
      </c>
      <c r="W91" s="713"/>
    </row>
    <row r="92" spans="1:23" x14ac:dyDescent="0.2">
      <c r="A92" s="701"/>
      <c r="B92" s="703" t="s">
        <v>474</v>
      </c>
      <c r="C92" s="704">
        <v>3113</v>
      </c>
      <c r="D92" s="1204">
        <v>5321</v>
      </c>
      <c r="E92" s="781" t="s">
        <v>258</v>
      </c>
      <c r="F92" s="926">
        <v>541.79</v>
      </c>
      <c r="G92" s="926">
        <v>0</v>
      </c>
      <c r="H92" s="926">
        <f t="shared" si="1"/>
        <v>541.79</v>
      </c>
      <c r="I92" s="1827">
        <v>0</v>
      </c>
      <c r="J92" s="1827">
        <f t="shared" si="2"/>
        <v>541.79</v>
      </c>
      <c r="K92" s="1827">
        <v>0</v>
      </c>
      <c r="L92" s="1827">
        <f t="shared" si="3"/>
        <v>541.79</v>
      </c>
      <c r="M92" s="1828">
        <v>-541.79</v>
      </c>
      <c r="N92" s="1828">
        <f t="shared" si="4"/>
        <v>0</v>
      </c>
      <c r="O92" s="1828">
        <v>0</v>
      </c>
      <c r="P92" s="1828">
        <f t="shared" si="21"/>
        <v>0</v>
      </c>
      <c r="Q92" s="1828">
        <v>0</v>
      </c>
      <c r="R92" s="1828">
        <f t="shared" si="20"/>
        <v>0</v>
      </c>
      <c r="S92" s="1829">
        <v>0</v>
      </c>
      <c r="T92" s="1829">
        <f t="shared" si="18"/>
        <v>0</v>
      </c>
      <c r="U92" s="1829">
        <v>0</v>
      </c>
      <c r="V92" s="1829">
        <f t="shared" si="19"/>
        <v>0</v>
      </c>
      <c r="W92" s="713"/>
    </row>
    <row r="93" spans="1:23" ht="31.45" x14ac:dyDescent="0.2">
      <c r="A93" s="1040" t="s">
        <v>106</v>
      </c>
      <c r="B93" s="1041" t="s">
        <v>607</v>
      </c>
      <c r="C93" s="1042" t="s">
        <v>100</v>
      </c>
      <c r="D93" s="1042" t="s">
        <v>100</v>
      </c>
      <c r="E93" s="780" t="s">
        <v>610</v>
      </c>
      <c r="F93" s="928">
        <v>0</v>
      </c>
      <c r="G93" s="926"/>
      <c r="H93" s="926"/>
      <c r="I93" s="1827"/>
      <c r="J93" s="1827"/>
      <c r="K93" s="1827"/>
      <c r="L93" s="1827"/>
      <c r="M93" s="1834">
        <f>+M94</f>
        <v>461.79</v>
      </c>
      <c r="N93" s="1834">
        <f t="shared" si="4"/>
        <v>461.79</v>
      </c>
      <c r="O93" s="1834">
        <v>0</v>
      </c>
      <c r="P93" s="1834">
        <f t="shared" si="21"/>
        <v>461.79</v>
      </c>
      <c r="Q93" s="1834">
        <v>0</v>
      </c>
      <c r="R93" s="1834">
        <f t="shared" si="20"/>
        <v>461.79</v>
      </c>
      <c r="S93" s="1832">
        <v>0</v>
      </c>
      <c r="T93" s="1832">
        <f t="shared" si="18"/>
        <v>461.79</v>
      </c>
      <c r="U93" s="1832">
        <v>0</v>
      </c>
      <c r="V93" s="1832">
        <f t="shared" si="19"/>
        <v>461.79</v>
      </c>
      <c r="W93" s="713"/>
    </row>
    <row r="94" spans="1:23" x14ac:dyDescent="0.2">
      <c r="A94" s="701"/>
      <c r="B94" s="703" t="s">
        <v>474</v>
      </c>
      <c r="C94" s="704">
        <v>3113</v>
      </c>
      <c r="D94" s="1204">
        <v>5321</v>
      </c>
      <c r="E94" s="781" t="s">
        <v>258</v>
      </c>
      <c r="F94" s="926">
        <v>0</v>
      </c>
      <c r="G94" s="926"/>
      <c r="H94" s="926"/>
      <c r="I94" s="1827"/>
      <c r="J94" s="1827"/>
      <c r="K94" s="1827"/>
      <c r="L94" s="1827"/>
      <c r="M94" s="1828">
        <v>461.79</v>
      </c>
      <c r="N94" s="1828">
        <f t="shared" si="4"/>
        <v>461.79</v>
      </c>
      <c r="O94" s="1828">
        <v>0</v>
      </c>
      <c r="P94" s="1828">
        <f t="shared" si="21"/>
        <v>461.79</v>
      </c>
      <c r="Q94" s="1828">
        <v>0</v>
      </c>
      <c r="R94" s="1828">
        <f t="shared" si="20"/>
        <v>461.79</v>
      </c>
      <c r="S94" s="1829">
        <v>0</v>
      </c>
      <c r="T94" s="1829">
        <f t="shared" si="18"/>
        <v>461.79</v>
      </c>
      <c r="U94" s="1829">
        <v>0</v>
      </c>
      <c r="V94" s="1829">
        <f t="shared" si="19"/>
        <v>461.79</v>
      </c>
      <c r="W94" s="713"/>
    </row>
    <row r="95" spans="1:23" ht="31.45" x14ac:dyDescent="0.2">
      <c r="A95" s="1040" t="s">
        <v>106</v>
      </c>
      <c r="B95" s="1041" t="s">
        <v>608</v>
      </c>
      <c r="C95" s="1042" t="s">
        <v>100</v>
      </c>
      <c r="D95" s="1042" t="s">
        <v>100</v>
      </c>
      <c r="E95" s="780" t="s">
        <v>611</v>
      </c>
      <c r="F95" s="928">
        <v>0</v>
      </c>
      <c r="G95" s="926"/>
      <c r="H95" s="926"/>
      <c r="I95" s="1827"/>
      <c r="J95" s="1827"/>
      <c r="K95" s="1827"/>
      <c r="L95" s="1827"/>
      <c r="M95" s="1834">
        <f>+M96</f>
        <v>80</v>
      </c>
      <c r="N95" s="1834">
        <f t="shared" si="4"/>
        <v>80</v>
      </c>
      <c r="O95" s="1834">
        <v>0</v>
      </c>
      <c r="P95" s="1834">
        <f t="shared" si="21"/>
        <v>80</v>
      </c>
      <c r="Q95" s="1834">
        <v>0</v>
      </c>
      <c r="R95" s="1834">
        <f t="shared" si="20"/>
        <v>80</v>
      </c>
      <c r="S95" s="1832">
        <v>0</v>
      </c>
      <c r="T95" s="1832">
        <f t="shared" si="18"/>
        <v>80</v>
      </c>
      <c r="U95" s="1832">
        <v>0</v>
      </c>
      <c r="V95" s="1832">
        <f t="shared" si="19"/>
        <v>80</v>
      </c>
      <c r="W95" s="713"/>
    </row>
    <row r="96" spans="1:23" x14ac:dyDescent="0.2">
      <c r="A96" s="701"/>
      <c r="B96" s="703" t="s">
        <v>474</v>
      </c>
      <c r="C96" s="704">
        <v>3113</v>
      </c>
      <c r="D96" s="1204">
        <v>5321</v>
      </c>
      <c r="E96" s="781" t="s">
        <v>258</v>
      </c>
      <c r="F96" s="926">
        <v>0</v>
      </c>
      <c r="G96" s="926"/>
      <c r="H96" s="926"/>
      <c r="I96" s="1827"/>
      <c r="J96" s="1827"/>
      <c r="K96" s="1827"/>
      <c r="L96" s="1827"/>
      <c r="M96" s="1828">
        <v>80</v>
      </c>
      <c r="N96" s="1828">
        <f t="shared" si="4"/>
        <v>80</v>
      </c>
      <c r="O96" s="1828">
        <v>0</v>
      </c>
      <c r="P96" s="1828">
        <f t="shared" si="21"/>
        <v>80</v>
      </c>
      <c r="Q96" s="1828">
        <v>0</v>
      </c>
      <c r="R96" s="1828">
        <f t="shared" si="20"/>
        <v>80</v>
      </c>
      <c r="S96" s="1829">
        <v>0</v>
      </c>
      <c r="T96" s="1829">
        <f t="shared" si="18"/>
        <v>80</v>
      </c>
      <c r="U96" s="1829">
        <v>0</v>
      </c>
      <c r="V96" s="1829">
        <f t="shared" si="19"/>
        <v>80</v>
      </c>
      <c r="W96" s="713"/>
    </row>
    <row r="97" spans="1:23" x14ac:dyDescent="0.2">
      <c r="A97" s="1040" t="s">
        <v>106</v>
      </c>
      <c r="B97" s="1041" t="s">
        <v>486</v>
      </c>
      <c r="C97" s="1042" t="s">
        <v>100</v>
      </c>
      <c r="D97" s="1042" t="s">
        <v>100</v>
      </c>
      <c r="E97" s="780" t="s">
        <v>223</v>
      </c>
      <c r="F97" s="928">
        <f>+F98</f>
        <v>541.13</v>
      </c>
      <c r="G97" s="928">
        <f>+G98</f>
        <v>-250</v>
      </c>
      <c r="H97" s="928">
        <f t="shared" si="1"/>
        <v>291.13</v>
      </c>
      <c r="I97" s="1833">
        <v>0</v>
      </c>
      <c r="J97" s="1833">
        <f t="shared" si="2"/>
        <v>291.13</v>
      </c>
      <c r="K97" s="1833">
        <v>0</v>
      </c>
      <c r="L97" s="1833">
        <f t="shared" si="3"/>
        <v>291.13</v>
      </c>
      <c r="M97" s="1834">
        <f>+M98</f>
        <v>-15</v>
      </c>
      <c r="N97" s="1834">
        <f t="shared" si="4"/>
        <v>276.13</v>
      </c>
      <c r="O97" s="1834">
        <v>0</v>
      </c>
      <c r="P97" s="1834">
        <f t="shared" si="21"/>
        <v>276.13</v>
      </c>
      <c r="Q97" s="1834">
        <v>0</v>
      </c>
      <c r="R97" s="1834">
        <f t="shared" si="20"/>
        <v>276.13</v>
      </c>
      <c r="S97" s="1832">
        <v>0</v>
      </c>
      <c r="T97" s="1832">
        <f t="shared" si="18"/>
        <v>276.13</v>
      </c>
      <c r="U97" s="1832">
        <v>0</v>
      </c>
      <c r="V97" s="1832">
        <f t="shared" si="19"/>
        <v>276.13</v>
      </c>
      <c r="W97" s="713"/>
    </row>
    <row r="98" spans="1:23" x14ac:dyDescent="0.2">
      <c r="A98" s="1198"/>
      <c r="B98" s="1199" t="s">
        <v>474</v>
      </c>
      <c r="C98" s="1200">
        <v>3299</v>
      </c>
      <c r="D98" s="1201">
        <v>5321</v>
      </c>
      <c r="E98" s="781" t="s">
        <v>258</v>
      </c>
      <c r="F98" s="926">
        <v>541.13</v>
      </c>
      <c r="G98" s="926">
        <v>-250</v>
      </c>
      <c r="H98" s="926">
        <f t="shared" si="1"/>
        <v>291.13</v>
      </c>
      <c r="I98" s="1827">
        <v>0</v>
      </c>
      <c r="J98" s="1827">
        <f t="shared" si="2"/>
        <v>291.13</v>
      </c>
      <c r="K98" s="1827">
        <v>0</v>
      </c>
      <c r="L98" s="1827">
        <f t="shared" si="3"/>
        <v>291.13</v>
      </c>
      <c r="M98" s="1828">
        <v>-15</v>
      </c>
      <c r="N98" s="1828">
        <f t="shared" si="4"/>
        <v>276.13</v>
      </c>
      <c r="O98" s="1828">
        <v>0</v>
      </c>
      <c r="P98" s="1828">
        <f t="shared" si="21"/>
        <v>276.13</v>
      </c>
      <c r="Q98" s="1828">
        <v>0</v>
      </c>
      <c r="R98" s="1828">
        <f t="shared" si="20"/>
        <v>276.13</v>
      </c>
      <c r="S98" s="1829">
        <v>0</v>
      </c>
      <c r="T98" s="1829">
        <f t="shared" si="18"/>
        <v>276.13</v>
      </c>
      <c r="U98" s="1829">
        <v>0</v>
      </c>
      <c r="V98" s="1829">
        <f t="shared" si="19"/>
        <v>276.13</v>
      </c>
      <c r="W98" s="713"/>
    </row>
    <row r="99" spans="1:23" ht="20.95" x14ac:dyDescent="0.2">
      <c r="A99" s="1040" t="s">
        <v>106</v>
      </c>
      <c r="B99" s="1205" t="s">
        <v>496</v>
      </c>
      <c r="C99" s="1205" t="s">
        <v>100</v>
      </c>
      <c r="D99" s="1042" t="s">
        <v>100</v>
      </c>
      <c r="E99" s="1044" t="s">
        <v>470</v>
      </c>
      <c r="F99" s="928">
        <v>0</v>
      </c>
      <c r="G99" s="928">
        <f>+G100</f>
        <v>250</v>
      </c>
      <c r="H99" s="928">
        <f t="shared" si="1"/>
        <v>250</v>
      </c>
      <c r="I99" s="1833">
        <v>0</v>
      </c>
      <c r="J99" s="1833">
        <f t="shared" si="2"/>
        <v>250</v>
      </c>
      <c r="K99" s="1833">
        <v>0</v>
      </c>
      <c r="L99" s="1833">
        <f t="shared" si="3"/>
        <v>250</v>
      </c>
      <c r="M99" s="1833">
        <v>0</v>
      </c>
      <c r="N99" s="1833">
        <f t="shared" ref="N99:N172" si="22">+L99+M99</f>
        <v>250</v>
      </c>
      <c r="O99" s="1834">
        <v>0</v>
      </c>
      <c r="P99" s="1834">
        <f t="shared" si="21"/>
        <v>250</v>
      </c>
      <c r="Q99" s="1834">
        <v>0</v>
      </c>
      <c r="R99" s="1834">
        <f t="shared" si="20"/>
        <v>250</v>
      </c>
      <c r="S99" s="1832">
        <v>0</v>
      </c>
      <c r="T99" s="1832">
        <f t="shared" si="18"/>
        <v>250</v>
      </c>
      <c r="U99" s="1832">
        <v>0</v>
      </c>
      <c r="V99" s="1832">
        <f t="shared" si="19"/>
        <v>250</v>
      </c>
      <c r="W99" s="713"/>
    </row>
    <row r="100" spans="1:23" ht="13.1" thickBot="1" x14ac:dyDescent="0.25">
      <c r="A100" s="1206"/>
      <c r="B100" s="1207"/>
      <c r="C100" s="1200">
        <v>3299</v>
      </c>
      <c r="D100" s="1208">
        <v>5339</v>
      </c>
      <c r="E100" s="1209" t="s">
        <v>469</v>
      </c>
      <c r="F100" s="929">
        <v>0</v>
      </c>
      <c r="G100" s="929">
        <v>250</v>
      </c>
      <c r="H100" s="929">
        <f t="shared" si="1"/>
        <v>250</v>
      </c>
      <c r="I100" s="1842">
        <v>0</v>
      </c>
      <c r="J100" s="1842">
        <f t="shared" si="2"/>
        <v>250</v>
      </c>
      <c r="K100" s="1842">
        <v>0</v>
      </c>
      <c r="L100" s="1842">
        <f t="shared" si="3"/>
        <v>250</v>
      </c>
      <c r="M100" s="1842">
        <v>0</v>
      </c>
      <c r="N100" s="1842">
        <f t="shared" si="22"/>
        <v>250</v>
      </c>
      <c r="O100" s="1850">
        <v>0</v>
      </c>
      <c r="P100" s="1850">
        <f t="shared" si="21"/>
        <v>250</v>
      </c>
      <c r="Q100" s="1850">
        <v>0</v>
      </c>
      <c r="R100" s="1850">
        <f t="shared" si="20"/>
        <v>250</v>
      </c>
      <c r="S100" s="1851">
        <v>0</v>
      </c>
      <c r="T100" s="1851">
        <f t="shared" si="18"/>
        <v>250</v>
      </c>
      <c r="U100" s="1851">
        <v>0</v>
      </c>
      <c r="V100" s="1851">
        <f t="shared" si="19"/>
        <v>250</v>
      </c>
      <c r="W100" s="713"/>
    </row>
    <row r="101" spans="1:23" ht="13.75" thickBot="1" x14ac:dyDescent="0.25">
      <c r="A101" s="792" t="s">
        <v>106</v>
      </c>
      <c r="B101" s="1168" t="s">
        <v>100</v>
      </c>
      <c r="C101" s="793" t="s">
        <v>100</v>
      </c>
      <c r="D101" s="794" t="s">
        <v>100</v>
      </c>
      <c r="E101" s="795" t="s">
        <v>433</v>
      </c>
      <c r="F101" s="1016">
        <f>+F102+F183+F196+F217+F244</f>
        <v>13000</v>
      </c>
      <c r="G101" s="1016">
        <f>+G102+G183+G196+G217+G244</f>
        <v>0</v>
      </c>
      <c r="H101" s="1016">
        <f>+H102+H183+H196+H217+H244</f>
        <v>13000</v>
      </c>
      <c r="I101" s="1016">
        <f>+I102+I183+I196+I217+I244</f>
        <v>0</v>
      </c>
      <c r="J101" s="1016">
        <f>+J102+J183+J196+J217+J244</f>
        <v>13000</v>
      </c>
      <c r="K101" s="1814">
        <v>0</v>
      </c>
      <c r="L101" s="1814">
        <f t="shared" ref="L101:L174" si="23">+J101+K101</f>
        <v>13000</v>
      </c>
      <c r="M101" s="1814">
        <f>+M102+M183+M196+M217+M244</f>
        <v>5000</v>
      </c>
      <c r="N101" s="1814">
        <f t="shared" si="22"/>
        <v>18000</v>
      </c>
      <c r="O101" s="1815">
        <f>+O102+O183+O196+O217+O244+O263+O268</f>
        <v>2178.7640000000001</v>
      </c>
      <c r="P101" s="1815">
        <f t="shared" si="21"/>
        <v>20178.763999999999</v>
      </c>
      <c r="Q101" s="1815">
        <f>+Q102+Q196+Q217+Q244+Q263+Q268</f>
        <v>0</v>
      </c>
      <c r="R101" s="1815">
        <f t="shared" si="20"/>
        <v>20178.763999999999</v>
      </c>
      <c r="S101" s="1257">
        <v>0</v>
      </c>
      <c r="T101" s="1257">
        <f t="shared" si="18"/>
        <v>20178.763999999999</v>
      </c>
      <c r="U101" s="1257">
        <f>+U102+U183+U196+U217+U244+U263+U268</f>
        <v>0</v>
      </c>
      <c r="V101" s="1257">
        <f t="shared" si="19"/>
        <v>20178.763999999999</v>
      </c>
      <c r="W101" s="2110"/>
    </row>
    <row r="102" spans="1:23" ht="13.1" thickBot="1" x14ac:dyDescent="0.25">
      <c r="A102" s="1089" t="s">
        <v>106</v>
      </c>
      <c r="B102" s="1210" t="s">
        <v>100</v>
      </c>
      <c r="C102" s="1211" t="s">
        <v>100</v>
      </c>
      <c r="D102" s="1211" t="s">
        <v>100</v>
      </c>
      <c r="E102" s="1091" t="s">
        <v>225</v>
      </c>
      <c r="F102" s="1212">
        <v>5000</v>
      </c>
      <c r="G102" s="1086">
        <f>+G103+G115+G117+G119+G121+G123+G125+G127+G129+G131+G133+G135+G137+G139+G141+G143+G145+G147+G149+G151+G153+G155+G157+G159+G161+G163+G165+G167+G169+G171+G173+G175+G177+G179+G181</f>
        <v>0</v>
      </c>
      <c r="H102" s="1086">
        <f>+F102+G102</f>
        <v>5000</v>
      </c>
      <c r="I102" s="1852">
        <v>0</v>
      </c>
      <c r="J102" s="1852">
        <f>+H102+I102</f>
        <v>5000</v>
      </c>
      <c r="K102" s="1852">
        <v>0</v>
      </c>
      <c r="L102" s="1852">
        <f t="shared" si="23"/>
        <v>5000</v>
      </c>
      <c r="M102" s="1852">
        <f>+M103+M111+M113</f>
        <v>0</v>
      </c>
      <c r="N102" s="1852">
        <f t="shared" si="22"/>
        <v>5000</v>
      </c>
      <c r="O102" s="1853">
        <f>+O103+O125+O133+O145+O149+O157+O159</f>
        <v>-500</v>
      </c>
      <c r="P102" s="1853">
        <f t="shared" si="21"/>
        <v>4500</v>
      </c>
      <c r="Q102" s="1853">
        <v>0</v>
      </c>
      <c r="R102" s="1853">
        <f t="shared" si="20"/>
        <v>4500</v>
      </c>
      <c r="S102" s="1268">
        <v>0</v>
      </c>
      <c r="T102" s="1268">
        <f t="shared" si="18"/>
        <v>4500</v>
      </c>
      <c r="U102" s="1268">
        <f>+U103+U105+U107+U109+U141</f>
        <v>0</v>
      </c>
      <c r="V102" s="1268">
        <f t="shared" si="19"/>
        <v>4500</v>
      </c>
      <c r="W102" s="713"/>
    </row>
    <row r="103" spans="1:23" x14ac:dyDescent="0.2">
      <c r="A103" s="669" t="s">
        <v>106</v>
      </c>
      <c r="B103" s="671" t="s">
        <v>487</v>
      </c>
      <c r="C103" s="672" t="s">
        <v>100</v>
      </c>
      <c r="D103" s="673" t="s">
        <v>100</v>
      </c>
      <c r="E103" s="780" t="s">
        <v>461</v>
      </c>
      <c r="F103" s="925">
        <f>+F104</f>
        <v>5000</v>
      </c>
      <c r="G103" s="1214">
        <f>+G104</f>
        <v>-4700</v>
      </c>
      <c r="H103" s="925">
        <f t="shared" si="1"/>
        <v>300</v>
      </c>
      <c r="I103" s="1830">
        <v>0</v>
      </c>
      <c r="J103" s="1830">
        <f t="shared" ref="J103:J177" si="24">+H103+I103</f>
        <v>300</v>
      </c>
      <c r="K103" s="1830">
        <v>0</v>
      </c>
      <c r="L103" s="1830">
        <f t="shared" si="23"/>
        <v>300</v>
      </c>
      <c r="M103" s="1831">
        <f>+M104</f>
        <v>-200</v>
      </c>
      <c r="N103" s="1831">
        <f t="shared" si="22"/>
        <v>100</v>
      </c>
      <c r="O103" s="1831">
        <f>+O104</f>
        <v>250</v>
      </c>
      <c r="P103" s="1831">
        <f t="shared" si="21"/>
        <v>350</v>
      </c>
      <c r="Q103" s="1831">
        <v>0</v>
      </c>
      <c r="R103" s="1831">
        <f t="shared" si="20"/>
        <v>350</v>
      </c>
      <c r="S103" s="1824">
        <v>0</v>
      </c>
      <c r="T103" s="1824">
        <f t="shared" si="18"/>
        <v>350</v>
      </c>
      <c r="U103" s="1824">
        <f>+U104</f>
        <v>0</v>
      </c>
      <c r="V103" s="1824">
        <f t="shared" si="19"/>
        <v>350</v>
      </c>
      <c r="W103" s="713"/>
    </row>
    <row r="104" spans="1:23" x14ac:dyDescent="0.2">
      <c r="A104" s="701"/>
      <c r="B104" s="703" t="s">
        <v>474</v>
      </c>
      <c r="C104" s="704">
        <v>3419</v>
      </c>
      <c r="D104" s="663">
        <v>5222</v>
      </c>
      <c r="E104" s="781" t="s">
        <v>296</v>
      </c>
      <c r="F104" s="926">
        <v>5000</v>
      </c>
      <c r="G104" s="1183">
        <v>-4700</v>
      </c>
      <c r="H104" s="926">
        <f t="shared" si="1"/>
        <v>300</v>
      </c>
      <c r="I104" s="1827">
        <v>0</v>
      </c>
      <c r="J104" s="1827">
        <f t="shared" si="24"/>
        <v>300</v>
      </c>
      <c r="K104" s="1827">
        <v>0</v>
      </c>
      <c r="L104" s="1827">
        <f t="shared" si="23"/>
        <v>300</v>
      </c>
      <c r="M104" s="1828">
        <v>-200</v>
      </c>
      <c r="N104" s="1828">
        <f t="shared" si="22"/>
        <v>100</v>
      </c>
      <c r="O104" s="1828">
        <v>250</v>
      </c>
      <c r="P104" s="1828">
        <f t="shared" si="21"/>
        <v>350</v>
      </c>
      <c r="Q104" s="1828">
        <v>0</v>
      </c>
      <c r="R104" s="1828">
        <f t="shared" si="20"/>
        <v>350</v>
      </c>
      <c r="S104" s="1829">
        <v>0</v>
      </c>
      <c r="T104" s="1829">
        <f t="shared" si="18"/>
        <v>350</v>
      </c>
      <c r="U104" s="1829">
        <v>0</v>
      </c>
      <c r="V104" s="1829">
        <f t="shared" si="19"/>
        <v>350</v>
      </c>
      <c r="W104" s="713"/>
    </row>
    <row r="105" spans="1:23" ht="20.95" x14ac:dyDescent="0.2">
      <c r="A105" s="669" t="s">
        <v>106</v>
      </c>
      <c r="B105" s="671" t="s">
        <v>967</v>
      </c>
      <c r="C105" s="672" t="s">
        <v>100</v>
      </c>
      <c r="D105" s="673" t="s">
        <v>100</v>
      </c>
      <c r="E105" s="780" t="s">
        <v>968</v>
      </c>
      <c r="F105" s="1848">
        <v>0</v>
      </c>
      <c r="G105" s="1176"/>
      <c r="H105" s="928"/>
      <c r="I105" s="1833"/>
      <c r="J105" s="1833"/>
      <c r="K105" s="1833"/>
      <c r="L105" s="1833"/>
      <c r="M105" s="1834"/>
      <c r="N105" s="1834"/>
      <c r="O105" s="1834"/>
      <c r="P105" s="1834"/>
      <c r="Q105" s="1834"/>
      <c r="R105" s="1834">
        <v>0</v>
      </c>
      <c r="S105" s="1832">
        <v>0</v>
      </c>
      <c r="T105" s="1832">
        <v>0</v>
      </c>
      <c r="U105" s="1832">
        <f>+U106</f>
        <v>0</v>
      </c>
      <c r="V105" s="1832">
        <f t="shared" si="19"/>
        <v>0</v>
      </c>
      <c r="W105" s="713"/>
    </row>
    <row r="106" spans="1:23" x14ac:dyDescent="0.2">
      <c r="A106" s="2068"/>
      <c r="B106" s="2069"/>
      <c r="C106" s="704">
        <v>3419</v>
      </c>
      <c r="D106" s="663">
        <v>5222</v>
      </c>
      <c r="E106" s="781" t="s">
        <v>296</v>
      </c>
      <c r="F106" s="929">
        <v>0</v>
      </c>
      <c r="G106" s="1183"/>
      <c r="H106" s="926"/>
      <c r="I106" s="1827"/>
      <c r="J106" s="1827"/>
      <c r="K106" s="1827"/>
      <c r="L106" s="1827"/>
      <c r="M106" s="1828"/>
      <c r="N106" s="1828"/>
      <c r="O106" s="1828"/>
      <c r="P106" s="1828"/>
      <c r="Q106" s="1828"/>
      <c r="R106" s="1828">
        <v>0</v>
      </c>
      <c r="S106" s="1829">
        <v>0</v>
      </c>
      <c r="T106" s="1829">
        <v>0</v>
      </c>
      <c r="U106" s="1829">
        <v>0</v>
      </c>
      <c r="V106" s="1829">
        <f t="shared" si="19"/>
        <v>0</v>
      </c>
      <c r="W106" s="713"/>
    </row>
    <row r="107" spans="1:23" ht="20.95" x14ac:dyDescent="0.2">
      <c r="A107" s="669" t="s">
        <v>106</v>
      </c>
      <c r="B107" s="671" t="s">
        <v>987</v>
      </c>
      <c r="C107" s="672" t="s">
        <v>100</v>
      </c>
      <c r="D107" s="673" t="s">
        <v>100</v>
      </c>
      <c r="E107" s="780" t="s">
        <v>989</v>
      </c>
      <c r="F107" s="1848">
        <v>0</v>
      </c>
      <c r="G107" s="1176"/>
      <c r="H107" s="928"/>
      <c r="I107" s="1833"/>
      <c r="J107" s="1833"/>
      <c r="K107" s="1833"/>
      <c r="L107" s="1833"/>
      <c r="M107" s="1834"/>
      <c r="N107" s="1834"/>
      <c r="O107" s="1834"/>
      <c r="P107" s="1834"/>
      <c r="Q107" s="1834"/>
      <c r="R107" s="1834">
        <v>0</v>
      </c>
      <c r="S107" s="1832">
        <v>0</v>
      </c>
      <c r="T107" s="1832">
        <v>0</v>
      </c>
      <c r="U107" s="1832">
        <f>+U108</f>
        <v>0</v>
      </c>
      <c r="V107" s="1832">
        <f t="shared" si="19"/>
        <v>0</v>
      </c>
      <c r="W107" s="713"/>
    </row>
    <row r="108" spans="1:23" x14ac:dyDescent="0.2">
      <c r="A108" s="2068"/>
      <c r="B108" s="2069"/>
      <c r="C108" s="704">
        <v>3419</v>
      </c>
      <c r="D108" s="663">
        <v>5222</v>
      </c>
      <c r="E108" s="781" t="s">
        <v>296</v>
      </c>
      <c r="F108" s="929">
        <v>0</v>
      </c>
      <c r="G108" s="1183"/>
      <c r="H108" s="926"/>
      <c r="I108" s="1827"/>
      <c r="J108" s="1827"/>
      <c r="K108" s="1827"/>
      <c r="L108" s="1827"/>
      <c r="M108" s="1828"/>
      <c r="N108" s="1828"/>
      <c r="O108" s="1828"/>
      <c r="P108" s="1828"/>
      <c r="Q108" s="1828"/>
      <c r="R108" s="1828">
        <v>0</v>
      </c>
      <c r="S108" s="1829">
        <v>0</v>
      </c>
      <c r="T108" s="1829">
        <v>0</v>
      </c>
      <c r="U108" s="1829">
        <v>0</v>
      </c>
      <c r="V108" s="1829">
        <f t="shared" si="19"/>
        <v>0</v>
      </c>
      <c r="W108" s="713"/>
    </row>
    <row r="109" spans="1:23" ht="20.95" x14ac:dyDescent="0.2">
      <c r="A109" s="669" t="s">
        <v>106</v>
      </c>
      <c r="B109" s="671" t="s">
        <v>988</v>
      </c>
      <c r="C109" s="672" t="s">
        <v>100</v>
      </c>
      <c r="D109" s="673" t="s">
        <v>100</v>
      </c>
      <c r="E109" s="780" t="s">
        <v>990</v>
      </c>
      <c r="F109" s="1848">
        <v>0</v>
      </c>
      <c r="G109" s="1176"/>
      <c r="H109" s="928"/>
      <c r="I109" s="1833"/>
      <c r="J109" s="1833"/>
      <c r="K109" s="1833"/>
      <c r="L109" s="1833"/>
      <c r="M109" s="1834"/>
      <c r="N109" s="1834"/>
      <c r="O109" s="1834"/>
      <c r="P109" s="1834"/>
      <c r="Q109" s="1834"/>
      <c r="R109" s="1834">
        <v>0</v>
      </c>
      <c r="S109" s="1832">
        <v>0</v>
      </c>
      <c r="T109" s="1832">
        <v>0</v>
      </c>
      <c r="U109" s="1832">
        <f>+U110</f>
        <v>0</v>
      </c>
      <c r="V109" s="1832">
        <f t="shared" si="19"/>
        <v>0</v>
      </c>
      <c r="W109" s="713"/>
    </row>
    <row r="110" spans="1:23" x14ac:dyDescent="0.2">
      <c r="A110" s="2068"/>
      <c r="B110" s="2069"/>
      <c r="C110" s="704">
        <v>3419</v>
      </c>
      <c r="D110" s="663">
        <v>5222</v>
      </c>
      <c r="E110" s="781" t="s">
        <v>296</v>
      </c>
      <c r="F110" s="929">
        <v>0</v>
      </c>
      <c r="G110" s="1183"/>
      <c r="H110" s="926"/>
      <c r="I110" s="1827"/>
      <c r="J110" s="1827"/>
      <c r="K110" s="1827"/>
      <c r="L110" s="1827"/>
      <c r="M110" s="1828"/>
      <c r="N110" s="1828"/>
      <c r="O110" s="1828"/>
      <c r="P110" s="1828"/>
      <c r="Q110" s="1828"/>
      <c r="R110" s="1828">
        <v>0</v>
      </c>
      <c r="S110" s="1829">
        <v>0</v>
      </c>
      <c r="T110" s="1829">
        <v>0</v>
      </c>
      <c r="U110" s="1829">
        <v>0</v>
      </c>
      <c r="V110" s="1829">
        <f t="shared" si="19"/>
        <v>0</v>
      </c>
      <c r="W110" s="713"/>
    </row>
    <row r="111" spans="1:23" ht="20.95" x14ac:dyDescent="0.2">
      <c r="A111" s="669" t="s">
        <v>106</v>
      </c>
      <c r="B111" s="671" t="s">
        <v>615</v>
      </c>
      <c r="C111" s="672" t="s">
        <v>100</v>
      </c>
      <c r="D111" s="673" t="s">
        <v>100</v>
      </c>
      <c r="E111" s="780" t="s">
        <v>618</v>
      </c>
      <c r="F111" s="1848">
        <v>0</v>
      </c>
      <c r="G111" s="1183"/>
      <c r="H111" s="926"/>
      <c r="I111" s="1827"/>
      <c r="J111" s="1827"/>
      <c r="K111" s="1827"/>
      <c r="L111" s="1827">
        <v>0</v>
      </c>
      <c r="M111" s="1834">
        <f>+M112</f>
        <v>100</v>
      </c>
      <c r="N111" s="1834">
        <f t="shared" si="22"/>
        <v>100</v>
      </c>
      <c r="O111" s="1834">
        <v>0</v>
      </c>
      <c r="P111" s="1834">
        <f t="shared" si="21"/>
        <v>100</v>
      </c>
      <c r="Q111" s="1834">
        <v>0</v>
      </c>
      <c r="R111" s="1834">
        <f t="shared" si="20"/>
        <v>100</v>
      </c>
      <c r="S111" s="1832">
        <v>0</v>
      </c>
      <c r="T111" s="1832">
        <f t="shared" si="18"/>
        <v>100</v>
      </c>
      <c r="U111" s="1832">
        <v>0</v>
      </c>
      <c r="V111" s="1832">
        <f t="shared" si="19"/>
        <v>100</v>
      </c>
      <c r="W111" s="713"/>
    </row>
    <row r="112" spans="1:23" ht="20.95" x14ac:dyDescent="0.2">
      <c r="A112" s="701"/>
      <c r="B112" s="703"/>
      <c r="C112" s="704">
        <v>3419</v>
      </c>
      <c r="D112" s="663">
        <v>5213</v>
      </c>
      <c r="E112" s="1854" t="s">
        <v>617</v>
      </c>
      <c r="F112" s="929">
        <v>0</v>
      </c>
      <c r="G112" s="1183"/>
      <c r="H112" s="926"/>
      <c r="I112" s="1827"/>
      <c r="J112" s="1827"/>
      <c r="K112" s="1827"/>
      <c r="L112" s="1827">
        <v>0</v>
      </c>
      <c r="M112" s="1828">
        <v>100</v>
      </c>
      <c r="N112" s="1828">
        <f t="shared" si="22"/>
        <v>100</v>
      </c>
      <c r="O112" s="1828">
        <v>0</v>
      </c>
      <c r="P112" s="1828">
        <f t="shared" si="21"/>
        <v>100</v>
      </c>
      <c r="Q112" s="1828">
        <v>0</v>
      </c>
      <c r="R112" s="1828">
        <f t="shared" si="20"/>
        <v>100</v>
      </c>
      <c r="S112" s="1829">
        <v>0</v>
      </c>
      <c r="T112" s="1829">
        <f t="shared" si="18"/>
        <v>100</v>
      </c>
      <c r="U112" s="1829">
        <v>0</v>
      </c>
      <c r="V112" s="1829">
        <f t="shared" si="19"/>
        <v>100</v>
      </c>
      <c r="W112" s="713"/>
    </row>
    <row r="113" spans="1:23" ht="31.45" x14ac:dyDescent="0.2">
      <c r="A113" s="669" t="s">
        <v>106</v>
      </c>
      <c r="B113" s="671" t="s">
        <v>616</v>
      </c>
      <c r="C113" s="672" t="s">
        <v>100</v>
      </c>
      <c r="D113" s="673" t="s">
        <v>100</v>
      </c>
      <c r="E113" s="780" t="s">
        <v>619</v>
      </c>
      <c r="F113" s="1848">
        <v>0</v>
      </c>
      <c r="G113" s="1183"/>
      <c r="H113" s="926"/>
      <c r="I113" s="1827"/>
      <c r="J113" s="1827"/>
      <c r="K113" s="1827"/>
      <c r="L113" s="1827">
        <v>0</v>
      </c>
      <c r="M113" s="1834">
        <f>+M114</f>
        <v>100</v>
      </c>
      <c r="N113" s="1834">
        <f t="shared" si="22"/>
        <v>100</v>
      </c>
      <c r="O113" s="1834">
        <v>0</v>
      </c>
      <c r="P113" s="1834">
        <f t="shared" si="21"/>
        <v>100</v>
      </c>
      <c r="Q113" s="1834">
        <v>0</v>
      </c>
      <c r="R113" s="1834">
        <f t="shared" si="20"/>
        <v>100</v>
      </c>
      <c r="S113" s="1832">
        <v>0</v>
      </c>
      <c r="T113" s="1832">
        <f t="shared" si="18"/>
        <v>100</v>
      </c>
      <c r="U113" s="1832">
        <v>0</v>
      </c>
      <c r="V113" s="1832">
        <f t="shared" si="19"/>
        <v>100</v>
      </c>
      <c r="W113" s="713"/>
    </row>
    <row r="114" spans="1:23" x14ac:dyDescent="0.2">
      <c r="A114" s="701"/>
      <c r="B114" s="703" t="s">
        <v>474</v>
      </c>
      <c r="C114" s="704">
        <v>3419</v>
      </c>
      <c r="D114" s="663">
        <v>5222</v>
      </c>
      <c r="E114" s="781" t="s">
        <v>296</v>
      </c>
      <c r="F114" s="929">
        <v>0</v>
      </c>
      <c r="G114" s="1183"/>
      <c r="H114" s="926"/>
      <c r="I114" s="1827"/>
      <c r="J114" s="1827"/>
      <c r="K114" s="1827"/>
      <c r="L114" s="1827">
        <v>0</v>
      </c>
      <c r="M114" s="1828">
        <v>100</v>
      </c>
      <c r="N114" s="1828">
        <f t="shared" si="22"/>
        <v>100</v>
      </c>
      <c r="O114" s="1828">
        <v>0</v>
      </c>
      <c r="P114" s="1828">
        <f t="shared" si="21"/>
        <v>100</v>
      </c>
      <c r="Q114" s="1828">
        <v>0</v>
      </c>
      <c r="R114" s="1828">
        <f t="shared" si="20"/>
        <v>100</v>
      </c>
      <c r="S114" s="1829">
        <v>0</v>
      </c>
      <c r="T114" s="1829">
        <f t="shared" si="18"/>
        <v>100</v>
      </c>
      <c r="U114" s="1829">
        <v>0</v>
      </c>
      <c r="V114" s="1829">
        <f t="shared" si="19"/>
        <v>100</v>
      </c>
      <c r="W114" s="713"/>
    </row>
    <row r="115" spans="1:23" ht="20.95" x14ac:dyDescent="0.2">
      <c r="A115" s="1215" t="s">
        <v>298</v>
      </c>
      <c r="B115" s="1216" t="s">
        <v>497</v>
      </c>
      <c r="C115" s="1217" t="s">
        <v>100</v>
      </c>
      <c r="D115" s="1217" t="s">
        <v>100</v>
      </c>
      <c r="E115" s="1218" t="s">
        <v>354</v>
      </c>
      <c r="F115" s="1219">
        <v>0</v>
      </c>
      <c r="G115" s="1176">
        <f t="shared" ref="G115:G177" si="25">+G116</f>
        <v>100</v>
      </c>
      <c r="H115" s="928">
        <f t="shared" si="1"/>
        <v>100</v>
      </c>
      <c r="I115" s="1833">
        <v>0</v>
      </c>
      <c r="J115" s="1833">
        <f t="shared" si="24"/>
        <v>100</v>
      </c>
      <c r="K115" s="1833">
        <v>0</v>
      </c>
      <c r="L115" s="1833">
        <f t="shared" si="23"/>
        <v>100</v>
      </c>
      <c r="M115" s="1833">
        <v>0</v>
      </c>
      <c r="N115" s="1833">
        <f t="shared" si="22"/>
        <v>100</v>
      </c>
      <c r="O115" s="1834">
        <v>0</v>
      </c>
      <c r="P115" s="1834">
        <f t="shared" si="21"/>
        <v>100</v>
      </c>
      <c r="Q115" s="1834">
        <v>0</v>
      </c>
      <c r="R115" s="1834">
        <f t="shared" si="20"/>
        <v>100</v>
      </c>
      <c r="S115" s="1832">
        <v>0</v>
      </c>
      <c r="T115" s="1832">
        <f t="shared" si="18"/>
        <v>100</v>
      </c>
      <c r="U115" s="1832">
        <v>0</v>
      </c>
      <c r="V115" s="1832">
        <f t="shared" si="19"/>
        <v>100</v>
      </c>
      <c r="W115" s="713"/>
    </row>
    <row r="116" spans="1:23" x14ac:dyDescent="0.2">
      <c r="A116" s="1220"/>
      <c r="B116" s="1221"/>
      <c r="C116" s="1222" t="s">
        <v>294</v>
      </c>
      <c r="D116" s="1222" t="s">
        <v>295</v>
      </c>
      <c r="E116" s="1223" t="s">
        <v>296</v>
      </c>
      <c r="F116" s="1224">
        <v>0</v>
      </c>
      <c r="G116" s="1183">
        <v>100</v>
      </c>
      <c r="H116" s="926">
        <f t="shared" ref="H116:H179" si="26">+F116+G116</f>
        <v>100</v>
      </c>
      <c r="I116" s="1827">
        <v>0</v>
      </c>
      <c r="J116" s="1827">
        <f t="shared" si="24"/>
        <v>100</v>
      </c>
      <c r="K116" s="1827">
        <v>0</v>
      </c>
      <c r="L116" s="1827">
        <f t="shared" si="23"/>
        <v>100</v>
      </c>
      <c r="M116" s="1827">
        <v>0</v>
      </c>
      <c r="N116" s="1827">
        <f t="shared" si="22"/>
        <v>100</v>
      </c>
      <c r="O116" s="1828">
        <v>0</v>
      </c>
      <c r="P116" s="1828">
        <f t="shared" si="21"/>
        <v>100</v>
      </c>
      <c r="Q116" s="1828">
        <v>0</v>
      </c>
      <c r="R116" s="1828">
        <f t="shared" si="20"/>
        <v>100</v>
      </c>
      <c r="S116" s="1829">
        <v>0</v>
      </c>
      <c r="T116" s="1829">
        <f t="shared" si="18"/>
        <v>100</v>
      </c>
      <c r="U116" s="1829">
        <v>0</v>
      </c>
      <c r="V116" s="1829">
        <f t="shared" si="19"/>
        <v>100</v>
      </c>
      <c r="W116" s="713"/>
    </row>
    <row r="117" spans="1:23" ht="31.45" x14ac:dyDescent="0.2">
      <c r="A117" s="1215" t="s">
        <v>298</v>
      </c>
      <c r="B117" s="1216" t="s">
        <v>498</v>
      </c>
      <c r="C117" s="1217" t="s">
        <v>100</v>
      </c>
      <c r="D117" s="1217" t="s">
        <v>100</v>
      </c>
      <c r="E117" s="1218" t="s">
        <v>356</v>
      </c>
      <c r="F117" s="1219">
        <v>0</v>
      </c>
      <c r="G117" s="1176">
        <f t="shared" si="25"/>
        <v>100</v>
      </c>
      <c r="H117" s="928">
        <f t="shared" si="26"/>
        <v>100</v>
      </c>
      <c r="I117" s="1833">
        <v>0</v>
      </c>
      <c r="J117" s="1833">
        <f t="shared" si="24"/>
        <v>100</v>
      </c>
      <c r="K117" s="1833">
        <v>0</v>
      </c>
      <c r="L117" s="1833">
        <f t="shared" si="23"/>
        <v>100</v>
      </c>
      <c r="M117" s="1833">
        <v>0</v>
      </c>
      <c r="N117" s="1833">
        <f t="shared" si="22"/>
        <v>100</v>
      </c>
      <c r="O117" s="1834">
        <v>0</v>
      </c>
      <c r="P117" s="1834">
        <f t="shared" si="21"/>
        <v>100</v>
      </c>
      <c r="Q117" s="1834">
        <v>0</v>
      </c>
      <c r="R117" s="1834">
        <f t="shared" si="20"/>
        <v>100</v>
      </c>
      <c r="S117" s="1832">
        <v>0</v>
      </c>
      <c r="T117" s="1832">
        <f t="shared" si="18"/>
        <v>100</v>
      </c>
      <c r="U117" s="1832">
        <v>0</v>
      </c>
      <c r="V117" s="1832">
        <f t="shared" si="19"/>
        <v>100</v>
      </c>
      <c r="W117" s="713"/>
    </row>
    <row r="118" spans="1:23" x14ac:dyDescent="0.2">
      <c r="A118" s="1220"/>
      <c r="B118" s="1221"/>
      <c r="C118" s="1222" t="s">
        <v>294</v>
      </c>
      <c r="D118" s="1222" t="s">
        <v>295</v>
      </c>
      <c r="E118" s="1223" t="s">
        <v>296</v>
      </c>
      <c r="F118" s="1224">
        <v>0</v>
      </c>
      <c r="G118" s="1183">
        <v>100</v>
      </c>
      <c r="H118" s="926">
        <f t="shared" si="26"/>
        <v>100</v>
      </c>
      <c r="I118" s="1827">
        <v>0</v>
      </c>
      <c r="J118" s="1827">
        <f t="shared" si="24"/>
        <v>100</v>
      </c>
      <c r="K118" s="1827">
        <v>0</v>
      </c>
      <c r="L118" s="1827">
        <f t="shared" si="23"/>
        <v>100</v>
      </c>
      <c r="M118" s="1827">
        <v>0</v>
      </c>
      <c r="N118" s="1827">
        <f t="shared" si="22"/>
        <v>100</v>
      </c>
      <c r="O118" s="1828">
        <v>0</v>
      </c>
      <c r="P118" s="1828">
        <f t="shared" si="21"/>
        <v>100</v>
      </c>
      <c r="Q118" s="1828">
        <v>0</v>
      </c>
      <c r="R118" s="1828">
        <f t="shared" si="20"/>
        <v>100</v>
      </c>
      <c r="S118" s="1829">
        <v>0</v>
      </c>
      <c r="T118" s="1829">
        <f t="shared" si="18"/>
        <v>100</v>
      </c>
      <c r="U118" s="1829">
        <v>0</v>
      </c>
      <c r="V118" s="1829">
        <f t="shared" si="19"/>
        <v>100</v>
      </c>
      <c r="W118" s="713"/>
    </row>
    <row r="119" spans="1:23" ht="20.95" x14ac:dyDescent="0.2">
      <c r="A119" s="1215" t="s">
        <v>298</v>
      </c>
      <c r="B119" s="1216" t="s">
        <v>499</v>
      </c>
      <c r="C119" s="1217" t="s">
        <v>100</v>
      </c>
      <c r="D119" s="1217" t="s">
        <v>100</v>
      </c>
      <c r="E119" s="1218" t="s">
        <v>358</v>
      </c>
      <c r="F119" s="1219">
        <v>0</v>
      </c>
      <c r="G119" s="1176">
        <f t="shared" si="25"/>
        <v>250</v>
      </c>
      <c r="H119" s="928">
        <f t="shared" si="26"/>
        <v>250</v>
      </c>
      <c r="I119" s="1833">
        <v>0</v>
      </c>
      <c r="J119" s="1833">
        <f t="shared" si="24"/>
        <v>250</v>
      </c>
      <c r="K119" s="1833">
        <v>0</v>
      </c>
      <c r="L119" s="1833">
        <f t="shared" si="23"/>
        <v>250</v>
      </c>
      <c r="M119" s="1833">
        <v>0</v>
      </c>
      <c r="N119" s="1833">
        <f t="shared" si="22"/>
        <v>250</v>
      </c>
      <c r="O119" s="1834">
        <v>0</v>
      </c>
      <c r="P119" s="1834">
        <f t="shared" si="21"/>
        <v>250</v>
      </c>
      <c r="Q119" s="1834">
        <v>0</v>
      </c>
      <c r="R119" s="1834">
        <f t="shared" si="20"/>
        <v>250</v>
      </c>
      <c r="S119" s="1832">
        <v>0</v>
      </c>
      <c r="T119" s="1832">
        <f t="shared" si="18"/>
        <v>250</v>
      </c>
      <c r="U119" s="1832">
        <v>0</v>
      </c>
      <c r="V119" s="1832">
        <f t="shared" si="19"/>
        <v>250</v>
      </c>
      <c r="W119" s="713"/>
    </row>
    <row r="120" spans="1:23" x14ac:dyDescent="0.2">
      <c r="A120" s="1220"/>
      <c r="B120" s="1221"/>
      <c r="C120" s="1222" t="s">
        <v>294</v>
      </c>
      <c r="D120" s="1222" t="s">
        <v>295</v>
      </c>
      <c r="E120" s="1223" t="s">
        <v>296</v>
      </c>
      <c r="F120" s="1224">
        <v>0</v>
      </c>
      <c r="G120" s="1183">
        <v>250</v>
      </c>
      <c r="H120" s="926">
        <f t="shared" si="26"/>
        <v>250</v>
      </c>
      <c r="I120" s="1827">
        <v>0</v>
      </c>
      <c r="J120" s="1827">
        <f t="shared" si="24"/>
        <v>250</v>
      </c>
      <c r="K120" s="1827">
        <v>0</v>
      </c>
      <c r="L120" s="1827">
        <f t="shared" si="23"/>
        <v>250</v>
      </c>
      <c r="M120" s="1827">
        <v>0</v>
      </c>
      <c r="N120" s="1827">
        <f t="shared" si="22"/>
        <v>250</v>
      </c>
      <c r="O120" s="1828">
        <v>0</v>
      </c>
      <c r="P120" s="1828">
        <f t="shared" si="21"/>
        <v>250</v>
      </c>
      <c r="Q120" s="1828">
        <v>0</v>
      </c>
      <c r="R120" s="1828">
        <f t="shared" si="20"/>
        <v>250</v>
      </c>
      <c r="S120" s="1829">
        <v>0</v>
      </c>
      <c r="T120" s="1829">
        <f t="shared" si="18"/>
        <v>250</v>
      </c>
      <c r="U120" s="1829">
        <v>0</v>
      </c>
      <c r="V120" s="1829">
        <f t="shared" si="19"/>
        <v>250</v>
      </c>
      <c r="W120" s="713"/>
    </row>
    <row r="121" spans="1:23" x14ac:dyDescent="0.2">
      <c r="A121" s="1215" t="s">
        <v>298</v>
      </c>
      <c r="B121" s="1216" t="s">
        <v>500</v>
      </c>
      <c r="C121" s="1217" t="s">
        <v>100</v>
      </c>
      <c r="D121" s="1217" t="s">
        <v>100</v>
      </c>
      <c r="E121" s="1218" t="s">
        <v>360</v>
      </c>
      <c r="F121" s="1219">
        <v>0</v>
      </c>
      <c r="G121" s="1176">
        <f t="shared" si="25"/>
        <v>100</v>
      </c>
      <c r="H121" s="928">
        <f t="shared" si="26"/>
        <v>100</v>
      </c>
      <c r="I121" s="1833">
        <v>0</v>
      </c>
      <c r="J121" s="1833">
        <f t="shared" si="24"/>
        <v>100</v>
      </c>
      <c r="K121" s="1833">
        <v>0</v>
      </c>
      <c r="L121" s="1833">
        <f t="shared" si="23"/>
        <v>100</v>
      </c>
      <c r="M121" s="1833">
        <v>0</v>
      </c>
      <c r="N121" s="1833">
        <f t="shared" si="22"/>
        <v>100</v>
      </c>
      <c r="O121" s="1834">
        <v>0</v>
      </c>
      <c r="P121" s="1834">
        <f t="shared" si="21"/>
        <v>100</v>
      </c>
      <c r="Q121" s="1834">
        <v>0</v>
      </c>
      <c r="R121" s="1834">
        <f t="shared" si="20"/>
        <v>100</v>
      </c>
      <c r="S121" s="1832">
        <v>0</v>
      </c>
      <c r="T121" s="1832">
        <f t="shared" si="18"/>
        <v>100</v>
      </c>
      <c r="U121" s="1832">
        <v>0</v>
      </c>
      <c r="V121" s="1832">
        <f t="shared" si="19"/>
        <v>100</v>
      </c>
      <c r="W121" s="713"/>
    </row>
    <row r="122" spans="1:23" x14ac:dyDescent="0.2">
      <c r="A122" s="1220"/>
      <c r="B122" s="1221"/>
      <c r="C122" s="1222" t="s">
        <v>294</v>
      </c>
      <c r="D122" s="1222" t="s">
        <v>295</v>
      </c>
      <c r="E122" s="1223" t="s">
        <v>296</v>
      </c>
      <c r="F122" s="1224">
        <v>0</v>
      </c>
      <c r="G122" s="1183">
        <v>100</v>
      </c>
      <c r="H122" s="926">
        <f t="shared" si="26"/>
        <v>100</v>
      </c>
      <c r="I122" s="1827">
        <v>0</v>
      </c>
      <c r="J122" s="1827">
        <f t="shared" si="24"/>
        <v>100</v>
      </c>
      <c r="K122" s="1827">
        <v>0</v>
      </c>
      <c r="L122" s="1827">
        <f t="shared" si="23"/>
        <v>100</v>
      </c>
      <c r="M122" s="1827">
        <v>0</v>
      </c>
      <c r="N122" s="1827">
        <f t="shared" si="22"/>
        <v>100</v>
      </c>
      <c r="O122" s="1828">
        <v>0</v>
      </c>
      <c r="P122" s="1828">
        <f t="shared" si="21"/>
        <v>100</v>
      </c>
      <c r="Q122" s="1828">
        <v>0</v>
      </c>
      <c r="R122" s="1828">
        <f t="shared" si="20"/>
        <v>100</v>
      </c>
      <c r="S122" s="1829">
        <v>0</v>
      </c>
      <c r="T122" s="1829">
        <f t="shared" si="18"/>
        <v>100</v>
      </c>
      <c r="U122" s="1829">
        <v>0</v>
      </c>
      <c r="V122" s="1829">
        <f t="shared" si="19"/>
        <v>100</v>
      </c>
      <c r="W122" s="713"/>
    </row>
    <row r="123" spans="1:23" ht="20.95" x14ac:dyDescent="0.2">
      <c r="A123" s="1215" t="s">
        <v>298</v>
      </c>
      <c r="B123" s="1216" t="s">
        <v>501</v>
      </c>
      <c r="C123" s="1217" t="s">
        <v>100</v>
      </c>
      <c r="D123" s="1217" t="s">
        <v>100</v>
      </c>
      <c r="E123" s="1218" t="s">
        <v>362</v>
      </c>
      <c r="F123" s="1219">
        <v>0</v>
      </c>
      <c r="G123" s="1176">
        <f t="shared" si="25"/>
        <v>100</v>
      </c>
      <c r="H123" s="928">
        <f t="shared" si="26"/>
        <v>100</v>
      </c>
      <c r="I123" s="1833">
        <v>0</v>
      </c>
      <c r="J123" s="1833">
        <f t="shared" si="24"/>
        <v>100</v>
      </c>
      <c r="K123" s="1833">
        <v>0</v>
      </c>
      <c r="L123" s="1833">
        <f t="shared" si="23"/>
        <v>100</v>
      </c>
      <c r="M123" s="1833">
        <v>0</v>
      </c>
      <c r="N123" s="1833">
        <f t="shared" si="22"/>
        <v>100</v>
      </c>
      <c r="O123" s="1834">
        <v>0</v>
      </c>
      <c r="P123" s="1834">
        <f t="shared" si="21"/>
        <v>100</v>
      </c>
      <c r="Q123" s="1834">
        <v>0</v>
      </c>
      <c r="R123" s="1834">
        <f t="shared" si="20"/>
        <v>100</v>
      </c>
      <c r="S123" s="1832">
        <v>0</v>
      </c>
      <c r="T123" s="1832">
        <f t="shared" si="18"/>
        <v>100</v>
      </c>
      <c r="U123" s="1832">
        <v>0</v>
      </c>
      <c r="V123" s="1832">
        <f t="shared" si="19"/>
        <v>100</v>
      </c>
      <c r="W123" s="713"/>
    </row>
    <row r="124" spans="1:23" x14ac:dyDescent="0.2">
      <c r="A124" s="1220"/>
      <c r="B124" s="1221"/>
      <c r="C124" s="1222" t="s">
        <v>294</v>
      </c>
      <c r="D124" s="1222" t="s">
        <v>295</v>
      </c>
      <c r="E124" s="1223" t="s">
        <v>296</v>
      </c>
      <c r="F124" s="1224">
        <v>0</v>
      </c>
      <c r="G124" s="1183">
        <v>100</v>
      </c>
      <c r="H124" s="926">
        <f t="shared" si="26"/>
        <v>100</v>
      </c>
      <c r="I124" s="1827">
        <v>0</v>
      </c>
      <c r="J124" s="1827">
        <f t="shared" si="24"/>
        <v>100</v>
      </c>
      <c r="K124" s="1827">
        <v>0</v>
      </c>
      <c r="L124" s="1827">
        <f t="shared" si="23"/>
        <v>100</v>
      </c>
      <c r="M124" s="1827">
        <v>0</v>
      </c>
      <c r="N124" s="1827">
        <f t="shared" si="22"/>
        <v>100</v>
      </c>
      <c r="O124" s="1828">
        <v>0</v>
      </c>
      <c r="P124" s="1828">
        <f t="shared" si="21"/>
        <v>100</v>
      </c>
      <c r="Q124" s="1828">
        <v>0</v>
      </c>
      <c r="R124" s="1828">
        <f t="shared" si="20"/>
        <v>100</v>
      </c>
      <c r="S124" s="1829">
        <v>0</v>
      </c>
      <c r="T124" s="1829">
        <f t="shared" si="18"/>
        <v>100</v>
      </c>
      <c r="U124" s="1829">
        <v>0</v>
      </c>
      <c r="V124" s="1829">
        <f t="shared" si="19"/>
        <v>100</v>
      </c>
      <c r="W124" s="713"/>
    </row>
    <row r="125" spans="1:23" ht="20.95" x14ac:dyDescent="0.2">
      <c r="A125" s="1215" t="s">
        <v>298</v>
      </c>
      <c r="B125" s="1216" t="s">
        <v>502</v>
      </c>
      <c r="C125" s="1217" t="s">
        <v>100</v>
      </c>
      <c r="D125" s="1217" t="s">
        <v>100</v>
      </c>
      <c r="E125" s="1218" t="s">
        <v>364</v>
      </c>
      <c r="F125" s="1219">
        <v>0</v>
      </c>
      <c r="G125" s="1176">
        <f t="shared" si="25"/>
        <v>200</v>
      </c>
      <c r="H125" s="928">
        <f t="shared" si="26"/>
        <v>200</v>
      </c>
      <c r="I125" s="1833">
        <v>0</v>
      </c>
      <c r="J125" s="1833">
        <f t="shared" si="24"/>
        <v>200</v>
      </c>
      <c r="K125" s="1833">
        <v>0</v>
      </c>
      <c r="L125" s="1833">
        <f t="shared" si="23"/>
        <v>200</v>
      </c>
      <c r="M125" s="1833">
        <v>0</v>
      </c>
      <c r="N125" s="1833">
        <f t="shared" si="22"/>
        <v>200</v>
      </c>
      <c r="O125" s="1834">
        <f>+O126</f>
        <v>-200</v>
      </c>
      <c r="P125" s="1834">
        <f t="shared" si="21"/>
        <v>0</v>
      </c>
      <c r="Q125" s="1834">
        <v>0</v>
      </c>
      <c r="R125" s="1834">
        <f t="shared" si="20"/>
        <v>0</v>
      </c>
      <c r="S125" s="1832">
        <v>0</v>
      </c>
      <c r="T125" s="1832">
        <f t="shared" si="18"/>
        <v>0</v>
      </c>
      <c r="U125" s="1832">
        <v>0</v>
      </c>
      <c r="V125" s="1832">
        <f t="shared" si="19"/>
        <v>0</v>
      </c>
      <c r="W125" s="713"/>
    </row>
    <row r="126" spans="1:23" x14ac:dyDescent="0.2">
      <c r="A126" s="1220"/>
      <c r="B126" s="1221"/>
      <c r="C126" s="1222" t="s">
        <v>294</v>
      </c>
      <c r="D126" s="1222" t="s">
        <v>295</v>
      </c>
      <c r="E126" s="1223" t="s">
        <v>296</v>
      </c>
      <c r="F126" s="1224">
        <v>0</v>
      </c>
      <c r="G126" s="1183">
        <v>200</v>
      </c>
      <c r="H126" s="926">
        <f t="shared" si="26"/>
        <v>200</v>
      </c>
      <c r="I126" s="1827">
        <v>0</v>
      </c>
      <c r="J126" s="1827">
        <f t="shared" si="24"/>
        <v>200</v>
      </c>
      <c r="K126" s="1827">
        <v>0</v>
      </c>
      <c r="L126" s="1827">
        <f t="shared" si="23"/>
        <v>200</v>
      </c>
      <c r="M126" s="1827">
        <v>0</v>
      </c>
      <c r="N126" s="1827">
        <f t="shared" si="22"/>
        <v>200</v>
      </c>
      <c r="O126" s="1828">
        <v>-200</v>
      </c>
      <c r="P126" s="1828">
        <f t="shared" si="21"/>
        <v>0</v>
      </c>
      <c r="Q126" s="1828">
        <v>0</v>
      </c>
      <c r="R126" s="1828">
        <f t="shared" si="20"/>
        <v>0</v>
      </c>
      <c r="S126" s="1829">
        <v>0</v>
      </c>
      <c r="T126" s="1829">
        <f t="shared" si="18"/>
        <v>0</v>
      </c>
      <c r="U126" s="1829">
        <v>0</v>
      </c>
      <c r="V126" s="1829">
        <f t="shared" si="19"/>
        <v>0</v>
      </c>
      <c r="W126" s="713"/>
    </row>
    <row r="127" spans="1:23" x14ac:dyDescent="0.2">
      <c r="A127" s="1215" t="s">
        <v>298</v>
      </c>
      <c r="B127" s="1216" t="s">
        <v>503</v>
      </c>
      <c r="C127" s="1217" t="s">
        <v>100</v>
      </c>
      <c r="D127" s="1217" t="s">
        <v>100</v>
      </c>
      <c r="E127" s="1218" t="s">
        <v>366</v>
      </c>
      <c r="F127" s="1219">
        <v>0</v>
      </c>
      <c r="G127" s="1176">
        <f t="shared" si="25"/>
        <v>100</v>
      </c>
      <c r="H127" s="928">
        <f t="shared" si="26"/>
        <v>100</v>
      </c>
      <c r="I127" s="1833">
        <v>0</v>
      </c>
      <c r="J127" s="1833">
        <f t="shared" si="24"/>
        <v>100</v>
      </c>
      <c r="K127" s="1833">
        <v>0</v>
      </c>
      <c r="L127" s="1833">
        <f t="shared" si="23"/>
        <v>100</v>
      </c>
      <c r="M127" s="1833">
        <v>0</v>
      </c>
      <c r="N127" s="1833">
        <f t="shared" si="22"/>
        <v>100</v>
      </c>
      <c r="O127" s="1834">
        <v>0</v>
      </c>
      <c r="P127" s="1834">
        <f t="shared" si="21"/>
        <v>100</v>
      </c>
      <c r="Q127" s="1834">
        <v>0</v>
      </c>
      <c r="R127" s="1834">
        <f t="shared" si="20"/>
        <v>100</v>
      </c>
      <c r="S127" s="1832">
        <v>0</v>
      </c>
      <c r="T127" s="1832">
        <f t="shared" si="18"/>
        <v>100</v>
      </c>
      <c r="U127" s="1832">
        <v>0</v>
      </c>
      <c r="V127" s="1832">
        <f t="shared" si="19"/>
        <v>100</v>
      </c>
      <c r="W127" s="713"/>
    </row>
    <row r="128" spans="1:23" x14ac:dyDescent="0.2">
      <c r="A128" s="1220"/>
      <c r="B128" s="1221"/>
      <c r="C128" s="1222" t="s">
        <v>294</v>
      </c>
      <c r="D128" s="1222" t="s">
        <v>295</v>
      </c>
      <c r="E128" s="1223" t="s">
        <v>296</v>
      </c>
      <c r="F128" s="1224">
        <v>0</v>
      </c>
      <c r="G128" s="1183">
        <v>100</v>
      </c>
      <c r="H128" s="926">
        <f t="shared" si="26"/>
        <v>100</v>
      </c>
      <c r="I128" s="1827">
        <v>0</v>
      </c>
      <c r="J128" s="1827">
        <f t="shared" si="24"/>
        <v>100</v>
      </c>
      <c r="K128" s="1827">
        <v>0</v>
      </c>
      <c r="L128" s="1827">
        <f t="shared" si="23"/>
        <v>100</v>
      </c>
      <c r="M128" s="1827">
        <v>0</v>
      </c>
      <c r="N128" s="1827">
        <f t="shared" si="22"/>
        <v>100</v>
      </c>
      <c r="O128" s="1828">
        <v>0</v>
      </c>
      <c r="P128" s="1828">
        <f t="shared" si="21"/>
        <v>100</v>
      </c>
      <c r="Q128" s="1828">
        <v>0</v>
      </c>
      <c r="R128" s="1828">
        <f t="shared" si="20"/>
        <v>100</v>
      </c>
      <c r="S128" s="1829">
        <v>0</v>
      </c>
      <c r="T128" s="1829">
        <f t="shared" si="18"/>
        <v>100</v>
      </c>
      <c r="U128" s="1829">
        <v>0</v>
      </c>
      <c r="V128" s="1829">
        <f t="shared" si="19"/>
        <v>100</v>
      </c>
      <c r="W128" s="713"/>
    </row>
    <row r="129" spans="1:23" x14ac:dyDescent="0.2">
      <c r="A129" s="1215" t="s">
        <v>298</v>
      </c>
      <c r="B129" s="1216" t="s">
        <v>504</v>
      </c>
      <c r="C129" s="1217" t="s">
        <v>100</v>
      </c>
      <c r="D129" s="1217" t="s">
        <v>100</v>
      </c>
      <c r="E129" s="1218" t="s">
        <v>368</v>
      </c>
      <c r="F129" s="1219">
        <v>0</v>
      </c>
      <c r="G129" s="1176">
        <f t="shared" si="25"/>
        <v>100</v>
      </c>
      <c r="H129" s="928">
        <f t="shared" si="26"/>
        <v>100</v>
      </c>
      <c r="I129" s="1833">
        <v>0</v>
      </c>
      <c r="J129" s="1833">
        <f t="shared" si="24"/>
        <v>100</v>
      </c>
      <c r="K129" s="1833">
        <v>0</v>
      </c>
      <c r="L129" s="1833">
        <f t="shared" si="23"/>
        <v>100</v>
      </c>
      <c r="M129" s="1833">
        <v>0</v>
      </c>
      <c r="N129" s="1833">
        <f t="shared" si="22"/>
        <v>100</v>
      </c>
      <c r="O129" s="1834">
        <v>0</v>
      </c>
      <c r="P129" s="1834">
        <f t="shared" si="21"/>
        <v>100</v>
      </c>
      <c r="Q129" s="1834">
        <v>0</v>
      </c>
      <c r="R129" s="1834">
        <f t="shared" si="20"/>
        <v>100</v>
      </c>
      <c r="S129" s="1832">
        <v>0</v>
      </c>
      <c r="T129" s="1832">
        <f t="shared" si="18"/>
        <v>100</v>
      </c>
      <c r="U129" s="1832">
        <v>0</v>
      </c>
      <c r="V129" s="1832">
        <f t="shared" si="19"/>
        <v>100</v>
      </c>
      <c r="W129" s="713"/>
    </row>
    <row r="130" spans="1:23" x14ac:dyDescent="0.2">
      <c r="A130" s="1220"/>
      <c r="B130" s="1221"/>
      <c r="C130" s="1222" t="s">
        <v>294</v>
      </c>
      <c r="D130" s="1222" t="s">
        <v>295</v>
      </c>
      <c r="E130" s="1223" t="s">
        <v>296</v>
      </c>
      <c r="F130" s="1224">
        <v>0</v>
      </c>
      <c r="G130" s="1183">
        <v>100</v>
      </c>
      <c r="H130" s="926">
        <f t="shared" si="26"/>
        <v>100</v>
      </c>
      <c r="I130" s="1827">
        <v>0</v>
      </c>
      <c r="J130" s="1827">
        <f t="shared" si="24"/>
        <v>100</v>
      </c>
      <c r="K130" s="1827">
        <v>0</v>
      </c>
      <c r="L130" s="1827">
        <f t="shared" si="23"/>
        <v>100</v>
      </c>
      <c r="M130" s="1827">
        <v>0</v>
      </c>
      <c r="N130" s="1827">
        <f t="shared" si="22"/>
        <v>100</v>
      </c>
      <c r="O130" s="1828">
        <v>0</v>
      </c>
      <c r="P130" s="1828">
        <f t="shared" si="21"/>
        <v>100</v>
      </c>
      <c r="Q130" s="1828">
        <v>0</v>
      </c>
      <c r="R130" s="1828">
        <f t="shared" si="20"/>
        <v>100</v>
      </c>
      <c r="S130" s="1829">
        <v>0</v>
      </c>
      <c r="T130" s="1829">
        <f t="shared" si="18"/>
        <v>100</v>
      </c>
      <c r="U130" s="1829">
        <v>0</v>
      </c>
      <c r="V130" s="1829">
        <f t="shared" si="19"/>
        <v>100</v>
      </c>
      <c r="W130" s="713"/>
    </row>
    <row r="131" spans="1:23" ht="20.95" x14ac:dyDescent="0.2">
      <c r="A131" s="1215" t="s">
        <v>298</v>
      </c>
      <c r="B131" s="1216" t="s">
        <v>505</v>
      </c>
      <c r="C131" s="1217" t="s">
        <v>100</v>
      </c>
      <c r="D131" s="1217" t="s">
        <v>100</v>
      </c>
      <c r="E131" s="1218" t="s">
        <v>424</v>
      </c>
      <c r="F131" s="1219">
        <v>0</v>
      </c>
      <c r="G131" s="1176">
        <f t="shared" si="25"/>
        <v>100</v>
      </c>
      <c r="H131" s="928">
        <f t="shared" si="26"/>
        <v>100</v>
      </c>
      <c r="I131" s="1833">
        <v>0</v>
      </c>
      <c r="J131" s="1833">
        <f t="shared" si="24"/>
        <v>100</v>
      </c>
      <c r="K131" s="1833">
        <v>0</v>
      </c>
      <c r="L131" s="1833">
        <f t="shared" si="23"/>
        <v>100</v>
      </c>
      <c r="M131" s="1833">
        <v>0</v>
      </c>
      <c r="N131" s="1833">
        <f t="shared" si="22"/>
        <v>100</v>
      </c>
      <c r="O131" s="1834">
        <v>0</v>
      </c>
      <c r="P131" s="1834">
        <f t="shared" si="21"/>
        <v>100</v>
      </c>
      <c r="Q131" s="1834">
        <v>0</v>
      </c>
      <c r="R131" s="1834">
        <f t="shared" si="20"/>
        <v>100</v>
      </c>
      <c r="S131" s="1832">
        <v>0</v>
      </c>
      <c r="T131" s="1832">
        <f t="shared" si="18"/>
        <v>100</v>
      </c>
      <c r="U131" s="1832">
        <v>0</v>
      </c>
      <c r="V131" s="1832">
        <f t="shared" si="19"/>
        <v>100</v>
      </c>
      <c r="W131" s="713"/>
    </row>
    <row r="132" spans="1:23" x14ac:dyDescent="0.2">
      <c r="A132" s="1220"/>
      <c r="B132" s="1221"/>
      <c r="C132" s="1222" t="s">
        <v>294</v>
      </c>
      <c r="D132" s="1222" t="s">
        <v>295</v>
      </c>
      <c r="E132" s="1223" t="s">
        <v>296</v>
      </c>
      <c r="F132" s="1224">
        <v>0</v>
      </c>
      <c r="G132" s="1183">
        <v>100</v>
      </c>
      <c r="H132" s="926">
        <f t="shared" si="26"/>
        <v>100</v>
      </c>
      <c r="I132" s="1827">
        <v>0</v>
      </c>
      <c r="J132" s="1827">
        <f t="shared" si="24"/>
        <v>100</v>
      </c>
      <c r="K132" s="1827">
        <v>0</v>
      </c>
      <c r="L132" s="1827">
        <f t="shared" si="23"/>
        <v>100</v>
      </c>
      <c r="M132" s="1827">
        <v>0</v>
      </c>
      <c r="N132" s="1827">
        <f t="shared" si="22"/>
        <v>100</v>
      </c>
      <c r="O132" s="1828">
        <v>0</v>
      </c>
      <c r="P132" s="1828">
        <f t="shared" si="21"/>
        <v>100</v>
      </c>
      <c r="Q132" s="1828">
        <v>0</v>
      </c>
      <c r="R132" s="1828">
        <f t="shared" si="20"/>
        <v>100</v>
      </c>
      <c r="S132" s="1829">
        <v>0</v>
      </c>
      <c r="T132" s="1829">
        <f t="shared" si="18"/>
        <v>100</v>
      </c>
      <c r="U132" s="1829">
        <v>0</v>
      </c>
      <c r="V132" s="1829">
        <f t="shared" si="19"/>
        <v>100</v>
      </c>
      <c r="W132" s="713"/>
    </row>
    <row r="133" spans="1:23" ht="20.95" x14ac:dyDescent="0.2">
      <c r="A133" s="1215" t="s">
        <v>298</v>
      </c>
      <c r="B133" s="1216" t="s">
        <v>506</v>
      </c>
      <c r="C133" s="1217" t="s">
        <v>100</v>
      </c>
      <c r="D133" s="1217" t="s">
        <v>100</v>
      </c>
      <c r="E133" s="1218" t="s">
        <v>371</v>
      </c>
      <c r="F133" s="1219">
        <v>0</v>
      </c>
      <c r="G133" s="1176">
        <f t="shared" si="25"/>
        <v>100</v>
      </c>
      <c r="H133" s="928">
        <f t="shared" si="26"/>
        <v>100</v>
      </c>
      <c r="I133" s="1833">
        <v>0</v>
      </c>
      <c r="J133" s="1833">
        <f t="shared" si="24"/>
        <v>100</v>
      </c>
      <c r="K133" s="1833">
        <v>0</v>
      </c>
      <c r="L133" s="1833">
        <f t="shared" si="23"/>
        <v>100</v>
      </c>
      <c r="M133" s="1833">
        <v>0</v>
      </c>
      <c r="N133" s="1833">
        <f t="shared" si="22"/>
        <v>100</v>
      </c>
      <c r="O133" s="1834">
        <f>+O134</f>
        <v>-100</v>
      </c>
      <c r="P133" s="1834">
        <f t="shared" si="21"/>
        <v>0</v>
      </c>
      <c r="Q133" s="1834">
        <v>0</v>
      </c>
      <c r="R133" s="1834">
        <f t="shared" si="20"/>
        <v>0</v>
      </c>
      <c r="S133" s="1832">
        <v>0</v>
      </c>
      <c r="T133" s="1832">
        <f t="shared" si="18"/>
        <v>0</v>
      </c>
      <c r="U133" s="1832">
        <v>0</v>
      </c>
      <c r="V133" s="1832">
        <f t="shared" si="19"/>
        <v>0</v>
      </c>
      <c r="W133" s="713"/>
    </row>
    <row r="134" spans="1:23" x14ac:dyDescent="0.2">
      <c r="A134" s="1220"/>
      <c r="B134" s="1221"/>
      <c r="C134" s="1222" t="s">
        <v>294</v>
      </c>
      <c r="D134" s="1222" t="s">
        <v>295</v>
      </c>
      <c r="E134" s="1223" t="s">
        <v>296</v>
      </c>
      <c r="F134" s="1224">
        <v>0</v>
      </c>
      <c r="G134" s="1183">
        <v>100</v>
      </c>
      <c r="H134" s="926">
        <f t="shared" si="26"/>
        <v>100</v>
      </c>
      <c r="I134" s="1827">
        <v>0</v>
      </c>
      <c r="J134" s="1827">
        <f t="shared" si="24"/>
        <v>100</v>
      </c>
      <c r="K134" s="1827">
        <v>0</v>
      </c>
      <c r="L134" s="1827">
        <f t="shared" si="23"/>
        <v>100</v>
      </c>
      <c r="M134" s="1827">
        <v>0</v>
      </c>
      <c r="N134" s="1827">
        <f t="shared" si="22"/>
        <v>100</v>
      </c>
      <c r="O134" s="1828">
        <v>-100</v>
      </c>
      <c r="P134" s="1828">
        <f t="shared" si="21"/>
        <v>0</v>
      </c>
      <c r="Q134" s="1828">
        <v>0</v>
      </c>
      <c r="R134" s="1828">
        <f t="shared" si="20"/>
        <v>0</v>
      </c>
      <c r="S134" s="1829">
        <v>0</v>
      </c>
      <c r="T134" s="1829">
        <f t="shared" si="18"/>
        <v>0</v>
      </c>
      <c r="U134" s="1829">
        <v>0</v>
      </c>
      <c r="V134" s="1829">
        <f t="shared" si="19"/>
        <v>0</v>
      </c>
      <c r="W134" s="713"/>
    </row>
    <row r="135" spans="1:23" ht="20.95" x14ac:dyDescent="0.2">
      <c r="A135" s="1215" t="s">
        <v>298</v>
      </c>
      <c r="B135" s="1216" t="s">
        <v>507</v>
      </c>
      <c r="C135" s="1217" t="s">
        <v>100</v>
      </c>
      <c r="D135" s="1217" t="s">
        <v>100</v>
      </c>
      <c r="E135" s="1218" t="s">
        <v>373</v>
      </c>
      <c r="F135" s="1219">
        <v>0</v>
      </c>
      <c r="G135" s="1176">
        <f t="shared" si="25"/>
        <v>100</v>
      </c>
      <c r="H135" s="928">
        <f t="shared" si="26"/>
        <v>100</v>
      </c>
      <c r="I135" s="1833">
        <v>0</v>
      </c>
      <c r="J135" s="1833">
        <f t="shared" si="24"/>
        <v>100</v>
      </c>
      <c r="K135" s="1833">
        <v>0</v>
      </c>
      <c r="L135" s="1833">
        <f t="shared" si="23"/>
        <v>100</v>
      </c>
      <c r="M135" s="1833">
        <v>0</v>
      </c>
      <c r="N135" s="1833">
        <f t="shared" si="22"/>
        <v>100</v>
      </c>
      <c r="O135" s="1834">
        <v>0</v>
      </c>
      <c r="P135" s="1834">
        <f t="shared" si="21"/>
        <v>100</v>
      </c>
      <c r="Q135" s="1834">
        <v>0</v>
      </c>
      <c r="R135" s="1834">
        <f t="shared" si="20"/>
        <v>100</v>
      </c>
      <c r="S135" s="1832">
        <v>0</v>
      </c>
      <c r="T135" s="1832">
        <f t="shared" si="18"/>
        <v>100</v>
      </c>
      <c r="U135" s="1832">
        <v>0</v>
      </c>
      <c r="V135" s="1832">
        <f t="shared" si="19"/>
        <v>100</v>
      </c>
      <c r="W135" s="713"/>
    </row>
    <row r="136" spans="1:23" x14ac:dyDescent="0.2">
      <c r="A136" s="1220"/>
      <c r="B136" s="1221"/>
      <c r="C136" s="1222" t="s">
        <v>294</v>
      </c>
      <c r="D136" s="1222" t="s">
        <v>295</v>
      </c>
      <c r="E136" s="1223" t="s">
        <v>296</v>
      </c>
      <c r="F136" s="1224">
        <v>0</v>
      </c>
      <c r="G136" s="1183">
        <v>100</v>
      </c>
      <c r="H136" s="926">
        <f t="shared" si="26"/>
        <v>100</v>
      </c>
      <c r="I136" s="1827">
        <v>0</v>
      </c>
      <c r="J136" s="1827">
        <f t="shared" si="24"/>
        <v>100</v>
      </c>
      <c r="K136" s="1827">
        <v>0</v>
      </c>
      <c r="L136" s="1827">
        <f t="shared" si="23"/>
        <v>100</v>
      </c>
      <c r="M136" s="1827">
        <v>0</v>
      </c>
      <c r="N136" s="1827">
        <f t="shared" si="22"/>
        <v>100</v>
      </c>
      <c r="O136" s="1828">
        <v>0</v>
      </c>
      <c r="P136" s="1828">
        <f t="shared" si="21"/>
        <v>100</v>
      </c>
      <c r="Q136" s="1828">
        <v>0</v>
      </c>
      <c r="R136" s="1828">
        <f t="shared" si="20"/>
        <v>100</v>
      </c>
      <c r="S136" s="1829">
        <v>0</v>
      </c>
      <c r="T136" s="1829">
        <f t="shared" si="18"/>
        <v>100</v>
      </c>
      <c r="U136" s="1829">
        <v>0</v>
      </c>
      <c r="V136" s="1829">
        <f t="shared" si="19"/>
        <v>100</v>
      </c>
      <c r="W136" s="713"/>
    </row>
    <row r="137" spans="1:23" x14ac:dyDescent="0.2">
      <c r="A137" s="1215" t="s">
        <v>298</v>
      </c>
      <c r="B137" s="1216" t="s">
        <v>508</v>
      </c>
      <c r="C137" s="1217" t="s">
        <v>100</v>
      </c>
      <c r="D137" s="1217" t="s">
        <v>100</v>
      </c>
      <c r="E137" s="1218" t="s">
        <v>375</v>
      </c>
      <c r="F137" s="1219">
        <v>0</v>
      </c>
      <c r="G137" s="1176">
        <f t="shared" si="25"/>
        <v>150</v>
      </c>
      <c r="H137" s="928">
        <f t="shared" si="26"/>
        <v>150</v>
      </c>
      <c r="I137" s="1833">
        <v>0</v>
      </c>
      <c r="J137" s="1833">
        <f t="shared" si="24"/>
        <v>150</v>
      </c>
      <c r="K137" s="1833">
        <v>0</v>
      </c>
      <c r="L137" s="1833">
        <f t="shared" si="23"/>
        <v>150</v>
      </c>
      <c r="M137" s="1833">
        <v>0</v>
      </c>
      <c r="N137" s="1833">
        <f t="shared" si="22"/>
        <v>150</v>
      </c>
      <c r="O137" s="1834">
        <v>0</v>
      </c>
      <c r="P137" s="1834">
        <f t="shared" si="21"/>
        <v>150</v>
      </c>
      <c r="Q137" s="1834">
        <v>0</v>
      </c>
      <c r="R137" s="1834">
        <f t="shared" si="20"/>
        <v>150</v>
      </c>
      <c r="S137" s="1832">
        <v>0</v>
      </c>
      <c r="T137" s="1832">
        <f t="shared" si="18"/>
        <v>150</v>
      </c>
      <c r="U137" s="1832">
        <v>0</v>
      </c>
      <c r="V137" s="1832">
        <f t="shared" si="19"/>
        <v>150</v>
      </c>
      <c r="W137" s="713"/>
    </row>
    <row r="138" spans="1:23" x14ac:dyDescent="0.2">
      <c r="A138" s="1220"/>
      <c r="B138" s="1221"/>
      <c r="C138" s="1222" t="s">
        <v>294</v>
      </c>
      <c r="D138" s="1222" t="s">
        <v>341</v>
      </c>
      <c r="E138" s="1223" t="s">
        <v>342</v>
      </c>
      <c r="F138" s="1224">
        <v>0</v>
      </c>
      <c r="G138" s="1183">
        <v>150</v>
      </c>
      <c r="H138" s="926">
        <f t="shared" si="26"/>
        <v>150</v>
      </c>
      <c r="I138" s="1827">
        <v>0</v>
      </c>
      <c r="J138" s="1827">
        <f t="shared" si="24"/>
        <v>150</v>
      </c>
      <c r="K138" s="1827">
        <v>0</v>
      </c>
      <c r="L138" s="1827">
        <f t="shared" si="23"/>
        <v>150</v>
      </c>
      <c r="M138" s="1827">
        <v>0</v>
      </c>
      <c r="N138" s="1827">
        <f t="shared" si="22"/>
        <v>150</v>
      </c>
      <c r="O138" s="1828">
        <v>0</v>
      </c>
      <c r="P138" s="1828">
        <f t="shared" si="21"/>
        <v>150</v>
      </c>
      <c r="Q138" s="1828">
        <v>0</v>
      </c>
      <c r="R138" s="1828">
        <f t="shared" si="20"/>
        <v>150</v>
      </c>
      <c r="S138" s="1829">
        <v>0</v>
      </c>
      <c r="T138" s="1829">
        <f t="shared" si="18"/>
        <v>150</v>
      </c>
      <c r="U138" s="1829">
        <v>0</v>
      </c>
      <c r="V138" s="1829">
        <f t="shared" si="19"/>
        <v>150</v>
      </c>
      <c r="W138" s="713"/>
    </row>
    <row r="139" spans="1:23" ht="20.95" x14ac:dyDescent="0.2">
      <c r="A139" s="1215" t="s">
        <v>298</v>
      </c>
      <c r="B139" s="1216" t="s">
        <v>509</v>
      </c>
      <c r="C139" s="1217" t="s">
        <v>100</v>
      </c>
      <c r="D139" s="1217" t="s">
        <v>100</v>
      </c>
      <c r="E139" s="1218" t="s">
        <v>425</v>
      </c>
      <c r="F139" s="1219">
        <v>0</v>
      </c>
      <c r="G139" s="1176">
        <f t="shared" si="25"/>
        <v>150</v>
      </c>
      <c r="H139" s="928">
        <f t="shared" si="26"/>
        <v>150</v>
      </c>
      <c r="I139" s="1833">
        <v>0</v>
      </c>
      <c r="J139" s="1833">
        <f t="shared" si="24"/>
        <v>150</v>
      </c>
      <c r="K139" s="1833">
        <v>0</v>
      </c>
      <c r="L139" s="1833">
        <f t="shared" si="23"/>
        <v>150</v>
      </c>
      <c r="M139" s="1833">
        <v>0</v>
      </c>
      <c r="N139" s="1833">
        <f t="shared" si="22"/>
        <v>150</v>
      </c>
      <c r="O139" s="1834">
        <v>0</v>
      </c>
      <c r="P139" s="1834">
        <f t="shared" si="21"/>
        <v>150</v>
      </c>
      <c r="Q139" s="1834">
        <v>0</v>
      </c>
      <c r="R139" s="1834">
        <f t="shared" si="20"/>
        <v>150</v>
      </c>
      <c r="S139" s="1832">
        <v>0</v>
      </c>
      <c r="T139" s="1832">
        <f t="shared" si="18"/>
        <v>150</v>
      </c>
      <c r="U139" s="1832">
        <v>0</v>
      </c>
      <c r="V139" s="1832">
        <f t="shared" si="19"/>
        <v>150</v>
      </c>
      <c r="W139" s="713"/>
    </row>
    <row r="140" spans="1:23" x14ac:dyDescent="0.2">
      <c r="A140" s="1220"/>
      <c r="B140" s="1221"/>
      <c r="C140" s="1222" t="s">
        <v>294</v>
      </c>
      <c r="D140" s="1222" t="s">
        <v>295</v>
      </c>
      <c r="E140" s="1223" t="s">
        <v>296</v>
      </c>
      <c r="F140" s="1224">
        <v>0</v>
      </c>
      <c r="G140" s="1183">
        <v>150</v>
      </c>
      <c r="H140" s="926">
        <f t="shared" si="26"/>
        <v>150</v>
      </c>
      <c r="I140" s="1827">
        <v>0</v>
      </c>
      <c r="J140" s="1827">
        <f t="shared" si="24"/>
        <v>150</v>
      </c>
      <c r="K140" s="1827">
        <v>0</v>
      </c>
      <c r="L140" s="1827">
        <f t="shared" si="23"/>
        <v>150</v>
      </c>
      <c r="M140" s="1827">
        <v>0</v>
      </c>
      <c r="N140" s="1827">
        <f t="shared" si="22"/>
        <v>150</v>
      </c>
      <c r="O140" s="1828">
        <v>0</v>
      </c>
      <c r="P140" s="1828">
        <f t="shared" si="21"/>
        <v>150</v>
      </c>
      <c r="Q140" s="1828">
        <v>0</v>
      </c>
      <c r="R140" s="1828">
        <f t="shared" si="20"/>
        <v>150</v>
      </c>
      <c r="S140" s="1829">
        <v>0</v>
      </c>
      <c r="T140" s="1829">
        <f t="shared" si="18"/>
        <v>150</v>
      </c>
      <c r="U140" s="1829">
        <v>0</v>
      </c>
      <c r="V140" s="1829">
        <f t="shared" si="19"/>
        <v>150</v>
      </c>
      <c r="W140" s="713"/>
    </row>
    <row r="141" spans="1:23" ht="20.95" x14ac:dyDescent="0.2">
      <c r="A141" s="1215" t="s">
        <v>298</v>
      </c>
      <c r="B141" s="1216" t="s">
        <v>510</v>
      </c>
      <c r="C141" s="1217" t="s">
        <v>100</v>
      </c>
      <c r="D141" s="1217" t="s">
        <v>100</v>
      </c>
      <c r="E141" s="1218" t="s">
        <v>420</v>
      </c>
      <c r="F141" s="1219">
        <v>0</v>
      </c>
      <c r="G141" s="1176">
        <f t="shared" si="25"/>
        <v>150</v>
      </c>
      <c r="H141" s="928">
        <f t="shared" si="26"/>
        <v>150</v>
      </c>
      <c r="I141" s="1833">
        <v>0</v>
      </c>
      <c r="J141" s="1833">
        <f t="shared" si="24"/>
        <v>150</v>
      </c>
      <c r="K141" s="1833">
        <v>0</v>
      </c>
      <c r="L141" s="1833">
        <f t="shared" si="23"/>
        <v>150</v>
      </c>
      <c r="M141" s="1833">
        <v>0</v>
      </c>
      <c r="N141" s="1833">
        <f t="shared" si="22"/>
        <v>150</v>
      </c>
      <c r="O141" s="1834">
        <v>0</v>
      </c>
      <c r="P141" s="1834">
        <f t="shared" si="21"/>
        <v>150</v>
      </c>
      <c r="Q141" s="1834">
        <v>0</v>
      </c>
      <c r="R141" s="1834">
        <f t="shared" si="20"/>
        <v>150</v>
      </c>
      <c r="S141" s="1832">
        <v>0</v>
      </c>
      <c r="T141" s="1832">
        <f t="shared" si="18"/>
        <v>150</v>
      </c>
      <c r="U141" s="1832">
        <f>+U142</f>
        <v>0</v>
      </c>
      <c r="V141" s="1832">
        <f t="shared" si="19"/>
        <v>150</v>
      </c>
      <c r="W141" s="713"/>
    </row>
    <row r="142" spans="1:23" x14ac:dyDescent="0.2">
      <c r="A142" s="1220"/>
      <c r="B142" s="1221"/>
      <c r="C142" s="1222" t="s">
        <v>294</v>
      </c>
      <c r="D142" s="1222" t="s">
        <v>295</v>
      </c>
      <c r="E142" s="1223" t="s">
        <v>296</v>
      </c>
      <c r="F142" s="1224">
        <v>0</v>
      </c>
      <c r="G142" s="1183">
        <v>150</v>
      </c>
      <c r="H142" s="926">
        <f t="shared" si="26"/>
        <v>150</v>
      </c>
      <c r="I142" s="1827">
        <v>0</v>
      </c>
      <c r="J142" s="1827">
        <f t="shared" si="24"/>
        <v>150</v>
      </c>
      <c r="K142" s="1827">
        <v>0</v>
      </c>
      <c r="L142" s="1827">
        <f t="shared" si="23"/>
        <v>150</v>
      </c>
      <c r="M142" s="1827">
        <v>0</v>
      </c>
      <c r="N142" s="1827">
        <f t="shared" si="22"/>
        <v>150</v>
      </c>
      <c r="O142" s="1828">
        <v>0</v>
      </c>
      <c r="P142" s="1828">
        <f t="shared" si="21"/>
        <v>150</v>
      </c>
      <c r="Q142" s="1828">
        <v>0</v>
      </c>
      <c r="R142" s="1828">
        <f t="shared" si="20"/>
        <v>150</v>
      </c>
      <c r="S142" s="1829">
        <v>0</v>
      </c>
      <c r="T142" s="1829">
        <f t="shared" si="18"/>
        <v>150</v>
      </c>
      <c r="U142" s="1829">
        <v>0</v>
      </c>
      <c r="V142" s="1829">
        <f t="shared" si="19"/>
        <v>150</v>
      </c>
      <c r="W142" s="713"/>
    </row>
    <row r="143" spans="1:23" ht="20.95" x14ac:dyDescent="0.2">
      <c r="A143" s="1215" t="s">
        <v>298</v>
      </c>
      <c r="B143" s="1216" t="s">
        <v>511</v>
      </c>
      <c r="C143" s="1217" t="s">
        <v>100</v>
      </c>
      <c r="D143" s="1217" t="s">
        <v>100</v>
      </c>
      <c r="E143" s="1218" t="s">
        <v>421</v>
      </c>
      <c r="F143" s="1219">
        <v>0</v>
      </c>
      <c r="G143" s="1176">
        <f t="shared" si="25"/>
        <v>100</v>
      </c>
      <c r="H143" s="928">
        <f t="shared" si="26"/>
        <v>100</v>
      </c>
      <c r="I143" s="1833">
        <v>0</v>
      </c>
      <c r="J143" s="1833">
        <f t="shared" si="24"/>
        <v>100</v>
      </c>
      <c r="K143" s="1833">
        <v>0</v>
      </c>
      <c r="L143" s="1833">
        <f t="shared" si="23"/>
        <v>100</v>
      </c>
      <c r="M143" s="1833">
        <v>0</v>
      </c>
      <c r="N143" s="1833">
        <f t="shared" si="22"/>
        <v>100</v>
      </c>
      <c r="O143" s="1834">
        <v>0</v>
      </c>
      <c r="P143" s="1834">
        <f t="shared" si="21"/>
        <v>100</v>
      </c>
      <c r="Q143" s="1834">
        <v>0</v>
      </c>
      <c r="R143" s="1834">
        <f t="shared" si="20"/>
        <v>100</v>
      </c>
      <c r="S143" s="1832">
        <v>0</v>
      </c>
      <c r="T143" s="1832">
        <f t="shared" si="18"/>
        <v>100</v>
      </c>
      <c r="U143" s="1832">
        <v>0</v>
      </c>
      <c r="V143" s="1832">
        <f t="shared" si="19"/>
        <v>100</v>
      </c>
      <c r="W143" s="713"/>
    </row>
    <row r="144" spans="1:23" x14ac:dyDescent="0.2">
      <c r="A144" s="1220"/>
      <c r="B144" s="1221"/>
      <c r="C144" s="1222" t="s">
        <v>294</v>
      </c>
      <c r="D144" s="1222" t="s">
        <v>295</v>
      </c>
      <c r="E144" s="1223" t="s">
        <v>296</v>
      </c>
      <c r="F144" s="1224">
        <v>0</v>
      </c>
      <c r="G144" s="1183">
        <v>100</v>
      </c>
      <c r="H144" s="926">
        <f t="shared" si="26"/>
        <v>100</v>
      </c>
      <c r="I144" s="1827">
        <v>0</v>
      </c>
      <c r="J144" s="1827">
        <f t="shared" si="24"/>
        <v>100</v>
      </c>
      <c r="K144" s="1827">
        <v>0</v>
      </c>
      <c r="L144" s="1827">
        <f t="shared" si="23"/>
        <v>100</v>
      </c>
      <c r="M144" s="1827">
        <v>0</v>
      </c>
      <c r="N144" s="1827">
        <f t="shared" si="22"/>
        <v>100</v>
      </c>
      <c r="O144" s="1828">
        <v>0</v>
      </c>
      <c r="P144" s="1828">
        <f t="shared" si="21"/>
        <v>100</v>
      </c>
      <c r="Q144" s="1828">
        <v>0</v>
      </c>
      <c r="R144" s="1828">
        <f t="shared" si="20"/>
        <v>100</v>
      </c>
      <c r="S144" s="1829">
        <v>0</v>
      </c>
      <c r="T144" s="1829">
        <f t="shared" si="18"/>
        <v>100</v>
      </c>
      <c r="U144" s="1829">
        <v>0</v>
      </c>
      <c r="V144" s="1829">
        <f t="shared" si="19"/>
        <v>100</v>
      </c>
      <c r="W144" s="713"/>
    </row>
    <row r="145" spans="1:23" x14ac:dyDescent="0.2">
      <c r="A145" s="1215" t="s">
        <v>298</v>
      </c>
      <c r="B145" s="1216" t="s">
        <v>512</v>
      </c>
      <c r="C145" s="1217" t="s">
        <v>100</v>
      </c>
      <c r="D145" s="1217" t="s">
        <v>100</v>
      </c>
      <c r="E145" s="1218" t="s">
        <v>380</v>
      </c>
      <c r="F145" s="1219">
        <v>0</v>
      </c>
      <c r="G145" s="1176">
        <f t="shared" si="25"/>
        <v>100</v>
      </c>
      <c r="H145" s="928">
        <f t="shared" si="26"/>
        <v>100</v>
      </c>
      <c r="I145" s="1833">
        <v>0</v>
      </c>
      <c r="J145" s="1833">
        <f t="shared" si="24"/>
        <v>100</v>
      </c>
      <c r="K145" s="1833">
        <v>0</v>
      </c>
      <c r="L145" s="1833">
        <f t="shared" si="23"/>
        <v>100</v>
      </c>
      <c r="M145" s="1833">
        <v>0</v>
      </c>
      <c r="N145" s="1833">
        <f t="shared" si="22"/>
        <v>100</v>
      </c>
      <c r="O145" s="1834">
        <f>+O146</f>
        <v>-100</v>
      </c>
      <c r="P145" s="1834">
        <f t="shared" si="21"/>
        <v>0</v>
      </c>
      <c r="Q145" s="1834">
        <v>0</v>
      </c>
      <c r="R145" s="1834">
        <f t="shared" si="20"/>
        <v>0</v>
      </c>
      <c r="S145" s="1832">
        <v>0</v>
      </c>
      <c r="T145" s="1832">
        <f t="shared" si="18"/>
        <v>0</v>
      </c>
      <c r="U145" s="1832">
        <v>0</v>
      </c>
      <c r="V145" s="1832">
        <f t="shared" si="19"/>
        <v>0</v>
      </c>
      <c r="W145" s="713"/>
    </row>
    <row r="146" spans="1:23" x14ac:dyDescent="0.2">
      <c r="A146" s="1220"/>
      <c r="B146" s="1221"/>
      <c r="C146" s="1222" t="s">
        <v>294</v>
      </c>
      <c r="D146" s="1222" t="s">
        <v>295</v>
      </c>
      <c r="E146" s="1223" t="s">
        <v>296</v>
      </c>
      <c r="F146" s="1224">
        <v>0</v>
      </c>
      <c r="G146" s="1183">
        <v>100</v>
      </c>
      <c r="H146" s="926">
        <f t="shared" si="26"/>
        <v>100</v>
      </c>
      <c r="I146" s="1827">
        <v>0</v>
      </c>
      <c r="J146" s="1827">
        <f t="shared" si="24"/>
        <v>100</v>
      </c>
      <c r="K146" s="1827">
        <v>0</v>
      </c>
      <c r="L146" s="1827">
        <f t="shared" si="23"/>
        <v>100</v>
      </c>
      <c r="M146" s="1827">
        <v>0</v>
      </c>
      <c r="N146" s="1827">
        <f t="shared" si="22"/>
        <v>100</v>
      </c>
      <c r="O146" s="1828">
        <v>-100</v>
      </c>
      <c r="P146" s="1828">
        <f t="shared" si="21"/>
        <v>0</v>
      </c>
      <c r="Q146" s="1828">
        <v>0</v>
      </c>
      <c r="R146" s="1828">
        <f t="shared" si="20"/>
        <v>0</v>
      </c>
      <c r="S146" s="1829">
        <v>0</v>
      </c>
      <c r="T146" s="1829">
        <f t="shared" si="18"/>
        <v>0</v>
      </c>
      <c r="U146" s="1829">
        <v>0</v>
      </c>
      <c r="V146" s="1829">
        <f t="shared" si="19"/>
        <v>0</v>
      </c>
      <c r="W146" s="713"/>
    </row>
    <row r="147" spans="1:23" ht="20.95" x14ac:dyDescent="0.2">
      <c r="A147" s="1215" t="s">
        <v>298</v>
      </c>
      <c r="B147" s="1216" t="s">
        <v>513</v>
      </c>
      <c r="C147" s="1217" t="s">
        <v>100</v>
      </c>
      <c r="D147" s="1217" t="s">
        <v>100</v>
      </c>
      <c r="E147" s="1218" t="s">
        <v>382</v>
      </c>
      <c r="F147" s="1219">
        <v>0</v>
      </c>
      <c r="G147" s="1176">
        <f t="shared" si="25"/>
        <v>250</v>
      </c>
      <c r="H147" s="928">
        <f t="shared" si="26"/>
        <v>250</v>
      </c>
      <c r="I147" s="1833">
        <v>0</v>
      </c>
      <c r="J147" s="1833">
        <f t="shared" si="24"/>
        <v>250</v>
      </c>
      <c r="K147" s="1833">
        <v>0</v>
      </c>
      <c r="L147" s="1833">
        <f t="shared" si="23"/>
        <v>250</v>
      </c>
      <c r="M147" s="1833">
        <v>0</v>
      </c>
      <c r="N147" s="1833">
        <f t="shared" si="22"/>
        <v>250</v>
      </c>
      <c r="O147" s="1834">
        <v>0</v>
      </c>
      <c r="P147" s="1834">
        <f t="shared" si="21"/>
        <v>250</v>
      </c>
      <c r="Q147" s="1834">
        <v>0</v>
      </c>
      <c r="R147" s="1834">
        <f t="shared" si="20"/>
        <v>250</v>
      </c>
      <c r="S147" s="1832">
        <v>0</v>
      </c>
      <c r="T147" s="1832">
        <f t="shared" si="18"/>
        <v>250</v>
      </c>
      <c r="U147" s="1832">
        <v>0</v>
      </c>
      <c r="V147" s="1832">
        <f t="shared" ref="V147:V210" si="27">+T147+U147</f>
        <v>250</v>
      </c>
      <c r="W147" s="713"/>
    </row>
    <row r="148" spans="1:23" x14ac:dyDescent="0.2">
      <c r="A148" s="1220"/>
      <c r="B148" s="1221"/>
      <c r="C148" s="1222" t="s">
        <v>294</v>
      </c>
      <c r="D148" s="1222" t="s">
        <v>295</v>
      </c>
      <c r="E148" s="1223" t="s">
        <v>296</v>
      </c>
      <c r="F148" s="1224">
        <v>0</v>
      </c>
      <c r="G148" s="1183">
        <v>250</v>
      </c>
      <c r="H148" s="926">
        <f t="shared" si="26"/>
        <v>250</v>
      </c>
      <c r="I148" s="1827">
        <v>0</v>
      </c>
      <c r="J148" s="1827">
        <f t="shared" si="24"/>
        <v>250</v>
      </c>
      <c r="K148" s="1827">
        <v>0</v>
      </c>
      <c r="L148" s="1827">
        <f t="shared" si="23"/>
        <v>250</v>
      </c>
      <c r="M148" s="1827">
        <v>0</v>
      </c>
      <c r="N148" s="1827">
        <f t="shared" si="22"/>
        <v>250</v>
      </c>
      <c r="O148" s="1828">
        <v>0</v>
      </c>
      <c r="P148" s="1828">
        <f t="shared" si="21"/>
        <v>250</v>
      </c>
      <c r="Q148" s="1828">
        <v>0</v>
      </c>
      <c r="R148" s="1828">
        <f t="shared" si="20"/>
        <v>250</v>
      </c>
      <c r="S148" s="1829">
        <v>0</v>
      </c>
      <c r="T148" s="1829">
        <f t="shared" si="18"/>
        <v>250</v>
      </c>
      <c r="U148" s="1829">
        <v>0</v>
      </c>
      <c r="V148" s="1829">
        <f t="shared" si="27"/>
        <v>250</v>
      </c>
      <c r="W148" s="713"/>
    </row>
    <row r="149" spans="1:23" ht="31.45" x14ac:dyDescent="0.2">
      <c r="A149" s="1215" t="s">
        <v>298</v>
      </c>
      <c r="B149" s="1216" t="s">
        <v>514</v>
      </c>
      <c r="C149" s="1217" t="s">
        <v>100</v>
      </c>
      <c r="D149" s="1217" t="s">
        <v>100</v>
      </c>
      <c r="E149" s="1218" t="s">
        <v>384</v>
      </c>
      <c r="F149" s="1219">
        <v>0</v>
      </c>
      <c r="G149" s="1176">
        <f t="shared" si="25"/>
        <v>150</v>
      </c>
      <c r="H149" s="928">
        <f t="shared" si="26"/>
        <v>150</v>
      </c>
      <c r="I149" s="1833">
        <v>0</v>
      </c>
      <c r="J149" s="1833">
        <f t="shared" si="24"/>
        <v>150</v>
      </c>
      <c r="K149" s="1833">
        <v>0</v>
      </c>
      <c r="L149" s="1833">
        <f t="shared" si="23"/>
        <v>150</v>
      </c>
      <c r="M149" s="1833">
        <v>0</v>
      </c>
      <c r="N149" s="1833">
        <f t="shared" si="22"/>
        <v>150</v>
      </c>
      <c r="O149" s="1834">
        <f>+O150</f>
        <v>-150</v>
      </c>
      <c r="P149" s="1834">
        <f t="shared" si="21"/>
        <v>0</v>
      </c>
      <c r="Q149" s="1834">
        <v>0</v>
      </c>
      <c r="R149" s="1834">
        <f t="shared" si="20"/>
        <v>0</v>
      </c>
      <c r="S149" s="1832">
        <v>0</v>
      </c>
      <c r="T149" s="1832">
        <f t="shared" si="18"/>
        <v>0</v>
      </c>
      <c r="U149" s="1832">
        <v>0</v>
      </c>
      <c r="V149" s="1832">
        <f t="shared" si="27"/>
        <v>0</v>
      </c>
      <c r="W149" s="713"/>
    </row>
    <row r="150" spans="1:23" x14ac:dyDescent="0.2">
      <c r="A150" s="1220"/>
      <c r="B150" s="1221"/>
      <c r="C150" s="1222" t="s">
        <v>294</v>
      </c>
      <c r="D150" s="1222" t="s">
        <v>295</v>
      </c>
      <c r="E150" s="1223" t="s">
        <v>296</v>
      </c>
      <c r="F150" s="1224">
        <v>0</v>
      </c>
      <c r="G150" s="1183">
        <v>150</v>
      </c>
      <c r="H150" s="926">
        <f t="shared" si="26"/>
        <v>150</v>
      </c>
      <c r="I150" s="1827">
        <v>0</v>
      </c>
      <c r="J150" s="1827">
        <f t="shared" si="24"/>
        <v>150</v>
      </c>
      <c r="K150" s="1827">
        <v>0</v>
      </c>
      <c r="L150" s="1827">
        <f t="shared" si="23"/>
        <v>150</v>
      </c>
      <c r="M150" s="1827">
        <v>0</v>
      </c>
      <c r="N150" s="1827">
        <f t="shared" si="22"/>
        <v>150</v>
      </c>
      <c r="O150" s="1828">
        <v>-150</v>
      </c>
      <c r="P150" s="1828">
        <f t="shared" si="21"/>
        <v>0</v>
      </c>
      <c r="Q150" s="1828">
        <v>0</v>
      </c>
      <c r="R150" s="1828">
        <f t="shared" si="20"/>
        <v>0</v>
      </c>
      <c r="S150" s="1829">
        <v>0</v>
      </c>
      <c r="T150" s="1829">
        <f t="shared" si="18"/>
        <v>0</v>
      </c>
      <c r="U150" s="1829">
        <v>0</v>
      </c>
      <c r="V150" s="1829">
        <f t="shared" si="27"/>
        <v>0</v>
      </c>
      <c r="W150" s="713"/>
    </row>
    <row r="151" spans="1:23" ht="31.45" x14ac:dyDescent="0.2">
      <c r="A151" s="1215" t="s">
        <v>298</v>
      </c>
      <c r="B151" s="1216" t="s">
        <v>515</v>
      </c>
      <c r="C151" s="1217" t="s">
        <v>100</v>
      </c>
      <c r="D151" s="1217" t="s">
        <v>100</v>
      </c>
      <c r="E151" s="1218" t="s">
        <v>386</v>
      </c>
      <c r="F151" s="1219">
        <v>0</v>
      </c>
      <c r="G151" s="1176">
        <f t="shared" si="25"/>
        <v>100</v>
      </c>
      <c r="H151" s="928">
        <f t="shared" si="26"/>
        <v>100</v>
      </c>
      <c r="I151" s="1833">
        <v>0</v>
      </c>
      <c r="J151" s="1833">
        <f t="shared" si="24"/>
        <v>100</v>
      </c>
      <c r="K151" s="1833">
        <v>0</v>
      </c>
      <c r="L151" s="1833">
        <f t="shared" si="23"/>
        <v>100</v>
      </c>
      <c r="M151" s="1833">
        <v>0</v>
      </c>
      <c r="N151" s="1833">
        <f t="shared" si="22"/>
        <v>100</v>
      </c>
      <c r="O151" s="1834">
        <v>0</v>
      </c>
      <c r="P151" s="1834">
        <f t="shared" si="21"/>
        <v>100</v>
      </c>
      <c r="Q151" s="1834">
        <v>0</v>
      </c>
      <c r="R151" s="1834">
        <f t="shared" si="20"/>
        <v>100</v>
      </c>
      <c r="S151" s="1832">
        <v>0</v>
      </c>
      <c r="T151" s="1832">
        <f t="shared" si="18"/>
        <v>100</v>
      </c>
      <c r="U151" s="1832">
        <v>0</v>
      </c>
      <c r="V151" s="1832">
        <f t="shared" si="27"/>
        <v>100</v>
      </c>
      <c r="W151" s="713"/>
    </row>
    <row r="152" spans="1:23" x14ac:dyDescent="0.2">
      <c r="A152" s="1220"/>
      <c r="B152" s="1221"/>
      <c r="C152" s="1222" t="s">
        <v>294</v>
      </c>
      <c r="D152" s="1222" t="s">
        <v>295</v>
      </c>
      <c r="E152" s="1223" t="s">
        <v>296</v>
      </c>
      <c r="F152" s="1224">
        <v>0</v>
      </c>
      <c r="G152" s="1183">
        <v>100</v>
      </c>
      <c r="H152" s="926">
        <f t="shared" si="26"/>
        <v>100</v>
      </c>
      <c r="I152" s="1827">
        <v>0</v>
      </c>
      <c r="J152" s="1827">
        <f t="shared" si="24"/>
        <v>100</v>
      </c>
      <c r="K152" s="1827">
        <v>0</v>
      </c>
      <c r="L152" s="1827">
        <f t="shared" si="23"/>
        <v>100</v>
      </c>
      <c r="M152" s="1827">
        <v>0</v>
      </c>
      <c r="N152" s="1827">
        <f t="shared" si="22"/>
        <v>100</v>
      </c>
      <c r="O152" s="1828">
        <v>0</v>
      </c>
      <c r="P152" s="1828">
        <f t="shared" si="21"/>
        <v>100</v>
      </c>
      <c r="Q152" s="1828">
        <v>0</v>
      </c>
      <c r="R152" s="1828">
        <f t="shared" si="20"/>
        <v>100</v>
      </c>
      <c r="S152" s="1829">
        <v>0</v>
      </c>
      <c r="T152" s="1829">
        <f t="shared" si="18"/>
        <v>100</v>
      </c>
      <c r="U152" s="1829">
        <v>0</v>
      </c>
      <c r="V152" s="1829">
        <f t="shared" si="27"/>
        <v>100</v>
      </c>
      <c r="W152" s="713"/>
    </row>
    <row r="153" spans="1:23" x14ac:dyDescent="0.2">
      <c r="A153" s="1215" t="s">
        <v>298</v>
      </c>
      <c r="B153" s="1216" t="s">
        <v>516</v>
      </c>
      <c r="C153" s="1217" t="s">
        <v>100</v>
      </c>
      <c r="D153" s="1217" t="s">
        <v>100</v>
      </c>
      <c r="E153" s="1218" t="s">
        <v>388</v>
      </c>
      <c r="F153" s="1219">
        <v>0</v>
      </c>
      <c r="G153" s="1176">
        <f t="shared" si="25"/>
        <v>150</v>
      </c>
      <c r="H153" s="928">
        <f t="shared" si="26"/>
        <v>150</v>
      </c>
      <c r="I153" s="1833">
        <v>0</v>
      </c>
      <c r="J153" s="1833">
        <f t="shared" si="24"/>
        <v>150</v>
      </c>
      <c r="K153" s="1833">
        <v>0</v>
      </c>
      <c r="L153" s="1833">
        <f t="shared" si="23"/>
        <v>150</v>
      </c>
      <c r="M153" s="1833">
        <v>0</v>
      </c>
      <c r="N153" s="1833">
        <f t="shared" si="22"/>
        <v>150</v>
      </c>
      <c r="O153" s="1834">
        <v>0</v>
      </c>
      <c r="P153" s="1834">
        <f t="shared" si="21"/>
        <v>150</v>
      </c>
      <c r="Q153" s="1834">
        <v>0</v>
      </c>
      <c r="R153" s="1834">
        <f t="shared" si="20"/>
        <v>150</v>
      </c>
      <c r="S153" s="1832">
        <v>0</v>
      </c>
      <c r="T153" s="1832">
        <f t="shared" ref="T153:T216" si="28">+R153+S153</f>
        <v>150</v>
      </c>
      <c r="U153" s="1832">
        <v>0</v>
      </c>
      <c r="V153" s="1832">
        <f t="shared" si="27"/>
        <v>150</v>
      </c>
      <c r="W153" s="713"/>
    </row>
    <row r="154" spans="1:23" x14ac:dyDescent="0.2">
      <c r="A154" s="1220"/>
      <c r="B154" s="1221"/>
      <c r="C154" s="1222" t="s">
        <v>294</v>
      </c>
      <c r="D154" s="1222" t="s">
        <v>295</v>
      </c>
      <c r="E154" s="1223" t="s">
        <v>296</v>
      </c>
      <c r="F154" s="1224">
        <v>0</v>
      </c>
      <c r="G154" s="1183">
        <v>150</v>
      </c>
      <c r="H154" s="926">
        <f t="shared" si="26"/>
        <v>150</v>
      </c>
      <c r="I154" s="1827">
        <v>0</v>
      </c>
      <c r="J154" s="1827">
        <f t="shared" si="24"/>
        <v>150</v>
      </c>
      <c r="K154" s="1827">
        <v>0</v>
      </c>
      <c r="L154" s="1827">
        <f t="shared" si="23"/>
        <v>150</v>
      </c>
      <c r="M154" s="1827">
        <v>0</v>
      </c>
      <c r="N154" s="1827">
        <f t="shared" si="22"/>
        <v>150</v>
      </c>
      <c r="O154" s="1828">
        <v>0</v>
      </c>
      <c r="P154" s="1828">
        <f t="shared" si="21"/>
        <v>150</v>
      </c>
      <c r="Q154" s="1828">
        <v>0</v>
      </c>
      <c r="R154" s="1828">
        <f t="shared" si="20"/>
        <v>150</v>
      </c>
      <c r="S154" s="1829">
        <v>0</v>
      </c>
      <c r="T154" s="1829">
        <f t="shared" si="28"/>
        <v>150</v>
      </c>
      <c r="U154" s="1829">
        <v>0</v>
      </c>
      <c r="V154" s="1829">
        <f t="shared" si="27"/>
        <v>150</v>
      </c>
      <c r="W154" s="713"/>
    </row>
    <row r="155" spans="1:23" ht="20.95" x14ac:dyDescent="0.2">
      <c r="A155" s="1215" t="s">
        <v>298</v>
      </c>
      <c r="B155" s="1216" t="s">
        <v>517</v>
      </c>
      <c r="C155" s="1217" t="s">
        <v>100</v>
      </c>
      <c r="D155" s="1217" t="s">
        <v>100</v>
      </c>
      <c r="E155" s="1218" t="s">
        <v>390</v>
      </c>
      <c r="F155" s="1219">
        <v>0</v>
      </c>
      <c r="G155" s="1176">
        <f t="shared" si="25"/>
        <v>100</v>
      </c>
      <c r="H155" s="928">
        <f t="shared" si="26"/>
        <v>100</v>
      </c>
      <c r="I155" s="1833">
        <v>0</v>
      </c>
      <c r="J155" s="1833">
        <f t="shared" si="24"/>
        <v>100</v>
      </c>
      <c r="K155" s="1833">
        <v>0</v>
      </c>
      <c r="L155" s="1833">
        <f t="shared" si="23"/>
        <v>100</v>
      </c>
      <c r="M155" s="1833">
        <v>0</v>
      </c>
      <c r="N155" s="1833">
        <f t="shared" si="22"/>
        <v>100</v>
      </c>
      <c r="O155" s="1834">
        <v>0</v>
      </c>
      <c r="P155" s="1834">
        <f t="shared" si="21"/>
        <v>100</v>
      </c>
      <c r="Q155" s="1834">
        <v>0</v>
      </c>
      <c r="R155" s="1834">
        <f t="shared" ref="R155:R218" si="29">+P155+Q155</f>
        <v>100</v>
      </c>
      <c r="S155" s="1832">
        <v>0</v>
      </c>
      <c r="T155" s="1832">
        <f t="shared" si="28"/>
        <v>100</v>
      </c>
      <c r="U155" s="1832">
        <v>0</v>
      </c>
      <c r="V155" s="1832">
        <f t="shared" si="27"/>
        <v>100</v>
      </c>
      <c r="W155" s="713"/>
    </row>
    <row r="156" spans="1:23" x14ac:dyDescent="0.2">
      <c r="A156" s="1220"/>
      <c r="B156" s="1221"/>
      <c r="C156" s="1222" t="s">
        <v>294</v>
      </c>
      <c r="D156" s="1222" t="s">
        <v>295</v>
      </c>
      <c r="E156" s="1223" t="s">
        <v>296</v>
      </c>
      <c r="F156" s="1224">
        <v>0</v>
      </c>
      <c r="G156" s="1183">
        <v>100</v>
      </c>
      <c r="H156" s="926">
        <f t="shared" si="26"/>
        <v>100</v>
      </c>
      <c r="I156" s="1827">
        <v>0</v>
      </c>
      <c r="J156" s="1827">
        <f t="shared" si="24"/>
        <v>100</v>
      </c>
      <c r="K156" s="1827">
        <v>0</v>
      </c>
      <c r="L156" s="1827">
        <f t="shared" si="23"/>
        <v>100</v>
      </c>
      <c r="M156" s="1827">
        <v>0</v>
      </c>
      <c r="N156" s="1827">
        <f t="shared" si="22"/>
        <v>100</v>
      </c>
      <c r="O156" s="1828">
        <v>0</v>
      </c>
      <c r="P156" s="1828">
        <f t="shared" si="21"/>
        <v>100</v>
      </c>
      <c r="Q156" s="1828">
        <v>0</v>
      </c>
      <c r="R156" s="1828">
        <f t="shared" si="29"/>
        <v>100</v>
      </c>
      <c r="S156" s="1829">
        <v>0</v>
      </c>
      <c r="T156" s="1829">
        <f t="shared" si="28"/>
        <v>100</v>
      </c>
      <c r="U156" s="1829">
        <v>0</v>
      </c>
      <c r="V156" s="1829">
        <f t="shared" si="27"/>
        <v>100</v>
      </c>
      <c r="W156" s="713"/>
    </row>
    <row r="157" spans="1:23" ht="20.95" x14ac:dyDescent="0.2">
      <c r="A157" s="1215" t="s">
        <v>298</v>
      </c>
      <c r="B157" s="1216" t="s">
        <v>518</v>
      </c>
      <c r="C157" s="1217" t="s">
        <v>100</v>
      </c>
      <c r="D157" s="1217" t="s">
        <v>100</v>
      </c>
      <c r="E157" s="1218" t="s">
        <v>392</v>
      </c>
      <c r="F157" s="1219">
        <v>0</v>
      </c>
      <c r="G157" s="1176">
        <f t="shared" si="25"/>
        <v>100</v>
      </c>
      <c r="H157" s="928">
        <f t="shared" si="26"/>
        <v>100</v>
      </c>
      <c r="I157" s="1833">
        <v>0</v>
      </c>
      <c r="J157" s="1833">
        <f t="shared" si="24"/>
        <v>100</v>
      </c>
      <c r="K157" s="1833">
        <v>0</v>
      </c>
      <c r="L157" s="1833">
        <f t="shared" si="23"/>
        <v>100</v>
      </c>
      <c r="M157" s="1833">
        <v>0</v>
      </c>
      <c r="N157" s="1833">
        <f t="shared" si="22"/>
        <v>100</v>
      </c>
      <c r="O157" s="1834">
        <f>+O158</f>
        <v>-100</v>
      </c>
      <c r="P157" s="1834">
        <f t="shared" ref="P157:P222" si="30">+N157+O157</f>
        <v>0</v>
      </c>
      <c r="Q157" s="1834">
        <v>0</v>
      </c>
      <c r="R157" s="1834">
        <f t="shared" si="29"/>
        <v>0</v>
      </c>
      <c r="S157" s="1832">
        <v>0</v>
      </c>
      <c r="T157" s="1832">
        <f t="shared" si="28"/>
        <v>0</v>
      </c>
      <c r="U157" s="1832">
        <v>0</v>
      </c>
      <c r="V157" s="1832">
        <f t="shared" si="27"/>
        <v>0</v>
      </c>
      <c r="W157" s="713"/>
    </row>
    <row r="158" spans="1:23" x14ac:dyDescent="0.2">
      <c r="A158" s="1220"/>
      <c r="B158" s="1221"/>
      <c r="C158" s="1222" t="s">
        <v>294</v>
      </c>
      <c r="D158" s="1222" t="s">
        <v>295</v>
      </c>
      <c r="E158" s="1223" t="s">
        <v>296</v>
      </c>
      <c r="F158" s="1224">
        <v>0</v>
      </c>
      <c r="G158" s="1183">
        <v>100</v>
      </c>
      <c r="H158" s="926">
        <f t="shared" si="26"/>
        <v>100</v>
      </c>
      <c r="I158" s="1827">
        <v>0</v>
      </c>
      <c r="J158" s="1827">
        <f t="shared" si="24"/>
        <v>100</v>
      </c>
      <c r="K158" s="1827">
        <v>0</v>
      </c>
      <c r="L158" s="1827">
        <f t="shared" si="23"/>
        <v>100</v>
      </c>
      <c r="M158" s="1827">
        <v>0</v>
      </c>
      <c r="N158" s="1827">
        <f t="shared" si="22"/>
        <v>100</v>
      </c>
      <c r="O158" s="1828">
        <v>-100</v>
      </c>
      <c r="P158" s="1828">
        <f t="shared" si="30"/>
        <v>0</v>
      </c>
      <c r="Q158" s="1828">
        <v>0</v>
      </c>
      <c r="R158" s="1828">
        <f t="shared" si="29"/>
        <v>0</v>
      </c>
      <c r="S158" s="1829">
        <v>0</v>
      </c>
      <c r="T158" s="1829">
        <f t="shared" si="28"/>
        <v>0</v>
      </c>
      <c r="U158" s="1829">
        <v>0</v>
      </c>
      <c r="V158" s="1829">
        <f t="shared" si="27"/>
        <v>0</v>
      </c>
      <c r="W158" s="713"/>
    </row>
    <row r="159" spans="1:23" ht="20.95" x14ac:dyDescent="0.2">
      <c r="A159" s="1215" t="s">
        <v>298</v>
      </c>
      <c r="B159" s="1216" t="s">
        <v>519</v>
      </c>
      <c r="C159" s="1217" t="s">
        <v>100</v>
      </c>
      <c r="D159" s="1217" t="s">
        <v>100</v>
      </c>
      <c r="E159" s="1218" t="s">
        <v>394</v>
      </c>
      <c r="F159" s="1219">
        <v>0</v>
      </c>
      <c r="G159" s="1176">
        <f t="shared" si="25"/>
        <v>100</v>
      </c>
      <c r="H159" s="928">
        <f t="shared" si="26"/>
        <v>100</v>
      </c>
      <c r="I159" s="1833">
        <v>0</v>
      </c>
      <c r="J159" s="1833">
        <f t="shared" si="24"/>
        <v>100</v>
      </c>
      <c r="K159" s="1833">
        <v>0</v>
      </c>
      <c r="L159" s="1833">
        <f t="shared" si="23"/>
        <v>100</v>
      </c>
      <c r="M159" s="1833">
        <v>0</v>
      </c>
      <c r="N159" s="1833">
        <f t="shared" si="22"/>
        <v>100</v>
      </c>
      <c r="O159" s="1834">
        <f>+O160</f>
        <v>-100</v>
      </c>
      <c r="P159" s="1834">
        <f t="shared" si="30"/>
        <v>0</v>
      </c>
      <c r="Q159" s="1834">
        <v>0</v>
      </c>
      <c r="R159" s="1834">
        <f t="shared" si="29"/>
        <v>0</v>
      </c>
      <c r="S159" s="1832">
        <v>0</v>
      </c>
      <c r="T159" s="1832">
        <f t="shared" si="28"/>
        <v>0</v>
      </c>
      <c r="U159" s="1832">
        <v>0</v>
      </c>
      <c r="V159" s="1832">
        <f t="shared" si="27"/>
        <v>0</v>
      </c>
      <c r="W159" s="713"/>
    </row>
    <row r="160" spans="1:23" x14ac:dyDescent="0.2">
      <c r="A160" s="1220"/>
      <c r="B160" s="1221"/>
      <c r="C160" s="1222" t="s">
        <v>294</v>
      </c>
      <c r="D160" s="1222" t="s">
        <v>295</v>
      </c>
      <c r="E160" s="1223" t="s">
        <v>296</v>
      </c>
      <c r="F160" s="1224">
        <v>0</v>
      </c>
      <c r="G160" s="1183">
        <v>100</v>
      </c>
      <c r="H160" s="926">
        <f t="shared" si="26"/>
        <v>100</v>
      </c>
      <c r="I160" s="1827">
        <v>0</v>
      </c>
      <c r="J160" s="1827">
        <f t="shared" si="24"/>
        <v>100</v>
      </c>
      <c r="K160" s="1827">
        <v>0</v>
      </c>
      <c r="L160" s="1827">
        <f t="shared" si="23"/>
        <v>100</v>
      </c>
      <c r="M160" s="1827">
        <v>0</v>
      </c>
      <c r="N160" s="1827">
        <f t="shared" si="22"/>
        <v>100</v>
      </c>
      <c r="O160" s="1828">
        <v>-100</v>
      </c>
      <c r="P160" s="1828">
        <f t="shared" si="30"/>
        <v>0</v>
      </c>
      <c r="Q160" s="1828">
        <v>0</v>
      </c>
      <c r="R160" s="1828">
        <f t="shared" si="29"/>
        <v>0</v>
      </c>
      <c r="S160" s="1829">
        <v>0</v>
      </c>
      <c r="T160" s="1829">
        <f t="shared" si="28"/>
        <v>0</v>
      </c>
      <c r="U160" s="1829">
        <v>0</v>
      </c>
      <c r="V160" s="1829">
        <f t="shared" si="27"/>
        <v>0</v>
      </c>
      <c r="W160" s="713"/>
    </row>
    <row r="161" spans="1:23" ht="20.95" x14ac:dyDescent="0.2">
      <c r="A161" s="1215" t="s">
        <v>298</v>
      </c>
      <c r="B161" s="1216" t="s">
        <v>520</v>
      </c>
      <c r="C161" s="1217" t="s">
        <v>100</v>
      </c>
      <c r="D161" s="1217" t="s">
        <v>100</v>
      </c>
      <c r="E161" s="1218" t="s">
        <v>400</v>
      </c>
      <c r="F161" s="1219">
        <v>0</v>
      </c>
      <c r="G161" s="1176">
        <f t="shared" si="25"/>
        <v>100</v>
      </c>
      <c r="H161" s="928">
        <f t="shared" si="26"/>
        <v>100</v>
      </c>
      <c r="I161" s="1833">
        <v>0</v>
      </c>
      <c r="J161" s="1833">
        <f t="shared" si="24"/>
        <v>100</v>
      </c>
      <c r="K161" s="1833">
        <v>0</v>
      </c>
      <c r="L161" s="1833">
        <f t="shared" si="23"/>
        <v>100</v>
      </c>
      <c r="M161" s="1833">
        <v>0</v>
      </c>
      <c r="N161" s="1833">
        <f t="shared" si="22"/>
        <v>100</v>
      </c>
      <c r="O161" s="1834">
        <v>0</v>
      </c>
      <c r="P161" s="1834">
        <f t="shared" si="30"/>
        <v>100</v>
      </c>
      <c r="Q161" s="1834">
        <v>0</v>
      </c>
      <c r="R161" s="1834">
        <f t="shared" si="29"/>
        <v>100</v>
      </c>
      <c r="S161" s="1832">
        <v>0</v>
      </c>
      <c r="T161" s="1832">
        <f t="shared" si="28"/>
        <v>100</v>
      </c>
      <c r="U161" s="1832">
        <v>0</v>
      </c>
      <c r="V161" s="1832">
        <f t="shared" si="27"/>
        <v>100</v>
      </c>
      <c r="W161" s="713"/>
    </row>
    <row r="162" spans="1:23" x14ac:dyDescent="0.2">
      <c r="A162" s="1220"/>
      <c r="B162" s="1221"/>
      <c r="C162" s="1222" t="s">
        <v>294</v>
      </c>
      <c r="D162" s="1222" t="s">
        <v>295</v>
      </c>
      <c r="E162" s="1223" t="s">
        <v>296</v>
      </c>
      <c r="F162" s="1224">
        <v>0</v>
      </c>
      <c r="G162" s="1183">
        <v>100</v>
      </c>
      <c r="H162" s="926">
        <f t="shared" si="26"/>
        <v>100</v>
      </c>
      <c r="I162" s="1827">
        <v>0</v>
      </c>
      <c r="J162" s="1827">
        <f t="shared" si="24"/>
        <v>100</v>
      </c>
      <c r="K162" s="1827">
        <v>0</v>
      </c>
      <c r="L162" s="1827">
        <f t="shared" si="23"/>
        <v>100</v>
      </c>
      <c r="M162" s="1827">
        <v>0</v>
      </c>
      <c r="N162" s="1827">
        <f t="shared" si="22"/>
        <v>100</v>
      </c>
      <c r="O162" s="1828">
        <v>0</v>
      </c>
      <c r="P162" s="1828">
        <f t="shared" si="30"/>
        <v>100</v>
      </c>
      <c r="Q162" s="1828">
        <v>0</v>
      </c>
      <c r="R162" s="1828">
        <f t="shared" si="29"/>
        <v>100</v>
      </c>
      <c r="S162" s="1829">
        <v>0</v>
      </c>
      <c r="T162" s="1829">
        <f t="shared" si="28"/>
        <v>100</v>
      </c>
      <c r="U162" s="1829">
        <v>0</v>
      </c>
      <c r="V162" s="1829">
        <f t="shared" si="27"/>
        <v>100</v>
      </c>
      <c r="W162" s="713"/>
    </row>
    <row r="163" spans="1:23" ht="20.95" x14ac:dyDescent="0.2">
      <c r="A163" s="1215" t="s">
        <v>298</v>
      </c>
      <c r="B163" s="1216" t="s">
        <v>521</v>
      </c>
      <c r="C163" s="1217" t="s">
        <v>100</v>
      </c>
      <c r="D163" s="1217" t="s">
        <v>100</v>
      </c>
      <c r="E163" s="1218" t="s">
        <v>397</v>
      </c>
      <c r="F163" s="1219">
        <v>0</v>
      </c>
      <c r="G163" s="1176">
        <f t="shared" si="25"/>
        <v>200</v>
      </c>
      <c r="H163" s="928">
        <f t="shared" si="26"/>
        <v>200</v>
      </c>
      <c r="I163" s="1833">
        <v>0</v>
      </c>
      <c r="J163" s="1833">
        <f t="shared" si="24"/>
        <v>200</v>
      </c>
      <c r="K163" s="1833">
        <v>0</v>
      </c>
      <c r="L163" s="1833">
        <f t="shared" si="23"/>
        <v>200</v>
      </c>
      <c r="M163" s="1833">
        <v>0</v>
      </c>
      <c r="N163" s="1833">
        <f t="shared" si="22"/>
        <v>200</v>
      </c>
      <c r="O163" s="1834">
        <v>0</v>
      </c>
      <c r="P163" s="1834">
        <f t="shared" si="30"/>
        <v>200</v>
      </c>
      <c r="Q163" s="1834">
        <v>0</v>
      </c>
      <c r="R163" s="1834">
        <f t="shared" si="29"/>
        <v>200</v>
      </c>
      <c r="S163" s="1832">
        <v>0</v>
      </c>
      <c r="T163" s="1832">
        <f t="shared" si="28"/>
        <v>200</v>
      </c>
      <c r="U163" s="1832">
        <v>0</v>
      </c>
      <c r="V163" s="1832">
        <f t="shared" si="27"/>
        <v>200</v>
      </c>
      <c r="W163" s="713"/>
    </row>
    <row r="164" spans="1:23" x14ac:dyDescent="0.2">
      <c r="A164" s="1220"/>
      <c r="B164" s="1221"/>
      <c r="C164" s="1222" t="s">
        <v>294</v>
      </c>
      <c r="D164" s="1222" t="s">
        <v>295</v>
      </c>
      <c r="E164" s="1223" t="s">
        <v>296</v>
      </c>
      <c r="F164" s="1224">
        <v>0</v>
      </c>
      <c r="G164" s="1183">
        <v>200</v>
      </c>
      <c r="H164" s="926">
        <f t="shared" si="26"/>
        <v>200</v>
      </c>
      <c r="I164" s="1827">
        <v>0</v>
      </c>
      <c r="J164" s="1827">
        <f t="shared" si="24"/>
        <v>200</v>
      </c>
      <c r="K164" s="1827">
        <v>0</v>
      </c>
      <c r="L164" s="1827">
        <f t="shared" si="23"/>
        <v>200</v>
      </c>
      <c r="M164" s="1827">
        <v>0</v>
      </c>
      <c r="N164" s="1827">
        <f t="shared" si="22"/>
        <v>200</v>
      </c>
      <c r="O164" s="1828">
        <v>0</v>
      </c>
      <c r="P164" s="1828">
        <f t="shared" si="30"/>
        <v>200</v>
      </c>
      <c r="Q164" s="1828">
        <v>0</v>
      </c>
      <c r="R164" s="1828">
        <f t="shared" si="29"/>
        <v>200</v>
      </c>
      <c r="S164" s="1829">
        <v>0</v>
      </c>
      <c r="T164" s="1829">
        <f t="shared" si="28"/>
        <v>200</v>
      </c>
      <c r="U164" s="1829">
        <v>0</v>
      </c>
      <c r="V164" s="1829">
        <f t="shared" si="27"/>
        <v>200</v>
      </c>
      <c r="W164" s="713"/>
    </row>
    <row r="165" spans="1:23" ht="20.95" x14ac:dyDescent="0.2">
      <c r="A165" s="1215" t="s">
        <v>298</v>
      </c>
      <c r="B165" s="1216" t="s">
        <v>522</v>
      </c>
      <c r="C165" s="1217" t="s">
        <v>100</v>
      </c>
      <c r="D165" s="1217" t="s">
        <v>100</v>
      </c>
      <c r="E165" s="1218" t="s">
        <v>399</v>
      </c>
      <c r="F165" s="1219">
        <v>0</v>
      </c>
      <c r="G165" s="1176">
        <f t="shared" si="25"/>
        <v>100</v>
      </c>
      <c r="H165" s="928">
        <f t="shared" si="26"/>
        <v>100</v>
      </c>
      <c r="I165" s="1833">
        <v>0</v>
      </c>
      <c r="J165" s="1833">
        <f t="shared" si="24"/>
        <v>100</v>
      </c>
      <c r="K165" s="1833">
        <v>0</v>
      </c>
      <c r="L165" s="1833">
        <f t="shared" si="23"/>
        <v>100</v>
      </c>
      <c r="M165" s="1833">
        <v>0</v>
      </c>
      <c r="N165" s="1833">
        <f t="shared" si="22"/>
        <v>100</v>
      </c>
      <c r="O165" s="1834">
        <v>0</v>
      </c>
      <c r="P165" s="1834">
        <f t="shared" si="30"/>
        <v>100</v>
      </c>
      <c r="Q165" s="1834">
        <v>0</v>
      </c>
      <c r="R165" s="1834">
        <f t="shared" si="29"/>
        <v>100</v>
      </c>
      <c r="S165" s="1832">
        <v>0</v>
      </c>
      <c r="T165" s="1832">
        <f t="shared" si="28"/>
        <v>100</v>
      </c>
      <c r="U165" s="1832">
        <v>0</v>
      </c>
      <c r="V165" s="1832">
        <f t="shared" si="27"/>
        <v>100</v>
      </c>
      <c r="W165" s="713"/>
    </row>
    <row r="166" spans="1:23" x14ac:dyDescent="0.2">
      <c r="A166" s="1220"/>
      <c r="B166" s="1221"/>
      <c r="C166" s="1222" t="s">
        <v>294</v>
      </c>
      <c r="D166" s="1222" t="s">
        <v>295</v>
      </c>
      <c r="E166" s="1223" t="s">
        <v>296</v>
      </c>
      <c r="F166" s="1224">
        <v>0</v>
      </c>
      <c r="G166" s="1183">
        <v>100</v>
      </c>
      <c r="H166" s="926">
        <f t="shared" si="26"/>
        <v>100</v>
      </c>
      <c r="I166" s="1827">
        <v>0</v>
      </c>
      <c r="J166" s="1827">
        <f t="shared" si="24"/>
        <v>100</v>
      </c>
      <c r="K166" s="1827">
        <v>0</v>
      </c>
      <c r="L166" s="1827">
        <f t="shared" si="23"/>
        <v>100</v>
      </c>
      <c r="M166" s="1827">
        <v>0</v>
      </c>
      <c r="N166" s="1827">
        <f t="shared" si="22"/>
        <v>100</v>
      </c>
      <c r="O166" s="1828">
        <v>0</v>
      </c>
      <c r="P166" s="1828">
        <f t="shared" si="30"/>
        <v>100</v>
      </c>
      <c r="Q166" s="1828">
        <v>0</v>
      </c>
      <c r="R166" s="1828">
        <f t="shared" si="29"/>
        <v>100</v>
      </c>
      <c r="S166" s="1829">
        <v>0</v>
      </c>
      <c r="T166" s="1829">
        <f t="shared" si="28"/>
        <v>100</v>
      </c>
      <c r="U166" s="1829">
        <v>0</v>
      </c>
      <c r="V166" s="1829">
        <f t="shared" si="27"/>
        <v>100</v>
      </c>
      <c r="W166" s="713"/>
    </row>
    <row r="167" spans="1:23" ht="31.45" x14ac:dyDescent="0.2">
      <c r="A167" s="1215" t="s">
        <v>298</v>
      </c>
      <c r="B167" s="1216" t="s">
        <v>523</v>
      </c>
      <c r="C167" s="1217" t="s">
        <v>100</v>
      </c>
      <c r="D167" s="1217" t="s">
        <v>100</v>
      </c>
      <c r="E167" s="1218" t="s">
        <v>404</v>
      </c>
      <c r="F167" s="1219">
        <v>0</v>
      </c>
      <c r="G167" s="1176">
        <f t="shared" si="25"/>
        <v>100</v>
      </c>
      <c r="H167" s="928">
        <f t="shared" si="26"/>
        <v>100</v>
      </c>
      <c r="I167" s="1833">
        <v>0</v>
      </c>
      <c r="J167" s="1833">
        <f t="shared" si="24"/>
        <v>100</v>
      </c>
      <c r="K167" s="1833">
        <v>0</v>
      </c>
      <c r="L167" s="1833">
        <f t="shared" si="23"/>
        <v>100</v>
      </c>
      <c r="M167" s="1833">
        <v>0</v>
      </c>
      <c r="N167" s="1833">
        <f t="shared" si="22"/>
        <v>100</v>
      </c>
      <c r="O167" s="1834">
        <v>0</v>
      </c>
      <c r="P167" s="1834">
        <f t="shared" si="30"/>
        <v>100</v>
      </c>
      <c r="Q167" s="1834">
        <v>0</v>
      </c>
      <c r="R167" s="1834">
        <f t="shared" si="29"/>
        <v>100</v>
      </c>
      <c r="S167" s="1832">
        <v>0</v>
      </c>
      <c r="T167" s="1832">
        <f t="shared" si="28"/>
        <v>100</v>
      </c>
      <c r="U167" s="1832">
        <v>0</v>
      </c>
      <c r="V167" s="1832">
        <f t="shared" si="27"/>
        <v>100</v>
      </c>
      <c r="W167" s="713"/>
    </row>
    <row r="168" spans="1:23" x14ac:dyDescent="0.2">
      <c r="A168" s="1220"/>
      <c r="B168" s="1221"/>
      <c r="C168" s="1222" t="s">
        <v>294</v>
      </c>
      <c r="D168" s="1222" t="s">
        <v>402</v>
      </c>
      <c r="E168" s="1223" t="s">
        <v>403</v>
      </c>
      <c r="F168" s="1224">
        <v>0</v>
      </c>
      <c r="G168" s="1183">
        <v>100</v>
      </c>
      <c r="H168" s="926">
        <f t="shared" si="26"/>
        <v>100</v>
      </c>
      <c r="I168" s="1827">
        <v>0</v>
      </c>
      <c r="J168" s="1827">
        <f t="shared" si="24"/>
        <v>100</v>
      </c>
      <c r="K168" s="1827">
        <v>0</v>
      </c>
      <c r="L168" s="1827">
        <f t="shared" si="23"/>
        <v>100</v>
      </c>
      <c r="M168" s="1827">
        <v>0</v>
      </c>
      <c r="N168" s="1827">
        <f t="shared" si="22"/>
        <v>100</v>
      </c>
      <c r="O168" s="1828">
        <v>0</v>
      </c>
      <c r="P168" s="1828">
        <f t="shared" si="30"/>
        <v>100</v>
      </c>
      <c r="Q168" s="1828">
        <v>0</v>
      </c>
      <c r="R168" s="1828">
        <f t="shared" si="29"/>
        <v>100</v>
      </c>
      <c r="S168" s="1829">
        <v>0</v>
      </c>
      <c r="T168" s="1829">
        <f t="shared" si="28"/>
        <v>100</v>
      </c>
      <c r="U168" s="1829">
        <v>0</v>
      </c>
      <c r="V168" s="1829">
        <f t="shared" si="27"/>
        <v>100</v>
      </c>
      <c r="W168" s="713"/>
    </row>
    <row r="169" spans="1:23" ht="20.95" x14ac:dyDescent="0.2">
      <c r="A169" s="1215" t="s">
        <v>298</v>
      </c>
      <c r="B169" s="1216" t="s">
        <v>524</v>
      </c>
      <c r="C169" s="1217" t="s">
        <v>100</v>
      </c>
      <c r="D169" s="1217" t="s">
        <v>100</v>
      </c>
      <c r="E169" s="1218" t="s">
        <v>423</v>
      </c>
      <c r="F169" s="1219">
        <v>0</v>
      </c>
      <c r="G169" s="1176">
        <f t="shared" si="25"/>
        <v>150</v>
      </c>
      <c r="H169" s="928">
        <f t="shared" si="26"/>
        <v>150</v>
      </c>
      <c r="I169" s="1833">
        <v>0</v>
      </c>
      <c r="J169" s="1833">
        <f t="shared" si="24"/>
        <v>150</v>
      </c>
      <c r="K169" s="1833">
        <v>0</v>
      </c>
      <c r="L169" s="1833">
        <f t="shared" si="23"/>
        <v>150</v>
      </c>
      <c r="M169" s="1833">
        <v>0</v>
      </c>
      <c r="N169" s="1833">
        <f t="shared" si="22"/>
        <v>150</v>
      </c>
      <c r="O169" s="1834">
        <v>0</v>
      </c>
      <c r="P169" s="1834">
        <f t="shared" si="30"/>
        <v>150</v>
      </c>
      <c r="Q169" s="1834">
        <v>0</v>
      </c>
      <c r="R169" s="1834">
        <f t="shared" si="29"/>
        <v>150</v>
      </c>
      <c r="S169" s="1832">
        <v>0</v>
      </c>
      <c r="T169" s="1832">
        <f t="shared" si="28"/>
        <v>150</v>
      </c>
      <c r="U169" s="1832">
        <v>0</v>
      </c>
      <c r="V169" s="1832">
        <f t="shared" si="27"/>
        <v>150</v>
      </c>
      <c r="W169" s="713"/>
    </row>
    <row r="170" spans="1:23" x14ac:dyDescent="0.2">
      <c r="A170" s="1220"/>
      <c r="B170" s="1221"/>
      <c r="C170" s="1222" t="s">
        <v>294</v>
      </c>
      <c r="D170" s="1222" t="s">
        <v>402</v>
      </c>
      <c r="E170" s="1223" t="s">
        <v>403</v>
      </c>
      <c r="F170" s="1224">
        <v>0</v>
      </c>
      <c r="G170" s="1183">
        <v>150</v>
      </c>
      <c r="H170" s="926">
        <f t="shared" si="26"/>
        <v>150</v>
      </c>
      <c r="I170" s="1827">
        <v>0</v>
      </c>
      <c r="J170" s="1827">
        <f t="shared" si="24"/>
        <v>150</v>
      </c>
      <c r="K170" s="1827">
        <v>0</v>
      </c>
      <c r="L170" s="1827">
        <f t="shared" si="23"/>
        <v>150</v>
      </c>
      <c r="M170" s="1827">
        <v>0</v>
      </c>
      <c r="N170" s="1827">
        <f t="shared" si="22"/>
        <v>150</v>
      </c>
      <c r="O170" s="1828">
        <v>0</v>
      </c>
      <c r="P170" s="1828">
        <f t="shared" si="30"/>
        <v>150</v>
      </c>
      <c r="Q170" s="1828">
        <v>0</v>
      </c>
      <c r="R170" s="1828">
        <f t="shared" si="29"/>
        <v>150</v>
      </c>
      <c r="S170" s="1829">
        <v>0</v>
      </c>
      <c r="T170" s="1829">
        <f t="shared" si="28"/>
        <v>150</v>
      </c>
      <c r="U170" s="1829">
        <v>0</v>
      </c>
      <c r="V170" s="1829">
        <f t="shared" si="27"/>
        <v>150</v>
      </c>
      <c r="W170" s="713"/>
    </row>
    <row r="171" spans="1:23" x14ac:dyDescent="0.2">
      <c r="A171" s="1215" t="s">
        <v>298</v>
      </c>
      <c r="B171" s="1216" t="s">
        <v>525</v>
      </c>
      <c r="C171" s="1217" t="s">
        <v>100</v>
      </c>
      <c r="D171" s="1217" t="s">
        <v>100</v>
      </c>
      <c r="E171" s="1218" t="s">
        <v>407</v>
      </c>
      <c r="F171" s="1219">
        <v>0</v>
      </c>
      <c r="G171" s="1176">
        <f t="shared" si="25"/>
        <v>100</v>
      </c>
      <c r="H171" s="928">
        <f t="shared" si="26"/>
        <v>100</v>
      </c>
      <c r="I171" s="1833">
        <v>0</v>
      </c>
      <c r="J171" s="1833">
        <f t="shared" si="24"/>
        <v>100</v>
      </c>
      <c r="K171" s="1833">
        <v>0</v>
      </c>
      <c r="L171" s="1833">
        <f t="shared" si="23"/>
        <v>100</v>
      </c>
      <c r="M171" s="1833">
        <v>0</v>
      </c>
      <c r="N171" s="1833">
        <f t="shared" si="22"/>
        <v>100</v>
      </c>
      <c r="O171" s="1834">
        <v>0</v>
      </c>
      <c r="P171" s="1834">
        <f t="shared" si="30"/>
        <v>100</v>
      </c>
      <c r="Q171" s="1834">
        <v>0</v>
      </c>
      <c r="R171" s="1834">
        <f t="shared" si="29"/>
        <v>100</v>
      </c>
      <c r="S171" s="1832">
        <v>0</v>
      </c>
      <c r="T171" s="1832">
        <f t="shared" si="28"/>
        <v>100</v>
      </c>
      <c r="U171" s="1832">
        <v>0</v>
      </c>
      <c r="V171" s="1832">
        <f t="shared" si="27"/>
        <v>100</v>
      </c>
      <c r="W171" s="713"/>
    </row>
    <row r="172" spans="1:23" x14ac:dyDescent="0.2">
      <c r="A172" s="1220"/>
      <c r="B172" s="1221"/>
      <c r="C172" s="1222" t="s">
        <v>294</v>
      </c>
      <c r="D172" s="1222" t="s">
        <v>295</v>
      </c>
      <c r="E172" s="1223" t="s">
        <v>296</v>
      </c>
      <c r="F172" s="1224">
        <v>0</v>
      </c>
      <c r="G172" s="1183">
        <v>100</v>
      </c>
      <c r="H172" s="926">
        <f t="shared" si="26"/>
        <v>100</v>
      </c>
      <c r="I172" s="1827">
        <v>0</v>
      </c>
      <c r="J172" s="1827">
        <f t="shared" si="24"/>
        <v>100</v>
      </c>
      <c r="K172" s="1827">
        <v>0</v>
      </c>
      <c r="L172" s="1827">
        <f t="shared" si="23"/>
        <v>100</v>
      </c>
      <c r="M172" s="1827">
        <v>0</v>
      </c>
      <c r="N172" s="1827">
        <f t="shared" si="22"/>
        <v>100</v>
      </c>
      <c r="O172" s="1828">
        <v>0</v>
      </c>
      <c r="P172" s="1828">
        <f t="shared" si="30"/>
        <v>100</v>
      </c>
      <c r="Q172" s="1828">
        <v>0</v>
      </c>
      <c r="R172" s="1828">
        <f t="shared" si="29"/>
        <v>100</v>
      </c>
      <c r="S172" s="1829">
        <v>0</v>
      </c>
      <c r="T172" s="1829">
        <f t="shared" si="28"/>
        <v>100</v>
      </c>
      <c r="U172" s="1829">
        <v>0</v>
      </c>
      <c r="V172" s="1829">
        <f t="shared" si="27"/>
        <v>100</v>
      </c>
      <c r="W172" s="713"/>
    </row>
    <row r="173" spans="1:23" ht="20.95" x14ac:dyDescent="0.2">
      <c r="A173" s="1215" t="s">
        <v>298</v>
      </c>
      <c r="B173" s="1216" t="s">
        <v>526</v>
      </c>
      <c r="C173" s="1217" t="s">
        <v>100</v>
      </c>
      <c r="D173" s="1217" t="s">
        <v>100</v>
      </c>
      <c r="E173" s="1218" t="s">
        <v>408</v>
      </c>
      <c r="F173" s="1219">
        <v>0</v>
      </c>
      <c r="G173" s="1176">
        <f t="shared" si="25"/>
        <v>200</v>
      </c>
      <c r="H173" s="928">
        <f t="shared" si="26"/>
        <v>200</v>
      </c>
      <c r="I173" s="1833">
        <v>0</v>
      </c>
      <c r="J173" s="1833">
        <f t="shared" si="24"/>
        <v>200</v>
      </c>
      <c r="K173" s="1833">
        <v>0</v>
      </c>
      <c r="L173" s="1833">
        <f t="shared" si="23"/>
        <v>200</v>
      </c>
      <c r="M173" s="1833">
        <v>0</v>
      </c>
      <c r="N173" s="1833">
        <f t="shared" ref="N173:N238" si="31">+L173+M173</f>
        <v>200</v>
      </c>
      <c r="O173" s="1834">
        <v>0</v>
      </c>
      <c r="P173" s="1834">
        <f t="shared" si="30"/>
        <v>200</v>
      </c>
      <c r="Q173" s="1834">
        <v>0</v>
      </c>
      <c r="R173" s="1834">
        <f t="shared" si="29"/>
        <v>200</v>
      </c>
      <c r="S173" s="1832">
        <v>0</v>
      </c>
      <c r="T173" s="1832">
        <f t="shared" si="28"/>
        <v>200</v>
      </c>
      <c r="U173" s="1832">
        <v>0</v>
      </c>
      <c r="V173" s="1832">
        <f t="shared" si="27"/>
        <v>200</v>
      </c>
      <c r="W173" s="713"/>
    </row>
    <row r="174" spans="1:23" x14ac:dyDescent="0.2">
      <c r="A174" s="1220"/>
      <c r="B174" s="1221"/>
      <c r="C174" s="1222" t="s">
        <v>294</v>
      </c>
      <c r="D174" s="1222" t="s">
        <v>341</v>
      </c>
      <c r="E174" s="1223" t="s">
        <v>342</v>
      </c>
      <c r="F174" s="1224">
        <v>0</v>
      </c>
      <c r="G174" s="1183">
        <v>200</v>
      </c>
      <c r="H174" s="926">
        <f t="shared" si="26"/>
        <v>200</v>
      </c>
      <c r="I174" s="1827">
        <v>0</v>
      </c>
      <c r="J174" s="1827">
        <f t="shared" si="24"/>
        <v>200</v>
      </c>
      <c r="K174" s="1827">
        <v>0</v>
      </c>
      <c r="L174" s="1827">
        <f t="shared" si="23"/>
        <v>200</v>
      </c>
      <c r="M174" s="1827">
        <v>0</v>
      </c>
      <c r="N174" s="1827">
        <f t="shared" si="31"/>
        <v>200</v>
      </c>
      <c r="O174" s="1828">
        <v>0</v>
      </c>
      <c r="P174" s="1828">
        <f t="shared" si="30"/>
        <v>200</v>
      </c>
      <c r="Q174" s="1828">
        <v>0</v>
      </c>
      <c r="R174" s="1828">
        <f t="shared" si="29"/>
        <v>200</v>
      </c>
      <c r="S174" s="1829">
        <v>0</v>
      </c>
      <c r="T174" s="1829">
        <f t="shared" si="28"/>
        <v>200</v>
      </c>
      <c r="U174" s="1829">
        <v>0</v>
      </c>
      <c r="V174" s="1829">
        <f t="shared" si="27"/>
        <v>200</v>
      </c>
      <c r="W174" s="713"/>
    </row>
    <row r="175" spans="1:23" x14ac:dyDescent="0.2">
      <c r="A175" s="1215" t="s">
        <v>298</v>
      </c>
      <c r="B175" s="1216" t="s">
        <v>527</v>
      </c>
      <c r="C175" s="1217" t="s">
        <v>100</v>
      </c>
      <c r="D175" s="1217" t="s">
        <v>100</v>
      </c>
      <c r="E175" s="1218" t="s">
        <v>410</v>
      </c>
      <c r="F175" s="1219">
        <v>0</v>
      </c>
      <c r="G175" s="1176">
        <f t="shared" si="25"/>
        <v>100</v>
      </c>
      <c r="H175" s="928">
        <f t="shared" si="26"/>
        <v>100</v>
      </c>
      <c r="I175" s="1833">
        <v>0</v>
      </c>
      <c r="J175" s="1833">
        <f t="shared" si="24"/>
        <v>100</v>
      </c>
      <c r="K175" s="1833">
        <v>0</v>
      </c>
      <c r="L175" s="1833">
        <f t="shared" ref="L175:L242" si="32">+J175+K175</f>
        <v>100</v>
      </c>
      <c r="M175" s="1833">
        <v>0</v>
      </c>
      <c r="N175" s="1833">
        <f t="shared" si="31"/>
        <v>100</v>
      </c>
      <c r="O175" s="1834">
        <v>0</v>
      </c>
      <c r="P175" s="1834">
        <f t="shared" si="30"/>
        <v>100</v>
      </c>
      <c r="Q175" s="1834">
        <v>0</v>
      </c>
      <c r="R175" s="1834">
        <f t="shared" si="29"/>
        <v>100</v>
      </c>
      <c r="S175" s="1832">
        <v>0</v>
      </c>
      <c r="T175" s="1832">
        <f t="shared" si="28"/>
        <v>100</v>
      </c>
      <c r="U175" s="1832">
        <v>0</v>
      </c>
      <c r="V175" s="1832">
        <f t="shared" si="27"/>
        <v>100</v>
      </c>
      <c r="W175" s="713"/>
    </row>
    <row r="176" spans="1:23" x14ac:dyDescent="0.2">
      <c r="A176" s="1220"/>
      <c r="B176" s="1221"/>
      <c r="C176" s="1222" t="s">
        <v>294</v>
      </c>
      <c r="D176" s="1222" t="s">
        <v>295</v>
      </c>
      <c r="E176" s="1223" t="s">
        <v>296</v>
      </c>
      <c r="F176" s="1224">
        <v>0</v>
      </c>
      <c r="G176" s="1183">
        <v>100</v>
      </c>
      <c r="H176" s="926">
        <f t="shared" si="26"/>
        <v>100</v>
      </c>
      <c r="I176" s="1827">
        <v>0</v>
      </c>
      <c r="J176" s="1827">
        <f t="shared" si="24"/>
        <v>100</v>
      </c>
      <c r="K176" s="1827">
        <v>0</v>
      </c>
      <c r="L176" s="1827">
        <f t="shared" si="32"/>
        <v>100</v>
      </c>
      <c r="M176" s="1827">
        <v>0</v>
      </c>
      <c r="N176" s="1827">
        <f t="shared" si="31"/>
        <v>100</v>
      </c>
      <c r="O176" s="1828">
        <v>0</v>
      </c>
      <c r="P176" s="1828">
        <f t="shared" si="30"/>
        <v>100</v>
      </c>
      <c r="Q176" s="1828">
        <v>0</v>
      </c>
      <c r="R176" s="1828">
        <f t="shared" si="29"/>
        <v>100</v>
      </c>
      <c r="S176" s="1829">
        <v>0</v>
      </c>
      <c r="T176" s="1829">
        <f t="shared" si="28"/>
        <v>100</v>
      </c>
      <c r="U176" s="1829">
        <v>0</v>
      </c>
      <c r="V176" s="1829">
        <f t="shared" si="27"/>
        <v>100</v>
      </c>
      <c r="W176" s="713"/>
    </row>
    <row r="177" spans="1:23" ht="31.45" x14ac:dyDescent="0.2">
      <c r="A177" s="1215" t="s">
        <v>298</v>
      </c>
      <c r="B177" s="1216" t="s">
        <v>528</v>
      </c>
      <c r="C177" s="1217" t="s">
        <v>100</v>
      </c>
      <c r="D177" s="1217" t="s">
        <v>100</v>
      </c>
      <c r="E177" s="1218" t="s">
        <v>412</v>
      </c>
      <c r="F177" s="1219">
        <v>0</v>
      </c>
      <c r="G177" s="1176">
        <f t="shared" si="25"/>
        <v>100</v>
      </c>
      <c r="H177" s="928">
        <f t="shared" si="26"/>
        <v>100</v>
      </c>
      <c r="I177" s="1833">
        <v>0</v>
      </c>
      <c r="J177" s="1833">
        <f t="shared" si="24"/>
        <v>100</v>
      </c>
      <c r="K177" s="1833">
        <v>0</v>
      </c>
      <c r="L177" s="1833">
        <f t="shared" si="32"/>
        <v>100</v>
      </c>
      <c r="M177" s="1833">
        <v>0</v>
      </c>
      <c r="N177" s="1833">
        <f t="shared" si="31"/>
        <v>100</v>
      </c>
      <c r="O177" s="1834">
        <v>0</v>
      </c>
      <c r="P177" s="1834">
        <f t="shared" si="30"/>
        <v>100</v>
      </c>
      <c r="Q177" s="1834">
        <v>0</v>
      </c>
      <c r="R177" s="1834">
        <f t="shared" si="29"/>
        <v>100</v>
      </c>
      <c r="S177" s="1832">
        <v>0</v>
      </c>
      <c r="T177" s="1832">
        <f t="shared" si="28"/>
        <v>100</v>
      </c>
      <c r="U177" s="1832">
        <v>0</v>
      </c>
      <c r="V177" s="1832">
        <f t="shared" si="27"/>
        <v>100</v>
      </c>
      <c r="W177" s="713"/>
    </row>
    <row r="178" spans="1:23" x14ac:dyDescent="0.2">
      <c r="A178" s="1220"/>
      <c r="B178" s="1221"/>
      <c r="C178" s="1222" t="s">
        <v>294</v>
      </c>
      <c r="D178" s="1222" t="s">
        <v>295</v>
      </c>
      <c r="E178" s="1223" t="s">
        <v>296</v>
      </c>
      <c r="F178" s="1224">
        <v>0</v>
      </c>
      <c r="G178" s="1183">
        <v>100</v>
      </c>
      <c r="H178" s="926">
        <f t="shared" si="26"/>
        <v>100</v>
      </c>
      <c r="I178" s="1827">
        <v>0</v>
      </c>
      <c r="J178" s="1827">
        <f t="shared" ref="J178:J262" si="33">+H178+I178</f>
        <v>100</v>
      </c>
      <c r="K178" s="1827">
        <v>0</v>
      </c>
      <c r="L178" s="1827">
        <f t="shared" si="32"/>
        <v>100</v>
      </c>
      <c r="M178" s="1827">
        <v>0</v>
      </c>
      <c r="N178" s="1827">
        <f t="shared" si="31"/>
        <v>100</v>
      </c>
      <c r="O178" s="1828">
        <v>0</v>
      </c>
      <c r="P178" s="1828">
        <f t="shared" si="30"/>
        <v>100</v>
      </c>
      <c r="Q178" s="1828">
        <v>0</v>
      </c>
      <c r="R178" s="1828">
        <f t="shared" si="29"/>
        <v>100</v>
      </c>
      <c r="S178" s="1829">
        <v>0</v>
      </c>
      <c r="T178" s="1829">
        <f t="shared" si="28"/>
        <v>100</v>
      </c>
      <c r="U178" s="1829">
        <v>0</v>
      </c>
      <c r="V178" s="1829">
        <f t="shared" si="27"/>
        <v>100</v>
      </c>
      <c r="W178" s="713"/>
    </row>
    <row r="179" spans="1:23" x14ac:dyDescent="0.2">
      <c r="A179" s="1215" t="s">
        <v>298</v>
      </c>
      <c r="B179" s="1216" t="s">
        <v>529</v>
      </c>
      <c r="C179" s="1217" t="s">
        <v>100</v>
      </c>
      <c r="D179" s="1217" t="s">
        <v>100</v>
      </c>
      <c r="E179" s="1218" t="s">
        <v>414</v>
      </c>
      <c r="F179" s="1219">
        <v>0</v>
      </c>
      <c r="G179" s="1176">
        <f t="shared" ref="G179:G181" si="34">+G180</f>
        <v>450</v>
      </c>
      <c r="H179" s="928">
        <f t="shared" si="26"/>
        <v>450</v>
      </c>
      <c r="I179" s="1833">
        <v>0</v>
      </c>
      <c r="J179" s="1833">
        <f t="shared" si="33"/>
        <v>450</v>
      </c>
      <c r="K179" s="1833">
        <v>0</v>
      </c>
      <c r="L179" s="1833">
        <f t="shared" si="32"/>
        <v>450</v>
      </c>
      <c r="M179" s="1833">
        <v>0</v>
      </c>
      <c r="N179" s="1833">
        <f t="shared" si="31"/>
        <v>450</v>
      </c>
      <c r="O179" s="1834">
        <v>0</v>
      </c>
      <c r="P179" s="1834">
        <f t="shared" si="30"/>
        <v>450</v>
      </c>
      <c r="Q179" s="1834">
        <v>0</v>
      </c>
      <c r="R179" s="1834">
        <f t="shared" si="29"/>
        <v>450</v>
      </c>
      <c r="S179" s="1832">
        <v>0</v>
      </c>
      <c r="T179" s="1832">
        <f t="shared" si="28"/>
        <v>450</v>
      </c>
      <c r="U179" s="1832">
        <v>0</v>
      </c>
      <c r="V179" s="1832">
        <f t="shared" si="27"/>
        <v>450</v>
      </c>
      <c r="W179" s="713"/>
    </row>
    <row r="180" spans="1:23" x14ac:dyDescent="0.2">
      <c r="A180" s="1220"/>
      <c r="B180" s="1221"/>
      <c r="C180" s="1222" t="s">
        <v>294</v>
      </c>
      <c r="D180" s="1222" t="s">
        <v>295</v>
      </c>
      <c r="E180" s="1223" t="s">
        <v>296</v>
      </c>
      <c r="F180" s="1224">
        <v>0</v>
      </c>
      <c r="G180" s="1183">
        <v>450</v>
      </c>
      <c r="H180" s="926">
        <f t="shared" ref="H180:H262" si="35">+F180+G180</f>
        <v>450</v>
      </c>
      <c r="I180" s="1827">
        <v>0</v>
      </c>
      <c r="J180" s="1827">
        <f t="shared" si="33"/>
        <v>450</v>
      </c>
      <c r="K180" s="1827">
        <v>0</v>
      </c>
      <c r="L180" s="1827">
        <f t="shared" si="32"/>
        <v>450</v>
      </c>
      <c r="M180" s="1827">
        <v>0</v>
      </c>
      <c r="N180" s="1827">
        <f t="shared" si="31"/>
        <v>450</v>
      </c>
      <c r="O180" s="1828">
        <v>0</v>
      </c>
      <c r="P180" s="1828">
        <f t="shared" si="30"/>
        <v>450</v>
      </c>
      <c r="Q180" s="1828">
        <v>0</v>
      </c>
      <c r="R180" s="1828">
        <f t="shared" si="29"/>
        <v>450</v>
      </c>
      <c r="S180" s="1829">
        <v>0</v>
      </c>
      <c r="T180" s="1829">
        <f t="shared" si="28"/>
        <v>450</v>
      </c>
      <c r="U180" s="1829">
        <v>0</v>
      </c>
      <c r="V180" s="1829">
        <f t="shared" si="27"/>
        <v>450</v>
      </c>
      <c r="W180" s="713"/>
    </row>
    <row r="181" spans="1:23" ht="20.95" x14ac:dyDescent="0.2">
      <c r="A181" s="1215" t="s">
        <v>298</v>
      </c>
      <c r="B181" s="1216" t="s">
        <v>530</v>
      </c>
      <c r="C181" s="1217" t="s">
        <v>100</v>
      </c>
      <c r="D181" s="1217" t="s">
        <v>100</v>
      </c>
      <c r="E181" s="1218" t="s">
        <v>416</v>
      </c>
      <c r="F181" s="1219">
        <v>0</v>
      </c>
      <c r="G181" s="1176">
        <f t="shared" si="34"/>
        <v>150</v>
      </c>
      <c r="H181" s="928">
        <f t="shared" si="35"/>
        <v>150</v>
      </c>
      <c r="I181" s="1833">
        <v>0</v>
      </c>
      <c r="J181" s="1833">
        <f t="shared" si="33"/>
        <v>150</v>
      </c>
      <c r="K181" s="1833">
        <v>0</v>
      </c>
      <c r="L181" s="1833">
        <f t="shared" si="32"/>
        <v>150</v>
      </c>
      <c r="M181" s="1833">
        <v>0</v>
      </c>
      <c r="N181" s="1833">
        <f t="shared" si="31"/>
        <v>150</v>
      </c>
      <c r="O181" s="1834">
        <v>0</v>
      </c>
      <c r="P181" s="1834">
        <f t="shared" si="30"/>
        <v>150</v>
      </c>
      <c r="Q181" s="1834">
        <v>0</v>
      </c>
      <c r="R181" s="1834">
        <f t="shared" si="29"/>
        <v>150</v>
      </c>
      <c r="S181" s="1832">
        <v>0</v>
      </c>
      <c r="T181" s="1832">
        <f t="shared" si="28"/>
        <v>150</v>
      </c>
      <c r="U181" s="1832">
        <v>0</v>
      </c>
      <c r="V181" s="1832">
        <f t="shared" si="27"/>
        <v>150</v>
      </c>
      <c r="W181" s="713"/>
    </row>
    <row r="182" spans="1:23" ht="13.1" thickBot="1" x14ac:dyDescent="0.25">
      <c r="A182" s="1220"/>
      <c r="B182" s="1221"/>
      <c r="C182" s="1222" t="s">
        <v>294</v>
      </c>
      <c r="D182" s="1222" t="s">
        <v>295</v>
      </c>
      <c r="E182" s="1223" t="s">
        <v>296</v>
      </c>
      <c r="F182" s="1224">
        <v>0</v>
      </c>
      <c r="G182" s="1226">
        <v>150</v>
      </c>
      <c r="H182" s="929">
        <f t="shared" si="35"/>
        <v>150</v>
      </c>
      <c r="I182" s="1842">
        <v>0</v>
      </c>
      <c r="J182" s="1842">
        <f t="shared" si="33"/>
        <v>150</v>
      </c>
      <c r="K182" s="1842">
        <v>0</v>
      </c>
      <c r="L182" s="1842">
        <f t="shared" si="32"/>
        <v>150</v>
      </c>
      <c r="M182" s="1842">
        <v>0</v>
      </c>
      <c r="N182" s="1842">
        <f t="shared" si="31"/>
        <v>150</v>
      </c>
      <c r="O182" s="1850">
        <v>0</v>
      </c>
      <c r="P182" s="1850">
        <f t="shared" si="30"/>
        <v>150</v>
      </c>
      <c r="Q182" s="1850">
        <v>0</v>
      </c>
      <c r="R182" s="1850">
        <f t="shared" si="29"/>
        <v>150</v>
      </c>
      <c r="S182" s="1851">
        <v>0</v>
      </c>
      <c r="T182" s="1851">
        <f t="shared" si="28"/>
        <v>150</v>
      </c>
      <c r="U182" s="1851">
        <v>0</v>
      </c>
      <c r="V182" s="1851">
        <f t="shared" si="27"/>
        <v>150</v>
      </c>
      <c r="W182" s="713"/>
    </row>
    <row r="183" spans="1:23" ht="13.1" thickBot="1" x14ac:dyDescent="0.25">
      <c r="A183" s="1089" t="s">
        <v>106</v>
      </c>
      <c r="B183" s="1210" t="s">
        <v>100</v>
      </c>
      <c r="C183" s="1211" t="s">
        <v>100</v>
      </c>
      <c r="D183" s="1211" t="s">
        <v>100</v>
      </c>
      <c r="E183" s="1091" t="s">
        <v>226</v>
      </c>
      <c r="F183" s="1212">
        <v>2750</v>
      </c>
      <c r="G183" s="1227">
        <f>+G184+G186+G188+G190+G192+G194</f>
        <v>0</v>
      </c>
      <c r="H183" s="1086">
        <f t="shared" si="35"/>
        <v>2750</v>
      </c>
      <c r="I183" s="1852">
        <v>0</v>
      </c>
      <c r="J183" s="1852">
        <f t="shared" si="33"/>
        <v>2750</v>
      </c>
      <c r="K183" s="1852">
        <v>0</v>
      </c>
      <c r="L183" s="1852">
        <f t="shared" si="32"/>
        <v>2750</v>
      </c>
      <c r="M183" s="1852">
        <v>0</v>
      </c>
      <c r="N183" s="1852">
        <f t="shared" si="31"/>
        <v>2750</v>
      </c>
      <c r="O183" s="1853">
        <v>0</v>
      </c>
      <c r="P183" s="1853">
        <f t="shared" si="30"/>
        <v>2750</v>
      </c>
      <c r="Q183" s="1853">
        <v>0</v>
      </c>
      <c r="R183" s="1853">
        <f t="shared" si="29"/>
        <v>2750</v>
      </c>
      <c r="S183" s="1268">
        <v>0</v>
      </c>
      <c r="T183" s="1268">
        <f t="shared" si="28"/>
        <v>2750</v>
      </c>
      <c r="U183" s="1268">
        <v>0</v>
      </c>
      <c r="V183" s="1268">
        <f t="shared" si="27"/>
        <v>2750</v>
      </c>
      <c r="W183" s="713"/>
    </row>
    <row r="184" spans="1:23" x14ac:dyDescent="0.2">
      <c r="A184" s="669" t="s">
        <v>106</v>
      </c>
      <c r="B184" s="671" t="s">
        <v>488</v>
      </c>
      <c r="C184" s="672" t="s">
        <v>100</v>
      </c>
      <c r="D184" s="673" t="s">
        <v>100</v>
      </c>
      <c r="E184" s="780" t="s">
        <v>226</v>
      </c>
      <c r="F184" s="925">
        <f>+F185</f>
        <v>2750</v>
      </c>
      <c r="G184" s="1214">
        <f>+G185</f>
        <v>-2750</v>
      </c>
      <c r="H184" s="925">
        <f t="shared" si="35"/>
        <v>0</v>
      </c>
      <c r="I184" s="1830">
        <v>0</v>
      </c>
      <c r="J184" s="1830">
        <f t="shared" si="33"/>
        <v>0</v>
      </c>
      <c r="K184" s="1830">
        <v>0</v>
      </c>
      <c r="L184" s="1830">
        <f t="shared" si="32"/>
        <v>0</v>
      </c>
      <c r="M184" s="1830">
        <v>0</v>
      </c>
      <c r="N184" s="1830">
        <f t="shared" si="31"/>
        <v>0</v>
      </c>
      <c r="O184" s="1831">
        <v>0</v>
      </c>
      <c r="P184" s="1831">
        <f t="shared" si="30"/>
        <v>0</v>
      </c>
      <c r="Q184" s="1831">
        <v>0</v>
      </c>
      <c r="R184" s="1831">
        <f t="shared" si="29"/>
        <v>0</v>
      </c>
      <c r="S184" s="1824">
        <v>0</v>
      </c>
      <c r="T184" s="1824">
        <f t="shared" si="28"/>
        <v>0</v>
      </c>
      <c r="U184" s="1824">
        <v>0</v>
      </c>
      <c r="V184" s="1824">
        <f t="shared" si="27"/>
        <v>0</v>
      </c>
      <c r="W184" s="713"/>
    </row>
    <row r="185" spans="1:23" x14ac:dyDescent="0.2">
      <c r="A185" s="701"/>
      <c r="B185" s="703" t="s">
        <v>474</v>
      </c>
      <c r="C185" s="704">
        <v>3419</v>
      </c>
      <c r="D185" s="663">
        <v>5222</v>
      </c>
      <c r="E185" s="781" t="s">
        <v>296</v>
      </c>
      <c r="F185" s="926">
        <v>2750</v>
      </c>
      <c r="G185" s="1183">
        <v>-2750</v>
      </c>
      <c r="H185" s="926">
        <f t="shared" si="35"/>
        <v>0</v>
      </c>
      <c r="I185" s="1827">
        <v>0</v>
      </c>
      <c r="J185" s="1827">
        <f t="shared" si="33"/>
        <v>0</v>
      </c>
      <c r="K185" s="1827">
        <v>0</v>
      </c>
      <c r="L185" s="1827">
        <f t="shared" si="32"/>
        <v>0</v>
      </c>
      <c r="M185" s="1827">
        <v>0</v>
      </c>
      <c r="N185" s="1827">
        <f t="shared" si="31"/>
        <v>0</v>
      </c>
      <c r="O185" s="1828">
        <v>0</v>
      </c>
      <c r="P185" s="1828">
        <f t="shared" si="30"/>
        <v>0</v>
      </c>
      <c r="Q185" s="1828">
        <v>0</v>
      </c>
      <c r="R185" s="1828">
        <f t="shared" si="29"/>
        <v>0</v>
      </c>
      <c r="S185" s="1829">
        <v>0</v>
      </c>
      <c r="T185" s="1829">
        <f t="shared" si="28"/>
        <v>0</v>
      </c>
      <c r="U185" s="1829">
        <v>0</v>
      </c>
      <c r="V185" s="1829">
        <f t="shared" si="27"/>
        <v>0</v>
      </c>
      <c r="W185" s="713"/>
    </row>
    <row r="186" spans="1:23" ht="20.95" x14ac:dyDescent="0.2">
      <c r="A186" s="1215" t="s">
        <v>298</v>
      </c>
      <c r="B186" s="1216" t="s">
        <v>531</v>
      </c>
      <c r="C186" s="1217" t="s">
        <v>100</v>
      </c>
      <c r="D186" s="1217" t="s">
        <v>100</v>
      </c>
      <c r="E186" s="1218" t="s">
        <v>322</v>
      </c>
      <c r="F186" s="1219">
        <v>0</v>
      </c>
      <c r="G186" s="1176">
        <f>+G187</f>
        <v>200</v>
      </c>
      <c r="H186" s="928">
        <f t="shared" si="35"/>
        <v>200</v>
      </c>
      <c r="I186" s="1833">
        <v>0</v>
      </c>
      <c r="J186" s="1833">
        <f t="shared" si="33"/>
        <v>200</v>
      </c>
      <c r="K186" s="1833">
        <v>0</v>
      </c>
      <c r="L186" s="1833">
        <f t="shared" si="32"/>
        <v>200</v>
      </c>
      <c r="M186" s="1833">
        <v>0</v>
      </c>
      <c r="N186" s="1833">
        <f t="shared" si="31"/>
        <v>200</v>
      </c>
      <c r="O186" s="1834">
        <v>0</v>
      </c>
      <c r="P186" s="1834">
        <f t="shared" si="30"/>
        <v>200</v>
      </c>
      <c r="Q186" s="1834">
        <v>0</v>
      </c>
      <c r="R186" s="1834">
        <f t="shared" si="29"/>
        <v>200</v>
      </c>
      <c r="S186" s="1832">
        <v>0</v>
      </c>
      <c r="T186" s="1832">
        <f t="shared" si="28"/>
        <v>200</v>
      </c>
      <c r="U186" s="1832">
        <v>0</v>
      </c>
      <c r="V186" s="1832">
        <f t="shared" si="27"/>
        <v>200</v>
      </c>
      <c r="W186" s="713"/>
    </row>
    <row r="187" spans="1:23" x14ac:dyDescent="0.2">
      <c r="A187" s="1220"/>
      <c r="B187" s="1221"/>
      <c r="C187" s="1222" t="s">
        <v>294</v>
      </c>
      <c r="D187" s="1222" t="s">
        <v>295</v>
      </c>
      <c r="E187" s="1223" t="s">
        <v>296</v>
      </c>
      <c r="F187" s="1224">
        <v>0</v>
      </c>
      <c r="G187" s="1183">
        <v>200</v>
      </c>
      <c r="H187" s="926">
        <f t="shared" si="35"/>
        <v>200</v>
      </c>
      <c r="I187" s="1827">
        <v>0</v>
      </c>
      <c r="J187" s="1827">
        <f t="shared" si="33"/>
        <v>200</v>
      </c>
      <c r="K187" s="1827">
        <v>0</v>
      </c>
      <c r="L187" s="1827">
        <f t="shared" si="32"/>
        <v>200</v>
      </c>
      <c r="M187" s="1827">
        <v>0</v>
      </c>
      <c r="N187" s="1827">
        <f t="shared" si="31"/>
        <v>200</v>
      </c>
      <c r="O187" s="1828">
        <v>0</v>
      </c>
      <c r="P187" s="1828">
        <f t="shared" si="30"/>
        <v>200</v>
      </c>
      <c r="Q187" s="1828">
        <v>0</v>
      </c>
      <c r="R187" s="1828">
        <f t="shared" si="29"/>
        <v>200</v>
      </c>
      <c r="S187" s="1829">
        <v>0</v>
      </c>
      <c r="T187" s="1829">
        <f t="shared" si="28"/>
        <v>200</v>
      </c>
      <c r="U187" s="1829">
        <v>0</v>
      </c>
      <c r="V187" s="1829">
        <f t="shared" si="27"/>
        <v>200</v>
      </c>
      <c r="W187" s="713"/>
    </row>
    <row r="188" spans="1:23" ht="20.95" x14ac:dyDescent="0.2">
      <c r="A188" s="1215" t="s">
        <v>298</v>
      </c>
      <c r="B188" s="1216" t="s">
        <v>532</v>
      </c>
      <c r="C188" s="1217" t="s">
        <v>100</v>
      </c>
      <c r="D188" s="1217" t="s">
        <v>100</v>
      </c>
      <c r="E188" s="1218" t="s">
        <v>324</v>
      </c>
      <c r="F188" s="1219">
        <v>0</v>
      </c>
      <c r="G188" s="1176">
        <f t="shared" ref="G188" si="36">+G189</f>
        <v>750</v>
      </c>
      <c r="H188" s="928">
        <f t="shared" si="35"/>
        <v>750</v>
      </c>
      <c r="I188" s="1833">
        <v>0</v>
      </c>
      <c r="J188" s="1833">
        <f t="shared" si="33"/>
        <v>750</v>
      </c>
      <c r="K188" s="1833">
        <v>0</v>
      </c>
      <c r="L188" s="1833">
        <f t="shared" si="32"/>
        <v>750</v>
      </c>
      <c r="M188" s="1833">
        <v>0</v>
      </c>
      <c r="N188" s="1833">
        <f t="shared" si="31"/>
        <v>750</v>
      </c>
      <c r="O188" s="1834">
        <v>0</v>
      </c>
      <c r="P188" s="1834">
        <f t="shared" si="30"/>
        <v>750</v>
      </c>
      <c r="Q188" s="1834">
        <v>0</v>
      </c>
      <c r="R188" s="1834">
        <f t="shared" si="29"/>
        <v>750</v>
      </c>
      <c r="S188" s="1832">
        <v>0</v>
      </c>
      <c r="T188" s="1832">
        <f t="shared" si="28"/>
        <v>750</v>
      </c>
      <c r="U188" s="1832">
        <v>0</v>
      </c>
      <c r="V188" s="1832">
        <f t="shared" si="27"/>
        <v>750</v>
      </c>
      <c r="W188" s="713"/>
    </row>
    <row r="189" spans="1:23" x14ac:dyDescent="0.2">
      <c r="A189" s="1220"/>
      <c r="B189" s="1221"/>
      <c r="C189" s="1222" t="s">
        <v>294</v>
      </c>
      <c r="D189" s="1222" t="s">
        <v>295</v>
      </c>
      <c r="E189" s="1223" t="s">
        <v>296</v>
      </c>
      <c r="F189" s="1224">
        <v>0</v>
      </c>
      <c r="G189" s="1183">
        <v>750</v>
      </c>
      <c r="H189" s="926">
        <f t="shared" si="35"/>
        <v>750</v>
      </c>
      <c r="I189" s="1827">
        <v>0</v>
      </c>
      <c r="J189" s="1827">
        <f t="shared" si="33"/>
        <v>750</v>
      </c>
      <c r="K189" s="1827">
        <v>0</v>
      </c>
      <c r="L189" s="1827">
        <f t="shared" si="32"/>
        <v>750</v>
      </c>
      <c r="M189" s="1827">
        <v>0</v>
      </c>
      <c r="N189" s="1827">
        <f t="shared" si="31"/>
        <v>750</v>
      </c>
      <c r="O189" s="1828">
        <v>0</v>
      </c>
      <c r="P189" s="1828">
        <f t="shared" si="30"/>
        <v>750</v>
      </c>
      <c r="Q189" s="1828">
        <v>0</v>
      </c>
      <c r="R189" s="1828">
        <f t="shared" si="29"/>
        <v>750</v>
      </c>
      <c r="S189" s="1829">
        <v>0</v>
      </c>
      <c r="T189" s="1829">
        <f t="shared" si="28"/>
        <v>750</v>
      </c>
      <c r="U189" s="1829">
        <v>0</v>
      </c>
      <c r="V189" s="1829">
        <f t="shared" si="27"/>
        <v>750</v>
      </c>
      <c r="W189" s="713"/>
    </row>
    <row r="190" spans="1:23" ht="20.95" x14ac:dyDescent="0.2">
      <c r="A190" s="1215" t="s">
        <v>298</v>
      </c>
      <c r="B190" s="1216" t="s">
        <v>533</v>
      </c>
      <c r="C190" s="1217" t="s">
        <v>100</v>
      </c>
      <c r="D190" s="1217" t="s">
        <v>100</v>
      </c>
      <c r="E190" s="1218" t="s">
        <v>326</v>
      </c>
      <c r="F190" s="1219">
        <v>0</v>
      </c>
      <c r="G190" s="1176">
        <f t="shared" ref="G190" si="37">+G191</f>
        <v>750</v>
      </c>
      <c r="H190" s="928">
        <f t="shared" si="35"/>
        <v>750</v>
      </c>
      <c r="I190" s="1833">
        <v>0</v>
      </c>
      <c r="J190" s="1833">
        <f t="shared" si="33"/>
        <v>750</v>
      </c>
      <c r="K190" s="1833">
        <v>0</v>
      </c>
      <c r="L190" s="1833">
        <f t="shared" si="32"/>
        <v>750</v>
      </c>
      <c r="M190" s="1833">
        <v>0</v>
      </c>
      <c r="N190" s="1833">
        <f t="shared" si="31"/>
        <v>750</v>
      </c>
      <c r="O190" s="1834">
        <v>0</v>
      </c>
      <c r="P190" s="1834">
        <f t="shared" si="30"/>
        <v>750</v>
      </c>
      <c r="Q190" s="1834">
        <v>0</v>
      </c>
      <c r="R190" s="1834">
        <f t="shared" si="29"/>
        <v>750</v>
      </c>
      <c r="S190" s="1832">
        <v>0</v>
      </c>
      <c r="T190" s="1832">
        <f t="shared" si="28"/>
        <v>750</v>
      </c>
      <c r="U190" s="1832">
        <v>0</v>
      </c>
      <c r="V190" s="1832">
        <f t="shared" si="27"/>
        <v>750</v>
      </c>
      <c r="W190" s="713"/>
    </row>
    <row r="191" spans="1:23" x14ac:dyDescent="0.2">
      <c r="A191" s="1220"/>
      <c r="B191" s="1221"/>
      <c r="C191" s="1222" t="s">
        <v>294</v>
      </c>
      <c r="D191" s="1222" t="s">
        <v>341</v>
      </c>
      <c r="E191" s="1223" t="s">
        <v>342</v>
      </c>
      <c r="F191" s="1224">
        <v>0</v>
      </c>
      <c r="G191" s="1183">
        <v>750</v>
      </c>
      <c r="H191" s="926">
        <f t="shared" si="35"/>
        <v>750</v>
      </c>
      <c r="I191" s="1827">
        <v>0</v>
      </c>
      <c r="J191" s="1827">
        <f t="shared" si="33"/>
        <v>750</v>
      </c>
      <c r="K191" s="1827">
        <v>0</v>
      </c>
      <c r="L191" s="1827">
        <f t="shared" si="32"/>
        <v>750</v>
      </c>
      <c r="M191" s="1827">
        <v>0</v>
      </c>
      <c r="N191" s="1827">
        <f t="shared" si="31"/>
        <v>750</v>
      </c>
      <c r="O191" s="1828">
        <v>0</v>
      </c>
      <c r="P191" s="1828">
        <f t="shared" si="30"/>
        <v>750</v>
      </c>
      <c r="Q191" s="1828">
        <v>0</v>
      </c>
      <c r="R191" s="1828">
        <f t="shared" si="29"/>
        <v>750</v>
      </c>
      <c r="S191" s="1829">
        <v>0</v>
      </c>
      <c r="T191" s="1829">
        <f t="shared" si="28"/>
        <v>750</v>
      </c>
      <c r="U191" s="1829">
        <v>0</v>
      </c>
      <c r="V191" s="1829">
        <f t="shared" si="27"/>
        <v>750</v>
      </c>
      <c r="W191" s="713"/>
    </row>
    <row r="192" spans="1:23" ht="20.95" x14ac:dyDescent="0.2">
      <c r="A192" s="1215" t="s">
        <v>298</v>
      </c>
      <c r="B192" s="1216" t="s">
        <v>534</v>
      </c>
      <c r="C192" s="1217" t="s">
        <v>100</v>
      </c>
      <c r="D192" s="1217" t="s">
        <v>100</v>
      </c>
      <c r="E192" s="1218" t="s">
        <v>328</v>
      </c>
      <c r="F192" s="1219">
        <v>0</v>
      </c>
      <c r="G192" s="1176">
        <f t="shared" ref="G192" si="38">+G193</f>
        <v>300</v>
      </c>
      <c r="H192" s="928">
        <f t="shared" si="35"/>
        <v>300</v>
      </c>
      <c r="I192" s="1833">
        <v>0</v>
      </c>
      <c r="J192" s="1833">
        <f t="shared" si="33"/>
        <v>300</v>
      </c>
      <c r="K192" s="1833">
        <v>0</v>
      </c>
      <c r="L192" s="1833">
        <f t="shared" si="32"/>
        <v>300</v>
      </c>
      <c r="M192" s="1833">
        <v>0</v>
      </c>
      <c r="N192" s="1833">
        <f t="shared" si="31"/>
        <v>300</v>
      </c>
      <c r="O192" s="1834">
        <v>0</v>
      </c>
      <c r="P192" s="1834">
        <f t="shared" si="30"/>
        <v>300</v>
      </c>
      <c r="Q192" s="1834">
        <v>0</v>
      </c>
      <c r="R192" s="1834">
        <f t="shared" si="29"/>
        <v>300</v>
      </c>
      <c r="S192" s="1832">
        <v>0</v>
      </c>
      <c r="T192" s="1832">
        <f t="shared" si="28"/>
        <v>300</v>
      </c>
      <c r="U192" s="1832">
        <v>0</v>
      </c>
      <c r="V192" s="1832">
        <f t="shared" si="27"/>
        <v>300</v>
      </c>
      <c r="W192" s="713"/>
    </row>
    <row r="193" spans="1:23" x14ac:dyDescent="0.2">
      <c r="A193" s="1220"/>
      <c r="B193" s="1221"/>
      <c r="C193" s="1222" t="s">
        <v>294</v>
      </c>
      <c r="D193" s="1222" t="s">
        <v>295</v>
      </c>
      <c r="E193" s="1223" t="s">
        <v>296</v>
      </c>
      <c r="F193" s="1224">
        <v>0</v>
      </c>
      <c r="G193" s="1183">
        <v>300</v>
      </c>
      <c r="H193" s="926">
        <f t="shared" si="35"/>
        <v>300</v>
      </c>
      <c r="I193" s="1827">
        <v>0</v>
      </c>
      <c r="J193" s="1827">
        <f t="shared" si="33"/>
        <v>300</v>
      </c>
      <c r="K193" s="1827">
        <v>0</v>
      </c>
      <c r="L193" s="1827">
        <f t="shared" si="32"/>
        <v>300</v>
      </c>
      <c r="M193" s="1827">
        <v>0</v>
      </c>
      <c r="N193" s="1827">
        <f t="shared" si="31"/>
        <v>300</v>
      </c>
      <c r="O193" s="1828">
        <v>0</v>
      </c>
      <c r="P193" s="1828">
        <f t="shared" si="30"/>
        <v>300</v>
      </c>
      <c r="Q193" s="1828">
        <v>0</v>
      </c>
      <c r="R193" s="1828">
        <f t="shared" si="29"/>
        <v>300</v>
      </c>
      <c r="S193" s="1829">
        <v>0</v>
      </c>
      <c r="T193" s="1829">
        <f t="shared" si="28"/>
        <v>300</v>
      </c>
      <c r="U193" s="1829">
        <v>0</v>
      </c>
      <c r="V193" s="1829">
        <f t="shared" si="27"/>
        <v>300</v>
      </c>
      <c r="W193" s="713"/>
    </row>
    <row r="194" spans="1:23" ht="20.95" x14ac:dyDescent="0.2">
      <c r="A194" s="1215" t="s">
        <v>298</v>
      </c>
      <c r="B194" s="1216" t="s">
        <v>535</v>
      </c>
      <c r="C194" s="1217" t="s">
        <v>100</v>
      </c>
      <c r="D194" s="1217" t="s">
        <v>100</v>
      </c>
      <c r="E194" s="1218" t="s">
        <v>330</v>
      </c>
      <c r="F194" s="1219">
        <v>0</v>
      </c>
      <c r="G194" s="1176">
        <f t="shared" ref="G194" si="39">+G195</f>
        <v>750</v>
      </c>
      <c r="H194" s="928">
        <f t="shared" si="35"/>
        <v>750</v>
      </c>
      <c r="I194" s="1833">
        <v>0</v>
      </c>
      <c r="J194" s="1833">
        <f t="shared" si="33"/>
        <v>750</v>
      </c>
      <c r="K194" s="1833">
        <v>0</v>
      </c>
      <c r="L194" s="1833">
        <f t="shared" si="32"/>
        <v>750</v>
      </c>
      <c r="M194" s="1833">
        <v>0</v>
      </c>
      <c r="N194" s="1833">
        <f t="shared" si="31"/>
        <v>750</v>
      </c>
      <c r="O194" s="1834">
        <v>0</v>
      </c>
      <c r="P194" s="1834">
        <f t="shared" si="30"/>
        <v>750</v>
      </c>
      <c r="Q194" s="1834">
        <v>0</v>
      </c>
      <c r="R194" s="1834">
        <f t="shared" si="29"/>
        <v>750</v>
      </c>
      <c r="S194" s="1832">
        <v>0</v>
      </c>
      <c r="T194" s="1832">
        <f t="shared" si="28"/>
        <v>750</v>
      </c>
      <c r="U194" s="1832">
        <v>0</v>
      </c>
      <c r="V194" s="1832">
        <f t="shared" si="27"/>
        <v>750</v>
      </c>
      <c r="W194" s="713"/>
    </row>
    <row r="195" spans="1:23" ht="13.1" thickBot="1" x14ac:dyDescent="0.25">
      <c r="A195" s="1220"/>
      <c r="B195" s="1221"/>
      <c r="C195" s="1222" t="s">
        <v>294</v>
      </c>
      <c r="D195" s="1222" t="s">
        <v>295</v>
      </c>
      <c r="E195" s="1223" t="s">
        <v>296</v>
      </c>
      <c r="F195" s="1224">
        <v>0</v>
      </c>
      <c r="G195" s="1226">
        <v>750</v>
      </c>
      <c r="H195" s="929">
        <f t="shared" si="35"/>
        <v>750</v>
      </c>
      <c r="I195" s="1842">
        <v>0</v>
      </c>
      <c r="J195" s="1842">
        <f t="shared" si="33"/>
        <v>750</v>
      </c>
      <c r="K195" s="1842">
        <v>0</v>
      </c>
      <c r="L195" s="1842">
        <f t="shared" si="32"/>
        <v>750</v>
      </c>
      <c r="M195" s="1842">
        <v>0</v>
      </c>
      <c r="N195" s="1842">
        <f t="shared" si="31"/>
        <v>750</v>
      </c>
      <c r="O195" s="1850">
        <v>0</v>
      </c>
      <c r="P195" s="1850">
        <f t="shared" si="30"/>
        <v>750</v>
      </c>
      <c r="Q195" s="1850">
        <v>0</v>
      </c>
      <c r="R195" s="1850">
        <f t="shared" si="29"/>
        <v>750</v>
      </c>
      <c r="S195" s="1851">
        <v>0</v>
      </c>
      <c r="T195" s="1851">
        <f t="shared" si="28"/>
        <v>750</v>
      </c>
      <c r="U195" s="1851">
        <v>0</v>
      </c>
      <c r="V195" s="1851">
        <f t="shared" si="27"/>
        <v>750</v>
      </c>
      <c r="W195" s="713"/>
    </row>
    <row r="196" spans="1:23" ht="13.1" thickBot="1" x14ac:dyDescent="0.25">
      <c r="A196" s="1089" t="s">
        <v>106</v>
      </c>
      <c r="B196" s="1210" t="s">
        <v>100</v>
      </c>
      <c r="C196" s="1211" t="s">
        <v>100</v>
      </c>
      <c r="D196" s="1211" t="s">
        <v>100</v>
      </c>
      <c r="E196" s="1091" t="s">
        <v>227</v>
      </c>
      <c r="F196" s="1212">
        <v>1750</v>
      </c>
      <c r="G196" s="1227">
        <f>+G197+G199+G201+G203+G205+G207+G209+G211+G213</f>
        <v>0</v>
      </c>
      <c r="H196" s="1086">
        <f t="shared" si="35"/>
        <v>1750</v>
      </c>
      <c r="I196" s="1852">
        <v>0</v>
      </c>
      <c r="J196" s="1852">
        <f t="shared" si="33"/>
        <v>1750</v>
      </c>
      <c r="K196" s="1852">
        <v>0</v>
      </c>
      <c r="L196" s="1852">
        <f t="shared" si="32"/>
        <v>1750</v>
      </c>
      <c r="M196" s="1852">
        <f>+M215</f>
        <v>5000</v>
      </c>
      <c r="N196" s="1852">
        <f t="shared" si="31"/>
        <v>6750</v>
      </c>
      <c r="O196" s="1853">
        <v>0</v>
      </c>
      <c r="P196" s="1853">
        <f t="shared" si="30"/>
        <v>6750</v>
      </c>
      <c r="Q196" s="1853">
        <v>0</v>
      </c>
      <c r="R196" s="1853">
        <f t="shared" si="29"/>
        <v>6750</v>
      </c>
      <c r="S196" s="1268">
        <v>0</v>
      </c>
      <c r="T196" s="1268">
        <f t="shared" si="28"/>
        <v>6750</v>
      </c>
      <c r="U196" s="1268">
        <v>0</v>
      </c>
      <c r="V196" s="1268">
        <f t="shared" si="27"/>
        <v>6750</v>
      </c>
      <c r="W196" s="713"/>
    </row>
    <row r="197" spans="1:23" x14ac:dyDescent="0.2">
      <c r="A197" s="669" t="s">
        <v>106</v>
      </c>
      <c r="B197" s="671" t="s">
        <v>489</v>
      </c>
      <c r="C197" s="672" t="s">
        <v>100</v>
      </c>
      <c r="D197" s="673" t="s">
        <v>100</v>
      </c>
      <c r="E197" s="780" t="s">
        <v>227</v>
      </c>
      <c r="F197" s="925">
        <f>+F198</f>
        <v>1750</v>
      </c>
      <c r="G197" s="1214">
        <f>+G198</f>
        <v>-1750</v>
      </c>
      <c r="H197" s="925">
        <f t="shared" si="35"/>
        <v>0</v>
      </c>
      <c r="I197" s="1830">
        <v>0</v>
      </c>
      <c r="J197" s="1830">
        <f t="shared" si="33"/>
        <v>0</v>
      </c>
      <c r="K197" s="1830">
        <v>0</v>
      </c>
      <c r="L197" s="1830">
        <f t="shared" si="32"/>
        <v>0</v>
      </c>
      <c r="M197" s="1830">
        <v>0</v>
      </c>
      <c r="N197" s="1830">
        <f t="shared" si="31"/>
        <v>0</v>
      </c>
      <c r="O197" s="1831">
        <v>0</v>
      </c>
      <c r="P197" s="1831">
        <f t="shared" si="30"/>
        <v>0</v>
      </c>
      <c r="Q197" s="1831">
        <v>0</v>
      </c>
      <c r="R197" s="1831">
        <f t="shared" si="29"/>
        <v>0</v>
      </c>
      <c r="S197" s="1824">
        <v>0</v>
      </c>
      <c r="T197" s="1824">
        <f t="shared" si="28"/>
        <v>0</v>
      </c>
      <c r="U197" s="1824">
        <v>0</v>
      </c>
      <c r="V197" s="1824">
        <f t="shared" si="27"/>
        <v>0</v>
      </c>
      <c r="W197" s="713"/>
    </row>
    <row r="198" spans="1:23" x14ac:dyDescent="0.2">
      <c r="A198" s="701"/>
      <c r="B198" s="703" t="s">
        <v>474</v>
      </c>
      <c r="C198" s="704">
        <v>3419</v>
      </c>
      <c r="D198" s="663">
        <v>5222</v>
      </c>
      <c r="E198" s="781" t="s">
        <v>296</v>
      </c>
      <c r="F198" s="926">
        <v>1750</v>
      </c>
      <c r="G198" s="1183">
        <v>-1750</v>
      </c>
      <c r="H198" s="926">
        <f t="shared" si="35"/>
        <v>0</v>
      </c>
      <c r="I198" s="1827">
        <v>0</v>
      </c>
      <c r="J198" s="1827">
        <f t="shared" si="33"/>
        <v>0</v>
      </c>
      <c r="K198" s="1827">
        <v>0</v>
      </c>
      <c r="L198" s="1827">
        <f t="shared" si="32"/>
        <v>0</v>
      </c>
      <c r="M198" s="1827">
        <v>0</v>
      </c>
      <c r="N198" s="1827">
        <f t="shared" si="31"/>
        <v>0</v>
      </c>
      <c r="O198" s="1828">
        <v>0</v>
      </c>
      <c r="P198" s="1828">
        <f t="shared" si="30"/>
        <v>0</v>
      </c>
      <c r="Q198" s="1828">
        <v>0</v>
      </c>
      <c r="R198" s="1828">
        <f t="shared" si="29"/>
        <v>0</v>
      </c>
      <c r="S198" s="1829">
        <v>0</v>
      </c>
      <c r="T198" s="1829">
        <f t="shared" si="28"/>
        <v>0</v>
      </c>
      <c r="U198" s="1829">
        <v>0</v>
      </c>
      <c r="V198" s="1829">
        <f t="shared" si="27"/>
        <v>0</v>
      </c>
      <c r="W198" s="713"/>
    </row>
    <row r="199" spans="1:23" ht="31.45" x14ac:dyDescent="0.2">
      <c r="A199" s="602" t="s">
        <v>298</v>
      </c>
      <c r="B199" s="1228" t="s">
        <v>536</v>
      </c>
      <c r="C199" s="1229" t="s">
        <v>100</v>
      </c>
      <c r="D199" s="1229" t="s">
        <v>100</v>
      </c>
      <c r="E199" s="1230" t="s">
        <v>418</v>
      </c>
      <c r="F199" s="1231">
        <v>0</v>
      </c>
      <c r="G199" s="1176">
        <f t="shared" ref="G199:G213" si="40">+G200</f>
        <v>50</v>
      </c>
      <c r="H199" s="928">
        <f t="shared" si="35"/>
        <v>50</v>
      </c>
      <c r="I199" s="1833">
        <v>0</v>
      </c>
      <c r="J199" s="1833">
        <f t="shared" si="33"/>
        <v>50</v>
      </c>
      <c r="K199" s="1833">
        <v>0</v>
      </c>
      <c r="L199" s="1833">
        <f t="shared" si="32"/>
        <v>50</v>
      </c>
      <c r="M199" s="1833">
        <v>0</v>
      </c>
      <c r="N199" s="1833">
        <f t="shared" si="31"/>
        <v>50</v>
      </c>
      <c r="O199" s="1834">
        <v>0</v>
      </c>
      <c r="P199" s="1834">
        <f t="shared" si="30"/>
        <v>50</v>
      </c>
      <c r="Q199" s="1834">
        <v>0</v>
      </c>
      <c r="R199" s="1834">
        <f t="shared" si="29"/>
        <v>50</v>
      </c>
      <c r="S199" s="1832">
        <v>0</v>
      </c>
      <c r="T199" s="1832">
        <f t="shared" si="28"/>
        <v>50</v>
      </c>
      <c r="U199" s="1832">
        <v>0</v>
      </c>
      <c r="V199" s="1832">
        <f t="shared" si="27"/>
        <v>50</v>
      </c>
      <c r="W199" s="713"/>
    </row>
    <row r="200" spans="1:23" x14ac:dyDescent="0.2">
      <c r="A200" s="596"/>
      <c r="B200" s="1232"/>
      <c r="C200" s="1233" t="s">
        <v>294</v>
      </c>
      <c r="D200" s="1233" t="s">
        <v>295</v>
      </c>
      <c r="E200" s="1234" t="s">
        <v>296</v>
      </c>
      <c r="F200" s="1235">
        <v>0</v>
      </c>
      <c r="G200" s="1183">
        <v>50</v>
      </c>
      <c r="H200" s="926">
        <f t="shared" si="35"/>
        <v>50</v>
      </c>
      <c r="I200" s="1827">
        <v>0</v>
      </c>
      <c r="J200" s="1827">
        <f t="shared" si="33"/>
        <v>50</v>
      </c>
      <c r="K200" s="1827">
        <v>0</v>
      </c>
      <c r="L200" s="1827">
        <f t="shared" si="32"/>
        <v>50</v>
      </c>
      <c r="M200" s="1827">
        <v>0</v>
      </c>
      <c r="N200" s="1827">
        <f t="shared" si="31"/>
        <v>50</v>
      </c>
      <c r="O200" s="1828">
        <v>0</v>
      </c>
      <c r="P200" s="1828">
        <f t="shared" si="30"/>
        <v>50</v>
      </c>
      <c r="Q200" s="1828">
        <v>0</v>
      </c>
      <c r="R200" s="1828">
        <f t="shared" si="29"/>
        <v>50</v>
      </c>
      <c r="S200" s="1829">
        <v>0</v>
      </c>
      <c r="T200" s="1829">
        <f t="shared" si="28"/>
        <v>50</v>
      </c>
      <c r="U200" s="1829">
        <v>0</v>
      </c>
      <c r="V200" s="1829">
        <f t="shared" si="27"/>
        <v>50</v>
      </c>
      <c r="W200" s="713"/>
    </row>
    <row r="201" spans="1:23" ht="20.95" x14ac:dyDescent="0.2">
      <c r="A201" s="602" t="s">
        <v>298</v>
      </c>
      <c r="B201" s="1228" t="s">
        <v>537</v>
      </c>
      <c r="C201" s="1229" t="s">
        <v>100</v>
      </c>
      <c r="D201" s="1229" t="s">
        <v>100</v>
      </c>
      <c r="E201" s="1230" t="s">
        <v>335</v>
      </c>
      <c r="F201" s="1231">
        <v>0</v>
      </c>
      <c r="G201" s="1176">
        <f t="shared" si="40"/>
        <v>600</v>
      </c>
      <c r="H201" s="928">
        <f t="shared" si="35"/>
        <v>600</v>
      </c>
      <c r="I201" s="1833">
        <v>0</v>
      </c>
      <c r="J201" s="1833">
        <f t="shared" si="33"/>
        <v>600</v>
      </c>
      <c r="K201" s="1833">
        <v>0</v>
      </c>
      <c r="L201" s="1833">
        <f t="shared" si="32"/>
        <v>600</v>
      </c>
      <c r="M201" s="1833">
        <v>0</v>
      </c>
      <c r="N201" s="1833">
        <f t="shared" si="31"/>
        <v>600</v>
      </c>
      <c r="O201" s="1834">
        <v>0</v>
      </c>
      <c r="P201" s="1834">
        <f t="shared" si="30"/>
        <v>600</v>
      </c>
      <c r="Q201" s="1834">
        <v>0</v>
      </c>
      <c r="R201" s="1834">
        <f t="shared" si="29"/>
        <v>600</v>
      </c>
      <c r="S201" s="1832">
        <v>0</v>
      </c>
      <c r="T201" s="1832">
        <f t="shared" si="28"/>
        <v>600</v>
      </c>
      <c r="U201" s="1832">
        <v>0</v>
      </c>
      <c r="V201" s="1832">
        <f t="shared" si="27"/>
        <v>600</v>
      </c>
      <c r="W201" s="713"/>
    </row>
    <row r="202" spans="1:23" ht="20.95" x14ac:dyDescent="0.2">
      <c r="A202" s="596"/>
      <c r="B202" s="1232"/>
      <c r="C202" s="1233" t="s">
        <v>294</v>
      </c>
      <c r="D202" s="1233" t="s">
        <v>333</v>
      </c>
      <c r="E202" s="1234" t="s">
        <v>334</v>
      </c>
      <c r="F202" s="1235">
        <v>0</v>
      </c>
      <c r="G202" s="1183">
        <v>600</v>
      </c>
      <c r="H202" s="926">
        <f t="shared" si="35"/>
        <v>600</v>
      </c>
      <c r="I202" s="1827">
        <v>0</v>
      </c>
      <c r="J202" s="1827">
        <f t="shared" si="33"/>
        <v>600</v>
      </c>
      <c r="K202" s="1827">
        <v>0</v>
      </c>
      <c r="L202" s="1827">
        <f t="shared" si="32"/>
        <v>600</v>
      </c>
      <c r="M202" s="1827">
        <v>0</v>
      </c>
      <c r="N202" s="1827">
        <f t="shared" si="31"/>
        <v>600</v>
      </c>
      <c r="O202" s="1828">
        <v>0</v>
      </c>
      <c r="P202" s="1828">
        <f t="shared" si="30"/>
        <v>600</v>
      </c>
      <c r="Q202" s="1828">
        <v>0</v>
      </c>
      <c r="R202" s="1828">
        <f t="shared" si="29"/>
        <v>600</v>
      </c>
      <c r="S202" s="1829">
        <v>0</v>
      </c>
      <c r="T202" s="1829">
        <f t="shared" si="28"/>
        <v>600</v>
      </c>
      <c r="U202" s="1829">
        <v>0</v>
      </c>
      <c r="V202" s="1829">
        <f t="shared" si="27"/>
        <v>600</v>
      </c>
      <c r="W202" s="713"/>
    </row>
    <row r="203" spans="1:23" ht="31.45" x14ac:dyDescent="0.2">
      <c r="A203" s="602" t="s">
        <v>298</v>
      </c>
      <c r="B203" s="1228" t="s">
        <v>538</v>
      </c>
      <c r="C203" s="1229" t="s">
        <v>100</v>
      </c>
      <c r="D203" s="1229" t="s">
        <v>100</v>
      </c>
      <c r="E203" s="1230" t="s">
        <v>337</v>
      </c>
      <c r="F203" s="1231">
        <v>0</v>
      </c>
      <c r="G203" s="1176">
        <f t="shared" si="40"/>
        <v>450</v>
      </c>
      <c r="H203" s="928">
        <f t="shared" si="35"/>
        <v>450</v>
      </c>
      <c r="I203" s="1833">
        <v>0</v>
      </c>
      <c r="J203" s="1833">
        <f t="shared" si="33"/>
        <v>450</v>
      </c>
      <c r="K203" s="1833">
        <v>0</v>
      </c>
      <c r="L203" s="1833">
        <f t="shared" si="32"/>
        <v>450</v>
      </c>
      <c r="M203" s="1833">
        <v>0</v>
      </c>
      <c r="N203" s="1833">
        <f t="shared" si="31"/>
        <v>450</v>
      </c>
      <c r="O203" s="1834">
        <v>0</v>
      </c>
      <c r="P203" s="1834">
        <f t="shared" si="30"/>
        <v>450</v>
      </c>
      <c r="Q203" s="1834">
        <v>0</v>
      </c>
      <c r="R203" s="1834">
        <f t="shared" si="29"/>
        <v>450</v>
      </c>
      <c r="S203" s="1832">
        <v>0</v>
      </c>
      <c r="T203" s="1832">
        <f t="shared" si="28"/>
        <v>450</v>
      </c>
      <c r="U203" s="1832">
        <v>0</v>
      </c>
      <c r="V203" s="1832">
        <f t="shared" si="27"/>
        <v>450</v>
      </c>
      <c r="W203" s="713"/>
    </row>
    <row r="204" spans="1:23" ht="20.95" x14ac:dyDescent="0.2">
      <c r="A204" s="596"/>
      <c r="B204" s="1228" t="s">
        <v>338</v>
      </c>
      <c r="C204" s="1233" t="s">
        <v>294</v>
      </c>
      <c r="D204" s="1233" t="s">
        <v>339</v>
      </c>
      <c r="E204" s="1234" t="s">
        <v>340</v>
      </c>
      <c r="F204" s="1235">
        <v>0</v>
      </c>
      <c r="G204" s="1183">
        <v>450</v>
      </c>
      <c r="H204" s="926">
        <f t="shared" si="35"/>
        <v>450</v>
      </c>
      <c r="I204" s="1827">
        <v>0</v>
      </c>
      <c r="J204" s="1827">
        <f t="shared" si="33"/>
        <v>450</v>
      </c>
      <c r="K204" s="1827">
        <v>0</v>
      </c>
      <c r="L204" s="1827">
        <f t="shared" si="32"/>
        <v>450</v>
      </c>
      <c r="M204" s="1827">
        <v>0</v>
      </c>
      <c r="N204" s="1827">
        <f t="shared" si="31"/>
        <v>450</v>
      </c>
      <c r="O204" s="1828">
        <v>0</v>
      </c>
      <c r="P204" s="1828">
        <f t="shared" si="30"/>
        <v>450</v>
      </c>
      <c r="Q204" s="1828">
        <v>0</v>
      </c>
      <c r="R204" s="1828">
        <f t="shared" si="29"/>
        <v>450</v>
      </c>
      <c r="S204" s="1829">
        <v>0</v>
      </c>
      <c r="T204" s="1829">
        <f t="shared" si="28"/>
        <v>450</v>
      </c>
      <c r="U204" s="1829">
        <v>0</v>
      </c>
      <c r="V204" s="1829">
        <f t="shared" si="27"/>
        <v>450</v>
      </c>
      <c r="W204" s="713"/>
    </row>
    <row r="205" spans="1:23" ht="20.95" x14ac:dyDescent="0.2">
      <c r="A205" s="602" t="s">
        <v>298</v>
      </c>
      <c r="B205" s="1228" t="s">
        <v>539</v>
      </c>
      <c r="C205" s="1229" t="s">
        <v>100</v>
      </c>
      <c r="D205" s="1229" t="s">
        <v>100</v>
      </c>
      <c r="E205" s="1230" t="s">
        <v>344</v>
      </c>
      <c r="F205" s="1231">
        <v>0</v>
      </c>
      <c r="G205" s="1176">
        <f t="shared" si="40"/>
        <v>200</v>
      </c>
      <c r="H205" s="928">
        <f t="shared" si="35"/>
        <v>200</v>
      </c>
      <c r="I205" s="1833">
        <v>0</v>
      </c>
      <c r="J205" s="1833">
        <f t="shared" si="33"/>
        <v>200</v>
      </c>
      <c r="K205" s="1833">
        <v>0</v>
      </c>
      <c r="L205" s="1833">
        <f t="shared" si="32"/>
        <v>200</v>
      </c>
      <c r="M205" s="1833">
        <v>0</v>
      </c>
      <c r="N205" s="1833">
        <f t="shared" si="31"/>
        <v>200</v>
      </c>
      <c r="O205" s="1834">
        <v>0</v>
      </c>
      <c r="P205" s="1834">
        <f t="shared" si="30"/>
        <v>200</v>
      </c>
      <c r="Q205" s="1834">
        <v>0</v>
      </c>
      <c r="R205" s="1834">
        <f t="shared" si="29"/>
        <v>200</v>
      </c>
      <c r="S205" s="1832">
        <v>0</v>
      </c>
      <c r="T205" s="1832">
        <f t="shared" si="28"/>
        <v>200</v>
      </c>
      <c r="U205" s="1832">
        <v>0</v>
      </c>
      <c r="V205" s="1832">
        <f t="shared" si="27"/>
        <v>200</v>
      </c>
      <c r="W205" s="713"/>
    </row>
    <row r="206" spans="1:23" x14ac:dyDescent="0.2">
      <c r="A206" s="596"/>
      <c r="B206" s="1232"/>
      <c r="C206" s="1233" t="s">
        <v>294</v>
      </c>
      <c r="D206" s="1222" t="s">
        <v>341</v>
      </c>
      <c r="E206" s="1223" t="s">
        <v>342</v>
      </c>
      <c r="F206" s="1235">
        <v>0</v>
      </c>
      <c r="G206" s="1183">
        <v>200</v>
      </c>
      <c r="H206" s="926">
        <f t="shared" si="35"/>
        <v>200</v>
      </c>
      <c r="I206" s="1827">
        <v>0</v>
      </c>
      <c r="J206" s="1827">
        <f t="shared" si="33"/>
        <v>200</v>
      </c>
      <c r="K206" s="1827">
        <v>0</v>
      </c>
      <c r="L206" s="1827">
        <f t="shared" si="32"/>
        <v>200</v>
      </c>
      <c r="M206" s="1827">
        <v>0</v>
      </c>
      <c r="N206" s="1827">
        <f t="shared" si="31"/>
        <v>200</v>
      </c>
      <c r="O206" s="1828">
        <v>0</v>
      </c>
      <c r="P206" s="1828">
        <f t="shared" si="30"/>
        <v>200</v>
      </c>
      <c r="Q206" s="1828">
        <v>0</v>
      </c>
      <c r="R206" s="1828">
        <f t="shared" si="29"/>
        <v>200</v>
      </c>
      <c r="S206" s="1829">
        <v>0</v>
      </c>
      <c r="T206" s="1829">
        <f t="shared" si="28"/>
        <v>200</v>
      </c>
      <c r="U206" s="1829">
        <v>0</v>
      </c>
      <c r="V206" s="1829">
        <f t="shared" si="27"/>
        <v>200</v>
      </c>
      <c r="W206" s="713"/>
    </row>
    <row r="207" spans="1:23" ht="20.95" x14ac:dyDescent="0.2">
      <c r="A207" s="602" t="s">
        <v>298</v>
      </c>
      <c r="B207" s="1228" t="s">
        <v>540</v>
      </c>
      <c r="C207" s="1229" t="s">
        <v>100</v>
      </c>
      <c r="D207" s="1229" t="s">
        <v>100</v>
      </c>
      <c r="E207" s="1230" t="s">
        <v>346</v>
      </c>
      <c r="F207" s="1231">
        <v>0</v>
      </c>
      <c r="G207" s="1176">
        <f t="shared" si="40"/>
        <v>100</v>
      </c>
      <c r="H207" s="928">
        <f t="shared" si="35"/>
        <v>100</v>
      </c>
      <c r="I207" s="1833">
        <v>0</v>
      </c>
      <c r="J207" s="1833">
        <f t="shared" si="33"/>
        <v>100</v>
      </c>
      <c r="K207" s="1833">
        <v>0</v>
      </c>
      <c r="L207" s="1833">
        <f t="shared" si="32"/>
        <v>100</v>
      </c>
      <c r="M207" s="1833">
        <v>0</v>
      </c>
      <c r="N207" s="1833">
        <f t="shared" si="31"/>
        <v>100</v>
      </c>
      <c r="O207" s="1834">
        <v>0</v>
      </c>
      <c r="P207" s="1834">
        <f t="shared" si="30"/>
        <v>100</v>
      </c>
      <c r="Q207" s="1834">
        <v>0</v>
      </c>
      <c r="R207" s="1834">
        <f t="shared" si="29"/>
        <v>100</v>
      </c>
      <c r="S207" s="1832">
        <v>0</v>
      </c>
      <c r="T207" s="1832">
        <f t="shared" si="28"/>
        <v>100</v>
      </c>
      <c r="U207" s="1832">
        <v>0</v>
      </c>
      <c r="V207" s="1832">
        <f t="shared" si="27"/>
        <v>100</v>
      </c>
      <c r="W207" s="713"/>
    </row>
    <row r="208" spans="1:23" x14ac:dyDescent="0.2">
      <c r="A208" s="596"/>
      <c r="B208" s="1232"/>
      <c r="C208" s="1233" t="s">
        <v>294</v>
      </c>
      <c r="D208" s="1233" t="s">
        <v>295</v>
      </c>
      <c r="E208" s="1234" t="s">
        <v>296</v>
      </c>
      <c r="F208" s="1235">
        <v>0</v>
      </c>
      <c r="G208" s="1183">
        <v>100</v>
      </c>
      <c r="H208" s="926">
        <f t="shared" si="35"/>
        <v>100</v>
      </c>
      <c r="I208" s="1827">
        <v>0</v>
      </c>
      <c r="J208" s="1827">
        <f t="shared" si="33"/>
        <v>100</v>
      </c>
      <c r="K208" s="1827">
        <v>0</v>
      </c>
      <c r="L208" s="1827">
        <f t="shared" si="32"/>
        <v>100</v>
      </c>
      <c r="M208" s="1827">
        <v>0</v>
      </c>
      <c r="N208" s="1827">
        <f t="shared" si="31"/>
        <v>100</v>
      </c>
      <c r="O208" s="1828">
        <v>0</v>
      </c>
      <c r="P208" s="1828">
        <f t="shared" si="30"/>
        <v>100</v>
      </c>
      <c r="Q208" s="1828">
        <v>0</v>
      </c>
      <c r="R208" s="1828">
        <f t="shared" si="29"/>
        <v>100</v>
      </c>
      <c r="S208" s="1829">
        <v>0</v>
      </c>
      <c r="T208" s="1829">
        <f t="shared" si="28"/>
        <v>100</v>
      </c>
      <c r="U208" s="1829">
        <v>0</v>
      </c>
      <c r="V208" s="1829">
        <f t="shared" si="27"/>
        <v>100</v>
      </c>
      <c r="W208" s="713"/>
    </row>
    <row r="209" spans="1:23" x14ac:dyDescent="0.2">
      <c r="A209" s="602" t="s">
        <v>298</v>
      </c>
      <c r="B209" s="1228" t="s">
        <v>541</v>
      </c>
      <c r="C209" s="1229" t="s">
        <v>100</v>
      </c>
      <c r="D209" s="1229" t="s">
        <v>100</v>
      </c>
      <c r="E209" s="1230" t="s">
        <v>349</v>
      </c>
      <c r="F209" s="1231">
        <v>0</v>
      </c>
      <c r="G209" s="1176">
        <f t="shared" si="40"/>
        <v>100</v>
      </c>
      <c r="H209" s="928">
        <f t="shared" si="35"/>
        <v>100</v>
      </c>
      <c r="I209" s="1833">
        <v>0</v>
      </c>
      <c r="J209" s="1833">
        <f t="shared" si="33"/>
        <v>100</v>
      </c>
      <c r="K209" s="1833">
        <v>0</v>
      </c>
      <c r="L209" s="1833">
        <f t="shared" si="32"/>
        <v>100</v>
      </c>
      <c r="M209" s="1833">
        <v>0</v>
      </c>
      <c r="N209" s="1833">
        <f t="shared" si="31"/>
        <v>100</v>
      </c>
      <c r="O209" s="1834">
        <v>0</v>
      </c>
      <c r="P209" s="1834">
        <f t="shared" si="30"/>
        <v>100</v>
      </c>
      <c r="Q209" s="1834">
        <v>0</v>
      </c>
      <c r="R209" s="1834">
        <f t="shared" si="29"/>
        <v>100</v>
      </c>
      <c r="S209" s="1832">
        <v>0</v>
      </c>
      <c r="T209" s="1832">
        <f t="shared" si="28"/>
        <v>100</v>
      </c>
      <c r="U209" s="1832">
        <v>0</v>
      </c>
      <c r="V209" s="1832">
        <f t="shared" si="27"/>
        <v>100</v>
      </c>
      <c r="W209" s="713"/>
    </row>
    <row r="210" spans="1:23" x14ac:dyDescent="0.2">
      <c r="A210" s="596"/>
      <c r="B210" s="1232"/>
      <c r="C210" s="1233" t="s">
        <v>294</v>
      </c>
      <c r="D210" s="1233" t="s">
        <v>348</v>
      </c>
      <c r="E210" s="1234" t="s">
        <v>258</v>
      </c>
      <c r="F210" s="1235">
        <v>0</v>
      </c>
      <c r="G210" s="1183">
        <v>100</v>
      </c>
      <c r="H210" s="926">
        <f t="shared" si="35"/>
        <v>100</v>
      </c>
      <c r="I210" s="1827">
        <v>0</v>
      </c>
      <c r="J210" s="1827">
        <f t="shared" si="33"/>
        <v>100</v>
      </c>
      <c r="K210" s="1827">
        <v>0</v>
      </c>
      <c r="L210" s="1827">
        <f t="shared" si="32"/>
        <v>100</v>
      </c>
      <c r="M210" s="1827">
        <v>0</v>
      </c>
      <c r="N210" s="1827">
        <f t="shared" si="31"/>
        <v>100</v>
      </c>
      <c r="O210" s="1828">
        <v>0</v>
      </c>
      <c r="P210" s="1828">
        <f t="shared" si="30"/>
        <v>100</v>
      </c>
      <c r="Q210" s="1828">
        <v>0</v>
      </c>
      <c r="R210" s="1828">
        <f t="shared" si="29"/>
        <v>100</v>
      </c>
      <c r="S210" s="1829">
        <v>0</v>
      </c>
      <c r="T210" s="1829">
        <f t="shared" si="28"/>
        <v>100</v>
      </c>
      <c r="U210" s="1829">
        <v>0</v>
      </c>
      <c r="V210" s="1829">
        <f t="shared" si="27"/>
        <v>100</v>
      </c>
      <c r="W210" s="713"/>
    </row>
    <row r="211" spans="1:23" ht="31.45" x14ac:dyDescent="0.2">
      <c r="A211" s="602" t="s">
        <v>298</v>
      </c>
      <c r="B211" s="1228" t="s">
        <v>542</v>
      </c>
      <c r="C211" s="1229" t="s">
        <v>100</v>
      </c>
      <c r="D211" s="1229" t="s">
        <v>100</v>
      </c>
      <c r="E211" s="1230" t="s">
        <v>419</v>
      </c>
      <c r="F211" s="1231">
        <v>0</v>
      </c>
      <c r="G211" s="1176">
        <f t="shared" si="40"/>
        <v>50</v>
      </c>
      <c r="H211" s="928">
        <f t="shared" si="35"/>
        <v>50</v>
      </c>
      <c r="I211" s="1833">
        <v>0</v>
      </c>
      <c r="J211" s="1833">
        <f t="shared" si="33"/>
        <v>50</v>
      </c>
      <c r="K211" s="1833">
        <v>0</v>
      </c>
      <c r="L211" s="1833">
        <f t="shared" si="32"/>
        <v>50</v>
      </c>
      <c r="M211" s="1833">
        <v>0</v>
      </c>
      <c r="N211" s="1833">
        <f t="shared" si="31"/>
        <v>50</v>
      </c>
      <c r="O211" s="1834">
        <v>0</v>
      </c>
      <c r="P211" s="1834">
        <f t="shared" si="30"/>
        <v>50</v>
      </c>
      <c r="Q211" s="1834">
        <v>0</v>
      </c>
      <c r="R211" s="1834">
        <f t="shared" si="29"/>
        <v>50</v>
      </c>
      <c r="S211" s="1832">
        <v>0</v>
      </c>
      <c r="T211" s="1832">
        <f t="shared" si="28"/>
        <v>50</v>
      </c>
      <c r="U211" s="1832">
        <v>0</v>
      </c>
      <c r="V211" s="1832">
        <f t="shared" ref="V211:V270" si="41">+T211+U211</f>
        <v>50</v>
      </c>
      <c r="W211" s="713"/>
    </row>
    <row r="212" spans="1:23" x14ac:dyDescent="0.2">
      <c r="A212" s="596"/>
      <c r="B212" s="1232"/>
      <c r="C212" s="1233" t="s">
        <v>294</v>
      </c>
      <c r="D212" s="1233" t="s">
        <v>295</v>
      </c>
      <c r="E212" s="1234" t="s">
        <v>296</v>
      </c>
      <c r="F212" s="1235">
        <v>0</v>
      </c>
      <c r="G212" s="1183">
        <v>50</v>
      </c>
      <c r="H212" s="926">
        <f t="shared" si="35"/>
        <v>50</v>
      </c>
      <c r="I212" s="1827">
        <v>0</v>
      </c>
      <c r="J212" s="1827">
        <f t="shared" si="33"/>
        <v>50</v>
      </c>
      <c r="K212" s="1827">
        <v>0</v>
      </c>
      <c r="L212" s="1827">
        <f t="shared" si="32"/>
        <v>50</v>
      </c>
      <c r="M212" s="1827">
        <v>0</v>
      </c>
      <c r="N212" s="1827">
        <f t="shared" si="31"/>
        <v>50</v>
      </c>
      <c r="O212" s="1828">
        <v>0</v>
      </c>
      <c r="P212" s="1828">
        <f t="shared" si="30"/>
        <v>50</v>
      </c>
      <c r="Q212" s="1828">
        <v>0</v>
      </c>
      <c r="R212" s="1828">
        <f t="shared" si="29"/>
        <v>50</v>
      </c>
      <c r="S212" s="1829">
        <v>0</v>
      </c>
      <c r="T212" s="1829">
        <f t="shared" si="28"/>
        <v>50</v>
      </c>
      <c r="U212" s="1829">
        <v>0</v>
      </c>
      <c r="V212" s="1829">
        <f t="shared" si="41"/>
        <v>50</v>
      </c>
      <c r="W212" s="713"/>
    </row>
    <row r="213" spans="1:23" ht="20.95" x14ac:dyDescent="0.2">
      <c r="A213" s="602" t="s">
        <v>298</v>
      </c>
      <c r="B213" s="1228" t="s">
        <v>543</v>
      </c>
      <c r="C213" s="1229" t="s">
        <v>100</v>
      </c>
      <c r="D213" s="1229" t="s">
        <v>100</v>
      </c>
      <c r="E213" s="1230" t="s">
        <v>352</v>
      </c>
      <c r="F213" s="1231">
        <v>0</v>
      </c>
      <c r="G213" s="1176">
        <f t="shared" si="40"/>
        <v>200</v>
      </c>
      <c r="H213" s="928">
        <f t="shared" si="35"/>
        <v>200</v>
      </c>
      <c r="I213" s="1833">
        <v>0</v>
      </c>
      <c r="J213" s="1833">
        <f t="shared" si="33"/>
        <v>200</v>
      </c>
      <c r="K213" s="1833">
        <v>0</v>
      </c>
      <c r="L213" s="1833">
        <f t="shared" si="32"/>
        <v>200</v>
      </c>
      <c r="M213" s="1833">
        <v>0</v>
      </c>
      <c r="N213" s="1833">
        <f t="shared" si="31"/>
        <v>200</v>
      </c>
      <c r="O213" s="1834">
        <v>0</v>
      </c>
      <c r="P213" s="1834">
        <f t="shared" si="30"/>
        <v>200</v>
      </c>
      <c r="Q213" s="1834">
        <v>0</v>
      </c>
      <c r="R213" s="1834">
        <f t="shared" si="29"/>
        <v>200</v>
      </c>
      <c r="S213" s="1832">
        <v>0</v>
      </c>
      <c r="T213" s="1832">
        <f t="shared" si="28"/>
        <v>200</v>
      </c>
      <c r="U213" s="1832">
        <v>0</v>
      </c>
      <c r="V213" s="1832">
        <f t="shared" si="41"/>
        <v>200</v>
      </c>
      <c r="W213" s="713"/>
    </row>
    <row r="214" spans="1:23" ht="20.95" x14ac:dyDescent="0.2">
      <c r="A214" s="1220"/>
      <c r="B214" s="1221"/>
      <c r="C214" s="1222" t="s">
        <v>294</v>
      </c>
      <c r="D214" s="1222" t="s">
        <v>339</v>
      </c>
      <c r="E214" s="1223" t="s">
        <v>340</v>
      </c>
      <c r="F214" s="1224">
        <v>0</v>
      </c>
      <c r="G214" s="1226">
        <v>200</v>
      </c>
      <c r="H214" s="929">
        <f t="shared" si="35"/>
        <v>200</v>
      </c>
      <c r="I214" s="1842">
        <v>0</v>
      </c>
      <c r="J214" s="1842">
        <f t="shared" si="33"/>
        <v>200</v>
      </c>
      <c r="K214" s="1842">
        <v>0</v>
      </c>
      <c r="L214" s="1842">
        <f t="shared" si="32"/>
        <v>200</v>
      </c>
      <c r="M214" s="1827">
        <v>0</v>
      </c>
      <c r="N214" s="1827">
        <f t="shared" si="31"/>
        <v>200</v>
      </c>
      <c r="O214" s="1828">
        <v>0</v>
      </c>
      <c r="P214" s="1828">
        <f t="shared" si="30"/>
        <v>200</v>
      </c>
      <c r="Q214" s="1828">
        <v>0</v>
      </c>
      <c r="R214" s="1828">
        <f t="shared" si="29"/>
        <v>200</v>
      </c>
      <c r="S214" s="1829">
        <v>0</v>
      </c>
      <c r="T214" s="1829">
        <f t="shared" si="28"/>
        <v>200</v>
      </c>
      <c r="U214" s="1829">
        <v>0</v>
      </c>
      <c r="V214" s="1829">
        <f t="shared" si="41"/>
        <v>200</v>
      </c>
      <c r="W214" s="713"/>
    </row>
    <row r="215" spans="1:23" ht="20.95" x14ac:dyDescent="0.2">
      <c r="A215" s="602" t="s">
        <v>298</v>
      </c>
      <c r="B215" s="1228" t="s">
        <v>626</v>
      </c>
      <c r="C215" s="1229" t="s">
        <v>100</v>
      </c>
      <c r="D215" s="1229" t="s">
        <v>100</v>
      </c>
      <c r="E215" s="1230" t="s">
        <v>629</v>
      </c>
      <c r="F215" s="1231">
        <v>0</v>
      </c>
      <c r="G215" s="1176"/>
      <c r="H215" s="928"/>
      <c r="I215" s="1833"/>
      <c r="J215" s="1833">
        <v>0</v>
      </c>
      <c r="K215" s="1833">
        <v>0</v>
      </c>
      <c r="L215" s="1833">
        <v>0</v>
      </c>
      <c r="M215" s="1833">
        <f>+M216</f>
        <v>5000</v>
      </c>
      <c r="N215" s="1833">
        <f t="shared" si="31"/>
        <v>5000</v>
      </c>
      <c r="O215" s="1834">
        <v>0</v>
      </c>
      <c r="P215" s="1834">
        <f t="shared" si="30"/>
        <v>5000</v>
      </c>
      <c r="Q215" s="1834">
        <v>0</v>
      </c>
      <c r="R215" s="1834">
        <f t="shared" si="29"/>
        <v>5000</v>
      </c>
      <c r="S215" s="1832">
        <v>0</v>
      </c>
      <c r="T215" s="1832">
        <f t="shared" si="28"/>
        <v>5000</v>
      </c>
      <c r="U215" s="1832">
        <v>0</v>
      </c>
      <c r="V215" s="1832">
        <f t="shared" si="41"/>
        <v>5000</v>
      </c>
      <c r="W215" s="713"/>
    </row>
    <row r="216" spans="1:23" ht="13.1" thickBot="1" x14ac:dyDescent="0.25">
      <c r="A216" s="596"/>
      <c r="B216" s="1232"/>
      <c r="C216" s="1233" t="s">
        <v>294</v>
      </c>
      <c r="D216" s="1233" t="s">
        <v>630</v>
      </c>
      <c r="E216" s="1234" t="s">
        <v>631</v>
      </c>
      <c r="F216" s="1235">
        <v>0</v>
      </c>
      <c r="G216" s="1183"/>
      <c r="H216" s="926"/>
      <c r="I216" s="1827"/>
      <c r="J216" s="1827">
        <v>0</v>
      </c>
      <c r="K216" s="1827">
        <v>0</v>
      </c>
      <c r="L216" s="1827">
        <v>0</v>
      </c>
      <c r="M216" s="1842">
        <v>5000</v>
      </c>
      <c r="N216" s="1842">
        <f t="shared" si="31"/>
        <v>5000</v>
      </c>
      <c r="O216" s="1850">
        <v>0</v>
      </c>
      <c r="P216" s="1850">
        <f t="shared" si="30"/>
        <v>5000</v>
      </c>
      <c r="Q216" s="1850">
        <v>0</v>
      </c>
      <c r="R216" s="1850">
        <f t="shared" si="29"/>
        <v>5000</v>
      </c>
      <c r="S216" s="1851">
        <v>0</v>
      </c>
      <c r="T216" s="1851">
        <f t="shared" si="28"/>
        <v>5000</v>
      </c>
      <c r="U216" s="1851">
        <v>0</v>
      </c>
      <c r="V216" s="1851">
        <f t="shared" si="41"/>
        <v>5000</v>
      </c>
      <c r="W216" s="713"/>
    </row>
    <row r="217" spans="1:23" ht="13.1" thickBot="1" x14ac:dyDescent="0.25">
      <c r="A217" s="1089" t="s">
        <v>106</v>
      </c>
      <c r="B217" s="1210" t="s">
        <v>100</v>
      </c>
      <c r="C217" s="1211" t="s">
        <v>100</v>
      </c>
      <c r="D217" s="1211" t="s">
        <v>100</v>
      </c>
      <c r="E217" s="1091" t="s">
        <v>228</v>
      </c>
      <c r="F217" s="1212">
        <v>2750</v>
      </c>
      <c r="G217" s="1227">
        <f>+G218+G222+G224+G226</f>
        <v>0</v>
      </c>
      <c r="H217" s="1086">
        <f t="shared" si="35"/>
        <v>2750</v>
      </c>
      <c r="I217" s="1852">
        <v>0</v>
      </c>
      <c r="J217" s="1852">
        <f t="shared" si="33"/>
        <v>2750</v>
      </c>
      <c r="K217" s="1852">
        <f>+K218+K228+K230+K232+K234+K236+K238+K240+K242</f>
        <v>0</v>
      </c>
      <c r="L217" s="1852">
        <f t="shared" si="32"/>
        <v>2750</v>
      </c>
      <c r="M217" s="1852">
        <v>0</v>
      </c>
      <c r="N217" s="1852">
        <f t="shared" si="31"/>
        <v>2750</v>
      </c>
      <c r="O217" s="1853">
        <v>0</v>
      </c>
      <c r="P217" s="1853">
        <f t="shared" si="30"/>
        <v>2750</v>
      </c>
      <c r="Q217" s="1853">
        <v>0</v>
      </c>
      <c r="R217" s="1853">
        <f t="shared" si="29"/>
        <v>2750</v>
      </c>
      <c r="S217" s="1268">
        <v>0</v>
      </c>
      <c r="T217" s="1268">
        <f t="shared" ref="T217:T270" si="42">+R217+S217</f>
        <v>2750</v>
      </c>
      <c r="U217" s="1268">
        <f>+U218+U220</f>
        <v>0</v>
      </c>
      <c r="V217" s="1268">
        <f t="shared" si="41"/>
        <v>2750</v>
      </c>
      <c r="W217" s="713"/>
    </row>
    <row r="218" spans="1:23" x14ac:dyDescent="0.2">
      <c r="A218" s="669" t="s">
        <v>106</v>
      </c>
      <c r="B218" s="671" t="s">
        <v>490</v>
      </c>
      <c r="C218" s="672" t="s">
        <v>100</v>
      </c>
      <c r="D218" s="673" t="s">
        <v>100</v>
      </c>
      <c r="E218" s="780" t="s">
        <v>228</v>
      </c>
      <c r="F218" s="925">
        <f>+F219</f>
        <v>2750</v>
      </c>
      <c r="G218" s="1214">
        <f>+G219</f>
        <v>-1560</v>
      </c>
      <c r="H218" s="925">
        <f t="shared" si="35"/>
        <v>1190</v>
      </c>
      <c r="I218" s="1830">
        <v>0</v>
      </c>
      <c r="J218" s="1830">
        <f t="shared" si="33"/>
        <v>1190</v>
      </c>
      <c r="K218" s="1830">
        <f>+K219</f>
        <v>-1010</v>
      </c>
      <c r="L218" s="1830">
        <f t="shared" si="32"/>
        <v>180</v>
      </c>
      <c r="M218" s="1830">
        <v>0</v>
      </c>
      <c r="N218" s="1830">
        <f t="shared" si="31"/>
        <v>180</v>
      </c>
      <c r="O218" s="1831">
        <v>0</v>
      </c>
      <c r="P218" s="1831">
        <f t="shared" si="30"/>
        <v>180</v>
      </c>
      <c r="Q218" s="1831">
        <v>0</v>
      </c>
      <c r="R218" s="1831">
        <f t="shared" si="29"/>
        <v>180</v>
      </c>
      <c r="S218" s="1824">
        <v>0</v>
      </c>
      <c r="T218" s="1824">
        <f t="shared" si="42"/>
        <v>180</v>
      </c>
      <c r="U218" s="1824">
        <f>+U219</f>
        <v>0</v>
      </c>
      <c r="V218" s="1824">
        <f t="shared" si="41"/>
        <v>180</v>
      </c>
      <c r="W218" s="713"/>
    </row>
    <row r="219" spans="1:23" x14ac:dyDescent="0.2">
      <c r="A219" s="1040"/>
      <c r="B219" s="1041" t="s">
        <v>474</v>
      </c>
      <c r="C219" s="704">
        <v>3419</v>
      </c>
      <c r="D219" s="663">
        <v>5222</v>
      </c>
      <c r="E219" s="781" t="s">
        <v>296</v>
      </c>
      <c r="F219" s="926">
        <v>2750</v>
      </c>
      <c r="G219" s="1183">
        <v>-1560</v>
      </c>
      <c r="H219" s="926">
        <f t="shared" si="35"/>
        <v>1190</v>
      </c>
      <c r="I219" s="1827">
        <v>0</v>
      </c>
      <c r="J219" s="1827">
        <f t="shared" si="33"/>
        <v>1190</v>
      </c>
      <c r="K219" s="1827">
        <v>-1010</v>
      </c>
      <c r="L219" s="1827">
        <f t="shared" si="32"/>
        <v>180</v>
      </c>
      <c r="M219" s="1827">
        <v>0</v>
      </c>
      <c r="N219" s="1827">
        <f t="shared" si="31"/>
        <v>180</v>
      </c>
      <c r="O219" s="1828">
        <v>0</v>
      </c>
      <c r="P219" s="1828">
        <f t="shared" si="30"/>
        <v>180</v>
      </c>
      <c r="Q219" s="1828">
        <v>0</v>
      </c>
      <c r="R219" s="1828">
        <f t="shared" ref="R219:R270" si="43">+P219+Q219</f>
        <v>180</v>
      </c>
      <c r="S219" s="1829">
        <v>0</v>
      </c>
      <c r="T219" s="1829">
        <f t="shared" si="42"/>
        <v>180</v>
      </c>
      <c r="U219" s="1829">
        <v>0</v>
      </c>
      <c r="V219" s="1829">
        <f t="shared" si="41"/>
        <v>180</v>
      </c>
      <c r="W219" s="713"/>
    </row>
    <row r="220" spans="1:23" ht="20.95" x14ac:dyDescent="0.2">
      <c r="A220" s="669" t="s">
        <v>106</v>
      </c>
      <c r="B220" s="671" t="s">
        <v>969</v>
      </c>
      <c r="C220" s="672" t="s">
        <v>100</v>
      </c>
      <c r="D220" s="673" t="s">
        <v>100</v>
      </c>
      <c r="E220" s="1847" t="s">
        <v>970</v>
      </c>
      <c r="F220" s="929"/>
      <c r="G220" s="1183"/>
      <c r="H220" s="926"/>
      <c r="I220" s="1827"/>
      <c r="J220" s="1827"/>
      <c r="K220" s="1827"/>
      <c r="L220" s="1827"/>
      <c r="M220" s="1827"/>
      <c r="N220" s="1827"/>
      <c r="O220" s="1828"/>
      <c r="P220" s="1828"/>
      <c r="Q220" s="1828"/>
      <c r="R220" s="1828"/>
      <c r="S220" s="1829"/>
      <c r="T220" s="1829"/>
      <c r="U220" s="1832">
        <f>+U221</f>
        <v>0</v>
      </c>
      <c r="V220" s="1832">
        <f t="shared" si="41"/>
        <v>0</v>
      </c>
      <c r="W220" s="713"/>
    </row>
    <row r="221" spans="1:23" x14ac:dyDescent="0.2">
      <c r="A221" s="1040"/>
      <c r="B221" s="1041" t="s">
        <v>474</v>
      </c>
      <c r="C221" s="704">
        <v>3419</v>
      </c>
      <c r="D221" s="663">
        <v>5339</v>
      </c>
      <c r="E221" s="1202" t="s">
        <v>469</v>
      </c>
      <c r="F221" s="929"/>
      <c r="G221" s="1183"/>
      <c r="H221" s="926"/>
      <c r="I221" s="1827"/>
      <c r="J221" s="1827"/>
      <c r="K221" s="1827"/>
      <c r="L221" s="1827"/>
      <c r="M221" s="1827"/>
      <c r="N221" s="1827"/>
      <c r="O221" s="1828"/>
      <c r="P221" s="1828"/>
      <c r="Q221" s="1828"/>
      <c r="R221" s="1828"/>
      <c r="S221" s="1829"/>
      <c r="T221" s="1829"/>
      <c r="U221" s="1829">
        <v>0</v>
      </c>
      <c r="V221" s="1829">
        <f t="shared" si="41"/>
        <v>0</v>
      </c>
      <c r="W221" s="713"/>
    </row>
    <row r="222" spans="1:23" ht="20.95" x14ac:dyDescent="0.2">
      <c r="A222" s="1215" t="s">
        <v>298</v>
      </c>
      <c r="B222" s="1216" t="s">
        <v>545</v>
      </c>
      <c r="C222" s="1217" t="s">
        <v>100</v>
      </c>
      <c r="D222" s="1217" t="s">
        <v>100</v>
      </c>
      <c r="E222" s="1218" t="s">
        <v>319</v>
      </c>
      <c r="F222" s="1219">
        <v>0</v>
      </c>
      <c r="G222" s="1176">
        <f>+G223</f>
        <v>156</v>
      </c>
      <c r="H222" s="928">
        <f t="shared" si="35"/>
        <v>156</v>
      </c>
      <c r="I222" s="1833">
        <v>0</v>
      </c>
      <c r="J222" s="1833">
        <f t="shared" si="33"/>
        <v>156</v>
      </c>
      <c r="K222" s="1833">
        <v>0</v>
      </c>
      <c r="L222" s="1833">
        <f t="shared" si="32"/>
        <v>156</v>
      </c>
      <c r="M222" s="1833">
        <v>0</v>
      </c>
      <c r="N222" s="1833">
        <f t="shared" si="31"/>
        <v>156</v>
      </c>
      <c r="O222" s="1834">
        <v>0</v>
      </c>
      <c r="P222" s="1834">
        <f t="shared" si="30"/>
        <v>156</v>
      </c>
      <c r="Q222" s="1834">
        <v>0</v>
      </c>
      <c r="R222" s="1834">
        <f t="shared" si="43"/>
        <v>156</v>
      </c>
      <c r="S222" s="1832">
        <v>0</v>
      </c>
      <c r="T222" s="1832">
        <f t="shared" si="42"/>
        <v>156</v>
      </c>
      <c r="U222" s="1832">
        <v>0</v>
      </c>
      <c r="V222" s="1832">
        <f t="shared" si="41"/>
        <v>156</v>
      </c>
      <c r="W222" s="713"/>
    </row>
    <row r="223" spans="1:23" x14ac:dyDescent="0.2">
      <c r="A223" s="1220"/>
      <c r="B223" s="1221"/>
      <c r="C223" s="1222" t="s">
        <v>294</v>
      </c>
      <c r="D223" s="1222" t="s">
        <v>295</v>
      </c>
      <c r="E223" s="1223" t="s">
        <v>296</v>
      </c>
      <c r="F223" s="1224">
        <v>0</v>
      </c>
      <c r="G223" s="1183">
        <v>156</v>
      </c>
      <c r="H223" s="926">
        <f t="shared" si="35"/>
        <v>156</v>
      </c>
      <c r="I223" s="1827">
        <v>0</v>
      </c>
      <c r="J223" s="1827">
        <f t="shared" si="33"/>
        <v>156</v>
      </c>
      <c r="K223" s="1827">
        <v>0</v>
      </c>
      <c r="L223" s="1827">
        <f t="shared" si="32"/>
        <v>156</v>
      </c>
      <c r="M223" s="1827">
        <v>0</v>
      </c>
      <c r="N223" s="1827">
        <f t="shared" si="31"/>
        <v>156</v>
      </c>
      <c r="O223" s="1828">
        <v>0</v>
      </c>
      <c r="P223" s="1828">
        <f t="shared" ref="P223:P270" si="44">+N223+O223</f>
        <v>156</v>
      </c>
      <c r="Q223" s="1828">
        <v>0</v>
      </c>
      <c r="R223" s="1828">
        <f t="shared" si="43"/>
        <v>156</v>
      </c>
      <c r="S223" s="1829">
        <v>0</v>
      </c>
      <c r="T223" s="1829">
        <f t="shared" si="42"/>
        <v>156</v>
      </c>
      <c r="U223" s="1829">
        <v>0</v>
      </c>
      <c r="V223" s="1829">
        <f t="shared" si="41"/>
        <v>156</v>
      </c>
      <c r="W223" s="713"/>
    </row>
    <row r="224" spans="1:23" ht="20.95" x14ac:dyDescent="0.2">
      <c r="A224" s="1215" t="s">
        <v>298</v>
      </c>
      <c r="B224" s="1216" t="s">
        <v>546</v>
      </c>
      <c r="C224" s="1217" t="s">
        <v>100</v>
      </c>
      <c r="D224" s="1217" t="s">
        <v>100</v>
      </c>
      <c r="E224" s="1218" t="s">
        <v>302</v>
      </c>
      <c r="F224" s="1219">
        <v>0</v>
      </c>
      <c r="G224" s="1176">
        <f t="shared" ref="G224" si="45">+G225</f>
        <v>780</v>
      </c>
      <c r="H224" s="928">
        <f t="shared" si="35"/>
        <v>780</v>
      </c>
      <c r="I224" s="1833">
        <v>0</v>
      </c>
      <c r="J224" s="1833">
        <f t="shared" si="33"/>
        <v>780</v>
      </c>
      <c r="K224" s="1833">
        <v>0</v>
      </c>
      <c r="L224" s="1833">
        <f t="shared" si="32"/>
        <v>780</v>
      </c>
      <c r="M224" s="1833">
        <v>0</v>
      </c>
      <c r="N224" s="1833">
        <f t="shared" si="31"/>
        <v>780</v>
      </c>
      <c r="O224" s="1834">
        <v>0</v>
      </c>
      <c r="P224" s="1834">
        <f t="shared" si="44"/>
        <v>780</v>
      </c>
      <c r="Q224" s="1834">
        <v>0</v>
      </c>
      <c r="R224" s="1834">
        <f t="shared" si="43"/>
        <v>780</v>
      </c>
      <c r="S224" s="1832">
        <v>0</v>
      </c>
      <c r="T224" s="1832">
        <f t="shared" si="42"/>
        <v>780</v>
      </c>
      <c r="U224" s="1832">
        <v>0</v>
      </c>
      <c r="V224" s="1832">
        <f t="shared" si="41"/>
        <v>780</v>
      </c>
      <c r="W224" s="713"/>
    </row>
    <row r="225" spans="1:23" x14ac:dyDescent="0.2">
      <c r="A225" s="1220"/>
      <c r="B225" s="1221"/>
      <c r="C225" s="1222" t="s">
        <v>294</v>
      </c>
      <c r="D225" s="1222" t="s">
        <v>295</v>
      </c>
      <c r="E225" s="1223" t="s">
        <v>296</v>
      </c>
      <c r="F225" s="1224">
        <v>0</v>
      </c>
      <c r="G225" s="1183">
        <v>780</v>
      </c>
      <c r="H225" s="926">
        <f t="shared" si="35"/>
        <v>780</v>
      </c>
      <c r="I225" s="1827">
        <v>0</v>
      </c>
      <c r="J225" s="1827">
        <f t="shared" si="33"/>
        <v>780</v>
      </c>
      <c r="K225" s="1827">
        <v>0</v>
      </c>
      <c r="L225" s="1827">
        <f t="shared" si="32"/>
        <v>780</v>
      </c>
      <c r="M225" s="1827">
        <v>0</v>
      </c>
      <c r="N225" s="1827">
        <f t="shared" si="31"/>
        <v>780</v>
      </c>
      <c r="O225" s="1828">
        <v>0</v>
      </c>
      <c r="P225" s="1828">
        <f t="shared" si="44"/>
        <v>780</v>
      </c>
      <c r="Q225" s="1828">
        <v>0</v>
      </c>
      <c r="R225" s="1828">
        <f t="shared" si="43"/>
        <v>780</v>
      </c>
      <c r="S225" s="1829">
        <v>0</v>
      </c>
      <c r="T225" s="1829">
        <f t="shared" si="42"/>
        <v>780</v>
      </c>
      <c r="U225" s="1829">
        <v>0</v>
      </c>
      <c r="V225" s="1829">
        <f t="shared" si="41"/>
        <v>780</v>
      </c>
      <c r="W225" s="713"/>
    </row>
    <row r="226" spans="1:23" ht="20.95" x14ac:dyDescent="0.2">
      <c r="A226" s="1215" t="s">
        <v>298</v>
      </c>
      <c r="B226" s="1216" t="s">
        <v>547</v>
      </c>
      <c r="C226" s="1217" t="s">
        <v>100</v>
      </c>
      <c r="D226" s="1217" t="s">
        <v>100</v>
      </c>
      <c r="E226" s="1218" t="s">
        <v>320</v>
      </c>
      <c r="F226" s="1219">
        <v>0</v>
      </c>
      <c r="G226" s="1176">
        <f t="shared" ref="G226" si="46">+G227</f>
        <v>624</v>
      </c>
      <c r="H226" s="928">
        <f t="shared" si="35"/>
        <v>624</v>
      </c>
      <c r="I226" s="1833">
        <v>0</v>
      </c>
      <c r="J226" s="1833">
        <f t="shared" si="33"/>
        <v>624</v>
      </c>
      <c r="K226" s="1833">
        <v>0</v>
      </c>
      <c r="L226" s="1833">
        <f t="shared" si="32"/>
        <v>624</v>
      </c>
      <c r="M226" s="1833">
        <v>0</v>
      </c>
      <c r="N226" s="1833">
        <f t="shared" si="31"/>
        <v>624</v>
      </c>
      <c r="O226" s="1834">
        <v>0</v>
      </c>
      <c r="P226" s="1834">
        <f t="shared" si="44"/>
        <v>624</v>
      </c>
      <c r="Q226" s="1834">
        <v>0</v>
      </c>
      <c r="R226" s="1834">
        <f t="shared" si="43"/>
        <v>624</v>
      </c>
      <c r="S226" s="1832">
        <v>0</v>
      </c>
      <c r="T226" s="1832">
        <f t="shared" si="42"/>
        <v>624</v>
      </c>
      <c r="U226" s="1832">
        <v>0</v>
      </c>
      <c r="V226" s="1832">
        <f t="shared" si="41"/>
        <v>624</v>
      </c>
      <c r="W226" s="713"/>
    </row>
    <row r="227" spans="1:23" x14ac:dyDescent="0.2">
      <c r="A227" s="1220"/>
      <c r="B227" s="1221"/>
      <c r="C227" s="1222" t="s">
        <v>294</v>
      </c>
      <c r="D227" s="1222" t="s">
        <v>295</v>
      </c>
      <c r="E227" s="1223" t="s">
        <v>296</v>
      </c>
      <c r="F227" s="1224">
        <v>0</v>
      </c>
      <c r="G227" s="1226">
        <v>624</v>
      </c>
      <c r="H227" s="929">
        <f t="shared" si="35"/>
        <v>624</v>
      </c>
      <c r="I227" s="1842">
        <v>0</v>
      </c>
      <c r="J227" s="1842">
        <f t="shared" si="33"/>
        <v>624</v>
      </c>
      <c r="K227" s="1827"/>
      <c r="L227" s="1827">
        <f t="shared" si="32"/>
        <v>624</v>
      </c>
      <c r="M227" s="1827">
        <v>0</v>
      </c>
      <c r="N227" s="1827">
        <f t="shared" si="31"/>
        <v>624</v>
      </c>
      <c r="O227" s="1828">
        <v>0</v>
      </c>
      <c r="P227" s="1828">
        <f t="shared" si="44"/>
        <v>624</v>
      </c>
      <c r="Q227" s="1828">
        <v>0</v>
      </c>
      <c r="R227" s="1828">
        <f t="shared" si="43"/>
        <v>624</v>
      </c>
      <c r="S227" s="1829">
        <v>0</v>
      </c>
      <c r="T227" s="1829">
        <f t="shared" si="42"/>
        <v>624</v>
      </c>
      <c r="U227" s="1829">
        <v>0</v>
      </c>
      <c r="V227" s="1829">
        <f t="shared" si="41"/>
        <v>624</v>
      </c>
      <c r="W227" s="713"/>
    </row>
    <row r="228" spans="1:23" ht="20.95" x14ac:dyDescent="0.2">
      <c r="A228" s="1215" t="s">
        <v>106</v>
      </c>
      <c r="B228" s="1236" t="s">
        <v>581</v>
      </c>
      <c r="C228" s="1217" t="s">
        <v>100</v>
      </c>
      <c r="D228" s="1216" t="s">
        <v>100</v>
      </c>
      <c r="E228" s="1218" t="s">
        <v>591</v>
      </c>
      <c r="F228" s="1231">
        <v>0</v>
      </c>
      <c r="G228" s="1183"/>
      <c r="H228" s="926"/>
      <c r="I228" s="1827"/>
      <c r="J228" s="1231">
        <v>0</v>
      </c>
      <c r="K228" s="1833">
        <f>+K229</f>
        <v>170</v>
      </c>
      <c r="L228" s="1833">
        <f t="shared" si="32"/>
        <v>170</v>
      </c>
      <c r="M228" s="1833">
        <v>0</v>
      </c>
      <c r="N228" s="1833">
        <f t="shared" si="31"/>
        <v>170</v>
      </c>
      <c r="O228" s="1834">
        <v>0</v>
      </c>
      <c r="P228" s="1834">
        <f t="shared" si="44"/>
        <v>170</v>
      </c>
      <c r="Q228" s="1834">
        <v>0</v>
      </c>
      <c r="R228" s="1834">
        <f t="shared" si="43"/>
        <v>170</v>
      </c>
      <c r="S228" s="1832">
        <v>0</v>
      </c>
      <c r="T228" s="1832">
        <f t="shared" si="42"/>
        <v>170</v>
      </c>
      <c r="U228" s="1832">
        <v>0</v>
      </c>
      <c r="V228" s="1832">
        <f t="shared" si="41"/>
        <v>170</v>
      </c>
      <c r="W228" s="713"/>
    </row>
    <row r="229" spans="1:23" x14ac:dyDescent="0.2">
      <c r="A229" s="1220"/>
      <c r="B229" s="1236"/>
      <c r="C229" s="1222" t="s">
        <v>294</v>
      </c>
      <c r="D229" s="1237" t="s">
        <v>295</v>
      </c>
      <c r="E229" s="1223" t="s">
        <v>296</v>
      </c>
      <c r="F229" s="1235">
        <v>0</v>
      </c>
      <c r="G229" s="1183"/>
      <c r="H229" s="926"/>
      <c r="I229" s="1827"/>
      <c r="J229" s="1235">
        <v>0</v>
      </c>
      <c r="K229" s="1827">
        <v>170</v>
      </c>
      <c r="L229" s="1827">
        <f t="shared" si="32"/>
        <v>170</v>
      </c>
      <c r="M229" s="1827">
        <v>0</v>
      </c>
      <c r="N229" s="1827">
        <f t="shared" si="31"/>
        <v>170</v>
      </c>
      <c r="O229" s="1828">
        <v>0</v>
      </c>
      <c r="P229" s="1828">
        <f t="shared" si="44"/>
        <v>170</v>
      </c>
      <c r="Q229" s="1828">
        <v>0</v>
      </c>
      <c r="R229" s="1828">
        <f t="shared" si="43"/>
        <v>170</v>
      </c>
      <c r="S229" s="1829">
        <v>0</v>
      </c>
      <c r="T229" s="1829">
        <f t="shared" si="42"/>
        <v>170</v>
      </c>
      <c r="U229" s="1829">
        <v>0</v>
      </c>
      <c r="V229" s="1829">
        <f t="shared" si="41"/>
        <v>170</v>
      </c>
      <c r="W229" s="713"/>
    </row>
    <row r="230" spans="1:23" ht="20.95" x14ac:dyDescent="0.2">
      <c r="A230" s="1215" t="s">
        <v>106</v>
      </c>
      <c r="B230" s="1236" t="s">
        <v>582</v>
      </c>
      <c r="C230" s="1217" t="s">
        <v>100</v>
      </c>
      <c r="D230" s="1216" t="s">
        <v>100</v>
      </c>
      <c r="E230" s="1218" t="s">
        <v>592</v>
      </c>
      <c r="F230" s="1231">
        <v>0</v>
      </c>
      <c r="G230" s="1183"/>
      <c r="H230" s="926"/>
      <c r="I230" s="1827"/>
      <c r="J230" s="1231">
        <v>0</v>
      </c>
      <c r="K230" s="1833">
        <f t="shared" ref="K230" si="47">+K231</f>
        <v>100</v>
      </c>
      <c r="L230" s="1833">
        <f t="shared" si="32"/>
        <v>100</v>
      </c>
      <c r="M230" s="1833">
        <v>0</v>
      </c>
      <c r="N230" s="1833">
        <f t="shared" si="31"/>
        <v>100</v>
      </c>
      <c r="O230" s="1834">
        <v>0</v>
      </c>
      <c r="P230" s="1834">
        <f t="shared" si="44"/>
        <v>100</v>
      </c>
      <c r="Q230" s="1834">
        <v>0</v>
      </c>
      <c r="R230" s="1834">
        <f t="shared" si="43"/>
        <v>100</v>
      </c>
      <c r="S230" s="1832">
        <v>0</v>
      </c>
      <c r="T230" s="1832">
        <f t="shared" si="42"/>
        <v>100</v>
      </c>
      <c r="U230" s="1832">
        <v>0</v>
      </c>
      <c r="V230" s="1832">
        <f t="shared" si="41"/>
        <v>100</v>
      </c>
      <c r="W230" s="713"/>
    </row>
    <row r="231" spans="1:23" x14ac:dyDescent="0.2">
      <c r="A231" s="1220"/>
      <c r="B231" s="1236"/>
      <c r="C231" s="1222" t="s">
        <v>294</v>
      </c>
      <c r="D231" s="1237" t="s">
        <v>295</v>
      </c>
      <c r="E231" s="1223" t="s">
        <v>296</v>
      </c>
      <c r="F231" s="1235">
        <v>0</v>
      </c>
      <c r="G231" s="1183"/>
      <c r="H231" s="926"/>
      <c r="I231" s="1827"/>
      <c r="J231" s="1235">
        <v>0</v>
      </c>
      <c r="K231" s="1827">
        <v>100</v>
      </c>
      <c r="L231" s="1827">
        <f t="shared" si="32"/>
        <v>100</v>
      </c>
      <c r="M231" s="1827">
        <v>0</v>
      </c>
      <c r="N231" s="1827">
        <f t="shared" si="31"/>
        <v>100</v>
      </c>
      <c r="O231" s="1828">
        <v>0</v>
      </c>
      <c r="P231" s="1828">
        <f t="shared" si="44"/>
        <v>100</v>
      </c>
      <c r="Q231" s="1828">
        <v>0</v>
      </c>
      <c r="R231" s="1828">
        <f t="shared" si="43"/>
        <v>100</v>
      </c>
      <c r="S231" s="1829">
        <v>0</v>
      </c>
      <c r="T231" s="1829">
        <f t="shared" si="42"/>
        <v>100</v>
      </c>
      <c r="U231" s="1829">
        <v>0</v>
      </c>
      <c r="V231" s="1829">
        <f t="shared" si="41"/>
        <v>100</v>
      </c>
      <c r="W231" s="713"/>
    </row>
    <row r="232" spans="1:23" ht="20.95" x14ac:dyDescent="0.2">
      <c r="A232" s="1215" t="s">
        <v>106</v>
      </c>
      <c r="B232" s="1236" t="s">
        <v>583</v>
      </c>
      <c r="C232" s="1217" t="s">
        <v>100</v>
      </c>
      <c r="D232" s="1216" t="s">
        <v>100</v>
      </c>
      <c r="E232" s="1218" t="s">
        <v>593</v>
      </c>
      <c r="F232" s="1231">
        <v>0</v>
      </c>
      <c r="G232" s="1183"/>
      <c r="H232" s="926"/>
      <c r="I232" s="1827"/>
      <c r="J232" s="1231">
        <v>0</v>
      </c>
      <c r="K232" s="1833">
        <f t="shared" ref="K232" si="48">+K233</f>
        <v>100</v>
      </c>
      <c r="L232" s="1833">
        <f t="shared" si="32"/>
        <v>100</v>
      </c>
      <c r="M232" s="1833">
        <v>0</v>
      </c>
      <c r="N232" s="1833">
        <f t="shared" si="31"/>
        <v>100</v>
      </c>
      <c r="O232" s="1834">
        <v>0</v>
      </c>
      <c r="P232" s="1834">
        <f t="shared" si="44"/>
        <v>100</v>
      </c>
      <c r="Q232" s="1834">
        <v>0</v>
      </c>
      <c r="R232" s="1834">
        <f t="shared" si="43"/>
        <v>100</v>
      </c>
      <c r="S232" s="1832">
        <v>0</v>
      </c>
      <c r="T232" s="1832">
        <f t="shared" si="42"/>
        <v>100</v>
      </c>
      <c r="U232" s="1832">
        <v>0</v>
      </c>
      <c r="V232" s="1832">
        <f t="shared" si="41"/>
        <v>100</v>
      </c>
      <c r="W232" s="713"/>
    </row>
    <row r="233" spans="1:23" x14ac:dyDescent="0.2">
      <c r="A233" s="1220"/>
      <c r="B233" s="1236"/>
      <c r="C233" s="1222" t="s">
        <v>294</v>
      </c>
      <c r="D233" s="1237" t="s">
        <v>295</v>
      </c>
      <c r="E233" s="1223" t="s">
        <v>296</v>
      </c>
      <c r="F233" s="1235">
        <v>0</v>
      </c>
      <c r="G233" s="1183"/>
      <c r="H233" s="926"/>
      <c r="I233" s="1827"/>
      <c r="J233" s="1235">
        <v>0</v>
      </c>
      <c r="K233" s="1827">
        <v>100</v>
      </c>
      <c r="L233" s="1827">
        <f t="shared" si="32"/>
        <v>100</v>
      </c>
      <c r="M233" s="1827">
        <v>0</v>
      </c>
      <c r="N233" s="1827">
        <f t="shared" si="31"/>
        <v>100</v>
      </c>
      <c r="O233" s="1828">
        <v>0</v>
      </c>
      <c r="P233" s="1828">
        <f t="shared" si="44"/>
        <v>100</v>
      </c>
      <c r="Q233" s="1828">
        <v>0</v>
      </c>
      <c r="R233" s="1828">
        <f t="shared" si="43"/>
        <v>100</v>
      </c>
      <c r="S233" s="1829">
        <v>0</v>
      </c>
      <c r="T233" s="1829">
        <f t="shared" si="42"/>
        <v>100</v>
      </c>
      <c r="U233" s="1829">
        <v>0</v>
      </c>
      <c r="V233" s="1829">
        <f t="shared" si="41"/>
        <v>100</v>
      </c>
      <c r="W233" s="713"/>
    </row>
    <row r="234" spans="1:23" ht="20.95" x14ac:dyDescent="0.2">
      <c r="A234" s="1215" t="s">
        <v>106</v>
      </c>
      <c r="B234" s="1236" t="s">
        <v>584</v>
      </c>
      <c r="C234" s="1217" t="s">
        <v>100</v>
      </c>
      <c r="D234" s="1216" t="s">
        <v>100</v>
      </c>
      <c r="E234" s="1218" t="s">
        <v>594</v>
      </c>
      <c r="F234" s="1231">
        <v>0</v>
      </c>
      <c r="G234" s="1183"/>
      <c r="H234" s="926"/>
      <c r="I234" s="1827"/>
      <c r="J234" s="1231">
        <v>0</v>
      </c>
      <c r="K234" s="1833">
        <f t="shared" ref="K234" si="49">+K235</f>
        <v>90</v>
      </c>
      <c r="L234" s="1833">
        <f t="shared" si="32"/>
        <v>90</v>
      </c>
      <c r="M234" s="1833">
        <v>0</v>
      </c>
      <c r="N234" s="1833">
        <f t="shared" si="31"/>
        <v>90</v>
      </c>
      <c r="O234" s="1834">
        <v>0</v>
      </c>
      <c r="P234" s="1834">
        <f t="shared" si="44"/>
        <v>90</v>
      </c>
      <c r="Q234" s="1834">
        <v>0</v>
      </c>
      <c r="R234" s="1834">
        <f t="shared" si="43"/>
        <v>90</v>
      </c>
      <c r="S234" s="1832">
        <v>0</v>
      </c>
      <c r="T234" s="1832">
        <f t="shared" si="42"/>
        <v>90</v>
      </c>
      <c r="U234" s="1832">
        <v>0</v>
      </c>
      <c r="V234" s="1832">
        <f t="shared" si="41"/>
        <v>90</v>
      </c>
      <c r="W234" s="713"/>
    </row>
    <row r="235" spans="1:23" x14ac:dyDescent="0.2">
      <c r="A235" s="1220"/>
      <c r="B235" s="1236"/>
      <c r="C235" s="1222" t="s">
        <v>294</v>
      </c>
      <c r="D235" s="1237" t="s">
        <v>295</v>
      </c>
      <c r="E235" s="1223" t="s">
        <v>296</v>
      </c>
      <c r="F235" s="1235">
        <v>0</v>
      </c>
      <c r="G235" s="1183"/>
      <c r="H235" s="926"/>
      <c r="I235" s="1827"/>
      <c r="J235" s="1235">
        <v>0</v>
      </c>
      <c r="K235" s="1827">
        <v>90</v>
      </c>
      <c r="L235" s="1827">
        <f t="shared" si="32"/>
        <v>90</v>
      </c>
      <c r="M235" s="1827">
        <v>0</v>
      </c>
      <c r="N235" s="1827">
        <f t="shared" si="31"/>
        <v>90</v>
      </c>
      <c r="O235" s="1828">
        <v>0</v>
      </c>
      <c r="P235" s="1828">
        <f t="shared" si="44"/>
        <v>90</v>
      </c>
      <c r="Q235" s="1828">
        <v>0</v>
      </c>
      <c r="R235" s="1828">
        <f t="shared" si="43"/>
        <v>90</v>
      </c>
      <c r="S235" s="1829">
        <v>0</v>
      </c>
      <c r="T235" s="1829">
        <f t="shared" si="42"/>
        <v>90</v>
      </c>
      <c r="U235" s="1829">
        <v>0</v>
      </c>
      <c r="V235" s="1829">
        <f t="shared" si="41"/>
        <v>90</v>
      </c>
      <c r="W235" s="713"/>
    </row>
    <row r="236" spans="1:23" ht="20.95" x14ac:dyDescent="0.2">
      <c r="A236" s="1215" t="s">
        <v>106</v>
      </c>
      <c r="B236" s="1236" t="s">
        <v>585</v>
      </c>
      <c r="C236" s="1217" t="s">
        <v>100</v>
      </c>
      <c r="D236" s="1216" t="s">
        <v>100</v>
      </c>
      <c r="E236" s="1218" t="s">
        <v>598</v>
      </c>
      <c r="F236" s="1231">
        <v>0</v>
      </c>
      <c r="G236" s="1183"/>
      <c r="H236" s="926"/>
      <c r="I236" s="1827"/>
      <c r="J236" s="1231">
        <v>0</v>
      </c>
      <c r="K236" s="1833">
        <f t="shared" ref="K236" si="50">+K237</f>
        <v>300</v>
      </c>
      <c r="L236" s="1833">
        <f t="shared" si="32"/>
        <v>300</v>
      </c>
      <c r="M236" s="1833">
        <v>0</v>
      </c>
      <c r="N236" s="1833">
        <f t="shared" si="31"/>
        <v>300</v>
      </c>
      <c r="O236" s="1834">
        <v>0</v>
      </c>
      <c r="P236" s="1834">
        <f t="shared" si="44"/>
        <v>300</v>
      </c>
      <c r="Q236" s="1834">
        <v>0</v>
      </c>
      <c r="R236" s="1834">
        <f t="shared" si="43"/>
        <v>300</v>
      </c>
      <c r="S236" s="1832">
        <v>0</v>
      </c>
      <c r="T236" s="1832">
        <f t="shared" si="42"/>
        <v>300</v>
      </c>
      <c r="U236" s="1832">
        <v>0</v>
      </c>
      <c r="V236" s="1832">
        <f t="shared" si="41"/>
        <v>300</v>
      </c>
      <c r="W236" s="713"/>
    </row>
    <row r="237" spans="1:23" x14ac:dyDescent="0.2">
      <c r="A237" s="1220"/>
      <c r="B237" s="1236"/>
      <c r="C237" s="1222" t="s">
        <v>294</v>
      </c>
      <c r="D237" s="1237" t="s">
        <v>295</v>
      </c>
      <c r="E237" s="1223" t="s">
        <v>296</v>
      </c>
      <c r="F237" s="1235">
        <v>0</v>
      </c>
      <c r="G237" s="1183"/>
      <c r="H237" s="926"/>
      <c r="I237" s="1827"/>
      <c r="J237" s="1235">
        <v>0</v>
      </c>
      <c r="K237" s="1827">
        <v>300</v>
      </c>
      <c r="L237" s="1827">
        <f t="shared" si="32"/>
        <v>300</v>
      </c>
      <c r="M237" s="1827">
        <v>0</v>
      </c>
      <c r="N237" s="1827">
        <f t="shared" si="31"/>
        <v>300</v>
      </c>
      <c r="O237" s="1828">
        <v>0</v>
      </c>
      <c r="P237" s="1828">
        <f t="shared" si="44"/>
        <v>300</v>
      </c>
      <c r="Q237" s="1828">
        <v>0</v>
      </c>
      <c r="R237" s="1828">
        <f t="shared" si="43"/>
        <v>300</v>
      </c>
      <c r="S237" s="1829">
        <v>0</v>
      </c>
      <c r="T237" s="1829">
        <f t="shared" si="42"/>
        <v>300</v>
      </c>
      <c r="U237" s="1829">
        <v>0</v>
      </c>
      <c r="V237" s="1829">
        <f t="shared" si="41"/>
        <v>300</v>
      </c>
      <c r="W237" s="713"/>
    </row>
    <row r="238" spans="1:23" ht="20.95" x14ac:dyDescent="0.2">
      <c r="A238" s="1215" t="s">
        <v>106</v>
      </c>
      <c r="B238" s="1236" t="s">
        <v>586</v>
      </c>
      <c r="C238" s="1217" t="s">
        <v>100</v>
      </c>
      <c r="D238" s="1216" t="s">
        <v>100</v>
      </c>
      <c r="E238" s="1218" t="s">
        <v>595</v>
      </c>
      <c r="F238" s="1231">
        <v>0</v>
      </c>
      <c r="G238" s="1183"/>
      <c r="H238" s="926"/>
      <c r="I238" s="1827"/>
      <c r="J238" s="1231">
        <v>0</v>
      </c>
      <c r="K238" s="1833">
        <f t="shared" ref="K238" si="51">+K239</f>
        <v>50</v>
      </c>
      <c r="L238" s="1833">
        <f t="shared" si="32"/>
        <v>50</v>
      </c>
      <c r="M238" s="1833">
        <v>0</v>
      </c>
      <c r="N238" s="1833">
        <f t="shared" si="31"/>
        <v>50</v>
      </c>
      <c r="O238" s="1834">
        <v>0</v>
      </c>
      <c r="P238" s="1834">
        <f t="shared" si="44"/>
        <v>50</v>
      </c>
      <c r="Q238" s="1834">
        <v>0</v>
      </c>
      <c r="R238" s="1834">
        <f t="shared" si="43"/>
        <v>50</v>
      </c>
      <c r="S238" s="1832">
        <v>0</v>
      </c>
      <c r="T238" s="1832">
        <f t="shared" si="42"/>
        <v>50</v>
      </c>
      <c r="U238" s="1832">
        <v>0</v>
      </c>
      <c r="V238" s="1832">
        <f t="shared" si="41"/>
        <v>50</v>
      </c>
      <c r="W238" s="713"/>
    </row>
    <row r="239" spans="1:23" x14ac:dyDescent="0.2">
      <c r="A239" s="1220"/>
      <c r="B239" s="1236"/>
      <c r="C239" s="1222" t="s">
        <v>294</v>
      </c>
      <c r="D239" s="1237" t="s">
        <v>295</v>
      </c>
      <c r="E239" s="1223" t="s">
        <v>296</v>
      </c>
      <c r="F239" s="1235">
        <v>0</v>
      </c>
      <c r="G239" s="1183"/>
      <c r="H239" s="926"/>
      <c r="I239" s="1827"/>
      <c r="J239" s="1235">
        <v>0</v>
      </c>
      <c r="K239" s="1827">
        <v>50</v>
      </c>
      <c r="L239" s="1827">
        <f t="shared" si="32"/>
        <v>50</v>
      </c>
      <c r="M239" s="1827">
        <v>0</v>
      </c>
      <c r="N239" s="1827">
        <f t="shared" ref="N239:N262" si="52">+L239+M239</f>
        <v>50</v>
      </c>
      <c r="O239" s="1828">
        <v>0</v>
      </c>
      <c r="P239" s="1828">
        <f t="shared" si="44"/>
        <v>50</v>
      </c>
      <c r="Q239" s="1828">
        <v>0</v>
      </c>
      <c r="R239" s="1828">
        <f t="shared" si="43"/>
        <v>50</v>
      </c>
      <c r="S239" s="1829">
        <v>0</v>
      </c>
      <c r="T239" s="1829">
        <f t="shared" si="42"/>
        <v>50</v>
      </c>
      <c r="U239" s="1829">
        <v>0</v>
      </c>
      <c r="V239" s="1829">
        <f t="shared" si="41"/>
        <v>50</v>
      </c>
      <c r="W239" s="713"/>
    </row>
    <row r="240" spans="1:23" ht="20.95" x14ac:dyDescent="0.2">
      <c r="A240" s="1215" t="s">
        <v>106</v>
      </c>
      <c r="B240" s="1236" t="s">
        <v>587</v>
      </c>
      <c r="C240" s="1217" t="s">
        <v>100</v>
      </c>
      <c r="D240" s="1216" t="s">
        <v>100</v>
      </c>
      <c r="E240" s="1218" t="s">
        <v>596</v>
      </c>
      <c r="F240" s="1231">
        <v>0</v>
      </c>
      <c r="G240" s="1183"/>
      <c r="H240" s="926"/>
      <c r="I240" s="1827"/>
      <c r="J240" s="1231">
        <v>0</v>
      </c>
      <c r="K240" s="1833">
        <f t="shared" ref="K240" si="53">+K241</f>
        <v>100</v>
      </c>
      <c r="L240" s="1833">
        <f t="shared" si="32"/>
        <v>100</v>
      </c>
      <c r="M240" s="1833">
        <v>0</v>
      </c>
      <c r="N240" s="1833">
        <f t="shared" si="52"/>
        <v>100</v>
      </c>
      <c r="O240" s="1834">
        <v>0</v>
      </c>
      <c r="P240" s="1834">
        <f t="shared" si="44"/>
        <v>100</v>
      </c>
      <c r="Q240" s="1834">
        <v>0</v>
      </c>
      <c r="R240" s="1834">
        <f t="shared" si="43"/>
        <v>100</v>
      </c>
      <c r="S240" s="1832">
        <v>0</v>
      </c>
      <c r="T240" s="1832">
        <f t="shared" si="42"/>
        <v>100</v>
      </c>
      <c r="U240" s="1832">
        <v>0</v>
      </c>
      <c r="V240" s="1832">
        <f t="shared" si="41"/>
        <v>100</v>
      </c>
      <c r="W240" s="713"/>
    </row>
    <row r="241" spans="1:23" x14ac:dyDescent="0.2">
      <c r="A241" s="1220"/>
      <c r="B241" s="1236"/>
      <c r="C241" s="1222" t="s">
        <v>294</v>
      </c>
      <c r="D241" s="1237" t="s">
        <v>295</v>
      </c>
      <c r="E241" s="1223" t="s">
        <v>296</v>
      </c>
      <c r="F241" s="1235">
        <v>0</v>
      </c>
      <c r="G241" s="1183"/>
      <c r="H241" s="926"/>
      <c r="I241" s="1827"/>
      <c r="J241" s="1235">
        <v>0</v>
      </c>
      <c r="K241" s="1827">
        <v>100</v>
      </c>
      <c r="L241" s="1827">
        <f t="shared" si="32"/>
        <v>100</v>
      </c>
      <c r="M241" s="1827">
        <v>0</v>
      </c>
      <c r="N241" s="1827">
        <f t="shared" si="52"/>
        <v>100</v>
      </c>
      <c r="O241" s="1828">
        <v>0</v>
      </c>
      <c r="P241" s="1828">
        <f t="shared" si="44"/>
        <v>100</v>
      </c>
      <c r="Q241" s="1828">
        <v>0</v>
      </c>
      <c r="R241" s="1828">
        <f t="shared" si="43"/>
        <v>100</v>
      </c>
      <c r="S241" s="1829">
        <v>0</v>
      </c>
      <c r="T241" s="1829">
        <f t="shared" si="42"/>
        <v>100</v>
      </c>
      <c r="U241" s="1829">
        <v>0</v>
      </c>
      <c r="V241" s="1829">
        <f t="shared" si="41"/>
        <v>100</v>
      </c>
      <c r="W241" s="713"/>
    </row>
    <row r="242" spans="1:23" ht="20.95" x14ac:dyDescent="0.2">
      <c r="A242" s="1215" t="s">
        <v>106</v>
      </c>
      <c r="B242" s="1236" t="s">
        <v>588</v>
      </c>
      <c r="C242" s="1217" t="s">
        <v>100</v>
      </c>
      <c r="D242" s="1216" t="s">
        <v>100</v>
      </c>
      <c r="E242" s="1218" t="s">
        <v>597</v>
      </c>
      <c r="F242" s="1231">
        <v>0</v>
      </c>
      <c r="G242" s="1183"/>
      <c r="H242" s="926"/>
      <c r="I242" s="1827"/>
      <c r="J242" s="1231">
        <v>0</v>
      </c>
      <c r="K242" s="1833">
        <f t="shared" ref="K242" si="54">+K243</f>
        <v>100</v>
      </c>
      <c r="L242" s="1833">
        <f t="shared" si="32"/>
        <v>100</v>
      </c>
      <c r="M242" s="1833">
        <v>0</v>
      </c>
      <c r="N242" s="1833">
        <f t="shared" si="52"/>
        <v>100</v>
      </c>
      <c r="O242" s="1834">
        <v>0</v>
      </c>
      <c r="P242" s="1834">
        <f t="shared" si="44"/>
        <v>100</v>
      </c>
      <c r="Q242" s="1834">
        <v>0</v>
      </c>
      <c r="R242" s="1834">
        <f t="shared" si="43"/>
        <v>100</v>
      </c>
      <c r="S242" s="1832">
        <v>0</v>
      </c>
      <c r="T242" s="1832">
        <f t="shared" si="42"/>
        <v>100</v>
      </c>
      <c r="U242" s="1832">
        <v>0</v>
      </c>
      <c r="V242" s="1832">
        <f t="shared" si="41"/>
        <v>100</v>
      </c>
      <c r="W242" s="713"/>
    </row>
    <row r="243" spans="1:23" ht="13.1" thickBot="1" x14ac:dyDescent="0.25">
      <c r="A243" s="1220"/>
      <c r="B243" s="1236"/>
      <c r="C243" s="1222" t="s">
        <v>294</v>
      </c>
      <c r="D243" s="1237" t="s">
        <v>589</v>
      </c>
      <c r="E243" s="1223" t="s">
        <v>590</v>
      </c>
      <c r="F243" s="1224">
        <v>0</v>
      </c>
      <c r="G243" s="1226"/>
      <c r="H243" s="929"/>
      <c r="I243" s="1842"/>
      <c r="J243" s="1224">
        <v>0</v>
      </c>
      <c r="K243" s="1842">
        <v>100</v>
      </c>
      <c r="L243" s="1842">
        <f t="shared" ref="L243:L262" si="55">+J243+K243</f>
        <v>100</v>
      </c>
      <c r="M243" s="1842">
        <v>0</v>
      </c>
      <c r="N243" s="1842">
        <f t="shared" si="52"/>
        <v>100</v>
      </c>
      <c r="O243" s="1850">
        <v>0</v>
      </c>
      <c r="P243" s="1850">
        <f t="shared" si="44"/>
        <v>100</v>
      </c>
      <c r="Q243" s="1850">
        <v>0</v>
      </c>
      <c r="R243" s="1850">
        <f t="shared" si="43"/>
        <v>100</v>
      </c>
      <c r="S243" s="1851">
        <v>0</v>
      </c>
      <c r="T243" s="1851">
        <f t="shared" si="42"/>
        <v>100</v>
      </c>
      <c r="U243" s="1851">
        <v>0</v>
      </c>
      <c r="V243" s="1851">
        <f t="shared" si="41"/>
        <v>100</v>
      </c>
      <c r="W243" s="713"/>
    </row>
    <row r="244" spans="1:23" ht="13.1" thickBot="1" x14ac:dyDescent="0.25">
      <c r="A244" s="1089" t="s">
        <v>106</v>
      </c>
      <c r="B244" s="1210" t="s">
        <v>100</v>
      </c>
      <c r="C244" s="1211" t="s">
        <v>100</v>
      </c>
      <c r="D244" s="1211" t="s">
        <v>100</v>
      </c>
      <c r="E244" s="1091" t="s">
        <v>229</v>
      </c>
      <c r="F244" s="1212">
        <v>750</v>
      </c>
      <c r="G244" s="1227">
        <f>+G245+G247+G249+G251+G253+G255+G257+G259+G261</f>
        <v>0</v>
      </c>
      <c r="H244" s="1086">
        <f>+F244+G244</f>
        <v>750</v>
      </c>
      <c r="I244" s="1852">
        <v>0</v>
      </c>
      <c r="J244" s="1852">
        <f t="shared" si="33"/>
        <v>750</v>
      </c>
      <c r="K244" s="1852">
        <v>0</v>
      </c>
      <c r="L244" s="1852">
        <f t="shared" si="55"/>
        <v>750</v>
      </c>
      <c r="M244" s="1852">
        <v>0</v>
      </c>
      <c r="N244" s="1852">
        <f t="shared" si="52"/>
        <v>750</v>
      </c>
      <c r="O244" s="1853">
        <v>0</v>
      </c>
      <c r="P244" s="1853">
        <f t="shared" si="44"/>
        <v>750</v>
      </c>
      <c r="Q244" s="1853">
        <v>0</v>
      </c>
      <c r="R244" s="1853">
        <f t="shared" si="43"/>
        <v>750</v>
      </c>
      <c r="S244" s="1268">
        <v>0</v>
      </c>
      <c r="T244" s="1268">
        <f t="shared" si="42"/>
        <v>750</v>
      </c>
      <c r="U244" s="1268">
        <v>0</v>
      </c>
      <c r="V244" s="1268">
        <f t="shared" si="41"/>
        <v>750</v>
      </c>
      <c r="W244" s="713"/>
    </row>
    <row r="245" spans="1:23" x14ac:dyDescent="0.2">
      <c r="A245" s="669" t="s">
        <v>106</v>
      </c>
      <c r="B245" s="671" t="s">
        <v>491</v>
      </c>
      <c r="C245" s="672" t="s">
        <v>100</v>
      </c>
      <c r="D245" s="673" t="s">
        <v>100</v>
      </c>
      <c r="E245" s="1238" t="s">
        <v>229</v>
      </c>
      <c r="F245" s="925">
        <f>+F246</f>
        <v>750</v>
      </c>
      <c r="G245" s="1214">
        <f>+G246</f>
        <v>-750</v>
      </c>
      <c r="H245" s="925">
        <f t="shared" si="35"/>
        <v>0</v>
      </c>
      <c r="I245" s="1830">
        <v>0</v>
      </c>
      <c r="J245" s="1830">
        <f t="shared" si="33"/>
        <v>0</v>
      </c>
      <c r="K245" s="1830">
        <v>0</v>
      </c>
      <c r="L245" s="1830">
        <f t="shared" si="55"/>
        <v>0</v>
      </c>
      <c r="M245" s="1830">
        <v>0</v>
      </c>
      <c r="N245" s="1830">
        <f t="shared" si="52"/>
        <v>0</v>
      </c>
      <c r="O245" s="1831">
        <v>0</v>
      </c>
      <c r="P245" s="1831">
        <f t="shared" si="44"/>
        <v>0</v>
      </c>
      <c r="Q245" s="1831">
        <v>0</v>
      </c>
      <c r="R245" s="1831">
        <f t="shared" si="43"/>
        <v>0</v>
      </c>
      <c r="S245" s="1824">
        <v>0</v>
      </c>
      <c r="T245" s="1824">
        <f t="shared" si="42"/>
        <v>0</v>
      </c>
      <c r="U245" s="1824">
        <v>0</v>
      </c>
      <c r="V245" s="1824">
        <f t="shared" si="41"/>
        <v>0</v>
      </c>
      <c r="W245" s="713"/>
    </row>
    <row r="246" spans="1:23" x14ac:dyDescent="0.2">
      <c r="A246" s="1040"/>
      <c r="B246" s="1205" t="s">
        <v>474</v>
      </c>
      <c r="C246" s="704">
        <v>3419</v>
      </c>
      <c r="D246" s="742">
        <v>5222</v>
      </c>
      <c r="E246" s="781" t="s">
        <v>296</v>
      </c>
      <c r="F246" s="926">
        <v>750</v>
      </c>
      <c r="G246" s="1183">
        <v>-750</v>
      </c>
      <c r="H246" s="926">
        <f t="shared" si="35"/>
        <v>0</v>
      </c>
      <c r="I246" s="1827">
        <v>0</v>
      </c>
      <c r="J246" s="1827">
        <f t="shared" si="33"/>
        <v>0</v>
      </c>
      <c r="K246" s="1827">
        <v>0</v>
      </c>
      <c r="L246" s="1827">
        <f t="shared" si="55"/>
        <v>0</v>
      </c>
      <c r="M246" s="1827">
        <v>0</v>
      </c>
      <c r="N246" s="1827">
        <f t="shared" si="52"/>
        <v>0</v>
      </c>
      <c r="O246" s="1828">
        <v>0</v>
      </c>
      <c r="P246" s="1828">
        <f t="shared" si="44"/>
        <v>0</v>
      </c>
      <c r="Q246" s="1828">
        <v>0</v>
      </c>
      <c r="R246" s="1828">
        <f t="shared" si="43"/>
        <v>0</v>
      </c>
      <c r="S246" s="1829">
        <v>0</v>
      </c>
      <c r="T246" s="1829">
        <f t="shared" si="42"/>
        <v>0</v>
      </c>
      <c r="U246" s="1829">
        <v>0</v>
      </c>
      <c r="V246" s="1829">
        <f t="shared" si="41"/>
        <v>0</v>
      </c>
      <c r="W246" s="713"/>
    </row>
    <row r="247" spans="1:23" ht="31.45" x14ac:dyDescent="0.2">
      <c r="A247" s="1239" t="s">
        <v>298</v>
      </c>
      <c r="B247" s="1240" t="s">
        <v>548</v>
      </c>
      <c r="C247" s="1241" t="s">
        <v>100</v>
      </c>
      <c r="D247" s="1241" t="s">
        <v>100</v>
      </c>
      <c r="E247" s="1242" t="s">
        <v>313</v>
      </c>
      <c r="F247" s="1243">
        <v>0</v>
      </c>
      <c r="G247" s="1214">
        <f t="shared" ref="G247" si="56">+G248</f>
        <v>100</v>
      </c>
      <c r="H247" s="925">
        <f t="shared" si="35"/>
        <v>100</v>
      </c>
      <c r="I247" s="1833">
        <v>0</v>
      </c>
      <c r="J247" s="1833">
        <f t="shared" si="33"/>
        <v>100</v>
      </c>
      <c r="K247" s="1833">
        <v>0</v>
      </c>
      <c r="L247" s="1833">
        <f t="shared" si="55"/>
        <v>100</v>
      </c>
      <c r="M247" s="1833">
        <v>0</v>
      </c>
      <c r="N247" s="1833">
        <f t="shared" si="52"/>
        <v>100</v>
      </c>
      <c r="O247" s="1834">
        <v>0</v>
      </c>
      <c r="P247" s="1834">
        <f t="shared" si="44"/>
        <v>100</v>
      </c>
      <c r="Q247" s="1834">
        <v>0</v>
      </c>
      <c r="R247" s="1834">
        <f t="shared" si="43"/>
        <v>100</v>
      </c>
      <c r="S247" s="1832">
        <v>0</v>
      </c>
      <c r="T247" s="1832">
        <f t="shared" si="42"/>
        <v>100</v>
      </c>
      <c r="U247" s="1832">
        <v>0</v>
      </c>
      <c r="V247" s="1832">
        <f t="shared" si="41"/>
        <v>100</v>
      </c>
      <c r="W247" s="713"/>
    </row>
    <row r="248" spans="1:23" x14ac:dyDescent="0.2">
      <c r="A248" s="596"/>
      <c r="B248" s="1244"/>
      <c r="C248" s="1233" t="s">
        <v>294</v>
      </c>
      <c r="D248" s="1233" t="s">
        <v>295</v>
      </c>
      <c r="E248" s="1234" t="s">
        <v>296</v>
      </c>
      <c r="F248" s="1183">
        <v>0</v>
      </c>
      <c r="G248" s="1183">
        <v>100</v>
      </c>
      <c r="H248" s="926">
        <f t="shared" si="35"/>
        <v>100</v>
      </c>
      <c r="I248" s="1827">
        <v>0</v>
      </c>
      <c r="J248" s="1827">
        <f t="shared" si="33"/>
        <v>100</v>
      </c>
      <c r="K248" s="1827">
        <v>0</v>
      </c>
      <c r="L248" s="1827">
        <f t="shared" si="55"/>
        <v>100</v>
      </c>
      <c r="M248" s="1827">
        <v>0</v>
      </c>
      <c r="N248" s="1827">
        <f t="shared" si="52"/>
        <v>100</v>
      </c>
      <c r="O248" s="1828">
        <v>0</v>
      </c>
      <c r="P248" s="1828">
        <f t="shared" si="44"/>
        <v>100</v>
      </c>
      <c r="Q248" s="1828">
        <v>0</v>
      </c>
      <c r="R248" s="1828">
        <f t="shared" si="43"/>
        <v>100</v>
      </c>
      <c r="S248" s="1829">
        <v>0</v>
      </c>
      <c r="T248" s="1829">
        <f t="shared" si="42"/>
        <v>100</v>
      </c>
      <c r="U248" s="1829">
        <v>0</v>
      </c>
      <c r="V248" s="1829">
        <f t="shared" si="41"/>
        <v>100</v>
      </c>
      <c r="W248" s="1156"/>
    </row>
    <row r="249" spans="1:23" ht="31.45" x14ac:dyDescent="0.2">
      <c r="A249" s="602" t="s">
        <v>298</v>
      </c>
      <c r="B249" s="1228" t="s">
        <v>549</v>
      </c>
      <c r="C249" s="1229" t="s">
        <v>100</v>
      </c>
      <c r="D249" s="1229" t="s">
        <v>100</v>
      </c>
      <c r="E249" s="1230" t="s">
        <v>314</v>
      </c>
      <c r="F249" s="1231">
        <v>0</v>
      </c>
      <c r="G249" s="1176">
        <f t="shared" ref="G249" si="57">+G250</f>
        <v>60</v>
      </c>
      <c r="H249" s="928">
        <f t="shared" si="35"/>
        <v>60</v>
      </c>
      <c r="I249" s="1833">
        <v>0</v>
      </c>
      <c r="J249" s="1833">
        <f t="shared" si="33"/>
        <v>60</v>
      </c>
      <c r="K249" s="1833">
        <v>0</v>
      </c>
      <c r="L249" s="1833">
        <f t="shared" si="55"/>
        <v>60</v>
      </c>
      <c r="M249" s="1833">
        <v>0</v>
      </c>
      <c r="N249" s="1833">
        <f t="shared" si="52"/>
        <v>60</v>
      </c>
      <c r="O249" s="1834">
        <v>0</v>
      </c>
      <c r="P249" s="1834">
        <f t="shared" si="44"/>
        <v>60</v>
      </c>
      <c r="Q249" s="1834">
        <v>0</v>
      </c>
      <c r="R249" s="1834">
        <f t="shared" si="43"/>
        <v>60</v>
      </c>
      <c r="S249" s="1832">
        <v>0</v>
      </c>
      <c r="T249" s="1832">
        <f t="shared" si="42"/>
        <v>60</v>
      </c>
      <c r="U249" s="1832">
        <v>0</v>
      </c>
      <c r="V249" s="1832">
        <f t="shared" si="41"/>
        <v>60</v>
      </c>
      <c r="W249" s="1156"/>
    </row>
    <row r="250" spans="1:23" x14ac:dyDescent="0.2">
      <c r="A250" s="596"/>
      <c r="B250" s="1244"/>
      <c r="C250" s="1233" t="s">
        <v>294</v>
      </c>
      <c r="D250" s="1233" t="s">
        <v>295</v>
      </c>
      <c r="E250" s="1234" t="s">
        <v>296</v>
      </c>
      <c r="F250" s="1183">
        <v>0</v>
      </c>
      <c r="G250" s="1183">
        <v>60</v>
      </c>
      <c r="H250" s="926">
        <f t="shared" si="35"/>
        <v>60</v>
      </c>
      <c r="I250" s="1827">
        <v>0</v>
      </c>
      <c r="J250" s="1827">
        <f t="shared" si="33"/>
        <v>60</v>
      </c>
      <c r="K250" s="1827">
        <v>0</v>
      </c>
      <c r="L250" s="1827">
        <f t="shared" si="55"/>
        <v>60</v>
      </c>
      <c r="M250" s="1827">
        <v>0</v>
      </c>
      <c r="N250" s="1827">
        <f t="shared" si="52"/>
        <v>60</v>
      </c>
      <c r="O250" s="1828">
        <v>0</v>
      </c>
      <c r="P250" s="1828">
        <f t="shared" si="44"/>
        <v>60</v>
      </c>
      <c r="Q250" s="1828">
        <v>0</v>
      </c>
      <c r="R250" s="1828">
        <f t="shared" si="43"/>
        <v>60</v>
      </c>
      <c r="S250" s="1829">
        <v>0</v>
      </c>
      <c r="T250" s="1829">
        <f t="shared" si="42"/>
        <v>60</v>
      </c>
      <c r="U250" s="1829">
        <v>0</v>
      </c>
      <c r="V250" s="1829">
        <f t="shared" si="41"/>
        <v>60</v>
      </c>
      <c r="W250" s="1156"/>
    </row>
    <row r="251" spans="1:23" ht="31.45" x14ac:dyDescent="0.2">
      <c r="A251" s="602" t="s">
        <v>298</v>
      </c>
      <c r="B251" s="1228" t="s">
        <v>550</v>
      </c>
      <c r="C251" s="1229" t="s">
        <v>100</v>
      </c>
      <c r="D251" s="1229" t="s">
        <v>100</v>
      </c>
      <c r="E251" s="1230" t="s">
        <v>311</v>
      </c>
      <c r="F251" s="1231">
        <v>0</v>
      </c>
      <c r="G251" s="1176">
        <f t="shared" ref="G251" si="58">+G252</f>
        <v>100</v>
      </c>
      <c r="H251" s="928">
        <f t="shared" si="35"/>
        <v>100</v>
      </c>
      <c r="I251" s="1833">
        <v>0</v>
      </c>
      <c r="J251" s="1833">
        <f t="shared" si="33"/>
        <v>100</v>
      </c>
      <c r="K251" s="1833">
        <v>0</v>
      </c>
      <c r="L251" s="1833">
        <f t="shared" si="55"/>
        <v>100</v>
      </c>
      <c r="M251" s="1833">
        <v>0</v>
      </c>
      <c r="N251" s="1833">
        <f t="shared" si="52"/>
        <v>100</v>
      </c>
      <c r="O251" s="1834">
        <v>0</v>
      </c>
      <c r="P251" s="1834">
        <f t="shared" si="44"/>
        <v>100</v>
      </c>
      <c r="Q251" s="1834">
        <v>0</v>
      </c>
      <c r="R251" s="1834">
        <f t="shared" si="43"/>
        <v>100</v>
      </c>
      <c r="S251" s="1832">
        <v>0</v>
      </c>
      <c r="T251" s="1832">
        <f t="shared" si="42"/>
        <v>100</v>
      </c>
      <c r="U251" s="1832">
        <v>0</v>
      </c>
      <c r="V251" s="1832">
        <f t="shared" si="41"/>
        <v>100</v>
      </c>
      <c r="W251" s="1156"/>
    </row>
    <row r="252" spans="1:23" x14ac:dyDescent="0.2">
      <c r="A252" s="596"/>
      <c r="B252" s="1244"/>
      <c r="C252" s="1233" t="s">
        <v>294</v>
      </c>
      <c r="D252" s="1233" t="s">
        <v>295</v>
      </c>
      <c r="E252" s="1234" t="s">
        <v>296</v>
      </c>
      <c r="F252" s="1183">
        <v>0</v>
      </c>
      <c r="G252" s="1183">
        <v>100</v>
      </c>
      <c r="H252" s="926">
        <f t="shared" si="35"/>
        <v>100</v>
      </c>
      <c r="I252" s="1827">
        <v>0</v>
      </c>
      <c r="J252" s="1827">
        <f t="shared" si="33"/>
        <v>100</v>
      </c>
      <c r="K252" s="1827">
        <v>0</v>
      </c>
      <c r="L252" s="1827">
        <f t="shared" si="55"/>
        <v>100</v>
      </c>
      <c r="M252" s="1827">
        <v>0</v>
      </c>
      <c r="N252" s="1827">
        <f t="shared" si="52"/>
        <v>100</v>
      </c>
      <c r="O252" s="1828">
        <v>0</v>
      </c>
      <c r="P252" s="1828">
        <f t="shared" si="44"/>
        <v>100</v>
      </c>
      <c r="Q252" s="1828">
        <v>0</v>
      </c>
      <c r="R252" s="1828">
        <f t="shared" si="43"/>
        <v>100</v>
      </c>
      <c r="S252" s="1829">
        <v>0</v>
      </c>
      <c r="T252" s="1829">
        <f t="shared" si="42"/>
        <v>100</v>
      </c>
      <c r="U252" s="1829">
        <v>0</v>
      </c>
      <c r="V252" s="1829">
        <f t="shared" si="41"/>
        <v>100</v>
      </c>
      <c r="W252" s="1156"/>
    </row>
    <row r="253" spans="1:23" ht="41.9" x14ac:dyDescent="0.2">
      <c r="A253" s="602" t="s">
        <v>298</v>
      </c>
      <c r="B253" s="1228" t="s">
        <v>551</v>
      </c>
      <c r="C253" s="1229" t="s">
        <v>100</v>
      </c>
      <c r="D253" s="1229" t="s">
        <v>100</v>
      </c>
      <c r="E253" s="1230" t="s">
        <v>315</v>
      </c>
      <c r="F253" s="1231">
        <v>0</v>
      </c>
      <c r="G253" s="1176">
        <f t="shared" ref="G253" si="59">+G254</f>
        <v>100</v>
      </c>
      <c r="H253" s="928">
        <f t="shared" si="35"/>
        <v>100</v>
      </c>
      <c r="I253" s="1833">
        <v>0</v>
      </c>
      <c r="J253" s="1833">
        <f t="shared" si="33"/>
        <v>100</v>
      </c>
      <c r="K253" s="1833">
        <v>0</v>
      </c>
      <c r="L253" s="1833">
        <f t="shared" si="55"/>
        <v>100</v>
      </c>
      <c r="M253" s="1833">
        <v>0</v>
      </c>
      <c r="N253" s="1833">
        <f t="shared" si="52"/>
        <v>100</v>
      </c>
      <c r="O253" s="1834">
        <v>0</v>
      </c>
      <c r="P253" s="1834">
        <f t="shared" si="44"/>
        <v>100</v>
      </c>
      <c r="Q253" s="1834">
        <v>0</v>
      </c>
      <c r="R253" s="1834">
        <f t="shared" si="43"/>
        <v>100</v>
      </c>
      <c r="S253" s="1832">
        <v>0</v>
      </c>
      <c r="T253" s="1832">
        <f t="shared" si="42"/>
        <v>100</v>
      </c>
      <c r="U253" s="1832">
        <v>0</v>
      </c>
      <c r="V253" s="1832">
        <f t="shared" si="41"/>
        <v>100</v>
      </c>
      <c r="W253" s="1156"/>
    </row>
    <row r="254" spans="1:23" x14ac:dyDescent="0.2">
      <c r="A254" s="596"/>
      <c r="B254" s="1244"/>
      <c r="C254" s="1233" t="s">
        <v>294</v>
      </c>
      <c r="D254" s="1233" t="s">
        <v>295</v>
      </c>
      <c r="E254" s="1234" t="s">
        <v>296</v>
      </c>
      <c r="F254" s="1183">
        <v>0</v>
      </c>
      <c r="G254" s="1183">
        <v>100</v>
      </c>
      <c r="H254" s="926">
        <f t="shared" si="35"/>
        <v>100</v>
      </c>
      <c r="I254" s="1827">
        <v>0</v>
      </c>
      <c r="J254" s="1827">
        <f t="shared" si="33"/>
        <v>100</v>
      </c>
      <c r="K254" s="1827">
        <v>0</v>
      </c>
      <c r="L254" s="1827">
        <f t="shared" si="55"/>
        <v>100</v>
      </c>
      <c r="M254" s="1827">
        <v>0</v>
      </c>
      <c r="N254" s="1827">
        <f t="shared" si="52"/>
        <v>100</v>
      </c>
      <c r="O254" s="1828">
        <v>0</v>
      </c>
      <c r="P254" s="1828">
        <f t="shared" si="44"/>
        <v>100</v>
      </c>
      <c r="Q254" s="1828">
        <v>0</v>
      </c>
      <c r="R254" s="1828">
        <f t="shared" si="43"/>
        <v>100</v>
      </c>
      <c r="S254" s="1829">
        <v>0</v>
      </c>
      <c r="T254" s="1829">
        <f t="shared" si="42"/>
        <v>100</v>
      </c>
      <c r="U254" s="1829">
        <v>0</v>
      </c>
      <c r="V254" s="1829">
        <f t="shared" si="41"/>
        <v>100</v>
      </c>
      <c r="W254" s="1156"/>
    </row>
    <row r="255" spans="1:23" ht="31.45" x14ac:dyDescent="0.2">
      <c r="A255" s="602" t="s">
        <v>298</v>
      </c>
      <c r="B255" s="1228" t="s">
        <v>552</v>
      </c>
      <c r="C255" s="1229" t="s">
        <v>100</v>
      </c>
      <c r="D255" s="1229" t="s">
        <v>100</v>
      </c>
      <c r="E255" s="1230" t="s">
        <v>316</v>
      </c>
      <c r="F255" s="1231">
        <v>0</v>
      </c>
      <c r="G255" s="1176">
        <f t="shared" ref="G255" si="60">+G256</f>
        <v>200</v>
      </c>
      <c r="H255" s="928">
        <f t="shared" si="35"/>
        <v>200</v>
      </c>
      <c r="I255" s="1833">
        <v>0</v>
      </c>
      <c r="J255" s="1833">
        <f t="shared" si="33"/>
        <v>200</v>
      </c>
      <c r="K255" s="1833">
        <v>0</v>
      </c>
      <c r="L255" s="1833">
        <f t="shared" si="55"/>
        <v>200</v>
      </c>
      <c r="M255" s="1833">
        <v>0</v>
      </c>
      <c r="N255" s="1833">
        <f t="shared" si="52"/>
        <v>200</v>
      </c>
      <c r="O255" s="1834">
        <v>0</v>
      </c>
      <c r="P255" s="1834">
        <f t="shared" si="44"/>
        <v>200</v>
      </c>
      <c r="Q255" s="1834">
        <v>0</v>
      </c>
      <c r="R255" s="1834">
        <f t="shared" si="43"/>
        <v>200</v>
      </c>
      <c r="S255" s="1832">
        <v>0</v>
      </c>
      <c r="T255" s="1832">
        <f t="shared" si="42"/>
        <v>200</v>
      </c>
      <c r="U255" s="1832">
        <v>0</v>
      </c>
      <c r="V255" s="1832">
        <f t="shared" si="41"/>
        <v>200</v>
      </c>
      <c r="W255" s="1156"/>
    </row>
    <row r="256" spans="1:23" x14ac:dyDescent="0.2">
      <c r="A256" s="596"/>
      <c r="B256" s="1244"/>
      <c r="C256" s="1233" t="s">
        <v>294</v>
      </c>
      <c r="D256" s="1233" t="s">
        <v>295</v>
      </c>
      <c r="E256" s="1234" t="s">
        <v>296</v>
      </c>
      <c r="F256" s="1183">
        <v>0</v>
      </c>
      <c r="G256" s="1183">
        <v>200</v>
      </c>
      <c r="H256" s="926">
        <f t="shared" si="35"/>
        <v>200</v>
      </c>
      <c r="I256" s="1827">
        <v>0</v>
      </c>
      <c r="J256" s="1827">
        <f t="shared" si="33"/>
        <v>200</v>
      </c>
      <c r="K256" s="1827">
        <v>0</v>
      </c>
      <c r="L256" s="1827">
        <f t="shared" si="55"/>
        <v>200</v>
      </c>
      <c r="M256" s="1827">
        <v>0</v>
      </c>
      <c r="N256" s="1827">
        <f t="shared" si="52"/>
        <v>200</v>
      </c>
      <c r="O256" s="1828">
        <v>0</v>
      </c>
      <c r="P256" s="1828">
        <f t="shared" si="44"/>
        <v>200</v>
      </c>
      <c r="Q256" s="1828">
        <v>0</v>
      </c>
      <c r="R256" s="1828">
        <f t="shared" si="43"/>
        <v>200</v>
      </c>
      <c r="S256" s="1829">
        <v>0</v>
      </c>
      <c r="T256" s="1829">
        <f t="shared" si="42"/>
        <v>200</v>
      </c>
      <c r="U256" s="1829">
        <v>0</v>
      </c>
      <c r="V256" s="1829">
        <f t="shared" si="41"/>
        <v>200</v>
      </c>
      <c r="W256" s="1156"/>
    </row>
    <row r="257" spans="1:23" ht="31.45" x14ac:dyDescent="0.2">
      <c r="A257" s="602" t="s">
        <v>298</v>
      </c>
      <c r="B257" s="1228" t="s">
        <v>553</v>
      </c>
      <c r="C257" s="1229" t="s">
        <v>100</v>
      </c>
      <c r="D257" s="1229" t="s">
        <v>100</v>
      </c>
      <c r="E257" s="1230" t="s">
        <v>312</v>
      </c>
      <c r="F257" s="1231">
        <v>0</v>
      </c>
      <c r="G257" s="1176">
        <f t="shared" ref="G257" si="61">+G258</f>
        <v>100</v>
      </c>
      <c r="H257" s="928">
        <f t="shared" si="35"/>
        <v>100</v>
      </c>
      <c r="I257" s="1833">
        <v>0</v>
      </c>
      <c r="J257" s="1833">
        <f t="shared" si="33"/>
        <v>100</v>
      </c>
      <c r="K257" s="1833">
        <v>0</v>
      </c>
      <c r="L257" s="1833">
        <f t="shared" si="55"/>
        <v>100</v>
      </c>
      <c r="M257" s="1833">
        <v>0</v>
      </c>
      <c r="N257" s="1833">
        <f t="shared" si="52"/>
        <v>100</v>
      </c>
      <c r="O257" s="1834">
        <v>0</v>
      </c>
      <c r="P257" s="1834">
        <f t="shared" si="44"/>
        <v>100</v>
      </c>
      <c r="Q257" s="1834">
        <v>0</v>
      </c>
      <c r="R257" s="1834">
        <f t="shared" si="43"/>
        <v>100</v>
      </c>
      <c r="S257" s="1832">
        <v>0</v>
      </c>
      <c r="T257" s="1832">
        <f t="shared" si="42"/>
        <v>100</v>
      </c>
      <c r="U257" s="1832">
        <v>0</v>
      </c>
      <c r="V257" s="1832">
        <f t="shared" si="41"/>
        <v>100</v>
      </c>
      <c r="W257" s="1156"/>
    </row>
    <row r="258" spans="1:23" x14ac:dyDescent="0.2">
      <c r="A258" s="596"/>
      <c r="B258" s="1244"/>
      <c r="C258" s="1233" t="s">
        <v>294</v>
      </c>
      <c r="D258" s="1233" t="s">
        <v>295</v>
      </c>
      <c r="E258" s="1234" t="s">
        <v>296</v>
      </c>
      <c r="F258" s="1183">
        <v>0</v>
      </c>
      <c r="G258" s="1183">
        <v>100</v>
      </c>
      <c r="H258" s="926">
        <f t="shared" si="35"/>
        <v>100</v>
      </c>
      <c r="I258" s="1827">
        <v>0</v>
      </c>
      <c r="J258" s="1827">
        <f t="shared" si="33"/>
        <v>100</v>
      </c>
      <c r="K258" s="1827">
        <v>0</v>
      </c>
      <c r="L258" s="1827">
        <f t="shared" si="55"/>
        <v>100</v>
      </c>
      <c r="M258" s="1827">
        <v>0</v>
      </c>
      <c r="N258" s="1827">
        <f t="shared" si="52"/>
        <v>100</v>
      </c>
      <c r="O258" s="1828">
        <v>0</v>
      </c>
      <c r="P258" s="1828">
        <f t="shared" si="44"/>
        <v>100</v>
      </c>
      <c r="Q258" s="1828">
        <v>0</v>
      </c>
      <c r="R258" s="1828">
        <f t="shared" si="43"/>
        <v>100</v>
      </c>
      <c r="S258" s="1829">
        <v>0</v>
      </c>
      <c r="T258" s="1829">
        <f t="shared" si="42"/>
        <v>100</v>
      </c>
      <c r="U258" s="1829">
        <v>0</v>
      </c>
      <c r="V258" s="1829">
        <f t="shared" si="41"/>
        <v>100</v>
      </c>
      <c r="W258" s="1156"/>
    </row>
    <row r="259" spans="1:23" ht="20.95" x14ac:dyDescent="0.2">
      <c r="A259" s="602" t="s">
        <v>298</v>
      </c>
      <c r="B259" s="1228" t="s">
        <v>554</v>
      </c>
      <c r="C259" s="1229" t="s">
        <v>100</v>
      </c>
      <c r="D259" s="1229" t="s">
        <v>100</v>
      </c>
      <c r="E259" s="1230" t="s">
        <v>317</v>
      </c>
      <c r="F259" s="1231">
        <v>0</v>
      </c>
      <c r="G259" s="1176">
        <f t="shared" ref="G259" si="62">+G260</f>
        <v>30</v>
      </c>
      <c r="H259" s="928">
        <f t="shared" si="35"/>
        <v>30</v>
      </c>
      <c r="I259" s="1833">
        <v>0</v>
      </c>
      <c r="J259" s="1833">
        <f t="shared" si="33"/>
        <v>30</v>
      </c>
      <c r="K259" s="1833">
        <v>0</v>
      </c>
      <c r="L259" s="1833">
        <f t="shared" si="55"/>
        <v>30</v>
      </c>
      <c r="M259" s="1833">
        <v>0</v>
      </c>
      <c r="N259" s="1833">
        <f t="shared" si="52"/>
        <v>30</v>
      </c>
      <c r="O259" s="1834">
        <v>0</v>
      </c>
      <c r="P259" s="1834">
        <f t="shared" si="44"/>
        <v>30</v>
      </c>
      <c r="Q259" s="1834">
        <v>0</v>
      </c>
      <c r="R259" s="1834">
        <f t="shared" si="43"/>
        <v>30</v>
      </c>
      <c r="S259" s="1832">
        <v>0</v>
      </c>
      <c r="T259" s="1832">
        <f t="shared" si="42"/>
        <v>30</v>
      </c>
      <c r="U259" s="1832">
        <v>0</v>
      </c>
      <c r="V259" s="1832">
        <f t="shared" si="41"/>
        <v>30</v>
      </c>
      <c r="W259" s="1156"/>
    </row>
    <row r="260" spans="1:23" x14ac:dyDescent="0.2">
      <c r="A260" s="596"/>
      <c r="B260" s="1244"/>
      <c r="C260" s="1233" t="s">
        <v>294</v>
      </c>
      <c r="D260" s="1233" t="s">
        <v>295</v>
      </c>
      <c r="E260" s="1234" t="s">
        <v>296</v>
      </c>
      <c r="F260" s="1183">
        <v>0</v>
      </c>
      <c r="G260" s="1183">
        <v>30</v>
      </c>
      <c r="H260" s="926">
        <f t="shared" si="35"/>
        <v>30</v>
      </c>
      <c r="I260" s="1827">
        <v>0</v>
      </c>
      <c r="J260" s="1827">
        <f t="shared" si="33"/>
        <v>30</v>
      </c>
      <c r="K260" s="1827">
        <v>0</v>
      </c>
      <c r="L260" s="1827">
        <f t="shared" si="55"/>
        <v>30</v>
      </c>
      <c r="M260" s="1827">
        <v>0</v>
      </c>
      <c r="N260" s="1827">
        <f t="shared" si="52"/>
        <v>30</v>
      </c>
      <c r="O260" s="1828">
        <v>0</v>
      </c>
      <c r="P260" s="1828">
        <f t="shared" si="44"/>
        <v>30</v>
      </c>
      <c r="Q260" s="1828">
        <v>0</v>
      </c>
      <c r="R260" s="1828">
        <f t="shared" si="43"/>
        <v>30</v>
      </c>
      <c r="S260" s="1829">
        <v>0</v>
      </c>
      <c r="T260" s="1829">
        <f t="shared" si="42"/>
        <v>30</v>
      </c>
      <c r="U260" s="1829">
        <v>0</v>
      </c>
      <c r="V260" s="1829">
        <f t="shared" si="41"/>
        <v>30</v>
      </c>
      <c r="W260" s="1156"/>
    </row>
    <row r="261" spans="1:23" ht="20.95" x14ac:dyDescent="0.2">
      <c r="A261" s="602" t="s">
        <v>298</v>
      </c>
      <c r="B261" s="1228" t="s">
        <v>555</v>
      </c>
      <c r="C261" s="1229" t="s">
        <v>100</v>
      </c>
      <c r="D261" s="1229" t="s">
        <v>100</v>
      </c>
      <c r="E261" s="1230" t="s">
        <v>318</v>
      </c>
      <c r="F261" s="1231">
        <v>0</v>
      </c>
      <c r="G261" s="1176">
        <f t="shared" ref="G261" si="63">+G262</f>
        <v>60</v>
      </c>
      <c r="H261" s="928">
        <f t="shared" si="35"/>
        <v>60</v>
      </c>
      <c r="I261" s="1833">
        <v>0</v>
      </c>
      <c r="J261" s="1833">
        <f t="shared" si="33"/>
        <v>60</v>
      </c>
      <c r="K261" s="1833">
        <v>0</v>
      </c>
      <c r="L261" s="1833">
        <f t="shared" si="55"/>
        <v>60</v>
      </c>
      <c r="M261" s="1833">
        <v>0</v>
      </c>
      <c r="N261" s="1833">
        <f t="shared" si="52"/>
        <v>60</v>
      </c>
      <c r="O261" s="1834">
        <v>0</v>
      </c>
      <c r="P261" s="1834">
        <f t="shared" si="44"/>
        <v>60</v>
      </c>
      <c r="Q261" s="1834">
        <v>0</v>
      </c>
      <c r="R261" s="1834">
        <f t="shared" si="43"/>
        <v>60</v>
      </c>
      <c r="S261" s="1832">
        <v>0</v>
      </c>
      <c r="T261" s="1832">
        <f t="shared" si="42"/>
        <v>60</v>
      </c>
      <c r="U261" s="1832">
        <v>0</v>
      </c>
      <c r="V261" s="1832">
        <f t="shared" si="41"/>
        <v>60</v>
      </c>
      <c r="W261" s="1156"/>
    </row>
    <row r="262" spans="1:23" ht="13.1" thickBot="1" x14ac:dyDescent="0.25">
      <c r="A262" s="1245"/>
      <c r="B262" s="1246"/>
      <c r="C262" s="1247" t="s">
        <v>294</v>
      </c>
      <c r="D262" s="1247" t="s">
        <v>295</v>
      </c>
      <c r="E262" s="1248" t="s">
        <v>296</v>
      </c>
      <c r="F262" s="1249">
        <v>0</v>
      </c>
      <c r="G262" s="1249">
        <v>60</v>
      </c>
      <c r="H262" s="931">
        <f t="shared" si="35"/>
        <v>60</v>
      </c>
      <c r="I262" s="1855">
        <v>0</v>
      </c>
      <c r="J262" s="1855">
        <f t="shared" si="33"/>
        <v>60</v>
      </c>
      <c r="K262" s="1855">
        <v>0</v>
      </c>
      <c r="L262" s="1855">
        <f t="shared" si="55"/>
        <v>60</v>
      </c>
      <c r="M262" s="1855">
        <v>0</v>
      </c>
      <c r="N262" s="1855">
        <f t="shared" si="52"/>
        <v>60</v>
      </c>
      <c r="O262" s="1856">
        <v>0</v>
      </c>
      <c r="P262" s="1856">
        <f t="shared" si="44"/>
        <v>60</v>
      </c>
      <c r="Q262" s="1850">
        <v>0</v>
      </c>
      <c r="R262" s="1850">
        <f t="shared" si="43"/>
        <v>60</v>
      </c>
      <c r="S262" s="1851">
        <v>0</v>
      </c>
      <c r="T262" s="1851">
        <f t="shared" si="42"/>
        <v>60</v>
      </c>
      <c r="U262" s="1851">
        <v>0</v>
      </c>
      <c r="V262" s="1851">
        <f t="shared" si="41"/>
        <v>60</v>
      </c>
      <c r="W262" s="1156"/>
    </row>
    <row r="263" spans="1:23" ht="21.6" thickBot="1" x14ac:dyDescent="0.25">
      <c r="A263" s="1857" t="s">
        <v>106</v>
      </c>
      <c r="B263" s="1858" t="s">
        <v>100</v>
      </c>
      <c r="C263" s="1859" t="s">
        <v>100</v>
      </c>
      <c r="D263" s="1859" t="s">
        <v>100</v>
      </c>
      <c r="E263" s="1860" t="s">
        <v>636</v>
      </c>
      <c r="F263" s="1861">
        <v>0</v>
      </c>
      <c r="G263" s="1862"/>
      <c r="H263" s="1862"/>
      <c r="I263" s="1862"/>
      <c r="J263" s="1862"/>
      <c r="K263" s="1862"/>
      <c r="L263" s="1862"/>
      <c r="M263" s="1862"/>
      <c r="N263" s="1861">
        <v>0</v>
      </c>
      <c r="O263" s="1863">
        <f>+O264</f>
        <v>500</v>
      </c>
      <c r="P263" s="1863">
        <f t="shared" ref="P263:P265" si="64">N263+O263</f>
        <v>500</v>
      </c>
      <c r="Q263" s="1863">
        <f>+Q264+Q266</f>
        <v>0</v>
      </c>
      <c r="R263" s="1863">
        <f t="shared" si="43"/>
        <v>500</v>
      </c>
      <c r="S263" s="1268">
        <v>0</v>
      </c>
      <c r="T263" s="1268">
        <f t="shared" si="42"/>
        <v>500</v>
      </c>
      <c r="U263" s="1268">
        <v>0</v>
      </c>
      <c r="V263" s="1268">
        <f t="shared" si="41"/>
        <v>500</v>
      </c>
      <c r="W263" s="1156"/>
    </row>
    <row r="264" spans="1:23" ht="20.95" x14ac:dyDescent="0.2">
      <c r="A264" s="602" t="s">
        <v>106</v>
      </c>
      <c r="B264" s="1228" t="s">
        <v>637</v>
      </c>
      <c r="C264" s="1229" t="s">
        <v>100</v>
      </c>
      <c r="D264" s="1229" t="s">
        <v>100</v>
      </c>
      <c r="E264" s="1864" t="s">
        <v>636</v>
      </c>
      <c r="F264" s="1833">
        <v>0</v>
      </c>
      <c r="G264" s="1865"/>
      <c r="H264" s="1865"/>
      <c r="I264" s="1865"/>
      <c r="J264" s="1865"/>
      <c r="K264" s="1865"/>
      <c r="L264" s="1865"/>
      <c r="M264" s="1865"/>
      <c r="N264" s="1833">
        <v>0</v>
      </c>
      <c r="O264" s="1834">
        <f>O265</f>
        <v>500</v>
      </c>
      <c r="P264" s="1834">
        <f t="shared" si="64"/>
        <v>500</v>
      </c>
      <c r="Q264" s="1834">
        <f>+Q265</f>
        <v>-500</v>
      </c>
      <c r="R264" s="1834">
        <f t="shared" si="43"/>
        <v>0</v>
      </c>
      <c r="S264" s="1824">
        <v>0</v>
      </c>
      <c r="T264" s="1824">
        <f t="shared" si="42"/>
        <v>0</v>
      </c>
      <c r="U264" s="1824">
        <v>0</v>
      </c>
      <c r="V264" s="1824">
        <f t="shared" si="41"/>
        <v>0</v>
      </c>
      <c r="W264" s="1156"/>
    </row>
    <row r="265" spans="1:23" x14ac:dyDescent="0.2">
      <c r="A265" s="624"/>
      <c r="B265" s="1228"/>
      <c r="C265" s="1233" t="s">
        <v>294</v>
      </c>
      <c r="D265" s="1233" t="s">
        <v>295</v>
      </c>
      <c r="E265" s="1259" t="s">
        <v>296</v>
      </c>
      <c r="F265" s="1827">
        <v>0</v>
      </c>
      <c r="G265" s="1865"/>
      <c r="H265" s="1865"/>
      <c r="I265" s="1865"/>
      <c r="J265" s="1865"/>
      <c r="K265" s="1866"/>
      <c r="L265" s="1865"/>
      <c r="M265" s="1866"/>
      <c r="N265" s="1827">
        <v>0</v>
      </c>
      <c r="O265" s="1828">
        <v>500</v>
      </c>
      <c r="P265" s="1828">
        <f t="shared" si="64"/>
        <v>500</v>
      </c>
      <c r="Q265" s="1828">
        <v>-500</v>
      </c>
      <c r="R265" s="1828">
        <f t="shared" si="43"/>
        <v>0</v>
      </c>
      <c r="S265" s="1829">
        <v>0</v>
      </c>
      <c r="T265" s="1829">
        <f t="shared" si="42"/>
        <v>0</v>
      </c>
      <c r="U265" s="1829">
        <v>0</v>
      </c>
      <c r="V265" s="1829">
        <f t="shared" si="41"/>
        <v>0</v>
      </c>
      <c r="W265" s="1156"/>
    </row>
    <row r="266" spans="1:23" ht="31.45" x14ac:dyDescent="0.2">
      <c r="A266" s="602" t="s">
        <v>106</v>
      </c>
      <c r="B266" s="1228" t="s">
        <v>666</v>
      </c>
      <c r="C266" s="1229" t="s">
        <v>100</v>
      </c>
      <c r="D266" s="1229" t="s">
        <v>100</v>
      </c>
      <c r="E266" s="1864" t="s">
        <v>667</v>
      </c>
      <c r="F266" s="1827">
        <v>0</v>
      </c>
      <c r="G266" s="1865"/>
      <c r="H266" s="1865"/>
      <c r="I266" s="1865"/>
      <c r="J266" s="1865"/>
      <c r="K266" s="1866"/>
      <c r="L266" s="1865"/>
      <c r="M266" s="1866"/>
      <c r="N266" s="1827"/>
      <c r="O266" s="1828"/>
      <c r="P266" s="1828">
        <v>0</v>
      </c>
      <c r="Q266" s="1832">
        <f>+Q267</f>
        <v>500</v>
      </c>
      <c r="R266" s="1832">
        <f t="shared" si="43"/>
        <v>500</v>
      </c>
      <c r="S266" s="1832">
        <v>0</v>
      </c>
      <c r="T266" s="1832">
        <f t="shared" si="42"/>
        <v>500</v>
      </c>
      <c r="U266" s="1832">
        <v>0</v>
      </c>
      <c r="V266" s="1832">
        <f t="shared" si="41"/>
        <v>500</v>
      </c>
      <c r="W266" s="1156"/>
    </row>
    <row r="267" spans="1:23" ht="21.6" thickBot="1" x14ac:dyDescent="0.25">
      <c r="A267" s="1867"/>
      <c r="B267" s="1868"/>
      <c r="C267" s="1869" t="s">
        <v>294</v>
      </c>
      <c r="D267" s="1869" t="s">
        <v>341</v>
      </c>
      <c r="E267" s="1870" t="s">
        <v>617</v>
      </c>
      <c r="F267" s="1871">
        <v>0</v>
      </c>
      <c r="G267" s="1872"/>
      <c r="H267" s="1872"/>
      <c r="I267" s="1872"/>
      <c r="J267" s="1872"/>
      <c r="K267" s="1873"/>
      <c r="L267" s="1872"/>
      <c r="M267" s="1873"/>
      <c r="N267" s="1871"/>
      <c r="O267" s="1874"/>
      <c r="P267" s="1874">
        <v>0</v>
      </c>
      <c r="Q267" s="1875">
        <v>500</v>
      </c>
      <c r="R267" s="1875">
        <f t="shared" si="43"/>
        <v>500</v>
      </c>
      <c r="S267" s="1851">
        <v>0</v>
      </c>
      <c r="T267" s="1851">
        <f t="shared" si="42"/>
        <v>500</v>
      </c>
      <c r="U267" s="1851">
        <v>0</v>
      </c>
      <c r="V267" s="1851">
        <f t="shared" si="41"/>
        <v>500</v>
      </c>
      <c r="W267" s="1156"/>
    </row>
    <row r="268" spans="1:23" ht="21.6" thickBot="1" x14ac:dyDescent="0.25">
      <c r="A268" s="1089" t="s">
        <v>106</v>
      </c>
      <c r="B268" s="1210" t="s">
        <v>100</v>
      </c>
      <c r="C268" s="1211" t="s">
        <v>100</v>
      </c>
      <c r="D268" s="1211" t="s">
        <v>100</v>
      </c>
      <c r="E268" s="1267" t="s">
        <v>638</v>
      </c>
      <c r="F268" s="1852">
        <v>0</v>
      </c>
      <c r="G268" s="1876"/>
      <c r="H268" s="1876"/>
      <c r="I268" s="1876"/>
      <c r="J268" s="1876"/>
      <c r="K268" s="1876"/>
      <c r="L268" s="1876"/>
      <c r="M268" s="1876"/>
      <c r="N268" s="1852">
        <v>0</v>
      </c>
      <c r="O268" s="1853">
        <f>+O269</f>
        <v>2178.7640000000001</v>
      </c>
      <c r="P268" s="2104">
        <f t="shared" si="44"/>
        <v>2178.7640000000001</v>
      </c>
      <c r="Q268" s="1853">
        <v>0</v>
      </c>
      <c r="R268" s="1853">
        <f t="shared" si="43"/>
        <v>2178.7640000000001</v>
      </c>
      <c r="S268" s="1268">
        <v>0</v>
      </c>
      <c r="T268" s="1268">
        <f t="shared" si="42"/>
        <v>2178.7640000000001</v>
      </c>
      <c r="U268" s="1268">
        <v>0</v>
      </c>
      <c r="V268" s="1268">
        <f t="shared" si="41"/>
        <v>2178.7640000000001</v>
      </c>
      <c r="W268" s="1156"/>
    </row>
    <row r="269" spans="1:23" ht="20.95" x14ac:dyDescent="0.2">
      <c r="A269" s="1877" t="s">
        <v>106</v>
      </c>
      <c r="B269" s="1878" t="s">
        <v>639</v>
      </c>
      <c r="C269" s="1879"/>
      <c r="D269" s="1879"/>
      <c r="E269" s="1880" t="s">
        <v>638</v>
      </c>
      <c r="F269" s="1812">
        <v>0</v>
      </c>
      <c r="G269" s="1862"/>
      <c r="H269" s="1862"/>
      <c r="I269" s="1862"/>
      <c r="J269" s="1862"/>
      <c r="K269" s="1862"/>
      <c r="L269" s="1862"/>
      <c r="M269" s="1862"/>
      <c r="N269" s="1812">
        <v>0</v>
      </c>
      <c r="O269" s="1813">
        <f>+O270</f>
        <v>2178.7640000000001</v>
      </c>
      <c r="P269" s="2053">
        <f t="shared" si="44"/>
        <v>2178.7640000000001</v>
      </c>
      <c r="Q269" s="1831">
        <v>0</v>
      </c>
      <c r="R269" s="1831">
        <f t="shared" si="43"/>
        <v>2178.7640000000001</v>
      </c>
      <c r="S269" s="1824">
        <v>0</v>
      </c>
      <c r="T269" s="1824">
        <f t="shared" si="42"/>
        <v>2178.7640000000001</v>
      </c>
      <c r="U269" s="1824">
        <v>0</v>
      </c>
      <c r="V269" s="1824">
        <f t="shared" si="41"/>
        <v>2178.7640000000001</v>
      </c>
      <c r="W269" s="1156"/>
    </row>
    <row r="270" spans="1:23" ht="13.1" thickBot="1" x14ac:dyDescent="0.25">
      <c r="A270" s="1881"/>
      <c r="B270" s="1882"/>
      <c r="C270" s="1247" t="s">
        <v>294</v>
      </c>
      <c r="D270" s="1247" t="s">
        <v>295</v>
      </c>
      <c r="E270" s="1883" t="s">
        <v>296</v>
      </c>
      <c r="F270" s="1855">
        <v>0</v>
      </c>
      <c r="G270" s="1884"/>
      <c r="H270" s="1884"/>
      <c r="I270" s="1884"/>
      <c r="J270" s="1884"/>
      <c r="K270" s="1885"/>
      <c r="L270" s="1884"/>
      <c r="M270" s="1885"/>
      <c r="N270" s="1855">
        <v>0</v>
      </c>
      <c r="O270" s="1856">
        <v>2178.7640000000001</v>
      </c>
      <c r="P270" s="1856">
        <f t="shared" si="44"/>
        <v>2178.7640000000001</v>
      </c>
      <c r="Q270" s="1856">
        <v>0</v>
      </c>
      <c r="R270" s="1856">
        <f t="shared" si="43"/>
        <v>2178.7640000000001</v>
      </c>
      <c r="S270" s="1886">
        <v>0</v>
      </c>
      <c r="T270" s="1886">
        <f t="shared" si="42"/>
        <v>2178.7640000000001</v>
      </c>
      <c r="U270" s="1886">
        <v>0</v>
      </c>
      <c r="V270" s="1886">
        <f t="shared" si="41"/>
        <v>2178.7640000000001</v>
      </c>
      <c r="W270" s="1156"/>
    </row>
    <row r="271" spans="1:23" x14ac:dyDescent="0.2">
      <c r="A271" s="1153"/>
      <c r="B271" s="1153"/>
      <c r="C271" s="1153"/>
      <c r="D271" s="1153"/>
      <c r="E271" s="1887"/>
      <c r="F271" s="1154"/>
      <c r="G271" s="1153"/>
      <c r="H271" s="1153"/>
      <c r="I271" s="1153"/>
      <c r="J271" s="1153"/>
      <c r="K271" s="1156"/>
      <c r="L271" s="1153"/>
      <c r="M271" s="1156"/>
      <c r="N271" s="1153"/>
      <c r="O271" s="1153"/>
      <c r="P271" s="1153"/>
      <c r="Q271" s="1153"/>
      <c r="R271" s="1225"/>
      <c r="S271" s="1156"/>
      <c r="T271" s="1156"/>
      <c r="U271" s="1153"/>
      <c r="V271" s="1153"/>
      <c r="W271" s="1156"/>
    </row>
    <row r="272" spans="1:23" x14ac:dyDescent="0.2">
      <c r="A272" s="1153"/>
      <c r="B272" s="1153"/>
      <c r="C272" s="1153"/>
      <c r="D272" s="1153"/>
      <c r="E272" s="1887"/>
      <c r="F272" s="1154"/>
      <c r="G272" s="1153"/>
      <c r="H272" s="1153"/>
      <c r="I272" s="1153"/>
      <c r="J272" s="1153"/>
      <c r="K272" s="1156"/>
      <c r="L272" s="1153"/>
      <c r="M272" s="1156"/>
      <c r="N272" s="1153"/>
      <c r="O272" s="1153"/>
      <c r="P272" s="1153"/>
      <c r="Q272" s="1153"/>
      <c r="R272" s="1153"/>
      <c r="S272" s="1153"/>
      <c r="T272" s="1153"/>
      <c r="U272" s="1251">
        <v>42313</v>
      </c>
      <c r="V272" s="1153"/>
      <c r="W272" s="1156"/>
    </row>
  </sheetData>
  <mergeCells count="9"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L54"/>
  <sheetViews>
    <sheetView topLeftCell="A31" workbookViewId="0">
      <selection activeCell="I19" sqref="I19"/>
    </sheetView>
  </sheetViews>
  <sheetFormatPr defaultColWidth="3.25" defaultRowHeight="12.45" x14ac:dyDescent="0.2"/>
  <cols>
    <col min="1" max="1" width="3.25" style="655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656" customWidth="1"/>
    <col min="7" max="8" width="7.75" style="655" customWidth="1"/>
    <col min="9" max="9" width="9.25" style="655" customWidth="1"/>
    <col min="10" max="10" width="14.25" style="655" customWidth="1"/>
    <col min="11" max="254" width="9.25" style="655" customWidth="1"/>
    <col min="255" max="16384" width="3.25" style="655"/>
  </cols>
  <sheetData>
    <row r="1" spans="1:10" x14ac:dyDescent="0.2">
      <c r="G1" s="2277"/>
      <c r="H1" s="2277"/>
    </row>
    <row r="2" spans="1:10" ht="17.7" x14ac:dyDescent="0.3">
      <c r="A2" s="2278" t="s">
        <v>426</v>
      </c>
      <c r="B2" s="2278"/>
      <c r="C2" s="2278"/>
      <c r="D2" s="2278"/>
      <c r="E2" s="2278"/>
      <c r="F2" s="2278"/>
      <c r="G2" s="2278"/>
      <c r="H2" s="2278"/>
    </row>
    <row r="3" spans="1:10" x14ac:dyDescent="0.2">
      <c r="A3" s="657"/>
      <c r="B3" s="657"/>
      <c r="C3" s="657"/>
      <c r="D3" s="657"/>
      <c r="E3" s="657"/>
      <c r="F3" s="657"/>
      <c r="G3" s="658"/>
      <c r="H3" s="658"/>
    </row>
    <row r="4" spans="1:10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0" x14ac:dyDescent="0.2">
      <c r="A5" s="657"/>
      <c r="B5" s="657"/>
      <c r="C5" s="657"/>
      <c r="D5" s="657"/>
      <c r="E5" s="657"/>
      <c r="F5" s="657"/>
      <c r="G5" s="658"/>
      <c r="H5" s="658"/>
    </row>
    <row r="6" spans="1:10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</row>
    <row r="7" spans="1:10" s="711" customFormat="1" x14ac:dyDescent="0.2">
      <c r="A7" s="719"/>
      <c r="B7" s="720"/>
      <c r="C7" s="721"/>
      <c r="D7" s="721"/>
      <c r="E7" s="722"/>
      <c r="F7" s="723"/>
      <c r="G7" s="724"/>
      <c r="H7" s="724"/>
    </row>
    <row r="8" spans="1:10" s="711" customFormat="1" ht="13.1" thickBot="1" x14ac:dyDescent="0.25">
      <c r="A8" s="725"/>
      <c r="B8" s="725"/>
      <c r="C8" s="725"/>
      <c r="D8" s="725"/>
      <c r="E8" s="725"/>
      <c r="F8" s="726"/>
      <c r="G8" s="725"/>
      <c r="H8" s="727" t="s">
        <v>428</v>
      </c>
    </row>
    <row r="9" spans="1:10" s="711" customFormat="1" ht="13.1" thickBot="1" x14ac:dyDescent="0.25">
      <c r="A9" s="728" t="s">
        <v>99</v>
      </c>
      <c r="B9" s="812" t="s">
        <v>102</v>
      </c>
      <c r="C9" s="819" t="s">
        <v>233</v>
      </c>
      <c r="D9" s="666" t="s">
        <v>234</v>
      </c>
      <c r="E9" s="729" t="s">
        <v>434</v>
      </c>
      <c r="F9" s="659" t="s">
        <v>256</v>
      </c>
      <c r="G9" s="659" t="s">
        <v>430</v>
      </c>
      <c r="H9" s="660" t="s">
        <v>255</v>
      </c>
      <c r="J9" s="712"/>
    </row>
    <row r="10" spans="1:10" s="711" customFormat="1" ht="13.1" thickBot="1" x14ac:dyDescent="0.25">
      <c r="A10" s="730" t="s">
        <v>106</v>
      </c>
      <c r="B10" s="813" t="s">
        <v>100</v>
      </c>
      <c r="C10" s="667" t="s">
        <v>100</v>
      </c>
      <c r="D10" s="667" t="s">
        <v>100</v>
      </c>
      <c r="E10" s="668" t="s">
        <v>435</v>
      </c>
      <c r="F10" s="731">
        <f>+F11+F32+F43</f>
        <v>20428.98</v>
      </c>
      <c r="G10" s="732"/>
      <c r="H10" s="733"/>
      <c r="J10" s="815"/>
    </row>
    <row r="11" spans="1:10" s="711" customFormat="1" ht="13.75" thickBot="1" x14ac:dyDescent="0.25">
      <c r="A11" s="734" t="s">
        <v>106</v>
      </c>
      <c r="B11" s="810" t="s">
        <v>100</v>
      </c>
      <c r="C11" s="735" t="s">
        <v>100</v>
      </c>
      <c r="D11" s="736" t="s">
        <v>100</v>
      </c>
      <c r="E11" s="737" t="s">
        <v>208</v>
      </c>
      <c r="F11" s="738">
        <f>+F12+F15+F18+F20+F22+F24+F26+F28+F30</f>
        <v>2880</v>
      </c>
      <c r="G11" s="739"/>
      <c r="H11" s="740"/>
      <c r="J11" s="815"/>
    </row>
    <row r="12" spans="1:10" s="711" customFormat="1" x14ac:dyDescent="0.2">
      <c r="A12" s="669" t="s">
        <v>106</v>
      </c>
      <c r="B12" s="671" t="s">
        <v>473</v>
      </c>
      <c r="C12" s="672" t="s">
        <v>100</v>
      </c>
      <c r="D12" s="673" t="s">
        <v>100</v>
      </c>
      <c r="E12" s="741" t="s">
        <v>432</v>
      </c>
      <c r="F12" s="674">
        <f>SUM(F13:F14)</f>
        <v>200</v>
      </c>
      <c r="G12" s="716"/>
      <c r="H12" s="717"/>
      <c r="J12"/>
    </row>
    <row r="13" spans="1:10" s="711" customFormat="1" x14ac:dyDescent="0.2">
      <c r="A13" s="701"/>
      <c r="B13" s="703" t="s">
        <v>474</v>
      </c>
      <c r="C13" s="704">
        <v>3299</v>
      </c>
      <c r="D13" s="663">
        <v>5321</v>
      </c>
      <c r="E13" s="675" t="s">
        <v>258</v>
      </c>
      <c r="F13" s="705">
        <v>180</v>
      </c>
      <c r="G13" s="706"/>
      <c r="H13" s="707"/>
      <c r="J13"/>
    </row>
    <row r="14" spans="1:10" s="711" customFormat="1" x14ac:dyDescent="0.2">
      <c r="A14" s="701"/>
      <c r="B14" s="703" t="s">
        <v>474</v>
      </c>
      <c r="C14" s="704">
        <v>3299</v>
      </c>
      <c r="D14" s="663">
        <v>5331</v>
      </c>
      <c r="E14" s="675" t="s">
        <v>259</v>
      </c>
      <c r="F14" s="664">
        <v>20</v>
      </c>
      <c r="G14" s="661"/>
      <c r="H14" s="662"/>
      <c r="J14"/>
    </row>
    <row r="15" spans="1:10" s="711" customFormat="1" x14ac:dyDescent="0.2">
      <c r="A15" s="669" t="s">
        <v>106</v>
      </c>
      <c r="B15" s="671" t="s">
        <v>475</v>
      </c>
      <c r="C15" s="672" t="s">
        <v>100</v>
      </c>
      <c r="D15" s="673" t="s">
        <v>100</v>
      </c>
      <c r="E15" s="741" t="s">
        <v>438</v>
      </c>
      <c r="F15" s="674">
        <f>SUM(F16:F17)</f>
        <v>120</v>
      </c>
      <c r="G15" s="716"/>
      <c r="H15" s="717"/>
      <c r="J15"/>
    </row>
    <row r="16" spans="1:10" s="711" customFormat="1" x14ac:dyDescent="0.2">
      <c r="A16" s="701"/>
      <c r="B16" s="703" t="s">
        <v>474</v>
      </c>
      <c r="C16" s="704">
        <v>3299</v>
      </c>
      <c r="D16" s="742">
        <v>5321</v>
      </c>
      <c r="E16" s="743" t="s">
        <v>258</v>
      </c>
      <c r="F16" s="664">
        <v>60</v>
      </c>
      <c r="G16" s="661"/>
      <c r="H16" s="662"/>
      <c r="J16"/>
    </row>
    <row r="17" spans="1:10" s="711" customFormat="1" x14ac:dyDescent="0.2">
      <c r="A17" s="701"/>
      <c r="B17" s="703" t="s">
        <v>474</v>
      </c>
      <c r="C17" s="704">
        <v>3299</v>
      </c>
      <c r="D17" s="663">
        <v>5331</v>
      </c>
      <c r="E17" s="675" t="s">
        <v>259</v>
      </c>
      <c r="F17" s="664">
        <v>60</v>
      </c>
      <c r="G17" s="661"/>
      <c r="H17" s="662"/>
      <c r="J17"/>
    </row>
    <row r="18" spans="1:10" s="711" customFormat="1" x14ac:dyDescent="0.2">
      <c r="A18" s="669" t="s">
        <v>106</v>
      </c>
      <c r="B18" s="671" t="s">
        <v>476</v>
      </c>
      <c r="C18" s="672" t="s">
        <v>100</v>
      </c>
      <c r="D18" s="673" t="s">
        <v>100</v>
      </c>
      <c r="E18" s="741" t="s">
        <v>210</v>
      </c>
      <c r="F18" s="674">
        <f>+F19</f>
        <v>2300</v>
      </c>
      <c r="G18" s="716"/>
      <c r="H18" s="717"/>
      <c r="J18"/>
    </row>
    <row r="19" spans="1:10" s="711" customFormat="1" x14ac:dyDescent="0.2">
      <c r="A19" s="701"/>
      <c r="B19" s="703" t="s">
        <v>474</v>
      </c>
      <c r="C19" s="704">
        <v>3299</v>
      </c>
      <c r="D19" s="744">
        <v>5331</v>
      </c>
      <c r="E19" s="675" t="s">
        <v>259</v>
      </c>
      <c r="F19" s="664">
        <v>2300</v>
      </c>
      <c r="G19" s="661"/>
      <c r="H19" s="662"/>
      <c r="J19"/>
    </row>
    <row r="20" spans="1:10" s="711" customFormat="1" x14ac:dyDescent="0.2">
      <c r="A20" s="682" t="s">
        <v>106</v>
      </c>
      <c r="B20" s="684" t="s">
        <v>477</v>
      </c>
      <c r="C20" s="694" t="s">
        <v>100</v>
      </c>
      <c r="D20" s="695" t="s">
        <v>100</v>
      </c>
      <c r="E20" s="696" t="s">
        <v>441</v>
      </c>
      <c r="F20" s="697">
        <f>+F21</f>
        <v>60</v>
      </c>
      <c r="G20" s="698"/>
      <c r="H20" s="699"/>
      <c r="J20"/>
    </row>
    <row r="21" spans="1:10" s="711" customFormat="1" x14ac:dyDescent="0.2">
      <c r="A21" s="689"/>
      <c r="B21" s="814" t="s">
        <v>474</v>
      </c>
      <c r="C21" s="745">
        <v>3299</v>
      </c>
      <c r="D21" s="745">
        <v>5331</v>
      </c>
      <c r="E21" s="687" t="s">
        <v>259</v>
      </c>
      <c r="F21" s="708">
        <v>60</v>
      </c>
      <c r="G21" s="709"/>
      <c r="H21" s="710"/>
      <c r="J21"/>
    </row>
    <row r="22" spans="1:10" s="711" customFormat="1" x14ac:dyDescent="0.2">
      <c r="A22" s="682" t="s">
        <v>106</v>
      </c>
      <c r="B22" s="684" t="s">
        <v>478</v>
      </c>
      <c r="C22" s="694" t="s">
        <v>100</v>
      </c>
      <c r="D22" s="695" t="s">
        <v>100</v>
      </c>
      <c r="E22" s="696" t="s">
        <v>443</v>
      </c>
      <c r="F22" s="697">
        <f>+F23</f>
        <v>50</v>
      </c>
      <c r="G22" s="698"/>
      <c r="H22" s="699"/>
      <c r="J22"/>
    </row>
    <row r="23" spans="1:10" s="711" customFormat="1" x14ac:dyDescent="0.2">
      <c r="A23" s="689"/>
      <c r="B23" s="691" t="s">
        <v>474</v>
      </c>
      <c r="C23" s="700">
        <v>3299</v>
      </c>
      <c r="D23" s="686">
        <v>5332</v>
      </c>
      <c r="E23" s="687" t="s">
        <v>444</v>
      </c>
      <c r="F23" s="708">
        <v>50</v>
      </c>
      <c r="G23" s="709"/>
      <c r="H23" s="710"/>
      <c r="J23"/>
    </row>
    <row r="24" spans="1:10" s="711" customFormat="1" x14ac:dyDescent="0.2">
      <c r="A24" s="682" t="s">
        <v>106</v>
      </c>
      <c r="B24" s="684" t="s">
        <v>479</v>
      </c>
      <c r="C24" s="694" t="s">
        <v>100</v>
      </c>
      <c r="D24" s="695" t="s">
        <v>100</v>
      </c>
      <c r="E24" s="696" t="s">
        <v>214</v>
      </c>
      <c r="F24" s="697">
        <f>+F25</f>
        <v>50</v>
      </c>
      <c r="G24" s="698"/>
      <c r="H24" s="699"/>
      <c r="J24"/>
    </row>
    <row r="25" spans="1:10" s="711" customFormat="1" x14ac:dyDescent="0.2">
      <c r="A25" s="689"/>
      <c r="B25" s="691" t="s">
        <v>474</v>
      </c>
      <c r="C25" s="700">
        <v>3299</v>
      </c>
      <c r="D25" s="686">
        <v>5321</v>
      </c>
      <c r="E25" s="687" t="s">
        <v>258</v>
      </c>
      <c r="F25" s="708">
        <v>50</v>
      </c>
      <c r="G25" s="709"/>
      <c r="H25" s="710"/>
      <c r="J25"/>
    </row>
    <row r="26" spans="1:10" s="711" customFormat="1" x14ac:dyDescent="0.2">
      <c r="A26" s="682" t="s">
        <v>106</v>
      </c>
      <c r="B26" s="684" t="s">
        <v>480</v>
      </c>
      <c r="C26" s="694" t="s">
        <v>100</v>
      </c>
      <c r="D26" s="695" t="s">
        <v>100</v>
      </c>
      <c r="E26" s="696" t="s">
        <v>215</v>
      </c>
      <c r="F26" s="697">
        <f>+F27</f>
        <v>20</v>
      </c>
      <c r="G26" s="698"/>
      <c r="H26" s="699"/>
      <c r="J26"/>
    </row>
    <row r="27" spans="1:10" s="711" customFormat="1" x14ac:dyDescent="0.2">
      <c r="A27" s="689"/>
      <c r="B27" s="691" t="s">
        <v>474</v>
      </c>
      <c r="C27" s="700">
        <v>3299</v>
      </c>
      <c r="D27" s="686">
        <v>5321</v>
      </c>
      <c r="E27" s="687" t="s">
        <v>258</v>
      </c>
      <c r="F27" s="708">
        <v>20</v>
      </c>
      <c r="G27" s="709"/>
      <c r="H27" s="710"/>
      <c r="J27"/>
    </row>
    <row r="28" spans="1:10" s="711" customFormat="1" x14ac:dyDescent="0.2">
      <c r="A28" s="682" t="s">
        <v>106</v>
      </c>
      <c r="B28" s="684" t="s">
        <v>481</v>
      </c>
      <c r="C28" s="694" t="s">
        <v>100</v>
      </c>
      <c r="D28" s="695" t="s">
        <v>100</v>
      </c>
      <c r="E28" s="696" t="s">
        <v>216</v>
      </c>
      <c r="F28" s="697">
        <f>+F29</f>
        <v>30</v>
      </c>
      <c r="G28" s="698"/>
      <c r="H28" s="699"/>
      <c r="J28"/>
    </row>
    <row r="29" spans="1:10" s="711" customFormat="1" x14ac:dyDescent="0.2">
      <c r="A29" s="689"/>
      <c r="B29" s="691" t="s">
        <v>474</v>
      </c>
      <c r="C29" s="700">
        <v>3299</v>
      </c>
      <c r="D29" s="686">
        <v>5222</v>
      </c>
      <c r="E29" s="687" t="s">
        <v>296</v>
      </c>
      <c r="F29" s="708">
        <v>30</v>
      </c>
      <c r="G29" s="709"/>
      <c r="H29" s="710"/>
      <c r="J29"/>
    </row>
    <row r="30" spans="1:10" s="711" customFormat="1" x14ac:dyDescent="0.2">
      <c r="A30" s="682" t="s">
        <v>106</v>
      </c>
      <c r="B30" s="684" t="s">
        <v>482</v>
      </c>
      <c r="C30" s="694" t="s">
        <v>100</v>
      </c>
      <c r="D30" s="695" t="s">
        <v>100</v>
      </c>
      <c r="E30" s="696" t="s">
        <v>217</v>
      </c>
      <c r="F30" s="697">
        <f>+F31</f>
        <v>50</v>
      </c>
      <c r="G30" s="698"/>
      <c r="H30" s="699"/>
      <c r="J30"/>
    </row>
    <row r="31" spans="1:10" s="711" customFormat="1" ht="13.1" thickBot="1" x14ac:dyDescent="0.25">
      <c r="A31" s="746"/>
      <c r="B31" s="748" t="s">
        <v>474</v>
      </c>
      <c r="C31" s="749">
        <v>3299</v>
      </c>
      <c r="D31" s="750">
        <v>5213</v>
      </c>
      <c r="E31" s="751" t="s">
        <v>342</v>
      </c>
      <c r="F31" s="688">
        <v>50</v>
      </c>
      <c r="G31" s="692"/>
      <c r="H31" s="693"/>
      <c r="J31"/>
    </row>
    <row r="32" spans="1:10" s="711" customFormat="1" ht="13.1" thickBot="1" x14ac:dyDescent="0.25">
      <c r="A32" s="734" t="s">
        <v>106</v>
      </c>
      <c r="B32" s="811" t="s">
        <v>100</v>
      </c>
      <c r="C32" s="735" t="s">
        <v>100</v>
      </c>
      <c r="D32" s="736" t="s">
        <v>100</v>
      </c>
      <c r="E32" s="737" t="s">
        <v>218</v>
      </c>
      <c r="F32" s="752">
        <f>+F33+F35+F37+F39+F41</f>
        <v>4548.9799999999996</v>
      </c>
      <c r="G32" s="753"/>
      <c r="H32" s="754"/>
      <c r="J32"/>
    </row>
    <row r="33" spans="1:10" s="711" customFormat="1" x14ac:dyDescent="0.2">
      <c r="A33" s="677" t="s">
        <v>106</v>
      </c>
      <c r="B33" s="935" t="s">
        <v>483</v>
      </c>
      <c r="C33" s="936" t="s">
        <v>100</v>
      </c>
      <c r="D33" s="936" t="s">
        <v>100</v>
      </c>
      <c r="E33" s="937" t="s">
        <v>451</v>
      </c>
      <c r="F33" s="938">
        <f>+F34</f>
        <v>1200</v>
      </c>
      <c r="G33" s="939"/>
      <c r="H33" s="940"/>
      <c r="I33" s="776" t="s">
        <v>558</v>
      </c>
      <c r="J33" t="s">
        <v>559</v>
      </c>
    </row>
    <row r="34" spans="1:10" s="711" customFormat="1" x14ac:dyDescent="0.2">
      <c r="A34" s="689"/>
      <c r="B34" s="691" t="s">
        <v>474</v>
      </c>
      <c r="C34" s="700">
        <v>3299</v>
      </c>
      <c r="D34" s="685">
        <v>5321</v>
      </c>
      <c r="E34" s="687" t="s">
        <v>258</v>
      </c>
      <c r="F34" s="755">
        <v>1200</v>
      </c>
      <c r="G34" s="709"/>
      <c r="H34" s="710"/>
      <c r="J34"/>
    </row>
    <row r="35" spans="1:10" s="711" customFormat="1" ht="20.95" x14ac:dyDescent="0.2">
      <c r="A35" s="682" t="s">
        <v>106</v>
      </c>
      <c r="B35" s="684" t="s">
        <v>557</v>
      </c>
      <c r="C35" s="694" t="s">
        <v>100</v>
      </c>
      <c r="D35" s="694" t="s">
        <v>100</v>
      </c>
      <c r="E35" s="681" t="s">
        <v>453</v>
      </c>
      <c r="F35" s="756">
        <f>+F36</f>
        <v>259.04000000000002</v>
      </c>
      <c r="G35" s="698"/>
      <c r="H35" s="699"/>
      <c r="J35"/>
    </row>
    <row r="36" spans="1:10" s="711" customFormat="1" x14ac:dyDescent="0.2">
      <c r="A36" s="689"/>
      <c r="B36" s="691" t="s">
        <v>474</v>
      </c>
      <c r="C36" s="700">
        <v>3113</v>
      </c>
      <c r="D36" s="685">
        <v>5321</v>
      </c>
      <c r="E36" s="687" t="s">
        <v>258</v>
      </c>
      <c r="F36" s="755">
        <v>259.04000000000002</v>
      </c>
      <c r="G36" s="709"/>
      <c r="H36" s="710"/>
      <c r="J36"/>
    </row>
    <row r="37" spans="1:10" s="711" customFormat="1" x14ac:dyDescent="0.2">
      <c r="A37" s="682" t="s">
        <v>106</v>
      </c>
      <c r="B37" s="822" t="s">
        <v>484</v>
      </c>
      <c r="C37" s="823" t="s">
        <v>100</v>
      </c>
      <c r="D37" s="823" t="s">
        <v>100</v>
      </c>
      <c r="E37" s="937" t="s">
        <v>221</v>
      </c>
      <c r="F37" s="941">
        <f>+F38</f>
        <v>2007.02</v>
      </c>
      <c r="G37" s="942"/>
      <c r="H37" s="943"/>
      <c r="I37" s="776" t="s">
        <v>558</v>
      </c>
      <c r="J37" t="s">
        <v>559</v>
      </c>
    </row>
    <row r="38" spans="1:10" s="711" customFormat="1" x14ac:dyDescent="0.2">
      <c r="A38" s="689"/>
      <c r="B38" s="691" t="s">
        <v>474</v>
      </c>
      <c r="C38" s="700">
        <v>3299</v>
      </c>
      <c r="D38" s="685">
        <v>5321</v>
      </c>
      <c r="E38" s="687" t="s">
        <v>258</v>
      </c>
      <c r="F38" s="755">
        <v>2007.02</v>
      </c>
      <c r="G38" s="709"/>
      <c r="H38" s="710"/>
      <c r="J38"/>
    </row>
    <row r="39" spans="1:10" s="711" customFormat="1" x14ac:dyDescent="0.2">
      <c r="A39" s="682" t="s">
        <v>106</v>
      </c>
      <c r="B39" s="684" t="s">
        <v>485</v>
      </c>
      <c r="C39" s="694" t="s">
        <v>100</v>
      </c>
      <c r="D39" s="694" t="s">
        <v>100</v>
      </c>
      <c r="E39" s="681" t="s">
        <v>458</v>
      </c>
      <c r="F39" s="756">
        <f>+F40</f>
        <v>541.79</v>
      </c>
      <c r="G39" s="698"/>
      <c r="H39" s="699"/>
      <c r="J39"/>
    </row>
    <row r="40" spans="1:10" s="711" customFormat="1" x14ac:dyDescent="0.2">
      <c r="A40" s="689"/>
      <c r="B40" s="691" t="s">
        <v>474</v>
      </c>
      <c r="C40" s="700">
        <v>3113</v>
      </c>
      <c r="D40" s="685">
        <v>5321</v>
      </c>
      <c r="E40" s="687" t="s">
        <v>258</v>
      </c>
      <c r="F40" s="755">
        <v>541.79</v>
      </c>
      <c r="G40" s="709"/>
      <c r="H40" s="710"/>
      <c r="J40"/>
    </row>
    <row r="41" spans="1:10" s="711" customFormat="1" x14ac:dyDescent="0.2">
      <c r="A41" s="682" t="s">
        <v>106</v>
      </c>
      <c r="B41" s="684" t="s">
        <v>486</v>
      </c>
      <c r="C41" s="694" t="s">
        <v>100</v>
      </c>
      <c r="D41" s="694" t="s">
        <v>100</v>
      </c>
      <c r="E41" s="681" t="s">
        <v>223</v>
      </c>
      <c r="F41" s="756">
        <f>+F42</f>
        <v>541.13</v>
      </c>
      <c r="G41" s="698"/>
      <c r="H41" s="699"/>
      <c r="J41"/>
    </row>
    <row r="42" spans="1:10" s="711" customFormat="1" ht="13.1" thickBot="1" x14ac:dyDescent="0.25">
      <c r="A42" s="757"/>
      <c r="B42" s="758" t="s">
        <v>474</v>
      </c>
      <c r="C42" s="759">
        <v>3299</v>
      </c>
      <c r="D42" s="686">
        <v>5321</v>
      </c>
      <c r="E42" s="687" t="s">
        <v>258</v>
      </c>
      <c r="F42" s="760">
        <v>541.13</v>
      </c>
      <c r="G42" s="761"/>
      <c r="H42" s="762"/>
      <c r="J42"/>
    </row>
    <row r="43" spans="1:10" s="711" customFormat="1" ht="13.75" thickBot="1" x14ac:dyDescent="0.25">
      <c r="A43" s="734" t="s">
        <v>106</v>
      </c>
      <c r="B43" s="810" t="s">
        <v>100</v>
      </c>
      <c r="C43" s="735" t="s">
        <v>100</v>
      </c>
      <c r="D43" s="736" t="s">
        <v>100</v>
      </c>
      <c r="E43" s="737" t="s">
        <v>433</v>
      </c>
      <c r="F43" s="752">
        <f>+F44+F46+F48+F50+F52</f>
        <v>13000</v>
      </c>
      <c r="G43" s="753"/>
      <c r="H43" s="754"/>
      <c r="J43"/>
    </row>
    <row r="44" spans="1:10" s="711" customFormat="1" x14ac:dyDescent="0.2">
      <c r="A44" s="763" t="s">
        <v>106</v>
      </c>
      <c r="B44" s="765" t="s">
        <v>487</v>
      </c>
      <c r="C44" s="766" t="s">
        <v>100</v>
      </c>
      <c r="D44" s="767" t="s">
        <v>100</v>
      </c>
      <c r="E44" s="768" t="s">
        <v>461</v>
      </c>
      <c r="F44" s="769">
        <f>+F45</f>
        <v>5000</v>
      </c>
      <c r="G44" s="770"/>
      <c r="H44" s="771"/>
      <c r="J44"/>
    </row>
    <row r="45" spans="1:10" s="711" customFormat="1" x14ac:dyDescent="0.2">
      <c r="A45" s="689"/>
      <c r="B45" s="691" t="s">
        <v>474</v>
      </c>
      <c r="C45" s="700">
        <v>3419</v>
      </c>
      <c r="D45" s="686">
        <v>5222</v>
      </c>
      <c r="E45" s="687" t="s">
        <v>296</v>
      </c>
      <c r="F45" s="708">
        <v>5000</v>
      </c>
      <c r="G45" s="709"/>
      <c r="H45" s="710"/>
      <c r="J45"/>
    </row>
    <row r="46" spans="1:10" s="711" customFormat="1" x14ac:dyDescent="0.2">
      <c r="A46" s="682" t="s">
        <v>106</v>
      </c>
      <c r="B46" s="684" t="s">
        <v>488</v>
      </c>
      <c r="C46" s="694" t="s">
        <v>100</v>
      </c>
      <c r="D46" s="695" t="s">
        <v>100</v>
      </c>
      <c r="E46" s="696" t="s">
        <v>226</v>
      </c>
      <c r="F46" s="697">
        <f>+F47</f>
        <v>2750</v>
      </c>
      <c r="G46" s="698"/>
      <c r="H46" s="699"/>
      <c r="J46"/>
    </row>
    <row r="47" spans="1:10" s="711" customFormat="1" x14ac:dyDescent="0.2">
      <c r="A47" s="689"/>
      <c r="B47" s="691" t="s">
        <v>474</v>
      </c>
      <c r="C47" s="700">
        <v>3419</v>
      </c>
      <c r="D47" s="686">
        <v>5222</v>
      </c>
      <c r="E47" s="687" t="s">
        <v>296</v>
      </c>
      <c r="F47" s="708">
        <v>2750</v>
      </c>
      <c r="G47" s="709"/>
      <c r="H47" s="710"/>
      <c r="J47"/>
    </row>
    <row r="48" spans="1:10" s="711" customFormat="1" x14ac:dyDescent="0.2">
      <c r="A48" s="682" t="s">
        <v>106</v>
      </c>
      <c r="B48" s="684" t="s">
        <v>489</v>
      </c>
      <c r="C48" s="694" t="s">
        <v>100</v>
      </c>
      <c r="D48" s="695" t="s">
        <v>100</v>
      </c>
      <c r="E48" s="696" t="s">
        <v>227</v>
      </c>
      <c r="F48" s="697">
        <f>+F49</f>
        <v>1750</v>
      </c>
      <c r="G48" s="698"/>
      <c r="H48" s="699"/>
      <c r="J48"/>
    </row>
    <row r="49" spans="1:12" s="711" customFormat="1" x14ac:dyDescent="0.2">
      <c r="A49" s="689"/>
      <c r="B49" s="691" t="s">
        <v>474</v>
      </c>
      <c r="C49" s="700">
        <v>3419</v>
      </c>
      <c r="D49" s="686">
        <v>5222</v>
      </c>
      <c r="E49" s="687" t="s">
        <v>296</v>
      </c>
      <c r="F49" s="708">
        <v>1750</v>
      </c>
      <c r="G49" s="709"/>
      <c r="H49" s="710"/>
      <c r="J49"/>
    </row>
    <row r="50" spans="1:12" s="711" customFormat="1" x14ac:dyDescent="0.2">
      <c r="A50" s="682" t="s">
        <v>106</v>
      </c>
      <c r="B50" s="684" t="s">
        <v>490</v>
      </c>
      <c r="C50" s="694" t="s">
        <v>100</v>
      </c>
      <c r="D50" s="695" t="s">
        <v>100</v>
      </c>
      <c r="E50" s="696" t="s">
        <v>228</v>
      </c>
      <c r="F50" s="697">
        <f>+F51</f>
        <v>2750</v>
      </c>
      <c r="G50" s="698"/>
      <c r="H50" s="699"/>
      <c r="I50" s="713"/>
      <c r="J50"/>
      <c r="K50" s="714"/>
      <c r="L50" s="714"/>
    </row>
    <row r="51" spans="1:12" s="711" customFormat="1" x14ac:dyDescent="0.2">
      <c r="A51" s="682"/>
      <c r="B51" s="684" t="s">
        <v>474</v>
      </c>
      <c r="C51" s="700">
        <v>3419</v>
      </c>
      <c r="D51" s="686">
        <v>5222</v>
      </c>
      <c r="E51" s="687" t="s">
        <v>296</v>
      </c>
      <c r="F51" s="708">
        <v>2750</v>
      </c>
      <c r="G51" s="709"/>
      <c r="H51" s="710"/>
      <c r="I51" s="714"/>
      <c r="J51"/>
      <c r="K51" s="714"/>
      <c r="L51" s="714"/>
    </row>
    <row r="52" spans="1:12" s="711" customFormat="1" x14ac:dyDescent="0.2">
      <c r="A52" s="682" t="s">
        <v>106</v>
      </c>
      <c r="B52" s="684" t="s">
        <v>491</v>
      </c>
      <c r="C52" s="694" t="s">
        <v>100</v>
      </c>
      <c r="D52" s="695" t="s">
        <v>100</v>
      </c>
      <c r="E52" s="676" t="s">
        <v>229</v>
      </c>
      <c r="F52" s="697">
        <f>+F53</f>
        <v>750</v>
      </c>
      <c r="G52" s="698"/>
      <c r="H52" s="699"/>
      <c r="J52"/>
    </row>
    <row r="53" spans="1:12" s="711" customFormat="1" ht="13.1" thickBot="1" x14ac:dyDescent="0.25">
      <c r="A53" s="772"/>
      <c r="B53" s="816" t="s">
        <v>474</v>
      </c>
      <c r="C53" s="759">
        <v>3419</v>
      </c>
      <c r="D53" s="715">
        <v>5222</v>
      </c>
      <c r="E53" s="718" t="s">
        <v>296</v>
      </c>
      <c r="F53" s="760">
        <v>750</v>
      </c>
      <c r="G53" s="761"/>
      <c r="H53" s="762"/>
      <c r="J53"/>
    </row>
    <row r="54" spans="1:12" s="711" customFormat="1" x14ac:dyDescent="0.2">
      <c r="A54" s="719"/>
      <c r="B54" s="720"/>
      <c r="C54" s="721"/>
      <c r="D54" s="721"/>
      <c r="E54" s="722"/>
      <c r="F54" s="723"/>
      <c r="G54" s="724"/>
      <c r="H54" s="724"/>
      <c r="K54" s="776" t="s">
        <v>467</v>
      </c>
    </row>
  </sheetData>
  <mergeCells count="4">
    <mergeCell ref="G1:H1"/>
    <mergeCell ref="A2:H2"/>
    <mergeCell ref="A4:H4"/>
    <mergeCell ref="A6:H6"/>
  </mergeCells>
  <pageMargins left="0.7" right="0.7" top="0.78740157499999996" bottom="0.78740157499999996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AD274"/>
  <sheetViews>
    <sheetView workbookViewId="0">
      <selection activeCell="I19" sqref="I19"/>
    </sheetView>
  </sheetViews>
  <sheetFormatPr defaultRowHeight="12.45" x14ac:dyDescent="0.2"/>
  <cols>
    <col min="1" max="1" width="3.25" customWidth="1"/>
    <col min="2" max="2" width="13.5" customWidth="1"/>
    <col min="3" max="3" width="4.75" customWidth="1"/>
    <col min="4" max="4" width="7.75" customWidth="1"/>
    <col min="5" max="5" width="40.75" customWidth="1"/>
    <col min="6" max="6" width="8.75" customWidth="1"/>
    <col min="7" max="19" width="0" hidden="1" customWidth="1"/>
    <col min="20" max="21" width="9.25" customWidth="1"/>
    <col min="22" max="22" width="10.375" customWidth="1"/>
    <col min="23" max="23" width="11.625" customWidth="1"/>
    <col min="25" max="25" width="11" customWidth="1"/>
  </cols>
  <sheetData>
    <row r="1" spans="1:30" x14ac:dyDescent="0.2">
      <c r="A1" s="1153"/>
      <c r="B1" s="1153"/>
      <c r="C1" s="1153"/>
      <c r="D1" s="1153"/>
      <c r="E1" s="1153"/>
      <c r="F1" s="1154"/>
      <c r="G1" s="2305"/>
      <c r="H1" s="2305"/>
      <c r="I1" s="1153"/>
      <c r="J1" s="1155"/>
      <c r="K1" s="1156"/>
      <c r="L1" s="1155"/>
      <c r="M1" s="1156"/>
      <c r="N1" s="1155"/>
      <c r="O1" s="1153"/>
      <c r="P1" s="1156"/>
      <c r="Q1" s="1156"/>
      <c r="R1" s="1153"/>
      <c r="S1" s="1156"/>
      <c r="T1" s="1153"/>
      <c r="U1" s="1156" t="s">
        <v>1010</v>
      </c>
      <c r="V1" s="1153"/>
      <c r="W1" s="2114"/>
    </row>
    <row r="2" spans="1:30" ht="17.7" x14ac:dyDescent="0.3">
      <c r="A2" s="2306" t="s">
        <v>1011</v>
      </c>
      <c r="B2" s="2306"/>
      <c r="C2" s="2306"/>
      <c r="D2" s="2306"/>
      <c r="E2" s="2306"/>
      <c r="F2" s="2306"/>
      <c r="G2" s="2306"/>
      <c r="H2" s="2306"/>
      <c r="I2" s="1153"/>
      <c r="J2" s="1153"/>
      <c r="K2" s="1156"/>
      <c r="L2" s="1153"/>
      <c r="M2" s="1156"/>
      <c r="N2" s="1153"/>
      <c r="O2" s="1153"/>
      <c r="P2" s="1153"/>
      <c r="Q2" s="1153"/>
      <c r="R2" s="1153"/>
      <c r="S2" s="1156"/>
      <c r="T2" s="1153"/>
      <c r="U2" s="1153"/>
      <c r="V2" s="1153"/>
      <c r="W2" s="2114"/>
    </row>
    <row r="3" spans="1:30" x14ac:dyDescent="0.2">
      <c r="A3" s="1158"/>
      <c r="B3" s="1158"/>
      <c r="C3" s="1158"/>
      <c r="D3" s="1158"/>
      <c r="E3" s="1158"/>
      <c r="F3" s="1158"/>
      <c r="G3" s="1159"/>
      <c r="H3" s="1159"/>
      <c r="I3" s="1153"/>
      <c r="J3" s="1153"/>
      <c r="K3" s="1156"/>
      <c r="L3" s="1153"/>
      <c r="M3" s="1156"/>
      <c r="N3" s="1153"/>
      <c r="O3" s="1153"/>
      <c r="P3" s="1153"/>
      <c r="Q3" s="1153"/>
      <c r="R3" s="1153"/>
      <c r="S3" s="1156"/>
      <c r="T3" s="1153"/>
      <c r="U3" s="1153"/>
      <c r="V3" s="1153"/>
      <c r="W3" s="2114"/>
    </row>
    <row r="4" spans="1:30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  <c r="I4" s="1153"/>
      <c r="J4" s="1153"/>
      <c r="K4" s="1156"/>
      <c r="L4" s="1153"/>
      <c r="M4" s="1156"/>
      <c r="N4" s="1153"/>
      <c r="O4" s="1153"/>
      <c r="P4" s="1153"/>
      <c r="Q4" s="1153"/>
      <c r="R4" s="1153"/>
      <c r="S4" s="1156"/>
      <c r="T4" s="1153"/>
      <c r="U4" s="2137" t="s">
        <v>1009</v>
      </c>
      <c r="V4" s="2138"/>
      <c r="W4" s="1486"/>
      <c r="X4" s="2139"/>
      <c r="Y4" s="2139"/>
      <c r="Z4" s="2139" t="s">
        <v>1008</v>
      </c>
      <c r="AA4" s="2139"/>
      <c r="AB4" s="2139"/>
      <c r="AC4" s="2139"/>
      <c r="AD4" s="2139"/>
    </row>
    <row r="5" spans="1:30" ht="13.1" thickBot="1" x14ac:dyDescent="0.25">
      <c r="A5" s="1158"/>
      <c r="B5" s="1158"/>
      <c r="C5" s="1158"/>
      <c r="D5" s="1158"/>
      <c r="E5" s="1158"/>
      <c r="F5" s="1158"/>
      <c r="G5" s="1159"/>
      <c r="H5" s="1159"/>
      <c r="I5" s="1153"/>
      <c r="J5" s="1153"/>
      <c r="K5" s="1156"/>
      <c r="L5" s="1153"/>
      <c r="M5" s="1156"/>
      <c r="N5" s="1153"/>
      <c r="O5" s="1153"/>
      <c r="P5" s="1153"/>
      <c r="Q5" s="1153"/>
      <c r="R5" s="1153"/>
      <c r="S5" s="1156"/>
      <c r="T5" s="1153"/>
      <c r="U5" s="1153"/>
      <c r="V5" s="1153"/>
      <c r="W5" s="2114"/>
    </row>
    <row r="6" spans="1:30" ht="15.05" x14ac:dyDescent="0.25">
      <c r="A6" s="2307" t="s">
        <v>466</v>
      </c>
      <c r="B6" s="2307"/>
      <c r="C6" s="2307"/>
      <c r="D6" s="2307"/>
      <c r="E6" s="2307"/>
      <c r="F6" s="2307"/>
      <c r="G6" s="2307"/>
      <c r="H6" s="2307"/>
      <c r="I6" s="1153"/>
      <c r="J6" s="1153"/>
      <c r="K6" s="1156"/>
      <c r="L6" s="1153"/>
      <c r="M6" s="2301" t="s">
        <v>646</v>
      </c>
      <c r="N6" s="1153"/>
      <c r="O6" s="1153"/>
      <c r="P6" s="1153"/>
      <c r="Q6" s="1153"/>
      <c r="R6" s="1153"/>
      <c r="S6" s="1156"/>
      <c r="T6" s="1153"/>
      <c r="U6" s="1153"/>
      <c r="V6" s="1153"/>
      <c r="W6" s="2114"/>
    </row>
    <row r="7" spans="1:30" ht="13.1" thickBot="1" x14ac:dyDescent="0.25">
      <c r="A7" s="719"/>
      <c r="B7" s="720"/>
      <c r="C7" s="721"/>
      <c r="D7" s="721"/>
      <c r="E7" s="722"/>
      <c r="F7" s="723"/>
      <c r="G7" s="724"/>
      <c r="H7" s="724"/>
      <c r="I7" s="714"/>
      <c r="J7" s="714"/>
      <c r="K7" s="713"/>
      <c r="L7" s="714"/>
      <c r="M7" s="2339"/>
      <c r="N7" s="714"/>
      <c r="O7" s="714"/>
      <c r="P7" s="714"/>
      <c r="Q7" s="714"/>
      <c r="R7" s="714"/>
      <c r="S7" s="713"/>
      <c r="T7" s="714"/>
      <c r="U7" s="714"/>
      <c r="V7" s="714"/>
      <c r="W7" s="2115"/>
    </row>
    <row r="8" spans="1:30" ht="13.1" thickBot="1" x14ac:dyDescent="0.25">
      <c r="A8" s="1162"/>
      <c r="B8" s="1162"/>
      <c r="C8" s="1162"/>
      <c r="D8" s="1162"/>
      <c r="E8" s="1162"/>
      <c r="F8" s="1163"/>
      <c r="G8" s="2301" t="s">
        <v>544</v>
      </c>
      <c r="H8" s="1161"/>
      <c r="I8" s="2301" t="s">
        <v>577</v>
      </c>
      <c r="J8" s="1161"/>
      <c r="K8" s="2301" t="s">
        <v>579</v>
      </c>
      <c r="L8" s="1161"/>
      <c r="M8" s="2339"/>
      <c r="N8" s="1161"/>
      <c r="O8" s="2335" t="s">
        <v>655</v>
      </c>
      <c r="P8" s="1161"/>
      <c r="Q8" s="714"/>
      <c r="R8" s="1161"/>
      <c r="S8" s="714"/>
      <c r="T8" s="1161"/>
      <c r="U8" s="714"/>
      <c r="V8" s="1161" t="s">
        <v>428</v>
      </c>
      <c r="W8" s="2115"/>
    </row>
    <row r="9" spans="1:30" ht="32.1" thickBot="1" x14ac:dyDescent="0.25">
      <c r="A9" s="728" t="s">
        <v>99</v>
      </c>
      <c r="B9" s="1916" t="s">
        <v>102</v>
      </c>
      <c r="C9" s="819" t="s">
        <v>233</v>
      </c>
      <c r="D9" s="1916" t="s">
        <v>234</v>
      </c>
      <c r="E9" s="778" t="s">
        <v>434</v>
      </c>
      <c r="F9" s="1164" t="s">
        <v>256</v>
      </c>
      <c r="G9" s="2302"/>
      <c r="H9" s="1165" t="s">
        <v>255</v>
      </c>
      <c r="I9" s="2302"/>
      <c r="J9" s="1165" t="s">
        <v>255</v>
      </c>
      <c r="K9" s="2302"/>
      <c r="L9" s="1809" t="s">
        <v>255</v>
      </c>
      <c r="M9" s="2302"/>
      <c r="N9" s="1809" t="s">
        <v>255</v>
      </c>
      <c r="O9" s="2336"/>
      <c r="P9" s="1165" t="s">
        <v>255</v>
      </c>
      <c r="Q9" s="1810" t="s">
        <v>973</v>
      </c>
      <c r="R9" s="1165" t="s">
        <v>255</v>
      </c>
      <c r="S9" s="1811" t="s">
        <v>984</v>
      </c>
      <c r="T9" s="1165" t="s">
        <v>255</v>
      </c>
      <c r="U9" s="1811" t="s">
        <v>1012</v>
      </c>
      <c r="V9" s="1165" t="s">
        <v>255</v>
      </c>
      <c r="W9" s="2115"/>
    </row>
    <row r="10" spans="1:30" ht="13.1" thickBot="1" x14ac:dyDescent="0.25">
      <c r="A10" s="730" t="s">
        <v>106</v>
      </c>
      <c r="B10" s="813" t="s">
        <v>100</v>
      </c>
      <c r="C10" s="1917" t="s">
        <v>100</v>
      </c>
      <c r="D10" s="1917" t="s">
        <v>100</v>
      </c>
      <c r="E10" s="779" t="s">
        <v>435</v>
      </c>
      <c r="F10" s="920">
        <f t="shared" ref="F10:K10" si="0">+F11+F80+F101</f>
        <v>20428.98</v>
      </c>
      <c r="G10" s="920">
        <f t="shared" si="0"/>
        <v>0</v>
      </c>
      <c r="H10" s="921">
        <f t="shared" si="0"/>
        <v>20428.98</v>
      </c>
      <c r="I10" s="1812">
        <f t="shared" si="0"/>
        <v>116.15</v>
      </c>
      <c r="J10" s="1812">
        <f t="shared" si="0"/>
        <v>20545.129999999997</v>
      </c>
      <c r="K10" s="1812">
        <f t="shared" si="0"/>
        <v>0</v>
      </c>
      <c r="L10" s="1812">
        <f>+J10+K10</f>
        <v>20545.129999999997</v>
      </c>
      <c r="M10" s="1812">
        <f>+M11+M80+M101</f>
        <v>6190</v>
      </c>
      <c r="N10" s="1812">
        <f>+L10+M10</f>
        <v>26735.129999999997</v>
      </c>
      <c r="O10" s="1813">
        <f>+O11+O80+O101</f>
        <v>2178.7640000000001</v>
      </c>
      <c r="P10" s="1813">
        <f>+N10+O10</f>
        <v>28913.893999999997</v>
      </c>
      <c r="Q10" s="1813">
        <f>+Q11+Q80+Q101</f>
        <v>50</v>
      </c>
      <c r="R10" s="1813">
        <f>+P10+Q10</f>
        <v>28963.893999999997</v>
      </c>
      <c r="S10" s="1255">
        <v>0</v>
      </c>
      <c r="T10" s="1255">
        <f>+R10+S10</f>
        <v>28963.893999999997</v>
      </c>
      <c r="U10" s="1255">
        <f>+U11+U80+U101</f>
        <v>93.209000000000003</v>
      </c>
      <c r="V10" s="1255">
        <f>+T10+U10</f>
        <v>29057.102999999996</v>
      </c>
      <c r="W10" s="2110" t="s">
        <v>1013</v>
      </c>
    </row>
    <row r="11" spans="1:30" ht="13.75" thickBot="1" x14ac:dyDescent="0.25">
      <c r="A11" s="792" t="s">
        <v>106</v>
      </c>
      <c r="B11" s="1168" t="s">
        <v>100</v>
      </c>
      <c r="C11" s="793" t="s">
        <v>100</v>
      </c>
      <c r="D11" s="794" t="s">
        <v>100</v>
      </c>
      <c r="E11" s="795" t="s">
        <v>208</v>
      </c>
      <c r="F11" s="1016">
        <f>+F14+F17+F30+F50+F52+F56+F58+F62+F64</f>
        <v>2880</v>
      </c>
      <c r="G11" s="1016">
        <f>+G14+G17+G22+G24+G26+G28+G30+G32+G34+G36+G38+G40+G42+G44+G46+G48+G50+G52+G56+G58+G62+G64</f>
        <v>0</v>
      </c>
      <c r="H11" s="1016">
        <f t="shared" ref="H11:H115" si="1">+F11+G11</f>
        <v>2880</v>
      </c>
      <c r="I11" s="1814">
        <f>+I52+I54+I58+I60+I30</f>
        <v>116.15</v>
      </c>
      <c r="J11" s="1814">
        <f t="shared" ref="J11:J100" si="2">+H11+I11</f>
        <v>2996.15</v>
      </c>
      <c r="K11" s="1814">
        <v>0</v>
      </c>
      <c r="L11" s="1814">
        <f t="shared" ref="L11:L100" si="3">+J11+K11</f>
        <v>2996.15</v>
      </c>
      <c r="M11" s="1814">
        <f>+M17+M24+M30+M68+M70</f>
        <v>1190</v>
      </c>
      <c r="N11" s="1814">
        <f t="shared" ref="N11:N98" si="4">+L11+M11</f>
        <v>4186.1499999999996</v>
      </c>
      <c r="O11" s="1815">
        <f>+O64+O66</f>
        <v>0</v>
      </c>
      <c r="P11" s="1815">
        <f t="shared" ref="P11:P86" si="5">+N11+O11</f>
        <v>4186.1499999999996</v>
      </c>
      <c r="Q11" s="1815">
        <f>+Q12+Q17+Q20</f>
        <v>50</v>
      </c>
      <c r="R11" s="1815">
        <f t="shared" ref="R11:R84" si="6">+P11+Q11</f>
        <v>4236.1499999999996</v>
      </c>
      <c r="S11" s="1257">
        <v>0</v>
      </c>
      <c r="T11" s="1257">
        <f t="shared" ref="T11:T82" si="7">+R11+S11</f>
        <v>4236.1499999999996</v>
      </c>
      <c r="U11" s="1257">
        <f>U12+U14+U17+U20+U22+U24+U26+U28+U30+U32+U34+U36+U38+U40+U42+U44+U46+U48+U50+U52+U54+U56+U58+U60+U62+U64+U66+U68+U70+U72+U74+U76+U78</f>
        <v>93.209000000000003</v>
      </c>
      <c r="V11" s="1257">
        <f t="shared" ref="V11:V82" si="8">+T11+U11</f>
        <v>4329.3589999999995</v>
      </c>
      <c r="W11" s="2110" t="s">
        <v>1013</v>
      </c>
    </row>
    <row r="12" spans="1:30" ht="20.95" x14ac:dyDescent="0.2">
      <c r="A12" s="1816" t="s">
        <v>106</v>
      </c>
      <c r="B12" s="1817" t="s">
        <v>747</v>
      </c>
      <c r="C12" s="1818" t="s">
        <v>100</v>
      </c>
      <c r="D12" s="1819" t="s">
        <v>100</v>
      </c>
      <c r="E12" s="1820" t="s">
        <v>745</v>
      </c>
      <c r="F12" s="1821">
        <v>0</v>
      </c>
      <c r="G12" s="1821"/>
      <c r="H12" s="1821"/>
      <c r="I12" s="1822"/>
      <c r="J12" s="1822"/>
      <c r="K12" s="1822"/>
      <c r="L12" s="1822"/>
      <c r="M12" s="1822"/>
      <c r="N12" s="1822"/>
      <c r="O12" s="1823"/>
      <c r="P12" s="1823">
        <v>0</v>
      </c>
      <c r="Q12" s="1255">
        <f>+Q13</f>
        <v>50</v>
      </c>
      <c r="R12" s="1255">
        <f t="shared" si="6"/>
        <v>50</v>
      </c>
      <c r="S12" s="1824">
        <v>0</v>
      </c>
      <c r="T12" s="1824">
        <f t="shared" si="7"/>
        <v>50</v>
      </c>
      <c r="U12" s="1824">
        <v>0</v>
      </c>
      <c r="V12" s="1824">
        <f t="shared" si="8"/>
        <v>50</v>
      </c>
      <c r="W12" s="2115"/>
    </row>
    <row r="13" spans="1:30" x14ac:dyDescent="0.2">
      <c r="A13" s="1825"/>
      <c r="B13" s="1826"/>
      <c r="C13" s="1204">
        <v>3299</v>
      </c>
      <c r="D13" s="1233" t="s">
        <v>295</v>
      </c>
      <c r="E13" s="1234" t="s">
        <v>296</v>
      </c>
      <c r="F13" s="926">
        <v>0</v>
      </c>
      <c r="G13" s="926"/>
      <c r="H13" s="926"/>
      <c r="I13" s="1827"/>
      <c r="J13" s="1827"/>
      <c r="K13" s="1827"/>
      <c r="L13" s="1827"/>
      <c r="M13" s="1827"/>
      <c r="N13" s="1827"/>
      <c r="O13" s="1828"/>
      <c r="P13" s="1828">
        <v>0</v>
      </c>
      <c r="Q13" s="1829">
        <v>50</v>
      </c>
      <c r="R13" s="1829">
        <f t="shared" si="6"/>
        <v>50</v>
      </c>
      <c r="S13" s="1829">
        <v>0</v>
      </c>
      <c r="T13" s="1829">
        <f t="shared" si="7"/>
        <v>50</v>
      </c>
      <c r="U13" s="1829">
        <v>0</v>
      </c>
      <c r="V13" s="1829">
        <f t="shared" si="8"/>
        <v>50</v>
      </c>
      <c r="W13" s="2115"/>
    </row>
    <row r="14" spans="1:30" x14ac:dyDescent="0.2">
      <c r="A14" s="669" t="s">
        <v>106</v>
      </c>
      <c r="B14" s="671" t="s">
        <v>473</v>
      </c>
      <c r="C14" s="672" t="s">
        <v>100</v>
      </c>
      <c r="D14" s="673" t="s">
        <v>100</v>
      </c>
      <c r="E14" s="780" t="s">
        <v>432</v>
      </c>
      <c r="F14" s="925">
        <f>SUM(F15:F16)</f>
        <v>200</v>
      </c>
      <c r="G14" s="925">
        <v>0</v>
      </c>
      <c r="H14" s="925">
        <f t="shared" si="1"/>
        <v>200</v>
      </c>
      <c r="I14" s="1830">
        <v>0</v>
      </c>
      <c r="J14" s="1830">
        <f t="shared" si="2"/>
        <v>200</v>
      </c>
      <c r="K14" s="1830">
        <v>0</v>
      </c>
      <c r="L14" s="1830">
        <f t="shared" si="3"/>
        <v>200</v>
      </c>
      <c r="M14" s="1830">
        <v>0</v>
      </c>
      <c r="N14" s="1830">
        <f t="shared" si="4"/>
        <v>200</v>
      </c>
      <c r="O14" s="1831">
        <v>0</v>
      </c>
      <c r="P14" s="1831">
        <f t="shared" si="5"/>
        <v>200</v>
      </c>
      <c r="Q14" s="1831">
        <v>0</v>
      </c>
      <c r="R14" s="1831">
        <f t="shared" si="6"/>
        <v>200</v>
      </c>
      <c r="S14" s="1832">
        <v>0</v>
      </c>
      <c r="T14" s="1832">
        <f t="shared" si="7"/>
        <v>200</v>
      </c>
      <c r="U14" s="1832">
        <v>0</v>
      </c>
      <c r="V14" s="1832">
        <f t="shared" si="8"/>
        <v>200</v>
      </c>
      <c r="W14" s="2115"/>
    </row>
    <row r="15" spans="1:30" x14ac:dyDescent="0.2">
      <c r="A15" s="701"/>
      <c r="B15" s="703" t="s">
        <v>474</v>
      </c>
      <c r="C15" s="704">
        <v>3299</v>
      </c>
      <c r="D15" s="663">
        <v>5321</v>
      </c>
      <c r="E15" s="781" t="s">
        <v>258</v>
      </c>
      <c r="F15" s="929">
        <v>180</v>
      </c>
      <c r="G15" s="929">
        <v>0</v>
      </c>
      <c r="H15" s="926">
        <f t="shared" si="1"/>
        <v>180</v>
      </c>
      <c r="I15" s="1827">
        <v>0</v>
      </c>
      <c r="J15" s="1827">
        <f t="shared" si="2"/>
        <v>180</v>
      </c>
      <c r="K15" s="1827">
        <v>0</v>
      </c>
      <c r="L15" s="1827">
        <f t="shared" si="3"/>
        <v>180</v>
      </c>
      <c r="M15" s="1827">
        <v>0</v>
      </c>
      <c r="N15" s="1827">
        <f t="shared" si="4"/>
        <v>180</v>
      </c>
      <c r="O15" s="1828">
        <v>0</v>
      </c>
      <c r="P15" s="1828">
        <f t="shared" si="5"/>
        <v>180</v>
      </c>
      <c r="Q15" s="1828">
        <v>0</v>
      </c>
      <c r="R15" s="1828">
        <f t="shared" si="6"/>
        <v>180</v>
      </c>
      <c r="S15" s="1829">
        <v>0</v>
      </c>
      <c r="T15" s="1829">
        <f t="shared" si="7"/>
        <v>180</v>
      </c>
      <c r="U15" s="1829">
        <v>0</v>
      </c>
      <c r="V15" s="1829">
        <f t="shared" si="8"/>
        <v>180</v>
      </c>
      <c r="W15" s="2115"/>
    </row>
    <row r="16" spans="1:30" x14ac:dyDescent="0.2">
      <c r="A16" s="701"/>
      <c r="B16" s="703" t="s">
        <v>474</v>
      </c>
      <c r="C16" s="704">
        <v>3299</v>
      </c>
      <c r="D16" s="663">
        <v>5331</v>
      </c>
      <c r="E16" s="781" t="s">
        <v>259</v>
      </c>
      <c r="F16" s="926">
        <v>20</v>
      </c>
      <c r="G16" s="926">
        <v>0</v>
      </c>
      <c r="H16" s="926">
        <f t="shared" si="1"/>
        <v>20</v>
      </c>
      <c r="I16" s="1827">
        <v>0</v>
      </c>
      <c r="J16" s="1827">
        <f t="shared" si="2"/>
        <v>20</v>
      </c>
      <c r="K16" s="1827">
        <v>0</v>
      </c>
      <c r="L16" s="1827">
        <f t="shared" si="3"/>
        <v>20</v>
      </c>
      <c r="M16" s="1827">
        <v>0</v>
      </c>
      <c r="N16" s="1827">
        <f t="shared" si="4"/>
        <v>20</v>
      </c>
      <c r="O16" s="1828">
        <v>0</v>
      </c>
      <c r="P16" s="1828">
        <f t="shared" si="5"/>
        <v>20</v>
      </c>
      <c r="Q16" s="1828">
        <v>0</v>
      </c>
      <c r="R16" s="1828">
        <f t="shared" si="6"/>
        <v>20</v>
      </c>
      <c r="S16" s="1829">
        <v>0</v>
      </c>
      <c r="T16" s="1829">
        <f t="shared" si="7"/>
        <v>20</v>
      </c>
      <c r="U16" s="1829">
        <v>0</v>
      </c>
      <c r="V16" s="1829">
        <f t="shared" si="8"/>
        <v>20</v>
      </c>
      <c r="W16" s="2115"/>
    </row>
    <row r="17" spans="1:23" x14ac:dyDescent="0.2">
      <c r="A17" s="669" t="s">
        <v>106</v>
      </c>
      <c r="B17" s="671" t="s">
        <v>475</v>
      </c>
      <c r="C17" s="672" t="s">
        <v>100</v>
      </c>
      <c r="D17" s="673" t="s">
        <v>100</v>
      </c>
      <c r="E17" s="780" t="s">
        <v>438</v>
      </c>
      <c r="F17" s="925">
        <f>SUM(F18:F19)</f>
        <v>120</v>
      </c>
      <c r="G17" s="925">
        <f>SUM(G18:G19)</f>
        <v>-60</v>
      </c>
      <c r="H17" s="928">
        <f t="shared" si="1"/>
        <v>60</v>
      </c>
      <c r="I17" s="1833">
        <v>0</v>
      </c>
      <c r="J17" s="1833">
        <f t="shared" si="2"/>
        <v>60</v>
      </c>
      <c r="K17" s="1833">
        <v>0</v>
      </c>
      <c r="L17" s="1833">
        <f t="shared" si="3"/>
        <v>60</v>
      </c>
      <c r="M17" s="1834">
        <f>SUM(M18:M19)</f>
        <v>-10</v>
      </c>
      <c r="N17" s="1834">
        <f t="shared" si="4"/>
        <v>50</v>
      </c>
      <c r="O17" s="1834">
        <v>0</v>
      </c>
      <c r="P17" s="1834">
        <f t="shared" si="5"/>
        <v>50</v>
      </c>
      <c r="Q17" s="1834">
        <f>SUM(Q18:Q19)</f>
        <v>-12</v>
      </c>
      <c r="R17" s="1834">
        <f t="shared" si="6"/>
        <v>38</v>
      </c>
      <c r="S17" s="1832">
        <f>SUM(S18:S19)</f>
        <v>0</v>
      </c>
      <c r="T17" s="1832">
        <f t="shared" si="7"/>
        <v>38</v>
      </c>
      <c r="U17" s="1832">
        <v>0</v>
      </c>
      <c r="V17" s="1832">
        <f t="shared" si="8"/>
        <v>38</v>
      </c>
      <c r="W17" s="2115"/>
    </row>
    <row r="18" spans="1:23" x14ac:dyDescent="0.2">
      <c r="A18" s="701"/>
      <c r="B18" s="703" t="s">
        <v>474</v>
      </c>
      <c r="C18" s="704">
        <v>3299</v>
      </c>
      <c r="D18" s="742">
        <v>5321</v>
      </c>
      <c r="E18" s="782" t="s">
        <v>258</v>
      </c>
      <c r="F18" s="926">
        <v>60</v>
      </c>
      <c r="G18" s="926">
        <v>-30</v>
      </c>
      <c r="H18" s="926">
        <f t="shared" si="1"/>
        <v>30</v>
      </c>
      <c r="I18" s="1827">
        <v>0</v>
      </c>
      <c r="J18" s="1827">
        <f t="shared" si="2"/>
        <v>30</v>
      </c>
      <c r="K18" s="1827">
        <v>0</v>
      </c>
      <c r="L18" s="1827">
        <f t="shared" si="3"/>
        <v>30</v>
      </c>
      <c r="M18" s="1828">
        <v>0</v>
      </c>
      <c r="N18" s="1828">
        <f t="shared" si="4"/>
        <v>30</v>
      </c>
      <c r="O18" s="1828">
        <v>0</v>
      </c>
      <c r="P18" s="1828">
        <f t="shared" si="5"/>
        <v>30</v>
      </c>
      <c r="Q18" s="1828">
        <v>-12</v>
      </c>
      <c r="R18" s="1828">
        <f t="shared" si="6"/>
        <v>18</v>
      </c>
      <c r="S18" s="1829">
        <v>12</v>
      </c>
      <c r="T18" s="1829">
        <f t="shared" si="7"/>
        <v>30</v>
      </c>
      <c r="U18" s="1829">
        <v>0</v>
      </c>
      <c r="V18" s="1829">
        <f t="shared" si="8"/>
        <v>30</v>
      </c>
      <c r="W18" s="2115"/>
    </row>
    <row r="19" spans="1:23" x14ac:dyDescent="0.2">
      <c r="A19" s="701"/>
      <c r="B19" s="703" t="s">
        <v>474</v>
      </c>
      <c r="C19" s="704">
        <v>3299</v>
      </c>
      <c r="D19" s="663">
        <v>5331</v>
      </c>
      <c r="E19" s="781" t="s">
        <v>259</v>
      </c>
      <c r="F19" s="926">
        <v>60</v>
      </c>
      <c r="G19" s="926">
        <v>-30</v>
      </c>
      <c r="H19" s="926">
        <f t="shared" si="1"/>
        <v>30</v>
      </c>
      <c r="I19" s="1827">
        <v>0</v>
      </c>
      <c r="J19" s="1827">
        <f t="shared" si="2"/>
        <v>30</v>
      </c>
      <c r="K19" s="1827">
        <v>0</v>
      </c>
      <c r="L19" s="1827">
        <f t="shared" si="3"/>
        <v>30</v>
      </c>
      <c r="M19" s="1828">
        <v>-10</v>
      </c>
      <c r="N19" s="1828">
        <f t="shared" si="4"/>
        <v>20</v>
      </c>
      <c r="O19" s="1828">
        <v>0</v>
      </c>
      <c r="P19" s="1828">
        <f t="shared" si="5"/>
        <v>20</v>
      </c>
      <c r="Q19" s="1828">
        <v>0</v>
      </c>
      <c r="R19" s="1828">
        <f t="shared" si="6"/>
        <v>20</v>
      </c>
      <c r="S19" s="1829">
        <v>-12</v>
      </c>
      <c r="T19" s="1829">
        <f t="shared" si="7"/>
        <v>8</v>
      </c>
      <c r="U19" s="1829">
        <v>0</v>
      </c>
      <c r="V19" s="1829">
        <f t="shared" si="8"/>
        <v>8</v>
      </c>
      <c r="W19" s="2115"/>
    </row>
    <row r="20" spans="1:23" x14ac:dyDescent="0.2">
      <c r="A20" s="1040" t="s">
        <v>106</v>
      </c>
      <c r="B20" s="1041" t="s">
        <v>661</v>
      </c>
      <c r="C20" s="672" t="s">
        <v>100</v>
      </c>
      <c r="D20" s="673" t="s">
        <v>100</v>
      </c>
      <c r="E20" s="1835" t="s">
        <v>662</v>
      </c>
      <c r="F20" s="928">
        <v>0</v>
      </c>
      <c r="G20" s="928"/>
      <c r="H20" s="928"/>
      <c r="I20" s="1833"/>
      <c r="J20" s="1833"/>
      <c r="K20" s="1833"/>
      <c r="L20" s="1833"/>
      <c r="M20" s="1834"/>
      <c r="N20" s="1834"/>
      <c r="O20" s="1834"/>
      <c r="P20" s="1834">
        <v>0</v>
      </c>
      <c r="Q20" s="1834">
        <f>+Q21</f>
        <v>12</v>
      </c>
      <c r="R20" s="1834">
        <f t="shared" si="6"/>
        <v>12</v>
      </c>
      <c r="S20" s="1832">
        <v>0</v>
      </c>
      <c r="T20" s="1832">
        <f t="shared" si="7"/>
        <v>12</v>
      </c>
      <c r="U20" s="1832">
        <v>0</v>
      </c>
      <c r="V20" s="1832">
        <f t="shared" si="8"/>
        <v>12</v>
      </c>
      <c r="W20" s="2115"/>
    </row>
    <row r="21" spans="1:23" x14ac:dyDescent="0.2">
      <c r="A21" s="701"/>
      <c r="B21" s="703"/>
      <c r="C21" s="704">
        <v>3299</v>
      </c>
      <c r="D21" s="663">
        <v>5222</v>
      </c>
      <c r="E21" s="781" t="s">
        <v>296</v>
      </c>
      <c r="F21" s="926">
        <v>0</v>
      </c>
      <c r="G21" s="926"/>
      <c r="H21" s="926"/>
      <c r="I21" s="1827"/>
      <c r="J21" s="1827"/>
      <c r="K21" s="1827"/>
      <c r="L21" s="1827"/>
      <c r="M21" s="1828"/>
      <c r="N21" s="1828"/>
      <c r="O21" s="1828"/>
      <c r="P21" s="1828">
        <v>0</v>
      </c>
      <c r="Q21" s="1828">
        <v>12</v>
      </c>
      <c r="R21" s="1828">
        <f t="shared" si="6"/>
        <v>12</v>
      </c>
      <c r="S21" s="1829">
        <v>0</v>
      </c>
      <c r="T21" s="1829">
        <f t="shared" si="7"/>
        <v>12</v>
      </c>
      <c r="U21" s="1829">
        <v>0</v>
      </c>
      <c r="V21" s="1829">
        <f t="shared" si="8"/>
        <v>12</v>
      </c>
      <c r="W21" s="2115"/>
    </row>
    <row r="22" spans="1:23" ht="20.95" x14ac:dyDescent="0.2">
      <c r="A22" s="1171" t="s">
        <v>106</v>
      </c>
      <c r="B22" s="1172" t="s">
        <v>492</v>
      </c>
      <c r="C22" s="1173" t="s">
        <v>100</v>
      </c>
      <c r="D22" s="1173" t="s">
        <v>100</v>
      </c>
      <c r="E22" s="1174" t="s">
        <v>261</v>
      </c>
      <c r="F22" s="1175">
        <v>0</v>
      </c>
      <c r="G22" s="1176">
        <f>+G23</f>
        <v>10</v>
      </c>
      <c r="H22" s="928">
        <f t="shared" si="1"/>
        <v>10</v>
      </c>
      <c r="I22" s="1833">
        <v>0</v>
      </c>
      <c r="J22" s="1833">
        <f t="shared" si="2"/>
        <v>10</v>
      </c>
      <c r="K22" s="1833">
        <v>0</v>
      </c>
      <c r="L22" s="1833">
        <f t="shared" si="3"/>
        <v>10</v>
      </c>
      <c r="M22" s="1833">
        <v>0</v>
      </c>
      <c r="N22" s="1833">
        <f t="shared" si="4"/>
        <v>10</v>
      </c>
      <c r="O22" s="1834">
        <v>0</v>
      </c>
      <c r="P22" s="1834">
        <f t="shared" si="5"/>
        <v>10</v>
      </c>
      <c r="Q22" s="1834">
        <v>0</v>
      </c>
      <c r="R22" s="1834">
        <f t="shared" si="6"/>
        <v>10</v>
      </c>
      <c r="S22" s="1832">
        <v>0</v>
      </c>
      <c r="T22" s="1832">
        <f t="shared" si="7"/>
        <v>10</v>
      </c>
      <c r="U22" s="1832">
        <v>0</v>
      </c>
      <c r="V22" s="1832">
        <f t="shared" si="8"/>
        <v>10</v>
      </c>
      <c r="W22" s="2115"/>
    </row>
    <row r="23" spans="1:23" x14ac:dyDescent="0.2">
      <c r="A23" s="1177"/>
      <c r="B23" s="1178"/>
      <c r="C23" s="1179">
        <v>3421</v>
      </c>
      <c r="D23" s="1180">
        <v>5321</v>
      </c>
      <c r="E23" s="1181" t="s">
        <v>258</v>
      </c>
      <c r="F23" s="1182">
        <v>0</v>
      </c>
      <c r="G23" s="1183">
        <v>10</v>
      </c>
      <c r="H23" s="926">
        <f t="shared" si="1"/>
        <v>10</v>
      </c>
      <c r="I23" s="1827">
        <v>0</v>
      </c>
      <c r="J23" s="1827">
        <f t="shared" si="2"/>
        <v>10</v>
      </c>
      <c r="K23" s="1827">
        <v>0</v>
      </c>
      <c r="L23" s="1827">
        <f t="shared" si="3"/>
        <v>10</v>
      </c>
      <c r="M23" s="1827">
        <v>0</v>
      </c>
      <c r="N23" s="1827">
        <f t="shared" si="4"/>
        <v>10</v>
      </c>
      <c r="O23" s="1828">
        <v>0</v>
      </c>
      <c r="P23" s="1828">
        <f t="shared" si="5"/>
        <v>10</v>
      </c>
      <c r="Q23" s="1828">
        <v>0</v>
      </c>
      <c r="R23" s="1828">
        <f t="shared" si="6"/>
        <v>10</v>
      </c>
      <c r="S23" s="1829">
        <v>0</v>
      </c>
      <c r="T23" s="1829">
        <f t="shared" si="7"/>
        <v>10</v>
      </c>
      <c r="U23" s="1829">
        <v>0</v>
      </c>
      <c r="V23" s="1829">
        <f t="shared" si="8"/>
        <v>10</v>
      </c>
      <c r="W23" s="2115"/>
    </row>
    <row r="24" spans="1:23" ht="20.95" x14ac:dyDescent="0.2">
      <c r="A24" s="1171" t="s">
        <v>106</v>
      </c>
      <c r="B24" s="1172" t="s">
        <v>493</v>
      </c>
      <c r="C24" s="1173" t="s">
        <v>100</v>
      </c>
      <c r="D24" s="1173" t="s">
        <v>100</v>
      </c>
      <c r="E24" s="1174" t="s">
        <v>262</v>
      </c>
      <c r="F24" s="1175">
        <v>0</v>
      </c>
      <c r="G24" s="1176">
        <f>+G25</f>
        <v>30</v>
      </c>
      <c r="H24" s="928">
        <f t="shared" si="1"/>
        <v>30</v>
      </c>
      <c r="I24" s="1833">
        <v>0</v>
      </c>
      <c r="J24" s="1833">
        <f t="shared" si="2"/>
        <v>30</v>
      </c>
      <c r="K24" s="1833">
        <v>0</v>
      </c>
      <c r="L24" s="1833">
        <f t="shared" si="3"/>
        <v>30</v>
      </c>
      <c r="M24" s="1834">
        <f>+M25</f>
        <v>10</v>
      </c>
      <c r="N24" s="1834">
        <f t="shared" si="4"/>
        <v>40</v>
      </c>
      <c r="O24" s="1834">
        <v>0</v>
      </c>
      <c r="P24" s="1834">
        <f t="shared" si="5"/>
        <v>40</v>
      </c>
      <c r="Q24" s="1834">
        <v>0</v>
      </c>
      <c r="R24" s="1834">
        <f t="shared" si="6"/>
        <v>40</v>
      </c>
      <c r="S24" s="1832">
        <v>0</v>
      </c>
      <c r="T24" s="1832">
        <f t="shared" si="7"/>
        <v>40</v>
      </c>
      <c r="U24" s="1832">
        <v>0</v>
      </c>
      <c r="V24" s="1832">
        <f t="shared" si="8"/>
        <v>40</v>
      </c>
      <c r="W24" s="2115"/>
    </row>
    <row r="25" spans="1:23" ht="20.95" x14ac:dyDescent="0.2">
      <c r="A25" s="1177"/>
      <c r="B25" s="1178"/>
      <c r="C25" s="1179">
        <v>3421</v>
      </c>
      <c r="D25" s="1180">
        <v>5331</v>
      </c>
      <c r="E25" s="1181" t="s">
        <v>259</v>
      </c>
      <c r="F25" s="1182">
        <v>0</v>
      </c>
      <c r="G25" s="1183">
        <v>30</v>
      </c>
      <c r="H25" s="926">
        <f t="shared" si="1"/>
        <v>30</v>
      </c>
      <c r="I25" s="1827">
        <v>0</v>
      </c>
      <c r="J25" s="1827">
        <f t="shared" si="2"/>
        <v>30</v>
      </c>
      <c r="K25" s="1827">
        <v>0</v>
      </c>
      <c r="L25" s="1827">
        <f t="shared" si="3"/>
        <v>30</v>
      </c>
      <c r="M25" s="1828">
        <v>10</v>
      </c>
      <c r="N25" s="1828">
        <f t="shared" si="4"/>
        <v>40</v>
      </c>
      <c r="O25" s="1828">
        <v>0</v>
      </c>
      <c r="P25" s="1828">
        <f t="shared" si="5"/>
        <v>40</v>
      </c>
      <c r="Q25" s="1828">
        <v>0</v>
      </c>
      <c r="R25" s="1828">
        <f t="shared" si="6"/>
        <v>40</v>
      </c>
      <c r="S25" s="1829">
        <v>0</v>
      </c>
      <c r="T25" s="1829">
        <f t="shared" si="7"/>
        <v>40</v>
      </c>
      <c r="U25" s="1829">
        <v>0</v>
      </c>
      <c r="V25" s="1829">
        <f t="shared" si="8"/>
        <v>40</v>
      </c>
      <c r="W25" s="2115"/>
    </row>
    <row r="26" spans="1:23" ht="20.95" x14ac:dyDescent="0.2">
      <c r="A26" s="1171" t="s">
        <v>106</v>
      </c>
      <c r="B26" s="1172" t="s">
        <v>494</v>
      </c>
      <c r="C26" s="1173" t="s">
        <v>100</v>
      </c>
      <c r="D26" s="1173" t="s">
        <v>100</v>
      </c>
      <c r="E26" s="1174" t="s">
        <v>263</v>
      </c>
      <c r="F26" s="1175">
        <v>0</v>
      </c>
      <c r="G26" s="1176">
        <f>+G27</f>
        <v>10</v>
      </c>
      <c r="H26" s="928">
        <f t="shared" si="1"/>
        <v>10</v>
      </c>
      <c r="I26" s="1833">
        <v>0</v>
      </c>
      <c r="J26" s="1833">
        <f t="shared" si="2"/>
        <v>10</v>
      </c>
      <c r="K26" s="1833">
        <v>0</v>
      </c>
      <c r="L26" s="1833">
        <f t="shared" si="3"/>
        <v>10</v>
      </c>
      <c r="M26" s="1833">
        <v>0</v>
      </c>
      <c r="N26" s="1833">
        <f t="shared" si="4"/>
        <v>10</v>
      </c>
      <c r="O26" s="1834">
        <v>0</v>
      </c>
      <c r="P26" s="1834">
        <f t="shared" si="5"/>
        <v>10</v>
      </c>
      <c r="Q26" s="1834">
        <v>0</v>
      </c>
      <c r="R26" s="1834">
        <f t="shared" si="6"/>
        <v>10</v>
      </c>
      <c r="S26" s="1832">
        <v>0</v>
      </c>
      <c r="T26" s="1832">
        <f t="shared" si="7"/>
        <v>10</v>
      </c>
      <c r="U26" s="1832">
        <v>0</v>
      </c>
      <c r="V26" s="1832">
        <f t="shared" si="8"/>
        <v>10</v>
      </c>
      <c r="W26" s="2115"/>
    </row>
    <row r="27" spans="1:23" x14ac:dyDescent="0.2">
      <c r="A27" s="1177"/>
      <c r="B27" s="1184"/>
      <c r="C27" s="1179">
        <v>3421</v>
      </c>
      <c r="D27" s="1180">
        <v>5321</v>
      </c>
      <c r="E27" s="1181" t="s">
        <v>258</v>
      </c>
      <c r="F27" s="1182">
        <v>0</v>
      </c>
      <c r="G27" s="1183">
        <v>10</v>
      </c>
      <c r="H27" s="926">
        <f t="shared" si="1"/>
        <v>10</v>
      </c>
      <c r="I27" s="1827">
        <v>0</v>
      </c>
      <c r="J27" s="1827">
        <f t="shared" si="2"/>
        <v>10</v>
      </c>
      <c r="K27" s="1827">
        <v>0</v>
      </c>
      <c r="L27" s="1827">
        <f t="shared" si="3"/>
        <v>10</v>
      </c>
      <c r="M27" s="1827">
        <v>0</v>
      </c>
      <c r="N27" s="1827">
        <f t="shared" si="4"/>
        <v>10</v>
      </c>
      <c r="O27" s="1828">
        <v>0</v>
      </c>
      <c r="P27" s="1828">
        <f t="shared" si="5"/>
        <v>10</v>
      </c>
      <c r="Q27" s="1828">
        <v>0</v>
      </c>
      <c r="R27" s="1828">
        <f t="shared" si="6"/>
        <v>10</v>
      </c>
      <c r="S27" s="1829">
        <v>0</v>
      </c>
      <c r="T27" s="1829">
        <f t="shared" si="7"/>
        <v>10</v>
      </c>
      <c r="U27" s="1829">
        <v>0</v>
      </c>
      <c r="V27" s="1829">
        <f t="shared" si="8"/>
        <v>10</v>
      </c>
      <c r="W27" s="2115"/>
    </row>
    <row r="28" spans="1:23" ht="20.95" x14ac:dyDescent="0.2">
      <c r="A28" s="1171" t="s">
        <v>106</v>
      </c>
      <c r="B28" s="1185" t="s">
        <v>495</v>
      </c>
      <c r="C28" s="1173" t="s">
        <v>100</v>
      </c>
      <c r="D28" s="1173" t="s">
        <v>100</v>
      </c>
      <c r="E28" s="1186" t="s">
        <v>260</v>
      </c>
      <c r="F28" s="1175">
        <v>0</v>
      </c>
      <c r="G28" s="1176">
        <f>+G29</f>
        <v>10</v>
      </c>
      <c r="H28" s="928">
        <f t="shared" si="1"/>
        <v>10</v>
      </c>
      <c r="I28" s="1833">
        <v>0</v>
      </c>
      <c r="J28" s="1833">
        <f t="shared" si="2"/>
        <v>10</v>
      </c>
      <c r="K28" s="1833">
        <v>0</v>
      </c>
      <c r="L28" s="1833">
        <f t="shared" si="3"/>
        <v>10</v>
      </c>
      <c r="M28" s="1833">
        <v>0</v>
      </c>
      <c r="N28" s="1833">
        <f t="shared" si="4"/>
        <v>10</v>
      </c>
      <c r="O28" s="1834">
        <v>0</v>
      </c>
      <c r="P28" s="1834">
        <f t="shared" si="5"/>
        <v>10</v>
      </c>
      <c r="Q28" s="1834">
        <v>0</v>
      </c>
      <c r="R28" s="1834">
        <f t="shared" si="6"/>
        <v>10</v>
      </c>
      <c r="S28" s="1832">
        <v>0</v>
      </c>
      <c r="T28" s="1832">
        <f t="shared" si="7"/>
        <v>10</v>
      </c>
      <c r="U28" s="1832">
        <v>0</v>
      </c>
      <c r="V28" s="1832">
        <f t="shared" si="8"/>
        <v>10</v>
      </c>
      <c r="W28" s="2115"/>
    </row>
    <row r="29" spans="1:23" x14ac:dyDescent="0.2">
      <c r="A29" s="1187"/>
      <c r="B29" s="1188"/>
      <c r="C29" s="1179">
        <v>3113</v>
      </c>
      <c r="D29" s="1180">
        <v>5321</v>
      </c>
      <c r="E29" s="1181" t="s">
        <v>258</v>
      </c>
      <c r="F29" s="1182">
        <v>0</v>
      </c>
      <c r="G29" s="1183">
        <v>10</v>
      </c>
      <c r="H29" s="926">
        <f t="shared" si="1"/>
        <v>10</v>
      </c>
      <c r="I29" s="1827">
        <v>0</v>
      </c>
      <c r="J29" s="1827">
        <f t="shared" si="2"/>
        <v>10</v>
      </c>
      <c r="K29" s="1827">
        <v>0</v>
      </c>
      <c r="L29" s="1827">
        <f t="shared" si="3"/>
        <v>10</v>
      </c>
      <c r="M29" s="1827">
        <v>0</v>
      </c>
      <c r="N29" s="1827">
        <f t="shared" si="4"/>
        <v>10</v>
      </c>
      <c r="O29" s="1828">
        <v>0</v>
      </c>
      <c r="P29" s="1828">
        <f t="shared" si="5"/>
        <v>10</v>
      </c>
      <c r="Q29" s="1828">
        <v>0</v>
      </c>
      <c r="R29" s="1828">
        <f t="shared" si="6"/>
        <v>10</v>
      </c>
      <c r="S29" s="1829">
        <v>0</v>
      </c>
      <c r="T29" s="1829">
        <f t="shared" si="7"/>
        <v>10</v>
      </c>
      <c r="U29" s="1829">
        <v>0</v>
      </c>
      <c r="V29" s="1829">
        <f t="shared" si="8"/>
        <v>10</v>
      </c>
      <c r="W29" s="2115"/>
    </row>
    <row r="30" spans="1:23" x14ac:dyDescent="0.2">
      <c r="A30" s="669" t="s">
        <v>106</v>
      </c>
      <c r="B30" s="671" t="s">
        <v>476</v>
      </c>
      <c r="C30" s="672" t="s">
        <v>100</v>
      </c>
      <c r="D30" s="673" t="s">
        <v>100</v>
      </c>
      <c r="E30" s="780" t="s">
        <v>210</v>
      </c>
      <c r="F30" s="925">
        <f>+F31</f>
        <v>2300</v>
      </c>
      <c r="G30" s="925">
        <f>+G31</f>
        <v>-2300</v>
      </c>
      <c r="H30" s="928">
        <f t="shared" si="1"/>
        <v>0</v>
      </c>
      <c r="I30" s="1837">
        <f>+I31</f>
        <v>116.15</v>
      </c>
      <c r="J30" s="1833">
        <f t="shared" si="2"/>
        <v>116.15</v>
      </c>
      <c r="K30" s="1833">
        <v>0</v>
      </c>
      <c r="L30" s="1833">
        <f t="shared" si="3"/>
        <v>116.15</v>
      </c>
      <c r="M30" s="1833">
        <f>+M31</f>
        <v>500</v>
      </c>
      <c r="N30" s="1833">
        <f t="shared" si="4"/>
        <v>616.15</v>
      </c>
      <c r="O30" s="1834">
        <v>0</v>
      </c>
      <c r="P30" s="1834">
        <f t="shared" si="5"/>
        <v>616.15</v>
      </c>
      <c r="Q30" s="1834">
        <v>0</v>
      </c>
      <c r="R30" s="1834">
        <f t="shared" si="6"/>
        <v>616.15</v>
      </c>
      <c r="S30" s="1832">
        <v>0</v>
      </c>
      <c r="T30" s="1832">
        <f t="shared" si="7"/>
        <v>616.15</v>
      </c>
      <c r="U30" s="1832">
        <v>0</v>
      </c>
      <c r="V30" s="1832">
        <f t="shared" si="8"/>
        <v>616.15</v>
      </c>
      <c r="W30" s="2115"/>
    </row>
    <row r="31" spans="1:23" x14ac:dyDescent="0.2">
      <c r="A31" s="701"/>
      <c r="B31" s="703" t="s">
        <v>474</v>
      </c>
      <c r="C31" s="704">
        <v>3299</v>
      </c>
      <c r="D31" s="744">
        <v>5331</v>
      </c>
      <c r="E31" s="781" t="s">
        <v>259</v>
      </c>
      <c r="F31" s="926">
        <v>2300</v>
      </c>
      <c r="G31" s="926">
        <v>-2300</v>
      </c>
      <c r="H31" s="926">
        <f t="shared" si="1"/>
        <v>0</v>
      </c>
      <c r="I31" s="1838">
        <v>116.15</v>
      </c>
      <c r="J31" s="1827">
        <f t="shared" si="2"/>
        <v>116.15</v>
      </c>
      <c r="K31" s="1827">
        <v>0</v>
      </c>
      <c r="L31" s="1827">
        <f t="shared" si="3"/>
        <v>116.15</v>
      </c>
      <c r="M31" s="1827">
        <v>500</v>
      </c>
      <c r="N31" s="1827">
        <f t="shared" si="4"/>
        <v>616.15</v>
      </c>
      <c r="O31" s="1828">
        <v>0</v>
      </c>
      <c r="P31" s="1828">
        <f t="shared" si="5"/>
        <v>616.15</v>
      </c>
      <c r="Q31" s="1828">
        <v>0</v>
      </c>
      <c r="R31" s="1828">
        <f t="shared" si="6"/>
        <v>616.15</v>
      </c>
      <c r="S31" s="1829">
        <v>0</v>
      </c>
      <c r="T31" s="1829">
        <f t="shared" si="7"/>
        <v>616.15</v>
      </c>
      <c r="U31" s="1829">
        <v>0</v>
      </c>
      <c r="V31" s="1829">
        <f t="shared" si="8"/>
        <v>616.15</v>
      </c>
      <c r="W31" s="2115"/>
    </row>
    <row r="32" spans="1:23" ht="20.95" x14ac:dyDescent="0.2">
      <c r="A32" s="1191" t="s">
        <v>106</v>
      </c>
      <c r="B32" s="1192" t="s">
        <v>565</v>
      </c>
      <c r="C32" s="1192" t="s">
        <v>100</v>
      </c>
      <c r="D32" s="1192" t="s">
        <v>100</v>
      </c>
      <c r="E32" s="1193" t="s">
        <v>274</v>
      </c>
      <c r="F32" s="1175">
        <v>0</v>
      </c>
      <c r="G32" s="1176">
        <f>+G33</f>
        <v>450</v>
      </c>
      <c r="H32" s="928">
        <f t="shared" si="1"/>
        <v>450</v>
      </c>
      <c r="I32" s="1833">
        <v>0</v>
      </c>
      <c r="J32" s="1833">
        <f t="shared" si="2"/>
        <v>450</v>
      </c>
      <c r="K32" s="1833">
        <v>0</v>
      </c>
      <c r="L32" s="1833">
        <f t="shared" si="3"/>
        <v>450</v>
      </c>
      <c r="M32" s="1833">
        <v>0</v>
      </c>
      <c r="N32" s="1833">
        <f t="shared" si="4"/>
        <v>450</v>
      </c>
      <c r="O32" s="1834">
        <v>0</v>
      </c>
      <c r="P32" s="1834">
        <f t="shared" si="5"/>
        <v>450</v>
      </c>
      <c r="Q32" s="1834">
        <v>0</v>
      </c>
      <c r="R32" s="1834">
        <f t="shared" si="6"/>
        <v>450</v>
      </c>
      <c r="S32" s="1832">
        <v>0</v>
      </c>
      <c r="T32" s="1832">
        <f t="shared" si="7"/>
        <v>450</v>
      </c>
      <c r="U32" s="1832">
        <v>0</v>
      </c>
      <c r="V32" s="1832">
        <f t="shared" si="8"/>
        <v>450</v>
      </c>
      <c r="W32" s="2115"/>
    </row>
    <row r="33" spans="1:23" ht="20.95" x14ac:dyDescent="0.2">
      <c r="A33" s="1194"/>
      <c r="B33" s="1195"/>
      <c r="C33" s="1195" t="s">
        <v>273</v>
      </c>
      <c r="D33" s="1195" t="s">
        <v>270</v>
      </c>
      <c r="E33" s="1196" t="s">
        <v>259</v>
      </c>
      <c r="F33" s="1182">
        <v>0</v>
      </c>
      <c r="G33" s="1183">
        <v>450</v>
      </c>
      <c r="H33" s="926">
        <f t="shared" si="1"/>
        <v>450</v>
      </c>
      <c r="I33" s="1827">
        <v>0</v>
      </c>
      <c r="J33" s="1827">
        <f t="shared" si="2"/>
        <v>450</v>
      </c>
      <c r="K33" s="1827">
        <v>0</v>
      </c>
      <c r="L33" s="1827">
        <f t="shared" si="3"/>
        <v>450</v>
      </c>
      <c r="M33" s="1827">
        <v>0</v>
      </c>
      <c r="N33" s="1827">
        <f t="shared" si="4"/>
        <v>450</v>
      </c>
      <c r="O33" s="1828">
        <v>0</v>
      </c>
      <c r="P33" s="1828">
        <f t="shared" si="5"/>
        <v>450</v>
      </c>
      <c r="Q33" s="1828">
        <v>0</v>
      </c>
      <c r="R33" s="1828">
        <f t="shared" si="6"/>
        <v>450</v>
      </c>
      <c r="S33" s="1829">
        <v>0</v>
      </c>
      <c r="T33" s="1829">
        <f t="shared" si="7"/>
        <v>450</v>
      </c>
      <c r="U33" s="1829">
        <v>0</v>
      </c>
      <c r="V33" s="1829">
        <f t="shared" si="8"/>
        <v>450</v>
      </c>
      <c r="W33" s="2115"/>
    </row>
    <row r="34" spans="1:23" ht="20.95" x14ac:dyDescent="0.2">
      <c r="A34" s="1191" t="s">
        <v>106</v>
      </c>
      <c r="B34" s="1192" t="s">
        <v>566</v>
      </c>
      <c r="C34" s="1192" t="s">
        <v>100</v>
      </c>
      <c r="D34" s="1192" t="s">
        <v>100</v>
      </c>
      <c r="E34" s="1193" t="s">
        <v>275</v>
      </c>
      <c r="F34" s="1175">
        <v>0</v>
      </c>
      <c r="G34" s="1176">
        <f t="shared" ref="G34" si="9">+G35</f>
        <v>490</v>
      </c>
      <c r="H34" s="928">
        <f t="shared" si="1"/>
        <v>490</v>
      </c>
      <c r="I34" s="1833">
        <v>0</v>
      </c>
      <c r="J34" s="1833">
        <f t="shared" si="2"/>
        <v>490</v>
      </c>
      <c r="K34" s="1833">
        <v>0</v>
      </c>
      <c r="L34" s="1833">
        <f t="shared" si="3"/>
        <v>490</v>
      </c>
      <c r="M34" s="1833">
        <v>0</v>
      </c>
      <c r="N34" s="1833">
        <f t="shared" si="4"/>
        <v>490</v>
      </c>
      <c r="O34" s="1834">
        <v>0</v>
      </c>
      <c r="P34" s="1834">
        <f t="shared" si="5"/>
        <v>490</v>
      </c>
      <c r="Q34" s="1834">
        <v>0</v>
      </c>
      <c r="R34" s="1834">
        <f t="shared" si="6"/>
        <v>490</v>
      </c>
      <c r="S34" s="1832">
        <v>0</v>
      </c>
      <c r="T34" s="1832">
        <f t="shared" si="7"/>
        <v>490</v>
      </c>
      <c r="U34" s="1832">
        <v>0</v>
      </c>
      <c r="V34" s="1832">
        <f t="shared" si="8"/>
        <v>490</v>
      </c>
      <c r="W34" s="2115"/>
    </row>
    <row r="35" spans="1:23" ht="20.95" x14ac:dyDescent="0.2">
      <c r="A35" s="1194"/>
      <c r="B35" s="1195"/>
      <c r="C35" s="1195" t="s">
        <v>273</v>
      </c>
      <c r="D35" s="1195" t="s">
        <v>270</v>
      </c>
      <c r="E35" s="1196" t="s">
        <v>259</v>
      </c>
      <c r="F35" s="1182">
        <v>0</v>
      </c>
      <c r="G35" s="1183">
        <v>490</v>
      </c>
      <c r="H35" s="926">
        <f t="shared" si="1"/>
        <v>490</v>
      </c>
      <c r="I35" s="1827">
        <v>0</v>
      </c>
      <c r="J35" s="1827">
        <f t="shared" si="2"/>
        <v>490</v>
      </c>
      <c r="K35" s="1827">
        <v>0</v>
      </c>
      <c r="L35" s="1827">
        <f t="shared" si="3"/>
        <v>490</v>
      </c>
      <c r="M35" s="1827">
        <v>0</v>
      </c>
      <c r="N35" s="1827">
        <f t="shared" si="4"/>
        <v>490</v>
      </c>
      <c r="O35" s="1828">
        <v>0</v>
      </c>
      <c r="P35" s="1828">
        <f t="shared" si="5"/>
        <v>490</v>
      </c>
      <c r="Q35" s="1828">
        <v>0</v>
      </c>
      <c r="R35" s="1828">
        <f t="shared" si="6"/>
        <v>490</v>
      </c>
      <c r="S35" s="1829">
        <v>0</v>
      </c>
      <c r="T35" s="1829">
        <f t="shared" si="7"/>
        <v>490</v>
      </c>
      <c r="U35" s="1829">
        <v>0</v>
      </c>
      <c r="V35" s="1829">
        <f t="shared" si="8"/>
        <v>490</v>
      </c>
      <c r="W35" s="2115"/>
    </row>
    <row r="36" spans="1:23" ht="20.95" x14ac:dyDescent="0.2">
      <c r="A36" s="1191" t="s">
        <v>106</v>
      </c>
      <c r="B36" s="1192" t="s">
        <v>567</v>
      </c>
      <c r="C36" s="1192" t="s">
        <v>100</v>
      </c>
      <c r="D36" s="1192" t="s">
        <v>100</v>
      </c>
      <c r="E36" s="1193" t="s">
        <v>277</v>
      </c>
      <c r="F36" s="1175">
        <v>0</v>
      </c>
      <c r="G36" s="1176">
        <f t="shared" ref="G36" si="10">+G37</f>
        <v>80</v>
      </c>
      <c r="H36" s="928">
        <f t="shared" si="1"/>
        <v>80</v>
      </c>
      <c r="I36" s="1833">
        <v>0</v>
      </c>
      <c r="J36" s="1833">
        <f t="shared" si="2"/>
        <v>80</v>
      </c>
      <c r="K36" s="1833">
        <v>0</v>
      </c>
      <c r="L36" s="1833">
        <f t="shared" si="3"/>
        <v>80</v>
      </c>
      <c r="M36" s="1833">
        <v>0</v>
      </c>
      <c r="N36" s="1833">
        <f t="shared" si="4"/>
        <v>80</v>
      </c>
      <c r="O36" s="1834">
        <v>0</v>
      </c>
      <c r="P36" s="1834">
        <f t="shared" si="5"/>
        <v>80</v>
      </c>
      <c r="Q36" s="1834">
        <v>0</v>
      </c>
      <c r="R36" s="1834">
        <f t="shared" si="6"/>
        <v>80</v>
      </c>
      <c r="S36" s="1832">
        <v>0</v>
      </c>
      <c r="T36" s="1832">
        <f t="shared" si="7"/>
        <v>80</v>
      </c>
      <c r="U36" s="1832">
        <v>0</v>
      </c>
      <c r="V36" s="1832">
        <f t="shared" si="8"/>
        <v>80</v>
      </c>
      <c r="W36" s="2115"/>
    </row>
    <row r="37" spans="1:23" ht="20.95" x14ac:dyDescent="0.2">
      <c r="A37" s="1194"/>
      <c r="B37" s="1195"/>
      <c r="C37" s="1195" t="s">
        <v>273</v>
      </c>
      <c r="D37" s="1195" t="s">
        <v>270</v>
      </c>
      <c r="E37" s="1196" t="s">
        <v>259</v>
      </c>
      <c r="F37" s="1182">
        <v>0</v>
      </c>
      <c r="G37" s="1183">
        <v>80</v>
      </c>
      <c r="H37" s="926">
        <f t="shared" si="1"/>
        <v>80</v>
      </c>
      <c r="I37" s="1827">
        <v>0</v>
      </c>
      <c r="J37" s="1827">
        <f t="shared" si="2"/>
        <v>80</v>
      </c>
      <c r="K37" s="1827">
        <v>0</v>
      </c>
      <c r="L37" s="1827">
        <f t="shared" si="3"/>
        <v>80</v>
      </c>
      <c r="M37" s="1827">
        <v>0</v>
      </c>
      <c r="N37" s="1827">
        <f t="shared" si="4"/>
        <v>80</v>
      </c>
      <c r="O37" s="1828">
        <v>0</v>
      </c>
      <c r="P37" s="1828">
        <f t="shared" si="5"/>
        <v>80</v>
      </c>
      <c r="Q37" s="1828">
        <v>0</v>
      </c>
      <c r="R37" s="1828">
        <f t="shared" si="6"/>
        <v>80</v>
      </c>
      <c r="S37" s="1829">
        <v>0</v>
      </c>
      <c r="T37" s="1829">
        <f t="shared" si="7"/>
        <v>80</v>
      </c>
      <c r="U37" s="1829">
        <v>0</v>
      </c>
      <c r="V37" s="1829">
        <f t="shared" si="8"/>
        <v>80</v>
      </c>
      <c r="W37" s="2115"/>
    </row>
    <row r="38" spans="1:23" ht="31.45" x14ac:dyDescent="0.2">
      <c r="A38" s="1191" t="s">
        <v>106</v>
      </c>
      <c r="B38" s="1192" t="s">
        <v>568</v>
      </c>
      <c r="C38" s="1192" t="s">
        <v>100</v>
      </c>
      <c r="D38" s="1192" t="s">
        <v>100</v>
      </c>
      <c r="E38" s="1193" t="s">
        <v>279</v>
      </c>
      <c r="F38" s="1175">
        <v>0</v>
      </c>
      <c r="G38" s="1176">
        <f t="shared" ref="G38" si="11">+G39</f>
        <v>135</v>
      </c>
      <c r="H38" s="928">
        <f t="shared" si="1"/>
        <v>135</v>
      </c>
      <c r="I38" s="1833">
        <v>0</v>
      </c>
      <c r="J38" s="1833">
        <f t="shared" si="2"/>
        <v>135</v>
      </c>
      <c r="K38" s="1833">
        <v>0</v>
      </c>
      <c r="L38" s="1833">
        <f t="shared" si="3"/>
        <v>135</v>
      </c>
      <c r="M38" s="1833">
        <v>0</v>
      </c>
      <c r="N38" s="1833">
        <f t="shared" si="4"/>
        <v>135</v>
      </c>
      <c r="O38" s="1834">
        <v>0</v>
      </c>
      <c r="P38" s="1834">
        <f t="shared" si="5"/>
        <v>135</v>
      </c>
      <c r="Q38" s="1834">
        <v>0</v>
      </c>
      <c r="R38" s="1834">
        <f t="shared" si="6"/>
        <v>135</v>
      </c>
      <c r="S38" s="1832">
        <v>0</v>
      </c>
      <c r="T38" s="1832">
        <f t="shared" si="7"/>
        <v>135</v>
      </c>
      <c r="U38" s="1832">
        <v>0</v>
      </c>
      <c r="V38" s="1832">
        <f t="shared" si="8"/>
        <v>135</v>
      </c>
      <c r="W38" s="2115"/>
    </row>
    <row r="39" spans="1:23" ht="20.95" x14ac:dyDescent="0.2">
      <c r="A39" s="1194"/>
      <c r="B39" s="1195"/>
      <c r="C39" s="1195" t="s">
        <v>273</v>
      </c>
      <c r="D39" s="1195" t="s">
        <v>270</v>
      </c>
      <c r="E39" s="1196" t="s">
        <v>259</v>
      </c>
      <c r="F39" s="1182">
        <v>0</v>
      </c>
      <c r="G39" s="1183">
        <v>135</v>
      </c>
      <c r="H39" s="926">
        <f t="shared" si="1"/>
        <v>135</v>
      </c>
      <c r="I39" s="1827">
        <v>0</v>
      </c>
      <c r="J39" s="1827">
        <f t="shared" si="2"/>
        <v>135</v>
      </c>
      <c r="K39" s="1827">
        <v>0</v>
      </c>
      <c r="L39" s="1827">
        <f t="shared" si="3"/>
        <v>135</v>
      </c>
      <c r="M39" s="1827">
        <v>0</v>
      </c>
      <c r="N39" s="1827">
        <f t="shared" si="4"/>
        <v>135</v>
      </c>
      <c r="O39" s="1828">
        <v>0</v>
      </c>
      <c r="P39" s="1828">
        <f t="shared" si="5"/>
        <v>135</v>
      </c>
      <c r="Q39" s="1828">
        <v>0</v>
      </c>
      <c r="R39" s="1828">
        <f t="shared" si="6"/>
        <v>135</v>
      </c>
      <c r="S39" s="1829">
        <v>0</v>
      </c>
      <c r="T39" s="1829">
        <f t="shared" si="7"/>
        <v>135</v>
      </c>
      <c r="U39" s="1829">
        <v>0</v>
      </c>
      <c r="V39" s="1829">
        <f t="shared" si="8"/>
        <v>135</v>
      </c>
      <c r="W39" s="2115"/>
    </row>
    <row r="40" spans="1:23" ht="20.95" x14ac:dyDescent="0.2">
      <c r="A40" s="1191" t="s">
        <v>106</v>
      </c>
      <c r="B40" s="1192" t="s">
        <v>569</v>
      </c>
      <c r="C40" s="1192" t="s">
        <v>100</v>
      </c>
      <c r="D40" s="1192" t="s">
        <v>100</v>
      </c>
      <c r="E40" s="1193" t="s">
        <v>281</v>
      </c>
      <c r="F40" s="1175">
        <v>0</v>
      </c>
      <c r="G40" s="1176">
        <f t="shared" ref="G40" si="12">+G41</f>
        <v>400</v>
      </c>
      <c r="H40" s="928">
        <f t="shared" si="1"/>
        <v>400</v>
      </c>
      <c r="I40" s="1833">
        <v>0</v>
      </c>
      <c r="J40" s="1833">
        <f t="shared" si="2"/>
        <v>400</v>
      </c>
      <c r="K40" s="1833">
        <v>0</v>
      </c>
      <c r="L40" s="1833">
        <f t="shared" si="3"/>
        <v>400</v>
      </c>
      <c r="M40" s="1833">
        <v>0</v>
      </c>
      <c r="N40" s="1833">
        <f t="shared" si="4"/>
        <v>400</v>
      </c>
      <c r="O40" s="1834">
        <v>0</v>
      </c>
      <c r="P40" s="1834">
        <f t="shared" si="5"/>
        <v>400</v>
      </c>
      <c r="Q40" s="1834">
        <v>0</v>
      </c>
      <c r="R40" s="1834">
        <f t="shared" si="6"/>
        <v>400</v>
      </c>
      <c r="S40" s="1832">
        <v>0</v>
      </c>
      <c r="T40" s="1832">
        <f t="shared" si="7"/>
        <v>400</v>
      </c>
      <c r="U40" s="1832">
        <v>0</v>
      </c>
      <c r="V40" s="1832">
        <f t="shared" si="8"/>
        <v>400</v>
      </c>
      <c r="W40" s="2115"/>
    </row>
    <row r="41" spans="1:23" ht="20.95" x14ac:dyDescent="0.2">
      <c r="A41" s="1194"/>
      <c r="B41" s="1195"/>
      <c r="C41" s="1195" t="s">
        <v>273</v>
      </c>
      <c r="D41" s="1195" t="s">
        <v>270</v>
      </c>
      <c r="E41" s="1196" t="s">
        <v>259</v>
      </c>
      <c r="F41" s="1182">
        <v>0</v>
      </c>
      <c r="G41" s="1183">
        <v>400</v>
      </c>
      <c r="H41" s="926">
        <f t="shared" si="1"/>
        <v>400</v>
      </c>
      <c r="I41" s="1827">
        <v>0</v>
      </c>
      <c r="J41" s="1827">
        <f t="shared" si="2"/>
        <v>400</v>
      </c>
      <c r="K41" s="1827">
        <v>0</v>
      </c>
      <c r="L41" s="1827">
        <f t="shared" si="3"/>
        <v>400</v>
      </c>
      <c r="M41" s="1827">
        <v>0</v>
      </c>
      <c r="N41" s="1827">
        <f t="shared" si="4"/>
        <v>400</v>
      </c>
      <c r="O41" s="1828">
        <v>0</v>
      </c>
      <c r="P41" s="1828">
        <f t="shared" si="5"/>
        <v>400</v>
      </c>
      <c r="Q41" s="1828">
        <v>0</v>
      </c>
      <c r="R41" s="1828">
        <f t="shared" si="6"/>
        <v>400</v>
      </c>
      <c r="S41" s="1829">
        <v>0</v>
      </c>
      <c r="T41" s="1829">
        <f t="shared" si="7"/>
        <v>400</v>
      </c>
      <c r="U41" s="1829">
        <v>0</v>
      </c>
      <c r="V41" s="1829">
        <f t="shared" si="8"/>
        <v>400</v>
      </c>
      <c r="W41" s="2115"/>
    </row>
    <row r="42" spans="1:23" ht="20.95" x14ac:dyDescent="0.2">
      <c r="A42" s="1191" t="s">
        <v>106</v>
      </c>
      <c r="B42" s="1192" t="s">
        <v>570</v>
      </c>
      <c r="C42" s="1192" t="s">
        <v>100</v>
      </c>
      <c r="D42" s="1192" t="s">
        <v>100</v>
      </c>
      <c r="E42" s="1193" t="s">
        <v>284</v>
      </c>
      <c r="F42" s="1175">
        <v>0</v>
      </c>
      <c r="G42" s="1176">
        <f t="shared" ref="G42" si="13">+G43</f>
        <v>300</v>
      </c>
      <c r="H42" s="928">
        <f t="shared" si="1"/>
        <v>300</v>
      </c>
      <c r="I42" s="1833">
        <v>0</v>
      </c>
      <c r="J42" s="1833">
        <f t="shared" si="2"/>
        <v>300</v>
      </c>
      <c r="K42" s="1833">
        <v>0</v>
      </c>
      <c r="L42" s="1833">
        <f t="shared" si="3"/>
        <v>300</v>
      </c>
      <c r="M42" s="1833">
        <v>0</v>
      </c>
      <c r="N42" s="1833">
        <f t="shared" si="4"/>
        <v>300</v>
      </c>
      <c r="O42" s="1834">
        <v>0</v>
      </c>
      <c r="P42" s="1834">
        <f t="shared" si="5"/>
        <v>300</v>
      </c>
      <c r="Q42" s="1834">
        <v>0</v>
      </c>
      <c r="R42" s="1834">
        <f t="shared" si="6"/>
        <v>300</v>
      </c>
      <c r="S42" s="1832">
        <v>0</v>
      </c>
      <c r="T42" s="1832">
        <f t="shared" si="7"/>
        <v>300</v>
      </c>
      <c r="U42" s="1832">
        <v>0</v>
      </c>
      <c r="V42" s="1832">
        <f t="shared" si="8"/>
        <v>300</v>
      </c>
      <c r="W42" s="2115"/>
    </row>
    <row r="43" spans="1:23" ht="20.95" x14ac:dyDescent="0.2">
      <c r="A43" s="1194"/>
      <c r="B43" s="1195"/>
      <c r="C43" s="1195" t="s">
        <v>283</v>
      </c>
      <c r="D43" s="1195" t="s">
        <v>270</v>
      </c>
      <c r="E43" s="1196" t="s">
        <v>259</v>
      </c>
      <c r="F43" s="1182">
        <v>0</v>
      </c>
      <c r="G43" s="1183">
        <v>300</v>
      </c>
      <c r="H43" s="926">
        <f t="shared" si="1"/>
        <v>300</v>
      </c>
      <c r="I43" s="1827">
        <v>0</v>
      </c>
      <c r="J43" s="1827">
        <f t="shared" si="2"/>
        <v>300</v>
      </c>
      <c r="K43" s="1827">
        <v>0</v>
      </c>
      <c r="L43" s="1827">
        <f t="shared" si="3"/>
        <v>300</v>
      </c>
      <c r="M43" s="1827">
        <v>0</v>
      </c>
      <c r="N43" s="1827">
        <f t="shared" si="4"/>
        <v>300</v>
      </c>
      <c r="O43" s="1828">
        <v>0</v>
      </c>
      <c r="P43" s="1828">
        <f t="shared" si="5"/>
        <v>300</v>
      </c>
      <c r="Q43" s="1828">
        <v>0</v>
      </c>
      <c r="R43" s="1828">
        <f t="shared" si="6"/>
        <v>300</v>
      </c>
      <c r="S43" s="1829">
        <v>0</v>
      </c>
      <c r="T43" s="1829">
        <f t="shared" si="7"/>
        <v>300</v>
      </c>
      <c r="U43" s="1829">
        <v>0</v>
      </c>
      <c r="V43" s="1829">
        <f t="shared" si="8"/>
        <v>300</v>
      </c>
      <c r="W43" s="2115"/>
    </row>
    <row r="44" spans="1:23" ht="31.45" x14ac:dyDescent="0.2">
      <c r="A44" s="1191" t="s">
        <v>106</v>
      </c>
      <c r="B44" s="1192" t="s">
        <v>571</v>
      </c>
      <c r="C44" s="1192" t="s">
        <v>100</v>
      </c>
      <c r="D44" s="1192" t="s">
        <v>100</v>
      </c>
      <c r="E44" s="1193" t="s">
        <v>286</v>
      </c>
      <c r="F44" s="1175">
        <v>0</v>
      </c>
      <c r="G44" s="1176">
        <f t="shared" ref="G44" si="14">+G45</f>
        <v>170</v>
      </c>
      <c r="H44" s="928">
        <f t="shared" si="1"/>
        <v>170</v>
      </c>
      <c r="I44" s="1833">
        <v>0</v>
      </c>
      <c r="J44" s="1833">
        <f t="shared" si="2"/>
        <v>170</v>
      </c>
      <c r="K44" s="1833">
        <v>0</v>
      </c>
      <c r="L44" s="1833">
        <f t="shared" si="3"/>
        <v>170</v>
      </c>
      <c r="M44" s="1833">
        <v>0</v>
      </c>
      <c r="N44" s="1833">
        <f t="shared" si="4"/>
        <v>170</v>
      </c>
      <c r="O44" s="1834">
        <v>0</v>
      </c>
      <c r="P44" s="1834">
        <f t="shared" si="5"/>
        <v>170</v>
      </c>
      <c r="Q44" s="1834">
        <v>0</v>
      </c>
      <c r="R44" s="1834">
        <f t="shared" si="6"/>
        <v>170</v>
      </c>
      <c r="S44" s="1832">
        <v>0</v>
      </c>
      <c r="T44" s="1832">
        <f t="shared" si="7"/>
        <v>170</v>
      </c>
      <c r="U44" s="1832">
        <v>0</v>
      </c>
      <c r="V44" s="1832">
        <f t="shared" si="8"/>
        <v>170</v>
      </c>
      <c r="W44" s="2115"/>
    </row>
    <row r="45" spans="1:23" ht="20.95" x14ac:dyDescent="0.2">
      <c r="A45" s="1194"/>
      <c r="B45" s="1195"/>
      <c r="C45" s="1195" t="s">
        <v>283</v>
      </c>
      <c r="D45" s="1195" t="s">
        <v>270</v>
      </c>
      <c r="E45" s="1196" t="s">
        <v>259</v>
      </c>
      <c r="F45" s="1182">
        <v>0</v>
      </c>
      <c r="G45" s="1183">
        <v>170</v>
      </c>
      <c r="H45" s="926">
        <f t="shared" si="1"/>
        <v>170</v>
      </c>
      <c r="I45" s="1827">
        <v>0</v>
      </c>
      <c r="J45" s="1827">
        <f t="shared" si="2"/>
        <v>170</v>
      </c>
      <c r="K45" s="1827">
        <v>0</v>
      </c>
      <c r="L45" s="1827">
        <f t="shared" si="3"/>
        <v>170</v>
      </c>
      <c r="M45" s="1827">
        <v>0</v>
      </c>
      <c r="N45" s="1827">
        <f t="shared" si="4"/>
        <v>170</v>
      </c>
      <c r="O45" s="1828">
        <v>0</v>
      </c>
      <c r="P45" s="1828">
        <f t="shared" si="5"/>
        <v>170</v>
      </c>
      <c r="Q45" s="1828">
        <v>0</v>
      </c>
      <c r="R45" s="1828">
        <f t="shared" si="6"/>
        <v>170</v>
      </c>
      <c r="S45" s="1829">
        <v>0</v>
      </c>
      <c r="T45" s="1829">
        <f t="shared" si="7"/>
        <v>170</v>
      </c>
      <c r="U45" s="1829">
        <v>0</v>
      </c>
      <c r="V45" s="1829">
        <f t="shared" si="8"/>
        <v>170</v>
      </c>
      <c r="W45" s="2115"/>
    </row>
    <row r="46" spans="1:23" ht="20.95" x14ac:dyDescent="0.2">
      <c r="A46" s="1191" t="s">
        <v>106</v>
      </c>
      <c r="B46" s="1192" t="s">
        <v>572</v>
      </c>
      <c r="C46" s="1192" t="s">
        <v>100</v>
      </c>
      <c r="D46" s="1192" t="s">
        <v>100</v>
      </c>
      <c r="E46" s="1193" t="s">
        <v>288</v>
      </c>
      <c r="F46" s="1175">
        <v>0</v>
      </c>
      <c r="G46" s="1176">
        <f t="shared" ref="G46" si="15">+G47</f>
        <v>240</v>
      </c>
      <c r="H46" s="928">
        <f t="shared" si="1"/>
        <v>240</v>
      </c>
      <c r="I46" s="1833">
        <v>0</v>
      </c>
      <c r="J46" s="1833">
        <f t="shared" si="2"/>
        <v>240</v>
      </c>
      <c r="K46" s="1833">
        <v>0</v>
      </c>
      <c r="L46" s="1833">
        <f t="shared" si="3"/>
        <v>240</v>
      </c>
      <c r="M46" s="1833">
        <v>0</v>
      </c>
      <c r="N46" s="1833">
        <f t="shared" si="4"/>
        <v>240</v>
      </c>
      <c r="O46" s="1834">
        <v>0</v>
      </c>
      <c r="P46" s="1834">
        <f t="shared" si="5"/>
        <v>240</v>
      </c>
      <c r="Q46" s="1834">
        <v>0</v>
      </c>
      <c r="R46" s="1834">
        <f t="shared" si="6"/>
        <v>240</v>
      </c>
      <c r="S46" s="1832">
        <v>0</v>
      </c>
      <c r="T46" s="1832">
        <f t="shared" si="7"/>
        <v>240</v>
      </c>
      <c r="U46" s="1832">
        <v>0</v>
      </c>
      <c r="V46" s="1832">
        <f t="shared" si="8"/>
        <v>240</v>
      </c>
      <c r="W46" s="2115"/>
    </row>
    <row r="47" spans="1:23" ht="20.95" x14ac:dyDescent="0.2">
      <c r="A47" s="1194"/>
      <c r="B47" s="1195"/>
      <c r="C47" s="1195" t="s">
        <v>273</v>
      </c>
      <c r="D47" s="1195" t="s">
        <v>270</v>
      </c>
      <c r="E47" s="1196" t="s">
        <v>259</v>
      </c>
      <c r="F47" s="1182">
        <v>0</v>
      </c>
      <c r="G47" s="1183">
        <v>240</v>
      </c>
      <c r="H47" s="926">
        <f t="shared" si="1"/>
        <v>240</v>
      </c>
      <c r="I47" s="1827">
        <v>0</v>
      </c>
      <c r="J47" s="1827">
        <f t="shared" si="2"/>
        <v>240</v>
      </c>
      <c r="K47" s="1827">
        <v>0</v>
      </c>
      <c r="L47" s="1827">
        <f t="shared" si="3"/>
        <v>240</v>
      </c>
      <c r="M47" s="1827">
        <v>0</v>
      </c>
      <c r="N47" s="1827">
        <f t="shared" si="4"/>
        <v>240</v>
      </c>
      <c r="O47" s="1828">
        <v>0</v>
      </c>
      <c r="P47" s="1828">
        <f t="shared" si="5"/>
        <v>240</v>
      </c>
      <c r="Q47" s="1828">
        <v>0</v>
      </c>
      <c r="R47" s="1828">
        <f t="shared" si="6"/>
        <v>240</v>
      </c>
      <c r="S47" s="1829">
        <v>0</v>
      </c>
      <c r="T47" s="1829">
        <f t="shared" si="7"/>
        <v>240</v>
      </c>
      <c r="U47" s="1829">
        <v>0</v>
      </c>
      <c r="V47" s="1829">
        <f t="shared" si="8"/>
        <v>240</v>
      </c>
      <c r="W47" s="2115"/>
    </row>
    <row r="48" spans="1:23" ht="31.45" x14ac:dyDescent="0.2">
      <c r="A48" s="1191" t="s">
        <v>106</v>
      </c>
      <c r="B48" s="1192" t="s">
        <v>573</v>
      </c>
      <c r="C48" s="1192" t="s">
        <v>100</v>
      </c>
      <c r="D48" s="1192" t="s">
        <v>100</v>
      </c>
      <c r="E48" s="1193" t="s">
        <v>290</v>
      </c>
      <c r="F48" s="1175">
        <v>0</v>
      </c>
      <c r="G48" s="1176">
        <f t="shared" ref="G48" si="16">+G49</f>
        <v>35</v>
      </c>
      <c r="H48" s="928">
        <f t="shared" si="1"/>
        <v>35</v>
      </c>
      <c r="I48" s="1833">
        <v>0</v>
      </c>
      <c r="J48" s="1833">
        <f t="shared" si="2"/>
        <v>35</v>
      </c>
      <c r="K48" s="1833">
        <v>0</v>
      </c>
      <c r="L48" s="1833">
        <f t="shared" si="3"/>
        <v>35</v>
      </c>
      <c r="M48" s="1833">
        <v>0</v>
      </c>
      <c r="N48" s="1833">
        <f t="shared" si="4"/>
        <v>35</v>
      </c>
      <c r="O48" s="1834">
        <v>0</v>
      </c>
      <c r="P48" s="1834">
        <f t="shared" si="5"/>
        <v>35</v>
      </c>
      <c r="Q48" s="1834">
        <v>0</v>
      </c>
      <c r="R48" s="1834">
        <f t="shared" si="6"/>
        <v>35</v>
      </c>
      <c r="S48" s="1832">
        <v>0</v>
      </c>
      <c r="T48" s="1832">
        <f t="shared" si="7"/>
        <v>35</v>
      </c>
      <c r="U48" s="1832">
        <v>0</v>
      </c>
      <c r="V48" s="1832">
        <f t="shared" si="8"/>
        <v>35</v>
      </c>
      <c r="W48" s="2115"/>
    </row>
    <row r="49" spans="1:23" ht="20.95" x14ac:dyDescent="0.2">
      <c r="A49" s="1194"/>
      <c r="B49" s="1195"/>
      <c r="C49" s="1195" t="s">
        <v>273</v>
      </c>
      <c r="D49" s="1195" t="s">
        <v>270</v>
      </c>
      <c r="E49" s="1196" t="s">
        <v>259</v>
      </c>
      <c r="F49" s="1182">
        <v>0</v>
      </c>
      <c r="G49" s="1183">
        <v>35</v>
      </c>
      <c r="H49" s="926">
        <f t="shared" si="1"/>
        <v>35</v>
      </c>
      <c r="I49" s="1827">
        <v>0</v>
      </c>
      <c r="J49" s="1827">
        <f t="shared" si="2"/>
        <v>35</v>
      </c>
      <c r="K49" s="1827">
        <v>0</v>
      </c>
      <c r="L49" s="1827">
        <f t="shared" si="3"/>
        <v>35</v>
      </c>
      <c r="M49" s="1827">
        <v>0</v>
      </c>
      <c r="N49" s="1827">
        <f t="shared" si="4"/>
        <v>35</v>
      </c>
      <c r="O49" s="1828">
        <v>0</v>
      </c>
      <c r="P49" s="1828">
        <f t="shared" si="5"/>
        <v>35</v>
      </c>
      <c r="Q49" s="1828">
        <v>0</v>
      </c>
      <c r="R49" s="1828">
        <f t="shared" si="6"/>
        <v>35</v>
      </c>
      <c r="S49" s="1829">
        <v>0</v>
      </c>
      <c r="T49" s="1829">
        <f t="shared" si="7"/>
        <v>35</v>
      </c>
      <c r="U49" s="1829">
        <v>0</v>
      </c>
      <c r="V49" s="1829">
        <f t="shared" si="8"/>
        <v>35</v>
      </c>
      <c r="W49" s="2115"/>
    </row>
    <row r="50" spans="1:23" x14ac:dyDescent="0.2">
      <c r="A50" s="1040" t="s">
        <v>106</v>
      </c>
      <c r="B50" s="1041" t="s">
        <v>477</v>
      </c>
      <c r="C50" s="1042" t="s">
        <v>100</v>
      </c>
      <c r="D50" s="1043" t="s">
        <v>100</v>
      </c>
      <c r="E50" s="1044" t="s">
        <v>441</v>
      </c>
      <c r="F50" s="928">
        <f>+F51</f>
        <v>60</v>
      </c>
      <c r="G50" s="928">
        <v>0</v>
      </c>
      <c r="H50" s="928">
        <f t="shared" si="1"/>
        <v>60</v>
      </c>
      <c r="I50" s="1833">
        <v>0</v>
      </c>
      <c r="J50" s="1833">
        <f t="shared" si="2"/>
        <v>60</v>
      </c>
      <c r="K50" s="1833">
        <v>0</v>
      </c>
      <c r="L50" s="1833">
        <f t="shared" si="3"/>
        <v>60</v>
      </c>
      <c r="M50" s="1833">
        <v>0</v>
      </c>
      <c r="N50" s="1833">
        <f t="shared" si="4"/>
        <v>60</v>
      </c>
      <c r="O50" s="1834">
        <v>0</v>
      </c>
      <c r="P50" s="1834">
        <f t="shared" si="5"/>
        <v>60</v>
      </c>
      <c r="Q50" s="1834">
        <v>0</v>
      </c>
      <c r="R50" s="1834">
        <f t="shared" si="6"/>
        <v>60</v>
      </c>
      <c r="S50" s="1832">
        <v>0</v>
      </c>
      <c r="T50" s="1832">
        <f t="shared" si="7"/>
        <v>60</v>
      </c>
      <c r="U50" s="1832">
        <v>0</v>
      </c>
      <c r="V50" s="1832">
        <f t="shared" si="8"/>
        <v>60</v>
      </c>
      <c r="W50" s="2115"/>
    </row>
    <row r="51" spans="1:23" x14ac:dyDescent="0.2">
      <c r="A51" s="701"/>
      <c r="B51" s="1197" t="s">
        <v>474</v>
      </c>
      <c r="C51" s="744">
        <v>3299</v>
      </c>
      <c r="D51" s="744">
        <v>5331</v>
      </c>
      <c r="E51" s="781" t="s">
        <v>259</v>
      </c>
      <c r="F51" s="926">
        <v>60</v>
      </c>
      <c r="G51" s="926">
        <v>0</v>
      </c>
      <c r="H51" s="926">
        <f t="shared" si="1"/>
        <v>60</v>
      </c>
      <c r="I51" s="1827">
        <v>0</v>
      </c>
      <c r="J51" s="1827">
        <f t="shared" si="2"/>
        <v>60</v>
      </c>
      <c r="K51" s="1827">
        <v>0</v>
      </c>
      <c r="L51" s="1827">
        <f t="shared" si="3"/>
        <v>60</v>
      </c>
      <c r="M51" s="1827">
        <v>0</v>
      </c>
      <c r="N51" s="1827">
        <f t="shared" si="4"/>
        <v>60</v>
      </c>
      <c r="O51" s="1828">
        <v>0</v>
      </c>
      <c r="P51" s="1828">
        <f t="shared" si="5"/>
        <v>60</v>
      </c>
      <c r="Q51" s="1828">
        <v>0</v>
      </c>
      <c r="R51" s="1828">
        <f t="shared" si="6"/>
        <v>60</v>
      </c>
      <c r="S51" s="1829">
        <v>0</v>
      </c>
      <c r="T51" s="1829">
        <f t="shared" si="7"/>
        <v>60</v>
      </c>
      <c r="U51" s="1829">
        <v>0</v>
      </c>
      <c r="V51" s="1829">
        <f t="shared" si="8"/>
        <v>60</v>
      </c>
      <c r="W51" s="2115"/>
    </row>
    <row r="52" spans="1:23" x14ac:dyDescent="0.2">
      <c r="A52" s="1040" t="s">
        <v>106</v>
      </c>
      <c r="B52" s="1041" t="s">
        <v>478</v>
      </c>
      <c r="C52" s="1042" t="s">
        <v>100</v>
      </c>
      <c r="D52" s="1043" t="s">
        <v>100</v>
      </c>
      <c r="E52" s="1044" t="s">
        <v>443</v>
      </c>
      <c r="F52" s="928">
        <f>+F53</f>
        <v>50</v>
      </c>
      <c r="G52" s="928">
        <v>0</v>
      </c>
      <c r="H52" s="928">
        <f t="shared" si="1"/>
        <v>50</v>
      </c>
      <c r="I52" s="1833">
        <f>+I53</f>
        <v>-50</v>
      </c>
      <c r="J52" s="1833">
        <f t="shared" si="2"/>
        <v>0</v>
      </c>
      <c r="K52" s="1833">
        <v>0</v>
      </c>
      <c r="L52" s="1833">
        <f t="shared" si="3"/>
        <v>0</v>
      </c>
      <c r="M52" s="1833">
        <v>0</v>
      </c>
      <c r="N52" s="1833">
        <f t="shared" si="4"/>
        <v>0</v>
      </c>
      <c r="O52" s="1834">
        <v>0</v>
      </c>
      <c r="P52" s="1834">
        <f t="shared" si="5"/>
        <v>0</v>
      </c>
      <c r="Q52" s="1834">
        <v>0</v>
      </c>
      <c r="R52" s="1834">
        <f t="shared" si="6"/>
        <v>0</v>
      </c>
      <c r="S52" s="1832">
        <v>0</v>
      </c>
      <c r="T52" s="1832">
        <f t="shared" si="7"/>
        <v>0</v>
      </c>
      <c r="U52" s="1832">
        <v>0</v>
      </c>
      <c r="V52" s="1832">
        <f t="shared" si="8"/>
        <v>0</v>
      </c>
      <c r="W52" s="2115"/>
    </row>
    <row r="53" spans="1:23" x14ac:dyDescent="0.2">
      <c r="A53" s="701"/>
      <c r="B53" s="703" t="s">
        <v>474</v>
      </c>
      <c r="C53" s="704">
        <v>3299</v>
      </c>
      <c r="D53" s="663">
        <v>5332</v>
      </c>
      <c r="E53" s="781" t="s">
        <v>444</v>
      </c>
      <c r="F53" s="926">
        <v>50</v>
      </c>
      <c r="G53" s="926">
        <v>0</v>
      </c>
      <c r="H53" s="926">
        <f t="shared" si="1"/>
        <v>50</v>
      </c>
      <c r="I53" s="1827">
        <v>-50</v>
      </c>
      <c r="J53" s="1827">
        <f t="shared" si="2"/>
        <v>0</v>
      </c>
      <c r="K53" s="1827">
        <v>0</v>
      </c>
      <c r="L53" s="1827">
        <f t="shared" si="3"/>
        <v>0</v>
      </c>
      <c r="M53" s="1827">
        <v>0</v>
      </c>
      <c r="N53" s="1827">
        <f t="shared" si="4"/>
        <v>0</v>
      </c>
      <c r="O53" s="1828">
        <v>0</v>
      </c>
      <c r="P53" s="1828">
        <f t="shared" si="5"/>
        <v>0</v>
      </c>
      <c r="Q53" s="1828">
        <v>0</v>
      </c>
      <c r="R53" s="1828">
        <f t="shared" si="6"/>
        <v>0</v>
      </c>
      <c r="S53" s="1829">
        <v>0</v>
      </c>
      <c r="T53" s="1829">
        <f t="shared" si="7"/>
        <v>0</v>
      </c>
      <c r="U53" s="1829">
        <v>0</v>
      </c>
      <c r="V53" s="1829">
        <f t="shared" si="8"/>
        <v>0</v>
      </c>
      <c r="W53" s="2115"/>
    </row>
    <row r="54" spans="1:23" ht="20.95" x14ac:dyDescent="0.2">
      <c r="A54" s="1040" t="s">
        <v>106</v>
      </c>
      <c r="B54" s="1041" t="s">
        <v>562</v>
      </c>
      <c r="C54" s="1042" t="s">
        <v>100</v>
      </c>
      <c r="D54" s="1043" t="s">
        <v>100</v>
      </c>
      <c r="E54" s="1044" t="s">
        <v>574</v>
      </c>
      <c r="F54" s="928">
        <v>0</v>
      </c>
      <c r="G54" s="928">
        <v>0</v>
      </c>
      <c r="H54" s="928">
        <f t="shared" si="1"/>
        <v>0</v>
      </c>
      <c r="I54" s="1833">
        <v>50</v>
      </c>
      <c r="J54" s="1833">
        <f t="shared" si="2"/>
        <v>50</v>
      </c>
      <c r="K54" s="1833">
        <v>0</v>
      </c>
      <c r="L54" s="1833">
        <f t="shared" si="3"/>
        <v>50</v>
      </c>
      <c r="M54" s="1833">
        <v>0</v>
      </c>
      <c r="N54" s="1833">
        <f t="shared" si="4"/>
        <v>50</v>
      </c>
      <c r="O54" s="1834">
        <v>0</v>
      </c>
      <c r="P54" s="1834">
        <f t="shared" si="5"/>
        <v>50</v>
      </c>
      <c r="Q54" s="1834">
        <v>0</v>
      </c>
      <c r="R54" s="1834">
        <f t="shared" si="6"/>
        <v>50</v>
      </c>
      <c r="S54" s="1832">
        <v>0</v>
      </c>
      <c r="T54" s="1832">
        <f t="shared" si="7"/>
        <v>50</v>
      </c>
      <c r="U54" s="1832">
        <v>0</v>
      </c>
      <c r="V54" s="1832">
        <f t="shared" si="8"/>
        <v>50</v>
      </c>
      <c r="W54" s="2115"/>
    </row>
    <row r="55" spans="1:23" x14ac:dyDescent="0.2">
      <c r="A55" s="701"/>
      <c r="B55" s="703"/>
      <c r="C55" s="704">
        <v>3299</v>
      </c>
      <c r="D55" s="663">
        <v>5332</v>
      </c>
      <c r="E55" s="781" t="s">
        <v>444</v>
      </c>
      <c r="F55" s="926">
        <v>0</v>
      </c>
      <c r="G55" s="926">
        <v>0</v>
      </c>
      <c r="H55" s="926">
        <v>0</v>
      </c>
      <c r="I55" s="1827">
        <v>50</v>
      </c>
      <c r="J55" s="1827">
        <f t="shared" si="2"/>
        <v>50</v>
      </c>
      <c r="K55" s="1827">
        <v>0</v>
      </c>
      <c r="L55" s="1827">
        <f t="shared" si="3"/>
        <v>50</v>
      </c>
      <c r="M55" s="1827">
        <v>0</v>
      </c>
      <c r="N55" s="1827">
        <f t="shared" si="4"/>
        <v>50</v>
      </c>
      <c r="O55" s="1828">
        <v>0</v>
      </c>
      <c r="P55" s="1828">
        <f t="shared" si="5"/>
        <v>50</v>
      </c>
      <c r="Q55" s="1828">
        <v>0</v>
      </c>
      <c r="R55" s="1828">
        <f t="shared" si="6"/>
        <v>50</v>
      </c>
      <c r="S55" s="1829">
        <v>0</v>
      </c>
      <c r="T55" s="1829">
        <f t="shared" si="7"/>
        <v>50</v>
      </c>
      <c r="U55" s="1829">
        <v>0</v>
      </c>
      <c r="V55" s="1829">
        <f t="shared" si="8"/>
        <v>50</v>
      </c>
      <c r="W55" s="2115"/>
    </row>
    <row r="56" spans="1:23" x14ac:dyDescent="0.2">
      <c r="A56" s="1040" t="s">
        <v>106</v>
      </c>
      <c r="B56" s="1041" t="s">
        <v>479</v>
      </c>
      <c r="C56" s="1042" t="s">
        <v>100</v>
      </c>
      <c r="D56" s="1043" t="s">
        <v>100</v>
      </c>
      <c r="E56" s="1044" t="s">
        <v>214</v>
      </c>
      <c r="F56" s="928">
        <f>+F57</f>
        <v>50</v>
      </c>
      <c r="G56" s="928">
        <v>0</v>
      </c>
      <c r="H56" s="928">
        <f t="shared" si="1"/>
        <v>50</v>
      </c>
      <c r="I56" s="1833">
        <v>0</v>
      </c>
      <c r="J56" s="1833">
        <f t="shared" si="2"/>
        <v>50</v>
      </c>
      <c r="K56" s="1833">
        <v>0</v>
      </c>
      <c r="L56" s="1833">
        <f t="shared" si="3"/>
        <v>50</v>
      </c>
      <c r="M56" s="1833">
        <v>0</v>
      </c>
      <c r="N56" s="1833">
        <f t="shared" si="4"/>
        <v>50</v>
      </c>
      <c r="O56" s="1834">
        <v>0</v>
      </c>
      <c r="P56" s="1834">
        <f t="shared" si="5"/>
        <v>50</v>
      </c>
      <c r="Q56" s="1834">
        <v>0</v>
      </c>
      <c r="R56" s="1834">
        <f t="shared" si="6"/>
        <v>50</v>
      </c>
      <c r="S56" s="1832">
        <v>0</v>
      </c>
      <c r="T56" s="1832">
        <f t="shared" si="7"/>
        <v>50</v>
      </c>
      <c r="U56" s="1832">
        <v>0</v>
      </c>
      <c r="V56" s="1832">
        <f t="shared" si="8"/>
        <v>50</v>
      </c>
      <c r="W56" s="2115"/>
    </row>
    <row r="57" spans="1:23" x14ac:dyDescent="0.2">
      <c r="A57" s="701"/>
      <c r="B57" s="703" t="s">
        <v>474</v>
      </c>
      <c r="C57" s="704">
        <v>3299</v>
      </c>
      <c r="D57" s="663">
        <v>5321</v>
      </c>
      <c r="E57" s="781" t="s">
        <v>258</v>
      </c>
      <c r="F57" s="926">
        <v>50</v>
      </c>
      <c r="G57" s="926">
        <v>0</v>
      </c>
      <c r="H57" s="926">
        <f t="shared" si="1"/>
        <v>50</v>
      </c>
      <c r="I57" s="1827">
        <v>0</v>
      </c>
      <c r="J57" s="1827">
        <f t="shared" si="2"/>
        <v>50</v>
      </c>
      <c r="K57" s="1827">
        <v>0</v>
      </c>
      <c r="L57" s="1827">
        <f t="shared" si="3"/>
        <v>50</v>
      </c>
      <c r="M57" s="1827">
        <v>0</v>
      </c>
      <c r="N57" s="1827">
        <f t="shared" si="4"/>
        <v>50</v>
      </c>
      <c r="O57" s="1828">
        <v>0</v>
      </c>
      <c r="P57" s="1828">
        <f t="shared" si="5"/>
        <v>50</v>
      </c>
      <c r="Q57" s="1828">
        <v>0</v>
      </c>
      <c r="R57" s="1828">
        <f t="shared" si="6"/>
        <v>50</v>
      </c>
      <c r="S57" s="1829">
        <v>0</v>
      </c>
      <c r="T57" s="1829">
        <f t="shared" si="7"/>
        <v>50</v>
      </c>
      <c r="U57" s="1829">
        <v>0</v>
      </c>
      <c r="V57" s="1829">
        <f t="shared" si="8"/>
        <v>50</v>
      </c>
      <c r="W57" s="2115"/>
    </row>
    <row r="58" spans="1:23" x14ac:dyDescent="0.2">
      <c r="A58" s="1040" t="s">
        <v>106</v>
      </c>
      <c r="B58" s="1041" t="s">
        <v>480</v>
      </c>
      <c r="C58" s="1042" t="s">
        <v>100</v>
      </c>
      <c r="D58" s="1043" t="s">
        <v>100</v>
      </c>
      <c r="E58" s="1044" t="s">
        <v>215</v>
      </c>
      <c r="F58" s="928">
        <f>+F59</f>
        <v>20</v>
      </c>
      <c r="G58" s="928">
        <v>0</v>
      </c>
      <c r="H58" s="928">
        <f t="shared" si="1"/>
        <v>20</v>
      </c>
      <c r="I58" s="1833">
        <f>+I59</f>
        <v>-20</v>
      </c>
      <c r="J58" s="1833">
        <f t="shared" si="2"/>
        <v>0</v>
      </c>
      <c r="K58" s="1833">
        <v>0</v>
      </c>
      <c r="L58" s="1833">
        <f t="shared" si="3"/>
        <v>0</v>
      </c>
      <c r="M58" s="1833">
        <v>0</v>
      </c>
      <c r="N58" s="1833">
        <f t="shared" si="4"/>
        <v>0</v>
      </c>
      <c r="O58" s="1834">
        <v>0</v>
      </c>
      <c r="P58" s="1834">
        <f t="shared" si="5"/>
        <v>0</v>
      </c>
      <c r="Q58" s="1834">
        <v>0</v>
      </c>
      <c r="R58" s="1834">
        <f t="shared" si="6"/>
        <v>0</v>
      </c>
      <c r="S58" s="1832">
        <v>0</v>
      </c>
      <c r="T58" s="1832">
        <f t="shared" si="7"/>
        <v>0</v>
      </c>
      <c r="U58" s="1832">
        <v>0</v>
      </c>
      <c r="V58" s="1832">
        <f t="shared" si="8"/>
        <v>0</v>
      </c>
      <c r="W58" s="2115"/>
    </row>
    <row r="59" spans="1:23" x14ac:dyDescent="0.2">
      <c r="A59" s="701"/>
      <c r="B59" s="703" t="s">
        <v>474</v>
      </c>
      <c r="C59" s="704">
        <v>3299</v>
      </c>
      <c r="D59" s="663">
        <v>5321</v>
      </c>
      <c r="E59" s="781" t="s">
        <v>258</v>
      </c>
      <c r="F59" s="926">
        <v>20</v>
      </c>
      <c r="G59" s="926">
        <v>0</v>
      </c>
      <c r="H59" s="926">
        <f t="shared" si="1"/>
        <v>20</v>
      </c>
      <c r="I59" s="1827">
        <v>-20</v>
      </c>
      <c r="J59" s="1827">
        <f t="shared" si="2"/>
        <v>0</v>
      </c>
      <c r="K59" s="1827">
        <v>0</v>
      </c>
      <c r="L59" s="1827">
        <f t="shared" si="3"/>
        <v>0</v>
      </c>
      <c r="M59" s="1827">
        <v>0</v>
      </c>
      <c r="N59" s="1827">
        <f t="shared" si="4"/>
        <v>0</v>
      </c>
      <c r="O59" s="1828">
        <v>0</v>
      </c>
      <c r="P59" s="1828">
        <f t="shared" si="5"/>
        <v>0</v>
      </c>
      <c r="Q59" s="1828">
        <v>0</v>
      </c>
      <c r="R59" s="1828">
        <f t="shared" si="6"/>
        <v>0</v>
      </c>
      <c r="S59" s="1829">
        <v>0</v>
      </c>
      <c r="T59" s="1829">
        <f t="shared" si="7"/>
        <v>0</v>
      </c>
      <c r="U59" s="1829">
        <v>0</v>
      </c>
      <c r="V59" s="1829">
        <f t="shared" si="8"/>
        <v>0</v>
      </c>
      <c r="W59" s="2115"/>
    </row>
    <row r="60" spans="1:23" ht="20.95" x14ac:dyDescent="0.2">
      <c r="A60" s="1040" t="s">
        <v>106</v>
      </c>
      <c r="B60" s="1041" t="s">
        <v>561</v>
      </c>
      <c r="C60" s="1042" t="s">
        <v>100</v>
      </c>
      <c r="D60" s="1043" t="s">
        <v>100</v>
      </c>
      <c r="E60" s="1044" t="s">
        <v>560</v>
      </c>
      <c r="F60" s="928">
        <v>0</v>
      </c>
      <c r="G60" s="928">
        <v>0</v>
      </c>
      <c r="H60" s="928">
        <v>0</v>
      </c>
      <c r="I60" s="1833">
        <f>+I61</f>
        <v>20</v>
      </c>
      <c r="J60" s="1833">
        <f t="shared" si="2"/>
        <v>20</v>
      </c>
      <c r="K60" s="1833">
        <v>0</v>
      </c>
      <c r="L60" s="1833">
        <f t="shared" si="3"/>
        <v>20</v>
      </c>
      <c r="M60" s="1833">
        <v>0</v>
      </c>
      <c r="N60" s="1833">
        <f t="shared" si="4"/>
        <v>20</v>
      </c>
      <c r="O60" s="1834">
        <v>0</v>
      </c>
      <c r="P60" s="1834">
        <f t="shared" si="5"/>
        <v>20</v>
      </c>
      <c r="Q60" s="1834">
        <v>0</v>
      </c>
      <c r="R60" s="1834">
        <f t="shared" si="6"/>
        <v>20</v>
      </c>
      <c r="S60" s="1832">
        <v>0</v>
      </c>
      <c r="T60" s="1832">
        <f t="shared" si="7"/>
        <v>20</v>
      </c>
      <c r="U60" s="1832">
        <v>0</v>
      </c>
      <c r="V60" s="1832">
        <f t="shared" si="8"/>
        <v>20</v>
      </c>
      <c r="W60" s="2115"/>
    </row>
    <row r="61" spans="1:23" x14ac:dyDescent="0.2">
      <c r="A61" s="701"/>
      <c r="B61" s="703"/>
      <c r="C61" s="704">
        <v>3299</v>
      </c>
      <c r="D61" s="663">
        <v>5321</v>
      </c>
      <c r="E61" s="781" t="s">
        <v>258</v>
      </c>
      <c r="F61" s="926">
        <v>0</v>
      </c>
      <c r="G61" s="926">
        <v>0</v>
      </c>
      <c r="H61" s="926">
        <v>0</v>
      </c>
      <c r="I61" s="1827">
        <v>20</v>
      </c>
      <c r="J61" s="1827">
        <f t="shared" si="2"/>
        <v>20</v>
      </c>
      <c r="K61" s="1827">
        <v>0</v>
      </c>
      <c r="L61" s="1827">
        <f t="shared" si="3"/>
        <v>20</v>
      </c>
      <c r="M61" s="1827">
        <v>0</v>
      </c>
      <c r="N61" s="1827">
        <f t="shared" si="4"/>
        <v>20</v>
      </c>
      <c r="O61" s="1828">
        <v>0</v>
      </c>
      <c r="P61" s="1828">
        <f t="shared" si="5"/>
        <v>20</v>
      </c>
      <c r="Q61" s="1828">
        <v>0</v>
      </c>
      <c r="R61" s="1828">
        <f t="shared" si="6"/>
        <v>20</v>
      </c>
      <c r="S61" s="1829">
        <v>0</v>
      </c>
      <c r="T61" s="1829">
        <f t="shared" si="7"/>
        <v>20</v>
      </c>
      <c r="U61" s="1829">
        <v>0</v>
      </c>
      <c r="V61" s="1829">
        <f t="shared" si="8"/>
        <v>20</v>
      </c>
      <c r="W61" s="2115"/>
    </row>
    <row r="62" spans="1:23" x14ac:dyDescent="0.2">
      <c r="A62" s="1040" t="s">
        <v>106</v>
      </c>
      <c r="B62" s="1041" t="s">
        <v>481</v>
      </c>
      <c r="C62" s="1042" t="s">
        <v>100</v>
      </c>
      <c r="D62" s="1043" t="s">
        <v>100</v>
      </c>
      <c r="E62" s="1044" t="s">
        <v>216</v>
      </c>
      <c r="F62" s="928">
        <f>+F63</f>
        <v>30</v>
      </c>
      <c r="G62" s="928">
        <v>0</v>
      </c>
      <c r="H62" s="928">
        <f t="shared" si="1"/>
        <v>30</v>
      </c>
      <c r="I62" s="1833">
        <v>0</v>
      </c>
      <c r="J62" s="1833">
        <f t="shared" si="2"/>
        <v>30</v>
      </c>
      <c r="K62" s="1833">
        <v>0</v>
      </c>
      <c r="L62" s="1833">
        <f t="shared" si="3"/>
        <v>30</v>
      </c>
      <c r="M62" s="1833">
        <v>0</v>
      </c>
      <c r="N62" s="1833">
        <f t="shared" si="4"/>
        <v>30</v>
      </c>
      <c r="O62" s="1834">
        <v>0</v>
      </c>
      <c r="P62" s="1834">
        <f t="shared" si="5"/>
        <v>30</v>
      </c>
      <c r="Q62" s="1834">
        <v>0</v>
      </c>
      <c r="R62" s="1834">
        <f t="shared" si="6"/>
        <v>30</v>
      </c>
      <c r="S62" s="1832">
        <v>0</v>
      </c>
      <c r="T62" s="1832">
        <f t="shared" si="7"/>
        <v>30</v>
      </c>
      <c r="U62" s="1832">
        <v>0</v>
      </c>
      <c r="V62" s="1832">
        <f t="shared" si="8"/>
        <v>30</v>
      </c>
      <c r="W62" s="2115"/>
    </row>
    <row r="63" spans="1:23" x14ac:dyDescent="0.2">
      <c r="A63" s="701"/>
      <c r="B63" s="703" t="s">
        <v>474</v>
      </c>
      <c r="C63" s="704">
        <v>3299</v>
      </c>
      <c r="D63" s="663">
        <v>5222</v>
      </c>
      <c r="E63" s="781" t="s">
        <v>296</v>
      </c>
      <c r="F63" s="926">
        <v>30</v>
      </c>
      <c r="G63" s="926">
        <v>0</v>
      </c>
      <c r="H63" s="926">
        <f t="shared" si="1"/>
        <v>30</v>
      </c>
      <c r="I63" s="1827">
        <v>0</v>
      </c>
      <c r="J63" s="1827">
        <f t="shared" si="2"/>
        <v>30</v>
      </c>
      <c r="K63" s="1827">
        <v>0</v>
      </c>
      <c r="L63" s="1827">
        <f t="shared" si="3"/>
        <v>30</v>
      </c>
      <c r="M63" s="1827">
        <v>0</v>
      </c>
      <c r="N63" s="1827">
        <f t="shared" si="4"/>
        <v>30</v>
      </c>
      <c r="O63" s="1828">
        <v>0</v>
      </c>
      <c r="P63" s="1828">
        <f t="shared" si="5"/>
        <v>30</v>
      </c>
      <c r="Q63" s="1828">
        <v>0</v>
      </c>
      <c r="R63" s="1828">
        <f t="shared" si="6"/>
        <v>30</v>
      </c>
      <c r="S63" s="1829">
        <v>0</v>
      </c>
      <c r="T63" s="1829">
        <f t="shared" si="7"/>
        <v>30</v>
      </c>
      <c r="U63" s="1829">
        <v>0</v>
      </c>
      <c r="V63" s="1829">
        <f t="shared" si="8"/>
        <v>30</v>
      </c>
      <c r="W63" s="2115"/>
    </row>
    <row r="64" spans="1:23" x14ac:dyDescent="0.2">
      <c r="A64" s="1040" t="s">
        <v>106</v>
      </c>
      <c r="B64" s="1041" t="s">
        <v>482</v>
      </c>
      <c r="C64" s="1042" t="s">
        <v>100</v>
      </c>
      <c r="D64" s="1043" t="s">
        <v>100</v>
      </c>
      <c r="E64" s="1044" t="s">
        <v>217</v>
      </c>
      <c r="F64" s="928">
        <f>+F65</f>
        <v>50</v>
      </c>
      <c r="G64" s="928">
        <v>0</v>
      </c>
      <c r="H64" s="928">
        <f t="shared" si="1"/>
        <v>50</v>
      </c>
      <c r="I64" s="1833">
        <v>0</v>
      </c>
      <c r="J64" s="1833">
        <f t="shared" si="2"/>
        <v>50</v>
      </c>
      <c r="K64" s="1833">
        <v>0</v>
      </c>
      <c r="L64" s="1833">
        <f t="shared" si="3"/>
        <v>50</v>
      </c>
      <c r="M64" s="1833">
        <v>0</v>
      </c>
      <c r="N64" s="1833">
        <f t="shared" si="4"/>
        <v>50</v>
      </c>
      <c r="O64" s="1834">
        <f>+O65</f>
        <v>-50</v>
      </c>
      <c r="P64" s="1834">
        <f t="shared" si="5"/>
        <v>0</v>
      </c>
      <c r="Q64" s="1834">
        <v>0</v>
      </c>
      <c r="R64" s="1834">
        <f t="shared" si="6"/>
        <v>0</v>
      </c>
      <c r="S64" s="1832">
        <v>0</v>
      </c>
      <c r="T64" s="1832">
        <f t="shared" si="7"/>
        <v>0</v>
      </c>
      <c r="U64" s="1832">
        <v>0</v>
      </c>
      <c r="V64" s="1832">
        <f t="shared" si="8"/>
        <v>0</v>
      </c>
      <c r="W64" s="2115"/>
    </row>
    <row r="65" spans="1:23" x14ac:dyDescent="0.2">
      <c r="A65" s="1198"/>
      <c r="B65" s="1199" t="s">
        <v>474</v>
      </c>
      <c r="C65" s="1200">
        <v>3299</v>
      </c>
      <c r="D65" s="1201">
        <v>5213</v>
      </c>
      <c r="E65" s="1202" t="s">
        <v>342</v>
      </c>
      <c r="F65" s="929">
        <v>50</v>
      </c>
      <c r="G65" s="929">
        <v>0</v>
      </c>
      <c r="H65" s="929">
        <f t="shared" si="1"/>
        <v>50</v>
      </c>
      <c r="I65" s="1842">
        <v>0</v>
      </c>
      <c r="J65" s="1842">
        <f t="shared" si="2"/>
        <v>50</v>
      </c>
      <c r="K65" s="1842">
        <v>0</v>
      </c>
      <c r="L65" s="1842">
        <f t="shared" si="3"/>
        <v>50</v>
      </c>
      <c r="M65" s="1827">
        <v>0</v>
      </c>
      <c r="N65" s="1827">
        <f t="shared" si="4"/>
        <v>50</v>
      </c>
      <c r="O65" s="1828">
        <v>-50</v>
      </c>
      <c r="P65" s="1828">
        <f t="shared" si="5"/>
        <v>0</v>
      </c>
      <c r="Q65" s="1828">
        <v>0</v>
      </c>
      <c r="R65" s="1828">
        <f t="shared" si="6"/>
        <v>0</v>
      </c>
      <c r="S65" s="1829">
        <v>0</v>
      </c>
      <c r="T65" s="1829">
        <f t="shared" si="7"/>
        <v>0</v>
      </c>
      <c r="U65" s="1829">
        <v>0</v>
      </c>
      <c r="V65" s="1829">
        <f t="shared" si="8"/>
        <v>0</v>
      </c>
      <c r="W65" s="2115"/>
    </row>
    <row r="66" spans="1:23" ht="20.95" x14ac:dyDescent="0.2">
      <c r="A66" s="1843" t="s">
        <v>106</v>
      </c>
      <c r="B66" s="1844" t="s">
        <v>650</v>
      </c>
      <c r="C66" s="1845" t="s">
        <v>100</v>
      </c>
      <c r="D66" s="1846" t="s">
        <v>100</v>
      </c>
      <c r="E66" s="1847" t="s">
        <v>652</v>
      </c>
      <c r="F66" s="1848">
        <v>0</v>
      </c>
      <c r="G66" s="1848"/>
      <c r="H66" s="1848"/>
      <c r="I66" s="1849"/>
      <c r="J66" s="1849"/>
      <c r="K66" s="1849"/>
      <c r="L66" s="1849">
        <v>0</v>
      </c>
      <c r="M66" s="1833">
        <v>0</v>
      </c>
      <c r="N66" s="1833">
        <v>0</v>
      </c>
      <c r="O66" s="1834">
        <f>+O67</f>
        <v>50</v>
      </c>
      <c r="P66" s="1834">
        <f t="shared" si="5"/>
        <v>50</v>
      </c>
      <c r="Q66" s="1834">
        <v>0</v>
      </c>
      <c r="R66" s="1834">
        <f t="shared" si="6"/>
        <v>50</v>
      </c>
      <c r="S66" s="1832">
        <v>0</v>
      </c>
      <c r="T66" s="1832">
        <f t="shared" si="7"/>
        <v>50</v>
      </c>
      <c r="U66" s="1832">
        <v>0</v>
      </c>
      <c r="V66" s="1832">
        <f t="shared" si="8"/>
        <v>50</v>
      </c>
      <c r="W66" s="2115"/>
    </row>
    <row r="67" spans="1:23" x14ac:dyDescent="0.2">
      <c r="A67" s="1198"/>
      <c r="B67" s="1199"/>
      <c r="C67" s="1200">
        <v>3299</v>
      </c>
      <c r="D67" s="1201">
        <v>5213</v>
      </c>
      <c r="E67" s="1202" t="s">
        <v>342</v>
      </c>
      <c r="F67" s="929">
        <v>0</v>
      </c>
      <c r="G67" s="929"/>
      <c r="H67" s="929"/>
      <c r="I67" s="1842"/>
      <c r="J67" s="1842"/>
      <c r="K67" s="1842"/>
      <c r="L67" s="1842">
        <v>0</v>
      </c>
      <c r="M67" s="1827">
        <v>0</v>
      </c>
      <c r="N67" s="1827">
        <v>0</v>
      </c>
      <c r="O67" s="1828">
        <v>50</v>
      </c>
      <c r="P67" s="1828">
        <f t="shared" si="5"/>
        <v>50</v>
      </c>
      <c r="Q67" s="1828">
        <v>0</v>
      </c>
      <c r="R67" s="1828">
        <f t="shared" si="6"/>
        <v>50</v>
      </c>
      <c r="S67" s="1829">
        <v>0</v>
      </c>
      <c r="T67" s="1829">
        <f t="shared" si="7"/>
        <v>50</v>
      </c>
      <c r="U67" s="1829">
        <v>0</v>
      </c>
      <c r="V67" s="1829">
        <f t="shared" si="8"/>
        <v>50</v>
      </c>
      <c r="W67" s="2115"/>
    </row>
    <row r="68" spans="1:23" ht="20.95" x14ac:dyDescent="0.2">
      <c r="A68" s="1040" t="s">
        <v>106</v>
      </c>
      <c r="B68" s="1041" t="s">
        <v>622</v>
      </c>
      <c r="C68" s="1042" t="s">
        <v>100</v>
      </c>
      <c r="D68" s="1043" t="s">
        <v>100</v>
      </c>
      <c r="E68" s="1044" t="s">
        <v>623</v>
      </c>
      <c r="F68" s="1848">
        <v>0</v>
      </c>
      <c r="G68" s="929"/>
      <c r="H68" s="929"/>
      <c r="I68" s="1842"/>
      <c r="J68" s="1842"/>
      <c r="K68" s="1842"/>
      <c r="L68" s="1842"/>
      <c r="M68" s="1833">
        <f>+M69</f>
        <v>500</v>
      </c>
      <c r="N68" s="1833">
        <f t="shared" si="4"/>
        <v>500</v>
      </c>
      <c r="O68" s="1834">
        <v>0</v>
      </c>
      <c r="P68" s="1834">
        <f t="shared" si="5"/>
        <v>500</v>
      </c>
      <c r="Q68" s="1834">
        <v>0</v>
      </c>
      <c r="R68" s="1834">
        <f t="shared" si="6"/>
        <v>500</v>
      </c>
      <c r="S68" s="1832">
        <v>0</v>
      </c>
      <c r="T68" s="1832">
        <f t="shared" si="7"/>
        <v>500</v>
      </c>
      <c r="U68" s="1832">
        <v>0</v>
      </c>
      <c r="V68" s="1832">
        <f t="shared" si="8"/>
        <v>500</v>
      </c>
      <c r="W68" s="2115"/>
    </row>
    <row r="69" spans="1:23" x14ac:dyDescent="0.2">
      <c r="A69" s="1198"/>
      <c r="B69" s="1199" t="s">
        <v>474</v>
      </c>
      <c r="C69" s="1200">
        <v>3299</v>
      </c>
      <c r="D69" s="1201">
        <v>5332</v>
      </c>
      <c r="E69" s="1202" t="s">
        <v>444</v>
      </c>
      <c r="F69" s="929">
        <v>0</v>
      </c>
      <c r="G69" s="929"/>
      <c r="H69" s="929"/>
      <c r="I69" s="1842"/>
      <c r="J69" s="1842"/>
      <c r="K69" s="1842"/>
      <c r="L69" s="1842"/>
      <c r="M69" s="1842">
        <v>500</v>
      </c>
      <c r="N69" s="1842">
        <f t="shared" si="4"/>
        <v>500</v>
      </c>
      <c r="O69" s="1828">
        <v>0</v>
      </c>
      <c r="P69" s="1828">
        <f t="shared" si="5"/>
        <v>500</v>
      </c>
      <c r="Q69" s="1828">
        <v>0</v>
      </c>
      <c r="R69" s="1828">
        <f t="shared" si="6"/>
        <v>500</v>
      </c>
      <c r="S69" s="1829">
        <v>0</v>
      </c>
      <c r="T69" s="1829">
        <f t="shared" si="7"/>
        <v>500</v>
      </c>
      <c r="U69" s="1829">
        <v>0</v>
      </c>
      <c r="V69" s="1829">
        <f t="shared" si="8"/>
        <v>500</v>
      </c>
      <c r="W69" s="2115"/>
    </row>
    <row r="70" spans="1:23" ht="31.45" x14ac:dyDescent="0.2">
      <c r="A70" s="1040" t="s">
        <v>106</v>
      </c>
      <c r="B70" s="1041" t="s">
        <v>627</v>
      </c>
      <c r="C70" s="1042" t="s">
        <v>100</v>
      </c>
      <c r="D70" s="1043" t="s">
        <v>100</v>
      </c>
      <c r="E70" s="1044" t="s">
        <v>628</v>
      </c>
      <c r="F70" s="928">
        <f>+F79</f>
        <v>0</v>
      </c>
      <c r="G70" s="928">
        <v>0</v>
      </c>
      <c r="H70" s="928">
        <f t="shared" si="1"/>
        <v>0</v>
      </c>
      <c r="I70" s="1833">
        <v>0</v>
      </c>
      <c r="J70" s="1833">
        <f t="shared" si="2"/>
        <v>0</v>
      </c>
      <c r="K70" s="1833">
        <v>0</v>
      </c>
      <c r="L70" s="1833">
        <f t="shared" si="3"/>
        <v>0</v>
      </c>
      <c r="M70" s="1833">
        <f>+M79</f>
        <v>190</v>
      </c>
      <c r="N70" s="1833">
        <f t="shared" si="4"/>
        <v>190</v>
      </c>
      <c r="O70" s="1834">
        <v>0</v>
      </c>
      <c r="P70" s="1834">
        <f t="shared" si="5"/>
        <v>190</v>
      </c>
      <c r="Q70" s="1834">
        <v>0</v>
      </c>
      <c r="R70" s="1834">
        <f t="shared" si="6"/>
        <v>190</v>
      </c>
      <c r="S70" s="1832">
        <v>0</v>
      </c>
      <c r="T70" s="1832">
        <f t="shared" si="7"/>
        <v>190</v>
      </c>
      <c r="U70" s="1832">
        <v>0</v>
      </c>
      <c r="V70" s="1832">
        <f t="shared" si="8"/>
        <v>190</v>
      </c>
      <c r="W70" s="2115"/>
    </row>
    <row r="71" spans="1:23" x14ac:dyDescent="0.2">
      <c r="A71" s="1843"/>
      <c r="B71" s="1844"/>
      <c r="C71" s="1200">
        <v>3299</v>
      </c>
      <c r="D71" s="1201">
        <v>5221</v>
      </c>
      <c r="E71" s="1202" t="s">
        <v>334</v>
      </c>
      <c r="F71" s="929">
        <v>0</v>
      </c>
      <c r="G71" s="929">
        <v>0</v>
      </c>
      <c r="H71" s="929">
        <f t="shared" si="1"/>
        <v>0</v>
      </c>
      <c r="I71" s="1842">
        <v>0</v>
      </c>
      <c r="J71" s="1842">
        <f t="shared" si="2"/>
        <v>0</v>
      </c>
      <c r="K71" s="1842">
        <v>0</v>
      </c>
      <c r="L71" s="1842">
        <f t="shared" si="3"/>
        <v>0</v>
      </c>
      <c r="M71" s="1842">
        <v>190</v>
      </c>
      <c r="N71" s="1842">
        <f t="shared" si="4"/>
        <v>190</v>
      </c>
      <c r="O71" s="1850">
        <v>0</v>
      </c>
      <c r="P71" s="1850">
        <f t="shared" si="5"/>
        <v>190</v>
      </c>
      <c r="Q71" s="1850">
        <v>0</v>
      </c>
      <c r="R71" s="1850">
        <f t="shared" si="6"/>
        <v>190</v>
      </c>
      <c r="S71" s="1851">
        <v>0</v>
      </c>
      <c r="T71" s="1851">
        <f t="shared" si="7"/>
        <v>190</v>
      </c>
      <c r="U71" s="1851">
        <v>0</v>
      </c>
      <c r="V71" s="1851">
        <f t="shared" si="8"/>
        <v>190</v>
      </c>
      <c r="W71" s="2115"/>
    </row>
    <row r="72" spans="1:23" ht="20.95" x14ac:dyDescent="0.2">
      <c r="A72" s="1843" t="s">
        <v>106</v>
      </c>
      <c r="B72" s="1844" t="s">
        <v>1014</v>
      </c>
      <c r="C72" s="1042" t="s">
        <v>100</v>
      </c>
      <c r="D72" s="1043" t="s">
        <v>100</v>
      </c>
      <c r="E72" s="1847" t="s">
        <v>1015</v>
      </c>
      <c r="F72" s="1848">
        <v>0</v>
      </c>
      <c r="G72" s="1848"/>
      <c r="H72" s="1848"/>
      <c r="I72" s="1849"/>
      <c r="J72" s="1849"/>
      <c r="K72" s="1849"/>
      <c r="L72" s="1849"/>
      <c r="M72" s="1849"/>
      <c r="N72" s="1849"/>
      <c r="O72" s="2053"/>
      <c r="P72" s="2053"/>
      <c r="Q72" s="2053"/>
      <c r="R72" s="2053"/>
      <c r="S72" s="2054"/>
      <c r="T72" s="2054">
        <v>0</v>
      </c>
      <c r="U72" s="2054">
        <f>U73</f>
        <v>20</v>
      </c>
      <c r="V72" s="2054">
        <f>T72+U72</f>
        <v>20</v>
      </c>
      <c r="W72" s="2110" t="s">
        <v>1013</v>
      </c>
    </row>
    <row r="73" spans="1:23" ht="20.95" x14ac:dyDescent="0.2">
      <c r="A73" s="2111"/>
      <c r="B73" s="2112"/>
      <c r="C73" s="1195" t="s">
        <v>1001</v>
      </c>
      <c r="D73" s="1195" t="s">
        <v>270</v>
      </c>
      <c r="E73" s="1196" t="s">
        <v>259</v>
      </c>
      <c r="F73" s="929">
        <v>0</v>
      </c>
      <c r="G73" s="929"/>
      <c r="H73" s="929"/>
      <c r="I73" s="1842"/>
      <c r="J73" s="1842"/>
      <c r="K73" s="1842"/>
      <c r="L73" s="1842"/>
      <c r="M73" s="1842"/>
      <c r="N73" s="1842"/>
      <c r="O73" s="1850"/>
      <c r="P73" s="1850"/>
      <c r="Q73" s="1850"/>
      <c r="R73" s="1850"/>
      <c r="S73" s="1851"/>
      <c r="T73" s="1851">
        <v>0</v>
      </c>
      <c r="U73" s="1851">
        <v>20</v>
      </c>
      <c r="V73" s="1851">
        <f t="shared" ref="V73:V78" si="17">T73+U73</f>
        <v>20</v>
      </c>
      <c r="W73" s="713"/>
    </row>
    <row r="74" spans="1:23" ht="31.45" x14ac:dyDescent="0.2">
      <c r="A74" s="1843" t="s">
        <v>106</v>
      </c>
      <c r="B74" s="1844" t="s">
        <v>1016</v>
      </c>
      <c r="C74" s="1042" t="s">
        <v>100</v>
      </c>
      <c r="D74" s="1043" t="s">
        <v>100</v>
      </c>
      <c r="E74" s="2113" t="s">
        <v>1017</v>
      </c>
      <c r="F74" s="1848">
        <v>0</v>
      </c>
      <c r="G74" s="1848"/>
      <c r="H74" s="1848"/>
      <c r="I74" s="1849"/>
      <c r="J74" s="1849"/>
      <c r="K74" s="1849"/>
      <c r="L74" s="1849"/>
      <c r="M74" s="1849"/>
      <c r="N74" s="1849"/>
      <c r="O74" s="2053"/>
      <c r="P74" s="2053"/>
      <c r="Q74" s="2053"/>
      <c r="R74" s="2053"/>
      <c r="S74" s="2054"/>
      <c r="T74" s="2054">
        <v>0</v>
      </c>
      <c r="U74" s="2054">
        <f>U75</f>
        <v>30</v>
      </c>
      <c r="V74" s="2054">
        <f t="shared" si="17"/>
        <v>30</v>
      </c>
      <c r="W74" s="2110" t="s">
        <v>1013</v>
      </c>
    </row>
    <row r="75" spans="1:23" ht="20.95" x14ac:dyDescent="0.2">
      <c r="A75" s="2111"/>
      <c r="B75" s="2112"/>
      <c r="C75" s="1195" t="s">
        <v>1018</v>
      </c>
      <c r="D75" s="1195" t="s">
        <v>270</v>
      </c>
      <c r="E75" s="1196" t="s">
        <v>259</v>
      </c>
      <c r="F75" s="929">
        <v>0</v>
      </c>
      <c r="G75" s="929"/>
      <c r="H75" s="929"/>
      <c r="I75" s="1842"/>
      <c r="J75" s="1842"/>
      <c r="K75" s="1842"/>
      <c r="L75" s="1842"/>
      <c r="M75" s="1842"/>
      <c r="N75" s="1842"/>
      <c r="O75" s="1850"/>
      <c r="P75" s="1850"/>
      <c r="Q75" s="1850"/>
      <c r="R75" s="1850"/>
      <c r="S75" s="1851"/>
      <c r="T75" s="1851">
        <v>0</v>
      </c>
      <c r="U75" s="1851">
        <v>30</v>
      </c>
      <c r="V75" s="1851">
        <f t="shared" si="17"/>
        <v>30</v>
      </c>
      <c r="W75" s="713"/>
    </row>
    <row r="76" spans="1:23" ht="20.95" x14ac:dyDescent="0.2">
      <c r="A76" s="1843" t="s">
        <v>106</v>
      </c>
      <c r="B76" s="1844" t="s">
        <v>1019</v>
      </c>
      <c r="C76" s="1042" t="s">
        <v>100</v>
      </c>
      <c r="D76" s="1043" t="s">
        <v>100</v>
      </c>
      <c r="E76" s="1847" t="s">
        <v>1020</v>
      </c>
      <c r="F76" s="1848">
        <v>0</v>
      </c>
      <c r="G76" s="1848"/>
      <c r="H76" s="1848"/>
      <c r="I76" s="1849"/>
      <c r="J76" s="1849"/>
      <c r="K76" s="1849"/>
      <c r="L76" s="1849"/>
      <c r="M76" s="1849"/>
      <c r="N76" s="1849"/>
      <c r="O76" s="2053"/>
      <c r="P76" s="2053"/>
      <c r="Q76" s="2053"/>
      <c r="R76" s="2053"/>
      <c r="S76" s="2054"/>
      <c r="T76" s="2054">
        <v>0</v>
      </c>
      <c r="U76" s="2054">
        <f>U77</f>
        <v>34.509</v>
      </c>
      <c r="V76" s="2054">
        <f t="shared" si="17"/>
        <v>34.509</v>
      </c>
      <c r="W76" s="2110" t="s">
        <v>1013</v>
      </c>
    </row>
    <row r="77" spans="1:23" ht="20.95" x14ac:dyDescent="0.2">
      <c r="A77" s="2111"/>
      <c r="B77" s="2112"/>
      <c r="C77" s="1195" t="s">
        <v>1018</v>
      </c>
      <c r="D77" s="1195" t="s">
        <v>270</v>
      </c>
      <c r="E77" s="1196" t="s">
        <v>259</v>
      </c>
      <c r="F77" s="929">
        <v>0</v>
      </c>
      <c r="G77" s="929"/>
      <c r="H77" s="929"/>
      <c r="I77" s="1842"/>
      <c r="J77" s="1842"/>
      <c r="K77" s="1842"/>
      <c r="L77" s="1842"/>
      <c r="M77" s="1842"/>
      <c r="N77" s="1842"/>
      <c r="O77" s="1850"/>
      <c r="P77" s="1850"/>
      <c r="Q77" s="1850"/>
      <c r="R77" s="1850"/>
      <c r="S77" s="1851"/>
      <c r="T77" s="1851">
        <v>0</v>
      </c>
      <c r="U77" s="1851">
        <v>34.509</v>
      </c>
      <c r="V77" s="1851">
        <f t="shared" si="17"/>
        <v>34.509</v>
      </c>
      <c r="W77" s="713"/>
    </row>
    <row r="78" spans="1:23" ht="20.95" x14ac:dyDescent="0.2">
      <c r="A78" s="1843" t="s">
        <v>106</v>
      </c>
      <c r="B78" s="1844" t="s">
        <v>1021</v>
      </c>
      <c r="C78" s="1042" t="s">
        <v>100</v>
      </c>
      <c r="D78" s="1043" t="s">
        <v>100</v>
      </c>
      <c r="E78" s="1847" t="s">
        <v>1022</v>
      </c>
      <c r="F78" s="1848">
        <v>0</v>
      </c>
      <c r="G78" s="1848"/>
      <c r="H78" s="1848"/>
      <c r="I78" s="1849"/>
      <c r="J78" s="1849"/>
      <c r="K78" s="1849"/>
      <c r="L78" s="1849"/>
      <c r="M78" s="1849"/>
      <c r="N78" s="1849"/>
      <c r="O78" s="2053"/>
      <c r="P78" s="2053"/>
      <c r="Q78" s="2053"/>
      <c r="R78" s="2053"/>
      <c r="S78" s="2054"/>
      <c r="T78" s="2054">
        <v>0</v>
      </c>
      <c r="U78" s="2054">
        <f>U79</f>
        <v>8.6999999999999993</v>
      </c>
      <c r="V78" s="2054">
        <f t="shared" si="17"/>
        <v>8.6999999999999993</v>
      </c>
      <c r="W78" s="2110" t="s">
        <v>1013</v>
      </c>
    </row>
    <row r="79" spans="1:23" ht="21.6" thickBot="1" x14ac:dyDescent="0.25">
      <c r="A79" s="2111"/>
      <c r="B79" s="2112" t="s">
        <v>474</v>
      </c>
      <c r="C79" s="1195" t="s">
        <v>1018</v>
      </c>
      <c r="D79" s="1195" t="s">
        <v>270</v>
      </c>
      <c r="E79" s="1196" t="s">
        <v>259</v>
      </c>
      <c r="F79" s="929">
        <v>0</v>
      </c>
      <c r="G79" s="929">
        <v>0</v>
      </c>
      <c r="H79" s="929">
        <f t="shared" si="1"/>
        <v>0</v>
      </c>
      <c r="I79" s="1842">
        <v>0</v>
      </c>
      <c r="J79" s="1842">
        <f t="shared" si="2"/>
        <v>0</v>
      </c>
      <c r="K79" s="1842">
        <v>0</v>
      </c>
      <c r="L79" s="1842">
        <f t="shared" si="3"/>
        <v>0</v>
      </c>
      <c r="M79" s="1842">
        <v>190</v>
      </c>
      <c r="N79" s="1842">
        <f t="shared" si="4"/>
        <v>190</v>
      </c>
      <c r="O79" s="1850">
        <v>0</v>
      </c>
      <c r="P79" s="1850">
        <f t="shared" si="5"/>
        <v>190</v>
      </c>
      <c r="Q79" s="1850">
        <v>0</v>
      </c>
      <c r="R79" s="1850">
        <f t="shared" si="6"/>
        <v>190</v>
      </c>
      <c r="S79" s="1851">
        <v>0</v>
      </c>
      <c r="T79" s="1851">
        <v>0</v>
      </c>
      <c r="U79" s="1851">
        <v>8.6999999999999993</v>
      </c>
      <c r="V79" s="1851">
        <f t="shared" si="8"/>
        <v>8.6999999999999993</v>
      </c>
      <c r="W79" s="713"/>
    </row>
    <row r="80" spans="1:23" ht="13.1" thickBot="1" x14ac:dyDescent="0.25">
      <c r="A80" s="792" t="s">
        <v>106</v>
      </c>
      <c r="B80" s="1915" t="s">
        <v>100</v>
      </c>
      <c r="C80" s="793" t="s">
        <v>100</v>
      </c>
      <c r="D80" s="794" t="s">
        <v>100</v>
      </c>
      <c r="E80" s="795" t="s">
        <v>218</v>
      </c>
      <c r="F80" s="1016">
        <f>+F81+F83+F89+F91+F97</f>
        <v>4548.9799999999996</v>
      </c>
      <c r="G80" s="1016">
        <f>+G81+G83+G89+G91+G97+G99</f>
        <v>0</v>
      </c>
      <c r="H80" s="1016">
        <f t="shared" si="1"/>
        <v>4548.9799999999996</v>
      </c>
      <c r="I80" s="1814">
        <v>0</v>
      </c>
      <c r="J80" s="1814">
        <f t="shared" si="2"/>
        <v>4548.9799999999996</v>
      </c>
      <c r="K80" s="1814">
        <v>0</v>
      </c>
      <c r="L80" s="1814">
        <f t="shared" si="3"/>
        <v>4548.9799999999996</v>
      </c>
      <c r="M80" s="1814">
        <f>+M83+M85+M87+M91+M93+M95+M97</f>
        <v>5.6843418860808015E-14</v>
      </c>
      <c r="N80" s="1814">
        <f t="shared" si="4"/>
        <v>4548.9799999999996</v>
      </c>
      <c r="O80" s="1815">
        <v>0</v>
      </c>
      <c r="P80" s="1815">
        <f t="shared" si="5"/>
        <v>4548.9799999999996</v>
      </c>
      <c r="Q80" s="1815">
        <v>0</v>
      </c>
      <c r="R80" s="1815">
        <f t="shared" si="6"/>
        <v>4548.9799999999996</v>
      </c>
      <c r="S80" s="1257">
        <v>0</v>
      </c>
      <c r="T80" s="1257">
        <f t="shared" si="7"/>
        <v>4548.9799999999996</v>
      </c>
      <c r="U80" s="1257">
        <v>0</v>
      </c>
      <c r="V80" s="1257">
        <f t="shared" si="8"/>
        <v>4548.9799999999996</v>
      </c>
      <c r="W80" s="2115"/>
    </row>
    <row r="81" spans="1:23" x14ac:dyDescent="0.2">
      <c r="A81" s="669" t="s">
        <v>106</v>
      </c>
      <c r="B81" s="671" t="s">
        <v>483</v>
      </c>
      <c r="C81" s="672" t="s">
        <v>100</v>
      </c>
      <c r="D81" s="672" t="s">
        <v>100</v>
      </c>
      <c r="E81" s="780" t="s">
        <v>451</v>
      </c>
      <c r="F81" s="925">
        <f>+F82</f>
        <v>1200</v>
      </c>
      <c r="G81" s="925">
        <v>0</v>
      </c>
      <c r="H81" s="925">
        <f t="shared" si="1"/>
        <v>1200</v>
      </c>
      <c r="I81" s="1830">
        <v>0</v>
      </c>
      <c r="J81" s="1830">
        <f t="shared" si="2"/>
        <v>1200</v>
      </c>
      <c r="K81" s="1830">
        <v>0</v>
      </c>
      <c r="L81" s="1830">
        <f t="shared" si="3"/>
        <v>1200</v>
      </c>
      <c r="M81" s="1830">
        <v>0</v>
      </c>
      <c r="N81" s="1830">
        <f t="shared" si="4"/>
        <v>1200</v>
      </c>
      <c r="O81" s="1831">
        <v>0</v>
      </c>
      <c r="P81" s="1831">
        <f t="shared" si="5"/>
        <v>1200</v>
      </c>
      <c r="Q81" s="1831">
        <v>0</v>
      </c>
      <c r="R81" s="1831">
        <f t="shared" si="6"/>
        <v>1200</v>
      </c>
      <c r="S81" s="1824">
        <v>0</v>
      </c>
      <c r="T81" s="1824">
        <f t="shared" si="7"/>
        <v>1200</v>
      </c>
      <c r="U81" s="1824">
        <v>0</v>
      </c>
      <c r="V81" s="1824">
        <f t="shared" si="8"/>
        <v>1200</v>
      </c>
      <c r="W81" s="2115"/>
    </row>
    <row r="82" spans="1:23" x14ac:dyDescent="0.2">
      <c r="A82" s="701"/>
      <c r="B82" s="703" t="s">
        <v>474</v>
      </c>
      <c r="C82" s="704">
        <v>3299</v>
      </c>
      <c r="D82" s="1204">
        <v>5321</v>
      </c>
      <c r="E82" s="781" t="s">
        <v>258</v>
      </c>
      <c r="F82" s="926">
        <v>1200</v>
      </c>
      <c r="G82" s="926">
        <v>0</v>
      </c>
      <c r="H82" s="926">
        <f t="shared" si="1"/>
        <v>1200</v>
      </c>
      <c r="I82" s="1827">
        <v>0</v>
      </c>
      <c r="J82" s="1827">
        <f t="shared" si="2"/>
        <v>1200</v>
      </c>
      <c r="K82" s="1827">
        <v>0</v>
      </c>
      <c r="L82" s="1827">
        <f t="shared" si="3"/>
        <v>1200</v>
      </c>
      <c r="M82" s="1827">
        <v>0</v>
      </c>
      <c r="N82" s="1827">
        <f t="shared" si="4"/>
        <v>1200</v>
      </c>
      <c r="O82" s="1828">
        <v>0</v>
      </c>
      <c r="P82" s="1828">
        <f t="shared" si="5"/>
        <v>1200</v>
      </c>
      <c r="Q82" s="1828">
        <v>0</v>
      </c>
      <c r="R82" s="1828">
        <f t="shared" si="6"/>
        <v>1200</v>
      </c>
      <c r="S82" s="1829">
        <v>0</v>
      </c>
      <c r="T82" s="1829">
        <f t="shared" si="7"/>
        <v>1200</v>
      </c>
      <c r="U82" s="1829">
        <v>0</v>
      </c>
      <c r="V82" s="1829">
        <f t="shared" si="8"/>
        <v>1200</v>
      </c>
      <c r="W82" s="2115"/>
    </row>
    <row r="83" spans="1:23" ht="20.95" x14ac:dyDescent="0.2">
      <c r="A83" s="1040" t="s">
        <v>106</v>
      </c>
      <c r="B83" s="1041" t="s">
        <v>557</v>
      </c>
      <c r="C83" s="1042" t="s">
        <v>100</v>
      </c>
      <c r="D83" s="1042" t="s">
        <v>100</v>
      </c>
      <c r="E83" s="780" t="s">
        <v>453</v>
      </c>
      <c r="F83" s="928">
        <f>+F84</f>
        <v>259.04000000000002</v>
      </c>
      <c r="G83" s="928">
        <v>0</v>
      </c>
      <c r="H83" s="928">
        <f t="shared" si="1"/>
        <v>259.04000000000002</v>
      </c>
      <c r="I83" s="1833">
        <v>0</v>
      </c>
      <c r="J83" s="1833">
        <f t="shared" si="2"/>
        <v>259.04000000000002</v>
      </c>
      <c r="K83" s="1833">
        <v>0</v>
      </c>
      <c r="L83" s="1833">
        <f t="shared" si="3"/>
        <v>259.04000000000002</v>
      </c>
      <c r="M83" s="1834">
        <f>+M84</f>
        <v>-259.03699999999998</v>
      </c>
      <c r="N83" s="1834">
        <f t="shared" si="4"/>
        <v>3.0000000000427463E-3</v>
      </c>
      <c r="O83" s="1834">
        <v>0</v>
      </c>
      <c r="P83" s="1834">
        <f t="shared" si="5"/>
        <v>3.0000000000427463E-3</v>
      </c>
      <c r="Q83" s="1834">
        <v>0</v>
      </c>
      <c r="R83" s="1834">
        <f t="shared" si="6"/>
        <v>3.0000000000427463E-3</v>
      </c>
      <c r="S83" s="1832">
        <v>0</v>
      </c>
      <c r="T83" s="1832">
        <f t="shared" ref="T83:T152" si="18">+R83+S83</f>
        <v>3.0000000000427463E-3</v>
      </c>
      <c r="U83" s="1832">
        <v>0</v>
      </c>
      <c r="V83" s="1832">
        <f t="shared" ref="V83:V146" si="19">+T83+U83</f>
        <v>3.0000000000427463E-3</v>
      </c>
      <c r="W83" s="2115"/>
    </row>
    <row r="84" spans="1:23" x14ac:dyDescent="0.2">
      <c r="A84" s="701"/>
      <c r="B84" s="703" t="s">
        <v>474</v>
      </c>
      <c r="C84" s="704">
        <v>3113</v>
      </c>
      <c r="D84" s="1204">
        <v>5321</v>
      </c>
      <c r="E84" s="781" t="s">
        <v>258</v>
      </c>
      <c r="F84" s="926">
        <v>259.04000000000002</v>
      </c>
      <c r="G84" s="926">
        <v>0</v>
      </c>
      <c r="H84" s="926">
        <f t="shared" si="1"/>
        <v>259.04000000000002</v>
      </c>
      <c r="I84" s="1827">
        <v>0</v>
      </c>
      <c r="J84" s="1827">
        <f t="shared" si="2"/>
        <v>259.04000000000002</v>
      </c>
      <c r="K84" s="1827">
        <v>0</v>
      </c>
      <c r="L84" s="1827">
        <f t="shared" si="3"/>
        <v>259.04000000000002</v>
      </c>
      <c r="M84" s="1828">
        <v>-259.03699999999998</v>
      </c>
      <c r="N84" s="1828">
        <f t="shared" si="4"/>
        <v>3.0000000000427463E-3</v>
      </c>
      <c r="O84" s="1828">
        <v>0</v>
      </c>
      <c r="P84" s="1828">
        <f t="shared" si="5"/>
        <v>3.0000000000427463E-3</v>
      </c>
      <c r="Q84" s="1828">
        <v>0</v>
      </c>
      <c r="R84" s="1828">
        <f t="shared" si="6"/>
        <v>3.0000000000427463E-3</v>
      </c>
      <c r="S84" s="1829">
        <v>0</v>
      </c>
      <c r="T84" s="1829">
        <f t="shared" si="18"/>
        <v>3.0000000000427463E-3</v>
      </c>
      <c r="U84" s="1829">
        <v>0</v>
      </c>
      <c r="V84" s="1829">
        <f t="shared" si="19"/>
        <v>3.0000000000427463E-3</v>
      </c>
      <c r="W84" s="2115"/>
    </row>
    <row r="85" spans="1:23" ht="31.45" x14ac:dyDescent="0.2">
      <c r="A85" s="1040" t="s">
        <v>106</v>
      </c>
      <c r="B85" s="1041" t="s">
        <v>601</v>
      </c>
      <c r="C85" s="1042" t="s">
        <v>100</v>
      </c>
      <c r="D85" s="1042" t="s">
        <v>100</v>
      </c>
      <c r="E85" s="780" t="s">
        <v>602</v>
      </c>
      <c r="F85" s="928">
        <v>0</v>
      </c>
      <c r="G85" s="926"/>
      <c r="H85" s="926"/>
      <c r="I85" s="1827"/>
      <c r="J85" s="1827"/>
      <c r="K85" s="1827"/>
      <c r="L85" s="1827"/>
      <c r="M85" s="1834">
        <f>+M86</f>
        <v>224.03700000000001</v>
      </c>
      <c r="N85" s="1834">
        <f t="shared" si="4"/>
        <v>224.03700000000001</v>
      </c>
      <c r="O85" s="1834">
        <v>0</v>
      </c>
      <c r="P85" s="1834">
        <f t="shared" si="5"/>
        <v>224.03700000000001</v>
      </c>
      <c r="Q85" s="1834">
        <v>0</v>
      </c>
      <c r="R85" s="1834">
        <f t="shared" ref="R85:R154" si="20">+P85+Q85</f>
        <v>224.03700000000001</v>
      </c>
      <c r="S85" s="1832">
        <v>0</v>
      </c>
      <c r="T85" s="1832">
        <f t="shared" si="18"/>
        <v>224.03700000000001</v>
      </c>
      <c r="U85" s="1832">
        <v>0</v>
      </c>
      <c r="V85" s="1832">
        <f t="shared" si="19"/>
        <v>224.03700000000001</v>
      </c>
      <c r="W85" s="2115"/>
    </row>
    <row r="86" spans="1:23" x14ac:dyDescent="0.2">
      <c r="A86" s="701"/>
      <c r="B86" s="703" t="s">
        <v>474</v>
      </c>
      <c r="C86" s="704">
        <v>3113</v>
      </c>
      <c r="D86" s="1204">
        <v>5321</v>
      </c>
      <c r="E86" s="781" t="s">
        <v>258</v>
      </c>
      <c r="F86" s="926">
        <v>0</v>
      </c>
      <c r="G86" s="926"/>
      <c r="H86" s="926"/>
      <c r="I86" s="1827"/>
      <c r="J86" s="1827"/>
      <c r="K86" s="1827"/>
      <c r="L86" s="1827"/>
      <c r="M86" s="1828">
        <v>224.03700000000001</v>
      </c>
      <c r="N86" s="1828">
        <f t="shared" si="4"/>
        <v>224.03700000000001</v>
      </c>
      <c r="O86" s="1828">
        <v>0</v>
      </c>
      <c r="P86" s="1828">
        <f t="shared" si="5"/>
        <v>224.03700000000001</v>
      </c>
      <c r="Q86" s="1828">
        <v>0</v>
      </c>
      <c r="R86" s="1828">
        <f t="shared" si="20"/>
        <v>224.03700000000001</v>
      </c>
      <c r="S86" s="1829">
        <v>0</v>
      </c>
      <c r="T86" s="1829">
        <f t="shared" si="18"/>
        <v>224.03700000000001</v>
      </c>
      <c r="U86" s="1829">
        <v>0</v>
      </c>
      <c r="V86" s="1829">
        <f t="shared" si="19"/>
        <v>224.03700000000001</v>
      </c>
      <c r="W86" s="2115"/>
    </row>
    <row r="87" spans="1:23" ht="31.45" x14ac:dyDescent="0.2">
      <c r="A87" s="1040" t="s">
        <v>106</v>
      </c>
      <c r="B87" s="1041" t="s">
        <v>604</v>
      </c>
      <c r="C87" s="1042" t="s">
        <v>100</v>
      </c>
      <c r="D87" s="1042" t="s">
        <v>100</v>
      </c>
      <c r="E87" s="780" t="s">
        <v>605</v>
      </c>
      <c r="F87" s="928">
        <v>0</v>
      </c>
      <c r="G87" s="926"/>
      <c r="H87" s="926"/>
      <c r="I87" s="1827"/>
      <c r="J87" s="1827"/>
      <c r="K87" s="1827"/>
      <c r="L87" s="1827"/>
      <c r="M87" s="1834">
        <f>+M88</f>
        <v>50</v>
      </c>
      <c r="N87" s="1834">
        <f t="shared" si="4"/>
        <v>50</v>
      </c>
      <c r="O87" s="1834">
        <v>0</v>
      </c>
      <c r="P87" s="1834">
        <f t="shared" ref="P87:P156" si="21">+N87+O87</f>
        <v>50</v>
      </c>
      <c r="Q87" s="1834">
        <v>0</v>
      </c>
      <c r="R87" s="1834">
        <f t="shared" si="20"/>
        <v>50</v>
      </c>
      <c r="S87" s="1832">
        <v>0</v>
      </c>
      <c r="T87" s="1832">
        <f t="shared" si="18"/>
        <v>50</v>
      </c>
      <c r="U87" s="1832">
        <v>0</v>
      </c>
      <c r="V87" s="1832">
        <f t="shared" si="19"/>
        <v>50</v>
      </c>
      <c r="W87" s="2115"/>
    </row>
    <row r="88" spans="1:23" x14ac:dyDescent="0.2">
      <c r="A88" s="701"/>
      <c r="B88" s="703" t="s">
        <v>474</v>
      </c>
      <c r="C88" s="704">
        <v>3113</v>
      </c>
      <c r="D88" s="1204">
        <v>5321</v>
      </c>
      <c r="E88" s="781" t="s">
        <v>258</v>
      </c>
      <c r="F88" s="926">
        <v>0</v>
      </c>
      <c r="G88" s="926"/>
      <c r="H88" s="926"/>
      <c r="I88" s="1827"/>
      <c r="J88" s="1827"/>
      <c r="K88" s="1827"/>
      <c r="L88" s="1827"/>
      <c r="M88" s="1828">
        <v>50</v>
      </c>
      <c r="N88" s="1828">
        <f t="shared" si="4"/>
        <v>50</v>
      </c>
      <c r="O88" s="1828">
        <v>0</v>
      </c>
      <c r="P88" s="1828">
        <f t="shared" si="21"/>
        <v>50</v>
      </c>
      <c r="Q88" s="1828">
        <v>0</v>
      </c>
      <c r="R88" s="1828">
        <f t="shared" si="20"/>
        <v>50</v>
      </c>
      <c r="S88" s="1829">
        <v>0</v>
      </c>
      <c r="T88" s="1829">
        <f t="shared" si="18"/>
        <v>50</v>
      </c>
      <c r="U88" s="1829">
        <v>0</v>
      </c>
      <c r="V88" s="1829">
        <f t="shared" si="19"/>
        <v>50</v>
      </c>
      <c r="W88" s="2115"/>
    </row>
    <row r="89" spans="1:23" x14ac:dyDescent="0.2">
      <c r="A89" s="1040" t="s">
        <v>106</v>
      </c>
      <c r="B89" s="1041" t="s">
        <v>484</v>
      </c>
      <c r="C89" s="1042" t="s">
        <v>100</v>
      </c>
      <c r="D89" s="1042" t="s">
        <v>100</v>
      </c>
      <c r="E89" s="780" t="s">
        <v>221</v>
      </c>
      <c r="F89" s="928">
        <f>+F90</f>
        <v>2007.02</v>
      </c>
      <c r="G89" s="928">
        <v>0</v>
      </c>
      <c r="H89" s="928">
        <f t="shared" si="1"/>
        <v>2007.02</v>
      </c>
      <c r="I89" s="1833">
        <v>0</v>
      </c>
      <c r="J89" s="1833">
        <f t="shared" si="2"/>
        <v>2007.02</v>
      </c>
      <c r="K89" s="1833">
        <v>0</v>
      </c>
      <c r="L89" s="1833">
        <f t="shared" si="3"/>
        <v>2007.02</v>
      </c>
      <c r="M89" s="1833">
        <v>0</v>
      </c>
      <c r="N89" s="1833">
        <f t="shared" si="4"/>
        <v>2007.02</v>
      </c>
      <c r="O89" s="1834">
        <v>0</v>
      </c>
      <c r="P89" s="1834">
        <f t="shared" si="21"/>
        <v>2007.02</v>
      </c>
      <c r="Q89" s="1834">
        <v>0</v>
      </c>
      <c r="R89" s="1834">
        <f t="shared" si="20"/>
        <v>2007.02</v>
      </c>
      <c r="S89" s="1832">
        <v>0</v>
      </c>
      <c r="T89" s="1832">
        <f t="shared" si="18"/>
        <v>2007.02</v>
      </c>
      <c r="U89" s="1832">
        <v>0</v>
      </c>
      <c r="V89" s="1832">
        <f t="shared" si="19"/>
        <v>2007.02</v>
      </c>
      <c r="W89" s="2115"/>
    </row>
    <row r="90" spans="1:23" x14ac:dyDescent="0.2">
      <c r="A90" s="701"/>
      <c r="B90" s="703" t="s">
        <v>474</v>
      </c>
      <c r="C90" s="704">
        <v>3299</v>
      </c>
      <c r="D90" s="1204">
        <v>5321</v>
      </c>
      <c r="E90" s="781" t="s">
        <v>258</v>
      </c>
      <c r="F90" s="926">
        <v>2007.02</v>
      </c>
      <c r="G90" s="926">
        <v>0</v>
      </c>
      <c r="H90" s="926">
        <f t="shared" si="1"/>
        <v>2007.02</v>
      </c>
      <c r="I90" s="1827">
        <v>0</v>
      </c>
      <c r="J90" s="1827">
        <f t="shared" si="2"/>
        <v>2007.02</v>
      </c>
      <c r="K90" s="1827">
        <v>0</v>
      </c>
      <c r="L90" s="1827">
        <f t="shared" si="3"/>
        <v>2007.02</v>
      </c>
      <c r="M90" s="1827">
        <v>0</v>
      </c>
      <c r="N90" s="1827">
        <f t="shared" si="4"/>
        <v>2007.02</v>
      </c>
      <c r="O90" s="1828">
        <v>0</v>
      </c>
      <c r="P90" s="1828">
        <f t="shared" si="21"/>
        <v>2007.02</v>
      </c>
      <c r="Q90" s="1828">
        <v>0</v>
      </c>
      <c r="R90" s="1828">
        <f t="shared" si="20"/>
        <v>2007.02</v>
      </c>
      <c r="S90" s="1829">
        <v>0</v>
      </c>
      <c r="T90" s="1829">
        <f t="shared" si="18"/>
        <v>2007.02</v>
      </c>
      <c r="U90" s="1829">
        <v>0</v>
      </c>
      <c r="V90" s="1829">
        <f t="shared" si="19"/>
        <v>2007.02</v>
      </c>
      <c r="W90" s="2115"/>
    </row>
    <row r="91" spans="1:23" x14ac:dyDescent="0.2">
      <c r="A91" s="1040" t="s">
        <v>106</v>
      </c>
      <c r="B91" s="1041" t="s">
        <v>485</v>
      </c>
      <c r="C91" s="1042" t="s">
        <v>100</v>
      </c>
      <c r="D91" s="1042" t="s">
        <v>100</v>
      </c>
      <c r="E91" s="780" t="s">
        <v>458</v>
      </c>
      <c r="F91" s="928">
        <f>+F92</f>
        <v>541.79</v>
      </c>
      <c r="G91" s="928">
        <v>0</v>
      </c>
      <c r="H91" s="928">
        <f t="shared" si="1"/>
        <v>541.79</v>
      </c>
      <c r="I91" s="1833">
        <v>0</v>
      </c>
      <c r="J91" s="1833">
        <f t="shared" si="2"/>
        <v>541.79</v>
      </c>
      <c r="K91" s="1833">
        <v>0</v>
      </c>
      <c r="L91" s="1833">
        <f t="shared" si="3"/>
        <v>541.79</v>
      </c>
      <c r="M91" s="1834">
        <f>+M92</f>
        <v>-541.79</v>
      </c>
      <c r="N91" s="1834">
        <f t="shared" si="4"/>
        <v>0</v>
      </c>
      <c r="O91" s="1834">
        <v>0</v>
      </c>
      <c r="P91" s="1834">
        <f t="shared" si="21"/>
        <v>0</v>
      </c>
      <c r="Q91" s="1834">
        <v>0</v>
      </c>
      <c r="R91" s="1834">
        <f t="shared" si="20"/>
        <v>0</v>
      </c>
      <c r="S91" s="1832">
        <v>0</v>
      </c>
      <c r="T91" s="1832">
        <f t="shared" si="18"/>
        <v>0</v>
      </c>
      <c r="U91" s="1832">
        <v>0</v>
      </c>
      <c r="V91" s="1832">
        <f t="shared" si="19"/>
        <v>0</v>
      </c>
      <c r="W91" s="2115"/>
    </row>
    <row r="92" spans="1:23" x14ac:dyDescent="0.2">
      <c r="A92" s="701"/>
      <c r="B92" s="703" t="s">
        <v>474</v>
      </c>
      <c r="C92" s="704">
        <v>3113</v>
      </c>
      <c r="D92" s="1204">
        <v>5321</v>
      </c>
      <c r="E92" s="781" t="s">
        <v>258</v>
      </c>
      <c r="F92" s="926">
        <v>541.79</v>
      </c>
      <c r="G92" s="926">
        <v>0</v>
      </c>
      <c r="H92" s="926">
        <f t="shared" si="1"/>
        <v>541.79</v>
      </c>
      <c r="I92" s="1827">
        <v>0</v>
      </c>
      <c r="J92" s="1827">
        <f t="shared" si="2"/>
        <v>541.79</v>
      </c>
      <c r="K92" s="1827">
        <v>0</v>
      </c>
      <c r="L92" s="1827">
        <f t="shared" si="3"/>
        <v>541.79</v>
      </c>
      <c r="M92" s="1828">
        <v>-541.79</v>
      </c>
      <c r="N92" s="1828">
        <f t="shared" si="4"/>
        <v>0</v>
      </c>
      <c r="O92" s="1828">
        <v>0</v>
      </c>
      <c r="P92" s="1828">
        <f t="shared" si="21"/>
        <v>0</v>
      </c>
      <c r="Q92" s="1828">
        <v>0</v>
      </c>
      <c r="R92" s="1828">
        <f t="shared" si="20"/>
        <v>0</v>
      </c>
      <c r="S92" s="1829">
        <v>0</v>
      </c>
      <c r="T92" s="1829">
        <f t="shared" si="18"/>
        <v>0</v>
      </c>
      <c r="U92" s="1829">
        <v>0</v>
      </c>
      <c r="V92" s="1829">
        <f t="shared" si="19"/>
        <v>0</v>
      </c>
      <c r="W92" s="2115"/>
    </row>
    <row r="93" spans="1:23" ht="31.45" x14ac:dyDescent="0.2">
      <c r="A93" s="1040" t="s">
        <v>106</v>
      </c>
      <c r="B93" s="1041" t="s">
        <v>607</v>
      </c>
      <c r="C93" s="1042" t="s">
        <v>100</v>
      </c>
      <c r="D93" s="1042" t="s">
        <v>100</v>
      </c>
      <c r="E93" s="780" t="s">
        <v>610</v>
      </c>
      <c r="F93" s="928">
        <v>0</v>
      </c>
      <c r="G93" s="926"/>
      <c r="H93" s="926"/>
      <c r="I93" s="1827"/>
      <c r="J93" s="1827"/>
      <c r="K93" s="1827"/>
      <c r="L93" s="1827"/>
      <c r="M93" s="1834">
        <f>+M94</f>
        <v>461.79</v>
      </c>
      <c r="N93" s="1834">
        <f t="shared" si="4"/>
        <v>461.79</v>
      </c>
      <c r="O93" s="1834">
        <v>0</v>
      </c>
      <c r="P93" s="1834">
        <f t="shared" si="21"/>
        <v>461.79</v>
      </c>
      <c r="Q93" s="1834">
        <v>0</v>
      </c>
      <c r="R93" s="1834">
        <f t="shared" si="20"/>
        <v>461.79</v>
      </c>
      <c r="S93" s="1832">
        <v>0</v>
      </c>
      <c r="T93" s="1832">
        <f t="shared" si="18"/>
        <v>461.79</v>
      </c>
      <c r="U93" s="1832">
        <v>0</v>
      </c>
      <c r="V93" s="1832">
        <f t="shared" si="19"/>
        <v>461.79</v>
      </c>
      <c r="W93" s="2115"/>
    </row>
    <row r="94" spans="1:23" x14ac:dyDescent="0.2">
      <c r="A94" s="701"/>
      <c r="B94" s="703" t="s">
        <v>474</v>
      </c>
      <c r="C94" s="704">
        <v>3113</v>
      </c>
      <c r="D94" s="1204">
        <v>5321</v>
      </c>
      <c r="E94" s="781" t="s">
        <v>258</v>
      </c>
      <c r="F94" s="926">
        <v>0</v>
      </c>
      <c r="G94" s="926"/>
      <c r="H94" s="926"/>
      <c r="I94" s="1827"/>
      <c r="J94" s="1827"/>
      <c r="K94" s="1827"/>
      <c r="L94" s="1827"/>
      <c r="M94" s="1828">
        <v>461.79</v>
      </c>
      <c r="N94" s="1828">
        <f t="shared" si="4"/>
        <v>461.79</v>
      </c>
      <c r="O94" s="1828">
        <v>0</v>
      </c>
      <c r="P94" s="1828">
        <f t="shared" si="21"/>
        <v>461.79</v>
      </c>
      <c r="Q94" s="1828">
        <v>0</v>
      </c>
      <c r="R94" s="1828">
        <f t="shared" si="20"/>
        <v>461.79</v>
      </c>
      <c r="S94" s="1829">
        <v>0</v>
      </c>
      <c r="T94" s="1829">
        <f t="shared" si="18"/>
        <v>461.79</v>
      </c>
      <c r="U94" s="1829">
        <v>0</v>
      </c>
      <c r="V94" s="1829">
        <f t="shared" si="19"/>
        <v>461.79</v>
      </c>
      <c r="W94" s="2115"/>
    </row>
    <row r="95" spans="1:23" ht="31.45" x14ac:dyDescent="0.2">
      <c r="A95" s="1040" t="s">
        <v>106</v>
      </c>
      <c r="B95" s="1041" t="s">
        <v>608</v>
      </c>
      <c r="C95" s="1042" t="s">
        <v>100</v>
      </c>
      <c r="D95" s="1042" t="s">
        <v>100</v>
      </c>
      <c r="E95" s="780" t="s">
        <v>611</v>
      </c>
      <c r="F95" s="928">
        <v>0</v>
      </c>
      <c r="G95" s="926"/>
      <c r="H95" s="926"/>
      <c r="I95" s="1827"/>
      <c r="J95" s="1827"/>
      <c r="K95" s="1827"/>
      <c r="L95" s="1827"/>
      <c r="M95" s="1834">
        <f>+M96</f>
        <v>80</v>
      </c>
      <c r="N95" s="1834">
        <f t="shared" si="4"/>
        <v>80</v>
      </c>
      <c r="O95" s="1834">
        <v>0</v>
      </c>
      <c r="P95" s="1834">
        <f t="shared" si="21"/>
        <v>80</v>
      </c>
      <c r="Q95" s="1834">
        <v>0</v>
      </c>
      <c r="R95" s="1834">
        <f t="shared" si="20"/>
        <v>80</v>
      </c>
      <c r="S95" s="1832">
        <v>0</v>
      </c>
      <c r="T95" s="1832">
        <f t="shared" si="18"/>
        <v>80</v>
      </c>
      <c r="U95" s="1832">
        <v>0</v>
      </c>
      <c r="V95" s="1832">
        <f t="shared" si="19"/>
        <v>80</v>
      </c>
      <c r="W95" s="2115"/>
    </row>
    <row r="96" spans="1:23" x14ac:dyDescent="0.2">
      <c r="A96" s="701"/>
      <c r="B96" s="703" t="s">
        <v>474</v>
      </c>
      <c r="C96" s="704">
        <v>3113</v>
      </c>
      <c r="D96" s="1204">
        <v>5321</v>
      </c>
      <c r="E96" s="781" t="s">
        <v>258</v>
      </c>
      <c r="F96" s="926">
        <v>0</v>
      </c>
      <c r="G96" s="926"/>
      <c r="H96" s="926"/>
      <c r="I96" s="1827"/>
      <c r="J96" s="1827"/>
      <c r="K96" s="1827"/>
      <c r="L96" s="1827"/>
      <c r="M96" s="1828">
        <v>80</v>
      </c>
      <c r="N96" s="1828">
        <f t="shared" si="4"/>
        <v>80</v>
      </c>
      <c r="O96" s="1828">
        <v>0</v>
      </c>
      <c r="P96" s="1828">
        <f t="shared" si="21"/>
        <v>80</v>
      </c>
      <c r="Q96" s="1828">
        <v>0</v>
      </c>
      <c r="R96" s="1828">
        <f t="shared" si="20"/>
        <v>80</v>
      </c>
      <c r="S96" s="1829">
        <v>0</v>
      </c>
      <c r="T96" s="1829">
        <f t="shared" si="18"/>
        <v>80</v>
      </c>
      <c r="U96" s="1829">
        <v>0</v>
      </c>
      <c r="V96" s="1829">
        <f t="shared" si="19"/>
        <v>80</v>
      </c>
      <c r="W96" s="2115"/>
    </row>
    <row r="97" spans="1:23" x14ac:dyDescent="0.2">
      <c r="A97" s="1040" t="s">
        <v>106</v>
      </c>
      <c r="B97" s="1041" t="s">
        <v>486</v>
      </c>
      <c r="C97" s="1042" t="s">
        <v>100</v>
      </c>
      <c r="D97" s="1042" t="s">
        <v>100</v>
      </c>
      <c r="E97" s="780" t="s">
        <v>223</v>
      </c>
      <c r="F97" s="928">
        <f>+F98</f>
        <v>541.13</v>
      </c>
      <c r="G97" s="928">
        <f>+G98</f>
        <v>-250</v>
      </c>
      <c r="H97" s="928">
        <f t="shared" si="1"/>
        <v>291.13</v>
      </c>
      <c r="I97" s="1833">
        <v>0</v>
      </c>
      <c r="J97" s="1833">
        <f t="shared" si="2"/>
        <v>291.13</v>
      </c>
      <c r="K97" s="1833">
        <v>0</v>
      </c>
      <c r="L97" s="1833">
        <f t="shared" si="3"/>
        <v>291.13</v>
      </c>
      <c r="M97" s="1834">
        <f>+M98</f>
        <v>-15</v>
      </c>
      <c r="N97" s="1834">
        <f t="shared" si="4"/>
        <v>276.13</v>
      </c>
      <c r="O97" s="1834">
        <v>0</v>
      </c>
      <c r="P97" s="1834">
        <f t="shared" si="21"/>
        <v>276.13</v>
      </c>
      <c r="Q97" s="1834">
        <v>0</v>
      </c>
      <c r="R97" s="1834">
        <f t="shared" si="20"/>
        <v>276.13</v>
      </c>
      <c r="S97" s="1832">
        <v>0</v>
      </c>
      <c r="T97" s="1832">
        <f t="shared" si="18"/>
        <v>276.13</v>
      </c>
      <c r="U97" s="1832">
        <v>0</v>
      </c>
      <c r="V97" s="1832">
        <f t="shared" si="19"/>
        <v>276.13</v>
      </c>
      <c r="W97" s="2115"/>
    </row>
    <row r="98" spans="1:23" x14ac:dyDescent="0.2">
      <c r="A98" s="1198"/>
      <c r="B98" s="1199" t="s">
        <v>474</v>
      </c>
      <c r="C98" s="1200">
        <v>3299</v>
      </c>
      <c r="D98" s="1201">
        <v>5321</v>
      </c>
      <c r="E98" s="781" t="s">
        <v>258</v>
      </c>
      <c r="F98" s="926">
        <v>541.13</v>
      </c>
      <c r="G98" s="926">
        <v>-250</v>
      </c>
      <c r="H98" s="926">
        <f t="shared" si="1"/>
        <v>291.13</v>
      </c>
      <c r="I98" s="1827">
        <v>0</v>
      </c>
      <c r="J98" s="1827">
        <f t="shared" si="2"/>
        <v>291.13</v>
      </c>
      <c r="K98" s="1827">
        <v>0</v>
      </c>
      <c r="L98" s="1827">
        <f t="shared" si="3"/>
        <v>291.13</v>
      </c>
      <c r="M98" s="1828">
        <v>-15</v>
      </c>
      <c r="N98" s="1828">
        <f t="shared" si="4"/>
        <v>276.13</v>
      </c>
      <c r="O98" s="1828">
        <v>0</v>
      </c>
      <c r="P98" s="1828">
        <f t="shared" si="21"/>
        <v>276.13</v>
      </c>
      <c r="Q98" s="1828">
        <v>0</v>
      </c>
      <c r="R98" s="1828">
        <f t="shared" si="20"/>
        <v>276.13</v>
      </c>
      <c r="S98" s="1829">
        <v>0</v>
      </c>
      <c r="T98" s="1829">
        <f t="shared" si="18"/>
        <v>276.13</v>
      </c>
      <c r="U98" s="1829">
        <v>0</v>
      </c>
      <c r="V98" s="1829">
        <f t="shared" si="19"/>
        <v>276.13</v>
      </c>
      <c r="W98" s="2115"/>
    </row>
    <row r="99" spans="1:23" ht="20.95" x14ac:dyDescent="0.2">
      <c r="A99" s="1040" t="s">
        <v>106</v>
      </c>
      <c r="B99" s="1205" t="s">
        <v>496</v>
      </c>
      <c r="C99" s="1205" t="s">
        <v>100</v>
      </c>
      <c r="D99" s="1042" t="s">
        <v>100</v>
      </c>
      <c r="E99" s="1044" t="s">
        <v>470</v>
      </c>
      <c r="F99" s="928">
        <v>0</v>
      </c>
      <c r="G99" s="928">
        <f>+G100</f>
        <v>250</v>
      </c>
      <c r="H99" s="928">
        <f t="shared" si="1"/>
        <v>250</v>
      </c>
      <c r="I99" s="1833">
        <v>0</v>
      </c>
      <c r="J99" s="1833">
        <f t="shared" si="2"/>
        <v>250</v>
      </c>
      <c r="K99" s="1833">
        <v>0</v>
      </c>
      <c r="L99" s="1833">
        <f t="shared" si="3"/>
        <v>250</v>
      </c>
      <c r="M99" s="1833">
        <v>0</v>
      </c>
      <c r="N99" s="1833">
        <f t="shared" ref="N99:N172" si="22">+L99+M99</f>
        <v>250</v>
      </c>
      <c r="O99" s="1834">
        <v>0</v>
      </c>
      <c r="P99" s="1834">
        <f t="shared" si="21"/>
        <v>250</v>
      </c>
      <c r="Q99" s="1834">
        <v>0</v>
      </c>
      <c r="R99" s="1834">
        <f t="shared" si="20"/>
        <v>250</v>
      </c>
      <c r="S99" s="1832">
        <v>0</v>
      </c>
      <c r="T99" s="1832">
        <f t="shared" si="18"/>
        <v>250</v>
      </c>
      <c r="U99" s="1832">
        <v>0</v>
      </c>
      <c r="V99" s="1832">
        <f t="shared" si="19"/>
        <v>250</v>
      </c>
      <c r="W99" s="2115"/>
    </row>
    <row r="100" spans="1:23" ht="13.1" thickBot="1" x14ac:dyDescent="0.25">
      <c r="A100" s="1206"/>
      <c r="B100" s="1207"/>
      <c r="C100" s="1200">
        <v>3299</v>
      </c>
      <c r="D100" s="1208">
        <v>5339</v>
      </c>
      <c r="E100" s="1209" t="s">
        <v>469</v>
      </c>
      <c r="F100" s="929">
        <v>0</v>
      </c>
      <c r="G100" s="929">
        <v>250</v>
      </c>
      <c r="H100" s="929">
        <f t="shared" si="1"/>
        <v>250</v>
      </c>
      <c r="I100" s="1842">
        <v>0</v>
      </c>
      <c r="J100" s="1842">
        <f t="shared" si="2"/>
        <v>250</v>
      </c>
      <c r="K100" s="1842">
        <v>0</v>
      </c>
      <c r="L100" s="1842">
        <f t="shared" si="3"/>
        <v>250</v>
      </c>
      <c r="M100" s="1842">
        <v>0</v>
      </c>
      <c r="N100" s="1842">
        <f t="shared" si="22"/>
        <v>250</v>
      </c>
      <c r="O100" s="1850">
        <v>0</v>
      </c>
      <c r="P100" s="1850">
        <f t="shared" si="21"/>
        <v>250</v>
      </c>
      <c r="Q100" s="1850">
        <v>0</v>
      </c>
      <c r="R100" s="1850">
        <f t="shared" si="20"/>
        <v>250</v>
      </c>
      <c r="S100" s="1851">
        <v>0</v>
      </c>
      <c r="T100" s="1851">
        <f t="shared" si="18"/>
        <v>250</v>
      </c>
      <c r="U100" s="1851">
        <v>0</v>
      </c>
      <c r="V100" s="1851">
        <f t="shared" si="19"/>
        <v>250</v>
      </c>
      <c r="W100" s="2115"/>
    </row>
    <row r="101" spans="1:23" ht="13.75" thickBot="1" x14ac:dyDescent="0.25">
      <c r="A101" s="792" t="s">
        <v>106</v>
      </c>
      <c r="B101" s="1168" t="s">
        <v>100</v>
      </c>
      <c r="C101" s="793" t="s">
        <v>100</v>
      </c>
      <c r="D101" s="794" t="s">
        <v>100</v>
      </c>
      <c r="E101" s="795" t="s">
        <v>433</v>
      </c>
      <c r="F101" s="1016">
        <f>+F102+F183+F196+F217+F244</f>
        <v>13000</v>
      </c>
      <c r="G101" s="1016">
        <f>+G102+G183+G196+G217+G244</f>
        <v>0</v>
      </c>
      <c r="H101" s="1016">
        <f>+H102+H183+H196+H217+H244</f>
        <v>13000</v>
      </c>
      <c r="I101" s="1016">
        <f>+I102+I183+I196+I217+I244</f>
        <v>0</v>
      </c>
      <c r="J101" s="1016">
        <f>+J102+J183+J196+J217+J244</f>
        <v>13000</v>
      </c>
      <c r="K101" s="1814">
        <v>0</v>
      </c>
      <c r="L101" s="1814">
        <f t="shared" ref="L101:L174" si="23">+J101+K101</f>
        <v>13000</v>
      </c>
      <c r="M101" s="1814">
        <f>+M102+M183+M196+M217+M244</f>
        <v>5000</v>
      </c>
      <c r="N101" s="1814">
        <f t="shared" si="22"/>
        <v>18000</v>
      </c>
      <c r="O101" s="1815">
        <f>+O102+O183+O196+O217+O244+O263+O268</f>
        <v>2178.7640000000001</v>
      </c>
      <c r="P101" s="1815">
        <f t="shared" si="21"/>
        <v>20178.763999999999</v>
      </c>
      <c r="Q101" s="1815">
        <f>+Q102+Q196+Q217+Q244+Q263+Q268</f>
        <v>0</v>
      </c>
      <c r="R101" s="1815">
        <f t="shared" si="20"/>
        <v>20178.763999999999</v>
      </c>
      <c r="S101" s="1257">
        <v>0</v>
      </c>
      <c r="T101" s="1257">
        <f t="shared" si="18"/>
        <v>20178.763999999999</v>
      </c>
      <c r="U101" s="1257">
        <f>+U102+U183+U196+U217+U244+U263+U268</f>
        <v>0</v>
      </c>
      <c r="V101" s="1257">
        <f t="shared" si="19"/>
        <v>20178.763999999999</v>
      </c>
      <c r="W101" s="2116"/>
    </row>
    <row r="102" spans="1:23" ht="13.1" thickBot="1" x14ac:dyDescent="0.25">
      <c r="A102" s="1089" t="s">
        <v>106</v>
      </c>
      <c r="B102" s="1210" t="s">
        <v>100</v>
      </c>
      <c r="C102" s="1211" t="s">
        <v>100</v>
      </c>
      <c r="D102" s="1211" t="s">
        <v>100</v>
      </c>
      <c r="E102" s="1091" t="s">
        <v>225</v>
      </c>
      <c r="F102" s="1212">
        <v>5000</v>
      </c>
      <c r="G102" s="1086">
        <f>+G103+G115+G117+G119+G121+G123+G125+G127+G129+G131+G133+G135+G137+G139+G141+G143+G145+G147+G149+G151+G153+G155+G157+G159+G161+G163+G165+G167+G169+G171+G173+G175+G177+G179+G181</f>
        <v>0</v>
      </c>
      <c r="H102" s="1086">
        <f>+F102+G102</f>
        <v>5000</v>
      </c>
      <c r="I102" s="1852">
        <v>0</v>
      </c>
      <c r="J102" s="1852">
        <f>+H102+I102</f>
        <v>5000</v>
      </c>
      <c r="K102" s="1852">
        <v>0</v>
      </c>
      <c r="L102" s="1852">
        <f t="shared" si="23"/>
        <v>5000</v>
      </c>
      <c r="M102" s="1852">
        <f>+M103+M111+M113</f>
        <v>0</v>
      </c>
      <c r="N102" s="1852">
        <f t="shared" si="22"/>
        <v>5000</v>
      </c>
      <c r="O102" s="1853">
        <f>+O103+O125+O133+O145+O149+O157+O159</f>
        <v>-500</v>
      </c>
      <c r="P102" s="1853">
        <f t="shared" si="21"/>
        <v>4500</v>
      </c>
      <c r="Q102" s="1853">
        <v>0</v>
      </c>
      <c r="R102" s="1853">
        <f t="shared" si="20"/>
        <v>4500</v>
      </c>
      <c r="S102" s="1268">
        <v>0</v>
      </c>
      <c r="T102" s="1268">
        <f t="shared" si="18"/>
        <v>4500</v>
      </c>
      <c r="U102" s="1268">
        <f>+U103+U105+U107+U109+U141</f>
        <v>0</v>
      </c>
      <c r="V102" s="1268">
        <f t="shared" si="19"/>
        <v>4500</v>
      </c>
      <c r="W102" s="2115"/>
    </row>
    <row r="103" spans="1:23" x14ac:dyDescent="0.2">
      <c r="A103" s="669" t="s">
        <v>106</v>
      </c>
      <c r="B103" s="671" t="s">
        <v>487</v>
      </c>
      <c r="C103" s="672" t="s">
        <v>100</v>
      </c>
      <c r="D103" s="673" t="s">
        <v>100</v>
      </c>
      <c r="E103" s="780" t="s">
        <v>461</v>
      </c>
      <c r="F103" s="925">
        <f>+F104</f>
        <v>5000</v>
      </c>
      <c r="G103" s="1214">
        <f>+G104</f>
        <v>-4700</v>
      </c>
      <c r="H103" s="925">
        <f t="shared" si="1"/>
        <v>300</v>
      </c>
      <c r="I103" s="1830">
        <v>0</v>
      </c>
      <c r="J103" s="1830">
        <f t="shared" ref="J103:J177" si="24">+H103+I103</f>
        <v>300</v>
      </c>
      <c r="K103" s="1830">
        <v>0</v>
      </c>
      <c r="L103" s="1830">
        <f t="shared" si="23"/>
        <v>300</v>
      </c>
      <c r="M103" s="1831">
        <f>+M104</f>
        <v>-200</v>
      </c>
      <c r="N103" s="1831">
        <f t="shared" si="22"/>
        <v>100</v>
      </c>
      <c r="O103" s="1831">
        <f>+O104</f>
        <v>250</v>
      </c>
      <c r="P103" s="1831">
        <f t="shared" si="21"/>
        <v>350</v>
      </c>
      <c r="Q103" s="1831">
        <v>0</v>
      </c>
      <c r="R103" s="1831">
        <f t="shared" si="20"/>
        <v>350</v>
      </c>
      <c r="S103" s="1824">
        <v>0</v>
      </c>
      <c r="T103" s="1824">
        <f t="shared" si="18"/>
        <v>350</v>
      </c>
      <c r="U103" s="1824">
        <f>+U104</f>
        <v>0</v>
      </c>
      <c r="V103" s="1824">
        <f t="shared" si="19"/>
        <v>350</v>
      </c>
      <c r="W103" s="2115"/>
    </row>
    <row r="104" spans="1:23" x14ac:dyDescent="0.2">
      <c r="A104" s="701"/>
      <c r="B104" s="703" t="s">
        <v>474</v>
      </c>
      <c r="C104" s="704">
        <v>3419</v>
      </c>
      <c r="D104" s="663">
        <v>5222</v>
      </c>
      <c r="E104" s="781" t="s">
        <v>296</v>
      </c>
      <c r="F104" s="926">
        <v>5000</v>
      </c>
      <c r="G104" s="1183">
        <v>-4700</v>
      </c>
      <c r="H104" s="926">
        <f t="shared" si="1"/>
        <v>300</v>
      </c>
      <c r="I104" s="1827">
        <v>0</v>
      </c>
      <c r="J104" s="1827">
        <f t="shared" si="24"/>
        <v>300</v>
      </c>
      <c r="K104" s="1827">
        <v>0</v>
      </c>
      <c r="L104" s="1827">
        <f t="shared" si="23"/>
        <v>300</v>
      </c>
      <c r="M104" s="1828">
        <v>-200</v>
      </c>
      <c r="N104" s="1828">
        <f t="shared" si="22"/>
        <v>100</v>
      </c>
      <c r="O104" s="1828">
        <v>250</v>
      </c>
      <c r="P104" s="1828">
        <f t="shared" si="21"/>
        <v>350</v>
      </c>
      <c r="Q104" s="1828">
        <v>0</v>
      </c>
      <c r="R104" s="1828">
        <f t="shared" si="20"/>
        <v>350</v>
      </c>
      <c r="S104" s="1829">
        <v>0</v>
      </c>
      <c r="T104" s="1829">
        <f t="shared" si="18"/>
        <v>350</v>
      </c>
      <c r="U104" s="1829">
        <v>0</v>
      </c>
      <c r="V104" s="1829">
        <f t="shared" si="19"/>
        <v>350</v>
      </c>
      <c r="W104" s="2115"/>
    </row>
    <row r="105" spans="1:23" ht="20.95" x14ac:dyDescent="0.2">
      <c r="A105" s="669" t="s">
        <v>106</v>
      </c>
      <c r="B105" s="671" t="s">
        <v>967</v>
      </c>
      <c r="C105" s="672" t="s">
        <v>100</v>
      </c>
      <c r="D105" s="673" t="s">
        <v>100</v>
      </c>
      <c r="E105" s="780" t="s">
        <v>968</v>
      </c>
      <c r="F105" s="1848">
        <v>0</v>
      </c>
      <c r="G105" s="1176"/>
      <c r="H105" s="928"/>
      <c r="I105" s="1833"/>
      <c r="J105" s="1833"/>
      <c r="K105" s="1833"/>
      <c r="L105" s="1833"/>
      <c r="M105" s="1834"/>
      <c r="N105" s="1834"/>
      <c r="O105" s="1834"/>
      <c r="P105" s="1834"/>
      <c r="Q105" s="1834"/>
      <c r="R105" s="1834">
        <v>0</v>
      </c>
      <c r="S105" s="1832">
        <v>0</v>
      </c>
      <c r="T105" s="1832">
        <v>0</v>
      </c>
      <c r="U105" s="1832">
        <f>+U106</f>
        <v>0</v>
      </c>
      <c r="V105" s="1832">
        <f t="shared" si="19"/>
        <v>0</v>
      </c>
      <c r="W105" s="2115"/>
    </row>
    <row r="106" spans="1:23" x14ac:dyDescent="0.2">
      <c r="A106" s="2068"/>
      <c r="B106" s="2069"/>
      <c r="C106" s="704">
        <v>3419</v>
      </c>
      <c r="D106" s="663">
        <v>5222</v>
      </c>
      <c r="E106" s="781" t="s">
        <v>296</v>
      </c>
      <c r="F106" s="929">
        <v>0</v>
      </c>
      <c r="G106" s="1183"/>
      <c r="H106" s="926"/>
      <c r="I106" s="1827"/>
      <c r="J106" s="1827"/>
      <c r="K106" s="1827"/>
      <c r="L106" s="1827"/>
      <c r="M106" s="1828"/>
      <c r="N106" s="1828"/>
      <c r="O106" s="1828"/>
      <c r="P106" s="1828"/>
      <c r="Q106" s="1828"/>
      <c r="R106" s="1828">
        <v>0</v>
      </c>
      <c r="S106" s="1829">
        <v>0</v>
      </c>
      <c r="T106" s="1829">
        <v>0</v>
      </c>
      <c r="U106" s="1829">
        <v>0</v>
      </c>
      <c r="V106" s="1829">
        <f t="shared" si="19"/>
        <v>0</v>
      </c>
      <c r="W106" s="2115"/>
    </row>
    <row r="107" spans="1:23" ht="20.95" x14ac:dyDescent="0.2">
      <c r="A107" s="669" t="s">
        <v>106</v>
      </c>
      <c r="B107" s="671" t="s">
        <v>987</v>
      </c>
      <c r="C107" s="672" t="s">
        <v>100</v>
      </c>
      <c r="D107" s="673" t="s">
        <v>100</v>
      </c>
      <c r="E107" s="780" t="s">
        <v>989</v>
      </c>
      <c r="F107" s="1848">
        <v>0</v>
      </c>
      <c r="G107" s="1176"/>
      <c r="H107" s="928"/>
      <c r="I107" s="1833"/>
      <c r="J107" s="1833"/>
      <c r="K107" s="1833"/>
      <c r="L107" s="1833"/>
      <c r="M107" s="1834"/>
      <c r="N107" s="1834"/>
      <c r="O107" s="1834"/>
      <c r="P107" s="1834"/>
      <c r="Q107" s="1834"/>
      <c r="R107" s="1834">
        <v>0</v>
      </c>
      <c r="S107" s="1832">
        <v>0</v>
      </c>
      <c r="T107" s="1832">
        <v>0</v>
      </c>
      <c r="U107" s="1832">
        <f>+U108</f>
        <v>0</v>
      </c>
      <c r="V107" s="1832">
        <f t="shared" si="19"/>
        <v>0</v>
      </c>
      <c r="W107" s="2115"/>
    </row>
    <row r="108" spans="1:23" x14ac:dyDescent="0.2">
      <c r="A108" s="2068"/>
      <c r="B108" s="2069"/>
      <c r="C108" s="704">
        <v>3419</v>
      </c>
      <c r="D108" s="663">
        <v>5222</v>
      </c>
      <c r="E108" s="781" t="s">
        <v>296</v>
      </c>
      <c r="F108" s="929">
        <v>0</v>
      </c>
      <c r="G108" s="1183"/>
      <c r="H108" s="926"/>
      <c r="I108" s="1827"/>
      <c r="J108" s="1827"/>
      <c r="K108" s="1827"/>
      <c r="L108" s="1827"/>
      <c r="M108" s="1828"/>
      <c r="N108" s="1828"/>
      <c r="O108" s="1828"/>
      <c r="P108" s="1828"/>
      <c r="Q108" s="1828"/>
      <c r="R108" s="1828">
        <v>0</v>
      </c>
      <c r="S108" s="1829">
        <v>0</v>
      </c>
      <c r="T108" s="1829">
        <v>0</v>
      </c>
      <c r="U108" s="1829">
        <v>0</v>
      </c>
      <c r="V108" s="1829">
        <f t="shared" si="19"/>
        <v>0</v>
      </c>
      <c r="W108" s="2115"/>
    </row>
    <row r="109" spans="1:23" ht="20.95" x14ac:dyDescent="0.2">
      <c r="A109" s="669" t="s">
        <v>106</v>
      </c>
      <c r="B109" s="671" t="s">
        <v>988</v>
      </c>
      <c r="C109" s="672" t="s">
        <v>100</v>
      </c>
      <c r="D109" s="673" t="s">
        <v>100</v>
      </c>
      <c r="E109" s="780" t="s">
        <v>990</v>
      </c>
      <c r="F109" s="1848">
        <v>0</v>
      </c>
      <c r="G109" s="1176"/>
      <c r="H109" s="928"/>
      <c r="I109" s="1833"/>
      <c r="J109" s="1833"/>
      <c r="K109" s="1833"/>
      <c r="L109" s="1833"/>
      <c r="M109" s="1834"/>
      <c r="N109" s="1834"/>
      <c r="O109" s="1834"/>
      <c r="P109" s="1834"/>
      <c r="Q109" s="1834"/>
      <c r="R109" s="1834">
        <v>0</v>
      </c>
      <c r="S109" s="1832">
        <v>0</v>
      </c>
      <c r="T109" s="1832">
        <v>0</v>
      </c>
      <c r="U109" s="1832">
        <f>+U110</f>
        <v>0</v>
      </c>
      <c r="V109" s="1832">
        <f t="shared" si="19"/>
        <v>0</v>
      </c>
      <c r="W109" s="2115"/>
    </row>
    <row r="110" spans="1:23" x14ac:dyDescent="0.2">
      <c r="A110" s="2068"/>
      <c r="B110" s="2069"/>
      <c r="C110" s="704">
        <v>3419</v>
      </c>
      <c r="D110" s="663">
        <v>5222</v>
      </c>
      <c r="E110" s="781" t="s">
        <v>296</v>
      </c>
      <c r="F110" s="929">
        <v>0</v>
      </c>
      <c r="G110" s="1183"/>
      <c r="H110" s="926"/>
      <c r="I110" s="1827"/>
      <c r="J110" s="1827"/>
      <c r="K110" s="1827"/>
      <c r="L110" s="1827"/>
      <c r="M110" s="1828"/>
      <c r="N110" s="1828"/>
      <c r="O110" s="1828"/>
      <c r="P110" s="1828"/>
      <c r="Q110" s="1828"/>
      <c r="R110" s="1828">
        <v>0</v>
      </c>
      <c r="S110" s="1829">
        <v>0</v>
      </c>
      <c r="T110" s="1829">
        <v>0</v>
      </c>
      <c r="U110" s="1829">
        <v>0</v>
      </c>
      <c r="V110" s="1829">
        <f t="shared" si="19"/>
        <v>0</v>
      </c>
      <c r="W110" s="2115"/>
    </row>
    <row r="111" spans="1:23" ht="20.95" x14ac:dyDescent="0.2">
      <c r="A111" s="669" t="s">
        <v>106</v>
      </c>
      <c r="B111" s="671" t="s">
        <v>615</v>
      </c>
      <c r="C111" s="672" t="s">
        <v>100</v>
      </c>
      <c r="D111" s="673" t="s">
        <v>100</v>
      </c>
      <c r="E111" s="780" t="s">
        <v>618</v>
      </c>
      <c r="F111" s="1848">
        <v>0</v>
      </c>
      <c r="G111" s="1183"/>
      <c r="H111" s="926"/>
      <c r="I111" s="1827"/>
      <c r="J111" s="1827"/>
      <c r="K111" s="1827"/>
      <c r="L111" s="1827">
        <v>0</v>
      </c>
      <c r="M111" s="1834">
        <f>+M112</f>
        <v>100</v>
      </c>
      <c r="N111" s="1834">
        <f t="shared" si="22"/>
        <v>100</v>
      </c>
      <c r="O111" s="1834">
        <v>0</v>
      </c>
      <c r="P111" s="1834">
        <f t="shared" si="21"/>
        <v>100</v>
      </c>
      <c r="Q111" s="1834">
        <v>0</v>
      </c>
      <c r="R111" s="1834">
        <f t="shared" si="20"/>
        <v>100</v>
      </c>
      <c r="S111" s="1832">
        <v>0</v>
      </c>
      <c r="T111" s="1832">
        <f t="shared" si="18"/>
        <v>100</v>
      </c>
      <c r="U111" s="1832">
        <v>0</v>
      </c>
      <c r="V111" s="1832">
        <f t="shared" si="19"/>
        <v>100</v>
      </c>
      <c r="W111" s="2115"/>
    </row>
    <row r="112" spans="1:23" ht="20.95" x14ac:dyDescent="0.2">
      <c r="A112" s="701"/>
      <c r="B112" s="703"/>
      <c r="C112" s="704">
        <v>3419</v>
      </c>
      <c r="D112" s="663">
        <v>5213</v>
      </c>
      <c r="E112" s="1854" t="s">
        <v>617</v>
      </c>
      <c r="F112" s="929">
        <v>0</v>
      </c>
      <c r="G112" s="1183"/>
      <c r="H112" s="926"/>
      <c r="I112" s="1827"/>
      <c r="J112" s="1827"/>
      <c r="K112" s="1827"/>
      <c r="L112" s="1827">
        <v>0</v>
      </c>
      <c r="M112" s="1828">
        <v>100</v>
      </c>
      <c r="N112" s="1828">
        <f t="shared" si="22"/>
        <v>100</v>
      </c>
      <c r="O112" s="1828">
        <v>0</v>
      </c>
      <c r="P112" s="1828">
        <f t="shared" si="21"/>
        <v>100</v>
      </c>
      <c r="Q112" s="1828">
        <v>0</v>
      </c>
      <c r="R112" s="1828">
        <f t="shared" si="20"/>
        <v>100</v>
      </c>
      <c r="S112" s="1829">
        <v>0</v>
      </c>
      <c r="T112" s="1829">
        <f t="shared" si="18"/>
        <v>100</v>
      </c>
      <c r="U112" s="1829">
        <v>0</v>
      </c>
      <c r="V112" s="1829">
        <f t="shared" si="19"/>
        <v>100</v>
      </c>
      <c r="W112" s="2115"/>
    </row>
    <row r="113" spans="1:23" ht="31.45" x14ac:dyDescent="0.2">
      <c r="A113" s="669" t="s">
        <v>106</v>
      </c>
      <c r="B113" s="671" t="s">
        <v>616</v>
      </c>
      <c r="C113" s="672" t="s">
        <v>100</v>
      </c>
      <c r="D113" s="673" t="s">
        <v>100</v>
      </c>
      <c r="E113" s="780" t="s">
        <v>619</v>
      </c>
      <c r="F113" s="1848">
        <v>0</v>
      </c>
      <c r="G113" s="1183"/>
      <c r="H113" s="926"/>
      <c r="I113" s="1827"/>
      <c r="J113" s="1827"/>
      <c r="K113" s="1827"/>
      <c r="L113" s="1827">
        <v>0</v>
      </c>
      <c r="M113" s="1834">
        <f>+M114</f>
        <v>100</v>
      </c>
      <c r="N113" s="1834">
        <f t="shared" si="22"/>
        <v>100</v>
      </c>
      <c r="O113" s="1834">
        <v>0</v>
      </c>
      <c r="P113" s="1834">
        <f t="shared" si="21"/>
        <v>100</v>
      </c>
      <c r="Q113" s="1834">
        <v>0</v>
      </c>
      <c r="R113" s="1834">
        <f t="shared" si="20"/>
        <v>100</v>
      </c>
      <c r="S113" s="1832">
        <v>0</v>
      </c>
      <c r="T113" s="1832">
        <f t="shared" si="18"/>
        <v>100</v>
      </c>
      <c r="U113" s="1832">
        <v>0</v>
      </c>
      <c r="V113" s="1832">
        <f t="shared" si="19"/>
        <v>100</v>
      </c>
      <c r="W113" s="2115"/>
    </row>
    <row r="114" spans="1:23" x14ac:dyDescent="0.2">
      <c r="A114" s="701"/>
      <c r="B114" s="703" t="s">
        <v>474</v>
      </c>
      <c r="C114" s="704">
        <v>3419</v>
      </c>
      <c r="D114" s="663">
        <v>5222</v>
      </c>
      <c r="E114" s="781" t="s">
        <v>296</v>
      </c>
      <c r="F114" s="929">
        <v>0</v>
      </c>
      <c r="G114" s="1183"/>
      <c r="H114" s="926"/>
      <c r="I114" s="1827"/>
      <c r="J114" s="1827"/>
      <c r="K114" s="1827"/>
      <c r="L114" s="1827">
        <v>0</v>
      </c>
      <c r="M114" s="1828">
        <v>100</v>
      </c>
      <c r="N114" s="1828">
        <f t="shared" si="22"/>
        <v>100</v>
      </c>
      <c r="O114" s="1828">
        <v>0</v>
      </c>
      <c r="P114" s="1828">
        <f t="shared" si="21"/>
        <v>100</v>
      </c>
      <c r="Q114" s="1828">
        <v>0</v>
      </c>
      <c r="R114" s="1828">
        <f t="shared" si="20"/>
        <v>100</v>
      </c>
      <c r="S114" s="1829">
        <v>0</v>
      </c>
      <c r="T114" s="1829">
        <f t="shared" si="18"/>
        <v>100</v>
      </c>
      <c r="U114" s="1829">
        <v>0</v>
      </c>
      <c r="V114" s="1829">
        <f t="shared" si="19"/>
        <v>100</v>
      </c>
      <c r="W114" s="2115"/>
    </row>
    <row r="115" spans="1:23" ht="20.95" x14ac:dyDescent="0.2">
      <c r="A115" s="1215" t="s">
        <v>298</v>
      </c>
      <c r="B115" s="1216" t="s">
        <v>497</v>
      </c>
      <c r="C115" s="1217" t="s">
        <v>100</v>
      </c>
      <c r="D115" s="1217" t="s">
        <v>100</v>
      </c>
      <c r="E115" s="1218" t="s">
        <v>354</v>
      </c>
      <c r="F115" s="1219">
        <v>0</v>
      </c>
      <c r="G115" s="1176">
        <f t="shared" ref="G115:G177" si="25">+G116</f>
        <v>100</v>
      </c>
      <c r="H115" s="928">
        <f t="shared" si="1"/>
        <v>100</v>
      </c>
      <c r="I115" s="1833">
        <v>0</v>
      </c>
      <c r="J115" s="1833">
        <f t="shared" si="24"/>
        <v>100</v>
      </c>
      <c r="K115" s="1833">
        <v>0</v>
      </c>
      <c r="L115" s="1833">
        <f t="shared" si="23"/>
        <v>100</v>
      </c>
      <c r="M115" s="1833">
        <v>0</v>
      </c>
      <c r="N115" s="1833">
        <f t="shared" si="22"/>
        <v>100</v>
      </c>
      <c r="O115" s="1834">
        <v>0</v>
      </c>
      <c r="P115" s="1834">
        <f t="shared" si="21"/>
        <v>100</v>
      </c>
      <c r="Q115" s="1834">
        <v>0</v>
      </c>
      <c r="R115" s="1834">
        <f t="shared" si="20"/>
        <v>100</v>
      </c>
      <c r="S115" s="1832">
        <v>0</v>
      </c>
      <c r="T115" s="1832">
        <f t="shared" si="18"/>
        <v>100</v>
      </c>
      <c r="U115" s="1832">
        <v>0</v>
      </c>
      <c r="V115" s="1832">
        <f t="shared" si="19"/>
        <v>100</v>
      </c>
      <c r="W115" s="2115"/>
    </row>
    <row r="116" spans="1:23" x14ac:dyDescent="0.2">
      <c r="A116" s="1220"/>
      <c r="B116" s="1221"/>
      <c r="C116" s="1222" t="s">
        <v>294</v>
      </c>
      <c r="D116" s="1222" t="s">
        <v>295</v>
      </c>
      <c r="E116" s="1223" t="s">
        <v>296</v>
      </c>
      <c r="F116" s="1224">
        <v>0</v>
      </c>
      <c r="G116" s="1183">
        <v>100</v>
      </c>
      <c r="H116" s="926">
        <f t="shared" ref="H116:H179" si="26">+F116+G116</f>
        <v>100</v>
      </c>
      <c r="I116" s="1827">
        <v>0</v>
      </c>
      <c r="J116" s="1827">
        <f t="shared" si="24"/>
        <v>100</v>
      </c>
      <c r="K116" s="1827">
        <v>0</v>
      </c>
      <c r="L116" s="1827">
        <f t="shared" si="23"/>
        <v>100</v>
      </c>
      <c r="M116" s="1827">
        <v>0</v>
      </c>
      <c r="N116" s="1827">
        <f t="shared" si="22"/>
        <v>100</v>
      </c>
      <c r="O116" s="1828">
        <v>0</v>
      </c>
      <c r="P116" s="1828">
        <f t="shared" si="21"/>
        <v>100</v>
      </c>
      <c r="Q116" s="1828">
        <v>0</v>
      </c>
      <c r="R116" s="1828">
        <f t="shared" si="20"/>
        <v>100</v>
      </c>
      <c r="S116" s="1829">
        <v>0</v>
      </c>
      <c r="T116" s="1829">
        <f t="shared" si="18"/>
        <v>100</v>
      </c>
      <c r="U116" s="1829">
        <v>0</v>
      </c>
      <c r="V116" s="1829">
        <f t="shared" si="19"/>
        <v>100</v>
      </c>
      <c r="W116" s="2115"/>
    </row>
    <row r="117" spans="1:23" ht="31.45" x14ac:dyDescent="0.2">
      <c r="A117" s="1215" t="s">
        <v>298</v>
      </c>
      <c r="B117" s="1216" t="s">
        <v>498</v>
      </c>
      <c r="C117" s="1217" t="s">
        <v>100</v>
      </c>
      <c r="D117" s="1217" t="s">
        <v>100</v>
      </c>
      <c r="E117" s="1218" t="s">
        <v>356</v>
      </c>
      <c r="F117" s="1219">
        <v>0</v>
      </c>
      <c r="G117" s="1176">
        <f t="shared" si="25"/>
        <v>100</v>
      </c>
      <c r="H117" s="928">
        <f t="shared" si="26"/>
        <v>100</v>
      </c>
      <c r="I117" s="1833">
        <v>0</v>
      </c>
      <c r="J117" s="1833">
        <f t="shared" si="24"/>
        <v>100</v>
      </c>
      <c r="K117" s="1833">
        <v>0</v>
      </c>
      <c r="L117" s="1833">
        <f t="shared" si="23"/>
        <v>100</v>
      </c>
      <c r="M117" s="1833">
        <v>0</v>
      </c>
      <c r="N117" s="1833">
        <f t="shared" si="22"/>
        <v>100</v>
      </c>
      <c r="O117" s="1834">
        <v>0</v>
      </c>
      <c r="P117" s="1834">
        <f t="shared" si="21"/>
        <v>100</v>
      </c>
      <c r="Q117" s="1834">
        <v>0</v>
      </c>
      <c r="R117" s="1834">
        <f t="shared" si="20"/>
        <v>100</v>
      </c>
      <c r="S117" s="1832">
        <v>0</v>
      </c>
      <c r="T117" s="1832">
        <f t="shared" si="18"/>
        <v>100</v>
      </c>
      <c r="U117" s="1832">
        <v>0</v>
      </c>
      <c r="V117" s="1832">
        <f t="shared" si="19"/>
        <v>100</v>
      </c>
      <c r="W117" s="2115"/>
    </row>
    <row r="118" spans="1:23" x14ac:dyDescent="0.2">
      <c r="A118" s="1220"/>
      <c r="B118" s="1221"/>
      <c r="C118" s="1222" t="s">
        <v>294</v>
      </c>
      <c r="D118" s="1222" t="s">
        <v>295</v>
      </c>
      <c r="E118" s="1223" t="s">
        <v>296</v>
      </c>
      <c r="F118" s="1224">
        <v>0</v>
      </c>
      <c r="G118" s="1183">
        <v>100</v>
      </c>
      <c r="H118" s="926">
        <f t="shared" si="26"/>
        <v>100</v>
      </c>
      <c r="I118" s="1827">
        <v>0</v>
      </c>
      <c r="J118" s="1827">
        <f t="shared" si="24"/>
        <v>100</v>
      </c>
      <c r="K118" s="1827">
        <v>0</v>
      </c>
      <c r="L118" s="1827">
        <f t="shared" si="23"/>
        <v>100</v>
      </c>
      <c r="M118" s="1827">
        <v>0</v>
      </c>
      <c r="N118" s="1827">
        <f t="shared" si="22"/>
        <v>100</v>
      </c>
      <c r="O118" s="1828">
        <v>0</v>
      </c>
      <c r="P118" s="1828">
        <f t="shared" si="21"/>
        <v>100</v>
      </c>
      <c r="Q118" s="1828">
        <v>0</v>
      </c>
      <c r="R118" s="1828">
        <f t="shared" si="20"/>
        <v>100</v>
      </c>
      <c r="S118" s="1829">
        <v>0</v>
      </c>
      <c r="T118" s="1829">
        <f t="shared" si="18"/>
        <v>100</v>
      </c>
      <c r="U118" s="1829">
        <v>0</v>
      </c>
      <c r="V118" s="1829">
        <f t="shared" si="19"/>
        <v>100</v>
      </c>
      <c r="W118" s="2115"/>
    </row>
    <row r="119" spans="1:23" ht="20.95" x14ac:dyDescent="0.2">
      <c r="A119" s="1215" t="s">
        <v>298</v>
      </c>
      <c r="B119" s="1216" t="s">
        <v>499</v>
      </c>
      <c r="C119" s="1217" t="s">
        <v>100</v>
      </c>
      <c r="D119" s="1217" t="s">
        <v>100</v>
      </c>
      <c r="E119" s="1218" t="s">
        <v>358</v>
      </c>
      <c r="F119" s="1219">
        <v>0</v>
      </c>
      <c r="G119" s="1176">
        <f t="shared" si="25"/>
        <v>250</v>
      </c>
      <c r="H119" s="928">
        <f t="shared" si="26"/>
        <v>250</v>
      </c>
      <c r="I119" s="1833">
        <v>0</v>
      </c>
      <c r="J119" s="1833">
        <f t="shared" si="24"/>
        <v>250</v>
      </c>
      <c r="K119" s="1833">
        <v>0</v>
      </c>
      <c r="L119" s="1833">
        <f t="shared" si="23"/>
        <v>250</v>
      </c>
      <c r="M119" s="1833">
        <v>0</v>
      </c>
      <c r="N119" s="1833">
        <f t="shared" si="22"/>
        <v>250</v>
      </c>
      <c r="O119" s="1834">
        <v>0</v>
      </c>
      <c r="P119" s="1834">
        <f t="shared" si="21"/>
        <v>250</v>
      </c>
      <c r="Q119" s="1834">
        <v>0</v>
      </c>
      <c r="R119" s="1834">
        <f t="shared" si="20"/>
        <v>250</v>
      </c>
      <c r="S119" s="1832">
        <v>0</v>
      </c>
      <c r="T119" s="1832">
        <f t="shared" si="18"/>
        <v>250</v>
      </c>
      <c r="U119" s="1832">
        <v>0</v>
      </c>
      <c r="V119" s="1832">
        <f t="shared" si="19"/>
        <v>250</v>
      </c>
      <c r="W119" s="2115"/>
    </row>
    <row r="120" spans="1:23" x14ac:dyDescent="0.2">
      <c r="A120" s="1220"/>
      <c r="B120" s="1221"/>
      <c r="C120" s="1222" t="s">
        <v>294</v>
      </c>
      <c r="D120" s="1222" t="s">
        <v>295</v>
      </c>
      <c r="E120" s="1223" t="s">
        <v>296</v>
      </c>
      <c r="F120" s="1224">
        <v>0</v>
      </c>
      <c r="G120" s="1183">
        <v>250</v>
      </c>
      <c r="H120" s="926">
        <f t="shared" si="26"/>
        <v>250</v>
      </c>
      <c r="I120" s="1827">
        <v>0</v>
      </c>
      <c r="J120" s="1827">
        <f t="shared" si="24"/>
        <v>250</v>
      </c>
      <c r="K120" s="1827">
        <v>0</v>
      </c>
      <c r="L120" s="1827">
        <f t="shared" si="23"/>
        <v>250</v>
      </c>
      <c r="M120" s="1827">
        <v>0</v>
      </c>
      <c r="N120" s="1827">
        <f t="shared" si="22"/>
        <v>250</v>
      </c>
      <c r="O120" s="1828">
        <v>0</v>
      </c>
      <c r="P120" s="1828">
        <f t="shared" si="21"/>
        <v>250</v>
      </c>
      <c r="Q120" s="1828">
        <v>0</v>
      </c>
      <c r="R120" s="1828">
        <f t="shared" si="20"/>
        <v>250</v>
      </c>
      <c r="S120" s="1829">
        <v>0</v>
      </c>
      <c r="T120" s="1829">
        <f t="shared" si="18"/>
        <v>250</v>
      </c>
      <c r="U120" s="1829">
        <v>0</v>
      </c>
      <c r="V120" s="1829">
        <f t="shared" si="19"/>
        <v>250</v>
      </c>
      <c r="W120" s="2115"/>
    </row>
    <row r="121" spans="1:23" x14ac:dyDescent="0.2">
      <c r="A121" s="1215" t="s">
        <v>298</v>
      </c>
      <c r="B121" s="1216" t="s">
        <v>500</v>
      </c>
      <c r="C121" s="1217" t="s">
        <v>100</v>
      </c>
      <c r="D121" s="1217" t="s">
        <v>100</v>
      </c>
      <c r="E121" s="1218" t="s">
        <v>360</v>
      </c>
      <c r="F121" s="1219">
        <v>0</v>
      </c>
      <c r="G121" s="1176">
        <f t="shared" si="25"/>
        <v>100</v>
      </c>
      <c r="H121" s="928">
        <f t="shared" si="26"/>
        <v>100</v>
      </c>
      <c r="I121" s="1833">
        <v>0</v>
      </c>
      <c r="J121" s="1833">
        <f t="shared" si="24"/>
        <v>100</v>
      </c>
      <c r="K121" s="1833">
        <v>0</v>
      </c>
      <c r="L121" s="1833">
        <f t="shared" si="23"/>
        <v>100</v>
      </c>
      <c r="M121" s="1833">
        <v>0</v>
      </c>
      <c r="N121" s="1833">
        <f t="shared" si="22"/>
        <v>100</v>
      </c>
      <c r="O121" s="1834">
        <v>0</v>
      </c>
      <c r="P121" s="1834">
        <f t="shared" si="21"/>
        <v>100</v>
      </c>
      <c r="Q121" s="1834">
        <v>0</v>
      </c>
      <c r="R121" s="1834">
        <f t="shared" si="20"/>
        <v>100</v>
      </c>
      <c r="S121" s="1832">
        <v>0</v>
      </c>
      <c r="T121" s="1832">
        <f t="shared" si="18"/>
        <v>100</v>
      </c>
      <c r="U121" s="1832">
        <v>0</v>
      </c>
      <c r="V121" s="1832">
        <f t="shared" si="19"/>
        <v>100</v>
      </c>
      <c r="W121" s="2115"/>
    </row>
    <row r="122" spans="1:23" x14ac:dyDescent="0.2">
      <c r="A122" s="1220"/>
      <c r="B122" s="1221"/>
      <c r="C122" s="1222" t="s">
        <v>294</v>
      </c>
      <c r="D122" s="1222" t="s">
        <v>295</v>
      </c>
      <c r="E122" s="1223" t="s">
        <v>296</v>
      </c>
      <c r="F122" s="1224">
        <v>0</v>
      </c>
      <c r="G122" s="1183">
        <v>100</v>
      </c>
      <c r="H122" s="926">
        <f t="shared" si="26"/>
        <v>100</v>
      </c>
      <c r="I122" s="1827">
        <v>0</v>
      </c>
      <c r="J122" s="1827">
        <f t="shared" si="24"/>
        <v>100</v>
      </c>
      <c r="K122" s="1827">
        <v>0</v>
      </c>
      <c r="L122" s="1827">
        <f t="shared" si="23"/>
        <v>100</v>
      </c>
      <c r="M122" s="1827">
        <v>0</v>
      </c>
      <c r="N122" s="1827">
        <f t="shared" si="22"/>
        <v>100</v>
      </c>
      <c r="O122" s="1828">
        <v>0</v>
      </c>
      <c r="P122" s="1828">
        <f t="shared" si="21"/>
        <v>100</v>
      </c>
      <c r="Q122" s="1828">
        <v>0</v>
      </c>
      <c r="R122" s="1828">
        <f t="shared" si="20"/>
        <v>100</v>
      </c>
      <c r="S122" s="1829">
        <v>0</v>
      </c>
      <c r="T122" s="1829">
        <f t="shared" si="18"/>
        <v>100</v>
      </c>
      <c r="U122" s="1829">
        <v>0</v>
      </c>
      <c r="V122" s="1829">
        <f t="shared" si="19"/>
        <v>100</v>
      </c>
      <c r="W122" s="2115"/>
    </row>
    <row r="123" spans="1:23" ht="20.95" x14ac:dyDescent="0.2">
      <c r="A123" s="1215" t="s">
        <v>298</v>
      </c>
      <c r="B123" s="1216" t="s">
        <v>501</v>
      </c>
      <c r="C123" s="1217" t="s">
        <v>100</v>
      </c>
      <c r="D123" s="1217" t="s">
        <v>100</v>
      </c>
      <c r="E123" s="1218" t="s">
        <v>362</v>
      </c>
      <c r="F123" s="1219">
        <v>0</v>
      </c>
      <c r="G123" s="1176">
        <f t="shared" si="25"/>
        <v>100</v>
      </c>
      <c r="H123" s="928">
        <f t="shared" si="26"/>
        <v>100</v>
      </c>
      <c r="I123" s="1833">
        <v>0</v>
      </c>
      <c r="J123" s="1833">
        <f t="shared" si="24"/>
        <v>100</v>
      </c>
      <c r="K123" s="1833">
        <v>0</v>
      </c>
      <c r="L123" s="1833">
        <f t="shared" si="23"/>
        <v>100</v>
      </c>
      <c r="M123" s="1833">
        <v>0</v>
      </c>
      <c r="N123" s="1833">
        <f t="shared" si="22"/>
        <v>100</v>
      </c>
      <c r="O123" s="1834">
        <v>0</v>
      </c>
      <c r="P123" s="1834">
        <f t="shared" si="21"/>
        <v>100</v>
      </c>
      <c r="Q123" s="1834">
        <v>0</v>
      </c>
      <c r="R123" s="1834">
        <f t="shared" si="20"/>
        <v>100</v>
      </c>
      <c r="S123" s="1832">
        <v>0</v>
      </c>
      <c r="T123" s="1832">
        <f t="shared" si="18"/>
        <v>100</v>
      </c>
      <c r="U123" s="1832">
        <v>0</v>
      </c>
      <c r="V123" s="1832">
        <f t="shared" si="19"/>
        <v>100</v>
      </c>
      <c r="W123" s="2115"/>
    </row>
    <row r="124" spans="1:23" x14ac:dyDescent="0.2">
      <c r="A124" s="1220"/>
      <c r="B124" s="1221"/>
      <c r="C124" s="1222" t="s">
        <v>294</v>
      </c>
      <c r="D124" s="1222" t="s">
        <v>295</v>
      </c>
      <c r="E124" s="1223" t="s">
        <v>296</v>
      </c>
      <c r="F124" s="1224">
        <v>0</v>
      </c>
      <c r="G124" s="1183">
        <v>100</v>
      </c>
      <c r="H124" s="926">
        <f t="shared" si="26"/>
        <v>100</v>
      </c>
      <c r="I124" s="1827">
        <v>0</v>
      </c>
      <c r="J124" s="1827">
        <f t="shared" si="24"/>
        <v>100</v>
      </c>
      <c r="K124" s="1827">
        <v>0</v>
      </c>
      <c r="L124" s="1827">
        <f t="shared" si="23"/>
        <v>100</v>
      </c>
      <c r="M124" s="1827">
        <v>0</v>
      </c>
      <c r="N124" s="1827">
        <f t="shared" si="22"/>
        <v>100</v>
      </c>
      <c r="O124" s="1828">
        <v>0</v>
      </c>
      <c r="P124" s="1828">
        <f t="shared" si="21"/>
        <v>100</v>
      </c>
      <c r="Q124" s="1828">
        <v>0</v>
      </c>
      <c r="R124" s="1828">
        <f t="shared" si="20"/>
        <v>100</v>
      </c>
      <c r="S124" s="1829">
        <v>0</v>
      </c>
      <c r="T124" s="1829">
        <f t="shared" si="18"/>
        <v>100</v>
      </c>
      <c r="U124" s="1829">
        <v>0</v>
      </c>
      <c r="V124" s="1829">
        <f t="shared" si="19"/>
        <v>100</v>
      </c>
      <c r="W124" s="2115"/>
    </row>
    <row r="125" spans="1:23" ht="20.95" x14ac:dyDescent="0.2">
      <c r="A125" s="1215" t="s">
        <v>298</v>
      </c>
      <c r="B125" s="1216" t="s">
        <v>502</v>
      </c>
      <c r="C125" s="1217" t="s">
        <v>100</v>
      </c>
      <c r="D125" s="1217" t="s">
        <v>100</v>
      </c>
      <c r="E125" s="1218" t="s">
        <v>364</v>
      </c>
      <c r="F125" s="1219">
        <v>0</v>
      </c>
      <c r="G125" s="1176">
        <f t="shared" si="25"/>
        <v>200</v>
      </c>
      <c r="H125" s="928">
        <f t="shared" si="26"/>
        <v>200</v>
      </c>
      <c r="I125" s="1833">
        <v>0</v>
      </c>
      <c r="J125" s="1833">
        <f t="shared" si="24"/>
        <v>200</v>
      </c>
      <c r="K125" s="1833">
        <v>0</v>
      </c>
      <c r="L125" s="1833">
        <f t="shared" si="23"/>
        <v>200</v>
      </c>
      <c r="M125" s="1833">
        <v>0</v>
      </c>
      <c r="N125" s="1833">
        <f t="shared" si="22"/>
        <v>200</v>
      </c>
      <c r="O125" s="1834">
        <f>+O126</f>
        <v>-200</v>
      </c>
      <c r="P125" s="1834">
        <f t="shared" si="21"/>
        <v>0</v>
      </c>
      <c r="Q125" s="1834">
        <v>0</v>
      </c>
      <c r="R125" s="1834">
        <f t="shared" si="20"/>
        <v>0</v>
      </c>
      <c r="S125" s="1832">
        <v>0</v>
      </c>
      <c r="T125" s="1832">
        <f t="shared" si="18"/>
        <v>0</v>
      </c>
      <c r="U125" s="1832">
        <v>0</v>
      </c>
      <c r="V125" s="1832">
        <f t="shared" si="19"/>
        <v>0</v>
      </c>
      <c r="W125" s="2115"/>
    </row>
    <row r="126" spans="1:23" x14ac:dyDescent="0.2">
      <c r="A126" s="1220"/>
      <c r="B126" s="1221"/>
      <c r="C126" s="1222" t="s">
        <v>294</v>
      </c>
      <c r="D126" s="1222" t="s">
        <v>295</v>
      </c>
      <c r="E126" s="1223" t="s">
        <v>296</v>
      </c>
      <c r="F126" s="1224">
        <v>0</v>
      </c>
      <c r="G126" s="1183">
        <v>200</v>
      </c>
      <c r="H126" s="926">
        <f t="shared" si="26"/>
        <v>200</v>
      </c>
      <c r="I126" s="1827">
        <v>0</v>
      </c>
      <c r="J126" s="1827">
        <f t="shared" si="24"/>
        <v>200</v>
      </c>
      <c r="K126" s="1827">
        <v>0</v>
      </c>
      <c r="L126" s="1827">
        <f t="shared" si="23"/>
        <v>200</v>
      </c>
      <c r="M126" s="1827">
        <v>0</v>
      </c>
      <c r="N126" s="1827">
        <f t="shared" si="22"/>
        <v>200</v>
      </c>
      <c r="O126" s="1828">
        <v>-200</v>
      </c>
      <c r="P126" s="1828">
        <f t="shared" si="21"/>
        <v>0</v>
      </c>
      <c r="Q126" s="1828">
        <v>0</v>
      </c>
      <c r="R126" s="1828">
        <f t="shared" si="20"/>
        <v>0</v>
      </c>
      <c r="S126" s="1829">
        <v>0</v>
      </c>
      <c r="T126" s="1829">
        <f t="shared" si="18"/>
        <v>0</v>
      </c>
      <c r="U126" s="1829">
        <v>0</v>
      </c>
      <c r="V126" s="1829">
        <f t="shared" si="19"/>
        <v>0</v>
      </c>
      <c r="W126" s="2115"/>
    </row>
    <row r="127" spans="1:23" x14ac:dyDescent="0.2">
      <c r="A127" s="1215" t="s">
        <v>298</v>
      </c>
      <c r="B127" s="1216" t="s">
        <v>503</v>
      </c>
      <c r="C127" s="1217" t="s">
        <v>100</v>
      </c>
      <c r="D127" s="1217" t="s">
        <v>100</v>
      </c>
      <c r="E127" s="1218" t="s">
        <v>366</v>
      </c>
      <c r="F127" s="1219">
        <v>0</v>
      </c>
      <c r="G127" s="1176">
        <f t="shared" si="25"/>
        <v>100</v>
      </c>
      <c r="H127" s="928">
        <f t="shared" si="26"/>
        <v>100</v>
      </c>
      <c r="I127" s="1833">
        <v>0</v>
      </c>
      <c r="J127" s="1833">
        <f t="shared" si="24"/>
        <v>100</v>
      </c>
      <c r="K127" s="1833">
        <v>0</v>
      </c>
      <c r="L127" s="1833">
        <f t="shared" si="23"/>
        <v>100</v>
      </c>
      <c r="M127" s="1833">
        <v>0</v>
      </c>
      <c r="N127" s="1833">
        <f t="shared" si="22"/>
        <v>100</v>
      </c>
      <c r="O127" s="1834">
        <v>0</v>
      </c>
      <c r="P127" s="1834">
        <f t="shared" si="21"/>
        <v>100</v>
      </c>
      <c r="Q127" s="1834">
        <v>0</v>
      </c>
      <c r="R127" s="1834">
        <f t="shared" si="20"/>
        <v>100</v>
      </c>
      <c r="S127" s="1832">
        <v>0</v>
      </c>
      <c r="T127" s="1832">
        <f t="shared" si="18"/>
        <v>100</v>
      </c>
      <c r="U127" s="1832">
        <v>0</v>
      </c>
      <c r="V127" s="1832">
        <f t="shared" si="19"/>
        <v>100</v>
      </c>
      <c r="W127" s="2115"/>
    </row>
    <row r="128" spans="1:23" x14ac:dyDescent="0.2">
      <c r="A128" s="1220"/>
      <c r="B128" s="1221"/>
      <c r="C128" s="1222" t="s">
        <v>294</v>
      </c>
      <c r="D128" s="1222" t="s">
        <v>295</v>
      </c>
      <c r="E128" s="1223" t="s">
        <v>296</v>
      </c>
      <c r="F128" s="1224">
        <v>0</v>
      </c>
      <c r="G128" s="1183">
        <v>100</v>
      </c>
      <c r="H128" s="926">
        <f t="shared" si="26"/>
        <v>100</v>
      </c>
      <c r="I128" s="1827">
        <v>0</v>
      </c>
      <c r="J128" s="1827">
        <f t="shared" si="24"/>
        <v>100</v>
      </c>
      <c r="K128" s="1827">
        <v>0</v>
      </c>
      <c r="L128" s="1827">
        <f t="shared" si="23"/>
        <v>100</v>
      </c>
      <c r="M128" s="1827">
        <v>0</v>
      </c>
      <c r="N128" s="1827">
        <f t="shared" si="22"/>
        <v>100</v>
      </c>
      <c r="O128" s="1828">
        <v>0</v>
      </c>
      <c r="P128" s="1828">
        <f t="shared" si="21"/>
        <v>100</v>
      </c>
      <c r="Q128" s="1828">
        <v>0</v>
      </c>
      <c r="R128" s="1828">
        <f t="shared" si="20"/>
        <v>100</v>
      </c>
      <c r="S128" s="1829">
        <v>0</v>
      </c>
      <c r="T128" s="1829">
        <f t="shared" si="18"/>
        <v>100</v>
      </c>
      <c r="U128" s="1829">
        <v>0</v>
      </c>
      <c r="V128" s="1829">
        <f t="shared" si="19"/>
        <v>100</v>
      </c>
      <c r="W128" s="2115"/>
    </row>
    <row r="129" spans="1:23" x14ac:dyDescent="0.2">
      <c r="A129" s="1215" t="s">
        <v>298</v>
      </c>
      <c r="B129" s="1216" t="s">
        <v>504</v>
      </c>
      <c r="C129" s="1217" t="s">
        <v>100</v>
      </c>
      <c r="D129" s="1217" t="s">
        <v>100</v>
      </c>
      <c r="E129" s="1218" t="s">
        <v>368</v>
      </c>
      <c r="F129" s="1219">
        <v>0</v>
      </c>
      <c r="G129" s="1176">
        <f t="shared" si="25"/>
        <v>100</v>
      </c>
      <c r="H129" s="928">
        <f t="shared" si="26"/>
        <v>100</v>
      </c>
      <c r="I129" s="1833">
        <v>0</v>
      </c>
      <c r="J129" s="1833">
        <f t="shared" si="24"/>
        <v>100</v>
      </c>
      <c r="K129" s="1833">
        <v>0</v>
      </c>
      <c r="L129" s="1833">
        <f t="shared" si="23"/>
        <v>100</v>
      </c>
      <c r="M129" s="1833">
        <v>0</v>
      </c>
      <c r="N129" s="1833">
        <f t="shared" si="22"/>
        <v>100</v>
      </c>
      <c r="O129" s="1834">
        <v>0</v>
      </c>
      <c r="P129" s="1834">
        <f t="shared" si="21"/>
        <v>100</v>
      </c>
      <c r="Q129" s="1834">
        <v>0</v>
      </c>
      <c r="R129" s="1834">
        <f t="shared" si="20"/>
        <v>100</v>
      </c>
      <c r="S129" s="1832">
        <v>0</v>
      </c>
      <c r="T129" s="1832">
        <f t="shared" si="18"/>
        <v>100</v>
      </c>
      <c r="U129" s="1832">
        <v>0</v>
      </c>
      <c r="V129" s="1832">
        <f t="shared" si="19"/>
        <v>100</v>
      </c>
      <c r="W129" s="2115"/>
    </row>
    <row r="130" spans="1:23" x14ac:dyDescent="0.2">
      <c r="A130" s="1220"/>
      <c r="B130" s="1221"/>
      <c r="C130" s="1222" t="s">
        <v>294</v>
      </c>
      <c r="D130" s="1222" t="s">
        <v>295</v>
      </c>
      <c r="E130" s="1223" t="s">
        <v>296</v>
      </c>
      <c r="F130" s="1224">
        <v>0</v>
      </c>
      <c r="G130" s="1183">
        <v>100</v>
      </c>
      <c r="H130" s="926">
        <f t="shared" si="26"/>
        <v>100</v>
      </c>
      <c r="I130" s="1827">
        <v>0</v>
      </c>
      <c r="J130" s="1827">
        <f t="shared" si="24"/>
        <v>100</v>
      </c>
      <c r="K130" s="1827">
        <v>0</v>
      </c>
      <c r="L130" s="1827">
        <f t="shared" si="23"/>
        <v>100</v>
      </c>
      <c r="M130" s="1827">
        <v>0</v>
      </c>
      <c r="N130" s="1827">
        <f t="shared" si="22"/>
        <v>100</v>
      </c>
      <c r="O130" s="1828">
        <v>0</v>
      </c>
      <c r="P130" s="1828">
        <f t="shared" si="21"/>
        <v>100</v>
      </c>
      <c r="Q130" s="1828">
        <v>0</v>
      </c>
      <c r="R130" s="1828">
        <f t="shared" si="20"/>
        <v>100</v>
      </c>
      <c r="S130" s="1829">
        <v>0</v>
      </c>
      <c r="T130" s="1829">
        <f t="shared" si="18"/>
        <v>100</v>
      </c>
      <c r="U130" s="1829">
        <v>0</v>
      </c>
      <c r="V130" s="1829">
        <f t="shared" si="19"/>
        <v>100</v>
      </c>
      <c r="W130" s="2115"/>
    </row>
    <row r="131" spans="1:23" ht="20.95" x14ac:dyDescent="0.2">
      <c r="A131" s="1215" t="s">
        <v>298</v>
      </c>
      <c r="B131" s="1216" t="s">
        <v>505</v>
      </c>
      <c r="C131" s="1217" t="s">
        <v>100</v>
      </c>
      <c r="D131" s="1217" t="s">
        <v>100</v>
      </c>
      <c r="E131" s="1218" t="s">
        <v>424</v>
      </c>
      <c r="F131" s="1219">
        <v>0</v>
      </c>
      <c r="G131" s="1176">
        <f t="shared" si="25"/>
        <v>100</v>
      </c>
      <c r="H131" s="928">
        <f t="shared" si="26"/>
        <v>100</v>
      </c>
      <c r="I131" s="1833">
        <v>0</v>
      </c>
      <c r="J131" s="1833">
        <f t="shared" si="24"/>
        <v>100</v>
      </c>
      <c r="K131" s="1833">
        <v>0</v>
      </c>
      <c r="L131" s="1833">
        <f t="shared" si="23"/>
        <v>100</v>
      </c>
      <c r="M131" s="1833">
        <v>0</v>
      </c>
      <c r="N131" s="1833">
        <f t="shared" si="22"/>
        <v>100</v>
      </c>
      <c r="O131" s="1834">
        <v>0</v>
      </c>
      <c r="P131" s="1834">
        <f t="shared" si="21"/>
        <v>100</v>
      </c>
      <c r="Q131" s="1834">
        <v>0</v>
      </c>
      <c r="R131" s="1834">
        <f t="shared" si="20"/>
        <v>100</v>
      </c>
      <c r="S131" s="1832">
        <v>0</v>
      </c>
      <c r="T131" s="1832">
        <f t="shared" si="18"/>
        <v>100</v>
      </c>
      <c r="U131" s="1832">
        <v>0</v>
      </c>
      <c r="V131" s="1832">
        <f t="shared" si="19"/>
        <v>100</v>
      </c>
      <c r="W131" s="2115"/>
    </row>
    <row r="132" spans="1:23" x14ac:dyDescent="0.2">
      <c r="A132" s="1220"/>
      <c r="B132" s="1221"/>
      <c r="C132" s="1222" t="s">
        <v>294</v>
      </c>
      <c r="D132" s="1222" t="s">
        <v>295</v>
      </c>
      <c r="E132" s="1223" t="s">
        <v>296</v>
      </c>
      <c r="F132" s="1224">
        <v>0</v>
      </c>
      <c r="G132" s="1183">
        <v>100</v>
      </c>
      <c r="H132" s="926">
        <f t="shared" si="26"/>
        <v>100</v>
      </c>
      <c r="I132" s="1827">
        <v>0</v>
      </c>
      <c r="J132" s="1827">
        <f t="shared" si="24"/>
        <v>100</v>
      </c>
      <c r="K132" s="1827">
        <v>0</v>
      </c>
      <c r="L132" s="1827">
        <f t="shared" si="23"/>
        <v>100</v>
      </c>
      <c r="M132" s="1827">
        <v>0</v>
      </c>
      <c r="N132" s="1827">
        <f t="shared" si="22"/>
        <v>100</v>
      </c>
      <c r="O132" s="1828">
        <v>0</v>
      </c>
      <c r="P132" s="1828">
        <f t="shared" si="21"/>
        <v>100</v>
      </c>
      <c r="Q132" s="1828">
        <v>0</v>
      </c>
      <c r="R132" s="1828">
        <f t="shared" si="20"/>
        <v>100</v>
      </c>
      <c r="S132" s="1829">
        <v>0</v>
      </c>
      <c r="T132" s="1829">
        <f t="shared" si="18"/>
        <v>100</v>
      </c>
      <c r="U132" s="1829">
        <v>0</v>
      </c>
      <c r="V132" s="1829">
        <f t="shared" si="19"/>
        <v>100</v>
      </c>
      <c r="W132" s="2115"/>
    </row>
    <row r="133" spans="1:23" ht="20.95" x14ac:dyDescent="0.2">
      <c r="A133" s="1215" t="s">
        <v>298</v>
      </c>
      <c r="B133" s="1216" t="s">
        <v>506</v>
      </c>
      <c r="C133" s="1217" t="s">
        <v>100</v>
      </c>
      <c r="D133" s="1217" t="s">
        <v>100</v>
      </c>
      <c r="E133" s="1218" t="s">
        <v>371</v>
      </c>
      <c r="F133" s="1219">
        <v>0</v>
      </c>
      <c r="G133" s="1176">
        <f t="shared" si="25"/>
        <v>100</v>
      </c>
      <c r="H133" s="928">
        <f t="shared" si="26"/>
        <v>100</v>
      </c>
      <c r="I133" s="1833">
        <v>0</v>
      </c>
      <c r="J133" s="1833">
        <f t="shared" si="24"/>
        <v>100</v>
      </c>
      <c r="K133" s="1833">
        <v>0</v>
      </c>
      <c r="L133" s="1833">
        <f t="shared" si="23"/>
        <v>100</v>
      </c>
      <c r="M133" s="1833">
        <v>0</v>
      </c>
      <c r="N133" s="1833">
        <f t="shared" si="22"/>
        <v>100</v>
      </c>
      <c r="O133" s="1834">
        <f>+O134</f>
        <v>-100</v>
      </c>
      <c r="P133" s="1834">
        <f t="shared" si="21"/>
        <v>0</v>
      </c>
      <c r="Q133" s="1834">
        <v>0</v>
      </c>
      <c r="R133" s="1834">
        <f t="shared" si="20"/>
        <v>0</v>
      </c>
      <c r="S133" s="1832">
        <v>0</v>
      </c>
      <c r="T133" s="1832">
        <f t="shared" si="18"/>
        <v>0</v>
      </c>
      <c r="U133" s="1832">
        <v>0</v>
      </c>
      <c r="V133" s="1832">
        <f t="shared" si="19"/>
        <v>0</v>
      </c>
      <c r="W133" s="2115"/>
    </row>
    <row r="134" spans="1:23" x14ac:dyDescent="0.2">
      <c r="A134" s="1220"/>
      <c r="B134" s="1221"/>
      <c r="C134" s="1222" t="s">
        <v>294</v>
      </c>
      <c r="D134" s="1222" t="s">
        <v>295</v>
      </c>
      <c r="E134" s="1223" t="s">
        <v>296</v>
      </c>
      <c r="F134" s="1224">
        <v>0</v>
      </c>
      <c r="G134" s="1183">
        <v>100</v>
      </c>
      <c r="H134" s="926">
        <f t="shared" si="26"/>
        <v>100</v>
      </c>
      <c r="I134" s="1827">
        <v>0</v>
      </c>
      <c r="J134" s="1827">
        <f t="shared" si="24"/>
        <v>100</v>
      </c>
      <c r="K134" s="1827">
        <v>0</v>
      </c>
      <c r="L134" s="1827">
        <f t="shared" si="23"/>
        <v>100</v>
      </c>
      <c r="M134" s="1827">
        <v>0</v>
      </c>
      <c r="N134" s="1827">
        <f t="shared" si="22"/>
        <v>100</v>
      </c>
      <c r="O134" s="1828">
        <v>-100</v>
      </c>
      <c r="P134" s="1828">
        <f t="shared" si="21"/>
        <v>0</v>
      </c>
      <c r="Q134" s="1828">
        <v>0</v>
      </c>
      <c r="R134" s="1828">
        <f t="shared" si="20"/>
        <v>0</v>
      </c>
      <c r="S134" s="1829">
        <v>0</v>
      </c>
      <c r="T134" s="1829">
        <f t="shared" si="18"/>
        <v>0</v>
      </c>
      <c r="U134" s="1829">
        <v>0</v>
      </c>
      <c r="V134" s="1829">
        <f t="shared" si="19"/>
        <v>0</v>
      </c>
      <c r="W134" s="2115"/>
    </row>
    <row r="135" spans="1:23" ht="20.95" x14ac:dyDescent="0.2">
      <c r="A135" s="1215" t="s">
        <v>298</v>
      </c>
      <c r="B135" s="1216" t="s">
        <v>507</v>
      </c>
      <c r="C135" s="1217" t="s">
        <v>100</v>
      </c>
      <c r="D135" s="1217" t="s">
        <v>100</v>
      </c>
      <c r="E135" s="1218" t="s">
        <v>373</v>
      </c>
      <c r="F135" s="1219">
        <v>0</v>
      </c>
      <c r="G135" s="1176">
        <f t="shared" si="25"/>
        <v>100</v>
      </c>
      <c r="H135" s="928">
        <f t="shared" si="26"/>
        <v>100</v>
      </c>
      <c r="I135" s="1833">
        <v>0</v>
      </c>
      <c r="J135" s="1833">
        <f t="shared" si="24"/>
        <v>100</v>
      </c>
      <c r="K135" s="1833">
        <v>0</v>
      </c>
      <c r="L135" s="1833">
        <f t="shared" si="23"/>
        <v>100</v>
      </c>
      <c r="M135" s="1833">
        <v>0</v>
      </c>
      <c r="N135" s="1833">
        <f t="shared" si="22"/>
        <v>100</v>
      </c>
      <c r="O135" s="1834">
        <v>0</v>
      </c>
      <c r="P135" s="1834">
        <f t="shared" si="21"/>
        <v>100</v>
      </c>
      <c r="Q135" s="1834">
        <v>0</v>
      </c>
      <c r="R135" s="1834">
        <f t="shared" si="20"/>
        <v>100</v>
      </c>
      <c r="S135" s="1832">
        <v>0</v>
      </c>
      <c r="T135" s="1832">
        <f t="shared" si="18"/>
        <v>100</v>
      </c>
      <c r="U135" s="1832">
        <v>0</v>
      </c>
      <c r="V135" s="1832">
        <f t="shared" si="19"/>
        <v>100</v>
      </c>
      <c r="W135" s="2115"/>
    </row>
    <row r="136" spans="1:23" x14ac:dyDescent="0.2">
      <c r="A136" s="1220"/>
      <c r="B136" s="1221"/>
      <c r="C136" s="1222" t="s">
        <v>294</v>
      </c>
      <c r="D136" s="1222" t="s">
        <v>295</v>
      </c>
      <c r="E136" s="1223" t="s">
        <v>296</v>
      </c>
      <c r="F136" s="1224">
        <v>0</v>
      </c>
      <c r="G136" s="1183">
        <v>100</v>
      </c>
      <c r="H136" s="926">
        <f t="shared" si="26"/>
        <v>100</v>
      </c>
      <c r="I136" s="1827">
        <v>0</v>
      </c>
      <c r="J136" s="1827">
        <f t="shared" si="24"/>
        <v>100</v>
      </c>
      <c r="K136" s="1827">
        <v>0</v>
      </c>
      <c r="L136" s="1827">
        <f t="shared" si="23"/>
        <v>100</v>
      </c>
      <c r="M136" s="1827">
        <v>0</v>
      </c>
      <c r="N136" s="1827">
        <f t="shared" si="22"/>
        <v>100</v>
      </c>
      <c r="O136" s="1828">
        <v>0</v>
      </c>
      <c r="P136" s="1828">
        <f t="shared" si="21"/>
        <v>100</v>
      </c>
      <c r="Q136" s="1828">
        <v>0</v>
      </c>
      <c r="R136" s="1828">
        <f t="shared" si="20"/>
        <v>100</v>
      </c>
      <c r="S136" s="1829">
        <v>0</v>
      </c>
      <c r="T136" s="1829">
        <f t="shared" si="18"/>
        <v>100</v>
      </c>
      <c r="U136" s="1829">
        <v>0</v>
      </c>
      <c r="V136" s="1829">
        <f t="shared" si="19"/>
        <v>100</v>
      </c>
      <c r="W136" s="2115"/>
    </row>
    <row r="137" spans="1:23" x14ac:dyDescent="0.2">
      <c r="A137" s="1215" t="s">
        <v>298</v>
      </c>
      <c r="B137" s="1216" t="s">
        <v>508</v>
      </c>
      <c r="C137" s="1217" t="s">
        <v>100</v>
      </c>
      <c r="D137" s="1217" t="s">
        <v>100</v>
      </c>
      <c r="E137" s="1218" t="s">
        <v>375</v>
      </c>
      <c r="F137" s="1219">
        <v>0</v>
      </c>
      <c r="G137" s="1176">
        <f t="shared" si="25"/>
        <v>150</v>
      </c>
      <c r="H137" s="928">
        <f t="shared" si="26"/>
        <v>150</v>
      </c>
      <c r="I137" s="1833">
        <v>0</v>
      </c>
      <c r="J137" s="1833">
        <f t="shared" si="24"/>
        <v>150</v>
      </c>
      <c r="K137" s="1833">
        <v>0</v>
      </c>
      <c r="L137" s="1833">
        <f t="shared" si="23"/>
        <v>150</v>
      </c>
      <c r="M137" s="1833">
        <v>0</v>
      </c>
      <c r="N137" s="1833">
        <f t="shared" si="22"/>
        <v>150</v>
      </c>
      <c r="O137" s="1834">
        <v>0</v>
      </c>
      <c r="P137" s="1834">
        <f t="shared" si="21"/>
        <v>150</v>
      </c>
      <c r="Q137" s="1834">
        <v>0</v>
      </c>
      <c r="R137" s="1834">
        <f t="shared" si="20"/>
        <v>150</v>
      </c>
      <c r="S137" s="1832">
        <v>0</v>
      </c>
      <c r="T137" s="1832">
        <f t="shared" si="18"/>
        <v>150</v>
      </c>
      <c r="U137" s="1832">
        <v>0</v>
      </c>
      <c r="V137" s="1832">
        <f t="shared" si="19"/>
        <v>150</v>
      </c>
      <c r="W137" s="2115"/>
    </row>
    <row r="138" spans="1:23" x14ac:dyDescent="0.2">
      <c r="A138" s="1220"/>
      <c r="B138" s="1221"/>
      <c r="C138" s="1222" t="s">
        <v>294</v>
      </c>
      <c r="D138" s="1222" t="s">
        <v>341</v>
      </c>
      <c r="E138" s="1223" t="s">
        <v>342</v>
      </c>
      <c r="F138" s="1224">
        <v>0</v>
      </c>
      <c r="G138" s="1183">
        <v>150</v>
      </c>
      <c r="H138" s="926">
        <f t="shared" si="26"/>
        <v>150</v>
      </c>
      <c r="I138" s="1827">
        <v>0</v>
      </c>
      <c r="J138" s="1827">
        <f t="shared" si="24"/>
        <v>150</v>
      </c>
      <c r="K138" s="1827">
        <v>0</v>
      </c>
      <c r="L138" s="1827">
        <f t="shared" si="23"/>
        <v>150</v>
      </c>
      <c r="M138" s="1827">
        <v>0</v>
      </c>
      <c r="N138" s="1827">
        <f t="shared" si="22"/>
        <v>150</v>
      </c>
      <c r="O138" s="1828">
        <v>0</v>
      </c>
      <c r="P138" s="1828">
        <f t="shared" si="21"/>
        <v>150</v>
      </c>
      <c r="Q138" s="1828">
        <v>0</v>
      </c>
      <c r="R138" s="1828">
        <f t="shared" si="20"/>
        <v>150</v>
      </c>
      <c r="S138" s="1829">
        <v>0</v>
      </c>
      <c r="T138" s="1829">
        <f t="shared" si="18"/>
        <v>150</v>
      </c>
      <c r="U138" s="1829">
        <v>0</v>
      </c>
      <c r="V138" s="1829">
        <f t="shared" si="19"/>
        <v>150</v>
      </c>
      <c r="W138" s="2115"/>
    </row>
    <row r="139" spans="1:23" ht="20.95" x14ac:dyDescent="0.2">
      <c r="A139" s="1215" t="s">
        <v>298</v>
      </c>
      <c r="B139" s="1216" t="s">
        <v>509</v>
      </c>
      <c r="C139" s="1217" t="s">
        <v>100</v>
      </c>
      <c r="D139" s="1217" t="s">
        <v>100</v>
      </c>
      <c r="E139" s="1218" t="s">
        <v>425</v>
      </c>
      <c r="F139" s="1219">
        <v>0</v>
      </c>
      <c r="G139" s="1176">
        <f t="shared" si="25"/>
        <v>150</v>
      </c>
      <c r="H139" s="928">
        <f t="shared" si="26"/>
        <v>150</v>
      </c>
      <c r="I139" s="1833">
        <v>0</v>
      </c>
      <c r="J139" s="1833">
        <f t="shared" si="24"/>
        <v>150</v>
      </c>
      <c r="K139" s="1833">
        <v>0</v>
      </c>
      <c r="L139" s="1833">
        <f t="shared" si="23"/>
        <v>150</v>
      </c>
      <c r="M139" s="1833">
        <v>0</v>
      </c>
      <c r="N139" s="1833">
        <f t="shared" si="22"/>
        <v>150</v>
      </c>
      <c r="O139" s="1834">
        <v>0</v>
      </c>
      <c r="P139" s="1834">
        <f t="shared" si="21"/>
        <v>150</v>
      </c>
      <c r="Q139" s="1834">
        <v>0</v>
      </c>
      <c r="R139" s="1834">
        <f t="shared" si="20"/>
        <v>150</v>
      </c>
      <c r="S139" s="1832">
        <v>0</v>
      </c>
      <c r="T139" s="1832">
        <f t="shared" si="18"/>
        <v>150</v>
      </c>
      <c r="U139" s="1832">
        <v>0</v>
      </c>
      <c r="V139" s="1832">
        <f t="shared" si="19"/>
        <v>150</v>
      </c>
      <c r="W139" s="2115"/>
    </row>
    <row r="140" spans="1:23" x14ac:dyDescent="0.2">
      <c r="A140" s="1220"/>
      <c r="B140" s="1221"/>
      <c r="C140" s="1222" t="s">
        <v>294</v>
      </c>
      <c r="D140" s="1222" t="s">
        <v>295</v>
      </c>
      <c r="E140" s="1223" t="s">
        <v>296</v>
      </c>
      <c r="F140" s="1224">
        <v>0</v>
      </c>
      <c r="G140" s="1183">
        <v>150</v>
      </c>
      <c r="H140" s="926">
        <f t="shared" si="26"/>
        <v>150</v>
      </c>
      <c r="I140" s="1827">
        <v>0</v>
      </c>
      <c r="J140" s="1827">
        <f t="shared" si="24"/>
        <v>150</v>
      </c>
      <c r="K140" s="1827">
        <v>0</v>
      </c>
      <c r="L140" s="1827">
        <f t="shared" si="23"/>
        <v>150</v>
      </c>
      <c r="M140" s="1827">
        <v>0</v>
      </c>
      <c r="N140" s="1827">
        <f t="shared" si="22"/>
        <v>150</v>
      </c>
      <c r="O140" s="1828">
        <v>0</v>
      </c>
      <c r="P140" s="1828">
        <f t="shared" si="21"/>
        <v>150</v>
      </c>
      <c r="Q140" s="1828">
        <v>0</v>
      </c>
      <c r="R140" s="1828">
        <f t="shared" si="20"/>
        <v>150</v>
      </c>
      <c r="S140" s="1829">
        <v>0</v>
      </c>
      <c r="T140" s="1829">
        <f t="shared" si="18"/>
        <v>150</v>
      </c>
      <c r="U140" s="1829">
        <v>0</v>
      </c>
      <c r="V140" s="1829">
        <f t="shared" si="19"/>
        <v>150</v>
      </c>
      <c r="W140" s="2115"/>
    </row>
    <row r="141" spans="1:23" ht="20.95" x14ac:dyDescent="0.2">
      <c r="A141" s="1215" t="s">
        <v>298</v>
      </c>
      <c r="B141" s="1216" t="s">
        <v>510</v>
      </c>
      <c r="C141" s="1217" t="s">
        <v>100</v>
      </c>
      <c r="D141" s="1217" t="s">
        <v>100</v>
      </c>
      <c r="E141" s="1218" t="s">
        <v>420</v>
      </c>
      <c r="F141" s="1219">
        <v>0</v>
      </c>
      <c r="G141" s="1176">
        <f t="shared" si="25"/>
        <v>150</v>
      </c>
      <c r="H141" s="928">
        <f t="shared" si="26"/>
        <v>150</v>
      </c>
      <c r="I141" s="1833">
        <v>0</v>
      </c>
      <c r="J141" s="1833">
        <f t="shared" si="24"/>
        <v>150</v>
      </c>
      <c r="K141" s="1833">
        <v>0</v>
      </c>
      <c r="L141" s="1833">
        <f t="shared" si="23"/>
        <v>150</v>
      </c>
      <c r="M141" s="1833">
        <v>0</v>
      </c>
      <c r="N141" s="1833">
        <f t="shared" si="22"/>
        <v>150</v>
      </c>
      <c r="O141" s="1834">
        <v>0</v>
      </c>
      <c r="P141" s="1834">
        <f t="shared" si="21"/>
        <v>150</v>
      </c>
      <c r="Q141" s="1834">
        <v>0</v>
      </c>
      <c r="R141" s="1834">
        <f t="shared" si="20"/>
        <v>150</v>
      </c>
      <c r="S141" s="1832">
        <v>0</v>
      </c>
      <c r="T141" s="1832">
        <f t="shared" si="18"/>
        <v>150</v>
      </c>
      <c r="U141" s="1832">
        <f>+U142</f>
        <v>0</v>
      </c>
      <c r="V141" s="1832">
        <f t="shared" si="19"/>
        <v>150</v>
      </c>
      <c r="W141" s="2115"/>
    </row>
    <row r="142" spans="1:23" x14ac:dyDescent="0.2">
      <c r="A142" s="1220"/>
      <c r="B142" s="1221"/>
      <c r="C142" s="1222" t="s">
        <v>294</v>
      </c>
      <c r="D142" s="1222" t="s">
        <v>295</v>
      </c>
      <c r="E142" s="1223" t="s">
        <v>296</v>
      </c>
      <c r="F142" s="1224">
        <v>0</v>
      </c>
      <c r="G142" s="1183">
        <v>150</v>
      </c>
      <c r="H142" s="926">
        <f t="shared" si="26"/>
        <v>150</v>
      </c>
      <c r="I142" s="1827">
        <v>0</v>
      </c>
      <c r="J142" s="1827">
        <f t="shared" si="24"/>
        <v>150</v>
      </c>
      <c r="K142" s="1827">
        <v>0</v>
      </c>
      <c r="L142" s="1827">
        <f t="shared" si="23"/>
        <v>150</v>
      </c>
      <c r="M142" s="1827">
        <v>0</v>
      </c>
      <c r="N142" s="1827">
        <f t="shared" si="22"/>
        <v>150</v>
      </c>
      <c r="O142" s="1828">
        <v>0</v>
      </c>
      <c r="P142" s="1828">
        <f t="shared" si="21"/>
        <v>150</v>
      </c>
      <c r="Q142" s="1828">
        <v>0</v>
      </c>
      <c r="R142" s="1828">
        <f t="shared" si="20"/>
        <v>150</v>
      </c>
      <c r="S142" s="1829">
        <v>0</v>
      </c>
      <c r="T142" s="1829">
        <f t="shared" si="18"/>
        <v>150</v>
      </c>
      <c r="U142" s="1829">
        <v>0</v>
      </c>
      <c r="V142" s="1829">
        <f t="shared" si="19"/>
        <v>150</v>
      </c>
      <c r="W142" s="2115"/>
    </row>
    <row r="143" spans="1:23" ht="20.95" x14ac:dyDescent="0.2">
      <c r="A143" s="1215" t="s">
        <v>298</v>
      </c>
      <c r="B143" s="1216" t="s">
        <v>511</v>
      </c>
      <c r="C143" s="1217" t="s">
        <v>100</v>
      </c>
      <c r="D143" s="1217" t="s">
        <v>100</v>
      </c>
      <c r="E143" s="1218" t="s">
        <v>421</v>
      </c>
      <c r="F143" s="1219">
        <v>0</v>
      </c>
      <c r="G143" s="1176">
        <f t="shared" si="25"/>
        <v>100</v>
      </c>
      <c r="H143" s="928">
        <f t="shared" si="26"/>
        <v>100</v>
      </c>
      <c r="I143" s="1833">
        <v>0</v>
      </c>
      <c r="J143" s="1833">
        <f t="shared" si="24"/>
        <v>100</v>
      </c>
      <c r="K143" s="1833">
        <v>0</v>
      </c>
      <c r="L143" s="1833">
        <f t="shared" si="23"/>
        <v>100</v>
      </c>
      <c r="M143" s="1833">
        <v>0</v>
      </c>
      <c r="N143" s="1833">
        <f t="shared" si="22"/>
        <v>100</v>
      </c>
      <c r="O143" s="1834">
        <v>0</v>
      </c>
      <c r="P143" s="1834">
        <f t="shared" si="21"/>
        <v>100</v>
      </c>
      <c r="Q143" s="1834">
        <v>0</v>
      </c>
      <c r="R143" s="1834">
        <f t="shared" si="20"/>
        <v>100</v>
      </c>
      <c r="S143" s="1832">
        <v>0</v>
      </c>
      <c r="T143" s="1832">
        <f t="shared" si="18"/>
        <v>100</v>
      </c>
      <c r="U143" s="1832">
        <v>0</v>
      </c>
      <c r="V143" s="1832">
        <f t="shared" si="19"/>
        <v>100</v>
      </c>
      <c r="W143" s="2115"/>
    </row>
    <row r="144" spans="1:23" x14ac:dyDescent="0.2">
      <c r="A144" s="1220"/>
      <c r="B144" s="1221"/>
      <c r="C144" s="1222" t="s">
        <v>294</v>
      </c>
      <c r="D144" s="1222" t="s">
        <v>295</v>
      </c>
      <c r="E144" s="1223" t="s">
        <v>296</v>
      </c>
      <c r="F144" s="1224">
        <v>0</v>
      </c>
      <c r="G144" s="1183">
        <v>100</v>
      </c>
      <c r="H144" s="926">
        <f t="shared" si="26"/>
        <v>100</v>
      </c>
      <c r="I144" s="1827">
        <v>0</v>
      </c>
      <c r="J144" s="1827">
        <f t="shared" si="24"/>
        <v>100</v>
      </c>
      <c r="K144" s="1827">
        <v>0</v>
      </c>
      <c r="L144" s="1827">
        <f t="shared" si="23"/>
        <v>100</v>
      </c>
      <c r="M144" s="1827">
        <v>0</v>
      </c>
      <c r="N144" s="1827">
        <f t="shared" si="22"/>
        <v>100</v>
      </c>
      <c r="O144" s="1828">
        <v>0</v>
      </c>
      <c r="P144" s="1828">
        <f t="shared" si="21"/>
        <v>100</v>
      </c>
      <c r="Q144" s="1828">
        <v>0</v>
      </c>
      <c r="R144" s="1828">
        <f t="shared" si="20"/>
        <v>100</v>
      </c>
      <c r="S144" s="1829">
        <v>0</v>
      </c>
      <c r="T144" s="1829">
        <f t="shared" si="18"/>
        <v>100</v>
      </c>
      <c r="U144" s="1829">
        <v>0</v>
      </c>
      <c r="V144" s="1829">
        <f t="shared" si="19"/>
        <v>100</v>
      </c>
      <c r="W144" s="2115"/>
    </row>
    <row r="145" spans="1:23" x14ac:dyDescent="0.2">
      <c r="A145" s="1215" t="s">
        <v>298</v>
      </c>
      <c r="B145" s="1216" t="s">
        <v>512</v>
      </c>
      <c r="C145" s="1217" t="s">
        <v>100</v>
      </c>
      <c r="D145" s="1217" t="s">
        <v>100</v>
      </c>
      <c r="E145" s="1218" t="s">
        <v>380</v>
      </c>
      <c r="F145" s="1219">
        <v>0</v>
      </c>
      <c r="G145" s="1176">
        <f t="shared" si="25"/>
        <v>100</v>
      </c>
      <c r="H145" s="928">
        <f t="shared" si="26"/>
        <v>100</v>
      </c>
      <c r="I145" s="1833">
        <v>0</v>
      </c>
      <c r="J145" s="1833">
        <f t="shared" si="24"/>
        <v>100</v>
      </c>
      <c r="K145" s="1833">
        <v>0</v>
      </c>
      <c r="L145" s="1833">
        <f t="shared" si="23"/>
        <v>100</v>
      </c>
      <c r="M145" s="1833">
        <v>0</v>
      </c>
      <c r="N145" s="1833">
        <f t="shared" si="22"/>
        <v>100</v>
      </c>
      <c r="O145" s="1834">
        <f>+O146</f>
        <v>-100</v>
      </c>
      <c r="P145" s="1834">
        <f t="shared" si="21"/>
        <v>0</v>
      </c>
      <c r="Q145" s="1834">
        <v>0</v>
      </c>
      <c r="R145" s="1834">
        <f t="shared" si="20"/>
        <v>0</v>
      </c>
      <c r="S145" s="1832">
        <v>0</v>
      </c>
      <c r="T145" s="1832">
        <f t="shared" si="18"/>
        <v>0</v>
      </c>
      <c r="U145" s="1832">
        <v>0</v>
      </c>
      <c r="V145" s="1832">
        <f t="shared" si="19"/>
        <v>0</v>
      </c>
      <c r="W145" s="2115"/>
    </row>
    <row r="146" spans="1:23" x14ac:dyDescent="0.2">
      <c r="A146" s="1220"/>
      <c r="B146" s="1221"/>
      <c r="C146" s="1222" t="s">
        <v>294</v>
      </c>
      <c r="D146" s="1222" t="s">
        <v>295</v>
      </c>
      <c r="E146" s="1223" t="s">
        <v>296</v>
      </c>
      <c r="F146" s="1224">
        <v>0</v>
      </c>
      <c r="G146" s="1183">
        <v>100</v>
      </c>
      <c r="H146" s="926">
        <f t="shared" si="26"/>
        <v>100</v>
      </c>
      <c r="I146" s="1827">
        <v>0</v>
      </c>
      <c r="J146" s="1827">
        <f t="shared" si="24"/>
        <v>100</v>
      </c>
      <c r="K146" s="1827">
        <v>0</v>
      </c>
      <c r="L146" s="1827">
        <f t="shared" si="23"/>
        <v>100</v>
      </c>
      <c r="M146" s="1827">
        <v>0</v>
      </c>
      <c r="N146" s="1827">
        <f t="shared" si="22"/>
        <v>100</v>
      </c>
      <c r="O146" s="1828">
        <v>-100</v>
      </c>
      <c r="P146" s="1828">
        <f t="shared" si="21"/>
        <v>0</v>
      </c>
      <c r="Q146" s="1828">
        <v>0</v>
      </c>
      <c r="R146" s="1828">
        <f t="shared" si="20"/>
        <v>0</v>
      </c>
      <c r="S146" s="1829">
        <v>0</v>
      </c>
      <c r="T146" s="1829">
        <f t="shared" si="18"/>
        <v>0</v>
      </c>
      <c r="U146" s="1829">
        <v>0</v>
      </c>
      <c r="V146" s="1829">
        <f t="shared" si="19"/>
        <v>0</v>
      </c>
      <c r="W146" s="2115"/>
    </row>
    <row r="147" spans="1:23" ht="20.95" x14ac:dyDescent="0.2">
      <c r="A147" s="1215" t="s">
        <v>298</v>
      </c>
      <c r="B147" s="1216" t="s">
        <v>513</v>
      </c>
      <c r="C147" s="1217" t="s">
        <v>100</v>
      </c>
      <c r="D147" s="1217" t="s">
        <v>100</v>
      </c>
      <c r="E147" s="1218" t="s">
        <v>382</v>
      </c>
      <c r="F147" s="1219">
        <v>0</v>
      </c>
      <c r="G147" s="1176">
        <f t="shared" si="25"/>
        <v>250</v>
      </c>
      <c r="H147" s="928">
        <f t="shared" si="26"/>
        <v>250</v>
      </c>
      <c r="I147" s="1833">
        <v>0</v>
      </c>
      <c r="J147" s="1833">
        <f t="shared" si="24"/>
        <v>250</v>
      </c>
      <c r="K147" s="1833">
        <v>0</v>
      </c>
      <c r="L147" s="1833">
        <f t="shared" si="23"/>
        <v>250</v>
      </c>
      <c r="M147" s="1833">
        <v>0</v>
      </c>
      <c r="N147" s="1833">
        <f t="shared" si="22"/>
        <v>250</v>
      </c>
      <c r="O147" s="1834">
        <v>0</v>
      </c>
      <c r="P147" s="1834">
        <f t="shared" si="21"/>
        <v>250</v>
      </c>
      <c r="Q147" s="1834">
        <v>0</v>
      </c>
      <c r="R147" s="1834">
        <f t="shared" si="20"/>
        <v>250</v>
      </c>
      <c r="S147" s="1832">
        <v>0</v>
      </c>
      <c r="T147" s="1832">
        <f t="shared" si="18"/>
        <v>250</v>
      </c>
      <c r="U147" s="1832">
        <v>0</v>
      </c>
      <c r="V147" s="1832">
        <f t="shared" ref="V147:V210" si="27">+T147+U147</f>
        <v>250</v>
      </c>
      <c r="W147" s="2115"/>
    </row>
    <row r="148" spans="1:23" x14ac:dyDescent="0.2">
      <c r="A148" s="1220"/>
      <c r="B148" s="1221"/>
      <c r="C148" s="1222" t="s">
        <v>294</v>
      </c>
      <c r="D148" s="1222" t="s">
        <v>295</v>
      </c>
      <c r="E148" s="1223" t="s">
        <v>296</v>
      </c>
      <c r="F148" s="1224">
        <v>0</v>
      </c>
      <c r="G148" s="1183">
        <v>250</v>
      </c>
      <c r="H148" s="926">
        <f t="shared" si="26"/>
        <v>250</v>
      </c>
      <c r="I148" s="1827">
        <v>0</v>
      </c>
      <c r="J148" s="1827">
        <f t="shared" si="24"/>
        <v>250</v>
      </c>
      <c r="K148" s="1827">
        <v>0</v>
      </c>
      <c r="L148" s="1827">
        <f t="shared" si="23"/>
        <v>250</v>
      </c>
      <c r="M148" s="1827">
        <v>0</v>
      </c>
      <c r="N148" s="1827">
        <f t="shared" si="22"/>
        <v>250</v>
      </c>
      <c r="O148" s="1828">
        <v>0</v>
      </c>
      <c r="P148" s="1828">
        <f t="shared" si="21"/>
        <v>250</v>
      </c>
      <c r="Q148" s="1828">
        <v>0</v>
      </c>
      <c r="R148" s="1828">
        <f t="shared" si="20"/>
        <v>250</v>
      </c>
      <c r="S148" s="1829">
        <v>0</v>
      </c>
      <c r="T148" s="1829">
        <f t="shared" si="18"/>
        <v>250</v>
      </c>
      <c r="U148" s="1829">
        <v>0</v>
      </c>
      <c r="V148" s="1829">
        <f t="shared" si="27"/>
        <v>250</v>
      </c>
      <c r="W148" s="2115"/>
    </row>
    <row r="149" spans="1:23" ht="31.45" x14ac:dyDescent="0.2">
      <c r="A149" s="1215" t="s">
        <v>298</v>
      </c>
      <c r="B149" s="1216" t="s">
        <v>514</v>
      </c>
      <c r="C149" s="1217" t="s">
        <v>100</v>
      </c>
      <c r="D149" s="1217" t="s">
        <v>100</v>
      </c>
      <c r="E149" s="1218" t="s">
        <v>384</v>
      </c>
      <c r="F149" s="1219">
        <v>0</v>
      </c>
      <c r="G149" s="1176">
        <f t="shared" si="25"/>
        <v>150</v>
      </c>
      <c r="H149" s="928">
        <f t="shared" si="26"/>
        <v>150</v>
      </c>
      <c r="I149" s="1833">
        <v>0</v>
      </c>
      <c r="J149" s="1833">
        <f t="shared" si="24"/>
        <v>150</v>
      </c>
      <c r="K149" s="1833">
        <v>0</v>
      </c>
      <c r="L149" s="1833">
        <f t="shared" si="23"/>
        <v>150</v>
      </c>
      <c r="M149" s="1833">
        <v>0</v>
      </c>
      <c r="N149" s="1833">
        <f t="shared" si="22"/>
        <v>150</v>
      </c>
      <c r="O149" s="1834">
        <f>+O150</f>
        <v>-150</v>
      </c>
      <c r="P149" s="1834">
        <f t="shared" si="21"/>
        <v>0</v>
      </c>
      <c r="Q149" s="1834">
        <v>0</v>
      </c>
      <c r="R149" s="1834">
        <f t="shared" si="20"/>
        <v>0</v>
      </c>
      <c r="S149" s="1832">
        <v>0</v>
      </c>
      <c r="T149" s="1832">
        <f t="shared" si="18"/>
        <v>0</v>
      </c>
      <c r="U149" s="1832">
        <v>0</v>
      </c>
      <c r="V149" s="1832">
        <f t="shared" si="27"/>
        <v>0</v>
      </c>
      <c r="W149" s="2115"/>
    </row>
    <row r="150" spans="1:23" x14ac:dyDescent="0.2">
      <c r="A150" s="1220"/>
      <c r="B150" s="1221"/>
      <c r="C150" s="1222" t="s">
        <v>294</v>
      </c>
      <c r="D150" s="1222" t="s">
        <v>295</v>
      </c>
      <c r="E150" s="1223" t="s">
        <v>296</v>
      </c>
      <c r="F150" s="1224">
        <v>0</v>
      </c>
      <c r="G150" s="1183">
        <v>150</v>
      </c>
      <c r="H150" s="926">
        <f t="shared" si="26"/>
        <v>150</v>
      </c>
      <c r="I150" s="1827">
        <v>0</v>
      </c>
      <c r="J150" s="1827">
        <f t="shared" si="24"/>
        <v>150</v>
      </c>
      <c r="K150" s="1827">
        <v>0</v>
      </c>
      <c r="L150" s="1827">
        <f t="shared" si="23"/>
        <v>150</v>
      </c>
      <c r="M150" s="1827">
        <v>0</v>
      </c>
      <c r="N150" s="1827">
        <f t="shared" si="22"/>
        <v>150</v>
      </c>
      <c r="O150" s="1828">
        <v>-150</v>
      </c>
      <c r="P150" s="1828">
        <f t="shared" si="21"/>
        <v>0</v>
      </c>
      <c r="Q150" s="1828">
        <v>0</v>
      </c>
      <c r="R150" s="1828">
        <f t="shared" si="20"/>
        <v>0</v>
      </c>
      <c r="S150" s="1829">
        <v>0</v>
      </c>
      <c r="T150" s="1829">
        <f t="shared" si="18"/>
        <v>0</v>
      </c>
      <c r="U150" s="1829">
        <v>0</v>
      </c>
      <c r="V150" s="1829">
        <f t="shared" si="27"/>
        <v>0</v>
      </c>
      <c r="W150" s="2115"/>
    </row>
    <row r="151" spans="1:23" ht="31.45" x14ac:dyDescent="0.2">
      <c r="A151" s="1215" t="s">
        <v>298</v>
      </c>
      <c r="B151" s="1216" t="s">
        <v>515</v>
      </c>
      <c r="C151" s="1217" t="s">
        <v>100</v>
      </c>
      <c r="D151" s="1217" t="s">
        <v>100</v>
      </c>
      <c r="E151" s="1218" t="s">
        <v>386</v>
      </c>
      <c r="F151" s="1219">
        <v>0</v>
      </c>
      <c r="G151" s="1176">
        <f t="shared" si="25"/>
        <v>100</v>
      </c>
      <c r="H151" s="928">
        <f t="shared" si="26"/>
        <v>100</v>
      </c>
      <c r="I151" s="1833">
        <v>0</v>
      </c>
      <c r="J151" s="1833">
        <f t="shared" si="24"/>
        <v>100</v>
      </c>
      <c r="K151" s="1833">
        <v>0</v>
      </c>
      <c r="L151" s="1833">
        <f t="shared" si="23"/>
        <v>100</v>
      </c>
      <c r="M151" s="1833">
        <v>0</v>
      </c>
      <c r="N151" s="1833">
        <f t="shared" si="22"/>
        <v>100</v>
      </c>
      <c r="O151" s="1834">
        <v>0</v>
      </c>
      <c r="P151" s="1834">
        <f t="shared" si="21"/>
        <v>100</v>
      </c>
      <c r="Q151" s="1834">
        <v>0</v>
      </c>
      <c r="R151" s="1834">
        <f t="shared" si="20"/>
        <v>100</v>
      </c>
      <c r="S151" s="1832">
        <v>0</v>
      </c>
      <c r="T151" s="1832">
        <f t="shared" si="18"/>
        <v>100</v>
      </c>
      <c r="U151" s="1832">
        <v>0</v>
      </c>
      <c r="V151" s="1832">
        <f t="shared" si="27"/>
        <v>100</v>
      </c>
      <c r="W151" s="2115"/>
    </row>
    <row r="152" spans="1:23" x14ac:dyDescent="0.2">
      <c r="A152" s="1220"/>
      <c r="B152" s="1221"/>
      <c r="C152" s="1222" t="s">
        <v>294</v>
      </c>
      <c r="D152" s="1222" t="s">
        <v>295</v>
      </c>
      <c r="E152" s="1223" t="s">
        <v>296</v>
      </c>
      <c r="F152" s="1224">
        <v>0</v>
      </c>
      <c r="G152" s="1183">
        <v>100</v>
      </c>
      <c r="H152" s="926">
        <f t="shared" si="26"/>
        <v>100</v>
      </c>
      <c r="I152" s="1827">
        <v>0</v>
      </c>
      <c r="J152" s="1827">
        <f t="shared" si="24"/>
        <v>100</v>
      </c>
      <c r="K152" s="1827">
        <v>0</v>
      </c>
      <c r="L152" s="1827">
        <f t="shared" si="23"/>
        <v>100</v>
      </c>
      <c r="M152" s="1827">
        <v>0</v>
      </c>
      <c r="N152" s="1827">
        <f t="shared" si="22"/>
        <v>100</v>
      </c>
      <c r="O152" s="1828">
        <v>0</v>
      </c>
      <c r="P152" s="1828">
        <f t="shared" si="21"/>
        <v>100</v>
      </c>
      <c r="Q152" s="1828">
        <v>0</v>
      </c>
      <c r="R152" s="1828">
        <f t="shared" si="20"/>
        <v>100</v>
      </c>
      <c r="S152" s="1829">
        <v>0</v>
      </c>
      <c r="T152" s="1829">
        <f t="shared" si="18"/>
        <v>100</v>
      </c>
      <c r="U152" s="1829">
        <v>0</v>
      </c>
      <c r="V152" s="1829">
        <f t="shared" si="27"/>
        <v>100</v>
      </c>
      <c r="W152" s="2115"/>
    </row>
    <row r="153" spans="1:23" x14ac:dyDescent="0.2">
      <c r="A153" s="1215" t="s">
        <v>298</v>
      </c>
      <c r="B153" s="1216" t="s">
        <v>516</v>
      </c>
      <c r="C153" s="1217" t="s">
        <v>100</v>
      </c>
      <c r="D153" s="1217" t="s">
        <v>100</v>
      </c>
      <c r="E153" s="1218" t="s">
        <v>388</v>
      </c>
      <c r="F153" s="1219">
        <v>0</v>
      </c>
      <c r="G153" s="1176">
        <f t="shared" si="25"/>
        <v>150</v>
      </c>
      <c r="H153" s="928">
        <f t="shared" si="26"/>
        <v>150</v>
      </c>
      <c r="I153" s="1833">
        <v>0</v>
      </c>
      <c r="J153" s="1833">
        <f t="shared" si="24"/>
        <v>150</v>
      </c>
      <c r="K153" s="1833">
        <v>0</v>
      </c>
      <c r="L153" s="1833">
        <f t="shared" si="23"/>
        <v>150</v>
      </c>
      <c r="M153" s="1833">
        <v>0</v>
      </c>
      <c r="N153" s="1833">
        <f t="shared" si="22"/>
        <v>150</v>
      </c>
      <c r="O153" s="1834">
        <v>0</v>
      </c>
      <c r="P153" s="1834">
        <f t="shared" si="21"/>
        <v>150</v>
      </c>
      <c r="Q153" s="1834">
        <v>0</v>
      </c>
      <c r="R153" s="1834">
        <f t="shared" si="20"/>
        <v>150</v>
      </c>
      <c r="S153" s="1832">
        <v>0</v>
      </c>
      <c r="T153" s="1832">
        <f t="shared" ref="T153:T216" si="28">+R153+S153</f>
        <v>150</v>
      </c>
      <c r="U153" s="1832">
        <v>0</v>
      </c>
      <c r="V153" s="1832">
        <f t="shared" si="27"/>
        <v>150</v>
      </c>
      <c r="W153" s="2115"/>
    </row>
    <row r="154" spans="1:23" x14ac:dyDescent="0.2">
      <c r="A154" s="1220"/>
      <c r="B154" s="1221"/>
      <c r="C154" s="1222" t="s">
        <v>294</v>
      </c>
      <c r="D154" s="1222" t="s">
        <v>295</v>
      </c>
      <c r="E154" s="1223" t="s">
        <v>296</v>
      </c>
      <c r="F154" s="1224">
        <v>0</v>
      </c>
      <c r="G154" s="1183">
        <v>150</v>
      </c>
      <c r="H154" s="926">
        <f t="shared" si="26"/>
        <v>150</v>
      </c>
      <c r="I154" s="1827">
        <v>0</v>
      </c>
      <c r="J154" s="1827">
        <f t="shared" si="24"/>
        <v>150</v>
      </c>
      <c r="K154" s="1827">
        <v>0</v>
      </c>
      <c r="L154" s="1827">
        <f t="shared" si="23"/>
        <v>150</v>
      </c>
      <c r="M154" s="1827">
        <v>0</v>
      </c>
      <c r="N154" s="1827">
        <f t="shared" si="22"/>
        <v>150</v>
      </c>
      <c r="O154" s="1828">
        <v>0</v>
      </c>
      <c r="P154" s="1828">
        <f t="shared" si="21"/>
        <v>150</v>
      </c>
      <c r="Q154" s="1828">
        <v>0</v>
      </c>
      <c r="R154" s="1828">
        <f t="shared" si="20"/>
        <v>150</v>
      </c>
      <c r="S154" s="1829">
        <v>0</v>
      </c>
      <c r="T154" s="1829">
        <f t="shared" si="28"/>
        <v>150</v>
      </c>
      <c r="U154" s="1829">
        <v>0</v>
      </c>
      <c r="V154" s="1829">
        <f t="shared" si="27"/>
        <v>150</v>
      </c>
      <c r="W154" s="2115"/>
    </row>
    <row r="155" spans="1:23" ht="20.95" x14ac:dyDescent="0.2">
      <c r="A155" s="1215" t="s">
        <v>298</v>
      </c>
      <c r="B155" s="1216" t="s">
        <v>517</v>
      </c>
      <c r="C155" s="1217" t="s">
        <v>100</v>
      </c>
      <c r="D155" s="1217" t="s">
        <v>100</v>
      </c>
      <c r="E155" s="1218" t="s">
        <v>390</v>
      </c>
      <c r="F155" s="1219">
        <v>0</v>
      </c>
      <c r="G155" s="1176">
        <f t="shared" si="25"/>
        <v>100</v>
      </c>
      <c r="H155" s="928">
        <f t="shared" si="26"/>
        <v>100</v>
      </c>
      <c r="I155" s="1833">
        <v>0</v>
      </c>
      <c r="J155" s="1833">
        <f t="shared" si="24"/>
        <v>100</v>
      </c>
      <c r="K155" s="1833">
        <v>0</v>
      </c>
      <c r="L155" s="1833">
        <f t="shared" si="23"/>
        <v>100</v>
      </c>
      <c r="M155" s="1833">
        <v>0</v>
      </c>
      <c r="N155" s="1833">
        <f t="shared" si="22"/>
        <v>100</v>
      </c>
      <c r="O155" s="1834">
        <v>0</v>
      </c>
      <c r="P155" s="1834">
        <f t="shared" si="21"/>
        <v>100</v>
      </c>
      <c r="Q155" s="1834">
        <v>0</v>
      </c>
      <c r="R155" s="1834">
        <f t="shared" ref="R155:R218" si="29">+P155+Q155</f>
        <v>100</v>
      </c>
      <c r="S155" s="1832">
        <v>0</v>
      </c>
      <c r="T155" s="1832">
        <f t="shared" si="28"/>
        <v>100</v>
      </c>
      <c r="U155" s="1832">
        <v>0</v>
      </c>
      <c r="V155" s="1832">
        <f t="shared" si="27"/>
        <v>100</v>
      </c>
      <c r="W155" s="2115"/>
    </row>
    <row r="156" spans="1:23" x14ac:dyDescent="0.2">
      <c r="A156" s="1220"/>
      <c r="B156" s="1221"/>
      <c r="C156" s="1222" t="s">
        <v>294</v>
      </c>
      <c r="D156" s="1222" t="s">
        <v>295</v>
      </c>
      <c r="E156" s="1223" t="s">
        <v>296</v>
      </c>
      <c r="F156" s="1224">
        <v>0</v>
      </c>
      <c r="G156" s="1183">
        <v>100</v>
      </c>
      <c r="H156" s="926">
        <f t="shared" si="26"/>
        <v>100</v>
      </c>
      <c r="I156" s="1827">
        <v>0</v>
      </c>
      <c r="J156" s="1827">
        <f t="shared" si="24"/>
        <v>100</v>
      </c>
      <c r="K156" s="1827">
        <v>0</v>
      </c>
      <c r="L156" s="1827">
        <f t="shared" si="23"/>
        <v>100</v>
      </c>
      <c r="M156" s="1827">
        <v>0</v>
      </c>
      <c r="N156" s="1827">
        <f t="shared" si="22"/>
        <v>100</v>
      </c>
      <c r="O156" s="1828">
        <v>0</v>
      </c>
      <c r="P156" s="1828">
        <f t="shared" si="21"/>
        <v>100</v>
      </c>
      <c r="Q156" s="1828">
        <v>0</v>
      </c>
      <c r="R156" s="1828">
        <f t="shared" si="29"/>
        <v>100</v>
      </c>
      <c r="S156" s="1829">
        <v>0</v>
      </c>
      <c r="T156" s="1829">
        <f t="shared" si="28"/>
        <v>100</v>
      </c>
      <c r="U156" s="1829">
        <v>0</v>
      </c>
      <c r="V156" s="1829">
        <f t="shared" si="27"/>
        <v>100</v>
      </c>
      <c r="W156" s="2115"/>
    </row>
    <row r="157" spans="1:23" ht="20.95" x14ac:dyDescent="0.2">
      <c r="A157" s="1215" t="s">
        <v>298</v>
      </c>
      <c r="B157" s="1216" t="s">
        <v>518</v>
      </c>
      <c r="C157" s="1217" t="s">
        <v>100</v>
      </c>
      <c r="D157" s="1217" t="s">
        <v>100</v>
      </c>
      <c r="E157" s="1218" t="s">
        <v>392</v>
      </c>
      <c r="F157" s="1219">
        <v>0</v>
      </c>
      <c r="G157" s="1176">
        <f t="shared" si="25"/>
        <v>100</v>
      </c>
      <c r="H157" s="928">
        <f t="shared" si="26"/>
        <v>100</v>
      </c>
      <c r="I157" s="1833">
        <v>0</v>
      </c>
      <c r="J157" s="1833">
        <f t="shared" si="24"/>
        <v>100</v>
      </c>
      <c r="K157" s="1833">
        <v>0</v>
      </c>
      <c r="L157" s="1833">
        <f t="shared" si="23"/>
        <v>100</v>
      </c>
      <c r="M157" s="1833">
        <v>0</v>
      </c>
      <c r="N157" s="1833">
        <f t="shared" si="22"/>
        <v>100</v>
      </c>
      <c r="O157" s="1834">
        <f>+O158</f>
        <v>-100</v>
      </c>
      <c r="P157" s="1834">
        <f t="shared" ref="P157:P222" si="30">+N157+O157</f>
        <v>0</v>
      </c>
      <c r="Q157" s="1834">
        <v>0</v>
      </c>
      <c r="R157" s="1834">
        <f t="shared" si="29"/>
        <v>0</v>
      </c>
      <c r="S157" s="1832">
        <v>0</v>
      </c>
      <c r="T157" s="1832">
        <f t="shared" si="28"/>
        <v>0</v>
      </c>
      <c r="U157" s="1832">
        <v>0</v>
      </c>
      <c r="V157" s="1832">
        <f t="shared" si="27"/>
        <v>0</v>
      </c>
      <c r="W157" s="2115"/>
    </row>
    <row r="158" spans="1:23" x14ac:dyDescent="0.2">
      <c r="A158" s="1220"/>
      <c r="B158" s="1221"/>
      <c r="C158" s="1222" t="s">
        <v>294</v>
      </c>
      <c r="D158" s="1222" t="s">
        <v>295</v>
      </c>
      <c r="E158" s="1223" t="s">
        <v>296</v>
      </c>
      <c r="F158" s="1224">
        <v>0</v>
      </c>
      <c r="G158" s="1183">
        <v>100</v>
      </c>
      <c r="H158" s="926">
        <f t="shared" si="26"/>
        <v>100</v>
      </c>
      <c r="I158" s="1827">
        <v>0</v>
      </c>
      <c r="J158" s="1827">
        <f t="shared" si="24"/>
        <v>100</v>
      </c>
      <c r="K158" s="1827">
        <v>0</v>
      </c>
      <c r="L158" s="1827">
        <f t="shared" si="23"/>
        <v>100</v>
      </c>
      <c r="M158" s="1827">
        <v>0</v>
      </c>
      <c r="N158" s="1827">
        <f t="shared" si="22"/>
        <v>100</v>
      </c>
      <c r="O158" s="1828">
        <v>-100</v>
      </c>
      <c r="P158" s="1828">
        <f t="shared" si="30"/>
        <v>0</v>
      </c>
      <c r="Q158" s="1828">
        <v>0</v>
      </c>
      <c r="R158" s="1828">
        <f t="shared" si="29"/>
        <v>0</v>
      </c>
      <c r="S158" s="1829">
        <v>0</v>
      </c>
      <c r="T158" s="1829">
        <f t="shared" si="28"/>
        <v>0</v>
      </c>
      <c r="U158" s="1829">
        <v>0</v>
      </c>
      <c r="V158" s="1829">
        <f t="shared" si="27"/>
        <v>0</v>
      </c>
      <c r="W158" s="2115"/>
    </row>
    <row r="159" spans="1:23" ht="20.95" x14ac:dyDescent="0.2">
      <c r="A159" s="1215" t="s">
        <v>298</v>
      </c>
      <c r="B159" s="1216" t="s">
        <v>519</v>
      </c>
      <c r="C159" s="1217" t="s">
        <v>100</v>
      </c>
      <c r="D159" s="1217" t="s">
        <v>100</v>
      </c>
      <c r="E159" s="1218" t="s">
        <v>394</v>
      </c>
      <c r="F159" s="1219">
        <v>0</v>
      </c>
      <c r="G159" s="1176">
        <f t="shared" si="25"/>
        <v>100</v>
      </c>
      <c r="H159" s="928">
        <f t="shared" si="26"/>
        <v>100</v>
      </c>
      <c r="I159" s="1833">
        <v>0</v>
      </c>
      <c r="J159" s="1833">
        <f t="shared" si="24"/>
        <v>100</v>
      </c>
      <c r="K159" s="1833">
        <v>0</v>
      </c>
      <c r="L159" s="1833">
        <f t="shared" si="23"/>
        <v>100</v>
      </c>
      <c r="M159" s="1833">
        <v>0</v>
      </c>
      <c r="N159" s="1833">
        <f t="shared" si="22"/>
        <v>100</v>
      </c>
      <c r="O159" s="1834">
        <f>+O160</f>
        <v>-100</v>
      </c>
      <c r="P159" s="1834">
        <f t="shared" si="30"/>
        <v>0</v>
      </c>
      <c r="Q159" s="1834">
        <v>0</v>
      </c>
      <c r="R159" s="1834">
        <f t="shared" si="29"/>
        <v>0</v>
      </c>
      <c r="S159" s="1832">
        <v>0</v>
      </c>
      <c r="T159" s="1832">
        <f t="shared" si="28"/>
        <v>0</v>
      </c>
      <c r="U159" s="1832">
        <v>0</v>
      </c>
      <c r="V159" s="1832">
        <f t="shared" si="27"/>
        <v>0</v>
      </c>
      <c r="W159" s="2115"/>
    </row>
    <row r="160" spans="1:23" x14ac:dyDescent="0.2">
      <c r="A160" s="1220"/>
      <c r="B160" s="1221"/>
      <c r="C160" s="1222" t="s">
        <v>294</v>
      </c>
      <c r="D160" s="1222" t="s">
        <v>295</v>
      </c>
      <c r="E160" s="1223" t="s">
        <v>296</v>
      </c>
      <c r="F160" s="1224">
        <v>0</v>
      </c>
      <c r="G160" s="1183">
        <v>100</v>
      </c>
      <c r="H160" s="926">
        <f t="shared" si="26"/>
        <v>100</v>
      </c>
      <c r="I160" s="1827">
        <v>0</v>
      </c>
      <c r="J160" s="1827">
        <f t="shared" si="24"/>
        <v>100</v>
      </c>
      <c r="K160" s="1827">
        <v>0</v>
      </c>
      <c r="L160" s="1827">
        <f t="shared" si="23"/>
        <v>100</v>
      </c>
      <c r="M160" s="1827">
        <v>0</v>
      </c>
      <c r="N160" s="1827">
        <f t="shared" si="22"/>
        <v>100</v>
      </c>
      <c r="O160" s="1828">
        <v>-100</v>
      </c>
      <c r="P160" s="1828">
        <f t="shared" si="30"/>
        <v>0</v>
      </c>
      <c r="Q160" s="1828">
        <v>0</v>
      </c>
      <c r="R160" s="1828">
        <f t="shared" si="29"/>
        <v>0</v>
      </c>
      <c r="S160" s="1829">
        <v>0</v>
      </c>
      <c r="T160" s="1829">
        <f t="shared" si="28"/>
        <v>0</v>
      </c>
      <c r="U160" s="1829">
        <v>0</v>
      </c>
      <c r="V160" s="1829">
        <f t="shared" si="27"/>
        <v>0</v>
      </c>
      <c r="W160" s="2115"/>
    </row>
    <row r="161" spans="1:23" ht="20.95" x14ac:dyDescent="0.2">
      <c r="A161" s="1215" t="s">
        <v>298</v>
      </c>
      <c r="B161" s="1216" t="s">
        <v>520</v>
      </c>
      <c r="C161" s="1217" t="s">
        <v>100</v>
      </c>
      <c r="D161" s="1217" t="s">
        <v>100</v>
      </c>
      <c r="E161" s="1218" t="s">
        <v>400</v>
      </c>
      <c r="F161" s="1219">
        <v>0</v>
      </c>
      <c r="G161" s="1176">
        <f t="shared" si="25"/>
        <v>100</v>
      </c>
      <c r="H161" s="928">
        <f t="shared" si="26"/>
        <v>100</v>
      </c>
      <c r="I161" s="1833">
        <v>0</v>
      </c>
      <c r="J161" s="1833">
        <f t="shared" si="24"/>
        <v>100</v>
      </c>
      <c r="K161" s="1833">
        <v>0</v>
      </c>
      <c r="L161" s="1833">
        <f t="shared" si="23"/>
        <v>100</v>
      </c>
      <c r="M161" s="1833">
        <v>0</v>
      </c>
      <c r="N161" s="1833">
        <f t="shared" si="22"/>
        <v>100</v>
      </c>
      <c r="O161" s="1834">
        <v>0</v>
      </c>
      <c r="P161" s="1834">
        <f t="shared" si="30"/>
        <v>100</v>
      </c>
      <c r="Q161" s="1834">
        <v>0</v>
      </c>
      <c r="R161" s="1834">
        <f t="shared" si="29"/>
        <v>100</v>
      </c>
      <c r="S161" s="1832">
        <v>0</v>
      </c>
      <c r="T161" s="1832">
        <f t="shared" si="28"/>
        <v>100</v>
      </c>
      <c r="U161" s="1832">
        <v>0</v>
      </c>
      <c r="V161" s="1832">
        <f t="shared" si="27"/>
        <v>100</v>
      </c>
      <c r="W161" s="2115"/>
    </row>
    <row r="162" spans="1:23" x14ac:dyDescent="0.2">
      <c r="A162" s="1220"/>
      <c r="B162" s="1221"/>
      <c r="C162" s="1222" t="s">
        <v>294</v>
      </c>
      <c r="D162" s="1222" t="s">
        <v>295</v>
      </c>
      <c r="E162" s="1223" t="s">
        <v>296</v>
      </c>
      <c r="F162" s="1224">
        <v>0</v>
      </c>
      <c r="G162" s="1183">
        <v>100</v>
      </c>
      <c r="H162" s="926">
        <f t="shared" si="26"/>
        <v>100</v>
      </c>
      <c r="I162" s="1827">
        <v>0</v>
      </c>
      <c r="J162" s="1827">
        <f t="shared" si="24"/>
        <v>100</v>
      </c>
      <c r="K162" s="1827">
        <v>0</v>
      </c>
      <c r="L162" s="1827">
        <f t="shared" si="23"/>
        <v>100</v>
      </c>
      <c r="M162" s="1827">
        <v>0</v>
      </c>
      <c r="N162" s="1827">
        <f t="shared" si="22"/>
        <v>100</v>
      </c>
      <c r="O162" s="1828">
        <v>0</v>
      </c>
      <c r="P162" s="1828">
        <f t="shared" si="30"/>
        <v>100</v>
      </c>
      <c r="Q162" s="1828">
        <v>0</v>
      </c>
      <c r="R162" s="1828">
        <f t="shared" si="29"/>
        <v>100</v>
      </c>
      <c r="S162" s="1829">
        <v>0</v>
      </c>
      <c r="T162" s="1829">
        <f t="shared" si="28"/>
        <v>100</v>
      </c>
      <c r="U162" s="1829">
        <v>0</v>
      </c>
      <c r="V162" s="1829">
        <f t="shared" si="27"/>
        <v>100</v>
      </c>
      <c r="W162" s="2115"/>
    </row>
    <row r="163" spans="1:23" ht="20.95" x14ac:dyDescent="0.2">
      <c r="A163" s="1215" t="s">
        <v>298</v>
      </c>
      <c r="B163" s="1216" t="s">
        <v>521</v>
      </c>
      <c r="C163" s="1217" t="s">
        <v>100</v>
      </c>
      <c r="D163" s="1217" t="s">
        <v>100</v>
      </c>
      <c r="E163" s="1218" t="s">
        <v>397</v>
      </c>
      <c r="F163" s="1219">
        <v>0</v>
      </c>
      <c r="G163" s="1176">
        <f t="shared" si="25"/>
        <v>200</v>
      </c>
      <c r="H163" s="928">
        <f t="shared" si="26"/>
        <v>200</v>
      </c>
      <c r="I163" s="1833">
        <v>0</v>
      </c>
      <c r="J163" s="1833">
        <f t="shared" si="24"/>
        <v>200</v>
      </c>
      <c r="K163" s="1833">
        <v>0</v>
      </c>
      <c r="L163" s="1833">
        <f t="shared" si="23"/>
        <v>200</v>
      </c>
      <c r="M163" s="1833">
        <v>0</v>
      </c>
      <c r="N163" s="1833">
        <f t="shared" si="22"/>
        <v>200</v>
      </c>
      <c r="O163" s="1834">
        <v>0</v>
      </c>
      <c r="P163" s="1834">
        <f t="shared" si="30"/>
        <v>200</v>
      </c>
      <c r="Q163" s="1834">
        <v>0</v>
      </c>
      <c r="R163" s="1834">
        <f t="shared" si="29"/>
        <v>200</v>
      </c>
      <c r="S163" s="1832">
        <v>0</v>
      </c>
      <c r="T163" s="1832">
        <f t="shared" si="28"/>
        <v>200</v>
      </c>
      <c r="U163" s="1832">
        <v>0</v>
      </c>
      <c r="V163" s="1832">
        <f t="shared" si="27"/>
        <v>200</v>
      </c>
      <c r="W163" s="2115"/>
    </row>
    <row r="164" spans="1:23" x14ac:dyDescent="0.2">
      <c r="A164" s="1220"/>
      <c r="B164" s="1221"/>
      <c r="C164" s="1222" t="s">
        <v>294</v>
      </c>
      <c r="D164" s="1222" t="s">
        <v>295</v>
      </c>
      <c r="E164" s="1223" t="s">
        <v>296</v>
      </c>
      <c r="F164" s="1224">
        <v>0</v>
      </c>
      <c r="G164" s="1183">
        <v>200</v>
      </c>
      <c r="H164" s="926">
        <f t="shared" si="26"/>
        <v>200</v>
      </c>
      <c r="I164" s="1827">
        <v>0</v>
      </c>
      <c r="J164" s="1827">
        <f t="shared" si="24"/>
        <v>200</v>
      </c>
      <c r="K164" s="1827">
        <v>0</v>
      </c>
      <c r="L164" s="1827">
        <f t="shared" si="23"/>
        <v>200</v>
      </c>
      <c r="M164" s="1827">
        <v>0</v>
      </c>
      <c r="N164" s="1827">
        <f t="shared" si="22"/>
        <v>200</v>
      </c>
      <c r="O164" s="1828">
        <v>0</v>
      </c>
      <c r="P164" s="1828">
        <f t="shared" si="30"/>
        <v>200</v>
      </c>
      <c r="Q164" s="1828">
        <v>0</v>
      </c>
      <c r="R164" s="1828">
        <f t="shared" si="29"/>
        <v>200</v>
      </c>
      <c r="S164" s="1829">
        <v>0</v>
      </c>
      <c r="T164" s="1829">
        <f t="shared" si="28"/>
        <v>200</v>
      </c>
      <c r="U164" s="1829">
        <v>0</v>
      </c>
      <c r="V164" s="1829">
        <f t="shared" si="27"/>
        <v>200</v>
      </c>
      <c r="W164" s="2115"/>
    </row>
    <row r="165" spans="1:23" ht="20.95" x14ac:dyDescent="0.2">
      <c r="A165" s="1215" t="s">
        <v>298</v>
      </c>
      <c r="B165" s="1216" t="s">
        <v>522</v>
      </c>
      <c r="C165" s="1217" t="s">
        <v>100</v>
      </c>
      <c r="D165" s="1217" t="s">
        <v>100</v>
      </c>
      <c r="E165" s="1218" t="s">
        <v>399</v>
      </c>
      <c r="F165" s="1219">
        <v>0</v>
      </c>
      <c r="G165" s="1176">
        <f t="shared" si="25"/>
        <v>100</v>
      </c>
      <c r="H165" s="928">
        <f t="shared" si="26"/>
        <v>100</v>
      </c>
      <c r="I165" s="1833">
        <v>0</v>
      </c>
      <c r="J165" s="1833">
        <f t="shared" si="24"/>
        <v>100</v>
      </c>
      <c r="K165" s="1833">
        <v>0</v>
      </c>
      <c r="L165" s="1833">
        <f t="shared" si="23"/>
        <v>100</v>
      </c>
      <c r="M165" s="1833">
        <v>0</v>
      </c>
      <c r="N165" s="1833">
        <f t="shared" si="22"/>
        <v>100</v>
      </c>
      <c r="O165" s="1834">
        <v>0</v>
      </c>
      <c r="P165" s="1834">
        <f t="shared" si="30"/>
        <v>100</v>
      </c>
      <c r="Q165" s="1834">
        <v>0</v>
      </c>
      <c r="R165" s="1834">
        <f t="shared" si="29"/>
        <v>100</v>
      </c>
      <c r="S165" s="1832">
        <v>0</v>
      </c>
      <c r="T165" s="1832">
        <f t="shared" si="28"/>
        <v>100</v>
      </c>
      <c r="U165" s="1832">
        <v>0</v>
      </c>
      <c r="V165" s="1832">
        <f t="shared" si="27"/>
        <v>100</v>
      </c>
      <c r="W165" s="2115"/>
    </row>
    <row r="166" spans="1:23" x14ac:dyDescent="0.2">
      <c r="A166" s="1220"/>
      <c r="B166" s="1221"/>
      <c r="C166" s="1222" t="s">
        <v>294</v>
      </c>
      <c r="D166" s="1222" t="s">
        <v>295</v>
      </c>
      <c r="E166" s="1223" t="s">
        <v>296</v>
      </c>
      <c r="F166" s="1224">
        <v>0</v>
      </c>
      <c r="G166" s="1183">
        <v>100</v>
      </c>
      <c r="H166" s="926">
        <f t="shared" si="26"/>
        <v>100</v>
      </c>
      <c r="I166" s="1827">
        <v>0</v>
      </c>
      <c r="J166" s="1827">
        <f t="shared" si="24"/>
        <v>100</v>
      </c>
      <c r="K166" s="1827">
        <v>0</v>
      </c>
      <c r="L166" s="1827">
        <f t="shared" si="23"/>
        <v>100</v>
      </c>
      <c r="M166" s="1827">
        <v>0</v>
      </c>
      <c r="N166" s="1827">
        <f t="shared" si="22"/>
        <v>100</v>
      </c>
      <c r="O166" s="1828">
        <v>0</v>
      </c>
      <c r="P166" s="1828">
        <f t="shared" si="30"/>
        <v>100</v>
      </c>
      <c r="Q166" s="1828">
        <v>0</v>
      </c>
      <c r="R166" s="1828">
        <f t="shared" si="29"/>
        <v>100</v>
      </c>
      <c r="S166" s="1829">
        <v>0</v>
      </c>
      <c r="T166" s="1829">
        <f t="shared" si="28"/>
        <v>100</v>
      </c>
      <c r="U166" s="1829">
        <v>0</v>
      </c>
      <c r="V166" s="1829">
        <f t="shared" si="27"/>
        <v>100</v>
      </c>
      <c r="W166" s="2115"/>
    </row>
    <row r="167" spans="1:23" ht="31.45" x14ac:dyDescent="0.2">
      <c r="A167" s="1215" t="s">
        <v>298</v>
      </c>
      <c r="B167" s="1216" t="s">
        <v>523</v>
      </c>
      <c r="C167" s="1217" t="s">
        <v>100</v>
      </c>
      <c r="D167" s="1217" t="s">
        <v>100</v>
      </c>
      <c r="E167" s="1218" t="s">
        <v>404</v>
      </c>
      <c r="F167" s="1219">
        <v>0</v>
      </c>
      <c r="G167" s="1176">
        <f t="shared" si="25"/>
        <v>100</v>
      </c>
      <c r="H167" s="928">
        <f t="shared" si="26"/>
        <v>100</v>
      </c>
      <c r="I167" s="1833">
        <v>0</v>
      </c>
      <c r="J167" s="1833">
        <f t="shared" si="24"/>
        <v>100</v>
      </c>
      <c r="K167" s="1833">
        <v>0</v>
      </c>
      <c r="L167" s="1833">
        <f t="shared" si="23"/>
        <v>100</v>
      </c>
      <c r="M167" s="1833">
        <v>0</v>
      </c>
      <c r="N167" s="1833">
        <f t="shared" si="22"/>
        <v>100</v>
      </c>
      <c r="O167" s="1834">
        <v>0</v>
      </c>
      <c r="P167" s="1834">
        <f t="shared" si="30"/>
        <v>100</v>
      </c>
      <c r="Q167" s="1834">
        <v>0</v>
      </c>
      <c r="R167" s="1834">
        <f t="shared" si="29"/>
        <v>100</v>
      </c>
      <c r="S167" s="1832">
        <v>0</v>
      </c>
      <c r="T167" s="1832">
        <f t="shared" si="28"/>
        <v>100</v>
      </c>
      <c r="U167" s="1832">
        <v>0</v>
      </c>
      <c r="V167" s="1832">
        <f t="shared" si="27"/>
        <v>100</v>
      </c>
      <c r="W167" s="2115"/>
    </row>
    <row r="168" spans="1:23" x14ac:dyDescent="0.2">
      <c r="A168" s="1220"/>
      <c r="B168" s="1221"/>
      <c r="C168" s="1222" t="s">
        <v>294</v>
      </c>
      <c r="D168" s="1222" t="s">
        <v>402</v>
      </c>
      <c r="E168" s="1223" t="s">
        <v>403</v>
      </c>
      <c r="F168" s="1224">
        <v>0</v>
      </c>
      <c r="G168" s="1183">
        <v>100</v>
      </c>
      <c r="H168" s="926">
        <f t="shared" si="26"/>
        <v>100</v>
      </c>
      <c r="I168" s="1827">
        <v>0</v>
      </c>
      <c r="J168" s="1827">
        <f t="shared" si="24"/>
        <v>100</v>
      </c>
      <c r="K168" s="1827">
        <v>0</v>
      </c>
      <c r="L168" s="1827">
        <f t="shared" si="23"/>
        <v>100</v>
      </c>
      <c r="M168" s="1827">
        <v>0</v>
      </c>
      <c r="N168" s="1827">
        <f t="shared" si="22"/>
        <v>100</v>
      </c>
      <c r="O168" s="1828">
        <v>0</v>
      </c>
      <c r="P168" s="1828">
        <f t="shared" si="30"/>
        <v>100</v>
      </c>
      <c r="Q168" s="1828">
        <v>0</v>
      </c>
      <c r="R168" s="1828">
        <f t="shared" si="29"/>
        <v>100</v>
      </c>
      <c r="S168" s="1829">
        <v>0</v>
      </c>
      <c r="T168" s="1829">
        <f t="shared" si="28"/>
        <v>100</v>
      </c>
      <c r="U168" s="1829">
        <v>0</v>
      </c>
      <c r="V168" s="1829">
        <f t="shared" si="27"/>
        <v>100</v>
      </c>
      <c r="W168" s="2115"/>
    </row>
    <row r="169" spans="1:23" ht="20.95" x14ac:dyDescent="0.2">
      <c r="A169" s="1215" t="s">
        <v>298</v>
      </c>
      <c r="B169" s="1216" t="s">
        <v>524</v>
      </c>
      <c r="C169" s="1217" t="s">
        <v>100</v>
      </c>
      <c r="D169" s="1217" t="s">
        <v>100</v>
      </c>
      <c r="E169" s="1218" t="s">
        <v>423</v>
      </c>
      <c r="F169" s="1219">
        <v>0</v>
      </c>
      <c r="G169" s="1176">
        <f t="shared" si="25"/>
        <v>150</v>
      </c>
      <c r="H169" s="928">
        <f t="shared" si="26"/>
        <v>150</v>
      </c>
      <c r="I169" s="1833">
        <v>0</v>
      </c>
      <c r="J169" s="1833">
        <f t="shared" si="24"/>
        <v>150</v>
      </c>
      <c r="K169" s="1833">
        <v>0</v>
      </c>
      <c r="L169" s="1833">
        <f t="shared" si="23"/>
        <v>150</v>
      </c>
      <c r="M169" s="1833">
        <v>0</v>
      </c>
      <c r="N169" s="1833">
        <f t="shared" si="22"/>
        <v>150</v>
      </c>
      <c r="O169" s="1834">
        <v>0</v>
      </c>
      <c r="P169" s="1834">
        <f t="shared" si="30"/>
        <v>150</v>
      </c>
      <c r="Q169" s="1834">
        <v>0</v>
      </c>
      <c r="R169" s="1834">
        <f t="shared" si="29"/>
        <v>150</v>
      </c>
      <c r="S169" s="1832">
        <v>0</v>
      </c>
      <c r="T169" s="1832">
        <f t="shared" si="28"/>
        <v>150</v>
      </c>
      <c r="U169" s="1832">
        <v>0</v>
      </c>
      <c r="V169" s="1832">
        <f t="shared" si="27"/>
        <v>150</v>
      </c>
      <c r="W169" s="2115"/>
    </row>
    <row r="170" spans="1:23" x14ac:dyDescent="0.2">
      <c r="A170" s="1220"/>
      <c r="B170" s="1221"/>
      <c r="C170" s="1222" t="s">
        <v>294</v>
      </c>
      <c r="D170" s="1222" t="s">
        <v>402</v>
      </c>
      <c r="E170" s="1223" t="s">
        <v>403</v>
      </c>
      <c r="F170" s="1224">
        <v>0</v>
      </c>
      <c r="G170" s="1183">
        <v>150</v>
      </c>
      <c r="H170" s="926">
        <f t="shared" si="26"/>
        <v>150</v>
      </c>
      <c r="I170" s="1827">
        <v>0</v>
      </c>
      <c r="J170" s="1827">
        <f t="shared" si="24"/>
        <v>150</v>
      </c>
      <c r="K170" s="1827">
        <v>0</v>
      </c>
      <c r="L170" s="1827">
        <f t="shared" si="23"/>
        <v>150</v>
      </c>
      <c r="M170" s="1827">
        <v>0</v>
      </c>
      <c r="N170" s="1827">
        <f t="shared" si="22"/>
        <v>150</v>
      </c>
      <c r="O170" s="1828">
        <v>0</v>
      </c>
      <c r="P170" s="1828">
        <f t="shared" si="30"/>
        <v>150</v>
      </c>
      <c r="Q170" s="1828">
        <v>0</v>
      </c>
      <c r="R170" s="1828">
        <f t="shared" si="29"/>
        <v>150</v>
      </c>
      <c r="S170" s="1829">
        <v>0</v>
      </c>
      <c r="T170" s="1829">
        <f t="shared" si="28"/>
        <v>150</v>
      </c>
      <c r="U170" s="1829">
        <v>0</v>
      </c>
      <c r="V170" s="1829">
        <f t="shared" si="27"/>
        <v>150</v>
      </c>
      <c r="W170" s="2115"/>
    </row>
    <row r="171" spans="1:23" x14ac:dyDescent="0.2">
      <c r="A171" s="1215" t="s">
        <v>298</v>
      </c>
      <c r="B171" s="1216" t="s">
        <v>525</v>
      </c>
      <c r="C171" s="1217" t="s">
        <v>100</v>
      </c>
      <c r="D171" s="1217" t="s">
        <v>100</v>
      </c>
      <c r="E171" s="1218" t="s">
        <v>407</v>
      </c>
      <c r="F171" s="1219">
        <v>0</v>
      </c>
      <c r="G171" s="1176">
        <f t="shared" si="25"/>
        <v>100</v>
      </c>
      <c r="H171" s="928">
        <f t="shared" si="26"/>
        <v>100</v>
      </c>
      <c r="I171" s="1833">
        <v>0</v>
      </c>
      <c r="J171" s="1833">
        <f t="shared" si="24"/>
        <v>100</v>
      </c>
      <c r="K171" s="1833">
        <v>0</v>
      </c>
      <c r="L171" s="1833">
        <f t="shared" si="23"/>
        <v>100</v>
      </c>
      <c r="M171" s="1833">
        <v>0</v>
      </c>
      <c r="N171" s="1833">
        <f t="shared" si="22"/>
        <v>100</v>
      </c>
      <c r="O171" s="1834">
        <v>0</v>
      </c>
      <c r="P171" s="1834">
        <f t="shared" si="30"/>
        <v>100</v>
      </c>
      <c r="Q171" s="1834">
        <v>0</v>
      </c>
      <c r="R171" s="1834">
        <f t="shared" si="29"/>
        <v>100</v>
      </c>
      <c r="S171" s="1832">
        <v>0</v>
      </c>
      <c r="T171" s="1832">
        <f t="shared" si="28"/>
        <v>100</v>
      </c>
      <c r="U171" s="1832">
        <v>0</v>
      </c>
      <c r="V171" s="1832">
        <f t="shared" si="27"/>
        <v>100</v>
      </c>
      <c r="W171" s="2115"/>
    </row>
    <row r="172" spans="1:23" x14ac:dyDescent="0.2">
      <c r="A172" s="1220"/>
      <c r="B172" s="1221"/>
      <c r="C172" s="1222" t="s">
        <v>294</v>
      </c>
      <c r="D172" s="1222" t="s">
        <v>295</v>
      </c>
      <c r="E172" s="1223" t="s">
        <v>296</v>
      </c>
      <c r="F172" s="1224">
        <v>0</v>
      </c>
      <c r="G172" s="1183">
        <v>100</v>
      </c>
      <c r="H172" s="926">
        <f t="shared" si="26"/>
        <v>100</v>
      </c>
      <c r="I172" s="1827">
        <v>0</v>
      </c>
      <c r="J172" s="1827">
        <f t="shared" si="24"/>
        <v>100</v>
      </c>
      <c r="K172" s="1827">
        <v>0</v>
      </c>
      <c r="L172" s="1827">
        <f t="shared" si="23"/>
        <v>100</v>
      </c>
      <c r="M172" s="1827">
        <v>0</v>
      </c>
      <c r="N172" s="1827">
        <f t="shared" si="22"/>
        <v>100</v>
      </c>
      <c r="O172" s="1828">
        <v>0</v>
      </c>
      <c r="P172" s="1828">
        <f t="shared" si="30"/>
        <v>100</v>
      </c>
      <c r="Q172" s="1828">
        <v>0</v>
      </c>
      <c r="R172" s="1828">
        <f t="shared" si="29"/>
        <v>100</v>
      </c>
      <c r="S172" s="1829">
        <v>0</v>
      </c>
      <c r="T172" s="1829">
        <f t="shared" si="28"/>
        <v>100</v>
      </c>
      <c r="U172" s="1829">
        <v>0</v>
      </c>
      <c r="V172" s="1829">
        <f t="shared" si="27"/>
        <v>100</v>
      </c>
      <c r="W172" s="2115"/>
    </row>
    <row r="173" spans="1:23" ht="20.95" x14ac:dyDescent="0.2">
      <c r="A173" s="1215" t="s">
        <v>298</v>
      </c>
      <c r="B173" s="1216" t="s">
        <v>526</v>
      </c>
      <c r="C173" s="1217" t="s">
        <v>100</v>
      </c>
      <c r="D173" s="1217" t="s">
        <v>100</v>
      </c>
      <c r="E173" s="1218" t="s">
        <v>408</v>
      </c>
      <c r="F173" s="1219">
        <v>0</v>
      </c>
      <c r="G173" s="1176">
        <f t="shared" si="25"/>
        <v>200</v>
      </c>
      <c r="H173" s="928">
        <f t="shared" si="26"/>
        <v>200</v>
      </c>
      <c r="I173" s="1833">
        <v>0</v>
      </c>
      <c r="J173" s="1833">
        <f t="shared" si="24"/>
        <v>200</v>
      </c>
      <c r="K173" s="1833">
        <v>0</v>
      </c>
      <c r="L173" s="1833">
        <f t="shared" si="23"/>
        <v>200</v>
      </c>
      <c r="M173" s="1833">
        <v>0</v>
      </c>
      <c r="N173" s="1833">
        <f t="shared" ref="N173:N238" si="31">+L173+M173</f>
        <v>200</v>
      </c>
      <c r="O173" s="1834">
        <v>0</v>
      </c>
      <c r="P173" s="1834">
        <f t="shared" si="30"/>
        <v>200</v>
      </c>
      <c r="Q173" s="1834">
        <v>0</v>
      </c>
      <c r="R173" s="1834">
        <f t="shared" si="29"/>
        <v>200</v>
      </c>
      <c r="S173" s="1832">
        <v>0</v>
      </c>
      <c r="T173" s="1832">
        <f t="shared" si="28"/>
        <v>200</v>
      </c>
      <c r="U173" s="1832">
        <v>0</v>
      </c>
      <c r="V173" s="1832">
        <f t="shared" si="27"/>
        <v>200</v>
      </c>
      <c r="W173" s="2115"/>
    </row>
    <row r="174" spans="1:23" x14ac:dyDescent="0.2">
      <c r="A174" s="1220"/>
      <c r="B174" s="1221"/>
      <c r="C174" s="1222" t="s">
        <v>294</v>
      </c>
      <c r="D174" s="1222" t="s">
        <v>341</v>
      </c>
      <c r="E174" s="1223" t="s">
        <v>342</v>
      </c>
      <c r="F174" s="1224">
        <v>0</v>
      </c>
      <c r="G174" s="1183">
        <v>200</v>
      </c>
      <c r="H174" s="926">
        <f t="shared" si="26"/>
        <v>200</v>
      </c>
      <c r="I174" s="1827">
        <v>0</v>
      </c>
      <c r="J174" s="1827">
        <f t="shared" si="24"/>
        <v>200</v>
      </c>
      <c r="K174" s="1827">
        <v>0</v>
      </c>
      <c r="L174" s="1827">
        <f t="shared" si="23"/>
        <v>200</v>
      </c>
      <c r="M174" s="1827">
        <v>0</v>
      </c>
      <c r="N174" s="1827">
        <f t="shared" si="31"/>
        <v>200</v>
      </c>
      <c r="O174" s="1828">
        <v>0</v>
      </c>
      <c r="P174" s="1828">
        <f t="shared" si="30"/>
        <v>200</v>
      </c>
      <c r="Q174" s="1828">
        <v>0</v>
      </c>
      <c r="R174" s="1828">
        <f t="shared" si="29"/>
        <v>200</v>
      </c>
      <c r="S174" s="1829">
        <v>0</v>
      </c>
      <c r="T174" s="1829">
        <f t="shared" si="28"/>
        <v>200</v>
      </c>
      <c r="U174" s="1829">
        <v>0</v>
      </c>
      <c r="V174" s="1829">
        <f t="shared" si="27"/>
        <v>200</v>
      </c>
      <c r="W174" s="2115"/>
    </row>
    <row r="175" spans="1:23" x14ac:dyDescent="0.2">
      <c r="A175" s="1215" t="s">
        <v>298</v>
      </c>
      <c r="B175" s="1216" t="s">
        <v>527</v>
      </c>
      <c r="C175" s="1217" t="s">
        <v>100</v>
      </c>
      <c r="D175" s="1217" t="s">
        <v>100</v>
      </c>
      <c r="E175" s="1218" t="s">
        <v>410</v>
      </c>
      <c r="F175" s="1219">
        <v>0</v>
      </c>
      <c r="G175" s="1176">
        <f t="shared" si="25"/>
        <v>100</v>
      </c>
      <c r="H175" s="928">
        <f t="shared" si="26"/>
        <v>100</v>
      </c>
      <c r="I175" s="1833">
        <v>0</v>
      </c>
      <c r="J175" s="1833">
        <f t="shared" si="24"/>
        <v>100</v>
      </c>
      <c r="K175" s="1833">
        <v>0</v>
      </c>
      <c r="L175" s="1833">
        <f t="shared" ref="L175:L242" si="32">+J175+K175</f>
        <v>100</v>
      </c>
      <c r="M175" s="1833">
        <v>0</v>
      </c>
      <c r="N175" s="1833">
        <f t="shared" si="31"/>
        <v>100</v>
      </c>
      <c r="O175" s="1834">
        <v>0</v>
      </c>
      <c r="P175" s="1834">
        <f t="shared" si="30"/>
        <v>100</v>
      </c>
      <c r="Q175" s="1834">
        <v>0</v>
      </c>
      <c r="R175" s="1834">
        <f t="shared" si="29"/>
        <v>100</v>
      </c>
      <c r="S175" s="1832">
        <v>0</v>
      </c>
      <c r="T175" s="1832">
        <f t="shared" si="28"/>
        <v>100</v>
      </c>
      <c r="U175" s="1832">
        <v>0</v>
      </c>
      <c r="V175" s="1832">
        <f t="shared" si="27"/>
        <v>100</v>
      </c>
      <c r="W175" s="2115"/>
    </row>
    <row r="176" spans="1:23" x14ac:dyDescent="0.2">
      <c r="A176" s="1220"/>
      <c r="B176" s="1221"/>
      <c r="C176" s="1222" t="s">
        <v>294</v>
      </c>
      <c r="D176" s="1222" t="s">
        <v>295</v>
      </c>
      <c r="E176" s="1223" t="s">
        <v>296</v>
      </c>
      <c r="F176" s="1224">
        <v>0</v>
      </c>
      <c r="G176" s="1183">
        <v>100</v>
      </c>
      <c r="H176" s="926">
        <f t="shared" si="26"/>
        <v>100</v>
      </c>
      <c r="I176" s="1827">
        <v>0</v>
      </c>
      <c r="J176" s="1827">
        <f t="shared" si="24"/>
        <v>100</v>
      </c>
      <c r="K176" s="1827">
        <v>0</v>
      </c>
      <c r="L176" s="1827">
        <f t="shared" si="32"/>
        <v>100</v>
      </c>
      <c r="M176" s="1827">
        <v>0</v>
      </c>
      <c r="N176" s="1827">
        <f t="shared" si="31"/>
        <v>100</v>
      </c>
      <c r="O176" s="1828">
        <v>0</v>
      </c>
      <c r="P176" s="1828">
        <f t="shared" si="30"/>
        <v>100</v>
      </c>
      <c r="Q176" s="1828">
        <v>0</v>
      </c>
      <c r="R176" s="1828">
        <f t="shared" si="29"/>
        <v>100</v>
      </c>
      <c r="S176" s="1829">
        <v>0</v>
      </c>
      <c r="T176" s="1829">
        <f t="shared" si="28"/>
        <v>100</v>
      </c>
      <c r="U176" s="1829">
        <v>0</v>
      </c>
      <c r="V176" s="1829">
        <f t="shared" si="27"/>
        <v>100</v>
      </c>
      <c r="W176" s="2115"/>
    </row>
    <row r="177" spans="1:23" ht="31.45" x14ac:dyDescent="0.2">
      <c r="A177" s="1215" t="s">
        <v>298</v>
      </c>
      <c r="B177" s="1216" t="s">
        <v>528</v>
      </c>
      <c r="C177" s="1217" t="s">
        <v>100</v>
      </c>
      <c r="D177" s="1217" t="s">
        <v>100</v>
      </c>
      <c r="E177" s="1218" t="s">
        <v>412</v>
      </c>
      <c r="F177" s="1219">
        <v>0</v>
      </c>
      <c r="G177" s="1176">
        <f t="shared" si="25"/>
        <v>100</v>
      </c>
      <c r="H177" s="928">
        <f t="shared" si="26"/>
        <v>100</v>
      </c>
      <c r="I177" s="1833">
        <v>0</v>
      </c>
      <c r="J177" s="1833">
        <f t="shared" si="24"/>
        <v>100</v>
      </c>
      <c r="K177" s="1833">
        <v>0</v>
      </c>
      <c r="L177" s="1833">
        <f t="shared" si="32"/>
        <v>100</v>
      </c>
      <c r="M177" s="1833">
        <v>0</v>
      </c>
      <c r="N177" s="1833">
        <f t="shared" si="31"/>
        <v>100</v>
      </c>
      <c r="O177" s="1834">
        <v>0</v>
      </c>
      <c r="P177" s="1834">
        <f t="shared" si="30"/>
        <v>100</v>
      </c>
      <c r="Q177" s="1834">
        <v>0</v>
      </c>
      <c r="R177" s="1834">
        <f t="shared" si="29"/>
        <v>100</v>
      </c>
      <c r="S177" s="1832">
        <v>0</v>
      </c>
      <c r="T177" s="1832">
        <f t="shared" si="28"/>
        <v>100</v>
      </c>
      <c r="U177" s="1832">
        <v>0</v>
      </c>
      <c r="V177" s="1832">
        <f t="shared" si="27"/>
        <v>100</v>
      </c>
      <c r="W177" s="2115"/>
    </row>
    <row r="178" spans="1:23" x14ac:dyDescent="0.2">
      <c r="A178" s="1220"/>
      <c r="B178" s="1221"/>
      <c r="C178" s="1222" t="s">
        <v>294</v>
      </c>
      <c r="D178" s="1222" t="s">
        <v>295</v>
      </c>
      <c r="E178" s="1223" t="s">
        <v>296</v>
      </c>
      <c r="F178" s="1224">
        <v>0</v>
      </c>
      <c r="G178" s="1183">
        <v>100</v>
      </c>
      <c r="H178" s="926">
        <f t="shared" si="26"/>
        <v>100</v>
      </c>
      <c r="I178" s="1827">
        <v>0</v>
      </c>
      <c r="J178" s="1827">
        <f t="shared" ref="J178:J262" si="33">+H178+I178</f>
        <v>100</v>
      </c>
      <c r="K178" s="1827">
        <v>0</v>
      </c>
      <c r="L178" s="1827">
        <f t="shared" si="32"/>
        <v>100</v>
      </c>
      <c r="M178" s="1827">
        <v>0</v>
      </c>
      <c r="N178" s="1827">
        <f t="shared" si="31"/>
        <v>100</v>
      </c>
      <c r="O178" s="1828">
        <v>0</v>
      </c>
      <c r="P178" s="1828">
        <f t="shared" si="30"/>
        <v>100</v>
      </c>
      <c r="Q178" s="1828">
        <v>0</v>
      </c>
      <c r="R178" s="1828">
        <f t="shared" si="29"/>
        <v>100</v>
      </c>
      <c r="S178" s="1829">
        <v>0</v>
      </c>
      <c r="T178" s="1829">
        <f t="shared" si="28"/>
        <v>100</v>
      </c>
      <c r="U178" s="1829">
        <v>0</v>
      </c>
      <c r="V178" s="1829">
        <f t="shared" si="27"/>
        <v>100</v>
      </c>
      <c r="W178" s="2115"/>
    </row>
    <row r="179" spans="1:23" x14ac:dyDescent="0.2">
      <c r="A179" s="1215" t="s">
        <v>298</v>
      </c>
      <c r="B179" s="1216" t="s">
        <v>529</v>
      </c>
      <c r="C179" s="1217" t="s">
        <v>100</v>
      </c>
      <c r="D179" s="1217" t="s">
        <v>100</v>
      </c>
      <c r="E179" s="1218" t="s">
        <v>414</v>
      </c>
      <c r="F179" s="1219">
        <v>0</v>
      </c>
      <c r="G179" s="1176">
        <f t="shared" ref="G179:G181" si="34">+G180</f>
        <v>450</v>
      </c>
      <c r="H179" s="928">
        <f t="shared" si="26"/>
        <v>450</v>
      </c>
      <c r="I179" s="1833">
        <v>0</v>
      </c>
      <c r="J179" s="1833">
        <f t="shared" si="33"/>
        <v>450</v>
      </c>
      <c r="K179" s="1833">
        <v>0</v>
      </c>
      <c r="L179" s="1833">
        <f t="shared" si="32"/>
        <v>450</v>
      </c>
      <c r="M179" s="1833">
        <v>0</v>
      </c>
      <c r="N179" s="1833">
        <f t="shared" si="31"/>
        <v>450</v>
      </c>
      <c r="O179" s="1834">
        <v>0</v>
      </c>
      <c r="P179" s="1834">
        <f t="shared" si="30"/>
        <v>450</v>
      </c>
      <c r="Q179" s="1834">
        <v>0</v>
      </c>
      <c r="R179" s="1834">
        <f t="shared" si="29"/>
        <v>450</v>
      </c>
      <c r="S179" s="1832">
        <v>0</v>
      </c>
      <c r="T179" s="1832">
        <f t="shared" si="28"/>
        <v>450</v>
      </c>
      <c r="U179" s="1832">
        <v>0</v>
      </c>
      <c r="V179" s="1832">
        <f t="shared" si="27"/>
        <v>450</v>
      </c>
      <c r="W179" s="2115"/>
    </row>
    <row r="180" spans="1:23" x14ac:dyDescent="0.2">
      <c r="A180" s="1220"/>
      <c r="B180" s="1221"/>
      <c r="C180" s="1222" t="s">
        <v>294</v>
      </c>
      <c r="D180" s="1222" t="s">
        <v>295</v>
      </c>
      <c r="E180" s="1223" t="s">
        <v>296</v>
      </c>
      <c r="F180" s="1224">
        <v>0</v>
      </c>
      <c r="G180" s="1183">
        <v>450</v>
      </c>
      <c r="H180" s="926">
        <f t="shared" ref="H180:H262" si="35">+F180+G180</f>
        <v>450</v>
      </c>
      <c r="I180" s="1827">
        <v>0</v>
      </c>
      <c r="J180" s="1827">
        <f t="shared" si="33"/>
        <v>450</v>
      </c>
      <c r="K180" s="1827">
        <v>0</v>
      </c>
      <c r="L180" s="1827">
        <f t="shared" si="32"/>
        <v>450</v>
      </c>
      <c r="M180" s="1827">
        <v>0</v>
      </c>
      <c r="N180" s="1827">
        <f t="shared" si="31"/>
        <v>450</v>
      </c>
      <c r="O180" s="1828">
        <v>0</v>
      </c>
      <c r="P180" s="1828">
        <f t="shared" si="30"/>
        <v>450</v>
      </c>
      <c r="Q180" s="1828">
        <v>0</v>
      </c>
      <c r="R180" s="1828">
        <f t="shared" si="29"/>
        <v>450</v>
      </c>
      <c r="S180" s="1829">
        <v>0</v>
      </c>
      <c r="T180" s="1829">
        <f t="shared" si="28"/>
        <v>450</v>
      </c>
      <c r="U180" s="1829">
        <v>0</v>
      </c>
      <c r="V180" s="1829">
        <f t="shared" si="27"/>
        <v>450</v>
      </c>
      <c r="W180" s="2115"/>
    </row>
    <row r="181" spans="1:23" ht="20.95" x14ac:dyDescent="0.2">
      <c r="A181" s="1215" t="s">
        <v>298</v>
      </c>
      <c r="B181" s="1216" t="s">
        <v>530</v>
      </c>
      <c r="C181" s="1217" t="s">
        <v>100</v>
      </c>
      <c r="D181" s="1217" t="s">
        <v>100</v>
      </c>
      <c r="E181" s="1218" t="s">
        <v>416</v>
      </c>
      <c r="F181" s="1219">
        <v>0</v>
      </c>
      <c r="G181" s="1176">
        <f t="shared" si="34"/>
        <v>150</v>
      </c>
      <c r="H181" s="928">
        <f t="shared" si="35"/>
        <v>150</v>
      </c>
      <c r="I181" s="1833">
        <v>0</v>
      </c>
      <c r="J181" s="1833">
        <f t="shared" si="33"/>
        <v>150</v>
      </c>
      <c r="K181" s="1833">
        <v>0</v>
      </c>
      <c r="L181" s="1833">
        <f t="shared" si="32"/>
        <v>150</v>
      </c>
      <c r="M181" s="1833">
        <v>0</v>
      </c>
      <c r="N181" s="1833">
        <f t="shared" si="31"/>
        <v>150</v>
      </c>
      <c r="O181" s="1834">
        <v>0</v>
      </c>
      <c r="P181" s="1834">
        <f t="shared" si="30"/>
        <v>150</v>
      </c>
      <c r="Q181" s="1834">
        <v>0</v>
      </c>
      <c r="R181" s="1834">
        <f t="shared" si="29"/>
        <v>150</v>
      </c>
      <c r="S181" s="1832">
        <v>0</v>
      </c>
      <c r="T181" s="1832">
        <f t="shared" si="28"/>
        <v>150</v>
      </c>
      <c r="U181" s="1832">
        <v>0</v>
      </c>
      <c r="V181" s="1832">
        <f t="shared" si="27"/>
        <v>150</v>
      </c>
      <c r="W181" s="2115"/>
    </row>
    <row r="182" spans="1:23" ht="13.1" thickBot="1" x14ac:dyDescent="0.25">
      <c r="A182" s="1220"/>
      <c r="B182" s="1221"/>
      <c r="C182" s="1222" t="s">
        <v>294</v>
      </c>
      <c r="D182" s="1222" t="s">
        <v>295</v>
      </c>
      <c r="E182" s="1223" t="s">
        <v>296</v>
      </c>
      <c r="F182" s="1224">
        <v>0</v>
      </c>
      <c r="G182" s="1226">
        <v>150</v>
      </c>
      <c r="H182" s="929">
        <f t="shared" si="35"/>
        <v>150</v>
      </c>
      <c r="I182" s="1842">
        <v>0</v>
      </c>
      <c r="J182" s="1842">
        <f t="shared" si="33"/>
        <v>150</v>
      </c>
      <c r="K182" s="1842">
        <v>0</v>
      </c>
      <c r="L182" s="1842">
        <f t="shared" si="32"/>
        <v>150</v>
      </c>
      <c r="M182" s="1842">
        <v>0</v>
      </c>
      <c r="N182" s="1842">
        <f t="shared" si="31"/>
        <v>150</v>
      </c>
      <c r="O182" s="1850">
        <v>0</v>
      </c>
      <c r="P182" s="1850">
        <f t="shared" si="30"/>
        <v>150</v>
      </c>
      <c r="Q182" s="1850">
        <v>0</v>
      </c>
      <c r="R182" s="1850">
        <f t="shared" si="29"/>
        <v>150</v>
      </c>
      <c r="S182" s="1851">
        <v>0</v>
      </c>
      <c r="T182" s="1851">
        <f t="shared" si="28"/>
        <v>150</v>
      </c>
      <c r="U182" s="1851">
        <v>0</v>
      </c>
      <c r="V182" s="1851">
        <f t="shared" si="27"/>
        <v>150</v>
      </c>
      <c r="W182" s="2115"/>
    </row>
    <row r="183" spans="1:23" ht="13.1" thickBot="1" x14ac:dyDescent="0.25">
      <c r="A183" s="1089" t="s">
        <v>106</v>
      </c>
      <c r="B183" s="1210" t="s">
        <v>100</v>
      </c>
      <c r="C183" s="1211" t="s">
        <v>100</v>
      </c>
      <c r="D183" s="1211" t="s">
        <v>100</v>
      </c>
      <c r="E183" s="1091" t="s">
        <v>226</v>
      </c>
      <c r="F183" s="1212">
        <v>2750</v>
      </c>
      <c r="G183" s="1227">
        <f>+G184+G186+G188+G190+G192+G194</f>
        <v>0</v>
      </c>
      <c r="H183" s="1086">
        <f t="shared" si="35"/>
        <v>2750</v>
      </c>
      <c r="I183" s="1852">
        <v>0</v>
      </c>
      <c r="J183" s="1852">
        <f t="shared" si="33"/>
        <v>2750</v>
      </c>
      <c r="K183" s="1852">
        <v>0</v>
      </c>
      <c r="L183" s="1852">
        <f t="shared" si="32"/>
        <v>2750</v>
      </c>
      <c r="M183" s="1852">
        <v>0</v>
      </c>
      <c r="N183" s="1852">
        <f t="shared" si="31"/>
        <v>2750</v>
      </c>
      <c r="O183" s="1853">
        <v>0</v>
      </c>
      <c r="P183" s="1853">
        <f t="shared" si="30"/>
        <v>2750</v>
      </c>
      <c r="Q183" s="1853">
        <v>0</v>
      </c>
      <c r="R183" s="1853">
        <f t="shared" si="29"/>
        <v>2750</v>
      </c>
      <c r="S183" s="1268">
        <v>0</v>
      </c>
      <c r="T183" s="1268">
        <f t="shared" si="28"/>
        <v>2750</v>
      </c>
      <c r="U183" s="1268">
        <v>0</v>
      </c>
      <c r="V183" s="1268">
        <f t="shared" si="27"/>
        <v>2750</v>
      </c>
      <c r="W183" s="2115"/>
    </row>
    <row r="184" spans="1:23" x14ac:dyDescent="0.2">
      <c r="A184" s="669" t="s">
        <v>106</v>
      </c>
      <c r="B184" s="671" t="s">
        <v>488</v>
      </c>
      <c r="C184" s="672" t="s">
        <v>100</v>
      </c>
      <c r="D184" s="673" t="s">
        <v>100</v>
      </c>
      <c r="E184" s="780" t="s">
        <v>226</v>
      </c>
      <c r="F184" s="925">
        <f>+F185</f>
        <v>2750</v>
      </c>
      <c r="G184" s="1214">
        <f>+G185</f>
        <v>-2750</v>
      </c>
      <c r="H184" s="925">
        <f t="shared" si="35"/>
        <v>0</v>
      </c>
      <c r="I184" s="1830">
        <v>0</v>
      </c>
      <c r="J184" s="1830">
        <f t="shared" si="33"/>
        <v>0</v>
      </c>
      <c r="K184" s="1830">
        <v>0</v>
      </c>
      <c r="L184" s="1830">
        <f t="shared" si="32"/>
        <v>0</v>
      </c>
      <c r="M184" s="1830">
        <v>0</v>
      </c>
      <c r="N184" s="1830">
        <f t="shared" si="31"/>
        <v>0</v>
      </c>
      <c r="O184" s="1831">
        <v>0</v>
      </c>
      <c r="P184" s="1831">
        <f t="shared" si="30"/>
        <v>0</v>
      </c>
      <c r="Q184" s="1831">
        <v>0</v>
      </c>
      <c r="R184" s="1831">
        <f t="shared" si="29"/>
        <v>0</v>
      </c>
      <c r="S184" s="1824">
        <v>0</v>
      </c>
      <c r="T184" s="1824">
        <f t="shared" si="28"/>
        <v>0</v>
      </c>
      <c r="U184" s="1824">
        <v>0</v>
      </c>
      <c r="V184" s="1824">
        <f t="shared" si="27"/>
        <v>0</v>
      </c>
      <c r="W184" s="2115"/>
    </row>
    <row r="185" spans="1:23" x14ac:dyDescent="0.2">
      <c r="A185" s="701"/>
      <c r="B185" s="703" t="s">
        <v>474</v>
      </c>
      <c r="C185" s="704">
        <v>3419</v>
      </c>
      <c r="D185" s="663">
        <v>5222</v>
      </c>
      <c r="E185" s="781" t="s">
        <v>296</v>
      </c>
      <c r="F185" s="926">
        <v>2750</v>
      </c>
      <c r="G185" s="1183">
        <v>-2750</v>
      </c>
      <c r="H185" s="926">
        <f t="shared" si="35"/>
        <v>0</v>
      </c>
      <c r="I185" s="1827">
        <v>0</v>
      </c>
      <c r="J185" s="1827">
        <f t="shared" si="33"/>
        <v>0</v>
      </c>
      <c r="K185" s="1827">
        <v>0</v>
      </c>
      <c r="L185" s="1827">
        <f t="shared" si="32"/>
        <v>0</v>
      </c>
      <c r="M185" s="1827">
        <v>0</v>
      </c>
      <c r="N185" s="1827">
        <f t="shared" si="31"/>
        <v>0</v>
      </c>
      <c r="O185" s="1828">
        <v>0</v>
      </c>
      <c r="P185" s="1828">
        <f t="shared" si="30"/>
        <v>0</v>
      </c>
      <c r="Q185" s="1828">
        <v>0</v>
      </c>
      <c r="R185" s="1828">
        <f t="shared" si="29"/>
        <v>0</v>
      </c>
      <c r="S185" s="1829">
        <v>0</v>
      </c>
      <c r="T185" s="1829">
        <f t="shared" si="28"/>
        <v>0</v>
      </c>
      <c r="U185" s="1829">
        <v>0</v>
      </c>
      <c r="V185" s="1829">
        <f t="shared" si="27"/>
        <v>0</v>
      </c>
      <c r="W185" s="2115"/>
    </row>
    <row r="186" spans="1:23" ht="20.95" x14ac:dyDescent="0.2">
      <c r="A186" s="1215" t="s">
        <v>298</v>
      </c>
      <c r="B186" s="1216" t="s">
        <v>531</v>
      </c>
      <c r="C186" s="1217" t="s">
        <v>100</v>
      </c>
      <c r="D186" s="1217" t="s">
        <v>100</v>
      </c>
      <c r="E186" s="1218" t="s">
        <v>322</v>
      </c>
      <c r="F186" s="1219">
        <v>0</v>
      </c>
      <c r="G186" s="1176">
        <f>+G187</f>
        <v>200</v>
      </c>
      <c r="H186" s="928">
        <f t="shared" si="35"/>
        <v>200</v>
      </c>
      <c r="I186" s="1833">
        <v>0</v>
      </c>
      <c r="J186" s="1833">
        <f t="shared" si="33"/>
        <v>200</v>
      </c>
      <c r="K186" s="1833">
        <v>0</v>
      </c>
      <c r="L186" s="1833">
        <f t="shared" si="32"/>
        <v>200</v>
      </c>
      <c r="M186" s="1833">
        <v>0</v>
      </c>
      <c r="N186" s="1833">
        <f t="shared" si="31"/>
        <v>200</v>
      </c>
      <c r="O186" s="1834">
        <v>0</v>
      </c>
      <c r="P186" s="1834">
        <f t="shared" si="30"/>
        <v>200</v>
      </c>
      <c r="Q186" s="1834">
        <v>0</v>
      </c>
      <c r="R186" s="1834">
        <f t="shared" si="29"/>
        <v>200</v>
      </c>
      <c r="S186" s="1832">
        <v>0</v>
      </c>
      <c r="T186" s="1832">
        <f t="shared" si="28"/>
        <v>200</v>
      </c>
      <c r="U186" s="1832">
        <v>0</v>
      </c>
      <c r="V186" s="1832">
        <f t="shared" si="27"/>
        <v>200</v>
      </c>
      <c r="W186" s="2115"/>
    </row>
    <row r="187" spans="1:23" x14ac:dyDescent="0.2">
      <c r="A187" s="1220"/>
      <c r="B187" s="1221"/>
      <c r="C187" s="1222" t="s">
        <v>294</v>
      </c>
      <c r="D187" s="1222" t="s">
        <v>295</v>
      </c>
      <c r="E187" s="1223" t="s">
        <v>296</v>
      </c>
      <c r="F187" s="1224">
        <v>0</v>
      </c>
      <c r="G187" s="1183">
        <v>200</v>
      </c>
      <c r="H187" s="926">
        <f t="shared" si="35"/>
        <v>200</v>
      </c>
      <c r="I187" s="1827">
        <v>0</v>
      </c>
      <c r="J187" s="1827">
        <f t="shared" si="33"/>
        <v>200</v>
      </c>
      <c r="K187" s="1827">
        <v>0</v>
      </c>
      <c r="L187" s="1827">
        <f t="shared" si="32"/>
        <v>200</v>
      </c>
      <c r="M187" s="1827">
        <v>0</v>
      </c>
      <c r="N187" s="1827">
        <f t="shared" si="31"/>
        <v>200</v>
      </c>
      <c r="O187" s="1828">
        <v>0</v>
      </c>
      <c r="P187" s="1828">
        <f t="shared" si="30"/>
        <v>200</v>
      </c>
      <c r="Q187" s="1828">
        <v>0</v>
      </c>
      <c r="R187" s="1828">
        <f t="shared" si="29"/>
        <v>200</v>
      </c>
      <c r="S187" s="1829">
        <v>0</v>
      </c>
      <c r="T187" s="1829">
        <f t="shared" si="28"/>
        <v>200</v>
      </c>
      <c r="U187" s="1829">
        <v>0</v>
      </c>
      <c r="V187" s="1829">
        <f t="shared" si="27"/>
        <v>200</v>
      </c>
      <c r="W187" s="2115"/>
    </row>
    <row r="188" spans="1:23" ht="20.95" x14ac:dyDescent="0.2">
      <c r="A188" s="1215" t="s">
        <v>298</v>
      </c>
      <c r="B188" s="1216" t="s">
        <v>532</v>
      </c>
      <c r="C188" s="1217" t="s">
        <v>100</v>
      </c>
      <c r="D188" s="1217" t="s">
        <v>100</v>
      </c>
      <c r="E188" s="1218" t="s">
        <v>324</v>
      </c>
      <c r="F188" s="1219">
        <v>0</v>
      </c>
      <c r="G188" s="1176">
        <f t="shared" ref="G188" si="36">+G189</f>
        <v>750</v>
      </c>
      <c r="H188" s="928">
        <f t="shared" si="35"/>
        <v>750</v>
      </c>
      <c r="I188" s="1833">
        <v>0</v>
      </c>
      <c r="J188" s="1833">
        <f t="shared" si="33"/>
        <v>750</v>
      </c>
      <c r="K188" s="1833">
        <v>0</v>
      </c>
      <c r="L188" s="1833">
        <f t="shared" si="32"/>
        <v>750</v>
      </c>
      <c r="M188" s="1833">
        <v>0</v>
      </c>
      <c r="N188" s="1833">
        <f t="shared" si="31"/>
        <v>750</v>
      </c>
      <c r="O188" s="1834">
        <v>0</v>
      </c>
      <c r="P188" s="1834">
        <f t="shared" si="30"/>
        <v>750</v>
      </c>
      <c r="Q188" s="1834">
        <v>0</v>
      </c>
      <c r="R188" s="1834">
        <f t="shared" si="29"/>
        <v>750</v>
      </c>
      <c r="S188" s="1832">
        <v>0</v>
      </c>
      <c r="T188" s="1832">
        <f t="shared" si="28"/>
        <v>750</v>
      </c>
      <c r="U188" s="1832">
        <v>0</v>
      </c>
      <c r="V188" s="1832">
        <f t="shared" si="27"/>
        <v>750</v>
      </c>
      <c r="W188" s="2115"/>
    </row>
    <row r="189" spans="1:23" x14ac:dyDescent="0.2">
      <c r="A189" s="1220"/>
      <c r="B189" s="1221"/>
      <c r="C189" s="1222" t="s">
        <v>294</v>
      </c>
      <c r="D189" s="1222" t="s">
        <v>295</v>
      </c>
      <c r="E189" s="1223" t="s">
        <v>296</v>
      </c>
      <c r="F189" s="1224">
        <v>0</v>
      </c>
      <c r="G189" s="1183">
        <v>750</v>
      </c>
      <c r="H189" s="926">
        <f t="shared" si="35"/>
        <v>750</v>
      </c>
      <c r="I189" s="1827">
        <v>0</v>
      </c>
      <c r="J189" s="1827">
        <f t="shared" si="33"/>
        <v>750</v>
      </c>
      <c r="K189" s="1827">
        <v>0</v>
      </c>
      <c r="L189" s="1827">
        <f t="shared" si="32"/>
        <v>750</v>
      </c>
      <c r="M189" s="1827">
        <v>0</v>
      </c>
      <c r="N189" s="1827">
        <f t="shared" si="31"/>
        <v>750</v>
      </c>
      <c r="O189" s="1828">
        <v>0</v>
      </c>
      <c r="P189" s="1828">
        <f t="shared" si="30"/>
        <v>750</v>
      </c>
      <c r="Q189" s="1828">
        <v>0</v>
      </c>
      <c r="R189" s="1828">
        <f t="shared" si="29"/>
        <v>750</v>
      </c>
      <c r="S189" s="1829">
        <v>0</v>
      </c>
      <c r="T189" s="1829">
        <f t="shared" si="28"/>
        <v>750</v>
      </c>
      <c r="U189" s="1829">
        <v>0</v>
      </c>
      <c r="V189" s="1829">
        <f t="shared" si="27"/>
        <v>750</v>
      </c>
      <c r="W189" s="2115"/>
    </row>
    <row r="190" spans="1:23" ht="20.95" x14ac:dyDescent="0.2">
      <c r="A190" s="1215" t="s">
        <v>298</v>
      </c>
      <c r="B190" s="1216" t="s">
        <v>533</v>
      </c>
      <c r="C190" s="1217" t="s">
        <v>100</v>
      </c>
      <c r="D190" s="1217" t="s">
        <v>100</v>
      </c>
      <c r="E190" s="1218" t="s">
        <v>326</v>
      </c>
      <c r="F190" s="1219">
        <v>0</v>
      </c>
      <c r="G190" s="1176">
        <f t="shared" ref="G190" si="37">+G191</f>
        <v>750</v>
      </c>
      <c r="H190" s="928">
        <f t="shared" si="35"/>
        <v>750</v>
      </c>
      <c r="I190" s="1833">
        <v>0</v>
      </c>
      <c r="J190" s="1833">
        <f t="shared" si="33"/>
        <v>750</v>
      </c>
      <c r="K190" s="1833">
        <v>0</v>
      </c>
      <c r="L190" s="1833">
        <f t="shared" si="32"/>
        <v>750</v>
      </c>
      <c r="M190" s="1833">
        <v>0</v>
      </c>
      <c r="N190" s="1833">
        <f t="shared" si="31"/>
        <v>750</v>
      </c>
      <c r="O190" s="1834">
        <v>0</v>
      </c>
      <c r="P190" s="1834">
        <f t="shared" si="30"/>
        <v>750</v>
      </c>
      <c r="Q190" s="1834">
        <v>0</v>
      </c>
      <c r="R190" s="1834">
        <f t="shared" si="29"/>
        <v>750</v>
      </c>
      <c r="S190" s="1832">
        <v>0</v>
      </c>
      <c r="T190" s="1832">
        <f t="shared" si="28"/>
        <v>750</v>
      </c>
      <c r="U190" s="1832">
        <v>0</v>
      </c>
      <c r="V190" s="1832">
        <f t="shared" si="27"/>
        <v>750</v>
      </c>
      <c r="W190" s="2115"/>
    </row>
    <row r="191" spans="1:23" x14ac:dyDescent="0.2">
      <c r="A191" s="1220"/>
      <c r="B191" s="1221"/>
      <c r="C191" s="1222" t="s">
        <v>294</v>
      </c>
      <c r="D191" s="1222" t="s">
        <v>341</v>
      </c>
      <c r="E191" s="1223" t="s">
        <v>342</v>
      </c>
      <c r="F191" s="1224">
        <v>0</v>
      </c>
      <c r="G191" s="1183">
        <v>750</v>
      </c>
      <c r="H191" s="926">
        <f t="shared" si="35"/>
        <v>750</v>
      </c>
      <c r="I191" s="1827">
        <v>0</v>
      </c>
      <c r="J191" s="1827">
        <f t="shared" si="33"/>
        <v>750</v>
      </c>
      <c r="K191" s="1827">
        <v>0</v>
      </c>
      <c r="L191" s="1827">
        <f t="shared" si="32"/>
        <v>750</v>
      </c>
      <c r="M191" s="1827">
        <v>0</v>
      </c>
      <c r="N191" s="1827">
        <f t="shared" si="31"/>
        <v>750</v>
      </c>
      <c r="O191" s="1828">
        <v>0</v>
      </c>
      <c r="P191" s="1828">
        <f t="shared" si="30"/>
        <v>750</v>
      </c>
      <c r="Q191" s="1828">
        <v>0</v>
      </c>
      <c r="R191" s="1828">
        <f t="shared" si="29"/>
        <v>750</v>
      </c>
      <c r="S191" s="1829">
        <v>0</v>
      </c>
      <c r="T191" s="1829">
        <f t="shared" si="28"/>
        <v>750</v>
      </c>
      <c r="U191" s="1829">
        <v>0</v>
      </c>
      <c r="V191" s="1829">
        <f t="shared" si="27"/>
        <v>750</v>
      </c>
      <c r="W191" s="2115"/>
    </row>
    <row r="192" spans="1:23" ht="20.95" x14ac:dyDescent="0.2">
      <c r="A192" s="1215" t="s">
        <v>298</v>
      </c>
      <c r="B192" s="1216" t="s">
        <v>534</v>
      </c>
      <c r="C192" s="1217" t="s">
        <v>100</v>
      </c>
      <c r="D192" s="1217" t="s">
        <v>100</v>
      </c>
      <c r="E192" s="1218" t="s">
        <v>328</v>
      </c>
      <c r="F192" s="1219">
        <v>0</v>
      </c>
      <c r="G192" s="1176">
        <f t="shared" ref="G192" si="38">+G193</f>
        <v>300</v>
      </c>
      <c r="H192" s="928">
        <f t="shared" si="35"/>
        <v>300</v>
      </c>
      <c r="I192" s="1833">
        <v>0</v>
      </c>
      <c r="J192" s="1833">
        <f t="shared" si="33"/>
        <v>300</v>
      </c>
      <c r="K192" s="1833">
        <v>0</v>
      </c>
      <c r="L192" s="1833">
        <f t="shared" si="32"/>
        <v>300</v>
      </c>
      <c r="M192" s="1833">
        <v>0</v>
      </c>
      <c r="N192" s="1833">
        <f t="shared" si="31"/>
        <v>300</v>
      </c>
      <c r="O192" s="1834">
        <v>0</v>
      </c>
      <c r="P192" s="1834">
        <f t="shared" si="30"/>
        <v>300</v>
      </c>
      <c r="Q192" s="1834">
        <v>0</v>
      </c>
      <c r="R192" s="1834">
        <f t="shared" si="29"/>
        <v>300</v>
      </c>
      <c r="S192" s="1832">
        <v>0</v>
      </c>
      <c r="T192" s="1832">
        <f t="shared" si="28"/>
        <v>300</v>
      </c>
      <c r="U192" s="1832">
        <v>0</v>
      </c>
      <c r="V192" s="1832">
        <f t="shared" si="27"/>
        <v>300</v>
      </c>
      <c r="W192" s="2115"/>
    </row>
    <row r="193" spans="1:23" x14ac:dyDescent="0.2">
      <c r="A193" s="1220"/>
      <c r="B193" s="1221"/>
      <c r="C193" s="1222" t="s">
        <v>294</v>
      </c>
      <c r="D193" s="1222" t="s">
        <v>295</v>
      </c>
      <c r="E193" s="1223" t="s">
        <v>296</v>
      </c>
      <c r="F193" s="1224">
        <v>0</v>
      </c>
      <c r="G193" s="1183">
        <v>300</v>
      </c>
      <c r="H193" s="926">
        <f t="shared" si="35"/>
        <v>300</v>
      </c>
      <c r="I193" s="1827">
        <v>0</v>
      </c>
      <c r="J193" s="1827">
        <f t="shared" si="33"/>
        <v>300</v>
      </c>
      <c r="K193" s="1827">
        <v>0</v>
      </c>
      <c r="L193" s="1827">
        <f t="shared" si="32"/>
        <v>300</v>
      </c>
      <c r="M193" s="1827">
        <v>0</v>
      </c>
      <c r="N193" s="1827">
        <f t="shared" si="31"/>
        <v>300</v>
      </c>
      <c r="O193" s="1828">
        <v>0</v>
      </c>
      <c r="P193" s="1828">
        <f t="shared" si="30"/>
        <v>300</v>
      </c>
      <c r="Q193" s="1828">
        <v>0</v>
      </c>
      <c r="R193" s="1828">
        <f t="shared" si="29"/>
        <v>300</v>
      </c>
      <c r="S193" s="1829">
        <v>0</v>
      </c>
      <c r="T193" s="1829">
        <f t="shared" si="28"/>
        <v>300</v>
      </c>
      <c r="U193" s="1829">
        <v>0</v>
      </c>
      <c r="V193" s="1829">
        <f t="shared" si="27"/>
        <v>300</v>
      </c>
      <c r="W193" s="2115"/>
    </row>
    <row r="194" spans="1:23" ht="20.95" x14ac:dyDescent="0.2">
      <c r="A194" s="1215" t="s">
        <v>298</v>
      </c>
      <c r="B194" s="1216" t="s">
        <v>535</v>
      </c>
      <c r="C194" s="1217" t="s">
        <v>100</v>
      </c>
      <c r="D194" s="1217" t="s">
        <v>100</v>
      </c>
      <c r="E194" s="1218" t="s">
        <v>330</v>
      </c>
      <c r="F194" s="1219">
        <v>0</v>
      </c>
      <c r="G194" s="1176">
        <f t="shared" ref="G194" si="39">+G195</f>
        <v>750</v>
      </c>
      <c r="H194" s="928">
        <f t="shared" si="35"/>
        <v>750</v>
      </c>
      <c r="I194" s="1833">
        <v>0</v>
      </c>
      <c r="J194" s="1833">
        <f t="shared" si="33"/>
        <v>750</v>
      </c>
      <c r="K194" s="1833">
        <v>0</v>
      </c>
      <c r="L194" s="1833">
        <f t="shared" si="32"/>
        <v>750</v>
      </c>
      <c r="M194" s="1833">
        <v>0</v>
      </c>
      <c r="N194" s="1833">
        <f t="shared" si="31"/>
        <v>750</v>
      </c>
      <c r="O194" s="1834">
        <v>0</v>
      </c>
      <c r="P194" s="1834">
        <f t="shared" si="30"/>
        <v>750</v>
      </c>
      <c r="Q194" s="1834">
        <v>0</v>
      </c>
      <c r="R194" s="1834">
        <f t="shared" si="29"/>
        <v>750</v>
      </c>
      <c r="S194" s="1832">
        <v>0</v>
      </c>
      <c r="T194" s="1832">
        <f t="shared" si="28"/>
        <v>750</v>
      </c>
      <c r="U194" s="1832">
        <v>0</v>
      </c>
      <c r="V194" s="1832">
        <f t="shared" si="27"/>
        <v>750</v>
      </c>
      <c r="W194" s="2115"/>
    </row>
    <row r="195" spans="1:23" ht="13.1" thickBot="1" x14ac:dyDescent="0.25">
      <c r="A195" s="1220"/>
      <c r="B195" s="1221"/>
      <c r="C195" s="1222" t="s">
        <v>294</v>
      </c>
      <c r="D195" s="1222" t="s">
        <v>295</v>
      </c>
      <c r="E195" s="1223" t="s">
        <v>296</v>
      </c>
      <c r="F195" s="1224">
        <v>0</v>
      </c>
      <c r="G195" s="1226">
        <v>750</v>
      </c>
      <c r="H195" s="929">
        <f t="shared" si="35"/>
        <v>750</v>
      </c>
      <c r="I195" s="1842">
        <v>0</v>
      </c>
      <c r="J195" s="1842">
        <f t="shared" si="33"/>
        <v>750</v>
      </c>
      <c r="K195" s="1842">
        <v>0</v>
      </c>
      <c r="L195" s="1842">
        <f t="shared" si="32"/>
        <v>750</v>
      </c>
      <c r="M195" s="1842">
        <v>0</v>
      </c>
      <c r="N195" s="1842">
        <f t="shared" si="31"/>
        <v>750</v>
      </c>
      <c r="O195" s="1850">
        <v>0</v>
      </c>
      <c r="P195" s="1850">
        <f t="shared" si="30"/>
        <v>750</v>
      </c>
      <c r="Q195" s="1850">
        <v>0</v>
      </c>
      <c r="R195" s="1850">
        <f t="shared" si="29"/>
        <v>750</v>
      </c>
      <c r="S195" s="1851">
        <v>0</v>
      </c>
      <c r="T195" s="1851">
        <f t="shared" si="28"/>
        <v>750</v>
      </c>
      <c r="U195" s="1851">
        <v>0</v>
      </c>
      <c r="V195" s="1851">
        <f t="shared" si="27"/>
        <v>750</v>
      </c>
      <c r="W195" s="2115"/>
    </row>
    <row r="196" spans="1:23" ht="13.1" thickBot="1" x14ac:dyDescent="0.25">
      <c r="A196" s="1089" t="s">
        <v>106</v>
      </c>
      <c r="B196" s="1210" t="s">
        <v>100</v>
      </c>
      <c r="C196" s="1211" t="s">
        <v>100</v>
      </c>
      <c r="D196" s="1211" t="s">
        <v>100</v>
      </c>
      <c r="E196" s="1091" t="s">
        <v>227</v>
      </c>
      <c r="F196" s="1212">
        <v>1750</v>
      </c>
      <c r="G196" s="1227">
        <f>+G197+G199+G201+G203+G205+G207+G209+G211+G213</f>
        <v>0</v>
      </c>
      <c r="H196" s="1086">
        <f t="shared" si="35"/>
        <v>1750</v>
      </c>
      <c r="I196" s="1852">
        <v>0</v>
      </c>
      <c r="J196" s="1852">
        <f t="shared" si="33"/>
        <v>1750</v>
      </c>
      <c r="K196" s="1852">
        <v>0</v>
      </c>
      <c r="L196" s="1852">
        <f t="shared" si="32"/>
        <v>1750</v>
      </c>
      <c r="M196" s="1852">
        <f>+M215</f>
        <v>5000</v>
      </c>
      <c r="N196" s="1852">
        <f t="shared" si="31"/>
        <v>6750</v>
      </c>
      <c r="O196" s="1853">
        <v>0</v>
      </c>
      <c r="P196" s="1853">
        <f t="shared" si="30"/>
        <v>6750</v>
      </c>
      <c r="Q196" s="1853">
        <v>0</v>
      </c>
      <c r="R196" s="1853">
        <f t="shared" si="29"/>
        <v>6750</v>
      </c>
      <c r="S196" s="1268">
        <v>0</v>
      </c>
      <c r="T196" s="1268">
        <f t="shared" si="28"/>
        <v>6750</v>
      </c>
      <c r="U196" s="1268">
        <v>0</v>
      </c>
      <c r="V196" s="1268">
        <f t="shared" si="27"/>
        <v>6750</v>
      </c>
      <c r="W196" s="2115"/>
    </row>
    <row r="197" spans="1:23" x14ac:dyDescent="0.2">
      <c r="A197" s="669" t="s">
        <v>106</v>
      </c>
      <c r="B197" s="671" t="s">
        <v>489</v>
      </c>
      <c r="C197" s="672" t="s">
        <v>100</v>
      </c>
      <c r="D197" s="673" t="s">
        <v>100</v>
      </c>
      <c r="E197" s="780" t="s">
        <v>227</v>
      </c>
      <c r="F197" s="925">
        <f>+F198</f>
        <v>1750</v>
      </c>
      <c r="G197" s="1214">
        <f>+G198</f>
        <v>-1750</v>
      </c>
      <c r="H197" s="925">
        <f t="shared" si="35"/>
        <v>0</v>
      </c>
      <c r="I197" s="1830">
        <v>0</v>
      </c>
      <c r="J197" s="1830">
        <f t="shared" si="33"/>
        <v>0</v>
      </c>
      <c r="K197" s="1830">
        <v>0</v>
      </c>
      <c r="L197" s="1830">
        <f t="shared" si="32"/>
        <v>0</v>
      </c>
      <c r="M197" s="1830">
        <v>0</v>
      </c>
      <c r="N197" s="1830">
        <f t="shared" si="31"/>
        <v>0</v>
      </c>
      <c r="O197" s="1831">
        <v>0</v>
      </c>
      <c r="P197" s="1831">
        <f t="shared" si="30"/>
        <v>0</v>
      </c>
      <c r="Q197" s="1831">
        <v>0</v>
      </c>
      <c r="R197" s="1831">
        <f t="shared" si="29"/>
        <v>0</v>
      </c>
      <c r="S197" s="1824">
        <v>0</v>
      </c>
      <c r="T197" s="1824">
        <f t="shared" si="28"/>
        <v>0</v>
      </c>
      <c r="U197" s="1824">
        <v>0</v>
      </c>
      <c r="V197" s="1824">
        <f t="shared" si="27"/>
        <v>0</v>
      </c>
      <c r="W197" s="2115"/>
    </row>
    <row r="198" spans="1:23" x14ac:dyDescent="0.2">
      <c r="A198" s="701"/>
      <c r="B198" s="703" t="s">
        <v>474</v>
      </c>
      <c r="C198" s="704">
        <v>3419</v>
      </c>
      <c r="D198" s="663">
        <v>5222</v>
      </c>
      <c r="E198" s="781" t="s">
        <v>296</v>
      </c>
      <c r="F198" s="926">
        <v>1750</v>
      </c>
      <c r="G198" s="1183">
        <v>-1750</v>
      </c>
      <c r="H198" s="926">
        <f t="shared" si="35"/>
        <v>0</v>
      </c>
      <c r="I198" s="1827">
        <v>0</v>
      </c>
      <c r="J198" s="1827">
        <f t="shared" si="33"/>
        <v>0</v>
      </c>
      <c r="K198" s="1827">
        <v>0</v>
      </c>
      <c r="L198" s="1827">
        <f t="shared" si="32"/>
        <v>0</v>
      </c>
      <c r="M198" s="1827">
        <v>0</v>
      </c>
      <c r="N198" s="1827">
        <f t="shared" si="31"/>
        <v>0</v>
      </c>
      <c r="O198" s="1828">
        <v>0</v>
      </c>
      <c r="P198" s="1828">
        <f t="shared" si="30"/>
        <v>0</v>
      </c>
      <c r="Q198" s="1828">
        <v>0</v>
      </c>
      <c r="R198" s="1828">
        <f t="shared" si="29"/>
        <v>0</v>
      </c>
      <c r="S198" s="1829">
        <v>0</v>
      </c>
      <c r="T198" s="1829">
        <f t="shared" si="28"/>
        <v>0</v>
      </c>
      <c r="U198" s="1829">
        <v>0</v>
      </c>
      <c r="V198" s="1829">
        <f t="shared" si="27"/>
        <v>0</v>
      </c>
      <c r="W198" s="2115"/>
    </row>
    <row r="199" spans="1:23" ht="31.45" x14ac:dyDescent="0.2">
      <c r="A199" s="602" t="s">
        <v>298</v>
      </c>
      <c r="B199" s="1228" t="s">
        <v>536</v>
      </c>
      <c r="C199" s="1229" t="s">
        <v>100</v>
      </c>
      <c r="D199" s="1229" t="s">
        <v>100</v>
      </c>
      <c r="E199" s="1230" t="s">
        <v>418</v>
      </c>
      <c r="F199" s="1231">
        <v>0</v>
      </c>
      <c r="G199" s="1176">
        <f t="shared" ref="G199:G213" si="40">+G200</f>
        <v>50</v>
      </c>
      <c r="H199" s="928">
        <f t="shared" si="35"/>
        <v>50</v>
      </c>
      <c r="I199" s="1833">
        <v>0</v>
      </c>
      <c r="J199" s="1833">
        <f t="shared" si="33"/>
        <v>50</v>
      </c>
      <c r="K199" s="1833">
        <v>0</v>
      </c>
      <c r="L199" s="1833">
        <f t="shared" si="32"/>
        <v>50</v>
      </c>
      <c r="M199" s="1833">
        <v>0</v>
      </c>
      <c r="N199" s="1833">
        <f t="shared" si="31"/>
        <v>50</v>
      </c>
      <c r="O199" s="1834">
        <v>0</v>
      </c>
      <c r="P199" s="1834">
        <f t="shared" si="30"/>
        <v>50</v>
      </c>
      <c r="Q199" s="1834">
        <v>0</v>
      </c>
      <c r="R199" s="1834">
        <f t="shared" si="29"/>
        <v>50</v>
      </c>
      <c r="S199" s="1832">
        <v>0</v>
      </c>
      <c r="T199" s="1832">
        <f t="shared" si="28"/>
        <v>50</v>
      </c>
      <c r="U199" s="1832">
        <v>0</v>
      </c>
      <c r="V199" s="1832">
        <f t="shared" si="27"/>
        <v>50</v>
      </c>
      <c r="W199" s="2115"/>
    </row>
    <row r="200" spans="1:23" x14ac:dyDescent="0.2">
      <c r="A200" s="596"/>
      <c r="B200" s="1232"/>
      <c r="C200" s="1233" t="s">
        <v>294</v>
      </c>
      <c r="D200" s="1233" t="s">
        <v>295</v>
      </c>
      <c r="E200" s="1234" t="s">
        <v>296</v>
      </c>
      <c r="F200" s="1235">
        <v>0</v>
      </c>
      <c r="G200" s="1183">
        <v>50</v>
      </c>
      <c r="H200" s="926">
        <f t="shared" si="35"/>
        <v>50</v>
      </c>
      <c r="I200" s="1827">
        <v>0</v>
      </c>
      <c r="J200" s="1827">
        <f t="shared" si="33"/>
        <v>50</v>
      </c>
      <c r="K200" s="1827">
        <v>0</v>
      </c>
      <c r="L200" s="1827">
        <f t="shared" si="32"/>
        <v>50</v>
      </c>
      <c r="M200" s="1827">
        <v>0</v>
      </c>
      <c r="N200" s="1827">
        <f t="shared" si="31"/>
        <v>50</v>
      </c>
      <c r="O200" s="1828">
        <v>0</v>
      </c>
      <c r="P200" s="1828">
        <f t="shared" si="30"/>
        <v>50</v>
      </c>
      <c r="Q200" s="1828">
        <v>0</v>
      </c>
      <c r="R200" s="1828">
        <f t="shared" si="29"/>
        <v>50</v>
      </c>
      <c r="S200" s="1829">
        <v>0</v>
      </c>
      <c r="T200" s="1829">
        <f t="shared" si="28"/>
        <v>50</v>
      </c>
      <c r="U200" s="1829">
        <v>0</v>
      </c>
      <c r="V200" s="1829">
        <f t="shared" si="27"/>
        <v>50</v>
      </c>
      <c r="W200" s="2115"/>
    </row>
    <row r="201" spans="1:23" ht="20.95" x14ac:dyDescent="0.2">
      <c r="A201" s="602" t="s">
        <v>298</v>
      </c>
      <c r="B201" s="1228" t="s">
        <v>537</v>
      </c>
      <c r="C201" s="1229" t="s">
        <v>100</v>
      </c>
      <c r="D201" s="1229" t="s">
        <v>100</v>
      </c>
      <c r="E201" s="1230" t="s">
        <v>335</v>
      </c>
      <c r="F201" s="1231">
        <v>0</v>
      </c>
      <c r="G201" s="1176">
        <f t="shared" si="40"/>
        <v>600</v>
      </c>
      <c r="H201" s="928">
        <f t="shared" si="35"/>
        <v>600</v>
      </c>
      <c r="I201" s="1833">
        <v>0</v>
      </c>
      <c r="J201" s="1833">
        <f t="shared" si="33"/>
        <v>600</v>
      </c>
      <c r="K201" s="1833">
        <v>0</v>
      </c>
      <c r="L201" s="1833">
        <f t="shared" si="32"/>
        <v>600</v>
      </c>
      <c r="M201" s="1833">
        <v>0</v>
      </c>
      <c r="N201" s="1833">
        <f t="shared" si="31"/>
        <v>600</v>
      </c>
      <c r="O201" s="1834">
        <v>0</v>
      </c>
      <c r="P201" s="1834">
        <f t="shared" si="30"/>
        <v>600</v>
      </c>
      <c r="Q201" s="1834">
        <v>0</v>
      </c>
      <c r="R201" s="1834">
        <f t="shared" si="29"/>
        <v>600</v>
      </c>
      <c r="S201" s="1832">
        <v>0</v>
      </c>
      <c r="T201" s="1832">
        <f t="shared" si="28"/>
        <v>600</v>
      </c>
      <c r="U201" s="1832">
        <v>0</v>
      </c>
      <c r="V201" s="1832">
        <f t="shared" si="27"/>
        <v>600</v>
      </c>
      <c r="W201" s="2115"/>
    </row>
    <row r="202" spans="1:23" ht="20.95" x14ac:dyDescent="0.2">
      <c r="A202" s="596"/>
      <c r="B202" s="1232"/>
      <c r="C202" s="1233" t="s">
        <v>294</v>
      </c>
      <c r="D202" s="1233" t="s">
        <v>333</v>
      </c>
      <c r="E202" s="1234" t="s">
        <v>334</v>
      </c>
      <c r="F202" s="1235">
        <v>0</v>
      </c>
      <c r="G202" s="1183">
        <v>600</v>
      </c>
      <c r="H202" s="926">
        <f t="shared" si="35"/>
        <v>600</v>
      </c>
      <c r="I202" s="1827">
        <v>0</v>
      </c>
      <c r="J202" s="1827">
        <f t="shared" si="33"/>
        <v>600</v>
      </c>
      <c r="K202" s="1827">
        <v>0</v>
      </c>
      <c r="L202" s="1827">
        <f t="shared" si="32"/>
        <v>600</v>
      </c>
      <c r="M202" s="1827">
        <v>0</v>
      </c>
      <c r="N202" s="1827">
        <f t="shared" si="31"/>
        <v>600</v>
      </c>
      <c r="O202" s="1828">
        <v>0</v>
      </c>
      <c r="P202" s="1828">
        <f t="shared" si="30"/>
        <v>600</v>
      </c>
      <c r="Q202" s="1828">
        <v>0</v>
      </c>
      <c r="R202" s="1828">
        <f t="shared" si="29"/>
        <v>600</v>
      </c>
      <c r="S202" s="1829">
        <v>0</v>
      </c>
      <c r="T202" s="1829">
        <f t="shared" si="28"/>
        <v>600</v>
      </c>
      <c r="U202" s="1829">
        <v>0</v>
      </c>
      <c r="V202" s="1829">
        <f t="shared" si="27"/>
        <v>600</v>
      </c>
      <c r="W202" s="2115"/>
    </row>
    <row r="203" spans="1:23" ht="31.45" x14ac:dyDescent="0.2">
      <c r="A203" s="602" t="s">
        <v>298</v>
      </c>
      <c r="B203" s="1228" t="s">
        <v>538</v>
      </c>
      <c r="C203" s="1229" t="s">
        <v>100</v>
      </c>
      <c r="D203" s="1229" t="s">
        <v>100</v>
      </c>
      <c r="E203" s="1230" t="s">
        <v>337</v>
      </c>
      <c r="F203" s="1231">
        <v>0</v>
      </c>
      <c r="G203" s="1176">
        <f t="shared" si="40"/>
        <v>450</v>
      </c>
      <c r="H203" s="928">
        <f t="shared" si="35"/>
        <v>450</v>
      </c>
      <c r="I203" s="1833">
        <v>0</v>
      </c>
      <c r="J203" s="1833">
        <f t="shared" si="33"/>
        <v>450</v>
      </c>
      <c r="K203" s="1833">
        <v>0</v>
      </c>
      <c r="L203" s="1833">
        <f t="shared" si="32"/>
        <v>450</v>
      </c>
      <c r="M203" s="1833">
        <v>0</v>
      </c>
      <c r="N203" s="1833">
        <f t="shared" si="31"/>
        <v>450</v>
      </c>
      <c r="O203" s="1834">
        <v>0</v>
      </c>
      <c r="P203" s="1834">
        <f t="shared" si="30"/>
        <v>450</v>
      </c>
      <c r="Q203" s="1834">
        <v>0</v>
      </c>
      <c r="R203" s="1834">
        <f t="shared" si="29"/>
        <v>450</v>
      </c>
      <c r="S203" s="1832">
        <v>0</v>
      </c>
      <c r="T203" s="1832">
        <f t="shared" si="28"/>
        <v>450</v>
      </c>
      <c r="U203" s="1832">
        <v>0</v>
      </c>
      <c r="V203" s="1832">
        <f t="shared" si="27"/>
        <v>450</v>
      </c>
      <c r="W203" s="2115"/>
    </row>
    <row r="204" spans="1:23" ht="20.95" x14ac:dyDescent="0.2">
      <c r="A204" s="596"/>
      <c r="B204" s="1228" t="s">
        <v>338</v>
      </c>
      <c r="C204" s="1233" t="s">
        <v>294</v>
      </c>
      <c r="D204" s="1233" t="s">
        <v>339</v>
      </c>
      <c r="E204" s="1234" t="s">
        <v>340</v>
      </c>
      <c r="F204" s="1235">
        <v>0</v>
      </c>
      <c r="G204" s="1183">
        <v>450</v>
      </c>
      <c r="H204" s="926">
        <f t="shared" si="35"/>
        <v>450</v>
      </c>
      <c r="I204" s="1827">
        <v>0</v>
      </c>
      <c r="J204" s="1827">
        <f t="shared" si="33"/>
        <v>450</v>
      </c>
      <c r="K204" s="1827">
        <v>0</v>
      </c>
      <c r="L204" s="1827">
        <f t="shared" si="32"/>
        <v>450</v>
      </c>
      <c r="M204" s="1827">
        <v>0</v>
      </c>
      <c r="N204" s="1827">
        <f t="shared" si="31"/>
        <v>450</v>
      </c>
      <c r="O204" s="1828">
        <v>0</v>
      </c>
      <c r="P204" s="1828">
        <f t="shared" si="30"/>
        <v>450</v>
      </c>
      <c r="Q204" s="1828">
        <v>0</v>
      </c>
      <c r="R204" s="1828">
        <f t="shared" si="29"/>
        <v>450</v>
      </c>
      <c r="S204" s="1829">
        <v>0</v>
      </c>
      <c r="T204" s="1829">
        <f t="shared" si="28"/>
        <v>450</v>
      </c>
      <c r="U204" s="1829">
        <v>0</v>
      </c>
      <c r="V204" s="1829">
        <f t="shared" si="27"/>
        <v>450</v>
      </c>
      <c r="W204" s="2115"/>
    </row>
    <row r="205" spans="1:23" ht="20.95" x14ac:dyDescent="0.2">
      <c r="A205" s="602" t="s">
        <v>298</v>
      </c>
      <c r="B205" s="1228" t="s">
        <v>539</v>
      </c>
      <c r="C205" s="1229" t="s">
        <v>100</v>
      </c>
      <c r="D205" s="1229" t="s">
        <v>100</v>
      </c>
      <c r="E205" s="1230" t="s">
        <v>344</v>
      </c>
      <c r="F205" s="1231">
        <v>0</v>
      </c>
      <c r="G205" s="1176">
        <f t="shared" si="40"/>
        <v>200</v>
      </c>
      <c r="H205" s="928">
        <f t="shared" si="35"/>
        <v>200</v>
      </c>
      <c r="I205" s="1833">
        <v>0</v>
      </c>
      <c r="J205" s="1833">
        <f t="shared" si="33"/>
        <v>200</v>
      </c>
      <c r="K205" s="1833">
        <v>0</v>
      </c>
      <c r="L205" s="1833">
        <f t="shared" si="32"/>
        <v>200</v>
      </c>
      <c r="M205" s="1833">
        <v>0</v>
      </c>
      <c r="N205" s="1833">
        <f t="shared" si="31"/>
        <v>200</v>
      </c>
      <c r="O205" s="1834">
        <v>0</v>
      </c>
      <c r="P205" s="1834">
        <f t="shared" si="30"/>
        <v>200</v>
      </c>
      <c r="Q205" s="1834">
        <v>0</v>
      </c>
      <c r="R205" s="1834">
        <f t="shared" si="29"/>
        <v>200</v>
      </c>
      <c r="S205" s="1832">
        <v>0</v>
      </c>
      <c r="T205" s="1832">
        <f t="shared" si="28"/>
        <v>200</v>
      </c>
      <c r="U205" s="1832">
        <v>0</v>
      </c>
      <c r="V205" s="1832">
        <f t="shared" si="27"/>
        <v>200</v>
      </c>
      <c r="W205" s="2115"/>
    </row>
    <row r="206" spans="1:23" x14ac:dyDescent="0.2">
      <c r="A206" s="596"/>
      <c r="B206" s="1232"/>
      <c r="C206" s="1233" t="s">
        <v>294</v>
      </c>
      <c r="D206" s="1222" t="s">
        <v>341</v>
      </c>
      <c r="E206" s="1223" t="s">
        <v>342</v>
      </c>
      <c r="F206" s="1235">
        <v>0</v>
      </c>
      <c r="G206" s="1183">
        <v>200</v>
      </c>
      <c r="H206" s="926">
        <f t="shared" si="35"/>
        <v>200</v>
      </c>
      <c r="I206" s="1827">
        <v>0</v>
      </c>
      <c r="J206" s="1827">
        <f t="shared" si="33"/>
        <v>200</v>
      </c>
      <c r="K206" s="1827">
        <v>0</v>
      </c>
      <c r="L206" s="1827">
        <f t="shared" si="32"/>
        <v>200</v>
      </c>
      <c r="M206" s="1827">
        <v>0</v>
      </c>
      <c r="N206" s="1827">
        <f t="shared" si="31"/>
        <v>200</v>
      </c>
      <c r="O206" s="1828">
        <v>0</v>
      </c>
      <c r="P206" s="1828">
        <f t="shared" si="30"/>
        <v>200</v>
      </c>
      <c r="Q206" s="1828">
        <v>0</v>
      </c>
      <c r="R206" s="1828">
        <f t="shared" si="29"/>
        <v>200</v>
      </c>
      <c r="S206" s="1829">
        <v>0</v>
      </c>
      <c r="T206" s="1829">
        <f t="shared" si="28"/>
        <v>200</v>
      </c>
      <c r="U206" s="1829">
        <v>0</v>
      </c>
      <c r="V206" s="1829">
        <f t="shared" si="27"/>
        <v>200</v>
      </c>
      <c r="W206" s="2115"/>
    </row>
    <row r="207" spans="1:23" ht="20.95" x14ac:dyDescent="0.2">
      <c r="A207" s="602" t="s">
        <v>298</v>
      </c>
      <c r="B207" s="1228" t="s">
        <v>540</v>
      </c>
      <c r="C207" s="1229" t="s">
        <v>100</v>
      </c>
      <c r="D207" s="1229" t="s">
        <v>100</v>
      </c>
      <c r="E207" s="1230" t="s">
        <v>346</v>
      </c>
      <c r="F207" s="1231">
        <v>0</v>
      </c>
      <c r="G207" s="1176">
        <f t="shared" si="40"/>
        <v>100</v>
      </c>
      <c r="H207" s="928">
        <f t="shared" si="35"/>
        <v>100</v>
      </c>
      <c r="I207" s="1833">
        <v>0</v>
      </c>
      <c r="J207" s="1833">
        <f t="shared" si="33"/>
        <v>100</v>
      </c>
      <c r="K207" s="1833">
        <v>0</v>
      </c>
      <c r="L207" s="1833">
        <f t="shared" si="32"/>
        <v>100</v>
      </c>
      <c r="M207" s="1833">
        <v>0</v>
      </c>
      <c r="N207" s="1833">
        <f t="shared" si="31"/>
        <v>100</v>
      </c>
      <c r="O207" s="1834">
        <v>0</v>
      </c>
      <c r="P207" s="1834">
        <f t="shared" si="30"/>
        <v>100</v>
      </c>
      <c r="Q207" s="1834">
        <v>0</v>
      </c>
      <c r="R207" s="1834">
        <f t="shared" si="29"/>
        <v>100</v>
      </c>
      <c r="S207" s="1832">
        <v>0</v>
      </c>
      <c r="T207" s="1832">
        <f t="shared" si="28"/>
        <v>100</v>
      </c>
      <c r="U207" s="1832">
        <v>0</v>
      </c>
      <c r="V207" s="1832">
        <f t="shared" si="27"/>
        <v>100</v>
      </c>
      <c r="W207" s="2115"/>
    </row>
    <row r="208" spans="1:23" x14ac:dyDescent="0.2">
      <c r="A208" s="596"/>
      <c r="B208" s="1232"/>
      <c r="C208" s="1233" t="s">
        <v>294</v>
      </c>
      <c r="D208" s="1233" t="s">
        <v>295</v>
      </c>
      <c r="E208" s="1234" t="s">
        <v>296</v>
      </c>
      <c r="F208" s="1235">
        <v>0</v>
      </c>
      <c r="G208" s="1183">
        <v>100</v>
      </c>
      <c r="H208" s="926">
        <f t="shared" si="35"/>
        <v>100</v>
      </c>
      <c r="I208" s="1827">
        <v>0</v>
      </c>
      <c r="J208" s="1827">
        <f t="shared" si="33"/>
        <v>100</v>
      </c>
      <c r="K208" s="1827">
        <v>0</v>
      </c>
      <c r="L208" s="1827">
        <f t="shared" si="32"/>
        <v>100</v>
      </c>
      <c r="M208" s="1827">
        <v>0</v>
      </c>
      <c r="N208" s="1827">
        <f t="shared" si="31"/>
        <v>100</v>
      </c>
      <c r="O208" s="1828">
        <v>0</v>
      </c>
      <c r="P208" s="1828">
        <f t="shared" si="30"/>
        <v>100</v>
      </c>
      <c r="Q208" s="1828">
        <v>0</v>
      </c>
      <c r="R208" s="1828">
        <f t="shared" si="29"/>
        <v>100</v>
      </c>
      <c r="S208" s="1829">
        <v>0</v>
      </c>
      <c r="T208" s="1829">
        <f t="shared" si="28"/>
        <v>100</v>
      </c>
      <c r="U208" s="1829">
        <v>0</v>
      </c>
      <c r="V208" s="1829">
        <f t="shared" si="27"/>
        <v>100</v>
      </c>
      <c r="W208" s="2115"/>
    </row>
    <row r="209" spans="1:23" x14ac:dyDescent="0.2">
      <c r="A209" s="602" t="s">
        <v>298</v>
      </c>
      <c r="B209" s="1228" t="s">
        <v>541</v>
      </c>
      <c r="C209" s="1229" t="s">
        <v>100</v>
      </c>
      <c r="D209" s="1229" t="s">
        <v>100</v>
      </c>
      <c r="E209" s="1230" t="s">
        <v>349</v>
      </c>
      <c r="F209" s="1231">
        <v>0</v>
      </c>
      <c r="G209" s="1176">
        <f t="shared" si="40"/>
        <v>100</v>
      </c>
      <c r="H209" s="928">
        <f t="shared" si="35"/>
        <v>100</v>
      </c>
      <c r="I209" s="1833">
        <v>0</v>
      </c>
      <c r="J209" s="1833">
        <f t="shared" si="33"/>
        <v>100</v>
      </c>
      <c r="K209" s="1833">
        <v>0</v>
      </c>
      <c r="L209" s="1833">
        <f t="shared" si="32"/>
        <v>100</v>
      </c>
      <c r="M209" s="1833">
        <v>0</v>
      </c>
      <c r="N209" s="1833">
        <f t="shared" si="31"/>
        <v>100</v>
      </c>
      <c r="O209" s="1834">
        <v>0</v>
      </c>
      <c r="P209" s="1834">
        <f t="shared" si="30"/>
        <v>100</v>
      </c>
      <c r="Q209" s="1834">
        <v>0</v>
      </c>
      <c r="R209" s="1834">
        <f t="shared" si="29"/>
        <v>100</v>
      </c>
      <c r="S209" s="1832">
        <v>0</v>
      </c>
      <c r="T209" s="1832">
        <f t="shared" si="28"/>
        <v>100</v>
      </c>
      <c r="U209" s="1832">
        <v>0</v>
      </c>
      <c r="V209" s="1832">
        <f t="shared" si="27"/>
        <v>100</v>
      </c>
      <c r="W209" s="2115"/>
    </row>
    <row r="210" spans="1:23" x14ac:dyDescent="0.2">
      <c r="A210" s="596"/>
      <c r="B210" s="1232"/>
      <c r="C210" s="1233" t="s">
        <v>294</v>
      </c>
      <c r="D210" s="1233" t="s">
        <v>348</v>
      </c>
      <c r="E210" s="1234" t="s">
        <v>258</v>
      </c>
      <c r="F210" s="1235">
        <v>0</v>
      </c>
      <c r="G210" s="1183">
        <v>100</v>
      </c>
      <c r="H210" s="926">
        <f t="shared" si="35"/>
        <v>100</v>
      </c>
      <c r="I210" s="1827">
        <v>0</v>
      </c>
      <c r="J210" s="1827">
        <f t="shared" si="33"/>
        <v>100</v>
      </c>
      <c r="K210" s="1827">
        <v>0</v>
      </c>
      <c r="L210" s="1827">
        <f t="shared" si="32"/>
        <v>100</v>
      </c>
      <c r="M210" s="1827">
        <v>0</v>
      </c>
      <c r="N210" s="1827">
        <f t="shared" si="31"/>
        <v>100</v>
      </c>
      <c r="O210" s="1828">
        <v>0</v>
      </c>
      <c r="P210" s="1828">
        <f t="shared" si="30"/>
        <v>100</v>
      </c>
      <c r="Q210" s="1828">
        <v>0</v>
      </c>
      <c r="R210" s="1828">
        <f t="shared" si="29"/>
        <v>100</v>
      </c>
      <c r="S210" s="1829">
        <v>0</v>
      </c>
      <c r="T210" s="1829">
        <f t="shared" si="28"/>
        <v>100</v>
      </c>
      <c r="U210" s="1829">
        <v>0</v>
      </c>
      <c r="V210" s="1829">
        <f t="shared" si="27"/>
        <v>100</v>
      </c>
      <c r="W210" s="2115"/>
    </row>
    <row r="211" spans="1:23" ht="31.45" x14ac:dyDescent="0.2">
      <c r="A211" s="602" t="s">
        <v>298</v>
      </c>
      <c r="B211" s="1228" t="s">
        <v>542</v>
      </c>
      <c r="C211" s="1229" t="s">
        <v>100</v>
      </c>
      <c r="D211" s="1229" t="s">
        <v>100</v>
      </c>
      <c r="E211" s="1230" t="s">
        <v>419</v>
      </c>
      <c r="F211" s="1231">
        <v>0</v>
      </c>
      <c r="G211" s="1176">
        <f t="shared" si="40"/>
        <v>50</v>
      </c>
      <c r="H211" s="928">
        <f t="shared" si="35"/>
        <v>50</v>
      </c>
      <c r="I211" s="1833">
        <v>0</v>
      </c>
      <c r="J211" s="1833">
        <f t="shared" si="33"/>
        <v>50</v>
      </c>
      <c r="K211" s="1833">
        <v>0</v>
      </c>
      <c r="L211" s="1833">
        <f t="shared" si="32"/>
        <v>50</v>
      </c>
      <c r="M211" s="1833">
        <v>0</v>
      </c>
      <c r="N211" s="1833">
        <f t="shared" si="31"/>
        <v>50</v>
      </c>
      <c r="O211" s="1834">
        <v>0</v>
      </c>
      <c r="P211" s="1834">
        <f t="shared" si="30"/>
        <v>50</v>
      </c>
      <c r="Q211" s="1834">
        <v>0</v>
      </c>
      <c r="R211" s="1834">
        <f t="shared" si="29"/>
        <v>50</v>
      </c>
      <c r="S211" s="1832">
        <v>0</v>
      </c>
      <c r="T211" s="1832">
        <f t="shared" si="28"/>
        <v>50</v>
      </c>
      <c r="U211" s="1832">
        <v>0</v>
      </c>
      <c r="V211" s="1832">
        <f t="shared" ref="V211:V270" si="41">+T211+U211</f>
        <v>50</v>
      </c>
      <c r="W211" s="2115"/>
    </row>
    <row r="212" spans="1:23" x14ac:dyDescent="0.2">
      <c r="A212" s="596"/>
      <c r="B212" s="1232"/>
      <c r="C212" s="1233" t="s">
        <v>294</v>
      </c>
      <c r="D212" s="1233" t="s">
        <v>295</v>
      </c>
      <c r="E212" s="1234" t="s">
        <v>296</v>
      </c>
      <c r="F212" s="1235">
        <v>0</v>
      </c>
      <c r="G212" s="1183">
        <v>50</v>
      </c>
      <c r="H212" s="926">
        <f t="shared" si="35"/>
        <v>50</v>
      </c>
      <c r="I212" s="1827">
        <v>0</v>
      </c>
      <c r="J212" s="1827">
        <f t="shared" si="33"/>
        <v>50</v>
      </c>
      <c r="K212" s="1827">
        <v>0</v>
      </c>
      <c r="L212" s="1827">
        <f t="shared" si="32"/>
        <v>50</v>
      </c>
      <c r="M212" s="1827">
        <v>0</v>
      </c>
      <c r="N212" s="1827">
        <f t="shared" si="31"/>
        <v>50</v>
      </c>
      <c r="O212" s="1828">
        <v>0</v>
      </c>
      <c r="P212" s="1828">
        <f t="shared" si="30"/>
        <v>50</v>
      </c>
      <c r="Q212" s="1828">
        <v>0</v>
      </c>
      <c r="R212" s="1828">
        <f t="shared" si="29"/>
        <v>50</v>
      </c>
      <c r="S212" s="1829">
        <v>0</v>
      </c>
      <c r="T212" s="1829">
        <f t="shared" si="28"/>
        <v>50</v>
      </c>
      <c r="U212" s="1829">
        <v>0</v>
      </c>
      <c r="V212" s="1829">
        <f t="shared" si="41"/>
        <v>50</v>
      </c>
      <c r="W212" s="2115"/>
    </row>
    <row r="213" spans="1:23" ht="20.95" x14ac:dyDescent="0.2">
      <c r="A213" s="602" t="s">
        <v>298</v>
      </c>
      <c r="B213" s="1228" t="s">
        <v>543</v>
      </c>
      <c r="C213" s="1229" t="s">
        <v>100</v>
      </c>
      <c r="D213" s="1229" t="s">
        <v>100</v>
      </c>
      <c r="E213" s="1230" t="s">
        <v>352</v>
      </c>
      <c r="F213" s="1231">
        <v>0</v>
      </c>
      <c r="G213" s="1176">
        <f t="shared" si="40"/>
        <v>200</v>
      </c>
      <c r="H213" s="928">
        <f t="shared" si="35"/>
        <v>200</v>
      </c>
      <c r="I213" s="1833">
        <v>0</v>
      </c>
      <c r="J213" s="1833">
        <f t="shared" si="33"/>
        <v>200</v>
      </c>
      <c r="K213" s="1833">
        <v>0</v>
      </c>
      <c r="L213" s="1833">
        <f t="shared" si="32"/>
        <v>200</v>
      </c>
      <c r="M213" s="1833">
        <v>0</v>
      </c>
      <c r="N213" s="1833">
        <f t="shared" si="31"/>
        <v>200</v>
      </c>
      <c r="O213" s="1834">
        <v>0</v>
      </c>
      <c r="P213" s="1834">
        <f t="shared" si="30"/>
        <v>200</v>
      </c>
      <c r="Q213" s="1834">
        <v>0</v>
      </c>
      <c r="R213" s="1834">
        <f t="shared" si="29"/>
        <v>200</v>
      </c>
      <c r="S213" s="1832">
        <v>0</v>
      </c>
      <c r="T213" s="1832">
        <f t="shared" si="28"/>
        <v>200</v>
      </c>
      <c r="U213" s="1832">
        <v>0</v>
      </c>
      <c r="V213" s="1832">
        <f t="shared" si="41"/>
        <v>200</v>
      </c>
      <c r="W213" s="2115"/>
    </row>
    <row r="214" spans="1:23" ht="20.95" x14ac:dyDescent="0.2">
      <c r="A214" s="1220"/>
      <c r="B214" s="1221"/>
      <c r="C214" s="1222" t="s">
        <v>294</v>
      </c>
      <c r="D214" s="1222" t="s">
        <v>339</v>
      </c>
      <c r="E214" s="1223" t="s">
        <v>340</v>
      </c>
      <c r="F214" s="1224">
        <v>0</v>
      </c>
      <c r="G214" s="1226">
        <v>200</v>
      </c>
      <c r="H214" s="929">
        <f t="shared" si="35"/>
        <v>200</v>
      </c>
      <c r="I214" s="1842">
        <v>0</v>
      </c>
      <c r="J214" s="1842">
        <f t="shared" si="33"/>
        <v>200</v>
      </c>
      <c r="K214" s="1842">
        <v>0</v>
      </c>
      <c r="L214" s="1842">
        <f t="shared" si="32"/>
        <v>200</v>
      </c>
      <c r="M214" s="1827">
        <v>0</v>
      </c>
      <c r="N214" s="1827">
        <f t="shared" si="31"/>
        <v>200</v>
      </c>
      <c r="O214" s="1828">
        <v>0</v>
      </c>
      <c r="P214" s="1828">
        <f t="shared" si="30"/>
        <v>200</v>
      </c>
      <c r="Q214" s="1828">
        <v>0</v>
      </c>
      <c r="R214" s="1828">
        <f t="shared" si="29"/>
        <v>200</v>
      </c>
      <c r="S214" s="1829">
        <v>0</v>
      </c>
      <c r="T214" s="1829">
        <f t="shared" si="28"/>
        <v>200</v>
      </c>
      <c r="U214" s="1829">
        <v>0</v>
      </c>
      <c r="V214" s="1829">
        <f t="shared" si="41"/>
        <v>200</v>
      </c>
      <c r="W214" s="2115"/>
    </row>
    <row r="215" spans="1:23" ht="20.95" x14ac:dyDescent="0.2">
      <c r="A215" s="602" t="s">
        <v>298</v>
      </c>
      <c r="B215" s="1228" t="s">
        <v>626</v>
      </c>
      <c r="C215" s="1229" t="s">
        <v>100</v>
      </c>
      <c r="D215" s="1229" t="s">
        <v>100</v>
      </c>
      <c r="E215" s="1230" t="s">
        <v>629</v>
      </c>
      <c r="F215" s="1231">
        <v>0</v>
      </c>
      <c r="G215" s="1176"/>
      <c r="H215" s="928"/>
      <c r="I215" s="1833"/>
      <c r="J215" s="1833">
        <v>0</v>
      </c>
      <c r="K215" s="1833">
        <v>0</v>
      </c>
      <c r="L215" s="1833">
        <v>0</v>
      </c>
      <c r="M215" s="1833">
        <f>+M216</f>
        <v>5000</v>
      </c>
      <c r="N215" s="1833">
        <f t="shared" si="31"/>
        <v>5000</v>
      </c>
      <c r="O215" s="1834">
        <v>0</v>
      </c>
      <c r="P215" s="1834">
        <f t="shared" si="30"/>
        <v>5000</v>
      </c>
      <c r="Q215" s="1834">
        <v>0</v>
      </c>
      <c r="R215" s="1834">
        <f t="shared" si="29"/>
        <v>5000</v>
      </c>
      <c r="S215" s="1832">
        <v>0</v>
      </c>
      <c r="T215" s="1832">
        <f t="shared" si="28"/>
        <v>5000</v>
      </c>
      <c r="U215" s="1832">
        <v>0</v>
      </c>
      <c r="V215" s="1832">
        <f t="shared" si="41"/>
        <v>5000</v>
      </c>
      <c r="W215" s="2115"/>
    </row>
    <row r="216" spans="1:23" ht="13.1" thickBot="1" x14ac:dyDescent="0.25">
      <c r="A216" s="596"/>
      <c r="B216" s="1232"/>
      <c r="C216" s="1233" t="s">
        <v>294</v>
      </c>
      <c r="D216" s="1233" t="s">
        <v>630</v>
      </c>
      <c r="E216" s="1234" t="s">
        <v>631</v>
      </c>
      <c r="F216" s="1235">
        <v>0</v>
      </c>
      <c r="G216" s="1183"/>
      <c r="H216" s="926"/>
      <c r="I216" s="1827"/>
      <c r="J216" s="1827">
        <v>0</v>
      </c>
      <c r="K216" s="1827">
        <v>0</v>
      </c>
      <c r="L216" s="1827">
        <v>0</v>
      </c>
      <c r="M216" s="1842">
        <v>5000</v>
      </c>
      <c r="N216" s="1842">
        <f t="shared" si="31"/>
        <v>5000</v>
      </c>
      <c r="O216" s="1850">
        <v>0</v>
      </c>
      <c r="P216" s="1850">
        <f t="shared" si="30"/>
        <v>5000</v>
      </c>
      <c r="Q216" s="1850">
        <v>0</v>
      </c>
      <c r="R216" s="1850">
        <f t="shared" si="29"/>
        <v>5000</v>
      </c>
      <c r="S216" s="1851">
        <v>0</v>
      </c>
      <c r="T216" s="1851">
        <f t="shared" si="28"/>
        <v>5000</v>
      </c>
      <c r="U216" s="1851">
        <v>0</v>
      </c>
      <c r="V216" s="1851">
        <f t="shared" si="41"/>
        <v>5000</v>
      </c>
      <c r="W216" s="2115"/>
    </row>
    <row r="217" spans="1:23" ht="13.1" thickBot="1" x14ac:dyDescent="0.25">
      <c r="A217" s="1089" t="s">
        <v>106</v>
      </c>
      <c r="B217" s="1210" t="s">
        <v>100</v>
      </c>
      <c r="C217" s="1211" t="s">
        <v>100</v>
      </c>
      <c r="D217" s="1211" t="s">
        <v>100</v>
      </c>
      <c r="E217" s="1091" t="s">
        <v>228</v>
      </c>
      <c r="F217" s="1212">
        <v>2750</v>
      </c>
      <c r="G217" s="1227">
        <f>+G218+G222+G224+G226</f>
        <v>0</v>
      </c>
      <c r="H217" s="1086">
        <f t="shared" si="35"/>
        <v>2750</v>
      </c>
      <c r="I217" s="1852">
        <v>0</v>
      </c>
      <c r="J217" s="1852">
        <f t="shared" si="33"/>
        <v>2750</v>
      </c>
      <c r="K217" s="1852">
        <f>+K218+K228+K230+K232+K234+K236+K238+K240+K242</f>
        <v>0</v>
      </c>
      <c r="L217" s="1852">
        <f t="shared" si="32"/>
        <v>2750</v>
      </c>
      <c r="M217" s="1852">
        <v>0</v>
      </c>
      <c r="N217" s="1852">
        <f t="shared" si="31"/>
        <v>2750</v>
      </c>
      <c r="O217" s="1853">
        <v>0</v>
      </c>
      <c r="P217" s="1853">
        <f t="shared" si="30"/>
        <v>2750</v>
      </c>
      <c r="Q217" s="1853">
        <v>0</v>
      </c>
      <c r="R217" s="1853">
        <f t="shared" si="29"/>
        <v>2750</v>
      </c>
      <c r="S217" s="1268">
        <v>0</v>
      </c>
      <c r="T217" s="1268">
        <f t="shared" ref="T217:T270" si="42">+R217+S217</f>
        <v>2750</v>
      </c>
      <c r="U217" s="1268">
        <f>+U218+U220</f>
        <v>0</v>
      </c>
      <c r="V217" s="1268">
        <f t="shared" si="41"/>
        <v>2750</v>
      </c>
      <c r="W217" s="2115"/>
    </row>
    <row r="218" spans="1:23" x14ac:dyDescent="0.2">
      <c r="A218" s="669" t="s">
        <v>106</v>
      </c>
      <c r="B218" s="671" t="s">
        <v>490</v>
      </c>
      <c r="C218" s="672" t="s">
        <v>100</v>
      </c>
      <c r="D218" s="673" t="s">
        <v>100</v>
      </c>
      <c r="E218" s="780" t="s">
        <v>228</v>
      </c>
      <c r="F218" s="925">
        <f>+F219</f>
        <v>2750</v>
      </c>
      <c r="G218" s="1214">
        <f>+G219</f>
        <v>-1560</v>
      </c>
      <c r="H218" s="925">
        <f t="shared" si="35"/>
        <v>1190</v>
      </c>
      <c r="I218" s="1830">
        <v>0</v>
      </c>
      <c r="J218" s="1830">
        <f t="shared" si="33"/>
        <v>1190</v>
      </c>
      <c r="K218" s="1830">
        <f>+K219</f>
        <v>-1010</v>
      </c>
      <c r="L218" s="1830">
        <f t="shared" si="32"/>
        <v>180</v>
      </c>
      <c r="M218" s="1830">
        <v>0</v>
      </c>
      <c r="N218" s="1830">
        <f t="shared" si="31"/>
        <v>180</v>
      </c>
      <c r="O218" s="1831">
        <v>0</v>
      </c>
      <c r="P218" s="1831">
        <f t="shared" si="30"/>
        <v>180</v>
      </c>
      <c r="Q218" s="1831">
        <v>0</v>
      </c>
      <c r="R218" s="1831">
        <f t="shared" si="29"/>
        <v>180</v>
      </c>
      <c r="S218" s="1824">
        <v>0</v>
      </c>
      <c r="T218" s="1824">
        <f t="shared" si="42"/>
        <v>180</v>
      </c>
      <c r="U218" s="1824">
        <f>+U219</f>
        <v>0</v>
      </c>
      <c r="V218" s="1824">
        <f t="shared" si="41"/>
        <v>180</v>
      </c>
      <c r="W218" s="2115"/>
    </row>
    <row r="219" spans="1:23" x14ac:dyDescent="0.2">
      <c r="A219" s="1040"/>
      <c r="B219" s="1041" t="s">
        <v>474</v>
      </c>
      <c r="C219" s="704">
        <v>3419</v>
      </c>
      <c r="D219" s="663">
        <v>5222</v>
      </c>
      <c r="E219" s="781" t="s">
        <v>296</v>
      </c>
      <c r="F219" s="926">
        <v>2750</v>
      </c>
      <c r="G219" s="1183">
        <v>-1560</v>
      </c>
      <c r="H219" s="926">
        <f t="shared" si="35"/>
        <v>1190</v>
      </c>
      <c r="I219" s="1827">
        <v>0</v>
      </c>
      <c r="J219" s="1827">
        <f t="shared" si="33"/>
        <v>1190</v>
      </c>
      <c r="K219" s="1827">
        <v>-1010</v>
      </c>
      <c r="L219" s="1827">
        <f t="shared" si="32"/>
        <v>180</v>
      </c>
      <c r="M219" s="1827">
        <v>0</v>
      </c>
      <c r="N219" s="1827">
        <f t="shared" si="31"/>
        <v>180</v>
      </c>
      <c r="O219" s="1828">
        <v>0</v>
      </c>
      <c r="P219" s="1828">
        <f t="shared" si="30"/>
        <v>180</v>
      </c>
      <c r="Q219" s="1828">
        <v>0</v>
      </c>
      <c r="R219" s="1828">
        <f t="shared" ref="R219:R270" si="43">+P219+Q219</f>
        <v>180</v>
      </c>
      <c r="S219" s="1829">
        <v>0</v>
      </c>
      <c r="T219" s="1829">
        <f t="shared" si="42"/>
        <v>180</v>
      </c>
      <c r="U219" s="1829">
        <v>0</v>
      </c>
      <c r="V219" s="1829">
        <f t="shared" si="41"/>
        <v>180</v>
      </c>
      <c r="W219" s="2115"/>
    </row>
    <row r="220" spans="1:23" ht="20.95" x14ac:dyDescent="0.2">
      <c r="A220" s="669" t="s">
        <v>106</v>
      </c>
      <c r="B220" s="671" t="s">
        <v>969</v>
      </c>
      <c r="C220" s="672" t="s">
        <v>100</v>
      </c>
      <c r="D220" s="673" t="s">
        <v>100</v>
      </c>
      <c r="E220" s="1847" t="s">
        <v>970</v>
      </c>
      <c r="F220" s="929"/>
      <c r="G220" s="1183"/>
      <c r="H220" s="926"/>
      <c r="I220" s="1827"/>
      <c r="J220" s="1827"/>
      <c r="K220" s="1827"/>
      <c r="L220" s="1827"/>
      <c r="M220" s="1827"/>
      <c r="N220" s="1827"/>
      <c r="O220" s="1828"/>
      <c r="P220" s="1828"/>
      <c r="Q220" s="1828"/>
      <c r="R220" s="1828"/>
      <c r="S220" s="1829"/>
      <c r="T220" s="1829"/>
      <c r="U220" s="1832">
        <f>+U221</f>
        <v>0</v>
      </c>
      <c r="V220" s="1832">
        <f t="shared" si="41"/>
        <v>0</v>
      </c>
      <c r="W220" s="2115"/>
    </row>
    <row r="221" spans="1:23" x14ac:dyDescent="0.2">
      <c r="A221" s="1040"/>
      <c r="B221" s="1041" t="s">
        <v>474</v>
      </c>
      <c r="C221" s="704">
        <v>3419</v>
      </c>
      <c r="D221" s="663">
        <v>5339</v>
      </c>
      <c r="E221" s="1202" t="s">
        <v>469</v>
      </c>
      <c r="F221" s="929"/>
      <c r="G221" s="1183"/>
      <c r="H221" s="926"/>
      <c r="I221" s="1827"/>
      <c r="J221" s="1827"/>
      <c r="K221" s="1827"/>
      <c r="L221" s="1827"/>
      <c r="M221" s="1827"/>
      <c r="N221" s="1827"/>
      <c r="O221" s="1828"/>
      <c r="P221" s="1828"/>
      <c r="Q221" s="1828"/>
      <c r="R221" s="1828"/>
      <c r="S221" s="1829"/>
      <c r="T221" s="1829"/>
      <c r="U221" s="1829">
        <v>0</v>
      </c>
      <c r="V221" s="1829">
        <f t="shared" si="41"/>
        <v>0</v>
      </c>
      <c r="W221" s="2115"/>
    </row>
    <row r="222" spans="1:23" ht="20.95" x14ac:dyDescent="0.2">
      <c r="A222" s="1215" t="s">
        <v>298</v>
      </c>
      <c r="B222" s="1216" t="s">
        <v>545</v>
      </c>
      <c r="C222" s="1217" t="s">
        <v>100</v>
      </c>
      <c r="D222" s="1217" t="s">
        <v>100</v>
      </c>
      <c r="E222" s="1218" t="s">
        <v>319</v>
      </c>
      <c r="F222" s="1219">
        <v>0</v>
      </c>
      <c r="G222" s="1176">
        <f>+G223</f>
        <v>156</v>
      </c>
      <c r="H222" s="928">
        <f t="shared" si="35"/>
        <v>156</v>
      </c>
      <c r="I222" s="1833">
        <v>0</v>
      </c>
      <c r="J222" s="1833">
        <f t="shared" si="33"/>
        <v>156</v>
      </c>
      <c r="K222" s="1833">
        <v>0</v>
      </c>
      <c r="L222" s="1833">
        <f t="shared" si="32"/>
        <v>156</v>
      </c>
      <c r="M222" s="1833">
        <v>0</v>
      </c>
      <c r="N222" s="1833">
        <f t="shared" si="31"/>
        <v>156</v>
      </c>
      <c r="O222" s="1834">
        <v>0</v>
      </c>
      <c r="P222" s="1834">
        <f t="shared" si="30"/>
        <v>156</v>
      </c>
      <c r="Q222" s="1834">
        <v>0</v>
      </c>
      <c r="R222" s="1834">
        <f t="shared" si="43"/>
        <v>156</v>
      </c>
      <c r="S222" s="1832">
        <v>0</v>
      </c>
      <c r="T222" s="1832">
        <f t="shared" si="42"/>
        <v>156</v>
      </c>
      <c r="U222" s="1832">
        <v>0</v>
      </c>
      <c r="V222" s="1832">
        <f t="shared" si="41"/>
        <v>156</v>
      </c>
      <c r="W222" s="2115"/>
    </row>
    <row r="223" spans="1:23" x14ac:dyDescent="0.2">
      <c r="A223" s="1220"/>
      <c r="B223" s="1221"/>
      <c r="C223" s="1222" t="s">
        <v>294</v>
      </c>
      <c r="D223" s="1222" t="s">
        <v>295</v>
      </c>
      <c r="E223" s="1223" t="s">
        <v>296</v>
      </c>
      <c r="F223" s="1224">
        <v>0</v>
      </c>
      <c r="G223" s="1183">
        <v>156</v>
      </c>
      <c r="H223" s="926">
        <f t="shared" si="35"/>
        <v>156</v>
      </c>
      <c r="I223" s="1827">
        <v>0</v>
      </c>
      <c r="J223" s="1827">
        <f t="shared" si="33"/>
        <v>156</v>
      </c>
      <c r="K223" s="1827">
        <v>0</v>
      </c>
      <c r="L223" s="1827">
        <f t="shared" si="32"/>
        <v>156</v>
      </c>
      <c r="M223" s="1827">
        <v>0</v>
      </c>
      <c r="N223" s="1827">
        <f t="shared" si="31"/>
        <v>156</v>
      </c>
      <c r="O223" s="1828">
        <v>0</v>
      </c>
      <c r="P223" s="1828">
        <f t="shared" ref="P223:P270" si="44">+N223+O223</f>
        <v>156</v>
      </c>
      <c r="Q223" s="1828">
        <v>0</v>
      </c>
      <c r="R223" s="1828">
        <f t="shared" si="43"/>
        <v>156</v>
      </c>
      <c r="S223" s="1829">
        <v>0</v>
      </c>
      <c r="T223" s="1829">
        <f t="shared" si="42"/>
        <v>156</v>
      </c>
      <c r="U223" s="1829">
        <v>0</v>
      </c>
      <c r="V223" s="1829">
        <f t="shared" si="41"/>
        <v>156</v>
      </c>
      <c r="W223" s="2115"/>
    </row>
    <row r="224" spans="1:23" ht="20.95" x14ac:dyDescent="0.2">
      <c r="A224" s="1215" t="s">
        <v>298</v>
      </c>
      <c r="B224" s="1216" t="s">
        <v>546</v>
      </c>
      <c r="C224" s="1217" t="s">
        <v>100</v>
      </c>
      <c r="D224" s="1217" t="s">
        <v>100</v>
      </c>
      <c r="E224" s="1218" t="s">
        <v>302</v>
      </c>
      <c r="F224" s="1219">
        <v>0</v>
      </c>
      <c r="G224" s="1176">
        <f t="shared" ref="G224" si="45">+G225</f>
        <v>780</v>
      </c>
      <c r="H224" s="928">
        <f t="shared" si="35"/>
        <v>780</v>
      </c>
      <c r="I224" s="1833">
        <v>0</v>
      </c>
      <c r="J224" s="1833">
        <f t="shared" si="33"/>
        <v>780</v>
      </c>
      <c r="K224" s="1833">
        <v>0</v>
      </c>
      <c r="L224" s="1833">
        <f t="shared" si="32"/>
        <v>780</v>
      </c>
      <c r="M224" s="1833">
        <v>0</v>
      </c>
      <c r="N224" s="1833">
        <f t="shared" si="31"/>
        <v>780</v>
      </c>
      <c r="O224" s="1834">
        <v>0</v>
      </c>
      <c r="P224" s="1834">
        <f t="shared" si="44"/>
        <v>780</v>
      </c>
      <c r="Q224" s="1834">
        <v>0</v>
      </c>
      <c r="R224" s="1834">
        <f t="shared" si="43"/>
        <v>780</v>
      </c>
      <c r="S224" s="1832">
        <v>0</v>
      </c>
      <c r="T224" s="1832">
        <f t="shared" si="42"/>
        <v>780</v>
      </c>
      <c r="U224" s="1832">
        <v>0</v>
      </c>
      <c r="V224" s="1832">
        <f t="shared" si="41"/>
        <v>780</v>
      </c>
      <c r="W224" s="2115"/>
    </row>
    <row r="225" spans="1:23" x14ac:dyDescent="0.2">
      <c r="A225" s="1220"/>
      <c r="B225" s="1221"/>
      <c r="C225" s="1222" t="s">
        <v>294</v>
      </c>
      <c r="D225" s="1222" t="s">
        <v>295</v>
      </c>
      <c r="E225" s="1223" t="s">
        <v>296</v>
      </c>
      <c r="F225" s="1224">
        <v>0</v>
      </c>
      <c r="G225" s="1183">
        <v>780</v>
      </c>
      <c r="H225" s="926">
        <f t="shared" si="35"/>
        <v>780</v>
      </c>
      <c r="I225" s="1827">
        <v>0</v>
      </c>
      <c r="J225" s="1827">
        <f t="shared" si="33"/>
        <v>780</v>
      </c>
      <c r="K225" s="1827">
        <v>0</v>
      </c>
      <c r="L225" s="1827">
        <f t="shared" si="32"/>
        <v>780</v>
      </c>
      <c r="M225" s="1827">
        <v>0</v>
      </c>
      <c r="N225" s="1827">
        <f t="shared" si="31"/>
        <v>780</v>
      </c>
      <c r="O225" s="1828">
        <v>0</v>
      </c>
      <c r="P225" s="1828">
        <f t="shared" si="44"/>
        <v>780</v>
      </c>
      <c r="Q225" s="1828">
        <v>0</v>
      </c>
      <c r="R225" s="1828">
        <f t="shared" si="43"/>
        <v>780</v>
      </c>
      <c r="S225" s="1829">
        <v>0</v>
      </c>
      <c r="T225" s="1829">
        <f t="shared" si="42"/>
        <v>780</v>
      </c>
      <c r="U225" s="1829">
        <v>0</v>
      </c>
      <c r="V225" s="1829">
        <f t="shared" si="41"/>
        <v>780</v>
      </c>
      <c r="W225" s="2115"/>
    </row>
    <row r="226" spans="1:23" ht="20.95" x14ac:dyDescent="0.2">
      <c r="A226" s="1215" t="s">
        <v>298</v>
      </c>
      <c r="B226" s="1216" t="s">
        <v>547</v>
      </c>
      <c r="C226" s="1217" t="s">
        <v>100</v>
      </c>
      <c r="D226" s="1217" t="s">
        <v>100</v>
      </c>
      <c r="E226" s="1218" t="s">
        <v>320</v>
      </c>
      <c r="F226" s="1219">
        <v>0</v>
      </c>
      <c r="G226" s="1176">
        <f t="shared" ref="G226" si="46">+G227</f>
        <v>624</v>
      </c>
      <c r="H226" s="928">
        <f t="shared" si="35"/>
        <v>624</v>
      </c>
      <c r="I226" s="1833">
        <v>0</v>
      </c>
      <c r="J226" s="1833">
        <f t="shared" si="33"/>
        <v>624</v>
      </c>
      <c r="K226" s="1833">
        <v>0</v>
      </c>
      <c r="L226" s="1833">
        <f t="shared" si="32"/>
        <v>624</v>
      </c>
      <c r="M226" s="1833">
        <v>0</v>
      </c>
      <c r="N226" s="1833">
        <f t="shared" si="31"/>
        <v>624</v>
      </c>
      <c r="O226" s="1834">
        <v>0</v>
      </c>
      <c r="P226" s="1834">
        <f t="shared" si="44"/>
        <v>624</v>
      </c>
      <c r="Q226" s="1834">
        <v>0</v>
      </c>
      <c r="R226" s="1834">
        <f t="shared" si="43"/>
        <v>624</v>
      </c>
      <c r="S226" s="1832">
        <v>0</v>
      </c>
      <c r="T226" s="1832">
        <f t="shared" si="42"/>
        <v>624</v>
      </c>
      <c r="U226" s="1832">
        <v>0</v>
      </c>
      <c r="V226" s="1832">
        <f t="shared" si="41"/>
        <v>624</v>
      </c>
      <c r="W226" s="2115"/>
    </row>
    <row r="227" spans="1:23" x14ac:dyDescent="0.2">
      <c r="A227" s="1220"/>
      <c r="B227" s="1221"/>
      <c r="C227" s="1222" t="s">
        <v>294</v>
      </c>
      <c r="D227" s="1222" t="s">
        <v>295</v>
      </c>
      <c r="E227" s="1223" t="s">
        <v>296</v>
      </c>
      <c r="F227" s="1224">
        <v>0</v>
      </c>
      <c r="G227" s="1226">
        <v>624</v>
      </c>
      <c r="H227" s="929">
        <f t="shared" si="35"/>
        <v>624</v>
      </c>
      <c r="I227" s="1842">
        <v>0</v>
      </c>
      <c r="J227" s="1842">
        <f t="shared" si="33"/>
        <v>624</v>
      </c>
      <c r="K227" s="1827"/>
      <c r="L227" s="1827">
        <f t="shared" si="32"/>
        <v>624</v>
      </c>
      <c r="M227" s="1827">
        <v>0</v>
      </c>
      <c r="N227" s="1827">
        <f t="shared" si="31"/>
        <v>624</v>
      </c>
      <c r="O227" s="1828">
        <v>0</v>
      </c>
      <c r="P227" s="1828">
        <f t="shared" si="44"/>
        <v>624</v>
      </c>
      <c r="Q227" s="1828">
        <v>0</v>
      </c>
      <c r="R227" s="1828">
        <f t="shared" si="43"/>
        <v>624</v>
      </c>
      <c r="S227" s="1829">
        <v>0</v>
      </c>
      <c r="T227" s="1829">
        <f t="shared" si="42"/>
        <v>624</v>
      </c>
      <c r="U227" s="1829">
        <v>0</v>
      </c>
      <c r="V227" s="1829">
        <f t="shared" si="41"/>
        <v>624</v>
      </c>
      <c r="W227" s="2115"/>
    </row>
    <row r="228" spans="1:23" ht="20.95" x14ac:dyDescent="0.2">
      <c r="A228" s="1215" t="s">
        <v>106</v>
      </c>
      <c r="B228" s="1236" t="s">
        <v>581</v>
      </c>
      <c r="C228" s="1217" t="s">
        <v>100</v>
      </c>
      <c r="D228" s="1216" t="s">
        <v>100</v>
      </c>
      <c r="E228" s="1218" t="s">
        <v>591</v>
      </c>
      <c r="F228" s="1231">
        <v>0</v>
      </c>
      <c r="G228" s="1183"/>
      <c r="H228" s="926"/>
      <c r="I228" s="1827"/>
      <c r="J228" s="1231">
        <v>0</v>
      </c>
      <c r="K228" s="1833">
        <f>+K229</f>
        <v>170</v>
      </c>
      <c r="L228" s="1833">
        <f t="shared" si="32"/>
        <v>170</v>
      </c>
      <c r="M228" s="1833">
        <v>0</v>
      </c>
      <c r="N228" s="1833">
        <f t="shared" si="31"/>
        <v>170</v>
      </c>
      <c r="O228" s="1834">
        <v>0</v>
      </c>
      <c r="P228" s="1834">
        <f t="shared" si="44"/>
        <v>170</v>
      </c>
      <c r="Q228" s="1834">
        <v>0</v>
      </c>
      <c r="R228" s="1834">
        <f t="shared" si="43"/>
        <v>170</v>
      </c>
      <c r="S228" s="1832">
        <v>0</v>
      </c>
      <c r="T228" s="1832">
        <f t="shared" si="42"/>
        <v>170</v>
      </c>
      <c r="U228" s="1832">
        <v>0</v>
      </c>
      <c r="V228" s="1832">
        <f t="shared" si="41"/>
        <v>170</v>
      </c>
      <c r="W228" s="2115"/>
    </row>
    <row r="229" spans="1:23" x14ac:dyDescent="0.2">
      <c r="A229" s="1220"/>
      <c r="B229" s="1236"/>
      <c r="C229" s="1222" t="s">
        <v>294</v>
      </c>
      <c r="D229" s="1237" t="s">
        <v>295</v>
      </c>
      <c r="E229" s="1223" t="s">
        <v>296</v>
      </c>
      <c r="F229" s="1235">
        <v>0</v>
      </c>
      <c r="G229" s="1183"/>
      <c r="H229" s="926"/>
      <c r="I229" s="1827"/>
      <c r="J229" s="1235">
        <v>0</v>
      </c>
      <c r="K229" s="1827">
        <v>170</v>
      </c>
      <c r="L229" s="1827">
        <f t="shared" si="32"/>
        <v>170</v>
      </c>
      <c r="M229" s="1827">
        <v>0</v>
      </c>
      <c r="N229" s="1827">
        <f t="shared" si="31"/>
        <v>170</v>
      </c>
      <c r="O229" s="1828">
        <v>0</v>
      </c>
      <c r="P229" s="1828">
        <f t="shared" si="44"/>
        <v>170</v>
      </c>
      <c r="Q229" s="1828">
        <v>0</v>
      </c>
      <c r="R229" s="1828">
        <f t="shared" si="43"/>
        <v>170</v>
      </c>
      <c r="S229" s="1829">
        <v>0</v>
      </c>
      <c r="T229" s="1829">
        <f t="shared" si="42"/>
        <v>170</v>
      </c>
      <c r="U229" s="1829">
        <v>0</v>
      </c>
      <c r="V229" s="1829">
        <f t="shared" si="41"/>
        <v>170</v>
      </c>
      <c r="W229" s="2115"/>
    </row>
    <row r="230" spans="1:23" ht="20.95" x14ac:dyDescent="0.2">
      <c r="A230" s="1215" t="s">
        <v>106</v>
      </c>
      <c r="B230" s="1236" t="s">
        <v>582</v>
      </c>
      <c r="C230" s="1217" t="s">
        <v>100</v>
      </c>
      <c r="D230" s="1216" t="s">
        <v>100</v>
      </c>
      <c r="E230" s="1218" t="s">
        <v>592</v>
      </c>
      <c r="F230" s="1231">
        <v>0</v>
      </c>
      <c r="G230" s="1183"/>
      <c r="H230" s="926"/>
      <c r="I230" s="1827"/>
      <c r="J230" s="1231">
        <v>0</v>
      </c>
      <c r="K230" s="1833">
        <f t="shared" ref="K230" si="47">+K231</f>
        <v>100</v>
      </c>
      <c r="L230" s="1833">
        <f t="shared" si="32"/>
        <v>100</v>
      </c>
      <c r="M230" s="1833">
        <v>0</v>
      </c>
      <c r="N230" s="1833">
        <f t="shared" si="31"/>
        <v>100</v>
      </c>
      <c r="O230" s="1834">
        <v>0</v>
      </c>
      <c r="P230" s="1834">
        <f t="shared" si="44"/>
        <v>100</v>
      </c>
      <c r="Q230" s="1834">
        <v>0</v>
      </c>
      <c r="R230" s="1834">
        <f t="shared" si="43"/>
        <v>100</v>
      </c>
      <c r="S230" s="1832">
        <v>0</v>
      </c>
      <c r="T230" s="1832">
        <f t="shared" si="42"/>
        <v>100</v>
      </c>
      <c r="U230" s="1832">
        <v>0</v>
      </c>
      <c r="V230" s="1832">
        <f t="shared" si="41"/>
        <v>100</v>
      </c>
      <c r="W230" s="2115"/>
    </row>
    <row r="231" spans="1:23" x14ac:dyDescent="0.2">
      <c r="A231" s="1220"/>
      <c r="B231" s="1236"/>
      <c r="C231" s="1222" t="s">
        <v>294</v>
      </c>
      <c r="D231" s="1237" t="s">
        <v>295</v>
      </c>
      <c r="E231" s="1223" t="s">
        <v>296</v>
      </c>
      <c r="F231" s="1235">
        <v>0</v>
      </c>
      <c r="G231" s="1183"/>
      <c r="H231" s="926"/>
      <c r="I231" s="1827"/>
      <c r="J231" s="1235">
        <v>0</v>
      </c>
      <c r="K231" s="1827">
        <v>100</v>
      </c>
      <c r="L231" s="1827">
        <f t="shared" si="32"/>
        <v>100</v>
      </c>
      <c r="M231" s="1827">
        <v>0</v>
      </c>
      <c r="N231" s="1827">
        <f t="shared" si="31"/>
        <v>100</v>
      </c>
      <c r="O231" s="1828">
        <v>0</v>
      </c>
      <c r="P231" s="1828">
        <f t="shared" si="44"/>
        <v>100</v>
      </c>
      <c r="Q231" s="1828">
        <v>0</v>
      </c>
      <c r="R231" s="1828">
        <f t="shared" si="43"/>
        <v>100</v>
      </c>
      <c r="S231" s="1829">
        <v>0</v>
      </c>
      <c r="T231" s="1829">
        <f t="shared" si="42"/>
        <v>100</v>
      </c>
      <c r="U231" s="1829">
        <v>0</v>
      </c>
      <c r="V231" s="1829">
        <f t="shared" si="41"/>
        <v>100</v>
      </c>
      <c r="W231" s="2115"/>
    </row>
    <row r="232" spans="1:23" ht="20.95" x14ac:dyDescent="0.2">
      <c r="A232" s="1215" t="s">
        <v>106</v>
      </c>
      <c r="B232" s="1236" t="s">
        <v>583</v>
      </c>
      <c r="C232" s="1217" t="s">
        <v>100</v>
      </c>
      <c r="D232" s="1216" t="s">
        <v>100</v>
      </c>
      <c r="E232" s="1218" t="s">
        <v>593</v>
      </c>
      <c r="F232" s="1231">
        <v>0</v>
      </c>
      <c r="G232" s="1183"/>
      <c r="H232" s="926"/>
      <c r="I232" s="1827"/>
      <c r="J232" s="1231">
        <v>0</v>
      </c>
      <c r="K232" s="1833">
        <f t="shared" ref="K232" si="48">+K233</f>
        <v>100</v>
      </c>
      <c r="L232" s="1833">
        <f t="shared" si="32"/>
        <v>100</v>
      </c>
      <c r="M232" s="1833">
        <v>0</v>
      </c>
      <c r="N232" s="1833">
        <f t="shared" si="31"/>
        <v>100</v>
      </c>
      <c r="O232" s="1834">
        <v>0</v>
      </c>
      <c r="P232" s="1834">
        <f t="shared" si="44"/>
        <v>100</v>
      </c>
      <c r="Q232" s="1834">
        <v>0</v>
      </c>
      <c r="R232" s="1834">
        <f t="shared" si="43"/>
        <v>100</v>
      </c>
      <c r="S232" s="1832">
        <v>0</v>
      </c>
      <c r="T232" s="1832">
        <f t="shared" si="42"/>
        <v>100</v>
      </c>
      <c r="U232" s="1832">
        <v>0</v>
      </c>
      <c r="V232" s="1832">
        <f t="shared" si="41"/>
        <v>100</v>
      </c>
      <c r="W232" s="2115"/>
    </row>
    <row r="233" spans="1:23" x14ac:dyDescent="0.2">
      <c r="A233" s="1220"/>
      <c r="B233" s="1236"/>
      <c r="C233" s="1222" t="s">
        <v>294</v>
      </c>
      <c r="D233" s="1237" t="s">
        <v>295</v>
      </c>
      <c r="E233" s="1223" t="s">
        <v>296</v>
      </c>
      <c r="F233" s="1235">
        <v>0</v>
      </c>
      <c r="G233" s="1183"/>
      <c r="H233" s="926"/>
      <c r="I233" s="1827"/>
      <c r="J233" s="1235">
        <v>0</v>
      </c>
      <c r="K233" s="1827">
        <v>100</v>
      </c>
      <c r="L233" s="1827">
        <f t="shared" si="32"/>
        <v>100</v>
      </c>
      <c r="M233" s="1827">
        <v>0</v>
      </c>
      <c r="N233" s="1827">
        <f t="shared" si="31"/>
        <v>100</v>
      </c>
      <c r="O233" s="1828">
        <v>0</v>
      </c>
      <c r="P233" s="1828">
        <f t="shared" si="44"/>
        <v>100</v>
      </c>
      <c r="Q233" s="1828">
        <v>0</v>
      </c>
      <c r="R233" s="1828">
        <f t="shared" si="43"/>
        <v>100</v>
      </c>
      <c r="S233" s="1829">
        <v>0</v>
      </c>
      <c r="T233" s="1829">
        <f t="shared" si="42"/>
        <v>100</v>
      </c>
      <c r="U233" s="1829">
        <v>0</v>
      </c>
      <c r="V233" s="1829">
        <f t="shared" si="41"/>
        <v>100</v>
      </c>
      <c r="W233" s="2115"/>
    </row>
    <row r="234" spans="1:23" ht="20.95" x14ac:dyDescent="0.2">
      <c r="A234" s="1215" t="s">
        <v>106</v>
      </c>
      <c r="B234" s="1236" t="s">
        <v>584</v>
      </c>
      <c r="C234" s="1217" t="s">
        <v>100</v>
      </c>
      <c r="D234" s="1216" t="s">
        <v>100</v>
      </c>
      <c r="E234" s="1218" t="s">
        <v>594</v>
      </c>
      <c r="F234" s="1231">
        <v>0</v>
      </c>
      <c r="G234" s="1183"/>
      <c r="H234" s="926"/>
      <c r="I234" s="1827"/>
      <c r="J234" s="1231">
        <v>0</v>
      </c>
      <c r="K234" s="1833">
        <f t="shared" ref="K234" si="49">+K235</f>
        <v>90</v>
      </c>
      <c r="L234" s="1833">
        <f t="shared" si="32"/>
        <v>90</v>
      </c>
      <c r="M234" s="1833">
        <v>0</v>
      </c>
      <c r="N234" s="1833">
        <f t="shared" si="31"/>
        <v>90</v>
      </c>
      <c r="O234" s="1834">
        <v>0</v>
      </c>
      <c r="P234" s="1834">
        <f t="shared" si="44"/>
        <v>90</v>
      </c>
      <c r="Q234" s="1834">
        <v>0</v>
      </c>
      <c r="R234" s="1834">
        <f t="shared" si="43"/>
        <v>90</v>
      </c>
      <c r="S234" s="1832">
        <v>0</v>
      </c>
      <c r="T234" s="1832">
        <f t="shared" si="42"/>
        <v>90</v>
      </c>
      <c r="U234" s="1832">
        <v>0</v>
      </c>
      <c r="V234" s="1832">
        <f t="shared" si="41"/>
        <v>90</v>
      </c>
      <c r="W234" s="2115"/>
    </row>
    <row r="235" spans="1:23" x14ac:dyDescent="0.2">
      <c r="A235" s="1220"/>
      <c r="B235" s="1236"/>
      <c r="C235" s="1222" t="s">
        <v>294</v>
      </c>
      <c r="D235" s="1237" t="s">
        <v>295</v>
      </c>
      <c r="E235" s="1223" t="s">
        <v>296</v>
      </c>
      <c r="F235" s="1235">
        <v>0</v>
      </c>
      <c r="G235" s="1183"/>
      <c r="H235" s="926"/>
      <c r="I235" s="1827"/>
      <c r="J235" s="1235">
        <v>0</v>
      </c>
      <c r="K235" s="1827">
        <v>90</v>
      </c>
      <c r="L235" s="1827">
        <f t="shared" si="32"/>
        <v>90</v>
      </c>
      <c r="M235" s="1827">
        <v>0</v>
      </c>
      <c r="N235" s="1827">
        <f t="shared" si="31"/>
        <v>90</v>
      </c>
      <c r="O235" s="1828">
        <v>0</v>
      </c>
      <c r="P235" s="1828">
        <f t="shared" si="44"/>
        <v>90</v>
      </c>
      <c r="Q235" s="1828">
        <v>0</v>
      </c>
      <c r="R235" s="1828">
        <f t="shared" si="43"/>
        <v>90</v>
      </c>
      <c r="S235" s="1829">
        <v>0</v>
      </c>
      <c r="T235" s="1829">
        <f t="shared" si="42"/>
        <v>90</v>
      </c>
      <c r="U235" s="1829">
        <v>0</v>
      </c>
      <c r="V235" s="1829">
        <f t="shared" si="41"/>
        <v>90</v>
      </c>
      <c r="W235" s="2115"/>
    </row>
    <row r="236" spans="1:23" ht="20.95" x14ac:dyDescent="0.2">
      <c r="A236" s="1215" t="s">
        <v>106</v>
      </c>
      <c r="B236" s="1236" t="s">
        <v>585</v>
      </c>
      <c r="C236" s="1217" t="s">
        <v>100</v>
      </c>
      <c r="D236" s="1216" t="s">
        <v>100</v>
      </c>
      <c r="E236" s="1218" t="s">
        <v>598</v>
      </c>
      <c r="F236" s="1231">
        <v>0</v>
      </c>
      <c r="G236" s="1183"/>
      <c r="H236" s="926"/>
      <c r="I236" s="1827"/>
      <c r="J236" s="1231">
        <v>0</v>
      </c>
      <c r="K236" s="1833">
        <f t="shared" ref="K236" si="50">+K237</f>
        <v>300</v>
      </c>
      <c r="L236" s="1833">
        <f t="shared" si="32"/>
        <v>300</v>
      </c>
      <c r="M236" s="1833">
        <v>0</v>
      </c>
      <c r="N236" s="1833">
        <f t="shared" si="31"/>
        <v>300</v>
      </c>
      <c r="O236" s="1834">
        <v>0</v>
      </c>
      <c r="P236" s="1834">
        <f t="shared" si="44"/>
        <v>300</v>
      </c>
      <c r="Q236" s="1834">
        <v>0</v>
      </c>
      <c r="R236" s="1834">
        <f t="shared" si="43"/>
        <v>300</v>
      </c>
      <c r="S236" s="1832">
        <v>0</v>
      </c>
      <c r="T236" s="1832">
        <f t="shared" si="42"/>
        <v>300</v>
      </c>
      <c r="U236" s="1832">
        <v>0</v>
      </c>
      <c r="V236" s="1832">
        <f t="shared" si="41"/>
        <v>300</v>
      </c>
      <c r="W236" s="2115"/>
    </row>
    <row r="237" spans="1:23" x14ac:dyDescent="0.2">
      <c r="A237" s="1220"/>
      <c r="B237" s="1236"/>
      <c r="C237" s="1222" t="s">
        <v>294</v>
      </c>
      <c r="D237" s="1237" t="s">
        <v>295</v>
      </c>
      <c r="E237" s="1223" t="s">
        <v>296</v>
      </c>
      <c r="F237" s="1235">
        <v>0</v>
      </c>
      <c r="G237" s="1183"/>
      <c r="H237" s="926"/>
      <c r="I237" s="1827"/>
      <c r="J237" s="1235">
        <v>0</v>
      </c>
      <c r="K237" s="1827">
        <v>300</v>
      </c>
      <c r="L237" s="1827">
        <f t="shared" si="32"/>
        <v>300</v>
      </c>
      <c r="M237" s="1827">
        <v>0</v>
      </c>
      <c r="N237" s="1827">
        <f t="shared" si="31"/>
        <v>300</v>
      </c>
      <c r="O237" s="1828">
        <v>0</v>
      </c>
      <c r="P237" s="1828">
        <f t="shared" si="44"/>
        <v>300</v>
      </c>
      <c r="Q237" s="1828">
        <v>0</v>
      </c>
      <c r="R237" s="1828">
        <f t="shared" si="43"/>
        <v>300</v>
      </c>
      <c r="S237" s="1829">
        <v>0</v>
      </c>
      <c r="T237" s="1829">
        <f t="shared" si="42"/>
        <v>300</v>
      </c>
      <c r="U237" s="1829">
        <v>0</v>
      </c>
      <c r="V237" s="1829">
        <f t="shared" si="41"/>
        <v>300</v>
      </c>
      <c r="W237" s="2115"/>
    </row>
    <row r="238" spans="1:23" ht="20.95" x14ac:dyDescent="0.2">
      <c r="A238" s="1215" t="s">
        <v>106</v>
      </c>
      <c r="B238" s="1236" t="s">
        <v>586</v>
      </c>
      <c r="C238" s="1217" t="s">
        <v>100</v>
      </c>
      <c r="D238" s="1216" t="s">
        <v>100</v>
      </c>
      <c r="E238" s="1218" t="s">
        <v>595</v>
      </c>
      <c r="F238" s="1231">
        <v>0</v>
      </c>
      <c r="G238" s="1183"/>
      <c r="H238" s="926"/>
      <c r="I238" s="1827"/>
      <c r="J238" s="1231">
        <v>0</v>
      </c>
      <c r="K238" s="1833">
        <f t="shared" ref="K238" si="51">+K239</f>
        <v>50</v>
      </c>
      <c r="L238" s="1833">
        <f t="shared" si="32"/>
        <v>50</v>
      </c>
      <c r="M238" s="1833">
        <v>0</v>
      </c>
      <c r="N238" s="1833">
        <f t="shared" si="31"/>
        <v>50</v>
      </c>
      <c r="O238" s="1834">
        <v>0</v>
      </c>
      <c r="P238" s="1834">
        <f t="shared" si="44"/>
        <v>50</v>
      </c>
      <c r="Q238" s="1834">
        <v>0</v>
      </c>
      <c r="R238" s="1834">
        <f t="shared" si="43"/>
        <v>50</v>
      </c>
      <c r="S238" s="1832">
        <v>0</v>
      </c>
      <c r="T238" s="1832">
        <f t="shared" si="42"/>
        <v>50</v>
      </c>
      <c r="U238" s="1832">
        <v>0</v>
      </c>
      <c r="V238" s="1832">
        <f t="shared" si="41"/>
        <v>50</v>
      </c>
      <c r="W238" s="2115"/>
    </row>
    <row r="239" spans="1:23" x14ac:dyDescent="0.2">
      <c r="A239" s="1220"/>
      <c r="B239" s="1236"/>
      <c r="C239" s="1222" t="s">
        <v>294</v>
      </c>
      <c r="D239" s="1237" t="s">
        <v>295</v>
      </c>
      <c r="E239" s="1223" t="s">
        <v>296</v>
      </c>
      <c r="F239" s="1235">
        <v>0</v>
      </c>
      <c r="G239" s="1183"/>
      <c r="H239" s="926"/>
      <c r="I239" s="1827"/>
      <c r="J239" s="1235">
        <v>0</v>
      </c>
      <c r="K239" s="1827">
        <v>50</v>
      </c>
      <c r="L239" s="1827">
        <f t="shared" si="32"/>
        <v>50</v>
      </c>
      <c r="M239" s="1827">
        <v>0</v>
      </c>
      <c r="N239" s="1827">
        <f t="shared" ref="N239:N262" si="52">+L239+M239</f>
        <v>50</v>
      </c>
      <c r="O239" s="1828">
        <v>0</v>
      </c>
      <c r="P239" s="1828">
        <f t="shared" si="44"/>
        <v>50</v>
      </c>
      <c r="Q239" s="1828">
        <v>0</v>
      </c>
      <c r="R239" s="1828">
        <f t="shared" si="43"/>
        <v>50</v>
      </c>
      <c r="S239" s="1829">
        <v>0</v>
      </c>
      <c r="T239" s="1829">
        <f t="shared" si="42"/>
        <v>50</v>
      </c>
      <c r="U239" s="1829">
        <v>0</v>
      </c>
      <c r="V239" s="1829">
        <f t="shared" si="41"/>
        <v>50</v>
      </c>
      <c r="W239" s="2115"/>
    </row>
    <row r="240" spans="1:23" ht="20.95" x14ac:dyDescent="0.2">
      <c r="A240" s="1215" t="s">
        <v>106</v>
      </c>
      <c r="B240" s="1236" t="s">
        <v>587</v>
      </c>
      <c r="C240" s="1217" t="s">
        <v>100</v>
      </c>
      <c r="D240" s="1216" t="s">
        <v>100</v>
      </c>
      <c r="E240" s="1218" t="s">
        <v>596</v>
      </c>
      <c r="F240" s="1231">
        <v>0</v>
      </c>
      <c r="G240" s="1183"/>
      <c r="H240" s="926"/>
      <c r="I240" s="1827"/>
      <c r="J240" s="1231">
        <v>0</v>
      </c>
      <c r="K240" s="1833">
        <f t="shared" ref="K240" si="53">+K241</f>
        <v>100</v>
      </c>
      <c r="L240" s="1833">
        <f t="shared" si="32"/>
        <v>100</v>
      </c>
      <c r="M240" s="1833">
        <v>0</v>
      </c>
      <c r="N240" s="1833">
        <f t="shared" si="52"/>
        <v>100</v>
      </c>
      <c r="O240" s="1834">
        <v>0</v>
      </c>
      <c r="P240" s="1834">
        <f t="shared" si="44"/>
        <v>100</v>
      </c>
      <c r="Q240" s="1834">
        <v>0</v>
      </c>
      <c r="R240" s="1834">
        <f t="shared" si="43"/>
        <v>100</v>
      </c>
      <c r="S240" s="1832">
        <v>0</v>
      </c>
      <c r="T240" s="1832">
        <f t="shared" si="42"/>
        <v>100</v>
      </c>
      <c r="U240" s="1832">
        <v>0</v>
      </c>
      <c r="V240" s="1832">
        <f t="shared" si="41"/>
        <v>100</v>
      </c>
      <c r="W240" s="2115"/>
    </row>
    <row r="241" spans="1:23" x14ac:dyDescent="0.2">
      <c r="A241" s="1220"/>
      <c r="B241" s="1236"/>
      <c r="C241" s="1222" t="s">
        <v>294</v>
      </c>
      <c r="D241" s="1237" t="s">
        <v>295</v>
      </c>
      <c r="E241" s="1223" t="s">
        <v>296</v>
      </c>
      <c r="F241" s="1235">
        <v>0</v>
      </c>
      <c r="G241" s="1183"/>
      <c r="H241" s="926"/>
      <c r="I241" s="1827"/>
      <c r="J241" s="1235">
        <v>0</v>
      </c>
      <c r="K241" s="1827">
        <v>100</v>
      </c>
      <c r="L241" s="1827">
        <f t="shared" si="32"/>
        <v>100</v>
      </c>
      <c r="M241" s="1827">
        <v>0</v>
      </c>
      <c r="N241" s="1827">
        <f t="shared" si="52"/>
        <v>100</v>
      </c>
      <c r="O241" s="1828">
        <v>0</v>
      </c>
      <c r="P241" s="1828">
        <f t="shared" si="44"/>
        <v>100</v>
      </c>
      <c r="Q241" s="1828">
        <v>0</v>
      </c>
      <c r="R241" s="1828">
        <f t="shared" si="43"/>
        <v>100</v>
      </c>
      <c r="S241" s="1829">
        <v>0</v>
      </c>
      <c r="T241" s="1829">
        <f t="shared" si="42"/>
        <v>100</v>
      </c>
      <c r="U241" s="1829">
        <v>0</v>
      </c>
      <c r="V241" s="1829">
        <f t="shared" si="41"/>
        <v>100</v>
      </c>
      <c r="W241" s="2115"/>
    </row>
    <row r="242" spans="1:23" ht="20.95" x14ac:dyDescent="0.2">
      <c r="A242" s="1215" t="s">
        <v>106</v>
      </c>
      <c r="B242" s="1236" t="s">
        <v>588</v>
      </c>
      <c r="C242" s="1217" t="s">
        <v>100</v>
      </c>
      <c r="D242" s="1216" t="s">
        <v>100</v>
      </c>
      <c r="E242" s="1218" t="s">
        <v>597</v>
      </c>
      <c r="F242" s="1231">
        <v>0</v>
      </c>
      <c r="G242" s="1183"/>
      <c r="H242" s="926"/>
      <c r="I242" s="1827"/>
      <c r="J242" s="1231">
        <v>0</v>
      </c>
      <c r="K242" s="1833">
        <f t="shared" ref="K242" si="54">+K243</f>
        <v>100</v>
      </c>
      <c r="L242" s="1833">
        <f t="shared" si="32"/>
        <v>100</v>
      </c>
      <c r="M242" s="1833">
        <v>0</v>
      </c>
      <c r="N242" s="1833">
        <f t="shared" si="52"/>
        <v>100</v>
      </c>
      <c r="O242" s="1834">
        <v>0</v>
      </c>
      <c r="P242" s="1834">
        <f t="shared" si="44"/>
        <v>100</v>
      </c>
      <c r="Q242" s="1834">
        <v>0</v>
      </c>
      <c r="R242" s="1834">
        <f t="shared" si="43"/>
        <v>100</v>
      </c>
      <c r="S242" s="1832">
        <v>0</v>
      </c>
      <c r="T242" s="1832">
        <f t="shared" si="42"/>
        <v>100</v>
      </c>
      <c r="U242" s="1832">
        <v>0</v>
      </c>
      <c r="V242" s="1832">
        <f t="shared" si="41"/>
        <v>100</v>
      </c>
      <c r="W242" s="2115"/>
    </row>
    <row r="243" spans="1:23" ht="13.1" thickBot="1" x14ac:dyDescent="0.25">
      <c r="A243" s="1220"/>
      <c r="B243" s="1236"/>
      <c r="C243" s="1222" t="s">
        <v>294</v>
      </c>
      <c r="D243" s="1237" t="s">
        <v>589</v>
      </c>
      <c r="E243" s="1223" t="s">
        <v>590</v>
      </c>
      <c r="F243" s="1224">
        <v>0</v>
      </c>
      <c r="G243" s="1226"/>
      <c r="H243" s="929"/>
      <c r="I243" s="1842"/>
      <c r="J243" s="1224">
        <v>0</v>
      </c>
      <c r="K243" s="1842">
        <v>100</v>
      </c>
      <c r="L243" s="1842">
        <f t="shared" ref="L243:L262" si="55">+J243+K243</f>
        <v>100</v>
      </c>
      <c r="M243" s="1842">
        <v>0</v>
      </c>
      <c r="N243" s="1842">
        <f t="shared" si="52"/>
        <v>100</v>
      </c>
      <c r="O243" s="1850">
        <v>0</v>
      </c>
      <c r="P243" s="1850">
        <f t="shared" si="44"/>
        <v>100</v>
      </c>
      <c r="Q243" s="1850">
        <v>0</v>
      </c>
      <c r="R243" s="1850">
        <f t="shared" si="43"/>
        <v>100</v>
      </c>
      <c r="S243" s="1851">
        <v>0</v>
      </c>
      <c r="T243" s="1851">
        <f t="shared" si="42"/>
        <v>100</v>
      </c>
      <c r="U243" s="1851">
        <v>0</v>
      </c>
      <c r="V243" s="1851">
        <f t="shared" si="41"/>
        <v>100</v>
      </c>
      <c r="W243" s="2115"/>
    </row>
    <row r="244" spans="1:23" ht="13.1" thickBot="1" x14ac:dyDescent="0.25">
      <c r="A244" s="1089" t="s">
        <v>106</v>
      </c>
      <c r="B244" s="1210" t="s">
        <v>100</v>
      </c>
      <c r="C244" s="1211" t="s">
        <v>100</v>
      </c>
      <c r="D244" s="1211" t="s">
        <v>100</v>
      </c>
      <c r="E244" s="1091" t="s">
        <v>229</v>
      </c>
      <c r="F244" s="1212">
        <v>750</v>
      </c>
      <c r="G244" s="1227">
        <f>+G245+G247+G249+G251+G253+G255+G257+G259+G261</f>
        <v>0</v>
      </c>
      <c r="H244" s="1086">
        <f>+F244+G244</f>
        <v>750</v>
      </c>
      <c r="I244" s="1852">
        <v>0</v>
      </c>
      <c r="J244" s="1852">
        <f t="shared" si="33"/>
        <v>750</v>
      </c>
      <c r="K244" s="1852">
        <v>0</v>
      </c>
      <c r="L244" s="1852">
        <f t="shared" si="55"/>
        <v>750</v>
      </c>
      <c r="M244" s="1852">
        <v>0</v>
      </c>
      <c r="N244" s="1852">
        <f t="shared" si="52"/>
        <v>750</v>
      </c>
      <c r="O244" s="1853">
        <v>0</v>
      </c>
      <c r="P244" s="1853">
        <f t="shared" si="44"/>
        <v>750</v>
      </c>
      <c r="Q244" s="1853">
        <v>0</v>
      </c>
      <c r="R244" s="1853">
        <f t="shared" si="43"/>
        <v>750</v>
      </c>
      <c r="S244" s="1268">
        <v>0</v>
      </c>
      <c r="T244" s="1268">
        <f t="shared" si="42"/>
        <v>750</v>
      </c>
      <c r="U244" s="1268">
        <v>0</v>
      </c>
      <c r="V244" s="1268">
        <f t="shared" si="41"/>
        <v>750</v>
      </c>
      <c r="W244" s="2115"/>
    </row>
    <row r="245" spans="1:23" x14ac:dyDescent="0.2">
      <c r="A245" s="669" t="s">
        <v>106</v>
      </c>
      <c r="B245" s="671" t="s">
        <v>491</v>
      </c>
      <c r="C245" s="672" t="s">
        <v>100</v>
      </c>
      <c r="D245" s="673" t="s">
        <v>100</v>
      </c>
      <c r="E245" s="1238" t="s">
        <v>229</v>
      </c>
      <c r="F245" s="925">
        <f>+F246</f>
        <v>750</v>
      </c>
      <c r="G245" s="1214">
        <f>+G246</f>
        <v>-750</v>
      </c>
      <c r="H245" s="925">
        <f t="shared" si="35"/>
        <v>0</v>
      </c>
      <c r="I245" s="1830">
        <v>0</v>
      </c>
      <c r="J245" s="1830">
        <f t="shared" si="33"/>
        <v>0</v>
      </c>
      <c r="K245" s="1830">
        <v>0</v>
      </c>
      <c r="L245" s="1830">
        <f t="shared" si="55"/>
        <v>0</v>
      </c>
      <c r="M245" s="1830">
        <v>0</v>
      </c>
      <c r="N245" s="1830">
        <f t="shared" si="52"/>
        <v>0</v>
      </c>
      <c r="O245" s="1831">
        <v>0</v>
      </c>
      <c r="P245" s="1831">
        <f t="shared" si="44"/>
        <v>0</v>
      </c>
      <c r="Q245" s="1831">
        <v>0</v>
      </c>
      <c r="R245" s="1831">
        <f t="shared" si="43"/>
        <v>0</v>
      </c>
      <c r="S245" s="1824">
        <v>0</v>
      </c>
      <c r="T245" s="1824">
        <f t="shared" si="42"/>
        <v>0</v>
      </c>
      <c r="U245" s="1824">
        <v>0</v>
      </c>
      <c r="V245" s="1824">
        <f t="shared" si="41"/>
        <v>0</v>
      </c>
      <c r="W245" s="2115"/>
    </row>
    <row r="246" spans="1:23" x14ac:dyDescent="0.2">
      <c r="A246" s="1040"/>
      <c r="B246" s="1205" t="s">
        <v>474</v>
      </c>
      <c r="C246" s="704">
        <v>3419</v>
      </c>
      <c r="D246" s="742">
        <v>5222</v>
      </c>
      <c r="E246" s="781" t="s">
        <v>296</v>
      </c>
      <c r="F246" s="926">
        <v>750</v>
      </c>
      <c r="G246" s="1183">
        <v>-750</v>
      </c>
      <c r="H246" s="926">
        <f t="shared" si="35"/>
        <v>0</v>
      </c>
      <c r="I246" s="1827">
        <v>0</v>
      </c>
      <c r="J246" s="1827">
        <f t="shared" si="33"/>
        <v>0</v>
      </c>
      <c r="K246" s="1827">
        <v>0</v>
      </c>
      <c r="L246" s="1827">
        <f t="shared" si="55"/>
        <v>0</v>
      </c>
      <c r="M246" s="1827">
        <v>0</v>
      </c>
      <c r="N246" s="1827">
        <f t="shared" si="52"/>
        <v>0</v>
      </c>
      <c r="O246" s="1828">
        <v>0</v>
      </c>
      <c r="P246" s="1828">
        <f t="shared" si="44"/>
        <v>0</v>
      </c>
      <c r="Q246" s="1828">
        <v>0</v>
      </c>
      <c r="R246" s="1828">
        <f t="shared" si="43"/>
        <v>0</v>
      </c>
      <c r="S246" s="1829">
        <v>0</v>
      </c>
      <c r="T246" s="1829">
        <f t="shared" si="42"/>
        <v>0</v>
      </c>
      <c r="U246" s="1829">
        <v>0</v>
      </c>
      <c r="V246" s="1829">
        <f t="shared" si="41"/>
        <v>0</v>
      </c>
      <c r="W246" s="2115"/>
    </row>
    <row r="247" spans="1:23" ht="31.45" x14ac:dyDescent="0.2">
      <c r="A247" s="1239" t="s">
        <v>298</v>
      </c>
      <c r="B247" s="1240" t="s">
        <v>548</v>
      </c>
      <c r="C247" s="1241" t="s">
        <v>100</v>
      </c>
      <c r="D247" s="1241" t="s">
        <v>100</v>
      </c>
      <c r="E247" s="1242" t="s">
        <v>313</v>
      </c>
      <c r="F247" s="1243">
        <v>0</v>
      </c>
      <c r="G247" s="1214">
        <f t="shared" ref="G247" si="56">+G248</f>
        <v>100</v>
      </c>
      <c r="H247" s="925">
        <f t="shared" si="35"/>
        <v>100</v>
      </c>
      <c r="I247" s="1833">
        <v>0</v>
      </c>
      <c r="J247" s="1833">
        <f t="shared" si="33"/>
        <v>100</v>
      </c>
      <c r="K247" s="1833">
        <v>0</v>
      </c>
      <c r="L247" s="1833">
        <f t="shared" si="55"/>
        <v>100</v>
      </c>
      <c r="M247" s="1833">
        <v>0</v>
      </c>
      <c r="N247" s="1833">
        <f t="shared" si="52"/>
        <v>100</v>
      </c>
      <c r="O247" s="1834">
        <v>0</v>
      </c>
      <c r="P247" s="1834">
        <f t="shared" si="44"/>
        <v>100</v>
      </c>
      <c r="Q247" s="1834">
        <v>0</v>
      </c>
      <c r="R247" s="1834">
        <f t="shared" si="43"/>
        <v>100</v>
      </c>
      <c r="S247" s="1832">
        <v>0</v>
      </c>
      <c r="T247" s="1832">
        <f t="shared" si="42"/>
        <v>100</v>
      </c>
      <c r="U247" s="1832">
        <v>0</v>
      </c>
      <c r="V247" s="1832">
        <f t="shared" si="41"/>
        <v>100</v>
      </c>
      <c r="W247" s="2115"/>
    </row>
    <row r="248" spans="1:23" x14ac:dyDescent="0.2">
      <c r="A248" s="596"/>
      <c r="B248" s="1244"/>
      <c r="C248" s="1233" t="s">
        <v>294</v>
      </c>
      <c r="D248" s="1233" t="s">
        <v>295</v>
      </c>
      <c r="E248" s="1234" t="s">
        <v>296</v>
      </c>
      <c r="F248" s="1183">
        <v>0</v>
      </c>
      <c r="G248" s="1183">
        <v>100</v>
      </c>
      <c r="H248" s="926">
        <f t="shared" si="35"/>
        <v>100</v>
      </c>
      <c r="I248" s="1827">
        <v>0</v>
      </c>
      <c r="J248" s="1827">
        <f t="shared" si="33"/>
        <v>100</v>
      </c>
      <c r="K248" s="1827">
        <v>0</v>
      </c>
      <c r="L248" s="1827">
        <f t="shared" si="55"/>
        <v>100</v>
      </c>
      <c r="M248" s="1827">
        <v>0</v>
      </c>
      <c r="N248" s="1827">
        <f t="shared" si="52"/>
        <v>100</v>
      </c>
      <c r="O248" s="1828">
        <v>0</v>
      </c>
      <c r="P248" s="1828">
        <f t="shared" si="44"/>
        <v>100</v>
      </c>
      <c r="Q248" s="1828">
        <v>0</v>
      </c>
      <c r="R248" s="1828">
        <f t="shared" si="43"/>
        <v>100</v>
      </c>
      <c r="S248" s="1829">
        <v>0</v>
      </c>
      <c r="T248" s="1829">
        <f t="shared" si="42"/>
        <v>100</v>
      </c>
      <c r="U248" s="1829">
        <v>0</v>
      </c>
      <c r="V248" s="1829">
        <f t="shared" si="41"/>
        <v>100</v>
      </c>
      <c r="W248" s="2114"/>
    </row>
    <row r="249" spans="1:23" ht="31.45" x14ac:dyDescent="0.2">
      <c r="A249" s="602" t="s">
        <v>298</v>
      </c>
      <c r="B249" s="1228" t="s">
        <v>549</v>
      </c>
      <c r="C249" s="1229" t="s">
        <v>100</v>
      </c>
      <c r="D249" s="1229" t="s">
        <v>100</v>
      </c>
      <c r="E249" s="1230" t="s">
        <v>314</v>
      </c>
      <c r="F249" s="1231">
        <v>0</v>
      </c>
      <c r="G249" s="1176">
        <f t="shared" ref="G249" si="57">+G250</f>
        <v>60</v>
      </c>
      <c r="H249" s="928">
        <f t="shared" si="35"/>
        <v>60</v>
      </c>
      <c r="I249" s="1833">
        <v>0</v>
      </c>
      <c r="J249" s="1833">
        <f t="shared" si="33"/>
        <v>60</v>
      </c>
      <c r="K249" s="1833">
        <v>0</v>
      </c>
      <c r="L249" s="1833">
        <f t="shared" si="55"/>
        <v>60</v>
      </c>
      <c r="M249" s="1833">
        <v>0</v>
      </c>
      <c r="N249" s="1833">
        <f t="shared" si="52"/>
        <v>60</v>
      </c>
      <c r="O249" s="1834">
        <v>0</v>
      </c>
      <c r="P249" s="1834">
        <f t="shared" si="44"/>
        <v>60</v>
      </c>
      <c r="Q249" s="1834">
        <v>0</v>
      </c>
      <c r="R249" s="1834">
        <f t="shared" si="43"/>
        <v>60</v>
      </c>
      <c r="S249" s="1832">
        <v>0</v>
      </c>
      <c r="T249" s="1832">
        <f t="shared" si="42"/>
        <v>60</v>
      </c>
      <c r="U249" s="1832">
        <v>0</v>
      </c>
      <c r="V249" s="1832">
        <f t="shared" si="41"/>
        <v>60</v>
      </c>
      <c r="W249" s="2114"/>
    </row>
    <row r="250" spans="1:23" x14ac:dyDescent="0.2">
      <c r="A250" s="596"/>
      <c r="B250" s="1244"/>
      <c r="C250" s="1233" t="s">
        <v>294</v>
      </c>
      <c r="D250" s="1233" t="s">
        <v>295</v>
      </c>
      <c r="E250" s="1234" t="s">
        <v>296</v>
      </c>
      <c r="F250" s="1183">
        <v>0</v>
      </c>
      <c r="G250" s="1183">
        <v>60</v>
      </c>
      <c r="H250" s="926">
        <f t="shared" si="35"/>
        <v>60</v>
      </c>
      <c r="I250" s="1827">
        <v>0</v>
      </c>
      <c r="J250" s="1827">
        <f t="shared" si="33"/>
        <v>60</v>
      </c>
      <c r="K250" s="1827">
        <v>0</v>
      </c>
      <c r="L250" s="1827">
        <f t="shared" si="55"/>
        <v>60</v>
      </c>
      <c r="M250" s="1827">
        <v>0</v>
      </c>
      <c r="N250" s="1827">
        <f t="shared" si="52"/>
        <v>60</v>
      </c>
      <c r="O250" s="1828">
        <v>0</v>
      </c>
      <c r="P250" s="1828">
        <f t="shared" si="44"/>
        <v>60</v>
      </c>
      <c r="Q250" s="1828">
        <v>0</v>
      </c>
      <c r="R250" s="1828">
        <f t="shared" si="43"/>
        <v>60</v>
      </c>
      <c r="S250" s="1829">
        <v>0</v>
      </c>
      <c r="T250" s="1829">
        <f t="shared" si="42"/>
        <v>60</v>
      </c>
      <c r="U250" s="1829">
        <v>0</v>
      </c>
      <c r="V250" s="1829">
        <f t="shared" si="41"/>
        <v>60</v>
      </c>
      <c r="W250" s="2114"/>
    </row>
    <row r="251" spans="1:23" ht="31.45" x14ac:dyDescent="0.2">
      <c r="A251" s="602" t="s">
        <v>298</v>
      </c>
      <c r="B251" s="1228" t="s">
        <v>550</v>
      </c>
      <c r="C251" s="1229" t="s">
        <v>100</v>
      </c>
      <c r="D251" s="1229" t="s">
        <v>100</v>
      </c>
      <c r="E251" s="1230" t="s">
        <v>311</v>
      </c>
      <c r="F251" s="1231">
        <v>0</v>
      </c>
      <c r="G251" s="1176">
        <f t="shared" ref="G251" si="58">+G252</f>
        <v>100</v>
      </c>
      <c r="H251" s="928">
        <f t="shared" si="35"/>
        <v>100</v>
      </c>
      <c r="I251" s="1833">
        <v>0</v>
      </c>
      <c r="J251" s="1833">
        <f t="shared" si="33"/>
        <v>100</v>
      </c>
      <c r="K251" s="1833">
        <v>0</v>
      </c>
      <c r="L251" s="1833">
        <f t="shared" si="55"/>
        <v>100</v>
      </c>
      <c r="M251" s="1833">
        <v>0</v>
      </c>
      <c r="N251" s="1833">
        <f t="shared" si="52"/>
        <v>100</v>
      </c>
      <c r="O251" s="1834">
        <v>0</v>
      </c>
      <c r="P251" s="1834">
        <f t="shared" si="44"/>
        <v>100</v>
      </c>
      <c r="Q251" s="1834">
        <v>0</v>
      </c>
      <c r="R251" s="1834">
        <f t="shared" si="43"/>
        <v>100</v>
      </c>
      <c r="S251" s="1832">
        <v>0</v>
      </c>
      <c r="T251" s="1832">
        <f t="shared" si="42"/>
        <v>100</v>
      </c>
      <c r="U251" s="1832">
        <v>0</v>
      </c>
      <c r="V251" s="1832">
        <f t="shared" si="41"/>
        <v>100</v>
      </c>
      <c r="W251" s="2114"/>
    </row>
    <row r="252" spans="1:23" x14ac:dyDescent="0.2">
      <c r="A252" s="596"/>
      <c r="B252" s="1244"/>
      <c r="C252" s="1233" t="s">
        <v>294</v>
      </c>
      <c r="D252" s="1233" t="s">
        <v>295</v>
      </c>
      <c r="E252" s="1234" t="s">
        <v>296</v>
      </c>
      <c r="F252" s="1183">
        <v>0</v>
      </c>
      <c r="G252" s="1183">
        <v>100</v>
      </c>
      <c r="H252" s="926">
        <f t="shared" si="35"/>
        <v>100</v>
      </c>
      <c r="I252" s="1827">
        <v>0</v>
      </c>
      <c r="J252" s="1827">
        <f t="shared" si="33"/>
        <v>100</v>
      </c>
      <c r="K252" s="1827">
        <v>0</v>
      </c>
      <c r="L252" s="1827">
        <f t="shared" si="55"/>
        <v>100</v>
      </c>
      <c r="M252" s="1827">
        <v>0</v>
      </c>
      <c r="N252" s="1827">
        <f t="shared" si="52"/>
        <v>100</v>
      </c>
      <c r="O252" s="1828">
        <v>0</v>
      </c>
      <c r="P252" s="1828">
        <f t="shared" si="44"/>
        <v>100</v>
      </c>
      <c r="Q252" s="1828">
        <v>0</v>
      </c>
      <c r="R252" s="1828">
        <f t="shared" si="43"/>
        <v>100</v>
      </c>
      <c r="S252" s="1829">
        <v>0</v>
      </c>
      <c r="T252" s="1829">
        <f t="shared" si="42"/>
        <v>100</v>
      </c>
      <c r="U252" s="1829">
        <v>0</v>
      </c>
      <c r="V252" s="1829">
        <f t="shared" si="41"/>
        <v>100</v>
      </c>
      <c r="W252" s="2114"/>
    </row>
    <row r="253" spans="1:23" ht="41.9" x14ac:dyDescent="0.2">
      <c r="A253" s="602" t="s">
        <v>298</v>
      </c>
      <c r="B253" s="1228" t="s">
        <v>551</v>
      </c>
      <c r="C253" s="1229" t="s">
        <v>100</v>
      </c>
      <c r="D253" s="1229" t="s">
        <v>100</v>
      </c>
      <c r="E253" s="1230" t="s">
        <v>315</v>
      </c>
      <c r="F253" s="1231">
        <v>0</v>
      </c>
      <c r="G253" s="1176">
        <f t="shared" ref="G253" si="59">+G254</f>
        <v>100</v>
      </c>
      <c r="H253" s="928">
        <f t="shared" si="35"/>
        <v>100</v>
      </c>
      <c r="I253" s="1833">
        <v>0</v>
      </c>
      <c r="J253" s="1833">
        <f t="shared" si="33"/>
        <v>100</v>
      </c>
      <c r="K253" s="1833">
        <v>0</v>
      </c>
      <c r="L253" s="1833">
        <f t="shared" si="55"/>
        <v>100</v>
      </c>
      <c r="M253" s="1833">
        <v>0</v>
      </c>
      <c r="N253" s="1833">
        <f t="shared" si="52"/>
        <v>100</v>
      </c>
      <c r="O253" s="1834">
        <v>0</v>
      </c>
      <c r="P253" s="1834">
        <f t="shared" si="44"/>
        <v>100</v>
      </c>
      <c r="Q253" s="1834">
        <v>0</v>
      </c>
      <c r="R253" s="1834">
        <f t="shared" si="43"/>
        <v>100</v>
      </c>
      <c r="S253" s="1832">
        <v>0</v>
      </c>
      <c r="T253" s="1832">
        <f t="shared" si="42"/>
        <v>100</v>
      </c>
      <c r="U253" s="1832">
        <v>0</v>
      </c>
      <c r="V253" s="1832">
        <f t="shared" si="41"/>
        <v>100</v>
      </c>
      <c r="W253" s="2114"/>
    </row>
    <row r="254" spans="1:23" x14ac:dyDescent="0.2">
      <c r="A254" s="596"/>
      <c r="B254" s="1244"/>
      <c r="C254" s="1233" t="s">
        <v>294</v>
      </c>
      <c r="D254" s="1233" t="s">
        <v>295</v>
      </c>
      <c r="E254" s="1234" t="s">
        <v>296</v>
      </c>
      <c r="F254" s="1183">
        <v>0</v>
      </c>
      <c r="G254" s="1183">
        <v>100</v>
      </c>
      <c r="H254" s="926">
        <f t="shared" si="35"/>
        <v>100</v>
      </c>
      <c r="I254" s="1827">
        <v>0</v>
      </c>
      <c r="J254" s="1827">
        <f t="shared" si="33"/>
        <v>100</v>
      </c>
      <c r="K254" s="1827">
        <v>0</v>
      </c>
      <c r="L254" s="1827">
        <f t="shared" si="55"/>
        <v>100</v>
      </c>
      <c r="M254" s="1827">
        <v>0</v>
      </c>
      <c r="N254" s="1827">
        <f t="shared" si="52"/>
        <v>100</v>
      </c>
      <c r="O254" s="1828">
        <v>0</v>
      </c>
      <c r="P254" s="1828">
        <f t="shared" si="44"/>
        <v>100</v>
      </c>
      <c r="Q254" s="1828">
        <v>0</v>
      </c>
      <c r="R254" s="1828">
        <f t="shared" si="43"/>
        <v>100</v>
      </c>
      <c r="S254" s="1829">
        <v>0</v>
      </c>
      <c r="T254" s="1829">
        <f t="shared" si="42"/>
        <v>100</v>
      </c>
      <c r="U254" s="1829">
        <v>0</v>
      </c>
      <c r="V254" s="1829">
        <f t="shared" si="41"/>
        <v>100</v>
      </c>
      <c r="W254" s="2114"/>
    </row>
    <row r="255" spans="1:23" ht="31.45" x14ac:dyDescent="0.2">
      <c r="A255" s="602" t="s">
        <v>298</v>
      </c>
      <c r="B255" s="1228" t="s">
        <v>552</v>
      </c>
      <c r="C255" s="1229" t="s">
        <v>100</v>
      </c>
      <c r="D255" s="1229" t="s">
        <v>100</v>
      </c>
      <c r="E255" s="1230" t="s">
        <v>316</v>
      </c>
      <c r="F255" s="1231">
        <v>0</v>
      </c>
      <c r="G255" s="1176">
        <f t="shared" ref="G255" si="60">+G256</f>
        <v>200</v>
      </c>
      <c r="H255" s="928">
        <f t="shared" si="35"/>
        <v>200</v>
      </c>
      <c r="I255" s="1833">
        <v>0</v>
      </c>
      <c r="J255" s="1833">
        <f t="shared" si="33"/>
        <v>200</v>
      </c>
      <c r="K255" s="1833">
        <v>0</v>
      </c>
      <c r="L255" s="1833">
        <f t="shared" si="55"/>
        <v>200</v>
      </c>
      <c r="M255" s="1833">
        <v>0</v>
      </c>
      <c r="N255" s="1833">
        <f t="shared" si="52"/>
        <v>200</v>
      </c>
      <c r="O255" s="1834">
        <v>0</v>
      </c>
      <c r="P255" s="1834">
        <f t="shared" si="44"/>
        <v>200</v>
      </c>
      <c r="Q255" s="1834">
        <v>0</v>
      </c>
      <c r="R255" s="1834">
        <f t="shared" si="43"/>
        <v>200</v>
      </c>
      <c r="S255" s="1832">
        <v>0</v>
      </c>
      <c r="T255" s="1832">
        <f t="shared" si="42"/>
        <v>200</v>
      </c>
      <c r="U255" s="1832">
        <v>0</v>
      </c>
      <c r="V255" s="1832">
        <f t="shared" si="41"/>
        <v>200</v>
      </c>
      <c r="W255" s="2114"/>
    </row>
    <row r="256" spans="1:23" x14ac:dyDescent="0.2">
      <c r="A256" s="596"/>
      <c r="B256" s="1244"/>
      <c r="C256" s="1233" t="s">
        <v>294</v>
      </c>
      <c r="D256" s="1233" t="s">
        <v>295</v>
      </c>
      <c r="E256" s="1234" t="s">
        <v>296</v>
      </c>
      <c r="F256" s="1183">
        <v>0</v>
      </c>
      <c r="G256" s="1183">
        <v>200</v>
      </c>
      <c r="H256" s="926">
        <f t="shared" si="35"/>
        <v>200</v>
      </c>
      <c r="I256" s="1827">
        <v>0</v>
      </c>
      <c r="J256" s="1827">
        <f t="shared" si="33"/>
        <v>200</v>
      </c>
      <c r="K256" s="1827">
        <v>0</v>
      </c>
      <c r="L256" s="1827">
        <f t="shared" si="55"/>
        <v>200</v>
      </c>
      <c r="M256" s="1827">
        <v>0</v>
      </c>
      <c r="N256" s="1827">
        <f t="shared" si="52"/>
        <v>200</v>
      </c>
      <c r="O256" s="1828">
        <v>0</v>
      </c>
      <c r="P256" s="1828">
        <f t="shared" si="44"/>
        <v>200</v>
      </c>
      <c r="Q256" s="1828">
        <v>0</v>
      </c>
      <c r="R256" s="1828">
        <f t="shared" si="43"/>
        <v>200</v>
      </c>
      <c r="S256" s="1829">
        <v>0</v>
      </c>
      <c r="T256" s="1829">
        <f t="shared" si="42"/>
        <v>200</v>
      </c>
      <c r="U256" s="1829">
        <v>0</v>
      </c>
      <c r="V256" s="1829">
        <f t="shared" si="41"/>
        <v>200</v>
      </c>
      <c r="W256" s="2114"/>
    </row>
    <row r="257" spans="1:23" ht="31.45" x14ac:dyDescent="0.2">
      <c r="A257" s="602" t="s">
        <v>298</v>
      </c>
      <c r="B257" s="1228" t="s">
        <v>553</v>
      </c>
      <c r="C257" s="1229" t="s">
        <v>100</v>
      </c>
      <c r="D257" s="1229" t="s">
        <v>100</v>
      </c>
      <c r="E257" s="1230" t="s">
        <v>312</v>
      </c>
      <c r="F257" s="1231">
        <v>0</v>
      </c>
      <c r="G257" s="1176">
        <f t="shared" ref="G257" si="61">+G258</f>
        <v>100</v>
      </c>
      <c r="H257" s="928">
        <f t="shared" si="35"/>
        <v>100</v>
      </c>
      <c r="I257" s="1833">
        <v>0</v>
      </c>
      <c r="J257" s="1833">
        <f t="shared" si="33"/>
        <v>100</v>
      </c>
      <c r="K257" s="1833">
        <v>0</v>
      </c>
      <c r="L257" s="1833">
        <f t="shared" si="55"/>
        <v>100</v>
      </c>
      <c r="M257" s="1833">
        <v>0</v>
      </c>
      <c r="N257" s="1833">
        <f t="shared" si="52"/>
        <v>100</v>
      </c>
      <c r="O257" s="1834">
        <v>0</v>
      </c>
      <c r="P257" s="1834">
        <f t="shared" si="44"/>
        <v>100</v>
      </c>
      <c r="Q257" s="1834">
        <v>0</v>
      </c>
      <c r="R257" s="1834">
        <f t="shared" si="43"/>
        <v>100</v>
      </c>
      <c r="S257" s="1832">
        <v>0</v>
      </c>
      <c r="T257" s="1832">
        <f t="shared" si="42"/>
        <v>100</v>
      </c>
      <c r="U257" s="1832">
        <v>0</v>
      </c>
      <c r="V257" s="1832">
        <f t="shared" si="41"/>
        <v>100</v>
      </c>
      <c r="W257" s="2114"/>
    </row>
    <row r="258" spans="1:23" x14ac:dyDescent="0.2">
      <c r="A258" s="596"/>
      <c r="B258" s="1244"/>
      <c r="C258" s="1233" t="s">
        <v>294</v>
      </c>
      <c r="D258" s="1233" t="s">
        <v>295</v>
      </c>
      <c r="E258" s="1234" t="s">
        <v>296</v>
      </c>
      <c r="F258" s="1183">
        <v>0</v>
      </c>
      <c r="G258" s="1183">
        <v>100</v>
      </c>
      <c r="H258" s="926">
        <f t="shared" si="35"/>
        <v>100</v>
      </c>
      <c r="I258" s="1827">
        <v>0</v>
      </c>
      <c r="J258" s="1827">
        <f t="shared" si="33"/>
        <v>100</v>
      </c>
      <c r="K258" s="1827">
        <v>0</v>
      </c>
      <c r="L258" s="1827">
        <f t="shared" si="55"/>
        <v>100</v>
      </c>
      <c r="M258" s="1827">
        <v>0</v>
      </c>
      <c r="N258" s="1827">
        <f t="shared" si="52"/>
        <v>100</v>
      </c>
      <c r="O258" s="1828">
        <v>0</v>
      </c>
      <c r="P258" s="1828">
        <f t="shared" si="44"/>
        <v>100</v>
      </c>
      <c r="Q258" s="1828">
        <v>0</v>
      </c>
      <c r="R258" s="1828">
        <f t="shared" si="43"/>
        <v>100</v>
      </c>
      <c r="S258" s="1829">
        <v>0</v>
      </c>
      <c r="T258" s="1829">
        <f t="shared" si="42"/>
        <v>100</v>
      </c>
      <c r="U258" s="1829">
        <v>0</v>
      </c>
      <c r="V258" s="1829">
        <f t="shared" si="41"/>
        <v>100</v>
      </c>
      <c r="W258" s="2114"/>
    </row>
    <row r="259" spans="1:23" ht="20.95" x14ac:dyDescent="0.2">
      <c r="A259" s="602" t="s">
        <v>298</v>
      </c>
      <c r="B259" s="1228" t="s">
        <v>554</v>
      </c>
      <c r="C259" s="1229" t="s">
        <v>100</v>
      </c>
      <c r="D259" s="1229" t="s">
        <v>100</v>
      </c>
      <c r="E259" s="1230" t="s">
        <v>317</v>
      </c>
      <c r="F259" s="1231">
        <v>0</v>
      </c>
      <c r="G259" s="1176">
        <f t="shared" ref="G259" si="62">+G260</f>
        <v>30</v>
      </c>
      <c r="H259" s="928">
        <f t="shared" si="35"/>
        <v>30</v>
      </c>
      <c r="I259" s="1833">
        <v>0</v>
      </c>
      <c r="J259" s="1833">
        <f t="shared" si="33"/>
        <v>30</v>
      </c>
      <c r="K259" s="1833">
        <v>0</v>
      </c>
      <c r="L259" s="1833">
        <f t="shared" si="55"/>
        <v>30</v>
      </c>
      <c r="M259" s="1833">
        <v>0</v>
      </c>
      <c r="N259" s="1833">
        <f t="shared" si="52"/>
        <v>30</v>
      </c>
      <c r="O259" s="1834">
        <v>0</v>
      </c>
      <c r="P259" s="1834">
        <f t="shared" si="44"/>
        <v>30</v>
      </c>
      <c r="Q259" s="1834">
        <v>0</v>
      </c>
      <c r="R259" s="1834">
        <f t="shared" si="43"/>
        <v>30</v>
      </c>
      <c r="S259" s="1832">
        <v>0</v>
      </c>
      <c r="T259" s="1832">
        <f t="shared" si="42"/>
        <v>30</v>
      </c>
      <c r="U259" s="1832">
        <v>0</v>
      </c>
      <c r="V259" s="1832">
        <f t="shared" si="41"/>
        <v>30</v>
      </c>
      <c r="W259" s="2114"/>
    </row>
    <row r="260" spans="1:23" x14ac:dyDescent="0.2">
      <c r="A260" s="596"/>
      <c r="B260" s="1244"/>
      <c r="C260" s="1233" t="s">
        <v>294</v>
      </c>
      <c r="D260" s="1233" t="s">
        <v>295</v>
      </c>
      <c r="E260" s="1234" t="s">
        <v>296</v>
      </c>
      <c r="F260" s="1183">
        <v>0</v>
      </c>
      <c r="G260" s="1183">
        <v>30</v>
      </c>
      <c r="H260" s="926">
        <f t="shared" si="35"/>
        <v>30</v>
      </c>
      <c r="I260" s="1827">
        <v>0</v>
      </c>
      <c r="J260" s="1827">
        <f t="shared" si="33"/>
        <v>30</v>
      </c>
      <c r="K260" s="1827">
        <v>0</v>
      </c>
      <c r="L260" s="1827">
        <f t="shared" si="55"/>
        <v>30</v>
      </c>
      <c r="M260" s="1827">
        <v>0</v>
      </c>
      <c r="N260" s="1827">
        <f t="shared" si="52"/>
        <v>30</v>
      </c>
      <c r="O260" s="1828">
        <v>0</v>
      </c>
      <c r="P260" s="1828">
        <f t="shared" si="44"/>
        <v>30</v>
      </c>
      <c r="Q260" s="1828">
        <v>0</v>
      </c>
      <c r="R260" s="1828">
        <f t="shared" si="43"/>
        <v>30</v>
      </c>
      <c r="S260" s="1829">
        <v>0</v>
      </c>
      <c r="T260" s="1829">
        <f t="shared" si="42"/>
        <v>30</v>
      </c>
      <c r="U260" s="1829">
        <v>0</v>
      </c>
      <c r="V260" s="1829">
        <f t="shared" si="41"/>
        <v>30</v>
      </c>
      <c r="W260" s="2114"/>
    </row>
    <row r="261" spans="1:23" ht="20.95" x14ac:dyDescent="0.2">
      <c r="A261" s="602" t="s">
        <v>298</v>
      </c>
      <c r="B261" s="1228" t="s">
        <v>555</v>
      </c>
      <c r="C261" s="1229" t="s">
        <v>100</v>
      </c>
      <c r="D261" s="1229" t="s">
        <v>100</v>
      </c>
      <c r="E261" s="1230" t="s">
        <v>318</v>
      </c>
      <c r="F261" s="1231">
        <v>0</v>
      </c>
      <c r="G261" s="1176">
        <f t="shared" ref="G261" si="63">+G262</f>
        <v>60</v>
      </c>
      <c r="H261" s="928">
        <f t="shared" si="35"/>
        <v>60</v>
      </c>
      <c r="I261" s="1833">
        <v>0</v>
      </c>
      <c r="J261" s="1833">
        <f t="shared" si="33"/>
        <v>60</v>
      </c>
      <c r="K261" s="1833">
        <v>0</v>
      </c>
      <c r="L261" s="1833">
        <f t="shared" si="55"/>
        <v>60</v>
      </c>
      <c r="M261" s="1833">
        <v>0</v>
      </c>
      <c r="N261" s="1833">
        <f t="shared" si="52"/>
        <v>60</v>
      </c>
      <c r="O261" s="1834">
        <v>0</v>
      </c>
      <c r="P261" s="1834">
        <f t="shared" si="44"/>
        <v>60</v>
      </c>
      <c r="Q261" s="1834">
        <v>0</v>
      </c>
      <c r="R261" s="1834">
        <f t="shared" si="43"/>
        <v>60</v>
      </c>
      <c r="S261" s="1832">
        <v>0</v>
      </c>
      <c r="T261" s="1832">
        <f t="shared" si="42"/>
        <v>60</v>
      </c>
      <c r="U261" s="1832">
        <v>0</v>
      </c>
      <c r="V261" s="1832">
        <f t="shared" si="41"/>
        <v>60</v>
      </c>
      <c r="W261" s="2114"/>
    </row>
    <row r="262" spans="1:23" ht="13.1" thickBot="1" x14ac:dyDescent="0.25">
      <c r="A262" s="1245"/>
      <c r="B262" s="1246"/>
      <c r="C262" s="1247" t="s">
        <v>294</v>
      </c>
      <c r="D262" s="1247" t="s">
        <v>295</v>
      </c>
      <c r="E262" s="1248" t="s">
        <v>296</v>
      </c>
      <c r="F262" s="1249">
        <v>0</v>
      </c>
      <c r="G262" s="1249">
        <v>60</v>
      </c>
      <c r="H262" s="931">
        <f t="shared" si="35"/>
        <v>60</v>
      </c>
      <c r="I262" s="1855">
        <v>0</v>
      </c>
      <c r="J262" s="1855">
        <f t="shared" si="33"/>
        <v>60</v>
      </c>
      <c r="K262" s="1855">
        <v>0</v>
      </c>
      <c r="L262" s="1855">
        <f t="shared" si="55"/>
        <v>60</v>
      </c>
      <c r="M262" s="1855">
        <v>0</v>
      </c>
      <c r="N262" s="1855">
        <f t="shared" si="52"/>
        <v>60</v>
      </c>
      <c r="O262" s="1856">
        <v>0</v>
      </c>
      <c r="P262" s="1856">
        <f t="shared" si="44"/>
        <v>60</v>
      </c>
      <c r="Q262" s="1850">
        <v>0</v>
      </c>
      <c r="R262" s="1850">
        <f t="shared" si="43"/>
        <v>60</v>
      </c>
      <c r="S262" s="1851">
        <v>0</v>
      </c>
      <c r="T262" s="1851">
        <f t="shared" si="42"/>
        <v>60</v>
      </c>
      <c r="U262" s="1851">
        <v>0</v>
      </c>
      <c r="V262" s="1851">
        <f t="shared" si="41"/>
        <v>60</v>
      </c>
      <c r="W262" s="2114"/>
    </row>
    <row r="263" spans="1:23" ht="21.6" thickBot="1" x14ac:dyDescent="0.25">
      <c r="A263" s="1857" t="s">
        <v>106</v>
      </c>
      <c r="B263" s="1858" t="s">
        <v>100</v>
      </c>
      <c r="C263" s="1859" t="s">
        <v>100</v>
      </c>
      <c r="D263" s="1859" t="s">
        <v>100</v>
      </c>
      <c r="E263" s="1860" t="s">
        <v>636</v>
      </c>
      <c r="F263" s="1861">
        <v>0</v>
      </c>
      <c r="G263" s="1862"/>
      <c r="H263" s="1862"/>
      <c r="I263" s="1862"/>
      <c r="J263" s="1862"/>
      <c r="K263" s="1862"/>
      <c r="L263" s="1862"/>
      <c r="M263" s="1862"/>
      <c r="N263" s="1861">
        <v>0</v>
      </c>
      <c r="O263" s="1863">
        <f>+O264</f>
        <v>500</v>
      </c>
      <c r="P263" s="1863">
        <f t="shared" ref="P263:P265" si="64">N263+O263</f>
        <v>500</v>
      </c>
      <c r="Q263" s="1863">
        <f>+Q264+Q266</f>
        <v>0</v>
      </c>
      <c r="R263" s="1863">
        <f t="shared" si="43"/>
        <v>500</v>
      </c>
      <c r="S263" s="1268">
        <v>0</v>
      </c>
      <c r="T263" s="1268">
        <f t="shared" si="42"/>
        <v>500</v>
      </c>
      <c r="U263" s="1268">
        <v>0</v>
      </c>
      <c r="V263" s="1268">
        <f t="shared" si="41"/>
        <v>500</v>
      </c>
      <c r="W263" s="2114"/>
    </row>
    <row r="264" spans="1:23" ht="20.95" x14ac:dyDescent="0.2">
      <c r="A264" s="602" t="s">
        <v>106</v>
      </c>
      <c r="B264" s="1228" t="s">
        <v>637</v>
      </c>
      <c r="C264" s="1229" t="s">
        <v>100</v>
      </c>
      <c r="D264" s="1229" t="s">
        <v>100</v>
      </c>
      <c r="E264" s="1864" t="s">
        <v>636</v>
      </c>
      <c r="F264" s="1833">
        <v>0</v>
      </c>
      <c r="G264" s="1865"/>
      <c r="H264" s="1865"/>
      <c r="I264" s="1865"/>
      <c r="J264" s="1865"/>
      <c r="K264" s="1865"/>
      <c r="L264" s="1865"/>
      <c r="M264" s="1865"/>
      <c r="N264" s="1833">
        <v>0</v>
      </c>
      <c r="O264" s="1834">
        <f>O265</f>
        <v>500</v>
      </c>
      <c r="P264" s="1834">
        <f t="shared" si="64"/>
        <v>500</v>
      </c>
      <c r="Q264" s="1834">
        <f>+Q265</f>
        <v>-500</v>
      </c>
      <c r="R264" s="1834">
        <f t="shared" si="43"/>
        <v>0</v>
      </c>
      <c r="S264" s="1824">
        <v>0</v>
      </c>
      <c r="T264" s="1824">
        <f t="shared" si="42"/>
        <v>0</v>
      </c>
      <c r="U264" s="1824">
        <v>0</v>
      </c>
      <c r="V264" s="1824">
        <f t="shared" si="41"/>
        <v>0</v>
      </c>
      <c r="W264" s="2114"/>
    </row>
    <row r="265" spans="1:23" x14ac:dyDescent="0.2">
      <c r="A265" s="624"/>
      <c r="B265" s="1228"/>
      <c r="C265" s="1233" t="s">
        <v>294</v>
      </c>
      <c r="D265" s="1233" t="s">
        <v>295</v>
      </c>
      <c r="E265" s="1259" t="s">
        <v>296</v>
      </c>
      <c r="F265" s="1827">
        <v>0</v>
      </c>
      <c r="G265" s="1865"/>
      <c r="H265" s="1865"/>
      <c r="I265" s="1865"/>
      <c r="J265" s="1865"/>
      <c r="K265" s="1866"/>
      <c r="L265" s="1865"/>
      <c r="M265" s="1866"/>
      <c r="N265" s="1827">
        <v>0</v>
      </c>
      <c r="O265" s="1828">
        <v>500</v>
      </c>
      <c r="P265" s="1828">
        <f t="shared" si="64"/>
        <v>500</v>
      </c>
      <c r="Q265" s="1828">
        <v>-500</v>
      </c>
      <c r="R265" s="1828">
        <f t="shared" si="43"/>
        <v>0</v>
      </c>
      <c r="S265" s="1829">
        <v>0</v>
      </c>
      <c r="T265" s="1829">
        <f t="shared" si="42"/>
        <v>0</v>
      </c>
      <c r="U265" s="1829">
        <v>0</v>
      </c>
      <c r="V265" s="1829">
        <f t="shared" si="41"/>
        <v>0</v>
      </c>
      <c r="W265" s="2114"/>
    </row>
    <row r="266" spans="1:23" ht="31.45" x14ac:dyDescent="0.2">
      <c r="A266" s="602" t="s">
        <v>106</v>
      </c>
      <c r="B266" s="1228" t="s">
        <v>666</v>
      </c>
      <c r="C266" s="1229" t="s">
        <v>100</v>
      </c>
      <c r="D266" s="1229" t="s">
        <v>100</v>
      </c>
      <c r="E266" s="1864" t="s">
        <v>667</v>
      </c>
      <c r="F266" s="1827">
        <v>0</v>
      </c>
      <c r="G266" s="1865"/>
      <c r="H266" s="1865"/>
      <c r="I266" s="1865"/>
      <c r="J266" s="1865"/>
      <c r="K266" s="1866"/>
      <c r="L266" s="1865"/>
      <c r="M266" s="1866"/>
      <c r="N266" s="1827"/>
      <c r="O266" s="1828"/>
      <c r="P266" s="1828">
        <v>0</v>
      </c>
      <c r="Q266" s="1832">
        <f>+Q267</f>
        <v>500</v>
      </c>
      <c r="R266" s="1832">
        <f t="shared" si="43"/>
        <v>500</v>
      </c>
      <c r="S266" s="1832">
        <v>0</v>
      </c>
      <c r="T266" s="1832">
        <f t="shared" si="42"/>
        <v>500</v>
      </c>
      <c r="U266" s="1832">
        <v>0</v>
      </c>
      <c r="V266" s="1832">
        <f t="shared" si="41"/>
        <v>500</v>
      </c>
      <c r="W266" s="2114"/>
    </row>
    <row r="267" spans="1:23" ht="21.6" thickBot="1" x14ac:dyDescent="0.25">
      <c r="A267" s="1867"/>
      <c r="B267" s="1868"/>
      <c r="C267" s="1869" t="s">
        <v>294</v>
      </c>
      <c r="D267" s="1869" t="s">
        <v>341</v>
      </c>
      <c r="E267" s="1870" t="s">
        <v>617</v>
      </c>
      <c r="F267" s="1871">
        <v>0</v>
      </c>
      <c r="G267" s="1872"/>
      <c r="H267" s="1872"/>
      <c r="I267" s="1872"/>
      <c r="J267" s="1872"/>
      <c r="K267" s="1873"/>
      <c r="L267" s="1872"/>
      <c r="M267" s="1873"/>
      <c r="N267" s="1871"/>
      <c r="O267" s="1874"/>
      <c r="P267" s="1874">
        <v>0</v>
      </c>
      <c r="Q267" s="1875">
        <v>500</v>
      </c>
      <c r="R267" s="1875">
        <f t="shared" si="43"/>
        <v>500</v>
      </c>
      <c r="S267" s="1851">
        <v>0</v>
      </c>
      <c r="T267" s="1851">
        <f t="shared" si="42"/>
        <v>500</v>
      </c>
      <c r="U267" s="1851">
        <v>0</v>
      </c>
      <c r="V267" s="1851">
        <f t="shared" si="41"/>
        <v>500</v>
      </c>
      <c r="W267" s="2114"/>
    </row>
    <row r="268" spans="1:23" ht="21.6" thickBot="1" x14ac:dyDescent="0.25">
      <c r="A268" s="1089" t="s">
        <v>106</v>
      </c>
      <c r="B268" s="1210" t="s">
        <v>100</v>
      </c>
      <c r="C268" s="1211" t="s">
        <v>100</v>
      </c>
      <c r="D268" s="1211" t="s">
        <v>100</v>
      </c>
      <c r="E268" s="1267" t="s">
        <v>638</v>
      </c>
      <c r="F268" s="1852">
        <v>0</v>
      </c>
      <c r="G268" s="1876"/>
      <c r="H268" s="1876"/>
      <c r="I268" s="1876"/>
      <c r="J268" s="1876"/>
      <c r="K268" s="1876"/>
      <c r="L268" s="1876"/>
      <c r="M268" s="1876"/>
      <c r="N268" s="1852">
        <v>0</v>
      </c>
      <c r="O268" s="1853">
        <f>+O269</f>
        <v>2178.7640000000001</v>
      </c>
      <c r="P268" s="2104">
        <f t="shared" si="44"/>
        <v>2178.7640000000001</v>
      </c>
      <c r="Q268" s="1853">
        <v>0</v>
      </c>
      <c r="R268" s="1853">
        <f t="shared" si="43"/>
        <v>2178.7640000000001</v>
      </c>
      <c r="S268" s="1268">
        <v>0</v>
      </c>
      <c r="T268" s="1268">
        <f t="shared" si="42"/>
        <v>2178.7640000000001</v>
      </c>
      <c r="U268" s="1268">
        <v>0</v>
      </c>
      <c r="V268" s="1268">
        <f t="shared" si="41"/>
        <v>2178.7640000000001</v>
      </c>
      <c r="W268" s="2114"/>
    </row>
    <row r="269" spans="1:23" ht="20.95" x14ac:dyDescent="0.2">
      <c r="A269" s="1877" t="s">
        <v>106</v>
      </c>
      <c r="B269" s="1878" t="s">
        <v>639</v>
      </c>
      <c r="C269" s="1879"/>
      <c r="D269" s="1879"/>
      <c r="E269" s="1880" t="s">
        <v>638</v>
      </c>
      <c r="F269" s="1812">
        <v>0</v>
      </c>
      <c r="G269" s="1862"/>
      <c r="H269" s="1862"/>
      <c r="I269" s="1862"/>
      <c r="J269" s="1862"/>
      <c r="K269" s="1862"/>
      <c r="L269" s="1862"/>
      <c r="M269" s="1862"/>
      <c r="N269" s="1812">
        <v>0</v>
      </c>
      <c r="O269" s="1813">
        <f>+O270</f>
        <v>2178.7640000000001</v>
      </c>
      <c r="P269" s="2053">
        <f t="shared" si="44"/>
        <v>2178.7640000000001</v>
      </c>
      <c r="Q269" s="1831">
        <v>0</v>
      </c>
      <c r="R269" s="1831">
        <f t="shared" si="43"/>
        <v>2178.7640000000001</v>
      </c>
      <c r="S269" s="1824">
        <v>0</v>
      </c>
      <c r="T269" s="1824">
        <f t="shared" si="42"/>
        <v>2178.7640000000001</v>
      </c>
      <c r="U269" s="1824">
        <v>0</v>
      </c>
      <c r="V269" s="1824">
        <f t="shared" si="41"/>
        <v>2178.7640000000001</v>
      </c>
      <c r="W269" s="2114"/>
    </row>
    <row r="270" spans="1:23" ht="13.1" thickBot="1" x14ac:dyDescent="0.25">
      <c r="A270" s="1881"/>
      <c r="B270" s="1882"/>
      <c r="C270" s="1247" t="s">
        <v>294</v>
      </c>
      <c r="D270" s="1247" t="s">
        <v>295</v>
      </c>
      <c r="E270" s="1883" t="s">
        <v>296</v>
      </c>
      <c r="F270" s="1855">
        <v>0</v>
      </c>
      <c r="G270" s="1884"/>
      <c r="H270" s="1884"/>
      <c r="I270" s="1884"/>
      <c r="J270" s="1884"/>
      <c r="K270" s="1885"/>
      <c r="L270" s="1884"/>
      <c r="M270" s="1885"/>
      <c r="N270" s="1855">
        <v>0</v>
      </c>
      <c r="O270" s="1856">
        <v>2178.7640000000001</v>
      </c>
      <c r="P270" s="1856">
        <f t="shared" si="44"/>
        <v>2178.7640000000001</v>
      </c>
      <c r="Q270" s="1856">
        <v>0</v>
      </c>
      <c r="R270" s="1856">
        <f t="shared" si="43"/>
        <v>2178.7640000000001</v>
      </c>
      <c r="S270" s="1886">
        <v>0</v>
      </c>
      <c r="T270" s="1886">
        <f t="shared" si="42"/>
        <v>2178.7640000000001</v>
      </c>
      <c r="U270" s="1886">
        <v>0</v>
      </c>
      <c r="V270" s="1886">
        <f t="shared" si="41"/>
        <v>2178.7640000000001</v>
      </c>
      <c r="W270" s="2114"/>
    </row>
    <row r="271" spans="1:23" x14ac:dyDescent="0.2">
      <c r="A271" s="1153"/>
      <c r="B271" s="1153"/>
      <c r="C271" s="1153"/>
      <c r="D271" s="1153"/>
      <c r="E271" s="1887"/>
      <c r="F271" s="1154"/>
      <c r="G271" s="1153"/>
      <c r="H271" s="1153"/>
      <c r="I271" s="1153"/>
      <c r="J271" s="1153"/>
      <c r="K271" s="1156"/>
      <c r="L271" s="1153"/>
      <c r="M271" s="1156"/>
      <c r="N271" s="1153"/>
      <c r="O271" s="1153"/>
      <c r="P271" s="1153"/>
      <c r="Q271" s="1153"/>
      <c r="R271" s="1225"/>
      <c r="S271" s="1156"/>
      <c r="T271" s="1156"/>
      <c r="U271" s="1153"/>
      <c r="V271" s="1153"/>
      <c r="W271" s="2114"/>
    </row>
    <row r="272" spans="1:23" x14ac:dyDescent="0.2">
      <c r="A272" s="1153"/>
      <c r="B272" s="1153"/>
      <c r="C272" s="1153"/>
      <c r="D272" s="1153"/>
      <c r="E272" s="1887"/>
      <c r="F272" s="1154"/>
      <c r="G272" s="1153"/>
      <c r="H272" s="1153"/>
      <c r="I272" s="1153"/>
      <c r="J272" s="1153"/>
      <c r="K272" s="1156"/>
      <c r="L272" s="1153"/>
      <c r="M272" s="1156"/>
      <c r="N272" s="1153"/>
      <c r="O272" s="1153"/>
      <c r="P272" s="1153"/>
      <c r="Q272" s="1153"/>
      <c r="R272" s="1153"/>
      <c r="S272" s="1153"/>
      <c r="T272" s="1153"/>
      <c r="U272" s="1251">
        <v>42317</v>
      </c>
      <c r="V272" s="1153"/>
      <c r="W272" s="2114"/>
    </row>
    <row r="273" spans="1:23" x14ac:dyDescent="0.2">
      <c r="A273" s="1153"/>
      <c r="B273" s="1153"/>
      <c r="C273" s="1153"/>
      <c r="D273" s="1153"/>
      <c r="E273" s="1153"/>
      <c r="F273" s="1154"/>
      <c r="G273" s="1153"/>
      <c r="H273" s="1153"/>
      <c r="I273" s="1153"/>
      <c r="J273" s="1153"/>
      <c r="K273" s="1156"/>
      <c r="L273" s="1153"/>
      <c r="M273" s="1156"/>
      <c r="N273" s="1153"/>
      <c r="O273" s="1153"/>
      <c r="P273" s="1153"/>
      <c r="Q273" s="1153"/>
      <c r="R273" s="1153"/>
      <c r="S273" s="1153"/>
      <c r="T273" s="1153"/>
      <c r="U273" s="1153"/>
      <c r="V273" s="1153"/>
      <c r="W273" s="2114"/>
    </row>
    <row r="274" spans="1:23" x14ac:dyDescent="0.2">
      <c r="A274" s="1153"/>
      <c r="B274" s="2324"/>
      <c r="C274" s="2340"/>
      <c r="D274" s="2340"/>
      <c r="E274" s="1754"/>
      <c r="F274" s="1154"/>
      <c r="G274" s="1153"/>
      <c r="H274" s="1153"/>
      <c r="I274" s="1153"/>
      <c r="J274" s="1153"/>
      <c r="K274" s="1156"/>
      <c r="L274" s="1153"/>
      <c r="M274" s="1156"/>
      <c r="N274" s="1153"/>
      <c r="O274" s="1153"/>
      <c r="P274" s="1153"/>
      <c r="Q274" s="1153"/>
      <c r="R274" s="1153"/>
      <c r="S274" s="1153"/>
      <c r="T274" s="1153"/>
      <c r="U274" s="1153"/>
      <c r="V274" s="1153"/>
      <c r="W274" s="2114"/>
    </row>
  </sheetData>
  <mergeCells count="10">
    <mergeCell ref="O8:O9"/>
    <mergeCell ref="B274:D274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544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1153" customWidth="1"/>
    <col min="2" max="2" width="13.5" style="1153" customWidth="1"/>
    <col min="3" max="3" width="4.75" style="1153" customWidth="1"/>
    <col min="4" max="4" width="7.75" style="1153" customWidth="1"/>
    <col min="5" max="5" width="40.75" style="1153" customWidth="1"/>
    <col min="6" max="6" width="8.75" style="1154" customWidth="1"/>
    <col min="7" max="7" width="7.75" style="1153" hidden="1" customWidth="1"/>
    <col min="8" max="8" width="8.75" style="1153" hidden="1" customWidth="1"/>
    <col min="9" max="9" width="7.875" style="1153" hidden="1" customWidth="1"/>
    <col min="10" max="10" width="9.625" style="1153" hidden="1" customWidth="1"/>
    <col min="11" max="11" width="7.375" style="1156" hidden="1" customWidth="1"/>
    <col min="12" max="12" width="9.25" style="1153" hidden="1" customWidth="1"/>
    <col min="13" max="13" width="9.75" style="1156" hidden="1" customWidth="1"/>
    <col min="14" max="14" width="9.25" style="1153" hidden="1" customWidth="1"/>
    <col min="15" max="15" width="8.375" style="1153" hidden="1" customWidth="1"/>
    <col min="16" max="18" width="9.25" style="1153" hidden="1" customWidth="1"/>
    <col min="19" max="19" width="9.25" style="1156" hidden="1" customWidth="1"/>
    <col min="20" max="20" width="9.25" style="1153" hidden="1" customWidth="1"/>
    <col min="21" max="21" width="12.625" style="1153" hidden="1" customWidth="1"/>
    <col min="22" max="22" width="9.25" style="2142" customWidth="1"/>
    <col min="23" max="23" width="10.75" style="1153" customWidth="1"/>
    <col min="24" max="24" width="9.25" style="1153" customWidth="1"/>
    <col min="25" max="25" width="15.125" style="1153" customWidth="1"/>
    <col min="26" max="26" width="11.125" style="1153" customWidth="1"/>
    <col min="27" max="250" width="9.25" style="1153" customWidth="1"/>
    <col min="251" max="16384" width="3.25" style="1153"/>
  </cols>
  <sheetData>
    <row r="1" spans="1:26" x14ac:dyDescent="0.2">
      <c r="G1" s="2305"/>
      <c r="H1" s="2305"/>
      <c r="J1" s="1155"/>
      <c r="L1" s="1155"/>
      <c r="N1" s="1155"/>
      <c r="P1" s="1156"/>
      <c r="Q1" s="1156"/>
    </row>
    <row r="2" spans="1:26" ht="17.7" customHeight="1" x14ac:dyDescent="0.3">
      <c r="A2" s="2343" t="s">
        <v>1024</v>
      </c>
      <c r="B2" s="2343"/>
      <c r="C2" s="2343"/>
      <c r="D2" s="2343"/>
      <c r="E2" s="2343"/>
      <c r="F2" s="2343"/>
      <c r="G2" s="2343"/>
      <c r="H2" s="2343"/>
    </row>
    <row r="3" spans="1:26" x14ac:dyDescent="0.2">
      <c r="A3" s="889"/>
      <c r="B3" s="889"/>
      <c r="C3" s="889"/>
      <c r="D3" s="889"/>
      <c r="E3" s="889"/>
      <c r="F3" s="889"/>
      <c r="G3" s="1495"/>
      <c r="H3" s="1495"/>
    </row>
    <row r="4" spans="1:26" ht="15.05" x14ac:dyDescent="0.25">
      <c r="A4" s="2316" t="s">
        <v>427</v>
      </c>
      <c r="B4" s="2316"/>
      <c r="C4" s="2316"/>
      <c r="D4" s="2316"/>
      <c r="E4" s="2316"/>
      <c r="F4" s="2316"/>
      <c r="G4" s="2316"/>
      <c r="H4" s="2316"/>
    </row>
    <row r="5" spans="1:26" ht="7.85" customHeight="1" thickBot="1" x14ac:dyDescent="0.25">
      <c r="A5" s="889"/>
      <c r="B5" s="889"/>
      <c r="C5" s="889"/>
      <c r="D5" s="889"/>
      <c r="E5" s="889"/>
      <c r="F5" s="889"/>
      <c r="G5" s="1495"/>
      <c r="H5" s="1495"/>
    </row>
    <row r="6" spans="1:26" ht="15.05" x14ac:dyDescent="0.25">
      <c r="A6" s="2317" t="s">
        <v>466</v>
      </c>
      <c r="B6" s="2317"/>
      <c r="C6" s="2317"/>
      <c r="D6" s="2317"/>
      <c r="E6" s="2317"/>
      <c r="F6" s="2317"/>
      <c r="G6" s="2317"/>
      <c r="H6" s="2317"/>
      <c r="M6" s="2301" t="s">
        <v>646</v>
      </c>
    </row>
    <row r="7" spans="1:26" s="714" customFormat="1" ht="10.5" customHeight="1" thickBot="1" x14ac:dyDescent="0.25">
      <c r="A7" s="719"/>
      <c r="B7" s="720"/>
      <c r="C7" s="721"/>
      <c r="D7" s="721"/>
      <c r="E7" s="722"/>
      <c r="F7" s="723"/>
      <c r="G7" s="724"/>
      <c r="H7" s="724"/>
      <c r="K7" s="713"/>
      <c r="M7" s="2339"/>
      <c r="S7" s="713"/>
      <c r="U7" s="2341" t="s">
        <v>994</v>
      </c>
      <c r="V7" s="2143"/>
      <c r="W7" s="2133"/>
    </row>
    <row r="8" spans="1:26" s="714" customFormat="1" ht="13.75" customHeight="1" thickBot="1" x14ac:dyDescent="0.25">
      <c r="A8" s="1162"/>
      <c r="B8" s="1162"/>
      <c r="C8" s="1162"/>
      <c r="D8" s="1162"/>
      <c r="E8" s="1162"/>
      <c r="F8" s="1163"/>
      <c r="G8" s="2301" t="s">
        <v>544</v>
      </c>
      <c r="H8" s="1161"/>
      <c r="I8" s="2301" t="s">
        <v>577</v>
      </c>
      <c r="J8" s="1161"/>
      <c r="K8" s="2301" t="s">
        <v>579</v>
      </c>
      <c r="L8" s="1161"/>
      <c r="M8" s="2339"/>
      <c r="N8" s="1161"/>
      <c r="O8" s="2335" t="s">
        <v>655</v>
      </c>
      <c r="P8" s="1161"/>
      <c r="R8" s="1161"/>
      <c r="U8" s="2341"/>
      <c r="V8" s="2140" t="s">
        <v>1025</v>
      </c>
      <c r="W8" s="2133"/>
      <c r="X8" s="2136" t="s">
        <v>1023</v>
      </c>
    </row>
    <row r="9" spans="1:26" s="714" customFormat="1" ht="37.15" customHeight="1" thickBot="1" x14ac:dyDescent="0.25">
      <c r="A9" s="728" t="s">
        <v>99</v>
      </c>
      <c r="B9" s="2118" t="s">
        <v>102</v>
      </c>
      <c r="C9" s="819" t="s">
        <v>233</v>
      </c>
      <c r="D9" s="2118" t="s">
        <v>234</v>
      </c>
      <c r="E9" s="778" t="s">
        <v>434</v>
      </c>
      <c r="F9" s="1164" t="s">
        <v>256</v>
      </c>
      <c r="G9" s="2302"/>
      <c r="H9" s="1165" t="s">
        <v>255</v>
      </c>
      <c r="I9" s="2302"/>
      <c r="J9" s="1165" t="s">
        <v>255</v>
      </c>
      <c r="K9" s="2302"/>
      <c r="L9" s="1809" t="s">
        <v>255</v>
      </c>
      <c r="M9" s="2302"/>
      <c r="N9" s="1809" t="s">
        <v>255</v>
      </c>
      <c r="O9" s="2336"/>
      <c r="P9" s="1165" t="s">
        <v>255</v>
      </c>
      <c r="Q9" s="1810" t="s">
        <v>973</v>
      </c>
      <c r="R9" s="1165" t="s">
        <v>255</v>
      </c>
      <c r="S9" s="1811" t="s">
        <v>984</v>
      </c>
      <c r="T9" s="1165" t="s">
        <v>255</v>
      </c>
      <c r="U9" s="2342"/>
      <c r="V9" s="2141" t="s">
        <v>255</v>
      </c>
      <c r="W9" s="2154" t="s">
        <v>1026</v>
      </c>
      <c r="X9" s="1165" t="s">
        <v>255</v>
      </c>
    </row>
    <row r="10" spans="1:26" s="714" customFormat="1" ht="13.1" thickBot="1" x14ac:dyDescent="0.25">
      <c r="A10" s="730" t="s">
        <v>106</v>
      </c>
      <c r="B10" s="813" t="s">
        <v>100</v>
      </c>
      <c r="C10" s="2119" t="s">
        <v>100</v>
      </c>
      <c r="D10" s="2119" t="s">
        <v>100</v>
      </c>
      <c r="E10" s="779" t="s">
        <v>435</v>
      </c>
      <c r="F10" s="920">
        <f t="shared" ref="F10:K10" si="0">+F11+F157+F181</f>
        <v>20428.98</v>
      </c>
      <c r="G10" s="920">
        <f t="shared" si="0"/>
        <v>0</v>
      </c>
      <c r="H10" s="921">
        <f t="shared" si="0"/>
        <v>20428.98</v>
      </c>
      <c r="I10" s="1812">
        <f t="shared" si="0"/>
        <v>116.15</v>
      </c>
      <c r="J10" s="1812">
        <f t="shared" si="0"/>
        <v>20545.129999999997</v>
      </c>
      <c r="K10" s="1812">
        <f t="shared" si="0"/>
        <v>0</v>
      </c>
      <c r="L10" s="1812">
        <f>+J10+K10</f>
        <v>20545.129999999997</v>
      </c>
      <c r="M10" s="1812">
        <f>+M11+M157+M181</f>
        <v>6190</v>
      </c>
      <c r="N10" s="1812">
        <f>+L10+M10</f>
        <v>26735.129999999997</v>
      </c>
      <c r="O10" s="1813">
        <f>+O11+O157+O181</f>
        <v>2178.7640000000001</v>
      </c>
      <c r="P10" s="1813">
        <f>+N10+O10</f>
        <v>28913.893999999997</v>
      </c>
      <c r="Q10" s="1813">
        <f>+Q11+Q157+Q181</f>
        <v>50</v>
      </c>
      <c r="R10" s="1813">
        <f>+P10+Q10</f>
        <v>28963.893999999997</v>
      </c>
      <c r="S10" s="1255">
        <v>0</v>
      </c>
      <c r="T10" s="1255">
        <f>+R10+S10</f>
        <v>28963.893999999997</v>
      </c>
      <c r="U10" s="1255">
        <f>U11+U157+U181</f>
        <v>79.5</v>
      </c>
      <c r="V10" s="2144">
        <f>+T10+U10</f>
        <v>29043.393999999997</v>
      </c>
      <c r="W10" s="2134">
        <f>W11+W157+W181</f>
        <v>0</v>
      </c>
      <c r="X10" s="1255">
        <f>+V10+W10</f>
        <v>29043.393999999997</v>
      </c>
      <c r="Y10" s="1256"/>
      <c r="Z10" s="1256"/>
    </row>
    <row r="11" spans="1:26" s="714" customFormat="1" ht="13.75" thickBot="1" x14ac:dyDescent="0.25">
      <c r="A11" s="792" t="s">
        <v>106</v>
      </c>
      <c r="B11" s="1168" t="s">
        <v>100</v>
      </c>
      <c r="C11" s="793" t="s">
        <v>100</v>
      </c>
      <c r="D11" s="794" t="s">
        <v>100</v>
      </c>
      <c r="E11" s="795" t="s">
        <v>208</v>
      </c>
      <c r="F11" s="1016">
        <f>+F14+F95+F108+F128+F134+F138+F140+F144+F146</f>
        <v>2880</v>
      </c>
      <c r="G11" s="1016">
        <f>+G14+G95+G100+G102+G104+G106+G108+G110+G112+G114+G116+G118+G120+G122+G124+G126+G128+G134+G138+G140+G144+G146</f>
        <v>0</v>
      </c>
      <c r="H11" s="1016">
        <f t="shared" ref="H11:H195" si="1">+F11+G11</f>
        <v>2880</v>
      </c>
      <c r="I11" s="1814">
        <f>+I134+I136+I140+I142+I108</f>
        <v>116.15</v>
      </c>
      <c r="J11" s="1814">
        <f t="shared" ref="J11:J177" si="2">+H11+I11</f>
        <v>2996.15</v>
      </c>
      <c r="K11" s="1814">
        <v>0</v>
      </c>
      <c r="L11" s="1814">
        <f t="shared" ref="L11:L177" si="3">+J11+K11</f>
        <v>2996.15</v>
      </c>
      <c r="M11" s="1814">
        <f>+M95+M102+M108+M150+M152</f>
        <v>1190</v>
      </c>
      <c r="N11" s="1814">
        <f t="shared" ref="N11:N175" si="4">+L11+M11</f>
        <v>4186.1499999999996</v>
      </c>
      <c r="O11" s="1815">
        <f>+O146+O148</f>
        <v>0</v>
      </c>
      <c r="P11" s="1815">
        <f t="shared" ref="P11:P163" si="5">+N11+O11</f>
        <v>4186.1499999999996</v>
      </c>
      <c r="Q11" s="1815">
        <f>+Q12+Q95+Q98</f>
        <v>50</v>
      </c>
      <c r="R11" s="1815">
        <f t="shared" ref="R11:R161" si="6">+P11+Q11</f>
        <v>4236.1499999999996</v>
      </c>
      <c r="S11" s="1257">
        <v>0</v>
      </c>
      <c r="T11" s="1257">
        <f t="shared" ref="T11:T159" si="7">+R11+S11</f>
        <v>4236.1499999999996</v>
      </c>
      <c r="U11" s="1257">
        <f>U12+U14+U17+U19+U21+U23+U25+U27+U29+U31+U33+U35+U37+U39+U41+U43+U45+U47+U49+U51+U53+U55+U57+U59+U61+U63+U65+U67+U69+U71+U73+U75+U77+U79+U81+U83+U85+U87+U89+U91+U93+U95+U98+U100+U102+U104+U106+U108+U110+U112+U114+U116+U118+U120+U122+U124+U126+U128+U130+U132+U134+U136+U138+U140+U142+U144+U146+U148+U150+U152+U154</f>
        <v>79.5</v>
      </c>
      <c r="V11" s="2145">
        <f t="shared" ref="V11:V159" si="8">+T11+U11</f>
        <v>4315.6499999999996</v>
      </c>
      <c r="W11" s="1257">
        <f>W12+W14+W17+W19+W21+W23+W25+W27+W29+W31+W33+W35+W37+W39+W41+W43+W45+W47+W49+W51+W53+W55+W57+W59+W61+W63+W65+W67+W69+W71+W73+W75+W77+W79+W81+W83+W85+W87+W89+W91+W93+W95+W98+W100+W102+W104+W106+W108+W110+W112+W114+W116+W118+W120+W122+W124+W126+W128+W130+W132+W134+W136+W138+W140+W142+W144+W146+W148+W150+W152+W154</f>
        <v>0</v>
      </c>
      <c r="X11" s="1257">
        <f t="shared" ref="X11:X16" si="9">+V11+W11</f>
        <v>4315.6499999999996</v>
      </c>
    </row>
    <row r="12" spans="1:26" s="714" customFormat="1" ht="20.95" x14ac:dyDescent="0.2">
      <c r="A12" s="1816" t="s">
        <v>106</v>
      </c>
      <c r="B12" s="1817" t="s">
        <v>747</v>
      </c>
      <c r="C12" s="1818" t="s">
        <v>100</v>
      </c>
      <c r="D12" s="1819" t="s">
        <v>100</v>
      </c>
      <c r="E12" s="1820" t="s">
        <v>745</v>
      </c>
      <c r="F12" s="1821">
        <v>0</v>
      </c>
      <c r="G12" s="1821"/>
      <c r="H12" s="1821"/>
      <c r="I12" s="1822"/>
      <c r="J12" s="1822"/>
      <c r="K12" s="1822"/>
      <c r="L12" s="1822"/>
      <c r="M12" s="1822"/>
      <c r="N12" s="1822"/>
      <c r="O12" s="1823"/>
      <c r="P12" s="1823">
        <v>0</v>
      </c>
      <c r="Q12" s="1255">
        <f>+Q13</f>
        <v>50</v>
      </c>
      <c r="R12" s="1255">
        <f t="shared" si="6"/>
        <v>50</v>
      </c>
      <c r="S12" s="1824">
        <v>0</v>
      </c>
      <c r="T12" s="1824">
        <f t="shared" si="7"/>
        <v>50</v>
      </c>
      <c r="U12" s="1824">
        <v>0</v>
      </c>
      <c r="V12" s="2146">
        <f t="shared" si="8"/>
        <v>50</v>
      </c>
      <c r="W12" s="1824">
        <v>0</v>
      </c>
      <c r="X12" s="1824">
        <f t="shared" si="9"/>
        <v>50</v>
      </c>
    </row>
    <row r="13" spans="1:26" s="714" customFormat="1" x14ac:dyDescent="0.2">
      <c r="A13" s="1825"/>
      <c r="B13" s="1826"/>
      <c r="C13" s="1204">
        <v>3299</v>
      </c>
      <c r="D13" s="1233" t="s">
        <v>295</v>
      </c>
      <c r="E13" s="1234" t="s">
        <v>296</v>
      </c>
      <c r="F13" s="926">
        <v>0</v>
      </c>
      <c r="G13" s="926"/>
      <c r="H13" s="926"/>
      <c r="I13" s="1827"/>
      <c r="J13" s="1827"/>
      <c r="K13" s="1827"/>
      <c r="L13" s="1827"/>
      <c r="M13" s="1827"/>
      <c r="N13" s="1827"/>
      <c r="O13" s="1828"/>
      <c r="P13" s="1828">
        <v>0</v>
      </c>
      <c r="Q13" s="1829">
        <v>50</v>
      </c>
      <c r="R13" s="1829">
        <f t="shared" si="6"/>
        <v>50</v>
      </c>
      <c r="S13" s="1829">
        <v>0</v>
      </c>
      <c r="T13" s="1829">
        <f t="shared" si="7"/>
        <v>50</v>
      </c>
      <c r="U13" s="1829">
        <v>0</v>
      </c>
      <c r="V13" s="2147">
        <f t="shared" si="8"/>
        <v>50</v>
      </c>
      <c r="W13" s="1829">
        <v>0</v>
      </c>
      <c r="X13" s="1829">
        <f t="shared" si="9"/>
        <v>50</v>
      </c>
    </row>
    <row r="14" spans="1:26" s="714" customFormat="1" x14ac:dyDescent="0.2">
      <c r="A14" s="669" t="s">
        <v>106</v>
      </c>
      <c r="B14" s="671" t="s">
        <v>473</v>
      </c>
      <c r="C14" s="672" t="s">
        <v>100</v>
      </c>
      <c r="D14" s="673" t="s">
        <v>100</v>
      </c>
      <c r="E14" s="780" t="s">
        <v>432</v>
      </c>
      <c r="F14" s="925">
        <f>SUM(F15:F16)</f>
        <v>200</v>
      </c>
      <c r="G14" s="925">
        <v>0</v>
      </c>
      <c r="H14" s="925">
        <f t="shared" si="1"/>
        <v>200</v>
      </c>
      <c r="I14" s="1830">
        <v>0</v>
      </c>
      <c r="J14" s="1830">
        <f t="shared" si="2"/>
        <v>200</v>
      </c>
      <c r="K14" s="1830">
        <v>0</v>
      </c>
      <c r="L14" s="1830">
        <f t="shared" si="3"/>
        <v>200</v>
      </c>
      <c r="M14" s="1830">
        <v>0</v>
      </c>
      <c r="N14" s="1830">
        <f t="shared" si="4"/>
        <v>200</v>
      </c>
      <c r="O14" s="1831">
        <v>0</v>
      </c>
      <c r="P14" s="1831">
        <f t="shared" si="5"/>
        <v>200</v>
      </c>
      <c r="Q14" s="1831">
        <v>0</v>
      </c>
      <c r="R14" s="1831">
        <f t="shared" si="6"/>
        <v>200</v>
      </c>
      <c r="S14" s="1832">
        <v>0</v>
      </c>
      <c r="T14" s="1832">
        <f t="shared" si="7"/>
        <v>200</v>
      </c>
      <c r="U14" s="1832">
        <f>U15+U16</f>
        <v>-200</v>
      </c>
      <c r="V14" s="2148">
        <f t="shared" si="8"/>
        <v>0</v>
      </c>
      <c r="W14" s="1832">
        <f>W15+W16</f>
        <v>0</v>
      </c>
      <c r="X14" s="1832">
        <f t="shared" si="9"/>
        <v>0</v>
      </c>
    </row>
    <row r="15" spans="1:26" s="714" customFormat="1" x14ac:dyDescent="0.2">
      <c r="A15" s="701"/>
      <c r="B15" s="703" t="s">
        <v>474</v>
      </c>
      <c r="C15" s="704">
        <v>3299</v>
      </c>
      <c r="D15" s="663">
        <v>5321</v>
      </c>
      <c r="E15" s="781" t="s">
        <v>258</v>
      </c>
      <c r="F15" s="929">
        <v>180</v>
      </c>
      <c r="G15" s="929">
        <v>0</v>
      </c>
      <c r="H15" s="926">
        <f t="shared" si="1"/>
        <v>180</v>
      </c>
      <c r="I15" s="1827">
        <v>0</v>
      </c>
      <c r="J15" s="1827">
        <f t="shared" si="2"/>
        <v>180</v>
      </c>
      <c r="K15" s="1827">
        <v>0</v>
      </c>
      <c r="L15" s="1827">
        <f t="shared" si="3"/>
        <v>180</v>
      </c>
      <c r="M15" s="1827">
        <v>0</v>
      </c>
      <c r="N15" s="1827">
        <f t="shared" si="4"/>
        <v>180</v>
      </c>
      <c r="O15" s="1828">
        <v>0</v>
      </c>
      <c r="P15" s="1828">
        <f t="shared" si="5"/>
        <v>180</v>
      </c>
      <c r="Q15" s="1828">
        <v>0</v>
      </c>
      <c r="R15" s="1828">
        <f t="shared" si="6"/>
        <v>180</v>
      </c>
      <c r="S15" s="1829">
        <v>0</v>
      </c>
      <c r="T15" s="1829">
        <f t="shared" si="7"/>
        <v>180</v>
      </c>
      <c r="U15" s="1829">
        <v>-180</v>
      </c>
      <c r="V15" s="2147">
        <f t="shared" si="8"/>
        <v>0</v>
      </c>
      <c r="W15" s="1829">
        <v>0</v>
      </c>
      <c r="X15" s="1829">
        <f t="shared" si="9"/>
        <v>0</v>
      </c>
    </row>
    <row r="16" spans="1:26" s="714" customFormat="1" x14ac:dyDescent="0.2">
      <c r="A16" s="701"/>
      <c r="B16" s="703" t="s">
        <v>474</v>
      </c>
      <c r="C16" s="704">
        <v>3299</v>
      </c>
      <c r="D16" s="663">
        <v>5331</v>
      </c>
      <c r="E16" s="781" t="s">
        <v>259</v>
      </c>
      <c r="F16" s="926">
        <v>20</v>
      </c>
      <c r="G16" s="926">
        <v>0</v>
      </c>
      <c r="H16" s="926">
        <f t="shared" si="1"/>
        <v>20</v>
      </c>
      <c r="I16" s="1827">
        <v>0</v>
      </c>
      <c r="J16" s="1827">
        <f t="shared" si="2"/>
        <v>20</v>
      </c>
      <c r="K16" s="1827">
        <v>0</v>
      </c>
      <c r="L16" s="1827">
        <f t="shared" si="3"/>
        <v>20</v>
      </c>
      <c r="M16" s="1827">
        <v>0</v>
      </c>
      <c r="N16" s="1827">
        <f t="shared" si="4"/>
        <v>20</v>
      </c>
      <c r="O16" s="1828">
        <v>0</v>
      </c>
      <c r="P16" s="1828">
        <f t="shared" si="5"/>
        <v>20</v>
      </c>
      <c r="Q16" s="1828">
        <v>0</v>
      </c>
      <c r="R16" s="1828">
        <f t="shared" si="6"/>
        <v>20</v>
      </c>
      <c r="S16" s="1829">
        <v>0</v>
      </c>
      <c r="T16" s="1829">
        <f t="shared" si="7"/>
        <v>20</v>
      </c>
      <c r="U16" s="1829">
        <v>-20</v>
      </c>
      <c r="V16" s="2147">
        <f t="shared" si="8"/>
        <v>0</v>
      </c>
      <c r="W16" s="1829">
        <v>0</v>
      </c>
      <c r="X16" s="1829">
        <f t="shared" si="9"/>
        <v>0</v>
      </c>
    </row>
    <row r="17" spans="1:24" s="714" customFormat="1" ht="20.95" x14ac:dyDescent="0.2">
      <c r="A17" s="1040" t="s">
        <v>106</v>
      </c>
      <c r="B17" s="1041" t="s">
        <v>672</v>
      </c>
      <c r="C17" s="1042" t="s">
        <v>100</v>
      </c>
      <c r="D17" s="1043" t="s">
        <v>100</v>
      </c>
      <c r="E17" s="1044" t="s">
        <v>710</v>
      </c>
      <c r="F17" s="2120"/>
      <c r="G17" s="2120"/>
      <c r="H17" s="926"/>
      <c r="I17" s="1827"/>
      <c r="J17" s="1827"/>
      <c r="K17" s="1827"/>
      <c r="L17" s="1827"/>
      <c r="M17" s="1827"/>
      <c r="N17" s="1827"/>
      <c r="O17" s="1828"/>
      <c r="P17" s="1828"/>
      <c r="Q17" s="1828"/>
      <c r="R17" s="1828"/>
      <c r="S17" s="1829"/>
      <c r="T17" s="1832">
        <v>0</v>
      </c>
      <c r="U17" s="1832">
        <f>+U18</f>
        <v>9</v>
      </c>
      <c r="V17" s="2148">
        <f>+T17+U17</f>
        <v>9</v>
      </c>
      <c r="W17" s="1832">
        <f>+W18</f>
        <v>0</v>
      </c>
      <c r="X17" s="1832">
        <f>+V17+W17</f>
        <v>9</v>
      </c>
    </row>
    <row r="18" spans="1:24" s="714" customFormat="1" x14ac:dyDescent="0.2">
      <c r="A18" s="701"/>
      <c r="B18" s="703"/>
      <c r="C18" s="704">
        <v>3122</v>
      </c>
      <c r="D18" s="1201">
        <v>5331</v>
      </c>
      <c r="E18" s="1202" t="s">
        <v>259</v>
      </c>
      <c r="F18" s="2120"/>
      <c r="G18" s="2120"/>
      <c r="H18" s="926"/>
      <c r="I18" s="1827"/>
      <c r="J18" s="1827"/>
      <c r="K18" s="1827"/>
      <c r="L18" s="1827"/>
      <c r="M18" s="1827"/>
      <c r="N18" s="1827"/>
      <c r="O18" s="1828"/>
      <c r="P18" s="1828"/>
      <c r="Q18" s="1828"/>
      <c r="R18" s="1828"/>
      <c r="S18" s="1829"/>
      <c r="T18" s="1829">
        <v>0</v>
      </c>
      <c r="U18" s="1829">
        <v>9</v>
      </c>
      <c r="V18" s="2147">
        <f>+T18+U18</f>
        <v>9</v>
      </c>
      <c r="W18" s="1829">
        <v>0</v>
      </c>
      <c r="X18" s="1829">
        <f>+V18+W18</f>
        <v>9</v>
      </c>
    </row>
    <row r="19" spans="1:24" s="714" customFormat="1" ht="20.95" x14ac:dyDescent="0.2">
      <c r="A19" s="1040" t="s">
        <v>106</v>
      </c>
      <c r="B19" s="1041" t="s">
        <v>673</v>
      </c>
      <c r="C19" s="1042" t="s">
        <v>100</v>
      </c>
      <c r="D19" s="1043" t="s">
        <v>100</v>
      </c>
      <c r="E19" s="1044" t="s">
        <v>711</v>
      </c>
      <c r="F19" s="2120"/>
      <c r="G19" s="2120"/>
      <c r="H19" s="926"/>
      <c r="I19" s="1827"/>
      <c r="J19" s="1827"/>
      <c r="K19" s="1827"/>
      <c r="L19" s="1827"/>
      <c r="M19" s="1827"/>
      <c r="N19" s="1827"/>
      <c r="O19" s="1828"/>
      <c r="P19" s="1828"/>
      <c r="Q19" s="1828"/>
      <c r="R19" s="1828"/>
      <c r="S19" s="1829"/>
      <c r="T19" s="1832">
        <v>0</v>
      </c>
      <c r="U19" s="1832">
        <f t="shared" ref="U19:W19" si="10">+U20</f>
        <v>5</v>
      </c>
      <c r="V19" s="2148">
        <f t="shared" ref="V19:V82" si="11">+T19+U19</f>
        <v>5</v>
      </c>
      <c r="W19" s="1832">
        <f t="shared" si="10"/>
        <v>0</v>
      </c>
      <c r="X19" s="1832">
        <f t="shared" ref="X19:X82" si="12">+V19+W19</f>
        <v>5</v>
      </c>
    </row>
    <row r="20" spans="1:24" s="714" customFormat="1" x14ac:dyDescent="0.2">
      <c r="A20" s="701"/>
      <c r="B20" s="703"/>
      <c r="C20" s="704">
        <v>3113</v>
      </c>
      <c r="D20" s="663">
        <v>5321</v>
      </c>
      <c r="E20" s="1854" t="s">
        <v>258</v>
      </c>
      <c r="F20" s="2120"/>
      <c r="G20" s="2120"/>
      <c r="H20" s="926"/>
      <c r="I20" s="1827"/>
      <c r="J20" s="1827"/>
      <c r="K20" s="1827"/>
      <c r="L20" s="1827"/>
      <c r="M20" s="1827"/>
      <c r="N20" s="1827"/>
      <c r="O20" s="1828"/>
      <c r="P20" s="1828"/>
      <c r="Q20" s="1828"/>
      <c r="R20" s="1828"/>
      <c r="S20" s="1829"/>
      <c r="T20" s="1829">
        <v>0</v>
      </c>
      <c r="U20" s="1829">
        <v>5</v>
      </c>
      <c r="V20" s="2147">
        <f t="shared" si="11"/>
        <v>5</v>
      </c>
      <c r="W20" s="1829">
        <v>0</v>
      </c>
      <c r="X20" s="1829">
        <f t="shared" si="12"/>
        <v>5</v>
      </c>
    </row>
    <row r="21" spans="1:24" s="714" customFormat="1" ht="20.95" x14ac:dyDescent="0.2">
      <c r="A21" s="1040" t="s">
        <v>106</v>
      </c>
      <c r="B21" s="1041" t="s">
        <v>674</v>
      </c>
      <c r="C21" s="1042" t="s">
        <v>100</v>
      </c>
      <c r="D21" s="1043" t="s">
        <v>100</v>
      </c>
      <c r="E21" s="1044" t="s">
        <v>712</v>
      </c>
      <c r="F21" s="2120"/>
      <c r="G21" s="2120"/>
      <c r="H21" s="926"/>
      <c r="I21" s="1827"/>
      <c r="J21" s="1827"/>
      <c r="K21" s="1827"/>
      <c r="L21" s="1827"/>
      <c r="M21" s="1827"/>
      <c r="N21" s="1827"/>
      <c r="O21" s="1828"/>
      <c r="P21" s="1828"/>
      <c r="Q21" s="1828"/>
      <c r="R21" s="1828"/>
      <c r="S21" s="1829"/>
      <c r="T21" s="1832">
        <v>0</v>
      </c>
      <c r="U21" s="1832">
        <f t="shared" ref="U21:W21" si="13">+U22</f>
        <v>10</v>
      </c>
      <c r="V21" s="2148">
        <f t="shared" si="11"/>
        <v>10</v>
      </c>
      <c r="W21" s="1832">
        <f t="shared" si="13"/>
        <v>0</v>
      </c>
      <c r="X21" s="1832">
        <f t="shared" si="12"/>
        <v>10</v>
      </c>
    </row>
    <row r="22" spans="1:24" s="714" customFormat="1" x14ac:dyDescent="0.2">
      <c r="A22" s="701"/>
      <c r="B22" s="703"/>
      <c r="C22" s="704">
        <v>3113</v>
      </c>
      <c r="D22" s="663">
        <v>5321</v>
      </c>
      <c r="E22" s="1854" t="s">
        <v>258</v>
      </c>
      <c r="F22" s="2120"/>
      <c r="G22" s="2120"/>
      <c r="H22" s="926"/>
      <c r="I22" s="1827"/>
      <c r="J22" s="1827"/>
      <c r="K22" s="1827"/>
      <c r="L22" s="1827"/>
      <c r="M22" s="1827"/>
      <c r="N22" s="1827"/>
      <c r="O22" s="1828"/>
      <c r="P22" s="1828"/>
      <c r="Q22" s="1828"/>
      <c r="R22" s="1828"/>
      <c r="S22" s="1829"/>
      <c r="T22" s="1829">
        <v>0</v>
      </c>
      <c r="U22" s="1829">
        <v>10</v>
      </c>
      <c r="V22" s="2147">
        <f t="shared" si="11"/>
        <v>10</v>
      </c>
      <c r="W22" s="1829">
        <v>0</v>
      </c>
      <c r="X22" s="1829">
        <f t="shared" si="12"/>
        <v>10</v>
      </c>
    </row>
    <row r="23" spans="1:24" s="714" customFormat="1" ht="20.95" x14ac:dyDescent="0.2">
      <c r="A23" s="1040" t="s">
        <v>106</v>
      </c>
      <c r="B23" s="1041" t="s">
        <v>675</v>
      </c>
      <c r="C23" s="1042" t="s">
        <v>100</v>
      </c>
      <c r="D23" s="1043" t="s">
        <v>100</v>
      </c>
      <c r="E23" s="1044" t="s">
        <v>713</v>
      </c>
      <c r="F23" s="2120"/>
      <c r="G23" s="2120"/>
      <c r="H23" s="926"/>
      <c r="I23" s="1827"/>
      <c r="J23" s="1827"/>
      <c r="K23" s="1827"/>
      <c r="L23" s="1827"/>
      <c r="M23" s="1827"/>
      <c r="N23" s="1827"/>
      <c r="O23" s="1828"/>
      <c r="P23" s="1828"/>
      <c r="Q23" s="1828"/>
      <c r="R23" s="1828"/>
      <c r="S23" s="1829"/>
      <c r="T23" s="1832">
        <v>0</v>
      </c>
      <c r="U23" s="1832">
        <f t="shared" ref="U23:W23" si="14">+U24</f>
        <v>10</v>
      </c>
      <c r="V23" s="2148">
        <f t="shared" si="11"/>
        <v>10</v>
      </c>
      <c r="W23" s="1832">
        <f t="shared" si="14"/>
        <v>0</v>
      </c>
      <c r="X23" s="1832">
        <f t="shared" si="12"/>
        <v>10</v>
      </c>
    </row>
    <row r="24" spans="1:24" s="714" customFormat="1" x14ac:dyDescent="0.2">
      <c r="A24" s="701"/>
      <c r="B24" s="703"/>
      <c r="C24" s="704">
        <v>3113</v>
      </c>
      <c r="D24" s="663">
        <v>5321</v>
      </c>
      <c r="E24" s="1854" t="s">
        <v>258</v>
      </c>
      <c r="F24" s="2120"/>
      <c r="G24" s="2120"/>
      <c r="H24" s="926"/>
      <c r="I24" s="1827"/>
      <c r="J24" s="1827"/>
      <c r="K24" s="1827"/>
      <c r="L24" s="1827"/>
      <c r="M24" s="1827"/>
      <c r="N24" s="1827"/>
      <c r="O24" s="1828"/>
      <c r="P24" s="1828"/>
      <c r="Q24" s="1828"/>
      <c r="R24" s="1828"/>
      <c r="S24" s="1829"/>
      <c r="T24" s="1829">
        <v>0</v>
      </c>
      <c r="U24" s="1829">
        <v>10</v>
      </c>
      <c r="V24" s="2147">
        <f t="shared" si="11"/>
        <v>10</v>
      </c>
      <c r="W24" s="1829">
        <v>0</v>
      </c>
      <c r="X24" s="1829">
        <f t="shared" si="12"/>
        <v>10</v>
      </c>
    </row>
    <row r="25" spans="1:24" s="714" customFormat="1" ht="20.95" x14ac:dyDescent="0.2">
      <c r="A25" s="1040" t="s">
        <v>106</v>
      </c>
      <c r="B25" s="1041" t="s">
        <v>676</v>
      </c>
      <c r="C25" s="1042" t="s">
        <v>100</v>
      </c>
      <c r="D25" s="1043" t="s">
        <v>100</v>
      </c>
      <c r="E25" s="1044" t="s">
        <v>714</v>
      </c>
      <c r="F25" s="2120"/>
      <c r="G25" s="2120"/>
      <c r="H25" s="926"/>
      <c r="I25" s="1827"/>
      <c r="J25" s="1827"/>
      <c r="K25" s="1827"/>
      <c r="L25" s="1827"/>
      <c r="M25" s="1827"/>
      <c r="N25" s="1827"/>
      <c r="O25" s="1828"/>
      <c r="P25" s="1828"/>
      <c r="Q25" s="1828"/>
      <c r="R25" s="1828"/>
      <c r="S25" s="1829"/>
      <c r="T25" s="1832">
        <v>0</v>
      </c>
      <c r="U25" s="1832">
        <f t="shared" ref="U25:W25" si="15">+U26</f>
        <v>10</v>
      </c>
      <c r="V25" s="2148">
        <f t="shared" si="11"/>
        <v>10</v>
      </c>
      <c r="W25" s="1832">
        <f t="shared" si="15"/>
        <v>0</v>
      </c>
      <c r="X25" s="1832">
        <f t="shared" si="12"/>
        <v>10</v>
      </c>
    </row>
    <row r="26" spans="1:24" s="714" customFormat="1" x14ac:dyDescent="0.2">
      <c r="A26" s="701"/>
      <c r="B26" s="703"/>
      <c r="C26" s="704">
        <v>3113</v>
      </c>
      <c r="D26" s="663">
        <v>5321</v>
      </c>
      <c r="E26" s="1854" t="s">
        <v>258</v>
      </c>
      <c r="F26" s="2120"/>
      <c r="G26" s="2120"/>
      <c r="H26" s="926"/>
      <c r="I26" s="1827"/>
      <c r="J26" s="1827"/>
      <c r="K26" s="1827"/>
      <c r="L26" s="1827"/>
      <c r="M26" s="1827"/>
      <c r="N26" s="1827"/>
      <c r="O26" s="1828"/>
      <c r="P26" s="1828"/>
      <c r="Q26" s="1828"/>
      <c r="R26" s="1828"/>
      <c r="S26" s="1829"/>
      <c r="T26" s="1829">
        <v>0</v>
      </c>
      <c r="U26" s="1829">
        <v>10</v>
      </c>
      <c r="V26" s="2147">
        <f t="shared" si="11"/>
        <v>10</v>
      </c>
      <c r="W26" s="1829">
        <v>0</v>
      </c>
      <c r="X26" s="1829">
        <f t="shared" si="12"/>
        <v>10</v>
      </c>
    </row>
    <row r="27" spans="1:24" s="714" customFormat="1" ht="20.95" x14ac:dyDescent="0.2">
      <c r="A27" s="1040" t="s">
        <v>106</v>
      </c>
      <c r="B27" s="1041" t="s">
        <v>677</v>
      </c>
      <c r="C27" s="1042" t="s">
        <v>100</v>
      </c>
      <c r="D27" s="1043" t="s">
        <v>100</v>
      </c>
      <c r="E27" s="1044" t="s">
        <v>748</v>
      </c>
      <c r="F27" s="2120"/>
      <c r="G27" s="2120"/>
      <c r="H27" s="926"/>
      <c r="I27" s="1827"/>
      <c r="J27" s="1827"/>
      <c r="K27" s="1827"/>
      <c r="L27" s="1827"/>
      <c r="M27" s="1827"/>
      <c r="N27" s="1827"/>
      <c r="O27" s="1828"/>
      <c r="P27" s="1828"/>
      <c r="Q27" s="1828"/>
      <c r="R27" s="1828"/>
      <c r="S27" s="1829"/>
      <c r="T27" s="1832">
        <v>0</v>
      </c>
      <c r="U27" s="1832">
        <f t="shared" ref="U27:W27" si="16">+U28</f>
        <v>4</v>
      </c>
      <c r="V27" s="2148">
        <f t="shared" si="11"/>
        <v>4</v>
      </c>
      <c r="W27" s="1832">
        <f t="shared" si="16"/>
        <v>0</v>
      </c>
      <c r="X27" s="1832">
        <f t="shared" si="12"/>
        <v>4</v>
      </c>
    </row>
    <row r="28" spans="1:24" s="714" customFormat="1" x14ac:dyDescent="0.2">
      <c r="A28" s="701"/>
      <c r="B28" s="703"/>
      <c r="C28" s="704">
        <v>3113</v>
      </c>
      <c r="D28" s="663">
        <v>5321</v>
      </c>
      <c r="E28" s="1854" t="s">
        <v>258</v>
      </c>
      <c r="F28" s="2120"/>
      <c r="G28" s="2120"/>
      <c r="H28" s="926"/>
      <c r="I28" s="1827"/>
      <c r="J28" s="1827"/>
      <c r="K28" s="1827"/>
      <c r="L28" s="1827"/>
      <c r="M28" s="1827"/>
      <c r="N28" s="1827"/>
      <c r="O28" s="1828"/>
      <c r="P28" s="1828"/>
      <c r="Q28" s="1828"/>
      <c r="R28" s="1828"/>
      <c r="S28" s="1829"/>
      <c r="T28" s="1829">
        <v>0</v>
      </c>
      <c r="U28" s="1829">
        <v>4</v>
      </c>
      <c r="V28" s="2147">
        <f t="shared" si="11"/>
        <v>4</v>
      </c>
      <c r="W28" s="1829">
        <v>0</v>
      </c>
      <c r="X28" s="1829">
        <f t="shared" si="12"/>
        <v>4</v>
      </c>
    </row>
    <row r="29" spans="1:24" s="714" customFormat="1" ht="31.45" x14ac:dyDescent="0.2">
      <c r="A29" s="1040" t="s">
        <v>106</v>
      </c>
      <c r="B29" s="1041" t="s">
        <v>678</v>
      </c>
      <c r="C29" s="1042" t="s">
        <v>100</v>
      </c>
      <c r="D29" s="1043" t="s">
        <v>100</v>
      </c>
      <c r="E29" s="1044" t="s">
        <v>715</v>
      </c>
      <c r="F29" s="2120"/>
      <c r="G29" s="2120"/>
      <c r="H29" s="926"/>
      <c r="I29" s="1827"/>
      <c r="J29" s="1827"/>
      <c r="K29" s="1827"/>
      <c r="L29" s="1827"/>
      <c r="M29" s="1827"/>
      <c r="N29" s="1827"/>
      <c r="O29" s="1828"/>
      <c r="P29" s="1828"/>
      <c r="Q29" s="1828"/>
      <c r="R29" s="1828"/>
      <c r="S29" s="1829"/>
      <c r="T29" s="1832">
        <v>0</v>
      </c>
      <c r="U29" s="1832">
        <f t="shared" ref="U29:W29" si="17">+U30</f>
        <v>4</v>
      </c>
      <c r="V29" s="2148">
        <f t="shared" si="11"/>
        <v>4</v>
      </c>
      <c r="W29" s="1832">
        <f t="shared" si="17"/>
        <v>0</v>
      </c>
      <c r="X29" s="1832">
        <f t="shared" si="12"/>
        <v>4</v>
      </c>
    </row>
    <row r="30" spans="1:24" s="714" customFormat="1" x14ac:dyDescent="0.2">
      <c r="A30" s="701"/>
      <c r="B30" s="703"/>
      <c r="C30" s="704">
        <v>3113</v>
      </c>
      <c r="D30" s="1201">
        <v>5331</v>
      </c>
      <c r="E30" s="1202" t="s">
        <v>259</v>
      </c>
      <c r="F30" s="2120"/>
      <c r="G30" s="2120"/>
      <c r="H30" s="926"/>
      <c r="I30" s="1827"/>
      <c r="J30" s="1827"/>
      <c r="K30" s="1827"/>
      <c r="L30" s="1827"/>
      <c r="M30" s="1827"/>
      <c r="N30" s="1827"/>
      <c r="O30" s="1828"/>
      <c r="P30" s="1828"/>
      <c r="Q30" s="1828"/>
      <c r="R30" s="1828"/>
      <c r="S30" s="1829"/>
      <c r="T30" s="1829">
        <v>0</v>
      </c>
      <c r="U30" s="1829">
        <v>4</v>
      </c>
      <c r="V30" s="2147">
        <f t="shared" si="11"/>
        <v>4</v>
      </c>
      <c r="W30" s="1829">
        <v>0</v>
      </c>
      <c r="X30" s="1829">
        <f t="shared" si="12"/>
        <v>4</v>
      </c>
    </row>
    <row r="31" spans="1:24" s="714" customFormat="1" ht="20.95" x14ac:dyDescent="0.2">
      <c r="A31" s="1040" t="s">
        <v>106</v>
      </c>
      <c r="B31" s="1041" t="s">
        <v>679</v>
      </c>
      <c r="C31" s="1042" t="s">
        <v>100</v>
      </c>
      <c r="D31" s="1043" t="s">
        <v>100</v>
      </c>
      <c r="E31" s="1044" t="s">
        <v>749</v>
      </c>
      <c r="F31" s="2120"/>
      <c r="G31" s="2120"/>
      <c r="H31" s="926"/>
      <c r="I31" s="1827"/>
      <c r="J31" s="1827"/>
      <c r="K31" s="1827"/>
      <c r="L31" s="1827"/>
      <c r="M31" s="1827"/>
      <c r="N31" s="1827"/>
      <c r="O31" s="1828"/>
      <c r="P31" s="1828"/>
      <c r="Q31" s="1828"/>
      <c r="R31" s="1828"/>
      <c r="S31" s="1829"/>
      <c r="T31" s="1832">
        <v>0</v>
      </c>
      <c r="U31" s="1832">
        <f t="shared" ref="U31:W31" si="18">+U32</f>
        <v>7</v>
      </c>
      <c r="V31" s="2148">
        <f t="shared" si="11"/>
        <v>7</v>
      </c>
      <c r="W31" s="1832">
        <f t="shared" si="18"/>
        <v>0</v>
      </c>
      <c r="X31" s="1832">
        <f t="shared" si="12"/>
        <v>7</v>
      </c>
    </row>
    <row r="32" spans="1:24" s="714" customFormat="1" x14ac:dyDescent="0.2">
      <c r="A32" s="701"/>
      <c r="B32" s="703"/>
      <c r="C32" s="704">
        <v>3113</v>
      </c>
      <c r="D32" s="663">
        <v>5321</v>
      </c>
      <c r="E32" s="1854" t="s">
        <v>258</v>
      </c>
      <c r="F32" s="2120"/>
      <c r="G32" s="2120"/>
      <c r="H32" s="926"/>
      <c r="I32" s="1827"/>
      <c r="J32" s="1827"/>
      <c r="K32" s="1827"/>
      <c r="L32" s="1827"/>
      <c r="M32" s="1827"/>
      <c r="N32" s="1827"/>
      <c r="O32" s="1828"/>
      <c r="P32" s="1828"/>
      <c r="Q32" s="1828"/>
      <c r="R32" s="1828"/>
      <c r="S32" s="1829"/>
      <c r="T32" s="1829">
        <v>0</v>
      </c>
      <c r="U32" s="1829">
        <v>7</v>
      </c>
      <c r="V32" s="2147">
        <f t="shared" si="11"/>
        <v>7</v>
      </c>
      <c r="W32" s="1829">
        <v>0</v>
      </c>
      <c r="X32" s="1829">
        <f t="shared" si="12"/>
        <v>7</v>
      </c>
    </row>
    <row r="33" spans="1:24" s="714" customFormat="1" ht="31.45" x14ac:dyDescent="0.2">
      <c r="A33" s="1040" t="s">
        <v>106</v>
      </c>
      <c r="B33" s="1041" t="s">
        <v>680</v>
      </c>
      <c r="C33" s="1042" t="s">
        <v>100</v>
      </c>
      <c r="D33" s="1043" t="s">
        <v>100</v>
      </c>
      <c r="E33" s="1044" t="s">
        <v>716</v>
      </c>
      <c r="F33" s="2120"/>
      <c r="G33" s="2120"/>
      <c r="H33" s="926"/>
      <c r="I33" s="1827"/>
      <c r="J33" s="1827"/>
      <c r="K33" s="1827"/>
      <c r="L33" s="1827"/>
      <c r="M33" s="1827"/>
      <c r="N33" s="1827"/>
      <c r="O33" s="1828"/>
      <c r="P33" s="1828"/>
      <c r="Q33" s="1828"/>
      <c r="R33" s="1828"/>
      <c r="S33" s="1829"/>
      <c r="T33" s="1832">
        <v>0</v>
      </c>
      <c r="U33" s="1832">
        <f t="shared" ref="U33:W33" si="19">+U34</f>
        <v>2.8</v>
      </c>
      <c r="V33" s="2148">
        <f t="shared" si="11"/>
        <v>2.8</v>
      </c>
      <c r="W33" s="1832">
        <f t="shared" si="19"/>
        <v>0</v>
      </c>
      <c r="X33" s="1832">
        <f t="shared" si="12"/>
        <v>2.8</v>
      </c>
    </row>
    <row r="34" spans="1:24" s="714" customFormat="1" x14ac:dyDescent="0.2">
      <c r="A34" s="701"/>
      <c r="B34" s="703"/>
      <c r="C34" s="704">
        <v>3113</v>
      </c>
      <c r="D34" s="663">
        <v>5321</v>
      </c>
      <c r="E34" s="1854" t="s">
        <v>258</v>
      </c>
      <c r="F34" s="2120"/>
      <c r="G34" s="2120"/>
      <c r="H34" s="926"/>
      <c r="I34" s="1827"/>
      <c r="J34" s="1827"/>
      <c r="K34" s="1827"/>
      <c r="L34" s="1827"/>
      <c r="M34" s="1827"/>
      <c r="N34" s="1827"/>
      <c r="O34" s="1828"/>
      <c r="P34" s="1828"/>
      <c r="Q34" s="1828"/>
      <c r="R34" s="1828"/>
      <c r="S34" s="1829"/>
      <c r="T34" s="1829">
        <v>0</v>
      </c>
      <c r="U34" s="1829">
        <v>2.8</v>
      </c>
      <c r="V34" s="2147">
        <f t="shared" si="11"/>
        <v>2.8</v>
      </c>
      <c r="W34" s="1829">
        <v>0</v>
      </c>
      <c r="X34" s="1829">
        <f t="shared" si="12"/>
        <v>2.8</v>
      </c>
    </row>
    <row r="35" spans="1:24" s="714" customFormat="1" ht="20.95" x14ac:dyDescent="0.2">
      <c r="A35" s="1040" t="s">
        <v>106</v>
      </c>
      <c r="B35" s="1041" t="s">
        <v>681</v>
      </c>
      <c r="C35" s="1042" t="s">
        <v>100</v>
      </c>
      <c r="D35" s="1043" t="s">
        <v>100</v>
      </c>
      <c r="E35" s="1044" t="s">
        <v>717</v>
      </c>
      <c r="F35" s="2120"/>
      <c r="G35" s="2120"/>
      <c r="H35" s="926"/>
      <c r="I35" s="1827"/>
      <c r="J35" s="1827"/>
      <c r="K35" s="1827"/>
      <c r="L35" s="1827"/>
      <c r="M35" s="1827"/>
      <c r="N35" s="1827"/>
      <c r="O35" s="1828"/>
      <c r="P35" s="1828"/>
      <c r="Q35" s="1828"/>
      <c r="R35" s="1828"/>
      <c r="S35" s="1829"/>
      <c r="T35" s="1832">
        <v>0</v>
      </c>
      <c r="U35" s="1832">
        <f t="shared" ref="U35:W35" si="20">+U36</f>
        <v>4.5999999999999996</v>
      </c>
      <c r="V35" s="2148">
        <f t="shared" si="11"/>
        <v>4.5999999999999996</v>
      </c>
      <c r="W35" s="1832">
        <f t="shared" si="20"/>
        <v>0</v>
      </c>
      <c r="X35" s="1832">
        <f t="shared" si="12"/>
        <v>4.5999999999999996</v>
      </c>
    </row>
    <row r="36" spans="1:24" s="714" customFormat="1" x14ac:dyDescent="0.2">
      <c r="A36" s="701"/>
      <c r="B36" s="703"/>
      <c r="C36" s="704">
        <v>3113</v>
      </c>
      <c r="D36" s="663">
        <v>5321</v>
      </c>
      <c r="E36" s="1854" t="s">
        <v>258</v>
      </c>
      <c r="F36" s="2120"/>
      <c r="G36" s="2120"/>
      <c r="H36" s="926"/>
      <c r="I36" s="1827"/>
      <c r="J36" s="1827"/>
      <c r="K36" s="1827"/>
      <c r="L36" s="1827"/>
      <c r="M36" s="1827"/>
      <c r="N36" s="1827"/>
      <c r="O36" s="1828"/>
      <c r="P36" s="1828"/>
      <c r="Q36" s="1828"/>
      <c r="R36" s="1828"/>
      <c r="S36" s="1829"/>
      <c r="T36" s="1829">
        <v>0</v>
      </c>
      <c r="U36" s="1829">
        <v>4.5999999999999996</v>
      </c>
      <c r="V36" s="2147">
        <f t="shared" si="11"/>
        <v>4.5999999999999996</v>
      </c>
      <c r="W36" s="1829">
        <v>0</v>
      </c>
      <c r="X36" s="1829">
        <f t="shared" si="12"/>
        <v>4.5999999999999996</v>
      </c>
    </row>
    <row r="37" spans="1:24" s="714" customFormat="1" ht="20.95" x14ac:dyDescent="0.2">
      <c r="A37" s="1040" t="s">
        <v>106</v>
      </c>
      <c r="B37" s="1041" t="s">
        <v>682</v>
      </c>
      <c r="C37" s="1042" t="s">
        <v>100</v>
      </c>
      <c r="D37" s="1043" t="s">
        <v>100</v>
      </c>
      <c r="E37" s="1044" t="s">
        <v>718</v>
      </c>
      <c r="F37" s="2120"/>
      <c r="G37" s="2120"/>
      <c r="H37" s="926"/>
      <c r="I37" s="1827"/>
      <c r="J37" s="1827"/>
      <c r="K37" s="1827"/>
      <c r="L37" s="1827"/>
      <c r="M37" s="1827"/>
      <c r="N37" s="1827"/>
      <c r="O37" s="1828"/>
      <c r="P37" s="1828"/>
      <c r="Q37" s="1828"/>
      <c r="R37" s="1828"/>
      <c r="S37" s="1829"/>
      <c r="T37" s="1832">
        <v>0</v>
      </c>
      <c r="U37" s="1832">
        <f t="shared" ref="U37:W37" si="21">+U38</f>
        <v>4</v>
      </c>
      <c r="V37" s="2148">
        <f t="shared" si="11"/>
        <v>4</v>
      </c>
      <c r="W37" s="1832">
        <f t="shared" si="21"/>
        <v>0</v>
      </c>
      <c r="X37" s="1832">
        <f t="shared" si="12"/>
        <v>4</v>
      </c>
    </row>
    <row r="38" spans="1:24" s="714" customFormat="1" x14ac:dyDescent="0.2">
      <c r="A38" s="701"/>
      <c r="B38" s="703"/>
      <c r="C38" s="704">
        <v>3113</v>
      </c>
      <c r="D38" s="663">
        <v>5321</v>
      </c>
      <c r="E38" s="1854" t="s">
        <v>258</v>
      </c>
      <c r="F38" s="2120"/>
      <c r="G38" s="2120"/>
      <c r="H38" s="926"/>
      <c r="I38" s="1827"/>
      <c r="J38" s="1827"/>
      <c r="K38" s="1827"/>
      <c r="L38" s="1827"/>
      <c r="M38" s="1827"/>
      <c r="N38" s="1827"/>
      <c r="O38" s="1828"/>
      <c r="P38" s="1828"/>
      <c r="Q38" s="1828"/>
      <c r="R38" s="1828"/>
      <c r="S38" s="1829"/>
      <c r="T38" s="1829">
        <v>0</v>
      </c>
      <c r="U38" s="1829">
        <v>4</v>
      </c>
      <c r="V38" s="2147">
        <f t="shared" si="11"/>
        <v>4</v>
      </c>
      <c r="W38" s="1829">
        <v>0</v>
      </c>
      <c r="X38" s="1829">
        <f t="shared" si="12"/>
        <v>4</v>
      </c>
    </row>
    <row r="39" spans="1:24" s="714" customFormat="1" ht="20.95" x14ac:dyDescent="0.2">
      <c r="A39" s="1040" t="s">
        <v>106</v>
      </c>
      <c r="B39" s="1041" t="s">
        <v>683</v>
      </c>
      <c r="C39" s="1042" t="s">
        <v>100</v>
      </c>
      <c r="D39" s="1043" t="s">
        <v>100</v>
      </c>
      <c r="E39" s="1044" t="s">
        <v>719</v>
      </c>
      <c r="F39" s="2120"/>
      <c r="G39" s="2120"/>
      <c r="H39" s="926"/>
      <c r="I39" s="1827"/>
      <c r="J39" s="1827"/>
      <c r="K39" s="1827"/>
      <c r="L39" s="1827"/>
      <c r="M39" s="1827"/>
      <c r="N39" s="1827"/>
      <c r="O39" s="1828"/>
      <c r="P39" s="1828"/>
      <c r="Q39" s="1828"/>
      <c r="R39" s="1828"/>
      <c r="S39" s="1829"/>
      <c r="T39" s="1832">
        <v>0</v>
      </c>
      <c r="U39" s="1832">
        <f t="shared" ref="U39:W39" si="22">+U40</f>
        <v>5.5</v>
      </c>
      <c r="V39" s="2148">
        <f t="shared" si="11"/>
        <v>5.5</v>
      </c>
      <c r="W39" s="1832">
        <f t="shared" si="22"/>
        <v>0</v>
      </c>
      <c r="X39" s="1832">
        <f t="shared" si="12"/>
        <v>5.5</v>
      </c>
    </row>
    <row r="40" spans="1:24" s="714" customFormat="1" x14ac:dyDescent="0.2">
      <c r="A40" s="701"/>
      <c r="B40" s="703"/>
      <c r="C40" s="704">
        <v>3113</v>
      </c>
      <c r="D40" s="663">
        <v>5321</v>
      </c>
      <c r="E40" s="1854" t="s">
        <v>258</v>
      </c>
      <c r="F40" s="2120"/>
      <c r="G40" s="2120"/>
      <c r="H40" s="926"/>
      <c r="I40" s="1827"/>
      <c r="J40" s="1827"/>
      <c r="K40" s="1827"/>
      <c r="L40" s="1827"/>
      <c r="M40" s="1827"/>
      <c r="N40" s="1827"/>
      <c r="O40" s="1828"/>
      <c r="P40" s="1828"/>
      <c r="Q40" s="1828"/>
      <c r="R40" s="1828"/>
      <c r="S40" s="1829"/>
      <c r="T40" s="1829">
        <v>0</v>
      </c>
      <c r="U40" s="1829">
        <v>5.5</v>
      </c>
      <c r="V40" s="2147">
        <f t="shared" si="11"/>
        <v>5.5</v>
      </c>
      <c r="W40" s="1829">
        <v>0</v>
      </c>
      <c r="X40" s="1829">
        <f t="shared" si="12"/>
        <v>5.5</v>
      </c>
    </row>
    <row r="41" spans="1:24" s="714" customFormat="1" ht="20.95" x14ac:dyDescent="0.2">
      <c r="A41" s="1040" t="s">
        <v>106</v>
      </c>
      <c r="B41" s="1041" t="s">
        <v>684</v>
      </c>
      <c r="C41" s="1042" t="s">
        <v>100</v>
      </c>
      <c r="D41" s="1043" t="s">
        <v>100</v>
      </c>
      <c r="E41" s="1044" t="s">
        <v>720</v>
      </c>
      <c r="F41" s="2120"/>
      <c r="G41" s="2120"/>
      <c r="H41" s="926"/>
      <c r="I41" s="1827"/>
      <c r="J41" s="1827"/>
      <c r="K41" s="1827"/>
      <c r="L41" s="1827"/>
      <c r="M41" s="1827"/>
      <c r="N41" s="1827"/>
      <c r="O41" s="1828"/>
      <c r="P41" s="1828"/>
      <c r="Q41" s="1828"/>
      <c r="R41" s="1828"/>
      <c r="S41" s="1829"/>
      <c r="T41" s="1832">
        <v>0</v>
      </c>
      <c r="U41" s="1832">
        <f t="shared" ref="U41:W41" si="23">+U42</f>
        <v>4</v>
      </c>
      <c r="V41" s="2148">
        <f t="shared" si="11"/>
        <v>4</v>
      </c>
      <c r="W41" s="1832">
        <f t="shared" si="23"/>
        <v>0</v>
      </c>
      <c r="X41" s="1832">
        <f t="shared" si="12"/>
        <v>4</v>
      </c>
    </row>
    <row r="42" spans="1:24" s="714" customFormat="1" x14ac:dyDescent="0.2">
      <c r="A42" s="701"/>
      <c r="B42" s="703"/>
      <c r="C42" s="704">
        <v>3113</v>
      </c>
      <c r="D42" s="663">
        <v>5321</v>
      </c>
      <c r="E42" s="1854" t="s">
        <v>258</v>
      </c>
      <c r="F42" s="2120"/>
      <c r="G42" s="2120"/>
      <c r="H42" s="926"/>
      <c r="I42" s="1827"/>
      <c r="J42" s="1827"/>
      <c r="K42" s="1827"/>
      <c r="L42" s="1827"/>
      <c r="M42" s="1827"/>
      <c r="N42" s="1827"/>
      <c r="O42" s="1828"/>
      <c r="P42" s="1828"/>
      <c r="Q42" s="1828"/>
      <c r="R42" s="1828"/>
      <c r="S42" s="1829"/>
      <c r="T42" s="1829">
        <v>0</v>
      </c>
      <c r="U42" s="1829">
        <v>4</v>
      </c>
      <c r="V42" s="2147">
        <f t="shared" si="11"/>
        <v>4</v>
      </c>
      <c r="W42" s="1829">
        <v>0</v>
      </c>
      <c r="X42" s="1829">
        <f t="shared" si="12"/>
        <v>4</v>
      </c>
    </row>
    <row r="43" spans="1:24" s="714" customFormat="1" ht="20.95" x14ac:dyDescent="0.2">
      <c r="A43" s="1040" t="s">
        <v>106</v>
      </c>
      <c r="B43" s="1041" t="s">
        <v>685</v>
      </c>
      <c r="C43" s="1042" t="s">
        <v>100</v>
      </c>
      <c r="D43" s="1043" t="s">
        <v>100</v>
      </c>
      <c r="E43" s="1044" t="s">
        <v>721</v>
      </c>
      <c r="F43" s="2120"/>
      <c r="G43" s="2120"/>
      <c r="H43" s="926"/>
      <c r="I43" s="1827"/>
      <c r="J43" s="1827"/>
      <c r="K43" s="1827"/>
      <c r="L43" s="1827"/>
      <c r="M43" s="1827"/>
      <c r="N43" s="1827"/>
      <c r="O43" s="1828"/>
      <c r="P43" s="1828"/>
      <c r="Q43" s="1828"/>
      <c r="R43" s="1828"/>
      <c r="S43" s="1829"/>
      <c r="T43" s="1832">
        <v>0</v>
      </c>
      <c r="U43" s="1832">
        <f t="shared" ref="U43:W43" si="24">+U44</f>
        <v>3.5</v>
      </c>
      <c r="V43" s="2148">
        <f t="shared" si="11"/>
        <v>3.5</v>
      </c>
      <c r="W43" s="1832">
        <f t="shared" si="24"/>
        <v>0</v>
      </c>
      <c r="X43" s="1832">
        <f t="shared" si="12"/>
        <v>3.5</v>
      </c>
    </row>
    <row r="44" spans="1:24" s="714" customFormat="1" x14ac:dyDescent="0.2">
      <c r="A44" s="701"/>
      <c r="B44" s="703"/>
      <c r="C44" s="704">
        <v>3113</v>
      </c>
      <c r="D44" s="663">
        <v>5321</v>
      </c>
      <c r="E44" s="1854" t="s">
        <v>258</v>
      </c>
      <c r="F44" s="2120"/>
      <c r="G44" s="2120"/>
      <c r="H44" s="926"/>
      <c r="I44" s="1827"/>
      <c r="J44" s="1827"/>
      <c r="K44" s="1827"/>
      <c r="L44" s="1827"/>
      <c r="M44" s="1827"/>
      <c r="N44" s="1827"/>
      <c r="O44" s="1828"/>
      <c r="P44" s="1828"/>
      <c r="Q44" s="1828"/>
      <c r="R44" s="1828"/>
      <c r="S44" s="1829"/>
      <c r="T44" s="1829">
        <v>0</v>
      </c>
      <c r="U44" s="1829">
        <v>3.5</v>
      </c>
      <c r="V44" s="2147">
        <f t="shared" si="11"/>
        <v>3.5</v>
      </c>
      <c r="W44" s="1829">
        <v>0</v>
      </c>
      <c r="X44" s="1829">
        <f t="shared" si="12"/>
        <v>3.5</v>
      </c>
    </row>
    <row r="45" spans="1:24" s="714" customFormat="1" ht="20.95" x14ac:dyDescent="0.2">
      <c r="A45" s="1040" t="s">
        <v>106</v>
      </c>
      <c r="B45" s="1041" t="s">
        <v>686</v>
      </c>
      <c r="C45" s="1042" t="s">
        <v>100</v>
      </c>
      <c r="D45" s="1043" t="s">
        <v>100</v>
      </c>
      <c r="E45" s="1044" t="s">
        <v>722</v>
      </c>
      <c r="F45" s="2120"/>
      <c r="G45" s="2120"/>
      <c r="H45" s="926"/>
      <c r="I45" s="1827"/>
      <c r="J45" s="1827"/>
      <c r="K45" s="1827"/>
      <c r="L45" s="1827"/>
      <c r="M45" s="1827"/>
      <c r="N45" s="1827"/>
      <c r="O45" s="1828"/>
      <c r="P45" s="1828"/>
      <c r="Q45" s="1828"/>
      <c r="R45" s="1828"/>
      <c r="S45" s="1829"/>
      <c r="T45" s="1832">
        <v>0</v>
      </c>
      <c r="U45" s="1832">
        <f t="shared" ref="U45:W45" si="25">+U46</f>
        <v>4.8</v>
      </c>
      <c r="V45" s="2148">
        <f t="shared" si="11"/>
        <v>4.8</v>
      </c>
      <c r="W45" s="1832">
        <f t="shared" si="25"/>
        <v>0</v>
      </c>
      <c r="X45" s="1832">
        <f t="shared" si="12"/>
        <v>4.8</v>
      </c>
    </row>
    <row r="46" spans="1:24" s="714" customFormat="1" x14ac:dyDescent="0.2">
      <c r="A46" s="701"/>
      <c r="B46" s="703"/>
      <c r="C46" s="704">
        <v>3113</v>
      </c>
      <c r="D46" s="663">
        <v>5321</v>
      </c>
      <c r="E46" s="1854" t="s">
        <v>258</v>
      </c>
      <c r="F46" s="2120"/>
      <c r="G46" s="2120"/>
      <c r="H46" s="926"/>
      <c r="I46" s="1827"/>
      <c r="J46" s="1827"/>
      <c r="K46" s="1827"/>
      <c r="L46" s="1827"/>
      <c r="M46" s="1827"/>
      <c r="N46" s="1827"/>
      <c r="O46" s="1828"/>
      <c r="P46" s="1828"/>
      <c r="Q46" s="1828"/>
      <c r="R46" s="1828"/>
      <c r="S46" s="1829"/>
      <c r="T46" s="1829">
        <v>0</v>
      </c>
      <c r="U46" s="1829">
        <v>4.8</v>
      </c>
      <c r="V46" s="2147">
        <f t="shared" si="11"/>
        <v>4.8</v>
      </c>
      <c r="W46" s="1829">
        <v>0</v>
      </c>
      <c r="X46" s="1829">
        <f t="shared" si="12"/>
        <v>4.8</v>
      </c>
    </row>
    <row r="47" spans="1:24" s="714" customFormat="1" ht="20.95" x14ac:dyDescent="0.2">
      <c r="A47" s="1040" t="s">
        <v>106</v>
      </c>
      <c r="B47" s="1041" t="s">
        <v>687</v>
      </c>
      <c r="C47" s="1042" t="s">
        <v>100</v>
      </c>
      <c r="D47" s="1043" t="s">
        <v>100</v>
      </c>
      <c r="E47" s="1044" t="s">
        <v>723</v>
      </c>
      <c r="F47" s="2120"/>
      <c r="G47" s="2120"/>
      <c r="H47" s="926"/>
      <c r="I47" s="1827"/>
      <c r="J47" s="1827"/>
      <c r="K47" s="1827"/>
      <c r="L47" s="1827"/>
      <c r="M47" s="1827"/>
      <c r="N47" s="1827"/>
      <c r="O47" s="1828"/>
      <c r="P47" s="1828"/>
      <c r="Q47" s="1828"/>
      <c r="R47" s="1828"/>
      <c r="S47" s="1829"/>
      <c r="T47" s="1832">
        <v>0</v>
      </c>
      <c r="U47" s="1832">
        <f t="shared" ref="U47:W47" si="26">+U48</f>
        <v>4</v>
      </c>
      <c r="V47" s="2148">
        <f t="shared" si="11"/>
        <v>4</v>
      </c>
      <c r="W47" s="1832">
        <f t="shared" si="26"/>
        <v>0</v>
      </c>
      <c r="X47" s="1832">
        <f t="shared" si="12"/>
        <v>4</v>
      </c>
    </row>
    <row r="48" spans="1:24" s="714" customFormat="1" x14ac:dyDescent="0.2">
      <c r="A48" s="701"/>
      <c r="B48" s="703"/>
      <c r="C48" s="704">
        <v>3113</v>
      </c>
      <c r="D48" s="663">
        <v>5321</v>
      </c>
      <c r="E48" s="1854" t="s">
        <v>258</v>
      </c>
      <c r="F48" s="2120"/>
      <c r="G48" s="2120"/>
      <c r="H48" s="926"/>
      <c r="I48" s="1827"/>
      <c r="J48" s="1827"/>
      <c r="K48" s="1827"/>
      <c r="L48" s="1827"/>
      <c r="M48" s="1827"/>
      <c r="N48" s="1827"/>
      <c r="O48" s="1828"/>
      <c r="P48" s="1828"/>
      <c r="Q48" s="1828"/>
      <c r="R48" s="1828"/>
      <c r="S48" s="1829"/>
      <c r="T48" s="1829">
        <v>0</v>
      </c>
      <c r="U48" s="1829">
        <v>4</v>
      </c>
      <c r="V48" s="2147">
        <f t="shared" si="11"/>
        <v>4</v>
      </c>
      <c r="W48" s="1829">
        <v>0</v>
      </c>
      <c r="X48" s="1829">
        <f t="shared" si="12"/>
        <v>4</v>
      </c>
    </row>
    <row r="49" spans="1:24" s="714" customFormat="1" ht="20.95" x14ac:dyDescent="0.2">
      <c r="A49" s="1040" t="s">
        <v>106</v>
      </c>
      <c r="B49" s="1041" t="s">
        <v>688</v>
      </c>
      <c r="C49" s="1042" t="s">
        <v>100</v>
      </c>
      <c r="D49" s="1043" t="s">
        <v>100</v>
      </c>
      <c r="E49" s="1044" t="s">
        <v>724</v>
      </c>
      <c r="F49" s="2120"/>
      <c r="G49" s="2120"/>
      <c r="H49" s="926"/>
      <c r="I49" s="1827"/>
      <c r="J49" s="1827"/>
      <c r="K49" s="1827"/>
      <c r="L49" s="1827"/>
      <c r="M49" s="1827"/>
      <c r="N49" s="1827"/>
      <c r="O49" s="1828"/>
      <c r="P49" s="1828"/>
      <c r="Q49" s="1828"/>
      <c r="R49" s="1828"/>
      <c r="S49" s="1829"/>
      <c r="T49" s="1832">
        <v>0</v>
      </c>
      <c r="U49" s="1832">
        <f t="shared" ref="U49:W49" si="27">+U50</f>
        <v>7</v>
      </c>
      <c r="V49" s="2148">
        <f t="shared" si="11"/>
        <v>7</v>
      </c>
      <c r="W49" s="1832">
        <f t="shared" si="27"/>
        <v>0</v>
      </c>
      <c r="X49" s="1832">
        <f t="shared" si="12"/>
        <v>7</v>
      </c>
    </row>
    <row r="50" spans="1:24" s="714" customFormat="1" x14ac:dyDescent="0.2">
      <c r="A50" s="701"/>
      <c r="B50" s="703"/>
      <c r="C50" s="704">
        <v>3113</v>
      </c>
      <c r="D50" s="663">
        <v>5321</v>
      </c>
      <c r="E50" s="1854" t="s">
        <v>258</v>
      </c>
      <c r="F50" s="2120"/>
      <c r="G50" s="2120"/>
      <c r="H50" s="926"/>
      <c r="I50" s="1827"/>
      <c r="J50" s="1827"/>
      <c r="K50" s="1827"/>
      <c r="L50" s="1827"/>
      <c r="M50" s="1827"/>
      <c r="N50" s="1827"/>
      <c r="O50" s="1828"/>
      <c r="P50" s="1828"/>
      <c r="Q50" s="1828"/>
      <c r="R50" s="1828"/>
      <c r="S50" s="1829"/>
      <c r="T50" s="1829">
        <v>0</v>
      </c>
      <c r="U50" s="1829">
        <v>7</v>
      </c>
      <c r="V50" s="2147">
        <f t="shared" si="11"/>
        <v>7</v>
      </c>
      <c r="W50" s="1829">
        <v>0</v>
      </c>
      <c r="X50" s="1829">
        <f t="shared" si="12"/>
        <v>7</v>
      </c>
    </row>
    <row r="51" spans="1:24" s="714" customFormat="1" ht="20.95" x14ac:dyDescent="0.2">
      <c r="A51" s="1040" t="s">
        <v>106</v>
      </c>
      <c r="B51" s="1041" t="s">
        <v>689</v>
      </c>
      <c r="C51" s="1042" t="s">
        <v>100</v>
      </c>
      <c r="D51" s="1043" t="s">
        <v>100</v>
      </c>
      <c r="E51" s="1044" t="s">
        <v>725</v>
      </c>
      <c r="F51" s="2120"/>
      <c r="G51" s="2120"/>
      <c r="H51" s="926"/>
      <c r="I51" s="1827"/>
      <c r="J51" s="1827"/>
      <c r="K51" s="1827"/>
      <c r="L51" s="1827"/>
      <c r="M51" s="1827"/>
      <c r="N51" s="1827"/>
      <c r="O51" s="1828"/>
      <c r="P51" s="1828"/>
      <c r="Q51" s="1828"/>
      <c r="R51" s="1828"/>
      <c r="S51" s="1829"/>
      <c r="T51" s="1832">
        <v>0</v>
      </c>
      <c r="U51" s="1832">
        <f t="shared" ref="U51:W51" si="28">+U52</f>
        <v>5</v>
      </c>
      <c r="V51" s="2148">
        <f t="shared" si="11"/>
        <v>5</v>
      </c>
      <c r="W51" s="1832">
        <f t="shared" si="28"/>
        <v>0</v>
      </c>
      <c r="X51" s="1832">
        <f t="shared" si="12"/>
        <v>5</v>
      </c>
    </row>
    <row r="52" spans="1:24" s="714" customFormat="1" x14ac:dyDescent="0.2">
      <c r="A52" s="701"/>
      <c r="B52" s="703"/>
      <c r="C52" s="704">
        <v>3113</v>
      </c>
      <c r="D52" s="663">
        <v>5321</v>
      </c>
      <c r="E52" s="1854" t="s">
        <v>258</v>
      </c>
      <c r="F52" s="2120"/>
      <c r="G52" s="2120"/>
      <c r="H52" s="926"/>
      <c r="I52" s="1827"/>
      <c r="J52" s="1827"/>
      <c r="K52" s="1827"/>
      <c r="L52" s="1827"/>
      <c r="M52" s="1827"/>
      <c r="N52" s="1827"/>
      <c r="O52" s="1828"/>
      <c r="P52" s="1828"/>
      <c r="Q52" s="1828"/>
      <c r="R52" s="1828"/>
      <c r="S52" s="1829"/>
      <c r="T52" s="1829">
        <v>0</v>
      </c>
      <c r="U52" s="1829">
        <v>5</v>
      </c>
      <c r="V52" s="2147">
        <f t="shared" si="11"/>
        <v>5</v>
      </c>
      <c r="W52" s="1829">
        <v>0</v>
      </c>
      <c r="X52" s="1829">
        <f t="shared" si="12"/>
        <v>5</v>
      </c>
    </row>
    <row r="53" spans="1:24" s="714" customFormat="1" ht="20.95" x14ac:dyDescent="0.2">
      <c r="A53" s="1040" t="s">
        <v>106</v>
      </c>
      <c r="B53" s="1041" t="s">
        <v>690</v>
      </c>
      <c r="C53" s="1042" t="s">
        <v>100</v>
      </c>
      <c r="D53" s="1043" t="s">
        <v>100</v>
      </c>
      <c r="E53" s="1044" t="s">
        <v>726</v>
      </c>
      <c r="F53" s="2120"/>
      <c r="G53" s="2120"/>
      <c r="H53" s="926"/>
      <c r="I53" s="1827"/>
      <c r="J53" s="1827"/>
      <c r="K53" s="1827"/>
      <c r="L53" s="1827"/>
      <c r="M53" s="1827"/>
      <c r="N53" s="1827"/>
      <c r="O53" s="1828"/>
      <c r="P53" s="1828"/>
      <c r="Q53" s="1828"/>
      <c r="R53" s="1828"/>
      <c r="S53" s="1829"/>
      <c r="T53" s="1832">
        <v>0</v>
      </c>
      <c r="U53" s="1832">
        <f t="shared" ref="U53:W53" si="29">+U54</f>
        <v>3</v>
      </c>
      <c r="V53" s="2148">
        <f t="shared" si="11"/>
        <v>3</v>
      </c>
      <c r="W53" s="1832">
        <f t="shared" si="29"/>
        <v>0</v>
      </c>
      <c r="X53" s="1832">
        <f t="shared" si="12"/>
        <v>3</v>
      </c>
    </row>
    <row r="54" spans="1:24" s="714" customFormat="1" x14ac:dyDescent="0.2">
      <c r="A54" s="701"/>
      <c r="B54" s="703"/>
      <c r="C54" s="704">
        <v>3123</v>
      </c>
      <c r="D54" s="1201">
        <v>5331</v>
      </c>
      <c r="E54" s="1202" t="s">
        <v>259</v>
      </c>
      <c r="F54" s="2120"/>
      <c r="G54" s="2120"/>
      <c r="H54" s="926"/>
      <c r="I54" s="1827"/>
      <c r="J54" s="1827"/>
      <c r="K54" s="1827"/>
      <c r="L54" s="1827"/>
      <c r="M54" s="1827"/>
      <c r="N54" s="1827"/>
      <c r="O54" s="1828"/>
      <c r="P54" s="1828"/>
      <c r="Q54" s="1828"/>
      <c r="R54" s="1828"/>
      <c r="S54" s="1829"/>
      <c r="T54" s="1829">
        <v>0</v>
      </c>
      <c r="U54" s="1829">
        <v>3</v>
      </c>
      <c r="V54" s="2147">
        <f t="shared" si="11"/>
        <v>3</v>
      </c>
      <c r="W54" s="1829">
        <v>0</v>
      </c>
      <c r="X54" s="1829">
        <f t="shared" si="12"/>
        <v>3</v>
      </c>
    </row>
    <row r="55" spans="1:24" s="714" customFormat="1" ht="20.95" x14ac:dyDescent="0.2">
      <c r="A55" s="1040" t="s">
        <v>106</v>
      </c>
      <c r="B55" s="1041" t="s">
        <v>691</v>
      </c>
      <c r="C55" s="1042" t="s">
        <v>100</v>
      </c>
      <c r="D55" s="1043" t="s">
        <v>100</v>
      </c>
      <c r="E55" s="1044" t="s">
        <v>727</v>
      </c>
      <c r="F55" s="2120"/>
      <c r="G55" s="2120"/>
      <c r="H55" s="926"/>
      <c r="I55" s="1827"/>
      <c r="J55" s="1827"/>
      <c r="K55" s="1827"/>
      <c r="L55" s="1827"/>
      <c r="M55" s="1827"/>
      <c r="N55" s="1827"/>
      <c r="O55" s="1828"/>
      <c r="P55" s="1828"/>
      <c r="Q55" s="1828"/>
      <c r="R55" s="1828"/>
      <c r="S55" s="1829"/>
      <c r="T55" s="1832">
        <v>0</v>
      </c>
      <c r="U55" s="1832">
        <f t="shared" ref="U55:W55" si="30">+U56</f>
        <v>10</v>
      </c>
      <c r="V55" s="2148">
        <f t="shared" si="11"/>
        <v>10</v>
      </c>
      <c r="W55" s="1832">
        <f t="shared" si="30"/>
        <v>0</v>
      </c>
      <c r="X55" s="1832">
        <f t="shared" si="12"/>
        <v>10</v>
      </c>
    </row>
    <row r="56" spans="1:24" s="714" customFormat="1" x14ac:dyDescent="0.2">
      <c r="A56" s="701"/>
      <c r="B56" s="703"/>
      <c r="C56" s="704">
        <v>3113</v>
      </c>
      <c r="D56" s="663">
        <v>5321</v>
      </c>
      <c r="E56" s="1854" t="s">
        <v>258</v>
      </c>
      <c r="F56" s="2120"/>
      <c r="G56" s="2120"/>
      <c r="H56" s="926"/>
      <c r="I56" s="1827"/>
      <c r="J56" s="1827"/>
      <c r="K56" s="1827"/>
      <c r="L56" s="1827"/>
      <c r="M56" s="1827"/>
      <c r="N56" s="1827"/>
      <c r="O56" s="1828"/>
      <c r="P56" s="1828"/>
      <c r="Q56" s="1828"/>
      <c r="R56" s="1828"/>
      <c r="S56" s="1829"/>
      <c r="T56" s="1829">
        <v>0</v>
      </c>
      <c r="U56" s="1829">
        <v>10</v>
      </c>
      <c r="V56" s="2147">
        <f t="shared" si="11"/>
        <v>10</v>
      </c>
      <c r="W56" s="1829">
        <v>0</v>
      </c>
      <c r="X56" s="1829">
        <f t="shared" si="12"/>
        <v>10</v>
      </c>
    </row>
    <row r="57" spans="1:24" s="714" customFormat="1" ht="20.95" x14ac:dyDescent="0.2">
      <c r="A57" s="1040" t="s">
        <v>106</v>
      </c>
      <c r="B57" s="1041" t="s">
        <v>692</v>
      </c>
      <c r="C57" s="1042" t="s">
        <v>100</v>
      </c>
      <c r="D57" s="1043" t="s">
        <v>100</v>
      </c>
      <c r="E57" s="1044" t="s">
        <v>728</v>
      </c>
      <c r="F57" s="2120"/>
      <c r="G57" s="2120"/>
      <c r="H57" s="926"/>
      <c r="I57" s="1827"/>
      <c r="J57" s="1827"/>
      <c r="K57" s="1827"/>
      <c r="L57" s="1827"/>
      <c r="M57" s="1827"/>
      <c r="N57" s="1827"/>
      <c r="O57" s="1828"/>
      <c r="P57" s="1828"/>
      <c r="Q57" s="1828"/>
      <c r="R57" s="1828"/>
      <c r="S57" s="1829"/>
      <c r="T57" s="1832">
        <v>0</v>
      </c>
      <c r="U57" s="1832">
        <f t="shared" ref="U57:W57" si="31">+U58</f>
        <v>4.7</v>
      </c>
      <c r="V57" s="2148">
        <f t="shared" si="11"/>
        <v>4.7</v>
      </c>
      <c r="W57" s="1832">
        <f t="shared" si="31"/>
        <v>0</v>
      </c>
      <c r="X57" s="1832">
        <f t="shared" si="12"/>
        <v>4.7</v>
      </c>
    </row>
    <row r="58" spans="1:24" s="714" customFormat="1" x14ac:dyDescent="0.2">
      <c r="A58" s="701"/>
      <c r="B58" s="703"/>
      <c r="C58" s="704">
        <v>3113</v>
      </c>
      <c r="D58" s="663">
        <v>5321</v>
      </c>
      <c r="E58" s="1854" t="s">
        <v>258</v>
      </c>
      <c r="F58" s="2120"/>
      <c r="G58" s="2120"/>
      <c r="H58" s="926"/>
      <c r="I58" s="1827"/>
      <c r="J58" s="1827"/>
      <c r="K58" s="1827"/>
      <c r="L58" s="1827"/>
      <c r="M58" s="1827"/>
      <c r="N58" s="1827"/>
      <c r="O58" s="1828"/>
      <c r="P58" s="1828"/>
      <c r="Q58" s="1828"/>
      <c r="R58" s="1828"/>
      <c r="S58" s="1829"/>
      <c r="T58" s="1829">
        <v>0</v>
      </c>
      <c r="U58" s="1829">
        <v>4.7</v>
      </c>
      <c r="V58" s="2147">
        <f t="shared" si="11"/>
        <v>4.7</v>
      </c>
      <c r="W58" s="1829">
        <v>0</v>
      </c>
      <c r="X58" s="1829">
        <f t="shared" si="12"/>
        <v>4.7</v>
      </c>
    </row>
    <row r="59" spans="1:24" s="714" customFormat="1" ht="20.95" x14ac:dyDescent="0.2">
      <c r="A59" s="1040" t="s">
        <v>106</v>
      </c>
      <c r="B59" s="1041" t="s">
        <v>693</v>
      </c>
      <c r="C59" s="1042" t="s">
        <v>100</v>
      </c>
      <c r="D59" s="1043" t="s">
        <v>100</v>
      </c>
      <c r="E59" s="1044" t="s">
        <v>729</v>
      </c>
      <c r="F59" s="2120"/>
      <c r="G59" s="2120"/>
      <c r="H59" s="926"/>
      <c r="I59" s="1827"/>
      <c r="J59" s="1827"/>
      <c r="K59" s="1827"/>
      <c r="L59" s="1827"/>
      <c r="M59" s="1827"/>
      <c r="N59" s="1827"/>
      <c r="O59" s="1828"/>
      <c r="P59" s="1828"/>
      <c r="Q59" s="1828"/>
      <c r="R59" s="1828"/>
      <c r="S59" s="1829"/>
      <c r="T59" s="1832">
        <v>0</v>
      </c>
      <c r="U59" s="1832">
        <f t="shared" ref="U59:W59" si="32">+U60</f>
        <v>7</v>
      </c>
      <c r="V59" s="2148">
        <f t="shared" si="11"/>
        <v>7</v>
      </c>
      <c r="W59" s="1832">
        <f t="shared" si="32"/>
        <v>0</v>
      </c>
      <c r="X59" s="1832">
        <f t="shared" si="12"/>
        <v>7</v>
      </c>
    </row>
    <row r="60" spans="1:24" s="714" customFormat="1" x14ac:dyDescent="0.2">
      <c r="A60" s="701"/>
      <c r="B60" s="703"/>
      <c r="C60" s="704">
        <v>3123</v>
      </c>
      <c r="D60" s="1201">
        <v>5331</v>
      </c>
      <c r="E60" s="1202" t="s">
        <v>259</v>
      </c>
      <c r="F60" s="2120"/>
      <c r="G60" s="2120"/>
      <c r="H60" s="926"/>
      <c r="I60" s="1827"/>
      <c r="J60" s="1827"/>
      <c r="K60" s="1827"/>
      <c r="L60" s="1827"/>
      <c r="M60" s="1827"/>
      <c r="N60" s="1827"/>
      <c r="O60" s="1828"/>
      <c r="P60" s="1828"/>
      <c r="Q60" s="1828"/>
      <c r="R60" s="1828"/>
      <c r="S60" s="1829"/>
      <c r="T60" s="1829">
        <v>0</v>
      </c>
      <c r="U60" s="1829">
        <v>7</v>
      </c>
      <c r="V60" s="2147">
        <f t="shared" si="11"/>
        <v>7</v>
      </c>
      <c r="W60" s="1829">
        <v>0</v>
      </c>
      <c r="X60" s="1829">
        <f t="shared" si="12"/>
        <v>7</v>
      </c>
    </row>
    <row r="61" spans="1:24" s="714" customFormat="1" ht="20.95" x14ac:dyDescent="0.2">
      <c r="A61" s="1040" t="s">
        <v>106</v>
      </c>
      <c r="B61" s="1041" t="s">
        <v>694</v>
      </c>
      <c r="C61" s="1042" t="s">
        <v>100</v>
      </c>
      <c r="D61" s="1043" t="s">
        <v>100</v>
      </c>
      <c r="E61" s="1044" t="s">
        <v>730</v>
      </c>
      <c r="F61" s="2120"/>
      <c r="G61" s="2120"/>
      <c r="H61" s="926"/>
      <c r="I61" s="1827"/>
      <c r="J61" s="1827"/>
      <c r="K61" s="1827"/>
      <c r="L61" s="1827"/>
      <c r="M61" s="1827"/>
      <c r="N61" s="1827"/>
      <c r="O61" s="1828"/>
      <c r="P61" s="1828"/>
      <c r="Q61" s="1828"/>
      <c r="R61" s="1828"/>
      <c r="S61" s="1829"/>
      <c r="T61" s="1832">
        <v>0</v>
      </c>
      <c r="U61" s="1832">
        <f t="shared" ref="U61:W61" si="33">+U62</f>
        <v>6</v>
      </c>
      <c r="V61" s="2148">
        <f t="shared" si="11"/>
        <v>6</v>
      </c>
      <c r="W61" s="1832">
        <f t="shared" si="33"/>
        <v>0</v>
      </c>
      <c r="X61" s="1832">
        <f t="shared" si="12"/>
        <v>6</v>
      </c>
    </row>
    <row r="62" spans="1:24" s="714" customFormat="1" x14ac:dyDescent="0.2">
      <c r="A62" s="701"/>
      <c r="B62" s="703"/>
      <c r="C62" s="704">
        <v>3113</v>
      </c>
      <c r="D62" s="663">
        <v>5321</v>
      </c>
      <c r="E62" s="1854" t="s">
        <v>258</v>
      </c>
      <c r="F62" s="2120"/>
      <c r="G62" s="2120"/>
      <c r="H62" s="926"/>
      <c r="I62" s="1827"/>
      <c r="J62" s="1827"/>
      <c r="K62" s="1827"/>
      <c r="L62" s="1827"/>
      <c r="M62" s="1827"/>
      <c r="N62" s="1827"/>
      <c r="O62" s="1828"/>
      <c r="P62" s="1828"/>
      <c r="Q62" s="1828"/>
      <c r="R62" s="1828"/>
      <c r="S62" s="1829"/>
      <c r="T62" s="1829">
        <v>0</v>
      </c>
      <c r="U62" s="1829">
        <v>6</v>
      </c>
      <c r="V62" s="2147">
        <f t="shared" si="11"/>
        <v>6</v>
      </c>
      <c r="W62" s="1829">
        <v>0</v>
      </c>
      <c r="X62" s="1829">
        <f t="shared" si="12"/>
        <v>6</v>
      </c>
    </row>
    <row r="63" spans="1:24" s="714" customFormat="1" ht="20.95" x14ac:dyDescent="0.2">
      <c r="A63" s="1040" t="s">
        <v>106</v>
      </c>
      <c r="B63" s="1041" t="s">
        <v>695</v>
      </c>
      <c r="C63" s="1042" t="s">
        <v>100</v>
      </c>
      <c r="D63" s="1043" t="s">
        <v>100</v>
      </c>
      <c r="E63" s="1044" t="s">
        <v>750</v>
      </c>
      <c r="F63" s="2120"/>
      <c r="G63" s="2120"/>
      <c r="H63" s="926"/>
      <c r="I63" s="1827"/>
      <c r="J63" s="1827"/>
      <c r="K63" s="1827"/>
      <c r="L63" s="1827"/>
      <c r="M63" s="1827"/>
      <c r="N63" s="1827"/>
      <c r="O63" s="1828"/>
      <c r="P63" s="1828"/>
      <c r="Q63" s="1828"/>
      <c r="R63" s="1828"/>
      <c r="S63" s="1829"/>
      <c r="T63" s="1832">
        <v>0</v>
      </c>
      <c r="U63" s="1832">
        <f t="shared" ref="U63:W63" si="34">+U64</f>
        <v>4.84</v>
      </c>
      <c r="V63" s="2148">
        <f t="shared" si="11"/>
        <v>4.84</v>
      </c>
      <c r="W63" s="1832">
        <f t="shared" si="34"/>
        <v>0</v>
      </c>
      <c r="X63" s="1832">
        <f t="shared" si="12"/>
        <v>4.84</v>
      </c>
    </row>
    <row r="64" spans="1:24" s="714" customFormat="1" x14ac:dyDescent="0.2">
      <c r="A64" s="701"/>
      <c r="B64" s="703"/>
      <c r="C64" s="704">
        <v>3113</v>
      </c>
      <c r="D64" s="663">
        <v>5321</v>
      </c>
      <c r="E64" s="1854" t="s">
        <v>258</v>
      </c>
      <c r="F64" s="2120"/>
      <c r="G64" s="2120"/>
      <c r="H64" s="926"/>
      <c r="I64" s="1827"/>
      <c r="J64" s="1827"/>
      <c r="K64" s="1827"/>
      <c r="L64" s="1827"/>
      <c r="M64" s="1827"/>
      <c r="N64" s="1827"/>
      <c r="O64" s="1828"/>
      <c r="P64" s="1828"/>
      <c r="Q64" s="1828"/>
      <c r="R64" s="1828"/>
      <c r="S64" s="1829"/>
      <c r="T64" s="1829">
        <v>0</v>
      </c>
      <c r="U64" s="1829">
        <v>4.84</v>
      </c>
      <c r="V64" s="2147">
        <f t="shared" si="11"/>
        <v>4.84</v>
      </c>
      <c r="W64" s="1829">
        <v>0</v>
      </c>
      <c r="X64" s="1829">
        <f t="shared" si="12"/>
        <v>4.84</v>
      </c>
    </row>
    <row r="65" spans="1:24" s="714" customFormat="1" ht="20.95" x14ac:dyDescent="0.2">
      <c r="A65" s="1040" t="s">
        <v>106</v>
      </c>
      <c r="B65" s="1041" t="s">
        <v>696</v>
      </c>
      <c r="C65" s="1042" t="s">
        <v>100</v>
      </c>
      <c r="D65" s="1043" t="s">
        <v>100</v>
      </c>
      <c r="E65" s="1044" t="s">
        <v>731</v>
      </c>
      <c r="F65" s="2120"/>
      <c r="G65" s="2120"/>
      <c r="H65" s="926"/>
      <c r="I65" s="1827"/>
      <c r="J65" s="1827"/>
      <c r="K65" s="1827"/>
      <c r="L65" s="1827"/>
      <c r="M65" s="1827"/>
      <c r="N65" s="1827"/>
      <c r="O65" s="1828"/>
      <c r="P65" s="1828"/>
      <c r="Q65" s="1828"/>
      <c r="R65" s="1828"/>
      <c r="S65" s="1829"/>
      <c r="T65" s="1832">
        <v>0</v>
      </c>
      <c r="U65" s="1832">
        <f t="shared" ref="U65:W65" si="35">+U66</f>
        <v>7</v>
      </c>
      <c r="V65" s="2148">
        <f t="shared" si="11"/>
        <v>7</v>
      </c>
      <c r="W65" s="1832">
        <f t="shared" si="35"/>
        <v>0</v>
      </c>
      <c r="X65" s="1832">
        <f t="shared" si="12"/>
        <v>7</v>
      </c>
    </row>
    <row r="66" spans="1:24" s="714" customFormat="1" x14ac:dyDescent="0.2">
      <c r="A66" s="701"/>
      <c r="B66" s="703"/>
      <c r="C66" s="704">
        <v>3113</v>
      </c>
      <c r="D66" s="663">
        <v>5321</v>
      </c>
      <c r="E66" s="1854" t="s">
        <v>258</v>
      </c>
      <c r="F66" s="2120"/>
      <c r="G66" s="2120"/>
      <c r="H66" s="926"/>
      <c r="I66" s="1827"/>
      <c r="J66" s="1827"/>
      <c r="K66" s="1827"/>
      <c r="L66" s="1827"/>
      <c r="M66" s="1827"/>
      <c r="N66" s="1827"/>
      <c r="O66" s="1828"/>
      <c r="P66" s="1828"/>
      <c r="Q66" s="1828"/>
      <c r="R66" s="1828"/>
      <c r="S66" s="1829"/>
      <c r="T66" s="1829">
        <v>0</v>
      </c>
      <c r="U66" s="1829">
        <v>7</v>
      </c>
      <c r="V66" s="2147">
        <f t="shared" si="11"/>
        <v>7</v>
      </c>
      <c r="W66" s="1829">
        <v>0</v>
      </c>
      <c r="X66" s="1829">
        <f t="shared" si="12"/>
        <v>7</v>
      </c>
    </row>
    <row r="67" spans="1:24" s="714" customFormat="1" ht="20.95" x14ac:dyDescent="0.2">
      <c r="A67" s="1040" t="s">
        <v>106</v>
      </c>
      <c r="B67" s="1041" t="s">
        <v>697</v>
      </c>
      <c r="C67" s="1042" t="s">
        <v>100</v>
      </c>
      <c r="D67" s="1043" t="s">
        <v>100</v>
      </c>
      <c r="E67" s="1044" t="s">
        <v>732</v>
      </c>
      <c r="F67" s="2120"/>
      <c r="G67" s="2120"/>
      <c r="H67" s="926"/>
      <c r="I67" s="1827"/>
      <c r="J67" s="1827"/>
      <c r="K67" s="1827"/>
      <c r="L67" s="1827"/>
      <c r="M67" s="1827"/>
      <c r="N67" s="1827"/>
      <c r="O67" s="1828"/>
      <c r="P67" s="1828"/>
      <c r="Q67" s="1828"/>
      <c r="R67" s="1828"/>
      <c r="S67" s="1829"/>
      <c r="T67" s="1832">
        <v>0</v>
      </c>
      <c r="U67" s="1832">
        <f t="shared" ref="U67:W67" si="36">+U68</f>
        <v>7</v>
      </c>
      <c r="V67" s="2148">
        <f t="shared" si="11"/>
        <v>7</v>
      </c>
      <c r="W67" s="1832">
        <f t="shared" si="36"/>
        <v>0</v>
      </c>
      <c r="X67" s="1832">
        <f t="shared" si="12"/>
        <v>7</v>
      </c>
    </row>
    <row r="68" spans="1:24" s="714" customFormat="1" x14ac:dyDescent="0.2">
      <c r="A68" s="701"/>
      <c r="B68" s="703"/>
      <c r="C68" s="704">
        <v>3113</v>
      </c>
      <c r="D68" s="663">
        <v>5321</v>
      </c>
      <c r="E68" s="1854" t="s">
        <v>258</v>
      </c>
      <c r="F68" s="2120"/>
      <c r="G68" s="2120"/>
      <c r="H68" s="926"/>
      <c r="I68" s="1827"/>
      <c r="J68" s="1827"/>
      <c r="K68" s="1827"/>
      <c r="L68" s="1827"/>
      <c r="M68" s="1827"/>
      <c r="N68" s="1827"/>
      <c r="O68" s="1828"/>
      <c r="P68" s="1828"/>
      <c r="Q68" s="1828"/>
      <c r="R68" s="1828"/>
      <c r="S68" s="1829"/>
      <c r="T68" s="1829">
        <v>0</v>
      </c>
      <c r="U68" s="1829">
        <v>7</v>
      </c>
      <c r="V68" s="2147">
        <f t="shared" si="11"/>
        <v>7</v>
      </c>
      <c r="W68" s="1829">
        <v>0</v>
      </c>
      <c r="X68" s="1829">
        <f t="shared" si="12"/>
        <v>7</v>
      </c>
    </row>
    <row r="69" spans="1:24" s="714" customFormat="1" ht="20.95" x14ac:dyDescent="0.2">
      <c r="A69" s="1040" t="s">
        <v>106</v>
      </c>
      <c r="B69" s="1041" t="s">
        <v>698</v>
      </c>
      <c r="C69" s="1042" t="s">
        <v>100</v>
      </c>
      <c r="D69" s="1043" t="s">
        <v>100</v>
      </c>
      <c r="E69" s="1044" t="s">
        <v>733</v>
      </c>
      <c r="F69" s="2120"/>
      <c r="G69" s="2120"/>
      <c r="H69" s="926"/>
      <c r="I69" s="1827"/>
      <c r="J69" s="1827"/>
      <c r="K69" s="1827"/>
      <c r="L69" s="1827"/>
      <c r="M69" s="1827"/>
      <c r="N69" s="1827"/>
      <c r="O69" s="1828"/>
      <c r="P69" s="1828"/>
      <c r="Q69" s="1828"/>
      <c r="R69" s="1828"/>
      <c r="S69" s="1829"/>
      <c r="T69" s="1832">
        <v>0</v>
      </c>
      <c r="U69" s="1832">
        <f t="shared" ref="U69:W69" si="37">+U70</f>
        <v>2.5</v>
      </c>
      <c r="V69" s="2148">
        <f t="shared" si="11"/>
        <v>2.5</v>
      </c>
      <c r="W69" s="1832">
        <f t="shared" si="37"/>
        <v>0</v>
      </c>
      <c r="X69" s="1832">
        <f t="shared" si="12"/>
        <v>2.5</v>
      </c>
    </row>
    <row r="70" spans="1:24" s="714" customFormat="1" x14ac:dyDescent="0.2">
      <c r="A70" s="701"/>
      <c r="B70" s="703"/>
      <c r="C70" s="704">
        <v>3113</v>
      </c>
      <c r="D70" s="663">
        <v>5321</v>
      </c>
      <c r="E70" s="1854" t="s">
        <v>258</v>
      </c>
      <c r="F70" s="2120"/>
      <c r="G70" s="2120"/>
      <c r="H70" s="926"/>
      <c r="I70" s="1827"/>
      <c r="J70" s="1827"/>
      <c r="K70" s="1827"/>
      <c r="L70" s="1827"/>
      <c r="M70" s="1827"/>
      <c r="N70" s="1827"/>
      <c r="O70" s="1828"/>
      <c r="P70" s="1828"/>
      <c r="Q70" s="1828"/>
      <c r="R70" s="1828"/>
      <c r="S70" s="1829"/>
      <c r="T70" s="1829">
        <v>0</v>
      </c>
      <c r="U70" s="1829">
        <v>2.5</v>
      </c>
      <c r="V70" s="2147">
        <f t="shared" si="11"/>
        <v>2.5</v>
      </c>
      <c r="W70" s="1829">
        <v>0</v>
      </c>
      <c r="X70" s="1829">
        <f t="shared" si="12"/>
        <v>2.5</v>
      </c>
    </row>
    <row r="71" spans="1:24" s="714" customFormat="1" ht="20.95" x14ac:dyDescent="0.2">
      <c r="A71" s="1040" t="s">
        <v>106</v>
      </c>
      <c r="B71" s="1041" t="s">
        <v>699</v>
      </c>
      <c r="C71" s="1042" t="s">
        <v>100</v>
      </c>
      <c r="D71" s="1043" t="s">
        <v>100</v>
      </c>
      <c r="E71" s="1044" t="s">
        <v>734</v>
      </c>
      <c r="F71" s="2120"/>
      <c r="G71" s="2120"/>
      <c r="H71" s="926"/>
      <c r="I71" s="1827"/>
      <c r="J71" s="1827"/>
      <c r="K71" s="1827"/>
      <c r="L71" s="1827"/>
      <c r="M71" s="1827"/>
      <c r="N71" s="1827"/>
      <c r="O71" s="1828"/>
      <c r="P71" s="1828"/>
      <c r="Q71" s="1828"/>
      <c r="R71" s="1828"/>
      <c r="S71" s="1829"/>
      <c r="T71" s="1832">
        <v>0</v>
      </c>
      <c r="U71" s="1832">
        <f t="shared" ref="U71:W71" si="38">+U72</f>
        <v>3.8719999999999999</v>
      </c>
      <c r="V71" s="2148">
        <f t="shared" si="11"/>
        <v>3.8719999999999999</v>
      </c>
      <c r="W71" s="1832">
        <f t="shared" si="38"/>
        <v>0</v>
      </c>
      <c r="X71" s="1832">
        <f t="shared" si="12"/>
        <v>3.8719999999999999</v>
      </c>
    </row>
    <row r="72" spans="1:24" s="714" customFormat="1" x14ac:dyDescent="0.2">
      <c r="A72" s="701"/>
      <c r="B72" s="703"/>
      <c r="C72" s="704">
        <v>3113</v>
      </c>
      <c r="D72" s="663">
        <v>5321</v>
      </c>
      <c r="E72" s="1854" t="s">
        <v>258</v>
      </c>
      <c r="F72" s="2120"/>
      <c r="G72" s="2120"/>
      <c r="H72" s="926"/>
      <c r="I72" s="1827"/>
      <c r="J72" s="1827"/>
      <c r="K72" s="1827"/>
      <c r="L72" s="1827"/>
      <c r="M72" s="1827"/>
      <c r="N72" s="1827"/>
      <c r="O72" s="1828"/>
      <c r="P72" s="1828"/>
      <c r="Q72" s="1828"/>
      <c r="R72" s="1828"/>
      <c r="S72" s="1829"/>
      <c r="T72" s="1829">
        <v>0</v>
      </c>
      <c r="U72" s="1829">
        <v>3.8719999999999999</v>
      </c>
      <c r="V72" s="2147">
        <f t="shared" si="11"/>
        <v>3.8719999999999999</v>
      </c>
      <c r="W72" s="1829">
        <v>0</v>
      </c>
      <c r="X72" s="1829">
        <f t="shared" si="12"/>
        <v>3.8719999999999999</v>
      </c>
    </row>
    <row r="73" spans="1:24" s="714" customFormat="1" ht="20.95" x14ac:dyDescent="0.2">
      <c r="A73" s="1040" t="s">
        <v>106</v>
      </c>
      <c r="B73" s="1041" t="s">
        <v>700</v>
      </c>
      <c r="C73" s="1042" t="s">
        <v>100</v>
      </c>
      <c r="D73" s="1043" t="s">
        <v>100</v>
      </c>
      <c r="E73" s="1044" t="s">
        <v>751</v>
      </c>
      <c r="F73" s="2120"/>
      <c r="G73" s="2120"/>
      <c r="H73" s="926"/>
      <c r="I73" s="1827"/>
      <c r="J73" s="1827"/>
      <c r="K73" s="1827"/>
      <c r="L73" s="1827"/>
      <c r="M73" s="1827"/>
      <c r="N73" s="1827"/>
      <c r="O73" s="1828"/>
      <c r="P73" s="1828"/>
      <c r="Q73" s="1828"/>
      <c r="R73" s="1828"/>
      <c r="S73" s="1829"/>
      <c r="T73" s="1832">
        <v>0</v>
      </c>
      <c r="U73" s="1832">
        <f t="shared" ref="U73:W73" si="39">+U74</f>
        <v>3.4</v>
      </c>
      <c r="V73" s="2148">
        <f t="shared" si="11"/>
        <v>3.4</v>
      </c>
      <c r="W73" s="1832">
        <f t="shared" si="39"/>
        <v>0</v>
      </c>
      <c r="X73" s="1832">
        <f t="shared" si="12"/>
        <v>3.4</v>
      </c>
    </row>
    <row r="74" spans="1:24" s="714" customFormat="1" x14ac:dyDescent="0.2">
      <c r="A74" s="701"/>
      <c r="B74" s="703"/>
      <c r="C74" s="704">
        <v>3113</v>
      </c>
      <c r="D74" s="663">
        <v>5321</v>
      </c>
      <c r="E74" s="1854" t="s">
        <v>258</v>
      </c>
      <c r="F74" s="2120"/>
      <c r="G74" s="2120"/>
      <c r="H74" s="926"/>
      <c r="I74" s="1827"/>
      <c r="J74" s="1827"/>
      <c r="K74" s="1827"/>
      <c r="L74" s="1827"/>
      <c r="M74" s="1827"/>
      <c r="N74" s="1827"/>
      <c r="O74" s="1828"/>
      <c r="P74" s="1828"/>
      <c r="Q74" s="1828"/>
      <c r="R74" s="1828"/>
      <c r="S74" s="1829"/>
      <c r="T74" s="1829">
        <v>0</v>
      </c>
      <c r="U74" s="1829">
        <v>3.4</v>
      </c>
      <c r="V74" s="2147">
        <f t="shared" si="11"/>
        <v>3.4</v>
      </c>
      <c r="W74" s="1829">
        <v>0</v>
      </c>
      <c r="X74" s="1829">
        <f t="shared" si="12"/>
        <v>3.4</v>
      </c>
    </row>
    <row r="75" spans="1:24" s="714" customFormat="1" ht="20.95" x14ac:dyDescent="0.2">
      <c r="A75" s="1040" t="s">
        <v>106</v>
      </c>
      <c r="B75" s="1041" t="s">
        <v>701</v>
      </c>
      <c r="C75" s="1042" t="s">
        <v>100</v>
      </c>
      <c r="D75" s="1043" t="s">
        <v>100</v>
      </c>
      <c r="E75" s="1044" t="s">
        <v>671</v>
      </c>
      <c r="F75" s="2120"/>
      <c r="G75" s="2120"/>
      <c r="H75" s="926"/>
      <c r="I75" s="1827"/>
      <c r="J75" s="1827"/>
      <c r="K75" s="1827"/>
      <c r="L75" s="1827"/>
      <c r="M75" s="1827"/>
      <c r="N75" s="1827"/>
      <c r="O75" s="1828"/>
      <c r="P75" s="1828"/>
      <c r="Q75" s="1828"/>
      <c r="R75" s="1828"/>
      <c r="S75" s="1829"/>
      <c r="T75" s="1832">
        <v>0</v>
      </c>
      <c r="U75" s="1832">
        <f t="shared" ref="U75:W75" si="40">+U76</f>
        <v>4.5</v>
      </c>
      <c r="V75" s="2148">
        <f t="shared" si="11"/>
        <v>4.5</v>
      </c>
      <c r="W75" s="1832">
        <f t="shared" si="40"/>
        <v>0</v>
      </c>
      <c r="X75" s="1832">
        <f t="shared" si="12"/>
        <v>4.5</v>
      </c>
    </row>
    <row r="76" spans="1:24" s="714" customFormat="1" x14ac:dyDescent="0.2">
      <c r="A76" s="701"/>
      <c r="B76" s="703"/>
      <c r="C76" s="704">
        <v>3113</v>
      </c>
      <c r="D76" s="663">
        <v>5321</v>
      </c>
      <c r="E76" s="1854" t="s">
        <v>258</v>
      </c>
      <c r="F76" s="2120"/>
      <c r="G76" s="2120"/>
      <c r="H76" s="926"/>
      <c r="I76" s="1827"/>
      <c r="J76" s="1827"/>
      <c r="K76" s="1827"/>
      <c r="L76" s="1827"/>
      <c r="M76" s="1827"/>
      <c r="N76" s="1827"/>
      <c r="O76" s="1828"/>
      <c r="P76" s="1828"/>
      <c r="Q76" s="1828"/>
      <c r="R76" s="1828"/>
      <c r="S76" s="1829"/>
      <c r="T76" s="1829">
        <v>0</v>
      </c>
      <c r="U76" s="1829">
        <v>4.5</v>
      </c>
      <c r="V76" s="2147">
        <f t="shared" si="11"/>
        <v>4.5</v>
      </c>
      <c r="W76" s="1829">
        <v>0</v>
      </c>
      <c r="X76" s="1829">
        <f t="shared" si="12"/>
        <v>4.5</v>
      </c>
    </row>
    <row r="77" spans="1:24" s="714" customFormat="1" ht="20.95" x14ac:dyDescent="0.2">
      <c r="A77" s="1040" t="s">
        <v>106</v>
      </c>
      <c r="B77" s="1041" t="s">
        <v>702</v>
      </c>
      <c r="C77" s="1042" t="s">
        <v>100</v>
      </c>
      <c r="D77" s="1043" t="s">
        <v>100</v>
      </c>
      <c r="E77" s="1044" t="s">
        <v>735</v>
      </c>
      <c r="F77" s="2120"/>
      <c r="G77" s="2120"/>
      <c r="H77" s="926"/>
      <c r="I77" s="1827"/>
      <c r="J77" s="1827"/>
      <c r="K77" s="1827"/>
      <c r="L77" s="1827"/>
      <c r="M77" s="1827"/>
      <c r="N77" s="1827"/>
      <c r="O77" s="1828"/>
      <c r="P77" s="1828"/>
      <c r="Q77" s="1828"/>
      <c r="R77" s="1828"/>
      <c r="S77" s="1829"/>
      <c r="T77" s="1832">
        <v>0</v>
      </c>
      <c r="U77" s="1832">
        <f t="shared" ref="U77:W77" si="41">+U78</f>
        <v>1.008</v>
      </c>
      <c r="V77" s="2148">
        <f t="shared" si="11"/>
        <v>1.008</v>
      </c>
      <c r="W77" s="1832">
        <f t="shared" si="41"/>
        <v>0</v>
      </c>
      <c r="X77" s="1832">
        <f t="shared" si="12"/>
        <v>1.008</v>
      </c>
    </row>
    <row r="78" spans="1:24" s="714" customFormat="1" x14ac:dyDescent="0.2">
      <c r="A78" s="701"/>
      <c r="B78" s="703"/>
      <c r="C78" s="704">
        <v>3114</v>
      </c>
      <c r="D78" s="663">
        <v>5321</v>
      </c>
      <c r="E78" s="1854" t="s">
        <v>258</v>
      </c>
      <c r="F78" s="2120"/>
      <c r="G78" s="2120"/>
      <c r="H78" s="926"/>
      <c r="I78" s="1827"/>
      <c r="J78" s="1827"/>
      <c r="K78" s="1827"/>
      <c r="L78" s="1827"/>
      <c r="M78" s="1827"/>
      <c r="N78" s="1827"/>
      <c r="O78" s="1828"/>
      <c r="P78" s="1828"/>
      <c r="Q78" s="1828"/>
      <c r="R78" s="1828"/>
      <c r="S78" s="1829"/>
      <c r="T78" s="1829">
        <v>0</v>
      </c>
      <c r="U78" s="1829">
        <v>1.008</v>
      </c>
      <c r="V78" s="2147">
        <f t="shared" si="11"/>
        <v>1.008</v>
      </c>
      <c r="W78" s="1829">
        <v>0</v>
      </c>
      <c r="X78" s="1829">
        <f t="shared" si="12"/>
        <v>1.008</v>
      </c>
    </row>
    <row r="79" spans="1:24" s="714" customFormat="1" ht="20.95" x14ac:dyDescent="0.2">
      <c r="A79" s="1040" t="s">
        <v>106</v>
      </c>
      <c r="B79" s="1041" t="s">
        <v>703</v>
      </c>
      <c r="C79" s="1042" t="s">
        <v>100</v>
      </c>
      <c r="D79" s="1043" t="s">
        <v>100</v>
      </c>
      <c r="E79" s="1044" t="s">
        <v>736</v>
      </c>
      <c r="F79" s="2120"/>
      <c r="G79" s="2120"/>
      <c r="H79" s="926"/>
      <c r="I79" s="1827"/>
      <c r="J79" s="1827"/>
      <c r="K79" s="1827"/>
      <c r="L79" s="1827"/>
      <c r="M79" s="1827"/>
      <c r="N79" s="1827"/>
      <c r="O79" s="1828"/>
      <c r="P79" s="1828"/>
      <c r="Q79" s="1828"/>
      <c r="R79" s="1828"/>
      <c r="S79" s="1829"/>
      <c r="T79" s="1832">
        <v>0</v>
      </c>
      <c r="U79" s="1832">
        <f t="shared" ref="U79:W79" si="42">+U80</f>
        <v>4</v>
      </c>
      <c r="V79" s="2148">
        <f t="shared" si="11"/>
        <v>4</v>
      </c>
      <c r="W79" s="1832">
        <f t="shared" si="42"/>
        <v>0</v>
      </c>
      <c r="X79" s="1832">
        <f t="shared" si="12"/>
        <v>4</v>
      </c>
    </row>
    <row r="80" spans="1:24" s="714" customFormat="1" x14ac:dyDescent="0.2">
      <c r="A80" s="701"/>
      <c r="B80" s="703"/>
      <c r="C80" s="704">
        <v>3113</v>
      </c>
      <c r="D80" s="663">
        <v>5321</v>
      </c>
      <c r="E80" s="1854" t="s">
        <v>258</v>
      </c>
      <c r="F80" s="2120"/>
      <c r="G80" s="2120"/>
      <c r="H80" s="926"/>
      <c r="I80" s="1827"/>
      <c r="J80" s="1827"/>
      <c r="K80" s="1827"/>
      <c r="L80" s="1827"/>
      <c r="M80" s="1827"/>
      <c r="N80" s="1827"/>
      <c r="O80" s="1828"/>
      <c r="P80" s="1828"/>
      <c r="Q80" s="1828"/>
      <c r="R80" s="1828"/>
      <c r="S80" s="1829"/>
      <c r="T80" s="1829">
        <v>0</v>
      </c>
      <c r="U80" s="1829">
        <v>4</v>
      </c>
      <c r="V80" s="2147">
        <f t="shared" si="11"/>
        <v>4</v>
      </c>
      <c r="W80" s="1829">
        <v>0</v>
      </c>
      <c r="X80" s="1829">
        <f t="shared" si="12"/>
        <v>4</v>
      </c>
    </row>
    <row r="81" spans="1:24" s="714" customFormat="1" ht="20.95" x14ac:dyDescent="0.2">
      <c r="A81" s="1040" t="s">
        <v>106</v>
      </c>
      <c r="B81" s="1041" t="s">
        <v>704</v>
      </c>
      <c r="C81" s="1042" t="s">
        <v>100</v>
      </c>
      <c r="D81" s="1043" t="s">
        <v>100</v>
      </c>
      <c r="E81" s="1044" t="s">
        <v>752</v>
      </c>
      <c r="F81" s="2120"/>
      <c r="G81" s="2120"/>
      <c r="H81" s="926"/>
      <c r="I81" s="1827"/>
      <c r="J81" s="1827"/>
      <c r="K81" s="1827"/>
      <c r="L81" s="1827"/>
      <c r="M81" s="1827"/>
      <c r="N81" s="1827"/>
      <c r="O81" s="1828"/>
      <c r="P81" s="1828"/>
      <c r="Q81" s="1828"/>
      <c r="R81" s="1828"/>
      <c r="S81" s="1829"/>
      <c r="T81" s="1832">
        <v>0</v>
      </c>
      <c r="U81" s="1832">
        <f t="shared" ref="U81:W81" si="43">+U82</f>
        <v>3.3879999999999999</v>
      </c>
      <c r="V81" s="2148">
        <f t="shared" si="11"/>
        <v>3.3879999999999999</v>
      </c>
      <c r="W81" s="1832">
        <f t="shared" si="43"/>
        <v>0</v>
      </c>
      <c r="X81" s="1832">
        <f t="shared" si="12"/>
        <v>3.3879999999999999</v>
      </c>
    </row>
    <row r="82" spans="1:24" s="714" customFormat="1" x14ac:dyDescent="0.2">
      <c r="A82" s="701"/>
      <c r="B82" s="703"/>
      <c r="C82" s="704">
        <v>3113</v>
      </c>
      <c r="D82" s="663">
        <v>5321</v>
      </c>
      <c r="E82" s="1854" t="s">
        <v>258</v>
      </c>
      <c r="F82" s="2120"/>
      <c r="G82" s="2120"/>
      <c r="H82" s="926"/>
      <c r="I82" s="1827"/>
      <c r="J82" s="1827"/>
      <c r="K82" s="1827"/>
      <c r="L82" s="1827"/>
      <c r="M82" s="1827"/>
      <c r="N82" s="1827"/>
      <c r="O82" s="1828"/>
      <c r="P82" s="1828"/>
      <c r="Q82" s="1828"/>
      <c r="R82" s="1828"/>
      <c r="S82" s="1829"/>
      <c r="T82" s="1829">
        <v>0</v>
      </c>
      <c r="U82" s="1829">
        <v>3.3879999999999999</v>
      </c>
      <c r="V82" s="2147">
        <f t="shared" si="11"/>
        <v>3.3879999999999999</v>
      </c>
      <c r="W82" s="1829">
        <v>0</v>
      </c>
      <c r="X82" s="1829">
        <f t="shared" si="12"/>
        <v>3.3879999999999999</v>
      </c>
    </row>
    <row r="83" spans="1:24" s="714" customFormat="1" ht="20.95" x14ac:dyDescent="0.2">
      <c r="A83" s="1040" t="s">
        <v>106</v>
      </c>
      <c r="B83" s="1041" t="s">
        <v>705</v>
      </c>
      <c r="C83" s="1042" t="s">
        <v>100</v>
      </c>
      <c r="D83" s="1043" t="s">
        <v>100</v>
      </c>
      <c r="E83" s="1044" t="s">
        <v>737</v>
      </c>
      <c r="F83" s="2120"/>
      <c r="G83" s="2120"/>
      <c r="H83" s="926"/>
      <c r="I83" s="1827"/>
      <c r="J83" s="1827"/>
      <c r="K83" s="1827"/>
      <c r="L83" s="1827"/>
      <c r="M83" s="1827"/>
      <c r="N83" s="1827"/>
      <c r="O83" s="1828"/>
      <c r="P83" s="1828"/>
      <c r="Q83" s="1828"/>
      <c r="R83" s="1828"/>
      <c r="S83" s="1829"/>
      <c r="T83" s="1832">
        <v>0</v>
      </c>
      <c r="U83" s="1832">
        <f t="shared" ref="U83:W83" si="44">+U84</f>
        <v>5</v>
      </c>
      <c r="V83" s="2148">
        <f t="shared" ref="V83:V94" si="45">+T83+U83</f>
        <v>5</v>
      </c>
      <c r="W83" s="1832">
        <f t="shared" si="44"/>
        <v>0</v>
      </c>
      <c r="X83" s="1832">
        <f t="shared" ref="X83:X94" si="46">+V83+W83</f>
        <v>5</v>
      </c>
    </row>
    <row r="84" spans="1:24" s="714" customFormat="1" x14ac:dyDescent="0.2">
      <c r="A84" s="701"/>
      <c r="B84" s="703"/>
      <c r="C84" s="704">
        <v>3113</v>
      </c>
      <c r="D84" s="663">
        <v>5321</v>
      </c>
      <c r="E84" s="1854" t="s">
        <v>258</v>
      </c>
      <c r="F84" s="2120"/>
      <c r="G84" s="2120"/>
      <c r="H84" s="926"/>
      <c r="I84" s="1827"/>
      <c r="J84" s="1827"/>
      <c r="K84" s="1827"/>
      <c r="L84" s="1827"/>
      <c r="M84" s="1827"/>
      <c r="N84" s="1827"/>
      <c r="O84" s="1828"/>
      <c r="P84" s="1828"/>
      <c r="Q84" s="1828"/>
      <c r="R84" s="1828"/>
      <c r="S84" s="1829"/>
      <c r="T84" s="1829">
        <v>0</v>
      </c>
      <c r="U84" s="1829">
        <v>5</v>
      </c>
      <c r="V84" s="2147">
        <f t="shared" si="45"/>
        <v>5</v>
      </c>
      <c r="W84" s="1829">
        <v>0</v>
      </c>
      <c r="X84" s="1829">
        <f t="shared" si="46"/>
        <v>5</v>
      </c>
    </row>
    <row r="85" spans="1:24" s="714" customFormat="1" ht="20.95" x14ac:dyDescent="0.2">
      <c r="A85" s="1040" t="s">
        <v>106</v>
      </c>
      <c r="B85" s="1041" t="s">
        <v>706</v>
      </c>
      <c r="C85" s="1042" t="s">
        <v>100</v>
      </c>
      <c r="D85" s="1043" t="s">
        <v>100</v>
      </c>
      <c r="E85" s="1044" t="s">
        <v>738</v>
      </c>
      <c r="F85" s="2120"/>
      <c r="G85" s="2120"/>
      <c r="H85" s="926"/>
      <c r="I85" s="1827"/>
      <c r="J85" s="1827"/>
      <c r="K85" s="1827"/>
      <c r="L85" s="1827"/>
      <c r="M85" s="1827"/>
      <c r="N85" s="1827"/>
      <c r="O85" s="1828"/>
      <c r="P85" s="1828"/>
      <c r="Q85" s="1828"/>
      <c r="R85" s="1828"/>
      <c r="S85" s="1829"/>
      <c r="T85" s="1832">
        <v>0</v>
      </c>
      <c r="U85" s="1832">
        <f t="shared" ref="U85:W85" si="47">+U86</f>
        <v>3</v>
      </c>
      <c r="V85" s="2148">
        <f t="shared" si="45"/>
        <v>3</v>
      </c>
      <c r="W85" s="1832">
        <f t="shared" si="47"/>
        <v>0</v>
      </c>
      <c r="X85" s="1832">
        <f t="shared" si="46"/>
        <v>3</v>
      </c>
    </row>
    <row r="86" spans="1:24" s="714" customFormat="1" x14ac:dyDescent="0.2">
      <c r="A86" s="701"/>
      <c r="B86" s="703"/>
      <c r="C86" s="704">
        <v>3113</v>
      </c>
      <c r="D86" s="663">
        <v>5321</v>
      </c>
      <c r="E86" s="1854" t="s">
        <v>258</v>
      </c>
      <c r="F86" s="2120"/>
      <c r="G86" s="2120"/>
      <c r="H86" s="926"/>
      <c r="I86" s="1827"/>
      <c r="J86" s="1827"/>
      <c r="K86" s="1827"/>
      <c r="L86" s="1827"/>
      <c r="M86" s="1827"/>
      <c r="N86" s="1827"/>
      <c r="O86" s="1828"/>
      <c r="P86" s="1828"/>
      <c r="Q86" s="1828"/>
      <c r="R86" s="1828"/>
      <c r="S86" s="1829"/>
      <c r="T86" s="1829">
        <v>0</v>
      </c>
      <c r="U86" s="1829">
        <v>3</v>
      </c>
      <c r="V86" s="2147">
        <f t="shared" si="45"/>
        <v>3</v>
      </c>
      <c r="W86" s="1829">
        <v>0</v>
      </c>
      <c r="X86" s="1829">
        <f t="shared" si="46"/>
        <v>3</v>
      </c>
    </row>
    <row r="87" spans="1:24" s="714" customFormat="1" ht="20.95" x14ac:dyDescent="0.2">
      <c r="A87" s="1040" t="s">
        <v>106</v>
      </c>
      <c r="B87" s="1041" t="s">
        <v>707</v>
      </c>
      <c r="C87" s="1042" t="s">
        <v>100</v>
      </c>
      <c r="D87" s="1043" t="s">
        <v>100</v>
      </c>
      <c r="E87" s="1044" t="s">
        <v>739</v>
      </c>
      <c r="F87" s="2120"/>
      <c r="G87" s="2120"/>
      <c r="H87" s="926"/>
      <c r="I87" s="1827"/>
      <c r="J87" s="1827"/>
      <c r="K87" s="1827"/>
      <c r="L87" s="1827"/>
      <c r="M87" s="1827"/>
      <c r="N87" s="1827"/>
      <c r="O87" s="1828"/>
      <c r="P87" s="1828"/>
      <c r="Q87" s="1828"/>
      <c r="R87" s="1828"/>
      <c r="S87" s="1829"/>
      <c r="T87" s="1832">
        <v>0</v>
      </c>
      <c r="U87" s="1832">
        <f t="shared" ref="U87:W87" si="48">+U88</f>
        <v>3.1</v>
      </c>
      <c r="V87" s="2148">
        <f t="shared" si="45"/>
        <v>3.1</v>
      </c>
      <c r="W87" s="1832">
        <f t="shared" si="48"/>
        <v>0</v>
      </c>
      <c r="X87" s="1832">
        <f t="shared" si="46"/>
        <v>3.1</v>
      </c>
    </row>
    <row r="88" spans="1:24" s="714" customFormat="1" x14ac:dyDescent="0.2">
      <c r="A88" s="701"/>
      <c r="B88" s="703"/>
      <c r="C88" s="704">
        <v>3113</v>
      </c>
      <c r="D88" s="663">
        <v>5321</v>
      </c>
      <c r="E88" s="1854" t="s">
        <v>258</v>
      </c>
      <c r="F88" s="2120"/>
      <c r="G88" s="2120"/>
      <c r="H88" s="926"/>
      <c r="I88" s="1827"/>
      <c r="J88" s="1827"/>
      <c r="K88" s="1827"/>
      <c r="L88" s="1827"/>
      <c r="M88" s="1827"/>
      <c r="N88" s="1827"/>
      <c r="O88" s="1828"/>
      <c r="P88" s="1828"/>
      <c r="Q88" s="1828"/>
      <c r="R88" s="1828"/>
      <c r="S88" s="1829"/>
      <c r="T88" s="1829">
        <v>0</v>
      </c>
      <c r="U88" s="1829">
        <v>3.1</v>
      </c>
      <c r="V88" s="2147">
        <f t="shared" si="45"/>
        <v>3.1</v>
      </c>
      <c r="W88" s="1829">
        <v>0</v>
      </c>
      <c r="X88" s="1829">
        <f t="shared" si="46"/>
        <v>3.1</v>
      </c>
    </row>
    <row r="89" spans="1:24" s="714" customFormat="1" x14ac:dyDescent="0.2">
      <c r="A89" s="1040" t="s">
        <v>106</v>
      </c>
      <c r="B89" s="1041" t="s">
        <v>708</v>
      </c>
      <c r="C89" s="1042" t="s">
        <v>100</v>
      </c>
      <c r="D89" s="1043" t="s">
        <v>100</v>
      </c>
      <c r="E89" s="1044" t="s">
        <v>753</v>
      </c>
      <c r="F89" s="2120"/>
      <c r="G89" s="2120"/>
      <c r="H89" s="926"/>
      <c r="I89" s="1827"/>
      <c r="J89" s="1827"/>
      <c r="K89" s="1827"/>
      <c r="L89" s="1827"/>
      <c r="M89" s="1827"/>
      <c r="N89" s="1827"/>
      <c r="O89" s="1828"/>
      <c r="P89" s="1828"/>
      <c r="Q89" s="1828"/>
      <c r="R89" s="1828"/>
      <c r="S89" s="1829"/>
      <c r="T89" s="1832">
        <v>0</v>
      </c>
      <c r="U89" s="1832">
        <f t="shared" ref="U89:W89" si="49">+U90</f>
        <v>2</v>
      </c>
      <c r="V89" s="2148">
        <f t="shared" si="45"/>
        <v>2</v>
      </c>
      <c r="W89" s="1832">
        <f t="shared" si="49"/>
        <v>0</v>
      </c>
      <c r="X89" s="1832">
        <f t="shared" si="46"/>
        <v>2</v>
      </c>
    </row>
    <row r="90" spans="1:24" s="714" customFormat="1" x14ac:dyDescent="0.2">
      <c r="A90" s="701"/>
      <c r="B90" s="703"/>
      <c r="C90" s="704">
        <v>3113</v>
      </c>
      <c r="D90" s="663">
        <v>5321</v>
      </c>
      <c r="E90" s="1854" t="s">
        <v>258</v>
      </c>
      <c r="F90" s="2120"/>
      <c r="G90" s="2120"/>
      <c r="H90" s="926"/>
      <c r="I90" s="1827"/>
      <c r="J90" s="1827"/>
      <c r="K90" s="1827"/>
      <c r="L90" s="1827"/>
      <c r="M90" s="1827"/>
      <c r="N90" s="1827"/>
      <c r="O90" s="1828"/>
      <c r="P90" s="1828"/>
      <c r="Q90" s="1828"/>
      <c r="R90" s="1828"/>
      <c r="S90" s="1829"/>
      <c r="T90" s="1829">
        <v>0</v>
      </c>
      <c r="U90" s="1829">
        <v>2</v>
      </c>
      <c r="V90" s="2147">
        <f t="shared" si="45"/>
        <v>2</v>
      </c>
      <c r="W90" s="1829">
        <v>0</v>
      </c>
      <c r="X90" s="1829">
        <f t="shared" si="46"/>
        <v>2</v>
      </c>
    </row>
    <row r="91" spans="1:24" s="714" customFormat="1" ht="20.95" x14ac:dyDescent="0.2">
      <c r="A91" s="1040" t="s">
        <v>106</v>
      </c>
      <c r="B91" s="1041" t="s">
        <v>709</v>
      </c>
      <c r="C91" s="1042" t="s">
        <v>100</v>
      </c>
      <c r="D91" s="1043" t="s">
        <v>100</v>
      </c>
      <c r="E91" s="1044" t="s">
        <v>740</v>
      </c>
      <c r="F91" s="2120"/>
      <c r="G91" s="2120"/>
      <c r="H91" s="926"/>
      <c r="I91" s="1827"/>
      <c r="J91" s="1827"/>
      <c r="K91" s="1827"/>
      <c r="L91" s="1827"/>
      <c r="M91" s="1827"/>
      <c r="N91" s="1827"/>
      <c r="O91" s="1828"/>
      <c r="P91" s="1828"/>
      <c r="Q91" s="1828"/>
      <c r="R91" s="1828"/>
      <c r="S91" s="1829"/>
      <c r="T91" s="1832">
        <v>0</v>
      </c>
      <c r="U91" s="1832">
        <f t="shared" ref="U91:W91" si="50">+U92</f>
        <v>7</v>
      </c>
      <c r="V91" s="2148">
        <f t="shared" si="45"/>
        <v>7</v>
      </c>
      <c r="W91" s="1832">
        <f t="shared" si="50"/>
        <v>0</v>
      </c>
      <c r="X91" s="1832">
        <f t="shared" si="46"/>
        <v>7</v>
      </c>
    </row>
    <row r="92" spans="1:24" s="714" customFormat="1" x14ac:dyDescent="0.2">
      <c r="A92" s="701"/>
      <c r="B92" s="703"/>
      <c r="C92" s="704">
        <v>3113</v>
      </c>
      <c r="D92" s="663">
        <v>5321</v>
      </c>
      <c r="E92" s="1854" t="s">
        <v>258</v>
      </c>
      <c r="F92" s="2120"/>
      <c r="G92" s="2120"/>
      <c r="H92" s="926"/>
      <c r="I92" s="1827"/>
      <c r="J92" s="1827"/>
      <c r="K92" s="1827"/>
      <c r="L92" s="1827"/>
      <c r="M92" s="1827"/>
      <c r="N92" s="1827"/>
      <c r="O92" s="1828"/>
      <c r="P92" s="1828"/>
      <c r="Q92" s="1828"/>
      <c r="R92" s="1828"/>
      <c r="S92" s="1829"/>
      <c r="T92" s="1829">
        <v>0</v>
      </c>
      <c r="U92" s="1829">
        <v>7</v>
      </c>
      <c r="V92" s="2147">
        <f t="shared" si="45"/>
        <v>7</v>
      </c>
      <c r="W92" s="1829">
        <v>0</v>
      </c>
      <c r="X92" s="1829">
        <f t="shared" si="46"/>
        <v>7</v>
      </c>
    </row>
    <row r="93" spans="1:24" s="714" customFormat="1" ht="20.95" x14ac:dyDescent="0.2">
      <c r="A93" s="1040" t="s">
        <v>106</v>
      </c>
      <c r="B93" s="1041" t="s">
        <v>704</v>
      </c>
      <c r="C93" s="1042" t="s">
        <v>100</v>
      </c>
      <c r="D93" s="1043" t="s">
        <v>100</v>
      </c>
      <c r="E93" s="1044" t="s">
        <v>741</v>
      </c>
      <c r="F93" s="2120"/>
      <c r="G93" s="2120"/>
      <c r="H93" s="926"/>
      <c r="I93" s="1827"/>
      <c r="J93" s="1827"/>
      <c r="K93" s="1827"/>
      <c r="L93" s="1827"/>
      <c r="M93" s="1827"/>
      <c r="N93" s="1827"/>
      <c r="O93" s="1828"/>
      <c r="P93" s="1828"/>
      <c r="Q93" s="1828"/>
      <c r="R93" s="1828"/>
      <c r="S93" s="1829"/>
      <c r="T93" s="1832">
        <v>0</v>
      </c>
      <c r="U93" s="1832">
        <f t="shared" ref="U93:W93" si="51">+U94</f>
        <v>3.492</v>
      </c>
      <c r="V93" s="2148">
        <f t="shared" si="45"/>
        <v>3.492</v>
      </c>
      <c r="W93" s="1832">
        <f t="shared" si="51"/>
        <v>0</v>
      </c>
      <c r="X93" s="1832">
        <f t="shared" si="46"/>
        <v>3.492</v>
      </c>
    </row>
    <row r="94" spans="1:24" s="714" customFormat="1" ht="11.15" customHeight="1" x14ac:dyDescent="0.2">
      <c r="A94" s="701"/>
      <c r="B94" s="703"/>
      <c r="C94" s="704">
        <v>3113</v>
      </c>
      <c r="D94" s="663">
        <v>5321</v>
      </c>
      <c r="E94" s="781" t="s">
        <v>258</v>
      </c>
      <c r="F94" s="2120"/>
      <c r="G94" s="2120"/>
      <c r="H94" s="926"/>
      <c r="I94" s="1827"/>
      <c r="J94" s="1827"/>
      <c r="K94" s="1827"/>
      <c r="L94" s="1827"/>
      <c r="M94" s="1827"/>
      <c r="N94" s="1827"/>
      <c r="O94" s="1828"/>
      <c r="P94" s="1828"/>
      <c r="Q94" s="1828"/>
      <c r="R94" s="1828"/>
      <c r="S94" s="1829"/>
      <c r="T94" s="1829">
        <v>0</v>
      </c>
      <c r="U94" s="1829">
        <v>3.492</v>
      </c>
      <c r="V94" s="2147">
        <f t="shared" si="45"/>
        <v>3.492</v>
      </c>
      <c r="W94" s="1829">
        <v>0</v>
      </c>
      <c r="X94" s="1829">
        <f t="shared" si="46"/>
        <v>3.492</v>
      </c>
    </row>
    <row r="95" spans="1:24" s="714" customFormat="1" x14ac:dyDescent="0.2">
      <c r="A95" s="669" t="s">
        <v>106</v>
      </c>
      <c r="B95" s="671" t="s">
        <v>475</v>
      </c>
      <c r="C95" s="672" t="s">
        <v>100</v>
      </c>
      <c r="D95" s="673" t="s">
        <v>100</v>
      </c>
      <c r="E95" s="780" t="s">
        <v>438</v>
      </c>
      <c r="F95" s="925">
        <f>SUM(F96:F97)</f>
        <v>120</v>
      </c>
      <c r="G95" s="925">
        <f>SUM(G96:G97)</f>
        <v>-60</v>
      </c>
      <c r="H95" s="928">
        <f t="shared" si="1"/>
        <v>60</v>
      </c>
      <c r="I95" s="1833">
        <v>0</v>
      </c>
      <c r="J95" s="1833">
        <f t="shared" si="2"/>
        <v>60</v>
      </c>
      <c r="K95" s="1833">
        <v>0</v>
      </c>
      <c r="L95" s="1833">
        <f t="shared" si="3"/>
        <v>60</v>
      </c>
      <c r="M95" s="1834">
        <f>SUM(M96:M97)</f>
        <v>-10</v>
      </c>
      <c r="N95" s="1834">
        <f t="shared" si="4"/>
        <v>50</v>
      </c>
      <c r="O95" s="1834">
        <v>0</v>
      </c>
      <c r="P95" s="1834">
        <f t="shared" si="5"/>
        <v>50</v>
      </c>
      <c r="Q95" s="1834">
        <f>SUM(Q96:Q97)</f>
        <v>-12</v>
      </c>
      <c r="R95" s="1834">
        <f t="shared" si="6"/>
        <v>38</v>
      </c>
      <c r="S95" s="1832">
        <f>SUM(S96:S97)</f>
        <v>0</v>
      </c>
      <c r="T95" s="1832">
        <f t="shared" si="7"/>
        <v>38</v>
      </c>
      <c r="U95" s="1832">
        <f>SUM(U96:U97)</f>
        <v>-38</v>
      </c>
      <c r="V95" s="2148">
        <f>+T95+U95</f>
        <v>0</v>
      </c>
      <c r="W95" s="1832">
        <f>SUM(W96:W97)</f>
        <v>0</v>
      </c>
      <c r="X95" s="1832">
        <f>+V95+W95</f>
        <v>0</v>
      </c>
    </row>
    <row r="96" spans="1:24" s="714" customFormat="1" x14ac:dyDescent="0.2">
      <c r="A96" s="701"/>
      <c r="B96" s="703" t="s">
        <v>474</v>
      </c>
      <c r="C96" s="704">
        <v>3299</v>
      </c>
      <c r="D96" s="742">
        <v>5321</v>
      </c>
      <c r="E96" s="782" t="s">
        <v>258</v>
      </c>
      <c r="F96" s="926">
        <v>60</v>
      </c>
      <c r="G96" s="926">
        <v>-30</v>
      </c>
      <c r="H96" s="926">
        <f t="shared" si="1"/>
        <v>30</v>
      </c>
      <c r="I96" s="1827">
        <v>0</v>
      </c>
      <c r="J96" s="1827">
        <f t="shared" si="2"/>
        <v>30</v>
      </c>
      <c r="K96" s="1827">
        <v>0</v>
      </c>
      <c r="L96" s="1827">
        <f t="shared" si="3"/>
        <v>30</v>
      </c>
      <c r="M96" s="1828">
        <v>0</v>
      </c>
      <c r="N96" s="1828">
        <f t="shared" si="4"/>
        <v>30</v>
      </c>
      <c r="O96" s="1828">
        <v>0</v>
      </c>
      <c r="P96" s="1828">
        <f t="shared" si="5"/>
        <v>30</v>
      </c>
      <c r="Q96" s="1828">
        <v>-12</v>
      </c>
      <c r="R96" s="1828">
        <f t="shared" si="6"/>
        <v>18</v>
      </c>
      <c r="S96" s="1829">
        <v>12</v>
      </c>
      <c r="T96" s="1829">
        <f t="shared" si="7"/>
        <v>30</v>
      </c>
      <c r="U96" s="1829">
        <v>-30</v>
      </c>
      <c r="V96" s="2147">
        <f t="shared" si="8"/>
        <v>0</v>
      </c>
      <c r="W96" s="1829">
        <v>0</v>
      </c>
      <c r="X96" s="1829">
        <f t="shared" ref="X96:X152" si="52">+V96+W96</f>
        <v>0</v>
      </c>
    </row>
    <row r="97" spans="1:24" s="714" customFormat="1" x14ac:dyDescent="0.2">
      <c r="A97" s="701"/>
      <c r="B97" s="703" t="s">
        <v>474</v>
      </c>
      <c r="C97" s="704">
        <v>3299</v>
      </c>
      <c r="D97" s="663">
        <v>5331</v>
      </c>
      <c r="E97" s="781" t="s">
        <v>259</v>
      </c>
      <c r="F97" s="926">
        <v>60</v>
      </c>
      <c r="G97" s="926">
        <v>-30</v>
      </c>
      <c r="H97" s="926">
        <f t="shared" si="1"/>
        <v>30</v>
      </c>
      <c r="I97" s="1827">
        <v>0</v>
      </c>
      <c r="J97" s="1827">
        <f t="shared" si="2"/>
        <v>30</v>
      </c>
      <c r="K97" s="1827">
        <v>0</v>
      </c>
      <c r="L97" s="1827">
        <f t="shared" si="3"/>
        <v>30</v>
      </c>
      <c r="M97" s="1828">
        <v>-10</v>
      </c>
      <c r="N97" s="1828">
        <f t="shared" si="4"/>
        <v>20</v>
      </c>
      <c r="O97" s="1828">
        <v>0</v>
      </c>
      <c r="P97" s="1828">
        <f t="shared" si="5"/>
        <v>20</v>
      </c>
      <c r="Q97" s="1828">
        <v>0</v>
      </c>
      <c r="R97" s="1828">
        <f t="shared" si="6"/>
        <v>20</v>
      </c>
      <c r="S97" s="1829">
        <v>-12</v>
      </c>
      <c r="T97" s="1829">
        <f t="shared" si="7"/>
        <v>8</v>
      </c>
      <c r="U97" s="1829">
        <v>-8</v>
      </c>
      <c r="V97" s="2147">
        <f t="shared" si="8"/>
        <v>0</v>
      </c>
      <c r="W97" s="1829">
        <v>0</v>
      </c>
      <c r="X97" s="1829">
        <f t="shared" si="52"/>
        <v>0</v>
      </c>
    </row>
    <row r="98" spans="1:24" s="714" customFormat="1" x14ac:dyDescent="0.2">
      <c r="A98" s="1040" t="s">
        <v>106</v>
      </c>
      <c r="B98" s="1041" t="s">
        <v>661</v>
      </c>
      <c r="C98" s="672" t="s">
        <v>100</v>
      </c>
      <c r="D98" s="673" t="s">
        <v>100</v>
      </c>
      <c r="E98" s="1835" t="s">
        <v>662</v>
      </c>
      <c r="F98" s="928">
        <v>0</v>
      </c>
      <c r="G98" s="928"/>
      <c r="H98" s="928"/>
      <c r="I98" s="1833"/>
      <c r="J98" s="1833"/>
      <c r="K98" s="1833"/>
      <c r="L98" s="1833"/>
      <c r="M98" s="1834"/>
      <c r="N98" s="1834"/>
      <c r="O98" s="1834"/>
      <c r="P98" s="1834">
        <v>0</v>
      </c>
      <c r="Q98" s="1834">
        <f>+Q99</f>
        <v>12</v>
      </c>
      <c r="R98" s="1834">
        <f t="shared" si="6"/>
        <v>12</v>
      </c>
      <c r="S98" s="1832">
        <v>0</v>
      </c>
      <c r="T98" s="1832">
        <f t="shared" si="7"/>
        <v>12</v>
      </c>
      <c r="U98" s="1832">
        <v>0</v>
      </c>
      <c r="V98" s="2148">
        <f t="shared" si="8"/>
        <v>12</v>
      </c>
      <c r="W98" s="1832">
        <v>0</v>
      </c>
      <c r="X98" s="1832">
        <f t="shared" si="52"/>
        <v>12</v>
      </c>
    </row>
    <row r="99" spans="1:24" s="714" customFormat="1" x14ac:dyDescent="0.2">
      <c r="A99" s="701"/>
      <c r="B99" s="703"/>
      <c r="C99" s="704">
        <v>3299</v>
      </c>
      <c r="D99" s="663">
        <v>5222</v>
      </c>
      <c r="E99" s="781" t="s">
        <v>296</v>
      </c>
      <c r="F99" s="926">
        <v>0</v>
      </c>
      <c r="G99" s="926"/>
      <c r="H99" s="926"/>
      <c r="I99" s="1827"/>
      <c r="J99" s="1827"/>
      <c r="K99" s="1827"/>
      <c r="L99" s="1827"/>
      <c r="M99" s="1828"/>
      <c r="N99" s="1828"/>
      <c r="O99" s="1828"/>
      <c r="P99" s="1828">
        <v>0</v>
      </c>
      <c r="Q99" s="1828">
        <v>12</v>
      </c>
      <c r="R99" s="1828">
        <f t="shared" si="6"/>
        <v>12</v>
      </c>
      <c r="S99" s="1829">
        <v>0</v>
      </c>
      <c r="T99" s="1829">
        <f t="shared" si="7"/>
        <v>12</v>
      </c>
      <c r="U99" s="1829">
        <v>0</v>
      </c>
      <c r="V99" s="2147">
        <f t="shared" si="8"/>
        <v>12</v>
      </c>
      <c r="W99" s="1829">
        <v>0</v>
      </c>
      <c r="X99" s="1829">
        <f t="shared" si="52"/>
        <v>12</v>
      </c>
    </row>
    <row r="100" spans="1:24" s="714" customFormat="1" ht="20.95" x14ac:dyDescent="0.2">
      <c r="A100" s="1171" t="s">
        <v>106</v>
      </c>
      <c r="B100" s="1172" t="s">
        <v>492</v>
      </c>
      <c r="C100" s="1173" t="s">
        <v>100</v>
      </c>
      <c r="D100" s="1173" t="s">
        <v>100</v>
      </c>
      <c r="E100" s="1174" t="s">
        <v>261</v>
      </c>
      <c r="F100" s="1175">
        <v>0</v>
      </c>
      <c r="G100" s="1176">
        <f>+G101</f>
        <v>10</v>
      </c>
      <c r="H100" s="928">
        <f t="shared" si="1"/>
        <v>10</v>
      </c>
      <c r="I100" s="1833">
        <v>0</v>
      </c>
      <c r="J100" s="1833">
        <f t="shared" si="2"/>
        <v>10</v>
      </c>
      <c r="K100" s="1833">
        <v>0</v>
      </c>
      <c r="L100" s="1833">
        <f t="shared" si="3"/>
        <v>10</v>
      </c>
      <c r="M100" s="1833">
        <v>0</v>
      </c>
      <c r="N100" s="1833">
        <f t="shared" si="4"/>
        <v>10</v>
      </c>
      <c r="O100" s="1834">
        <v>0</v>
      </c>
      <c r="P100" s="1834">
        <f t="shared" si="5"/>
        <v>10</v>
      </c>
      <c r="Q100" s="1834">
        <v>0</v>
      </c>
      <c r="R100" s="1834">
        <f t="shared" si="6"/>
        <v>10</v>
      </c>
      <c r="S100" s="1832">
        <v>0</v>
      </c>
      <c r="T100" s="1832">
        <f t="shared" si="7"/>
        <v>10</v>
      </c>
      <c r="U100" s="1832">
        <v>0</v>
      </c>
      <c r="V100" s="2148">
        <f t="shared" si="8"/>
        <v>10</v>
      </c>
      <c r="W100" s="1832">
        <v>0</v>
      </c>
      <c r="X100" s="1832">
        <f t="shared" si="52"/>
        <v>10</v>
      </c>
    </row>
    <row r="101" spans="1:24" s="714" customFormat="1" x14ac:dyDescent="0.2">
      <c r="A101" s="1177"/>
      <c r="B101" s="1178"/>
      <c r="C101" s="1179">
        <v>3421</v>
      </c>
      <c r="D101" s="1180">
        <v>5321</v>
      </c>
      <c r="E101" s="1181" t="s">
        <v>258</v>
      </c>
      <c r="F101" s="1182">
        <v>0</v>
      </c>
      <c r="G101" s="1183">
        <v>10</v>
      </c>
      <c r="H101" s="926">
        <f t="shared" si="1"/>
        <v>10</v>
      </c>
      <c r="I101" s="1827">
        <v>0</v>
      </c>
      <c r="J101" s="1827">
        <f t="shared" si="2"/>
        <v>10</v>
      </c>
      <c r="K101" s="1827">
        <v>0</v>
      </c>
      <c r="L101" s="1827">
        <f t="shared" si="3"/>
        <v>10</v>
      </c>
      <c r="M101" s="1827">
        <v>0</v>
      </c>
      <c r="N101" s="1827">
        <f t="shared" si="4"/>
        <v>10</v>
      </c>
      <c r="O101" s="1828">
        <v>0</v>
      </c>
      <c r="P101" s="1828">
        <f t="shared" si="5"/>
        <v>10</v>
      </c>
      <c r="Q101" s="1828">
        <v>0</v>
      </c>
      <c r="R101" s="1828">
        <f t="shared" si="6"/>
        <v>10</v>
      </c>
      <c r="S101" s="1829">
        <v>0</v>
      </c>
      <c r="T101" s="1829">
        <f t="shared" si="7"/>
        <v>10</v>
      </c>
      <c r="U101" s="1829">
        <v>0</v>
      </c>
      <c r="V101" s="2147">
        <f t="shared" si="8"/>
        <v>10</v>
      </c>
      <c r="W101" s="1829">
        <v>0</v>
      </c>
      <c r="X101" s="1829">
        <f t="shared" si="52"/>
        <v>10</v>
      </c>
    </row>
    <row r="102" spans="1:24" s="714" customFormat="1" ht="20.95" x14ac:dyDescent="0.2">
      <c r="A102" s="1171" t="s">
        <v>106</v>
      </c>
      <c r="B102" s="1172" t="s">
        <v>493</v>
      </c>
      <c r="C102" s="1173" t="s">
        <v>100</v>
      </c>
      <c r="D102" s="1173" t="s">
        <v>100</v>
      </c>
      <c r="E102" s="1174" t="s">
        <v>262</v>
      </c>
      <c r="F102" s="1175">
        <v>0</v>
      </c>
      <c r="G102" s="1176">
        <f>+G103</f>
        <v>30</v>
      </c>
      <c r="H102" s="928">
        <f t="shared" si="1"/>
        <v>30</v>
      </c>
      <c r="I102" s="1833">
        <v>0</v>
      </c>
      <c r="J102" s="1833">
        <f t="shared" si="2"/>
        <v>30</v>
      </c>
      <c r="K102" s="1833">
        <v>0</v>
      </c>
      <c r="L102" s="1833">
        <f t="shared" si="3"/>
        <v>30</v>
      </c>
      <c r="M102" s="1834">
        <f>+M103</f>
        <v>10</v>
      </c>
      <c r="N102" s="1834">
        <f t="shared" si="4"/>
        <v>40</v>
      </c>
      <c r="O102" s="1834">
        <v>0</v>
      </c>
      <c r="P102" s="1834">
        <f t="shared" si="5"/>
        <v>40</v>
      </c>
      <c r="Q102" s="1834">
        <v>0</v>
      </c>
      <c r="R102" s="1834">
        <f t="shared" si="6"/>
        <v>40</v>
      </c>
      <c r="S102" s="1832">
        <v>0</v>
      </c>
      <c r="T102" s="1832">
        <f t="shared" si="7"/>
        <v>40</v>
      </c>
      <c r="U102" s="1832">
        <v>0</v>
      </c>
      <c r="V102" s="2148">
        <f t="shared" si="8"/>
        <v>40</v>
      </c>
      <c r="W102" s="1832">
        <v>0</v>
      </c>
      <c r="X102" s="1832">
        <f t="shared" si="52"/>
        <v>40</v>
      </c>
    </row>
    <row r="103" spans="1:24" s="714" customFormat="1" ht="20.95" x14ac:dyDescent="0.2">
      <c r="A103" s="1177"/>
      <c r="B103" s="1178"/>
      <c r="C103" s="1179">
        <v>3421</v>
      </c>
      <c r="D103" s="1180">
        <v>5331</v>
      </c>
      <c r="E103" s="1181" t="s">
        <v>259</v>
      </c>
      <c r="F103" s="1182">
        <v>0</v>
      </c>
      <c r="G103" s="1183">
        <v>30</v>
      </c>
      <c r="H103" s="926">
        <f t="shared" si="1"/>
        <v>30</v>
      </c>
      <c r="I103" s="1827">
        <v>0</v>
      </c>
      <c r="J103" s="1827">
        <f t="shared" si="2"/>
        <v>30</v>
      </c>
      <c r="K103" s="1827">
        <v>0</v>
      </c>
      <c r="L103" s="1827">
        <f t="shared" si="3"/>
        <v>30</v>
      </c>
      <c r="M103" s="1828">
        <v>10</v>
      </c>
      <c r="N103" s="1828">
        <f t="shared" si="4"/>
        <v>40</v>
      </c>
      <c r="O103" s="1828">
        <v>0</v>
      </c>
      <c r="P103" s="1828">
        <f t="shared" si="5"/>
        <v>40</v>
      </c>
      <c r="Q103" s="1828">
        <v>0</v>
      </c>
      <c r="R103" s="1828">
        <f t="shared" si="6"/>
        <v>40</v>
      </c>
      <c r="S103" s="1829">
        <v>0</v>
      </c>
      <c r="T103" s="1829">
        <f t="shared" si="7"/>
        <v>40</v>
      </c>
      <c r="U103" s="1829">
        <v>0</v>
      </c>
      <c r="V103" s="2147">
        <f t="shared" si="8"/>
        <v>40</v>
      </c>
      <c r="W103" s="1829">
        <v>0</v>
      </c>
      <c r="X103" s="1829">
        <f t="shared" si="52"/>
        <v>40</v>
      </c>
    </row>
    <row r="104" spans="1:24" s="714" customFormat="1" ht="20.95" x14ac:dyDescent="0.2">
      <c r="A104" s="1171" t="s">
        <v>106</v>
      </c>
      <c r="B104" s="1172" t="s">
        <v>494</v>
      </c>
      <c r="C104" s="1173" t="s">
        <v>100</v>
      </c>
      <c r="D104" s="1173" t="s">
        <v>100</v>
      </c>
      <c r="E104" s="1174" t="s">
        <v>263</v>
      </c>
      <c r="F104" s="1175">
        <v>0</v>
      </c>
      <c r="G104" s="1176">
        <f>+G105</f>
        <v>10</v>
      </c>
      <c r="H104" s="928">
        <f t="shared" si="1"/>
        <v>10</v>
      </c>
      <c r="I104" s="1833">
        <v>0</v>
      </c>
      <c r="J104" s="1833">
        <f t="shared" si="2"/>
        <v>10</v>
      </c>
      <c r="K104" s="1833">
        <v>0</v>
      </c>
      <c r="L104" s="1833">
        <f t="shared" si="3"/>
        <v>10</v>
      </c>
      <c r="M104" s="1833">
        <v>0</v>
      </c>
      <c r="N104" s="1833">
        <f t="shared" si="4"/>
        <v>10</v>
      </c>
      <c r="O104" s="1834">
        <v>0</v>
      </c>
      <c r="P104" s="1834">
        <f t="shared" si="5"/>
        <v>10</v>
      </c>
      <c r="Q104" s="1834">
        <v>0</v>
      </c>
      <c r="R104" s="1834">
        <f t="shared" si="6"/>
        <v>10</v>
      </c>
      <c r="S104" s="1832">
        <v>0</v>
      </c>
      <c r="T104" s="1832">
        <f t="shared" si="7"/>
        <v>10</v>
      </c>
      <c r="U104" s="1832">
        <v>0</v>
      </c>
      <c r="V104" s="2148">
        <f t="shared" si="8"/>
        <v>10</v>
      </c>
      <c r="W104" s="1832">
        <v>0</v>
      </c>
      <c r="X104" s="1832">
        <f t="shared" si="52"/>
        <v>10</v>
      </c>
    </row>
    <row r="105" spans="1:24" s="714" customFormat="1" x14ac:dyDescent="0.2">
      <c r="A105" s="1177"/>
      <c r="B105" s="1184"/>
      <c r="C105" s="1179">
        <v>3421</v>
      </c>
      <c r="D105" s="1180">
        <v>5321</v>
      </c>
      <c r="E105" s="1181" t="s">
        <v>258</v>
      </c>
      <c r="F105" s="1182">
        <v>0</v>
      </c>
      <c r="G105" s="1183">
        <v>10</v>
      </c>
      <c r="H105" s="926">
        <f t="shared" si="1"/>
        <v>10</v>
      </c>
      <c r="I105" s="1827">
        <v>0</v>
      </c>
      <c r="J105" s="1827">
        <f t="shared" si="2"/>
        <v>10</v>
      </c>
      <c r="K105" s="1827">
        <v>0</v>
      </c>
      <c r="L105" s="1827">
        <f t="shared" si="3"/>
        <v>10</v>
      </c>
      <c r="M105" s="1827">
        <v>0</v>
      </c>
      <c r="N105" s="1827">
        <f t="shared" si="4"/>
        <v>10</v>
      </c>
      <c r="O105" s="1828">
        <v>0</v>
      </c>
      <c r="P105" s="1828">
        <f t="shared" si="5"/>
        <v>10</v>
      </c>
      <c r="Q105" s="1828">
        <v>0</v>
      </c>
      <c r="R105" s="1828">
        <f t="shared" si="6"/>
        <v>10</v>
      </c>
      <c r="S105" s="1829">
        <v>0</v>
      </c>
      <c r="T105" s="1829">
        <f t="shared" si="7"/>
        <v>10</v>
      </c>
      <c r="U105" s="1829">
        <v>0</v>
      </c>
      <c r="V105" s="2147">
        <f t="shared" si="8"/>
        <v>10</v>
      </c>
      <c r="W105" s="1829">
        <v>0</v>
      </c>
      <c r="X105" s="1829">
        <f t="shared" si="52"/>
        <v>10</v>
      </c>
    </row>
    <row r="106" spans="1:24" s="714" customFormat="1" ht="20.95" x14ac:dyDescent="0.2">
      <c r="A106" s="1171" t="s">
        <v>106</v>
      </c>
      <c r="B106" s="469" t="s">
        <v>495</v>
      </c>
      <c r="C106" s="1173" t="s">
        <v>100</v>
      </c>
      <c r="D106" s="1173" t="s">
        <v>100</v>
      </c>
      <c r="E106" s="1836" t="s">
        <v>260</v>
      </c>
      <c r="F106" s="1175">
        <v>0</v>
      </c>
      <c r="G106" s="1176">
        <f>+G107</f>
        <v>10</v>
      </c>
      <c r="H106" s="928">
        <f t="shared" si="1"/>
        <v>10</v>
      </c>
      <c r="I106" s="1833">
        <v>0</v>
      </c>
      <c r="J106" s="1833">
        <f t="shared" si="2"/>
        <v>10</v>
      </c>
      <c r="K106" s="1833">
        <v>0</v>
      </c>
      <c r="L106" s="1833">
        <f t="shared" si="3"/>
        <v>10</v>
      </c>
      <c r="M106" s="1833">
        <v>0</v>
      </c>
      <c r="N106" s="1833">
        <f t="shared" si="4"/>
        <v>10</v>
      </c>
      <c r="O106" s="1834">
        <v>0</v>
      </c>
      <c r="P106" s="1834">
        <f t="shared" si="5"/>
        <v>10</v>
      </c>
      <c r="Q106" s="1834">
        <v>0</v>
      </c>
      <c r="R106" s="1834">
        <f t="shared" si="6"/>
        <v>10</v>
      </c>
      <c r="S106" s="1832">
        <v>0</v>
      </c>
      <c r="T106" s="1832">
        <f t="shared" si="7"/>
        <v>10</v>
      </c>
      <c r="U106" s="1832">
        <v>0</v>
      </c>
      <c r="V106" s="2148">
        <f t="shared" si="8"/>
        <v>10</v>
      </c>
      <c r="W106" s="1832">
        <v>0</v>
      </c>
      <c r="X106" s="1832">
        <f t="shared" si="52"/>
        <v>10</v>
      </c>
    </row>
    <row r="107" spans="1:24" s="714" customFormat="1" x14ac:dyDescent="0.2">
      <c r="A107" s="378"/>
      <c r="B107" s="376"/>
      <c r="C107" s="1179">
        <v>3113</v>
      </c>
      <c r="D107" s="1180">
        <v>5321</v>
      </c>
      <c r="E107" s="1181" t="s">
        <v>258</v>
      </c>
      <c r="F107" s="1182">
        <v>0</v>
      </c>
      <c r="G107" s="1183">
        <v>10</v>
      </c>
      <c r="H107" s="926">
        <f t="shared" si="1"/>
        <v>10</v>
      </c>
      <c r="I107" s="1827">
        <v>0</v>
      </c>
      <c r="J107" s="1827">
        <f t="shared" si="2"/>
        <v>10</v>
      </c>
      <c r="K107" s="1827">
        <v>0</v>
      </c>
      <c r="L107" s="1827">
        <f t="shared" si="3"/>
        <v>10</v>
      </c>
      <c r="M107" s="1827">
        <v>0</v>
      </c>
      <c r="N107" s="1827">
        <f t="shared" si="4"/>
        <v>10</v>
      </c>
      <c r="O107" s="1828">
        <v>0</v>
      </c>
      <c r="P107" s="1828">
        <f t="shared" si="5"/>
        <v>10</v>
      </c>
      <c r="Q107" s="1828">
        <v>0</v>
      </c>
      <c r="R107" s="1828">
        <f t="shared" si="6"/>
        <v>10</v>
      </c>
      <c r="S107" s="1829">
        <v>0</v>
      </c>
      <c r="T107" s="1829">
        <f t="shared" si="7"/>
        <v>10</v>
      </c>
      <c r="U107" s="1829">
        <v>0</v>
      </c>
      <c r="V107" s="2147">
        <f t="shared" si="8"/>
        <v>10</v>
      </c>
      <c r="W107" s="1829">
        <v>0</v>
      </c>
      <c r="X107" s="1829">
        <f t="shared" si="52"/>
        <v>10</v>
      </c>
    </row>
    <row r="108" spans="1:24" s="714" customFormat="1" x14ac:dyDescent="0.2">
      <c r="A108" s="669" t="s">
        <v>106</v>
      </c>
      <c r="B108" s="671" t="s">
        <v>476</v>
      </c>
      <c r="C108" s="672" t="s">
        <v>100</v>
      </c>
      <c r="D108" s="673" t="s">
        <v>100</v>
      </c>
      <c r="E108" s="780" t="s">
        <v>210</v>
      </c>
      <c r="F108" s="925">
        <f>+F109</f>
        <v>2300</v>
      </c>
      <c r="G108" s="925">
        <f>+G109</f>
        <v>-2300</v>
      </c>
      <c r="H108" s="928">
        <f t="shared" si="1"/>
        <v>0</v>
      </c>
      <c r="I108" s="1837">
        <f>+I109</f>
        <v>116.15</v>
      </c>
      <c r="J108" s="1833">
        <f t="shared" si="2"/>
        <v>116.15</v>
      </c>
      <c r="K108" s="1833">
        <v>0</v>
      </c>
      <c r="L108" s="1833">
        <f t="shared" si="3"/>
        <v>116.15</v>
      </c>
      <c r="M108" s="1833">
        <f>+M109</f>
        <v>500</v>
      </c>
      <c r="N108" s="1833">
        <f t="shared" si="4"/>
        <v>616.15</v>
      </c>
      <c r="O108" s="1834">
        <v>0</v>
      </c>
      <c r="P108" s="1834">
        <f t="shared" si="5"/>
        <v>616.15</v>
      </c>
      <c r="Q108" s="1834">
        <v>0</v>
      </c>
      <c r="R108" s="1834">
        <f t="shared" si="6"/>
        <v>616.15</v>
      </c>
      <c r="S108" s="1832">
        <v>0</v>
      </c>
      <c r="T108" s="1832">
        <f t="shared" si="7"/>
        <v>616.15</v>
      </c>
      <c r="U108" s="1832">
        <v>0</v>
      </c>
      <c r="V108" s="2148">
        <f t="shared" si="8"/>
        <v>616.15</v>
      </c>
      <c r="W108" s="1832">
        <v>0</v>
      </c>
      <c r="X108" s="1832">
        <f t="shared" si="52"/>
        <v>616.15</v>
      </c>
    </row>
    <row r="109" spans="1:24" s="714" customFormat="1" x14ac:dyDescent="0.2">
      <c r="A109" s="701"/>
      <c r="B109" s="703" t="s">
        <v>474</v>
      </c>
      <c r="C109" s="704">
        <v>3299</v>
      </c>
      <c r="D109" s="744">
        <v>5331</v>
      </c>
      <c r="E109" s="781" t="s">
        <v>259</v>
      </c>
      <c r="F109" s="926">
        <v>2300</v>
      </c>
      <c r="G109" s="926">
        <v>-2300</v>
      </c>
      <c r="H109" s="926">
        <f t="shared" si="1"/>
        <v>0</v>
      </c>
      <c r="I109" s="1838">
        <v>116.15</v>
      </c>
      <c r="J109" s="1827">
        <f t="shared" si="2"/>
        <v>116.15</v>
      </c>
      <c r="K109" s="1827">
        <v>0</v>
      </c>
      <c r="L109" s="1827">
        <f t="shared" si="3"/>
        <v>116.15</v>
      </c>
      <c r="M109" s="1827">
        <v>500</v>
      </c>
      <c r="N109" s="1827">
        <f t="shared" si="4"/>
        <v>616.15</v>
      </c>
      <c r="O109" s="1828">
        <v>0</v>
      </c>
      <c r="P109" s="1828">
        <f t="shared" si="5"/>
        <v>616.15</v>
      </c>
      <c r="Q109" s="1828">
        <v>0</v>
      </c>
      <c r="R109" s="1828">
        <f t="shared" si="6"/>
        <v>616.15</v>
      </c>
      <c r="S109" s="1829">
        <v>0</v>
      </c>
      <c r="T109" s="1829">
        <f t="shared" si="7"/>
        <v>616.15</v>
      </c>
      <c r="U109" s="1829">
        <v>0</v>
      </c>
      <c r="V109" s="2147">
        <f t="shared" si="8"/>
        <v>616.15</v>
      </c>
      <c r="W109" s="1829">
        <v>0</v>
      </c>
      <c r="X109" s="1829">
        <f t="shared" si="52"/>
        <v>616.15</v>
      </c>
    </row>
    <row r="110" spans="1:24" s="714" customFormat="1" ht="20.95" x14ac:dyDescent="0.2">
      <c r="A110" s="1839" t="s">
        <v>106</v>
      </c>
      <c r="B110" s="470" t="s">
        <v>565</v>
      </c>
      <c r="C110" s="470" t="s">
        <v>100</v>
      </c>
      <c r="D110" s="470" t="s">
        <v>100</v>
      </c>
      <c r="E110" s="1840" t="s">
        <v>274</v>
      </c>
      <c r="F110" s="1175">
        <v>0</v>
      </c>
      <c r="G110" s="1176">
        <f>+G111</f>
        <v>450</v>
      </c>
      <c r="H110" s="928">
        <f t="shared" si="1"/>
        <v>450</v>
      </c>
      <c r="I110" s="1833">
        <v>0</v>
      </c>
      <c r="J110" s="1833">
        <f t="shared" si="2"/>
        <v>450</v>
      </c>
      <c r="K110" s="1833">
        <v>0</v>
      </c>
      <c r="L110" s="1833">
        <f t="shared" si="3"/>
        <v>450</v>
      </c>
      <c r="M110" s="1833">
        <v>0</v>
      </c>
      <c r="N110" s="1833">
        <f t="shared" si="4"/>
        <v>450</v>
      </c>
      <c r="O110" s="1834">
        <v>0</v>
      </c>
      <c r="P110" s="1834">
        <f t="shared" si="5"/>
        <v>450</v>
      </c>
      <c r="Q110" s="1834">
        <v>0</v>
      </c>
      <c r="R110" s="1834">
        <f t="shared" si="6"/>
        <v>450</v>
      </c>
      <c r="S110" s="1832">
        <v>0</v>
      </c>
      <c r="T110" s="1832">
        <f t="shared" si="7"/>
        <v>450</v>
      </c>
      <c r="U110" s="1832">
        <v>0</v>
      </c>
      <c r="V110" s="2148">
        <f t="shared" si="8"/>
        <v>450</v>
      </c>
      <c r="W110" s="1832">
        <v>0</v>
      </c>
      <c r="X110" s="1832">
        <f t="shared" si="52"/>
        <v>450</v>
      </c>
    </row>
    <row r="111" spans="1:24" s="714" customFormat="1" ht="20.95" x14ac:dyDescent="0.2">
      <c r="A111" s="1841"/>
      <c r="B111" s="379"/>
      <c r="C111" s="379" t="s">
        <v>273</v>
      </c>
      <c r="D111" s="379" t="s">
        <v>270</v>
      </c>
      <c r="E111" s="1196" t="s">
        <v>259</v>
      </c>
      <c r="F111" s="1182">
        <v>0</v>
      </c>
      <c r="G111" s="1183">
        <v>450</v>
      </c>
      <c r="H111" s="926">
        <f t="shared" si="1"/>
        <v>450</v>
      </c>
      <c r="I111" s="1827">
        <v>0</v>
      </c>
      <c r="J111" s="1827">
        <f t="shared" si="2"/>
        <v>450</v>
      </c>
      <c r="K111" s="1827">
        <v>0</v>
      </c>
      <c r="L111" s="1827">
        <f t="shared" si="3"/>
        <v>450</v>
      </c>
      <c r="M111" s="1827">
        <v>0</v>
      </c>
      <c r="N111" s="1827">
        <f t="shared" si="4"/>
        <v>450</v>
      </c>
      <c r="O111" s="1828">
        <v>0</v>
      </c>
      <c r="P111" s="1828">
        <f t="shared" si="5"/>
        <v>450</v>
      </c>
      <c r="Q111" s="1828">
        <v>0</v>
      </c>
      <c r="R111" s="1828">
        <f t="shared" si="6"/>
        <v>450</v>
      </c>
      <c r="S111" s="1829">
        <v>0</v>
      </c>
      <c r="T111" s="1829">
        <f t="shared" si="7"/>
        <v>450</v>
      </c>
      <c r="U111" s="1829">
        <v>0</v>
      </c>
      <c r="V111" s="2147">
        <f t="shared" si="8"/>
        <v>450</v>
      </c>
      <c r="W111" s="1829">
        <v>0</v>
      </c>
      <c r="X111" s="1829">
        <f t="shared" si="52"/>
        <v>450</v>
      </c>
    </row>
    <row r="112" spans="1:24" s="714" customFormat="1" ht="20.95" x14ac:dyDescent="0.2">
      <c r="A112" s="1839" t="s">
        <v>106</v>
      </c>
      <c r="B112" s="470" t="s">
        <v>566</v>
      </c>
      <c r="C112" s="470" t="s">
        <v>100</v>
      </c>
      <c r="D112" s="470" t="s">
        <v>100</v>
      </c>
      <c r="E112" s="1840" t="s">
        <v>275</v>
      </c>
      <c r="F112" s="1175">
        <v>0</v>
      </c>
      <c r="G112" s="1176">
        <f t="shared" ref="G112" si="53">+G113</f>
        <v>490</v>
      </c>
      <c r="H112" s="928">
        <f t="shared" si="1"/>
        <v>490</v>
      </c>
      <c r="I112" s="1833">
        <v>0</v>
      </c>
      <c r="J112" s="1833">
        <f t="shared" si="2"/>
        <v>490</v>
      </c>
      <c r="K112" s="1833">
        <v>0</v>
      </c>
      <c r="L112" s="1833">
        <f t="shared" si="3"/>
        <v>490</v>
      </c>
      <c r="M112" s="1833">
        <v>0</v>
      </c>
      <c r="N112" s="1833">
        <f t="shared" si="4"/>
        <v>490</v>
      </c>
      <c r="O112" s="1834">
        <v>0</v>
      </c>
      <c r="P112" s="1834">
        <f t="shared" si="5"/>
        <v>490</v>
      </c>
      <c r="Q112" s="1834">
        <v>0</v>
      </c>
      <c r="R112" s="1834">
        <f t="shared" si="6"/>
        <v>490</v>
      </c>
      <c r="S112" s="1832">
        <v>0</v>
      </c>
      <c r="T112" s="1832">
        <f t="shared" si="7"/>
        <v>490</v>
      </c>
      <c r="U112" s="1832">
        <v>0</v>
      </c>
      <c r="V112" s="2148">
        <f t="shared" si="8"/>
        <v>490</v>
      </c>
      <c r="W112" s="1832">
        <v>0</v>
      </c>
      <c r="X112" s="1832">
        <f t="shared" si="52"/>
        <v>490</v>
      </c>
    </row>
    <row r="113" spans="1:24" s="714" customFormat="1" ht="20.95" x14ac:dyDescent="0.2">
      <c r="A113" s="1841"/>
      <c r="B113" s="379"/>
      <c r="C113" s="379" t="s">
        <v>273</v>
      </c>
      <c r="D113" s="379" t="s">
        <v>270</v>
      </c>
      <c r="E113" s="1196" t="s">
        <v>259</v>
      </c>
      <c r="F113" s="1182">
        <v>0</v>
      </c>
      <c r="G113" s="1183">
        <v>490</v>
      </c>
      <c r="H113" s="926">
        <f t="shared" si="1"/>
        <v>490</v>
      </c>
      <c r="I113" s="1827">
        <v>0</v>
      </c>
      <c r="J113" s="1827">
        <f t="shared" si="2"/>
        <v>490</v>
      </c>
      <c r="K113" s="1827">
        <v>0</v>
      </c>
      <c r="L113" s="1827">
        <f t="shared" si="3"/>
        <v>490</v>
      </c>
      <c r="M113" s="1827">
        <v>0</v>
      </c>
      <c r="N113" s="1827">
        <f t="shared" si="4"/>
        <v>490</v>
      </c>
      <c r="O113" s="1828">
        <v>0</v>
      </c>
      <c r="P113" s="1828">
        <f t="shared" si="5"/>
        <v>490</v>
      </c>
      <c r="Q113" s="1828">
        <v>0</v>
      </c>
      <c r="R113" s="1828">
        <f t="shared" si="6"/>
        <v>490</v>
      </c>
      <c r="S113" s="1829">
        <v>0</v>
      </c>
      <c r="T113" s="1829">
        <f t="shared" si="7"/>
        <v>490</v>
      </c>
      <c r="U113" s="1829">
        <v>0</v>
      </c>
      <c r="V113" s="2147">
        <f t="shared" si="8"/>
        <v>490</v>
      </c>
      <c r="W113" s="1829">
        <v>0</v>
      </c>
      <c r="X113" s="1829">
        <f t="shared" si="52"/>
        <v>490</v>
      </c>
    </row>
    <row r="114" spans="1:24" s="714" customFormat="1" ht="20.95" x14ac:dyDescent="0.2">
      <c r="A114" s="1839" t="s">
        <v>106</v>
      </c>
      <c r="B114" s="470" t="s">
        <v>567</v>
      </c>
      <c r="C114" s="470" t="s">
        <v>100</v>
      </c>
      <c r="D114" s="470" t="s">
        <v>100</v>
      </c>
      <c r="E114" s="1840" t="s">
        <v>277</v>
      </c>
      <c r="F114" s="1175">
        <v>0</v>
      </c>
      <c r="G114" s="1176">
        <f t="shared" ref="G114" si="54">+G115</f>
        <v>80</v>
      </c>
      <c r="H114" s="928">
        <f t="shared" si="1"/>
        <v>80</v>
      </c>
      <c r="I114" s="1833">
        <v>0</v>
      </c>
      <c r="J114" s="1833">
        <f t="shared" si="2"/>
        <v>80</v>
      </c>
      <c r="K114" s="1833">
        <v>0</v>
      </c>
      <c r="L114" s="1833">
        <f t="shared" si="3"/>
        <v>80</v>
      </c>
      <c r="M114" s="1833">
        <v>0</v>
      </c>
      <c r="N114" s="1833">
        <f t="shared" si="4"/>
        <v>80</v>
      </c>
      <c r="O114" s="1834">
        <v>0</v>
      </c>
      <c r="P114" s="1834">
        <f t="shared" si="5"/>
        <v>80</v>
      </c>
      <c r="Q114" s="1834">
        <v>0</v>
      </c>
      <c r="R114" s="1834">
        <f t="shared" si="6"/>
        <v>80</v>
      </c>
      <c r="S114" s="1832">
        <v>0</v>
      </c>
      <c r="T114" s="1832">
        <f t="shared" si="7"/>
        <v>80</v>
      </c>
      <c r="U114" s="1832">
        <v>0</v>
      </c>
      <c r="V114" s="2148">
        <f t="shared" si="8"/>
        <v>80</v>
      </c>
      <c r="W114" s="1832">
        <v>0</v>
      </c>
      <c r="X114" s="1832">
        <f t="shared" si="52"/>
        <v>80</v>
      </c>
    </row>
    <row r="115" spans="1:24" s="714" customFormat="1" ht="20.95" x14ac:dyDescent="0.2">
      <c r="A115" s="1841"/>
      <c r="B115" s="379"/>
      <c r="C115" s="379" t="s">
        <v>273</v>
      </c>
      <c r="D115" s="379" t="s">
        <v>270</v>
      </c>
      <c r="E115" s="1196" t="s">
        <v>259</v>
      </c>
      <c r="F115" s="1182">
        <v>0</v>
      </c>
      <c r="G115" s="1183">
        <v>80</v>
      </c>
      <c r="H115" s="926">
        <f t="shared" si="1"/>
        <v>80</v>
      </c>
      <c r="I115" s="1827">
        <v>0</v>
      </c>
      <c r="J115" s="1827">
        <f t="shared" si="2"/>
        <v>80</v>
      </c>
      <c r="K115" s="1827">
        <v>0</v>
      </c>
      <c r="L115" s="1827">
        <f t="shared" si="3"/>
        <v>80</v>
      </c>
      <c r="M115" s="1827">
        <v>0</v>
      </c>
      <c r="N115" s="1827">
        <f t="shared" si="4"/>
        <v>80</v>
      </c>
      <c r="O115" s="1828">
        <v>0</v>
      </c>
      <c r="P115" s="1828">
        <f t="shared" si="5"/>
        <v>80</v>
      </c>
      <c r="Q115" s="1828">
        <v>0</v>
      </c>
      <c r="R115" s="1828">
        <f t="shared" si="6"/>
        <v>80</v>
      </c>
      <c r="S115" s="1829">
        <v>0</v>
      </c>
      <c r="T115" s="1829">
        <f t="shared" si="7"/>
        <v>80</v>
      </c>
      <c r="U115" s="1829">
        <v>0</v>
      </c>
      <c r="V115" s="2147">
        <f t="shared" si="8"/>
        <v>80</v>
      </c>
      <c r="W115" s="1829">
        <v>0</v>
      </c>
      <c r="X115" s="1829">
        <f t="shared" si="52"/>
        <v>80</v>
      </c>
    </row>
    <row r="116" spans="1:24" s="714" customFormat="1" ht="31.45" x14ac:dyDescent="0.2">
      <c r="A116" s="1839" t="s">
        <v>106</v>
      </c>
      <c r="B116" s="470" t="s">
        <v>568</v>
      </c>
      <c r="C116" s="470" t="s">
        <v>100</v>
      </c>
      <c r="D116" s="470" t="s">
        <v>100</v>
      </c>
      <c r="E116" s="1840" t="s">
        <v>279</v>
      </c>
      <c r="F116" s="1175">
        <v>0</v>
      </c>
      <c r="G116" s="1176">
        <f t="shared" ref="G116" si="55">+G117</f>
        <v>135</v>
      </c>
      <c r="H116" s="928">
        <f t="shared" si="1"/>
        <v>135</v>
      </c>
      <c r="I116" s="1833">
        <v>0</v>
      </c>
      <c r="J116" s="1833">
        <f t="shared" si="2"/>
        <v>135</v>
      </c>
      <c r="K116" s="1833">
        <v>0</v>
      </c>
      <c r="L116" s="1833">
        <f t="shared" si="3"/>
        <v>135</v>
      </c>
      <c r="M116" s="1833">
        <v>0</v>
      </c>
      <c r="N116" s="1833">
        <f t="shared" si="4"/>
        <v>135</v>
      </c>
      <c r="O116" s="1834">
        <v>0</v>
      </c>
      <c r="P116" s="1834">
        <f t="shared" si="5"/>
        <v>135</v>
      </c>
      <c r="Q116" s="1834">
        <v>0</v>
      </c>
      <c r="R116" s="1834">
        <f t="shared" si="6"/>
        <v>135</v>
      </c>
      <c r="S116" s="1832">
        <v>0</v>
      </c>
      <c r="T116" s="1832">
        <f t="shared" si="7"/>
        <v>135</v>
      </c>
      <c r="U116" s="1832">
        <v>0</v>
      </c>
      <c r="V116" s="2148">
        <f t="shared" si="8"/>
        <v>135</v>
      </c>
      <c r="W116" s="1832">
        <v>0</v>
      </c>
      <c r="X116" s="1832">
        <f t="shared" si="52"/>
        <v>135</v>
      </c>
    </row>
    <row r="117" spans="1:24" s="714" customFormat="1" ht="20.95" x14ac:dyDescent="0.2">
      <c r="A117" s="1841"/>
      <c r="B117" s="379"/>
      <c r="C117" s="379" t="s">
        <v>273</v>
      </c>
      <c r="D117" s="379" t="s">
        <v>270</v>
      </c>
      <c r="E117" s="1196" t="s">
        <v>259</v>
      </c>
      <c r="F117" s="1182">
        <v>0</v>
      </c>
      <c r="G117" s="1183">
        <v>135</v>
      </c>
      <c r="H117" s="926">
        <f t="shared" si="1"/>
        <v>135</v>
      </c>
      <c r="I117" s="1827">
        <v>0</v>
      </c>
      <c r="J117" s="1827">
        <f t="shared" si="2"/>
        <v>135</v>
      </c>
      <c r="K117" s="1827">
        <v>0</v>
      </c>
      <c r="L117" s="1827">
        <f t="shared" si="3"/>
        <v>135</v>
      </c>
      <c r="M117" s="1827">
        <v>0</v>
      </c>
      <c r="N117" s="1827">
        <f t="shared" si="4"/>
        <v>135</v>
      </c>
      <c r="O117" s="1828">
        <v>0</v>
      </c>
      <c r="P117" s="1828">
        <f t="shared" si="5"/>
        <v>135</v>
      </c>
      <c r="Q117" s="1828">
        <v>0</v>
      </c>
      <c r="R117" s="1828">
        <f t="shared" si="6"/>
        <v>135</v>
      </c>
      <c r="S117" s="1829">
        <v>0</v>
      </c>
      <c r="T117" s="1829">
        <f t="shared" si="7"/>
        <v>135</v>
      </c>
      <c r="U117" s="1829">
        <v>0</v>
      </c>
      <c r="V117" s="2147">
        <f t="shared" si="8"/>
        <v>135</v>
      </c>
      <c r="W117" s="1829">
        <v>0</v>
      </c>
      <c r="X117" s="1829">
        <f t="shared" si="52"/>
        <v>135</v>
      </c>
    </row>
    <row r="118" spans="1:24" s="714" customFormat="1" ht="20.95" x14ac:dyDescent="0.2">
      <c r="A118" s="1839" t="s">
        <v>106</v>
      </c>
      <c r="B118" s="470" t="s">
        <v>569</v>
      </c>
      <c r="C118" s="470" t="s">
        <v>100</v>
      </c>
      <c r="D118" s="470" t="s">
        <v>100</v>
      </c>
      <c r="E118" s="1840" t="s">
        <v>281</v>
      </c>
      <c r="F118" s="1175">
        <v>0</v>
      </c>
      <c r="G118" s="1176">
        <f t="shared" ref="G118" si="56">+G119</f>
        <v>400</v>
      </c>
      <c r="H118" s="928">
        <f t="shared" si="1"/>
        <v>400</v>
      </c>
      <c r="I118" s="1833">
        <v>0</v>
      </c>
      <c r="J118" s="1833">
        <f t="shared" si="2"/>
        <v>400</v>
      </c>
      <c r="K118" s="1833">
        <v>0</v>
      </c>
      <c r="L118" s="1833">
        <f t="shared" si="3"/>
        <v>400</v>
      </c>
      <c r="M118" s="1833">
        <v>0</v>
      </c>
      <c r="N118" s="1833">
        <f t="shared" si="4"/>
        <v>400</v>
      </c>
      <c r="O118" s="1834">
        <v>0</v>
      </c>
      <c r="P118" s="1834">
        <f t="shared" si="5"/>
        <v>400</v>
      </c>
      <c r="Q118" s="1834">
        <v>0</v>
      </c>
      <c r="R118" s="1834">
        <f t="shared" si="6"/>
        <v>400</v>
      </c>
      <c r="S118" s="1832">
        <v>0</v>
      </c>
      <c r="T118" s="1832">
        <f t="shared" si="7"/>
        <v>400</v>
      </c>
      <c r="U118" s="1832">
        <v>0</v>
      </c>
      <c r="V118" s="2148">
        <f t="shared" si="8"/>
        <v>400</v>
      </c>
      <c r="W118" s="1832">
        <v>0</v>
      </c>
      <c r="X118" s="1832">
        <f t="shared" si="52"/>
        <v>400</v>
      </c>
    </row>
    <row r="119" spans="1:24" s="714" customFormat="1" ht="20.95" x14ac:dyDescent="0.2">
      <c r="A119" s="1841"/>
      <c r="B119" s="379"/>
      <c r="C119" s="379" t="s">
        <v>273</v>
      </c>
      <c r="D119" s="379" t="s">
        <v>270</v>
      </c>
      <c r="E119" s="1196" t="s">
        <v>259</v>
      </c>
      <c r="F119" s="1182">
        <v>0</v>
      </c>
      <c r="G119" s="1183">
        <v>400</v>
      </c>
      <c r="H119" s="926">
        <f t="shared" si="1"/>
        <v>400</v>
      </c>
      <c r="I119" s="1827">
        <v>0</v>
      </c>
      <c r="J119" s="1827">
        <f t="shared" si="2"/>
        <v>400</v>
      </c>
      <c r="K119" s="1827">
        <v>0</v>
      </c>
      <c r="L119" s="1827">
        <f t="shared" si="3"/>
        <v>400</v>
      </c>
      <c r="M119" s="1827">
        <v>0</v>
      </c>
      <c r="N119" s="1827">
        <f t="shared" si="4"/>
        <v>400</v>
      </c>
      <c r="O119" s="1828">
        <v>0</v>
      </c>
      <c r="P119" s="1828">
        <f t="shared" si="5"/>
        <v>400</v>
      </c>
      <c r="Q119" s="1828">
        <v>0</v>
      </c>
      <c r="R119" s="1828">
        <f t="shared" si="6"/>
        <v>400</v>
      </c>
      <c r="S119" s="1829">
        <v>0</v>
      </c>
      <c r="T119" s="1829">
        <f t="shared" si="7"/>
        <v>400</v>
      </c>
      <c r="U119" s="1829">
        <v>0</v>
      </c>
      <c r="V119" s="2147">
        <f t="shared" si="8"/>
        <v>400</v>
      </c>
      <c r="W119" s="1829">
        <v>0</v>
      </c>
      <c r="X119" s="1829">
        <f t="shared" si="52"/>
        <v>400</v>
      </c>
    </row>
    <row r="120" spans="1:24" s="714" customFormat="1" ht="20.95" x14ac:dyDescent="0.2">
      <c r="A120" s="1839" t="s">
        <v>106</v>
      </c>
      <c r="B120" s="470" t="s">
        <v>570</v>
      </c>
      <c r="C120" s="470" t="s">
        <v>100</v>
      </c>
      <c r="D120" s="470" t="s">
        <v>100</v>
      </c>
      <c r="E120" s="1840" t="s">
        <v>284</v>
      </c>
      <c r="F120" s="1175">
        <v>0</v>
      </c>
      <c r="G120" s="1176">
        <f t="shared" ref="G120" si="57">+G121</f>
        <v>300</v>
      </c>
      <c r="H120" s="928">
        <f t="shared" si="1"/>
        <v>300</v>
      </c>
      <c r="I120" s="1833">
        <v>0</v>
      </c>
      <c r="J120" s="1833">
        <f t="shared" si="2"/>
        <v>300</v>
      </c>
      <c r="K120" s="1833">
        <v>0</v>
      </c>
      <c r="L120" s="1833">
        <f t="shared" si="3"/>
        <v>300</v>
      </c>
      <c r="M120" s="1833">
        <v>0</v>
      </c>
      <c r="N120" s="1833">
        <f t="shared" si="4"/>
        <v>300</v>
      </c>
      <c r="O120" s="1834">
        <v>0</v>
      </c>
      <c r="P120" s="1834">
        <f t="shared" si="5"/>
        <v>300</v>
      </c>
      <c r="Q120" s="1834">
        <v>0</v>
      </c>
      <c r="R120" s="1834">
        <f t="shared" si="6"/>
        <v>300</v>
      </c>
      <c r="S120" s="1832">
        <v>0</v>
      </c>
      <c r="T120" s="1832">
        <f t="shared" si="7"/>
        <v>300</v>
      </c>
      <c r="U120" s="1832">
        <v>0</v>
      </c>
      <c r="V120" s="2148">
        <f t="shared" si="8"/>
        <v>300</v>
      </c>
      <c r="W120" s="1832">
        <v>0</v>
      </c>
      <c r="X120" s="1832">
        <f t="shared" si="52"/>
        <v>300</v>
      </c>
    </row>
    <row r="121" spans="1:24" s="714" customFormat="1" ht="20.95" x14ac:dyDescent="0.2">
      <c r="A121" s="1841"/>
      <c r="B121" s="379"/>
      <c r="C121" s="379" t="s">
        <v>283</v>
      </c>
      <c r="D121" s="379" t="s">
        <v>270</v>
      </c>
      <c r="E121" s="1196" t="s">
        <v>259</v>
      </c>
      <c r="F121" s="1182">
        <v>0</v>
      </c>
      <c r="G121" s="1183">
        <v>300</v>
      </c>
      <c r="H121" s="926">
        <f t="shared" si="1"/>
        <v>300</v>
      </c>
      <c r="I121" s="1827">
        <v>0</v>
      </c>
      <c r="J121" s="1827">
        <f t="shared" si="2"/>
        <v>300</v>
      </c>
      <c r="K121" s="1827">
        <v>0</v>
      </c>
      <c r="L121" s="1827">
        <f t="shared" si="3"/>
        <v>300</v>
      </c>
      <c r="M121" s="1827">
        <v>0</v>
      </c>
      <c r="N121" s="1827">
        <f t="shared" si="4"/>
        <v>300</v>
      </c>
      <c r="O121" s="1828">
        <v>0</v>
      </c>
      <c r="P121" s="1828">
        <f t="shared" si="5"/>
        <v>300</v>
      </c>
      <c r="Q121" s="1828">
        <v>0</v>
      </c>
      <c r="R121" s="1828">
        <f t="shared" si="6"/>
        <v>300</v>
      </c>
      <c r="S121" s="1829">
        <v>0</v>
      </c>
      <c r="T121" s="1829">
        <f t="shared" si="7"/>
        <v>300</v>
      </c>
      <c r="U121" s="1829">
        <v>0</v>
      </c>
      <c r="V121" s="2147">
        <f t="shared" si="8"/>
        <v>300</v>
      </c>
      <c r="W121" s="1829">
        <v>0</v>
      </c>
      <c r="X121" s="1829">
        <f t="shared" si="52"/>
        <v>300</v>
      </c>
    </row>
    <row r="122" spans="1:24" s="714" customFormat="1" ht="31.45" x14ac:dyDescent="0.2">
      <c r="A122" s="1839" t="s">
        <v>106</v>
      </c>
      <c r="B122" s="470" t="s">
        <v>571</v>
      </c>
      <c r="C122" s="470" t="s">
        <v>100</v>
      </c>
      <c r="D122" s="470" t="s">
        <v>100</v>
      </c>
      <c r="E122" s="1840" t="s">
        <v>286</v>
      </c>
      <c r="F122" s="1175">
        <v>0</v>
      </c>
      <c r="G122" s="1176">
        <f t="shared" ref="G122" si="58">+G123</f>
        <v>170</v>
      </c>
      <c r="H122" s="928">
        <f t="shared" si="1"/>
        <v>170</v>
      </c>
      <c r="I122" s="1833">
        <v>0</v>
      </c>
      <c r="J122" s="1833">
        <f t="shared" si="2"/>
        <v>170</v>
      </c>
      <c r="K122" s="1833">
        <v>0</v>
      </c>
      <c r="L122" s="1833">
        <f t="shared" si="3"/>
        <v>170</v>
      </c>
      <c r="M122" s="1833">
        <v>0</v>
      </c>
      <c r="N122" s="1833">
        <f t="shared" si="4"/>
        <v>170</v>
      </c>
      <c r="O122" s="1834">
        <v>0</v>
      </c>
      <c r="P122" s="1834">
        <f t="shared" si="5"/>
        <v>170</v>
      </c>
      <c r="Q122" s="1834">
        <v>0</v>
      </c>
      <c r="R122" s="1834">
        <f t="shared" si="6"/>
        <v>170</v>
      </c>
      <c r="S122" s="1832">
        <v>0</v>
      </c>
      <c r="T122" s="1832">
        <f t="shared" si="7"/>
        <v>170</v>
      </c>
      <c r="U122" s="1832">
        <v>0</v>
      </c>
      <c r="V122" s="2148">
        <f t="shared" si="8"/>
        <v>170</v>
      </c>
      <c r="W122" s="1832">
        <v>0</v>
      </c>
      <c r="X122" s="1832">
        <f t="shared" si="52"/>
        <v>170</v>
      </c>
    </row>
    <row r="123" spans="1:24" s="714" customFormat="1" ht="20.95" x14ac:dyDescent="0.2">
      <c r="A123" s="1841"/>
      <c r="B123" s="379"/>
      <c r="C123" s="379" t="s">
        <v>283</v>
      </c>
      <c r="D123" s="379" t="s">
        <v>270</v>
      </c>
      <c r="E123" s="1196" t="s">
        <v>259</v>
      </c>
      <c r="F123" s="1182">
        <v>0</v>
      </c>
      <c r="G123" s="1183">
        <v>170</v>
      </c>
      <c r="H123" s="926">
        <f t="shared" si="1"/>
        <v>170</v>
      </c>
      <c r="I123" s="1827">
        <v>0</v>
      </c>
      <c r="J123" s="1827">
        <f t="shared" si="2"/>
        <v>170</v>
      </c>
      <c r="K123" s="1827">
        <v>0</v>
      </c>
      <c r="L123" s="1827">
        <f t="shared" si="3"/>
        <v>170</v>
      </c>
      <c r="M123" s="1827">
        <v>0</v>
      </c>
      <c r="N123" s="1827">
        <f t="shared" si="4"/>
        <v>170</v>
      </c>
      <c r="O123" s="1828">
        <v>0</v>
      </c>
      <c r="P123" s="1828">
        <f t="shared" si="5"/>
        <v>170</v>
      </c>
      <c r="Q123" s="1828">
        <v>0</v>
      </c>
      <c r="R123" s="1828">
        <f t="shared" si="6"/>
        <v>170</v>
      </c>
      <c r="S123" s="1829">
        <v>0</v>
      </c>
      <c r="T123" s="1829">
        <f t="shared" si="7"/>
        <v>170</v>
      </c>
      <c r="U123" s="1829">
        <v>0</v>
      </c>
      <c r="V123" s="2147">
        <f t="shared" si="8"/>
        <v>170</v>
      </c>
      <c r="W123" s="1829">
        <v>0</v>
      </c>
      <c r="X123" s="1829">
        <f t="shared" si="52"/>
        <v>170</v>
      </c>
    </row>
    <row r="124" spans="1:24" s="714" customFormat="1" ht="20.95" x14ac:dyDescent="0.2">
      <c r="A124" s="1839" t="s">
        <v>106</v>
      </c>
      <c r="B124" s="470" t="s">
        <v>572</v>
      </c>
      <c r="C124" s="470" t="s">
        <v>100</v>
      </c>
      <c r="D124" s="470" t="s">
        <v>100</v>
      </c>
      <c r="E124" s="1840" t="s">
        <v>288</v>
      </c>
      <c r="F124" s="1175">
        <v>0</v>
      </c>
      <c r="G124" s="1176">
        <f t="shared" ref="G124" si="59">+G125</f>
        <v>240</v>
      </c>
      <c r="H124" s="928">
        <f t="shared" si="1"/>
        <v>240</v>
      </c>
      <c r="I124" s="1833">
        <v>0</v>
      </c>
      <c r="J124" s="1833">
        <f t="shared" si="2"/>
        <v>240</v>
      </c>
      <c r="K124" s="1833">
        <v>0</v>
      </c>
      <c r="L124" s="1833">
        <f t="shared" si="3"/>
        <v>240</v>
      </c>
      <c r="M124" s="1833">
        <v>0</v>
      </c>
      <c r="N124" s="1833">
        <f t="shared" si="4"/>
        <v>240</v>
      </c>
      <c r="O124" s="1834">
        <v>0</v>
      </c>
      <c r="P124" s="1834">
        <f t="shared" si="5"/>
        <v>240</v>
      </c>
      <c r="Q124" s="1834">
        <v>0</v>
      </c>
      <c r="R124" s="1834">
        <f t="shared" si="6"/>
        <v>240</v>
      </c>
      <c r="S124" s="1832">
        <v>0</v>
      </c>
      <c r="T124" s="1832">
        <f t="shared" si="7"/>
        <v>240</v>
      </c>
      <c r="U124" s="1832">
        <v>0</v>
      </c>
      <c r="V124" s="2148">
        <f t="shared" si="8"/>
        <v>240</v>
      </c>
      <c r="W124" s="1832">
        <v>0</v>
      </c>
      <c r="X124" s="1832">
        <f t="shared" si="52"/>
        <v>240</v>
      </c>
    </row>
    <row r="125" spans="1:24" s="714" customFormat="1" ht="20.95" x14ac:dyDescent="0.2">
      <c r="A125" s="1841"/>
      <c r="B125" s="379"/>
      <c r="C125" s="379" t="s">
        <v>273</v>
      </c>
      <c r="D125" s="379" t="s">
        <v>270</v>
      </c>
      <c r="E125" s="1196" t="s">
        <v>259</v>
      </c>
      <c r="F125" s="1182">
        <v>0</v>
      </c>
      <c r="G125" s="1183">
        <v>240</v>
      </c>
      <c r="H125" s="926">
        <f t="shared" si="1"/>
        <v>240</v>
      </c>
      <c r="I125" s="1827">
        <v>0</v>
      </c>
      <c r="J125" s="1827">
        <f t="shared" si="2"/>
        <v>240</v>
      </c>
      <c r="K125" s="1827">
        <v>0</v>
      </c>
      <c r="L125" s="1827">
        <f t="shared" si="3"/>
        <v>240</v>
      </c>
      <c r="M125" s="1827">
        <v>0</v>
      </c>
      <c r="N125" s="1827">
        <f t="shared" si="4"/>
        <v>240</v>
      </c>
      <c r="O125" s="1828">
        <v>0</v>
      </c>
      <c r="P125" s="1828">
        <f t="shared" si="5"/>
        <v>240</v>
      </c>
      <c r="Q125" s="1828">
        <v>0</v>
      </c>
      <c r="R125" s="1828">
        <f t="shared" si="6"/>
        <v>240</v>
      </c>
      <c r="S125" s="1829">
        <v>0</v>
      </c>
      <c r="T125" s="1829">
        <f t="shared" si="7"/>
        <v>240</v>
      </c>
      <c r="U125" s="1829">
        <v>0</v>
      </c>
      <c r="V125" s="2147">
        <f t="shared" si="8"/>
        <v>240</v>
      </c>
      <c r="W125" s="1829">
        <v>0</v>
      </c>
      <c r="X125" s="1829">
        <f t="shared" si="52"/>
        <v>240</v>
      </c>
    </row>
    <row r="126" spans="1:24" s="714" customFormat="1" ht="31.45" x14ac:dyDescent="0.2">
      <c r="A126" s="1839" t="s">
        <v>106</v>
      </c>
      <c r="B126" s="470" t="s">
        <v>573</v>
      </c>
      <c r="C126" s="470" t="s">
        <v>100</v>
      </c>
      <c r="D126" s="470" t="s">
        <v>100</v>
      </c>
      <c r="E126" s="1840" t="s">
        <v>290</v>
      </c>
      <c r="F126" s="1175">
        <v>0</v>
      </c>
      <c r="G126" s="1176">
        <f t="shared" ref="G126" si="60">+G127</f>
        <v>35</v>
      </c>
      <c r="H126" s="928">
        <f t="shared" si="1"/>
        <v>35</v>
      </c>
      <c r="I126" s="1833">
        <v>0</v>
      </c>
      <c r="J126" s="1833">
        <f t="shared" si="2"/>
        <v>35</v>
      </c>
      <c r="K126" s="1833">
        <v>0</v>
      </c>
      <c r="L126" s="1833">
        <f t="shared" si="3"/>
        <v>35</v>
      </c>
      <c r="M126" s="1833">
        <v>0</v>
      </c>
      <c r="N126" s="1833">
        <f t="shared" si="4"/>
        <v>35</v>
      </c>
      <c r="O126" s="1834">
        <v>0</v>
      </c>
      <c r="P126" s="1834">
        <f t="shared" si="5"/>
        <v>35</v>
      </c>
      <c r="Q126" s="1834">
        <v>0</v>
      </c>
      <c r="R126" s="1834">
        <f t="shared" si="6"/>
        <v>35</v>
      </c>
      <c r="S126" s="1832">
        <v>0</v>
      </c>
      <c r="T126" s="1832">
        <f t="shared" si="7"/>
        <v>35</v>
      </c>
      <c r="U126" s="1832">
        <v>0</v>
      </c>
      <c r="V126" s="2148">
        <f t="shared" si="8"/>
        <v>35</v>
      </c>
      <c r="W126" s="1832">
        <v>0</v>
      </c>
      <c r="X126" s="1832">
        <f t="shared" si="52"/>
        <v>35</v>
      </c>
    </row>
    <row r="127" spans="1:24" s="714" customFormat="1" ht="20.95" x14ac:dyDescent="0.2">
      <c r="A127" s="1841"/>
      <c r="B127" s="379"/>
      <c r="C127" s="379" t="s">
        <v>273</v>
      </c>
      <c r="D127" s="379" t="s">
        <v>270</v>
      </c>
      <c r="E127" s="1196" t="s">
        <v>259</v>
      </c>
      <c r="F127" s="1182">
        <v>0</v>
      </c>
      <c r="G127" s="1183">
        <v>35</v>
      </c>
      <c r="H127" s="926">
        <f t="shared" si="1"/>
        <v>35</v>
      </c>
      <c r="I127" s="1827">
        <v>0</v>
      </c>
      <c r="J127" s="1827">
        <f t="shared" si="2"/>
        <v>35</v>
      </c>
      <c r="K127" s="1827">
        <v>0</v>
      </c>
      <c r="L127" s="1827">
        <f t="shared" si="3"/>
        <v>35</v>
      </c>
      <c r="M127" s="1827">
        <v>0</v>
      </c>
      <c r="N127" s="1827">
        <f t="shared" si="4"/>
        <v>35</v>
      </c>
      <c r="O127" s="1828">
        <v>0</v>
      </c>
      <c r="P127" s="1828">
        <f t="shared" si="5"/>
        <v>35</v>
      </c>
      <c r="Q127" s="1828">
        <v>0</v>
      </c>
      <c r="R127" s="1828">
        <f t="shared" si="6"/>
        <v>35</v>
      </c>
      <c r="S127" s="1829">
        <v>0</v>
      </c>
      <c r="T127" s="1829">
        <f t="shared" si="7"/>
        <v>35</v>
      </c>
      <c r="U127" s="1829">
        <v>0</v>
      </c>
      <c r="V127" s="2147">
        <f t="shared" si="8"/>
        <v>35</v>
      </c>
      <c r="W127" s="1829">
        <v>0</v>
      </c>
      <c r="X127" s="1829">
        <f t="shared" si="52"/>
        <v>35</v>
      </c>
    </row>
    <row r="128" spans="1:24" s="714" customFormat="1" x14ac:dyDescent="0.2">
      <c r="A128" s="1040" t="s">
        <v>106</v>
      </c>
      <c r="B128" s="1041" t="s">
        <v>477</v>
      </c>
      <c r="C128" s="1042" t="s">
        <v>100</v>
      </c>
      <c r="D128" s="1043" t="s">
        <v>100</v>
      </c>
      <c r="E128" s="1044" t="s">
        <v>441</v>
      </c>
      <c r="F128" s="928">
        <f>+F129</f>
        <v>60</v>
      </c>
      <c r="G128" s="928">
        <v>0</v>
      </c>
      <c r="H128" s="928">
        <f t="shared" si="1"/>
        <v>60</v>
      </c>
      <c r="I128" s="1833">
        <v>0</v>
      </c>
      <c r="J128" s="1833">
        <f t="shared" si="2"/>
        <v>60</v>
      </c>
      <c r="K128" s="1833">
        <v>0</v>
      </c>
      <c r="L128" s="1833">
        <f t="shared" si="3"/>
        <v>60</v>
      </c>
      <c r="M128" s="1833">
        <v>0</v>
      </c>
      <c r="N128" s="1833">
        <f t="shared" si="4"/>
        <v>60</v>
      </c>
      <c r="O128" s="1834">
        <v>0</v>
      </c>
      <c r="P128" s="1834">
        <f t="shared" si="5"/>
        <v>60</v>
      </c>
      <c r="Q128" s="1834">
        <v>0</v>
      </c>
      <c r="R128" s="1834">
        <f t="shared" si="6"/>
        <v>60</v>
      </c>
      <c r="S128" s="1832">
        <v>0</v>
      </c>
      <c r="T128" s="1832">
        <f t="shared" si="7"/>
        <v>60</v>
      </c>
      <c r="U128" s="1832">
        <f>U129</f>
        <v>-40</v>
      </c>
      <c r="V128" s="2148">
        <f t="shared" si="8"/>
        <v>20</v>
      </c>
      <c r="W128" s="1832">
        <f>W129</f>
        <v>0</v>
      </c>
      <c r="X128" s="1832">
        <f t="shared" si="52"/>
        <v>20</v>
      </c>
    </row>
    <row r="129" spans="1:24" s="714" customFormat="1" x14ac:dyDescent="0.2">
      <c r="A129" s="701"/>
      <c r="B129" s="1197" t="s">
        <v>474</v>
      </c>
      <c r="C129" s="744">
        <v>3299</v>
      </c>
      <c r="D129" s="744">
        <v>5331</v>
      </c>
      <c r="E129" s="781" t="s">
        <v>259</v>
      </c>
      <c r="F129" s="926">
        <v>60</v>
      </c>
      <c r="G129" s="926">
        <v>0</v>
      </c>
      <c r="H129" s="926">
        <f t="shared" si="1"/>
        <v>60</v>
      </c>
      <c r="I129" s="1827">
        <v>0</v>
      </c>
      <c r="J129" s="1827">
        <f t="shared" si="2"/>
        <v>60</v>
      </c>
      <c r="K129" s="1827">
        <v>0</v>
      </c>
      <c r="L129" s="1827">
        <f t="shared" si="3"/>
        <v>60</v>
      </c>
      <c r="M129" s="1827">
        <v>0</v>
      </c>
      <c r="N129" s="1827">
        <f t="shared" si="4"/>
        <v>60</v>
      </c>
      <c r="O129" s="1828">
        <v>0</v>
      </c>
      <c r="P129" s="1828">
        <f t="shared" si="5"/>
        <v>60</v>
      </c>
      <c r="Q129" s="1828">
        <v>0</v>
      </c>
      <c r="R129" s="1828">
        <f t="shared" si="6"/>
        <v>60</v>
      </c>
      <c r="S129" s="1829">
        <v>0</v>
      </c>
      <c r="T129" s="1829">
        <f t="shared" si="7"/>
        <v>60</v>
      </c>
      <c r="U129" s="1829">
        <v>-40</v>
      </c>
      <c r="V129" s="2147">
        <f t="shared" si="8"/>
        <v>20</v>
      </c>
      <c r="W129" s="1829">
        <v>0</v>
      </c>
      <c r="X129" s="1829">
        <f t="shared" si="52"/>
        <v>20</v>
      </c>
    </row>
    <row r="130" spans="1:24" s="714" customFormat="1" ht="20.95" x14ac:dyDescent="0.2">
      <c r="A130" s="1040" t="s">
        <v>106</v>
      </c>
      <c r="B130" s="1041" t="s">
        <v>953</v>
      </c>
      <c r="C130" s="1042" t="s">
        <v>100</v>
      </c>
      <c r="D130" s="1043" t="s">
        <v>100</v>
      </c>
      <c r="E130" s="1044" t="s">
        <v>954</v>
      </c>
      <c r="F130" s="928">
        <v>0</v>
      </c>
      <c r="G130" s="926"/>
      <c r="H130" s="926"/>
      <c r="I130" s="1827"/>
      <c r="J130" s="1827"/>
      <c r="K130" s="1827"/>
      <c r="L130" s="1827"/>
      <c r="M130" s="1827"/>
      <c r="N130" s="1827"/>
      <c r="O130" s="1828"/>
      <c r="P130" s="1828"/>
      <c r="Q130" s="1828"/>
      <c r="R130" s="1828"/>
      <c r="S130" s="1829"/>
      <c r="T130" s="1832">
        <v>0</v>
      </c>
      <c r="U130" s="1832">
        <f>+U131</f>
        <v>20</v>
      </c>
      <c r="V130" s="2148">
        <f t="shared" si="8"/>
        <v>20</v>
      </c>
      <c r="W130" s="1832">
        <f>+W131</f>
        <v>0</v>
      </c>
      <c r="X130" s="1832">
        <f t="shared" si="52"/>
        <v>20</v>
      </c>
    </row>
    <row r="131" spans="1:24" s="714" customFormat="1" x14ac:dyDescent="0.2">
      <c r="A131" s="701"/>
      <c r="B131" s="1197" t="s">
        <v>474</v>
      </c>
      <c r="C131" s="744">
        <v>3123</v>
      </c>
      <c r="D131" s="744">
        <v>5331</v>
      </c>
      <c r="E131" s="781" t="s">
        <v>259</v>
      </c>
      <c r="F131" s="926">
        <v>0</v>
      </c>
      <c r="G131" s="926"/>
      <c r="H131" s="926"/>
      <c r="I131" s="1827"/>
      <c r="J131" s="1827"/>
      <c r="K131" s="1827"/>
      <c r="L131" s="1827"/>
      <c r="M131" s="1827"/>
      <c r="N131" s="1827"/>
      <c r="O131" s="1828"/>
      <c r="P131" s="1828"/>
      <c r="Q131" s="1828"/>
      <c r="R131" s="1828"/>
      <c r="S131" s="1829"/>
      <c r="T131" s="1829">
        <v>0</v>
      </c>
      <c r="U131" s="1829">
        <v>20</v>
      </c>
      <c r="V131" s="2147">
        <f t="shared" si="8"/>
        <v>20</v>
      </c>
      <c r="W131" s="1829">
        <v>0</v>
      </c>
      <c r="X131" s="1829">
        <f t="shared" si="52"/>
        <v>20</v>
      </c>
    </row>
    <row r="132" spans="1:24" s="714" customFormat="1" ht="20.95" x14ac:dyDescent="0.2">
      <c r="A132" s="1040" t="s">
        <v>106</v>
      </c>
      <c r="B132" s="1041" t="s">
        <v>956</v>
      </c>
      <c r="C132" s="1042" t="s">
        <v>100</v>
      </c>
      <c r="D132" s="1043" t="s">
        <v>100</v>
      </c>
      <c r="E132" s="1044" t="s">
        <v>957</v>
      </c>
      <c r="F132" s="928">
        <v>0</v>
      </c>
      <c r="G132" s="926"/>
      <c r="H132" s="926"/>
      <c r="I132" s="1827"/>
      <c r="J132" s="1827"/>
      <c r="K132" s="1827"/>
      <c r="L132" s="1827"/>
      <c r="M132" s="1827"/>
      <c r="N132" s="1827"/>
      <c r="O132" s="1828"/>
      <c r="P132" s="1828"/>
      <c r="Q132" s="1828"/>
      <c r="R132" s="1828"/>
      <c r="S132" s="1829"/>
      <c r="T132" s="1832">
        <v>0</v>
      </c>
      <c r="U132" s="1832">
        <f>+U133</f>
        <v>20</v>
      </c>
      <c r="V132" s="2148">
        <f t="shared" si="8"/>
        <v>20</v>
      </c>
      <c r="W132" s="1832">
        <f>+W133</f>
        <v>0</v>
      </c>
      <c r="X132" s="1832">
        <f t="shared" si="52"/>
        <v>20</v>
      </c>
    </row>
    <row r="133" spans="1:24" s="714" customFormat="1" x14ac:dyDescent="0.2">
      <c r="A133" s="701"/>
      <c r="B133" s="1197" t="s">
        <v>474</v>
      </c>
      <c r="C133" s="744">
        <v>3122</v>
      </c>
      <c r="D133" s="744">
        <v>5331</v>
      </c>
      <c r="E133" s="781" t="s">
        <v>259</v>
      </c>
      <c r="F133" s="926">
        <v>0</v>
      </c>
      <c r="G133" s="926"/>
      <c r="H133" s="926"/>
      <c r="I133" s="1827"/>
      <c r="J133" s="1827"/>
      <c r="K133" s="1827"/>
      <c r="L133" s="1827"/>
      <c r="M133" s="1827"/>
      <c r="N133" s="1827"/>
      <c r="O133" s="1828"/>
      <c r="P133" s="1828"/>
      <c r="Q133" s="1828"/>
      <c r="R133" s="1828"/>
      <c r="S133" s="1829"/>
      <c r="T133" s="1829">
        <v>0</v>
      </c>
      <c r="U133" s="1829">
        <v>20</v>
      </c>
      <c r="V133" s="2147">
        <f t="shared" si="8"/>
        <v>20</v>
      </c>
      <c r="W133" s="1829">
        <v>0</v>
      </c>
      <c r="X133" s="1829">
        <f t="shared" si="52"/>
        <v>20</v>
      </c>
    </row>
    <row r="134" spans="1:24" s="714" customFormat="1" x14ac:dyDescent="0.2">
      <c r="A134" s="1040" t="s">
        <v>106</v>
      </c>
      <c r="B134" s="1041" t="s">
        <v>478</v>
      </c>
      <c r="C134" s="1042" t="s">
        <v>100</v>
      </c>
      <c r="D134" s="1043" t="s">
        <v>100</v>
      </c>
      <c r="E134" s="1044" t="s">
        <v>443</v>
      </c>
      <c r="F134" s="928">
        <f>+F135</f>
        <v>50</v>
      </c>
      <c r="G134" s="928">
        <v>0</v>
      </c>
      <c r="H134" s="928">
        <f t="shared" si="1"/>
        <v>50</v>
      </c>
      <c r="I134" s="1833">
        <f>+I135</f>
        <v>-50</v>
      </c>
      <c r="J134" s="1833">
        <f t="shared" si="2"/>
        <v>0</v>
      </c>
      <c r="K134" s="1833">
        <v>0</v>
      </c>
      <c r="L134" s="1833">
        <f t="shared" si="3"/>
        <v>0</v>
      </c>
      <c r="M134" s="1833">
        <v>0</v>
      </c>
      <c r="N134" s="1833">
        <f t="shared" si="4"/>
        <v>0</v>
      </c>
      <c r="O134" s="1834">
        <v>0</v>
      </c>
      <c r="P134" s="1834">
        <f t="shared" si="5"/>
        <v>0</v>
      </c>
      <c r="Q134" s="1834">
        <v>0</v>
      </c>
      <c r="R134" s="1834">
        <f t="shared" si="6"/>
        <v>0</v>
      </c>
      <c r="S134" s="1832">
        <v>0</v>
      </c>
      <c r="T134" s="1832">
        <f t="shared" si="7"/>
        <v>0</v>
      </c>
      <c r="U134" s="1832">
        <v>0</v>
      </c>
      <c r="V134" s="2148">
        <f t="shared" si="8"/>
        <v>0</v>
      </c>
      <c r="W134" s="1832">
        <v>0</v>
      </c>
      <c r="X134" s="1832">
        <f t="shared" si="52"/>
        <v>0</v>
      </c>
    </row>
    <row r="135" spans="1:24" s="714" customFormat="1" x14ac:dyDescent="0.2">
      <c r="A135" s="701"/>
      <c r="B135" s="703" t="s">
        <v>474</v>
      </c>
      <c r="C135" s="704">
        <v>3299</v>
      </c>
      <c r="D135" s="663">
        <v>5332</v>
      </c>
      <c r="E135" s="781" t="s">
        <v>444</v>
      </c>
      <c r="F135" s="926">
        <v>50</v>
      </c>
      <c r="G135" s="926">
        <v>0</v>
      </c>
      <c r="H135" s="926">
        <f t="shared" si="1"/>
        <v>50</v>
      </c>
      <c r="I135" s="1827">
        <v>-50</v>
      </c>
      <c r="J135" s="1827">
        <f t="shared" si="2"/>
        <v>0</v>
      </c>
      <c r="K135" s="1827">
        <v>0</v>
      </c>
      <c r="L135" s="1827">
        <f t="shared" si="3"/>
        <v>0</v>
      </c>
      <c r="M135" s="1827">
        <v>0</v>
      </c>
      <c r="N135" s="1827">
        <f t="shared" si="4"/>
        <v>0</v>
      </c>
      <c r="O135" s="1828">
        <v>0</v>
      </c>
      <c r="P135" s="1828">
        <f t="shared" si="5"/>
        <v>0</v>
      </c>
      <c r="Q135" s="1828">
        <v>0</v>
      </c>
      <c r="R135" s="1828">
        <f t="shared" si="6"/>
        <v>0</v>
      </c>
      <c r="S135" s="1829">
        <v>0</v>
      </c>
      <c r="T135" s="1829">
        <f t="shared" si="7"/>
        <v>0</v>
      </c>
      <c r="U135" s="1829">
        <v>0</v>
      </c>
      <c r="V135" s="2147">
        <f t="shared" si="8"/>
        <v>0</v>
      </c>
      <c r="W135" s="1829">
        <v>0</v>
      </c>
      <c r="X135" s="1829">
        <f t="shared" si="52"/>
        <v>0</v>
      </c>
    </row>
    <row r="136" spans="1:24" s="714" customFormat="1" ht="20.95" x14ac:dyDescent="0.2">
      <c r="A136" s="1040" t="s">
        <v>106</v>
      </c>
      <c r="B136" s="1041" t="s">
        <v>562</v>
      </c>
      <c r="C136" s="1042" t="s">
        <v>100</v>
      </c>
      <c r="D136" s="1043" t="s">
        <v>100</v>
      </c>
      <c r="E136" s="1044" t="s">
        <v>574</v>
      </c>
      <c r="F136" s="928">
        <v>0</v>
      </c>
      <c r="G136" s="928">
        <v>0</v>
      </c>
      <c r="H136" s="928">
        <f t="shared" si="1"/>
        <v>0</v>
      </c>
      <c r="I136" s="1833">
        <v>50</v>
      </c>
      <c r="J136" s="1833">
        <f t="shared" si="2"/>
        <v>50</v>
      </c>
      <c r="K136" s="1833">
        <v>0</v>
      </c>
      <c r="L136" s="1833">
        <f t="shared" si="3"/>
        <v>50</v>
      </c>
      <c r="M136" s="1833">
        <v>0</v>
      </c>
      <c r="N136" s="1833">
        <f t="shared" si="4"/>
        <v>50</v>
      </c>
      <c r="O136" s="1834">
        <v>0</v>
      </c>
      <c r="P136" s="1834">
        <f t="shared" si="5"/>
        <v>50</v>
      </c>
      <c r="Q136" s="1834">
        <v>0</v>
      </c>
      <c r="R136" s="1834">
        <f t="shared" si="6"/>
        <v>50</v>
      </c>
      <c r="S136" s="1832">
        <v>0</v>
      </c>
      <c r="T136" s="1832">
        <f t="shared" si="7"/>
        <v>50</v>
      </c>
      <c r="U136" s="1832">
        <v>0</v>
      </c>
      <c r="V136" s="2148">
        <f t="shared" si="8"/>
        <v>50</v>
      </c>
      <c r="W136" s="1832">
        <v>0</v>
      </c>
      <c r="X136" s="1832">
        <f t="shared" si="52"/>
        <v>50</v>
      </c>
    </row>
    <row r="137" spans="1:24" s="714" customFormat="1" x14ac:dyDescent="0.2">
      <c r="A137" s="701"/>
      <c r="B137" s="703"/>
      <c r="C137" s="704">
        <v>3299</v>
      </c>
      <c r="D137" s="663">
        <v>5332</v>
      </c>
      <c r="E137" s="781" t="s">
        <v>444</v>
      </c>
      <c r="F137" s="926">
        <v>0</v>
      </c>
      <c r="G137" s="926">
        <v>0</v>
      </c>
      <c r="H137" s="926">
        <v>0</v>
      </c>
      <c r="I137" s="1827">
        <v>50</v>
      </c>
      <c r="J137" s="1827">
        <f t="shared" si="2"/>
        <v>50</v>
      </c>
      <c r="K137" s="1827">
        <v>0</v>
      </c>
      <c r="L137" s="1827">
        <f t="shared" si="3"/>
        <v>50</v>
      </c>
      <c r="M137" s="1827">
        <v>0</v>
      </c>
      <c r="N137" s="1827">
        <f t="shared" si="4"/>
        <v>50</v>
      </c>
      <c r="O137" s="1828">
        <v>0</v>
      </c>
      <c r="P137" s="1828">
        <f t="shared" si="5"/>
        <v>50</v>
      </c>
      <c r="Q137" s="1828">
        <v>0</v>
      </c>
      <c r="R137" s="1828">
        <f t="shared" si="6"/>
        <v>50</v>
      </c>
      <c r="S137" s="1829">
        <v>0</v>
      </c>
      <c r="T137" s="1829">
        <f t="shared" si="7"/>
        <v>50</v>
      </c>
      <c r="U137" s="1829">
        <v>0</v>
      </c>
      <c r="V137" s="2147">
        <f t="shared" si="8"/>
        <v>50</v>
      </c>
      <c r="W137" s="1829">
        <v>0</v>
      </c>
      <c r="X137" s="1829">
        <f t="shared" si="52"/>
        <v>50</v>
      </c>
    </row>
    <row r="138" spans="1:24" s="714" customFormat="1" x14ac:dyDescent="0.2">
      <c r="A138" s="1040" t="s">
        <v>106</v>
      </c>
      <c r="B138" s="1041" t="s">
        <v>479</v>
      </c>
      <c r="C138" s="1042" t="s">
        <v>100</v>
      </c>
      <c r="D138" s="1043" t="s">
        <v>100</v>
      </c>
      <c r="E138" s="1044" t="s">
        <v>214</v>
      </c>
      <c r="F138" s="928">
        <f>+F139</f>
        <v>50</v>
      </c>
      <c r="G138" s="928">
        <v>0</v>
      </c>
      <c r="H138" s="928">
        <f t="shared" si="1"/>
        <v>50</v>
      </c>
      <c r="I138" s="1833">
        <v>0</v>
      </c>
      <c r="J138" s="1833">
        <f t="shared" si="2"/>
        <v>50</v>
      </c>
      <c r="K138" s="1833">
        <v>0</v>
      </c>
      <c r="L138" s="1833">
        <f t="shared" si="3"/>
        <v>50</v>
      </c>
      <c r="M138" s="1833">
        <v>0</v>
      </c>
      <c r="N138" s="1833">
        <f t="shared" si="4"/>
        <v>50</v>
      </c>
      <c r="O138" s="1834">
        <v>0</v>
      </c>
      <c r="P138" s="1834">
        <f t="shared" si="5"/>
        <v>50</v>
      </c>
      <c r="Q138" s="1834">
        <v>0</v>
      </c>
      <c r="R138" s="1834">
        <f t="shared" si="6"/>
        <v>50</v>
      </c>
      <c r="S138" s="1832">
        <v>0</v>
      </c>
      <c r="T138" s="1832">
        <f t="shared" si="7"/>
        <v>50</v>
      </c>
      <c r="U138" s="1832">
        <f>U139</f>
        <v>-50</v>
      </c>
      <c r="V138" s="2148">
        <f t="shared" si="8"/>
        <v>0</v>
      </c>
      <c r="W138" s="1832">
        <f>W139</f>
        <v>0</v>
      </c>
      <c r="X138" s="1832">
        <f t="shared" si="52"/>
        <v>0</v>
      </c>
    </row>
    <row r="139" spans="1:24" s="714" customFormat="1" x14ac:dyDescent="0.2">
      <c r="A139" s="701"/>
      <c r="B139" s="703" t="s">
        <v>474</v>
      </c>
      <c r="C139" s="704">
        <v>3299</v>
      </c>
      <c r="D139" s="663">
        <v>5321</v>
      </c>
      <c r="E139" s="781" t="s">
        <v>258</v>
      </c>
      <c r="F139" s="926">
        <v>50</v>
      </c>
      <c r="G139" s="926">
        <v>0</v>
      </c>
      <c r="H139" s="926">
        <f t="shared" si="1"/>
        <v>50</v>
      </c>
      <c r="I139" s="1827">
        <v>0</v>
      </c>
      <c r="J139" s="1827">
        <f t="shared" si="2"/>
        <v>50</v>
      </c>
      <c r="K139" s="1827">
        <v>0</v>
      </c>
      <c r="L139" s="1827">
        <f t="shared" si="3"/>
        <v>50</v>
      </c>
      <c r="M139" s="1827">
        <v>0</v>
      </c>
      <c r="N139" s="1827">
        <f t="shared" si="4"/>
        <v>50</v>
      </c>
      <c r="O139" s="1828">
        <v>0</v>
      </c>
      <c r="P139" s="1828">
        <f t="shared" si="5"/>
        <v>50</v>
      </c>
      <c r="Q139" s="1828">
        <v>0</v>
      </c>
      <c r="R139" s="1828">
        <f t="shared" si="6"/>
        <v>50</v>
      </c>
      <c r="S139" s="1829">
        <v>0</v>
      </c>
      <c r="T139" s="1829">
        <f t="shared" si="7"/>
        <v>50</v>
      </c>
      <c r="U139" s="1829">
        <v>-50</v>
      </c>
      <c r="V139" s="2147">
        <f t="shared" si="8"/>
        <v>0</v>
      </c>
      <c r="W139" s="1829">
        <v>0</v>
      </c>
      <c r="X139" s="1829">
        <f t="shared" si="52"/>
        <v>0</v>
      </c>
    </row>
    <row r="140" spans="1:24" s="714" customFormat="1" x14ac:dyDescent="0.2">
      <c r="A140" s="1040" t="s">
        <v>106</v>
      </c>
      <c r="B140" s="1041" t="s">
        <v>480</v>
      </c>
      <c r="C140" s="1042" t="s">
        <v>100</v>
      </c>
      <c r="D140" s="1043" t="s">
        <v>100</v>
      </c>
      <c r="E140" s="1044" t="s">
        <v>215</v>
      </c>
      <c r="F140" s="928">
        <f>+F141</f>
        <v>20</v>
      </c>
      <c r="G140" s="928">
        <v>0</v>
      </c>
      <c r="H140" s="928">
        <f t="shared" si="1"/>
        <v>20</v>
      </c>
      <c r="I140" s="1833">
        <f>+I141</f>
        <v>-20</v>
      </c>
      <c r="J140" s="1833">
        <f t="shared" si="2"/>
        <v>0</v>
      </c>
      <c r="K140" s="1833">
        <v>0</v>
      </c>
      <c r="L140" s="1833">
        <f t="shared" si="3"/>
        <v>0</v>
      </c>
      <c r="M140" s="1833">
        <v>0</v>
      </c>
      <c r="N140" s="1833">
        <f t="shared" si="4"/>
        <v>0</v>
      </c>
      <c r="O140" s="1834">
        <v>0</v>
      </c>
      <c r="P140" s="1834">
        <f t="shared" si="5"/>
        <v>0</v>
      </c>
      <c r="Q140" s="1834">
        <v>0</v>
      </c>
      <c r="R140" s="1834">
        <f t="shared" si="6"/>
        <v>0</v>
      </c>
      <c r="S140" s="1832">
        <v>0</v>
      </c>
      <c r="T140" s="1832">
        <f t="shared" si="7"/>
        <v>0</v>
      </c>
      <c r="U140" s="1832">
        <v>0</v>
      </c>
      <c r="V140" s="2148">
        <f t="shared" si="8"/>
        <v>0</v>
      </c>
      <c r="W140" s="1832">
        <v>0</v>
      </c>
      <c r="X140" s="1832">
        <f t="shared" si="52"/>
        <v>0</v>
      </c>
    </row>
    <row r="141" spans="1:24" s="714" customFormat="1" x14ac:dyDescent="0.2">
      <c r="A141" s="701"/>
      <c r="B141" s="703" t="s">
        <v>474</v>
      </c>
      <c r="C141" s="704">
        <v>3299</v>
      </c>
      <c r="D141" s="663">
        <v>5321</v>
      </c>
      <c r="E141" s="781" t="s">
        <v>258</v>
      </c>
      <c r="F141" s="926">
        <v>20</v>
      </c>
      <c r="G141" s="926">
        <v>0</v>
      </c>
      <c r="H141" s="926">
        <f t="shared" si="1"/>
        <v>20</v>
      </c>
      <c r="I141" s="1827">
        <v>-20</v>
      </c>
      <c r="J141" s="1827">
        <f t="shared" si="2"/>
        <v>0</v>
      </c>
      <c r="K141" s="1827">
        <v>0</v>
      </c>
      <c r="L141" s="1827">
        <f t="shared" si="3"/>
        <v>0</v>
      </c>
      <c r="M141" s="1827">
        <v>0</v>
      </c>
      <c r="N141" s="1827">
        <f t="shared" si="4"/>
        <v>0</v>
      </c>
      <c r="O141" s="1828">
        <v>0</v>
      </c>
      <c r="P141" s="1828">
        <f t="shared" si="5"/>
        <v>0</v>
      </c>
      <c r="Q141" s="1828">
        <v>0</v>
      </c>
      <c r="R141" s="1828">
        <f t="shared" si="6"/>
        <v>0</v>
      </c>
      <c r="S141" s="1829">
        <v>0</v>
      </c>
      <c r="T141" s="1829">
        <f t="shared" si="7"/>
        <v>0</v>
      </c>
      <c r="U141" s="1829">
        <v>0</v>
      </c>
      <c r="V141" s="2147">
        <f t="shared" si="8"/>
        <v>0</v>
      </c>
      <c r="W141" s="1829">
        <v>0</v>
      </c>
      <c r="X141" s="1829">
        <f t="shared" si="52"/>
        <v>0</v>
      </c>
    </row>
    <row r="142" spans="1:24" s="714" customFormat="1" ht="20.95" x14ac:dyDescent="0.2">
      <c r="A142" s="1040" t="s">
        <v>106</v>
      </c>
      <c r="B142" s="1041" t="s">
        <v>561</v>
      </c>
      <c r="C142" s="1042" t="s">
        <v>100</v>
      </c>
      <c r="D142" s="1043" t="s">
        <v>100</v>
      </c>
      <c r="E142" s="1044" t="s">
        <v>560</v>
      </c>
      <c r="F142" s="928">
        <v>0</v>
      </c>
      <c r="G142" s="928">
        <v>0</v>
      </c>
      <c r="H142" s="928">
        <v>0</v>
      </c>
      <c r="I142" s="1833">
        <f>+I143</f>
        <v>20</v>
      </c>
      <c r="J142" s="1833">
        <f t="shared" si="2"/>
        <v>20</v>
      </c>
      <c r="K142" s="1833">
        <v>0</v>
      </c>
      <c r="L142" s="1833">
        <f t="shared" si="3"/>
        <v>20</v>
      </c>
      <c r="M142" s="1833">
        <v>0</v>
      </c>
      <c r="N142" s="1833">
        <f t="shared" si="4"/>
        <v>20</v>
      </c>
      <c r="O142" s="1834">
        <v>0</v>
      </c>
      <c r="P142" s="1834">
        <f t="shared" si="5"/>
        <v>20</v>
      </c>
      <c r="Q142" s="1834">
        <v>0</v>
      </c>
      <c r="R142" s="1834">
        <f t="shared" si="6"/>
        <v>20</v>
      </c>
      <c r="S142" s="1832">
        <v>0</v>
      </c>
      <c r="T142" s="1832">
        <f t="shared" si="7"/>
        <v>20</v>
      </c>
      <c r="U142" s="1832">
        <v>0</v>
      </c>
      <c r="V142" s="2148">
        <f t="shared" si="8"/>
        <v>20</v>
      </c>
      <c r="W142" s="1832">
        <v>0</v>
      </c>
      <c r="X142" s="1832">
        <f t="shared" si="52"/>
        <v>20</v>
      </c>
    </row>
    <row r="143" spans="1:24" s="714" customFormat="1" x14ac:dyDescent="0.2">
      <c r="A143" s="701"/>
      <c r="B143" s="703"/>
      <c r="C143" s="704">
        <v>3299</v>
      </c>
      <c r="D143" s="663">
        <v>5321</v>
      </c>
      <c r="E143" s="781" t="s">
        <v>258</v>
      </c>
      <c r="F143" s="926">
        <v>0</v>
      </c>
      <c r="G143" s="926">
        <v>0</v>
      </c>
      <c r="H143" s="926">
        <v>0</v>
      </c>
      <c r="I143" s="1827">
        <v>20</v>
      </c>
      <c r="J143" s="1827">
        <f t="shared" si="2"/>
        <v>20</v>
      </c>
      <c r="K143" s="1827">
        <v>0</v>
      </c>
      <c r="L143" s="1827">
        <f t="shared" si="3"/>
        <v>20</v>
      </c>
      <c r="M143" s="1827">
        <v>0</v>
      </c>
      <c r="N143" s="1827">
        <f t="shared" si="4"/>
        <v>20</v>
      </c>
      <c r="O143" s="1828">
        <v>0</v>
      </c>
      <c r="P143" s="1828">
        <f t="shared" si="5"/>
        <v>20</v>
      </c>
      <c r="Q143" s="1828">
        <v>0</v>
      </c>
      <c r="R143" s="1828">
        <f t="shared" si="6"/>
        <v>20</v>
      </c>
      <c r="S143" s="1829">
        <v>0</v>
      </c>
      <c r="T143" s="1829">
        <f t="shared" si="7"/>
        <v>20</v>
      </c>
      <c r="U143" s="1829">
        <v>0</v>
      </c>
      <c r="V143" s="2147">
        <f t="shared" si="8"/>
        <v>20</v>
      </c>
      <c r="W143" s="1829">
        <v>0</v>
      </c>
      <c r="X143" s="1829">
        <f t="shared" si="52"/>
        <v>20</v>
      </c>
    </row>
    <row r="144" spans="1:24" s="714" customFormat="1" x14ac:dyDescent="0.2">
      <c r="A144" s="1040" t="s">
        <v>106</v>
      </c>
      <c r="B144" s="1041" t="s">
        <v>481</v>
      </c>
      <c r="C144" s="1042" t="s">
        <v>100</v>
      </c>
      <c r="D144" s="1043" t="s">
        <v>100</v>
      </c>
      <c r="E144" s="1044" t="s">
        <v>216</v>
      </c>
      <c r="F144" s="928">
        <f>+F145</f>
        <v>30</v>
      </c>
      <c r="G144" s="928">
        <v>0</v>
      </c>
      <c r="H144" s="928">
        <f t="shared" si="1"/>
        <v>30</v>
      </c>
      <c r="I144" s="1833">
        <v>0</v>
      </c>
      <c r="J144" s="1833">
        <f t="shared" si="2"/>
        <v>30</v>
      </c>
      <c r="K144" s="1833">
        <v>0</v>
      </c>
      <c r="L144" s="1833">
        <f t="shared" si="3"/>
        <v>30</v>
      </c>
      <c r="M144" s="1833">
        <v>0</v>
      </c>
      <c r="N144" s="1833">
        <f t="shared" si="4"/>
        <v>30</v>
      </c>
      <c r="O144" s="1834">
        <v>0</v>
      </c>
      <c r="P144" s="1834">
        <f t="shared" si="5"/>
        <v>30</v>
      </c>
      <c r="Q144" s="1834">
        <v>0</v>
      </c>
      <c r="R144" s="1834">
        <f t="shared" si="6"/>
        <v>30</v>
      </c>
      <c r="S144" s="1832">
        <v>0</v>
      </c>
      <c r="T144" s="1832">
        <f t="shared" si="7"/>
        <v>30</v>
      </c>
      <c r="U144" s="1832">
        <v>0</v>
      </c>
      <c r="V144" s="2148">
        <f t="shared" si="8"/>
        <v>30</v>
      </c>
      <c r="W144" s="1832">
        <v>0</v>
      </c>
      <c r="X144" s="1832">
        <f t="shared" si="52"/>
        <v>30</v>
      </c>
    </row>
    <row r="145" spans="1:24" s="714" customFormat="1" x14ac:dyDescent="0.2">
      <c r="A145" s="701"/>
      <c r="B145" s="703" t="s">
        <v>474</v>
      </c>
      <c r="C145" s="704">
        <v>3299</v>
      </c>
      <c r="D145" s="663">
        <v>5222</v>
      </c>
      <c r="E145" s="781" t="s">
        <v>296</v>
      </c>
      <c r="F145" s="926">
        <v>30</v>
      </c>
      <c r="G145" s="926">
        <v>0</v>
      </c>
      <c r="H145" s="926">
        <f t="shared" si="1"/>
        <v>30</v>
      </c>
      <c r="I145" s="1827">
        <v>0</v>
      </c>
      <c r="J145" s="1827">
        <f t="shared" si="2"/>
        <v>30</v>
      </c>
      <c r="K145" s="1827">
        <v>0</v>
      </c>
      <c r="L145" s="1827">
        <f t="shared" si="3"/>
        <v>30</v>
      </c>
      <c r="M145" s="1827">
        <v>0</v>
      </c>
      <c r="N145" s="1827">
        <f t="shared" si="4"/>
        <v>30</v>
      </c>
      <c r="O145" s="1828">
        <v>0</v>
      </c>
      <c r="P145" s="1828">
        <f t="shared" si="5"/>
        <v>30</v>
      </c>
      <c r="Q145" s="1828">
        <v>0</v>
      </c>
      <c r="R145" s="1828">
        <f t="shared" si="6"/>
        <v>30</v>
      </c>
      <c r="S145" s="1829">
        <v>0</v>
      </c>
      <c r="T145" s="1829">
        <f t="shared" si="7"/>
        <v>30</v>
      </c>
      <c r="U145" s="1829">
        <v>0</v>
      </c>
      <c r="V145" s="2147">
        <f t="shared" si="8"/>
        <v>30</v>
      </c>
      <c r="W145" s="1829">
        <v>0</v>
      </c>
      <c r="X145" s="1829">
        <f t="shared" si="52"/>
        <v>30</v>
      </c>
    </row>
    <row r="146" spans="1:24" s="714" customFormat="1" x14ac:dyDescent="0.2">
      <c r="A146" s="1040" t="s">
        <v>106</v>
      </c>
      <c r="B146" s="1041" t="s">
        <v>482</v>
      </c>
      <c r="C146" s="1042" t="s">
        <v>100</v>
      </c>
      <c r="D146" s="1043" t="s">
        <v>100</v>
      </c>
      <c r="E146" s="1044" t="s">
        <v>217</v>
      </c>
      <c r="F146" s="928">
        <f>+F147</f>
        <v>50</v>
      </c>
      <c r="G146" s="928">
        <v>0</v>
      </c>
      <c r="H146" s="928">
        <f t="shared" si="1"/>
        <v>50</v>
      </c>
      <c r="I146" s="1833">
        <v>0</v>
      </c>
      <c r="J146" s="1833">
        <f t="shared" si="2"/>
        <v>50</v>
      </c>
      <c r="K146" s="1833">
        <v>0</v>
      </c>
      <c r="L146" s="1833">
        <f t="shared" si="3"/>
        <v>50</v>
      </c>
      <c r="M146" s="1833">
        <v>0</v>
      </c>
      <c r="N146" s="1833">
        <f t="shared" si="4"/>
        <v>50</v>
      </c>
      <c r="O146" s="1834">
        <f>+O147</f>
        <v>-50</v>
      </c>
      <c r="P146" s="1834">
        <f t="shared" si="5"/>
        <v>0</v>
      </c>
      <c r="Q146" s="1834">
        <v>0</v>
      </c>
      <c r="R146" s="1834">
        <f t="shared" si="6"/>
        <v>0</v>
      </c>
      <c r="S146" s="1832">
        <v>0</v>
      </c>
      <c r="T146" s="1832">
        <f t="shared" si="7"/>
        <v>0</v>
      </c>
      <c r="U146" s="1832">
        <v>0</v>
      </c>
      <c r="V146" s="2148">
        <f t="shared" si="8"/>
        <v>0</v>
      </c>
      <c r="W146" s="1832">
        <v>0</v>
      </c>
      <c r="X146" s="1832">
        <f t="shared" si="52"/>
        <v>0</v>
      </c>
    </row>
    <row r="147" spans="1:24" s="714" customFormat="1" x14ac:dyDescent="0.2">
      <c r="A147" s="1198"/>
      <c r="B147" s="1199" t="s">
        <v>474</v>
      </c>
      <c r="C147" s="1200">
        <v>3299</v>
      </c>
      <c r="D147" s="1201">
        <v>5213</v>
      </c>
      <c r="E147" s="1202" t="s">
        <v>342</v>
      </c>
      <c r="F147" s="929">
        <v>50</v>
      </c>
      <c r="G147" s="929">
        <v>0</v>
      </c>
      <c r="H147" s="929">
        <f t="shared" si="1"/>
        <v>50</v>
      </c>
      <c r="I147" s="1842">
        <v>0</v>
      </c>
      <c r="J147" s="1842">
        <f t="shared" si="2"/>
        <v>50</v>
      </c>
      <c r="K147" s="1842">
        <v>0</v>
      </c>
      <c r="L147" s="1842">
        <f t="shared" si="3"/>
        <v>50</v>
      </c>
      <c r="M147" s="1827">
        <v>0</v>
      </c>
      <c r="N147" s="1827">
        <f t="shared" si="4"/>
        <v>50</v>
      </c>
      <c r="O147" s="1828">
        <v>-50</v>
      </c>
      <c r="P147" s="1828">
        <f t="shared" si="5"/>
        <v>0</v>
      </c>
      <c r="Q147" s="1828">
        <v>0</v>
      </c>
      <c r="R147" s="1828">
        <f t="shared" si="6"/>
        <v>0</v>
      </c>
      <c r="S147" s="1829">
        <v>0</v>
      </c>
      <c r="T147" s="1829">
        <f t="shared" si="7"/>
        <v>0</v>
      </c>
      <c r="U147" s="1829">
        <v>0</v>
      </c>
      <c r="V147" s="2147">
        <f t="shared" si="8"/>
        <v>0</v>
      </c>
      <c r="W147" s="1829">
        <v>0</v>
      </c>
      <c r="X147" s="1829">
        <f t="shared" si="52"/>
        <v>0</v>
      </c>
    </row>
    <row r="148" spans="1:24" s="714" customFormat="1" ht="20.95" x14ac:dyDescent="0.2">
      <c r="A148" s="1843" t="s">
        <v>106</v>
      </c>
      <c r="B148" s="1844" t="s">
        <v>650</v>
      </c>
      <c r="C148" s="1845" t="s">
        <v>100</v>
      </c>
      <c r="D148" s="1846" t="s">
        <v>100</v>
      </c>
      <c r="E148" s="1847" t="s">
        <v>652</v>
      </c>
      <c r="F148" s="1848">
        <v>0</v>
      </c>
      <c r="G148" s="1848"/>
      <c r="H148" s="1848"/>
      <c r="I148" s="1849"/>
      <c r="J148" s="1849"/>
      <c r="K148" s="1849"/>
      <c r="L148" s="1849">
        <v>0</v>
      </c>
      <c r="M148" s="1833">
        <v>0</v>
      </c>
      <c r="N148" s="1833">
        <v>0</v>
      </c>
      <c r="O148" s="1834">
        <f>+O149</f>
        <v>50</v>
      </c>
      <c r="P148" s="1834">
        <f t="shared" si="5"/>
        <v>50</v>
      </c>
      <c r="Q148" s="1834">
        <v>0</v>
      </c>
      <c r="R148" s="1834">
        <f t="shared" si="6"/>
        <v>50</v>
      </c>
      <c r="S148" s="1832">
        <v>0</v>
      </c>
      <c r="T148" s="1832">
        <f t="shared" si="7"/>
        <v>50</v>
      </c>
      <c r="U148" s="1832">
        <v>0</v>
      </c>
      <c r="V148" s="2148">
        <f t="shared" si="8"/>
        <v>50</v>
      </c>
      <c r="W148" s="1832">
        <v>0</v>
      </c>
      <c r="X148" s="1832">
        <f t="shared" si="52"/>
        <v>50</v>
      </c>
    </row>
    <row r="149" spans="1:24" s="714" customFormat="1" x14ac:dyDescent="0.2">
      <c r="A149" s="1198"/>
      <c r="B149" s="1199"/>
      <c r="C149" s="1200">
        <v>3299</v>
      </c>
      <c r="D149" s="1201">
        <v>5213</v>
      </c>
      <c r="E149" s="1202" t="s">
        <v>342</v>
      </c>
      <c r="F149" s="929">
        <v>0</v>
      </c>
      <c r="G149" s="929"/>
      <c r="H149" s="929"/>
      <c r="I149" s="1842"/>
      <c r="J149" s="1842"/>
      <c r="K149" s="1842"/>
      <c r="L149" s="1842">
        <v>0</v>
      </c>
      <c r="M149" s="1827">
        <v>0</v>
      </c>
      <c r="N149" s="1827">
        <v>0</v>
      </c>
      <c r="O149" s="1828">
        <v>50</v>
      </c>
      <c r="P149" s="1828">
        <f t="shared" si="5"/>
        <v>50</v>
      </c>
      <c r="Q149" s="1828">
        <v>0</v>
      </c>
      <c r="R149" s="1828">
        <f t="shared" si="6"/>
        <v>50</v>
      </c>
      <c r="S149" s="1829">
        <v>0</v>
      </c>
      <c r="T149" s="1829">
        <f t="shared" si="7"/>
        <v>50</v>
      </c>
      <c r="U149" s="1829">
        <v>0</v>
      </c>
      <c r="V149" s="2147">
        <f t="shared" si="8"/>
        <v>50</v>
      </c>
      <c r="W149" s="1829">
        <v>0</v>
      </c>
      <c r="X149" s="1829">
        <f t="shared" si="52"/>
        <v>50</v>
      </c>
    </row>
    <row r="150" spans="1:24" s="714" customFormat="1" ht="20.95" x14ac:dyDescent="0.2">
      <c r="A150" s="1040" t="s">
        <v>106</v>
      </c>
      <c r="B150" s="1041" t="s">
        <v>622</v>
      </c>
      <c r="C150" s="1042" t="s">
        <v>100</v>
      </c>
      <c r="D150" s="1043" t="s">
        <v>100</v>
      </c>
      <c r="E150" s="1044" t="s">
        <v>623</v>
      </c>
      <c r="F150" s="1848">
        <v>0</v>
      </c>
      <c r="G150" s="929"/>
      <c r="H150" s="929"/>
      <c r="I150" s="1842"/>
      <c r="J150" s="1842"/>
      <c r="K150" s="1842"/>
      <c r="L150" s="1842"/>
      <c r="M150" s="1833">
        <f>+M151</f>
        <v>500</v>
      </c>
      <c r="N150" s="1833">
        <f t="shared" si="4"/>
        <v>500</v>
      </c>
      <c r="O150" s="1834">
        <v>0</v>
      </c>
      <c r="P150" s="1834">
        <f t="shared" si="5"/>
        <v>500</v>
      </c>
      <c r="Q150" s="1834">
        <v>0</v>
      </c>
      <c r="R150" s="1834">
        <f t="shared" si="6"/>
        <v>500</v>
      </c>
      <c r="S150" s="1832">
        <v>0</v>
      </c>
      <c r="T150" s="1832">
        <f t="shared" si="7"/>
        <v>500</v>
      </c>
      <c r="U150" s="1832">
        <v>0</v>
      </c>
      <c r="V150" s="2148">
        <f t="shared" si="8"/>
        <v>500</v>
      </c>
      <c r="W150" s="1832">
        <v>0</v>
      </c>
      <c r="X150" s="1832">
        <f t="shared" si="52"/>
        <v>500</v>
      </c>
    </row>
    <row r="151" spans="1:24" s="714" customFormat="1" x14ac:dyDescent="0.2">
      <c r="A151" s="1198"/>
      <c r="B151" s="1199" t="s">
        <v>474</v>
      </c>
      <c r="C151" s="1200">
        <v>3299</v>
      </c>
      <c r="D151" s="1201">
        <v>5332</v>
      </c>
      <c r="E151" s="1202" t="s">
        <v>444</v>
      </c>
      <c r="F151" s="929">
        <v>0</v>
      </c>
      <c r="G151" s="929"/>
      <c r="H151" s="929"/>
      <c r="I151" s="1842"/>
      <c r="J151" s="1842"/>
      <c r="K151" s="1842"/>
      <c r="L151" s="1842"/>
      <c r="M151" s="1842">
        <v>500</v>
      </c>
      <c r="N151" s="1842">
        <f t="shared" si="4"/>
        <v>500</v>
      </c>
      <c r="O151" s="1828">
        <v>0</v>
      </c>
      <c r="P151" s="1828">
        <f t="shared" si="5"/>
        <v>500</v>
      </c>
      <c r="Q151" s="1828">
        <v>0</v>
      </c>
      <c r="R151" s="1828">
        <f t="shared" si="6"/>
        <v>500</v>
      </c>
      <c r="S151" s="1829">
        <v>0</v>
      </c>
      <c r="T151" s="1829">
        <f t="shared" si="7"/>
        <v>500</v>
      </c>
      <c r="U151" s="1829">
        <v>0</v>
      </c>
      <c r="V151" s="2147">
        <f t="shared" si="8"/>
        <v>500</v>
      </c>
      <c r="W151" s="1829">
        <v>0</v>
      </c>
      <c r="X151" s="1829">
        <f t="shared" si="52"/>
        <v>500</v>
      </c>
    </row>
    <row r="152" spans="1:24" s="714" customFormat="1" ht="31.45" x14ac:dyDescent="0.2">
      <c r="A152" s="1040" t="s">
        <v>106</v>
      </c>
      <c r="B152" s="1041" t="s">
        <v>627</v>
      </c>
      <c r="C152" s="1042" t="s">
        <v>100</v>
      </c>
      <c r="D152" s="1043" t="s">
        <v>100</v>
      </c>
      <c r="E152" s="1044" t="s">
        <v>628</v>
      </c>
      <c r="F152" s="928">
        <f>+F153</f>
        <v>0</v>
      </c>
      <c r="G152" s="928">
        <v>0</v>
      </c>
      <c r="H152" s="928">
        <f t="shared" si="1"/>
        <v>0</v>
      </c>
      <c r="I152" s="1833">
        <v>0</v>
      </c>
      <c r="J152" s="1833">
        <f t="shared" si="2"/>
        <v>0</v>
      </c>
      <c r="K152" s="1833">
        <v>0</v>
      </c>
      <c r="L152" s="1833">
        <f t="shared" si="3"/>
        <v>0</v>
      </c>
      <c r="M152" s="1833">
        <f>+M153</f>
        <v>190</v>
      </c>
      <c r="N152" s="1833">
        <f t="shared" si="4"/>
        <v>190</v>
      </c>
      <c r="O152" s="1834">
        <v>0</v>
      </c>
      <c r="P152" s="1834">
        <f t="shared" si="5"/>
        <v>190</v>
      </c>
      <c r="Q152" s="1834">
        <v>0</v>
      </c>
      <c r="R152" s="1834">
        <f t="shared" si="6"/>
        <v>190</v>
      </c>
      <c r="S152" s="1832">
        <v>0</v>
      </c>
      <c r="T152" s="1832">
        <f t="shared" si="7"/>
        <v>190</v>
      </c>
      <c r="U152" s="1832">
        <v>0</v>
      </c>
      <c r="V152" s="2148">
        <f t="shared" si="8"/>
        <v>190</v>
      </c>
      <c r="W152" s="1832">
        <v>0</v>
      </c>
      <c r="X152" s="1832">
        <f t="shared" si="52"/>
        <v>190</v>
      </c>
    </row>
    <row r="153" spans="1:24" s="714" customFormat="1" x14ac:dyDescent="0.2">
      <c r="A153" s="1040"/>
      <c r="B153" s="1199" t="s">
        <v>474</v>
      </c>
      <c r="C153" s="1200">
        <v>3299</v>
      </c>
      <c r="D153" s="1201">
        <v>5221</v>
      </c>
      <c r="E153" s="1202" t="s">
        <v>334</v>
      </c>
      <c r="F153" s="929">
        <v>0</v>
      </c>
      <c r="G153" s="929">
        <v>0</v>
      </c>
      <c r="H153" s="929">
        <f>+F153+G153</f>
        <v>0</v>
      </c>
      <c r="I153" s="1842">
        <v>0</v>
      </c>
      <c r="J153" s="1842">
        <f>+H153+I153</f>
        <v>0</v>
      </c>
      <c r="K153" s="1842">
        <v>0</v>
      </c>
      <c r="L153" s="1842">
        <f>+J153+K153</f>
        <v>0</v>
      </c>
      <c r="M153" s="1842">
        <v>190</v>
      </c>
      <c r="N153" s="1842">
        <f>+L153+M153</f>
        <v>190</v>
      </c>
      <c r="O153" s="1850">
        <v>0</v>
      </c>
      <c r="P153" s="1850">
        <f>+N153+O153</f>
        <v>190</v>
      </c>
      <c r="Q153" s="1850">
        <v>0</v>
      </c>
      <c r="R153" s="1850">
        <f>+P153+Q153</f>
        <v>190</v>
      </c>
      <c r="S153" s="1851">
        <v>0</v>
      </c>
      <c r="T153" s="1851">
        <f>+R153+S153</f>
        <v>190</v>
      </c>
      <c r="U153" s="1851">
        <v>0</v>
      </c>
      <c r="V153" s="2149">
        <f>+T153+U153</f>
        <v>190</v>
      </c>
      <c r="W153" s="1851">
        <v>0</v>
      </c>
      <c r="X153" s="1851">
        <f>+V153+W153</f>
        <v>190</v>
      </c>
    </row>
    <row r="154" spans="1:24" s="714" customFormat="1" ht="20.95" x14ac:dyDescent="0.2">
      <c r="A154" s="1040" t="s">
        <v>106</v>
      </c>
      <c r="B154" s="1041" t="s">
        <v>756</v>
      </c>
      <c r="C154" s="1042" t="s">
        <v>100</v>
      </c>
      <c r="D154" s="1043" t="s">
        <v>100</v>
      </c>
      <c r="E154" s="1044" t="s">
        <v>757</v>
      </c>
      <c r="F154" s="928">
        <v>0</v>
      </c>
      <c r="G154" s="1848"/>
      <c r="H154" s="1848"/>
      <c r="I154" s="1849"/>
      <c r="J154" s="1849"/>
      <c r="K154" s="1849"/>
      <c r="L154" s="1849"/>
      <c r="M154" s="1849"/>
      <c r="N154" s="1849"/>
      <c r="O154" s="2053"/>
      <c r="P154" s="2053"/>
      <c r="Q154" s="2053"/>
      <c r="R154" s="2053"/>
      <c r="S154" s="2054"/>
      <c r="T154" s="1832">
        <v>0</v>
      </c>
      <c r="U154" s="1832">
        <f>SUM(U155:U156)</f>
        <v>167.5</v>
      </c>
      <c r="V154" s="2148">
        <f t="shared" si="8"/>
        <v>167.5</v>
      </c>
      <c r="W154" s="1832">
        <f>SUM(W155:W156)</f>
        <v>0</v>
      </c>
      <c r="X154" s="1832">
        <f t="shared" ref="X154:X302" si="61">+V154+W154</f>
        <v>167.5</v>
      </c>
    </row>
    <row r="155" spans="1:24" s="714" customFormat="1" x14ac:dyDescent="0.2">
      <c r="A155" s="701"/>
      <c r="B155" s="703"/>
      <c r="C155" s="704">
        <v>3299</v>
      </c>
      <c r="D155" s="663">
        <v>5492</v>
      </c>
      <c r="E155" s="781" t="s">
        <v>758</v>
      </c>
      <c r="F155" s="926">
        <v>0</v>
      </c>
      <c r="G155" s="1848"/>
      <c r="H155" s="1848"/>
      <c r="I155" s="1849"/>
      <c r="J155" s="1849"/>
      <c r="K155" s="1849"/>
      <c r="L155" s="1849"/>
      <c r="M155" s="1849"/>
      <c r="N155" s="1849"/>
      <c r="O155" s="2053"/>
      <c r="P155" s="2053"/>
      <c r="Q155" s="2053"/>
      <c r="R155" s="2053"/>
      <c r="S155" s="2054"/>
      <c r="T155" s="1829">
        <v>0</v>
      </c>
      <c r="U155" s="1829">
        <v>100.5</v>
      </c>
      <c r="V155" s="2147">
        <f t="shared" si="8"/>
        <v>100.5</v>
      </c>
      <c r="W155" s="1829">
        <v>0</v>
      </c>
      <c r="X155" s="1829">
        <f t="shared" si="61"/>
        <v>100.5</v>
      </c>
    </row>
    <row r="156" spans="1:24" s="714" customFormat="1" ht="13.1" thickBot="1" x14ac:dyDescent="0.25">
      <c r="A156" s="1206"/>
      <c r="B156" s="2121"/>
      <c r="C156" s="2122">
        <v>3419</v>
      </c>
      <c r="D156" s="2123">
        <v>5492</v>
      </c>
      <c r="E156" s="1209" t="s">
        <v>758</v>
      </c>
      <c r="F156" s="2124">
        <v>0</v>
      </c>
      <c r="G156" s="1848"/>
      <c r="H156" s="1848"/>
      <c r="I156" s="1849"/>
      <c r="J156" s="1849"/>
      <c r="K156" s="1849"/>
      <c r="L156" s="1849"/>
      <c r="M156" s="1849"/>
      <c r="N156" s="1849"/>
      <c r="O156" s="2053"/>
      <c r="P156" s="2053"/>
      <c r="Q156" s="2053"/>
      <c r="R156" s="2053"/>
      <c r="S156" s="2054"/>
      <c r="T156" s="1875">
        <v>0</v>
      </c>
      <c r="U156" s="1851">
        <v>67</v>
      </c>
      <c r="V156" s="2149">
        <f t="shared" si="8"/>
        <v>67</v>
      </c>
      <c r="W156" s="1851">
        <v>0</v>
      </c>
      <c r="X156" s="1851">
        <f t="shared" si="61"/>
        <v>67</v>
      </c>
    </row>
    <row r="157" spans="1:24" s="714" customFormat="1" ht="13.1" thickBot="1" x14ac:dyDescent="0.25">
      <c r="A157" s="792" t="s">
        <v>106</v>
      </c>
      <c r="B157" s="2117" t="s">
        <v>100</v>
      </c>
      <c r="C157" s="793" t="s">
        <v>100</v>
      </c>
      <c r="D157" s="794" t="s">
        <v>100</v>
      </c>
      <c r="E157" s="795" t="s">
        <v>218</v>
      </c>
      <c r="F157" s="1016">
        <f>+F158+F160+F166+F168+F174</f>
        <v>4548.9799999999996</v>
      </c>
      <c r="G157" s="1016">
        <f>+G158+G160+G166+G168+G174+G176</f>
        <v>0</v>
      </c>
      <c r="H157" s="1016">
        <f t="shared" si="1"/>
        <v>4548.9799999999996</v>
      </c>
      <c r="I157" s="1814">
        <v>0</v>
      </c>
      <c r="J157" s="1814">
        <f t="shared" si="2"/>
        <v>4548.9799999999996</v>
      </c>
      <c r="K157" s="1814">
        <v>0</v>
      </c>
      <c r="L157" s="1814">
        <f t="shared" si="3"/>
        <v>4548.9799999999996</v>
      </c>
      <c r="M157" s="1814">
        <f>+M160+M162+M164+M168+M170+M172+M174</f>
        <v>5.6843418860808015E-14</v>
      </c>
      <c r="N157" s="1814">
        <f t="shared" si="4"/>
        <v>4548.9799999999996</v>
      </c>
      <c r="O157" s="1815">
        <v>0</v>
      </c>
      <c r="P157" s="1815">
        <f t="shared" si="5"/>
        <v>4548.9799999999996</v>
      </c>
      <c r="Q157" s="1815">
        <v>0</v>
      </c>
      <c r="R157" s="1815">
        <f t="shared" si="6"/>
        <v>4548.9799999999996</v>
      </c>
      <c r="S157" s="1257">
        <v>0</v>
      </c>
      <c r="T157" s="1257">
        <f t="shared" si="7"/>
        <v>4548.9799999999996</v>
      </c>
      <c r="U157" s="1257">
        <v>0</v>
      </c>
      <c r="V157" s="2145">
        <f t="shared" si="8"/>
        <v>4548.9799999999996</v>
      </c>
      <c r="W157" s="1257">
        <v>0</v>
      </c>
      <c r="X157" s="1257">
        <f t="shared" si="61"/>
        <v>4548.9799999999996</v>
      </c>
    </row>
    <row r="158" spans="1:24" s="714" customFormat="1" x14ac:dyDescent="0.2">
      <c r="A158" s="669" t="s">
        <v>106</v>
      </c>
      <c r="B158" s="671" t="s">
        <v>483</v>
      </c>
      <c r="C158" s="672" t="s">
        <v>100</v>
      </c>
      <c r="D158" s="672" t="s">
        <v>100</v>
      </c>
      <c r="E158" s="780" t="s">
        <v>451</v>
      </c>
      <c r="F158" s="925">
        <f>+F159</f>
        <v>1200</v>
      </c>
      <c r="G158" s="925">
        <v>0</v>
      </c>
      <c r="H158" s="925">
        <f t="shared" si="1"/>
        <v>1200</v>
      </c>
      <c r="I158" s="1830">
        <v>0</v>
      </c>
      <c r="J158" s="1830">
        <f t="shared" si="2"/>
        <v>1200</v>
      </c>
      <c r="K158" s="1830">
        <v>0</v>
      </c>
      <c r="L158" s="1830">
        <f t="shared" si="3"/>
        <v>1200</v>
      </c>
      <c r="M158" s="1830">
        <v>0</v>
      </c>
      <c r="N158" s="1830">
        <f t="shared" si="4"/>
        <v>1200</v>
      </c>
      <c r="O158" s="1831">
        <v>0</v>
      </c>
      <c r="P158" s="1831">
        <f t="shared" si="5"/>
        <v>1200</v>
      </c>
      <c r="Q158" s="1831">
        <v>0</v>
      </c>
      <c r="R158" s="1831">
        <f t="shared" si="6"/>
        <v>1200</v>
      </c>
      <c r="S158" s="1824">
        <v>0</v>
      </c>
      <c r="T158" s="1824">
        <f t="shared" si="7"/>
        <v>1200</v>
      </c>
      <c r="U158" s="1824">
        <v>0</v>
      </c>
      <c r="V158" s="2146">
        <f t="shared" si="8"/>
        <v>1200</v>
      </c>
      <c r="W158" s="1824">
        <v>0</v>
      </c>
      <c r="X158" s="1824">
        <f t="shared" si="61"/>
        <v>1200</v>
      </c>
    </row>
    <row r="159" spans="1:24" s="714" customFormat="1" x14ac:dyDescent="0.2">
      <c r="A159" s="701"/>
      <c r="B159" s="703" t="s">
        <v>474</v>
      </c>
      <c r="C159" s="704">
        <v>3299</v>
      </c>
      <c r="D159" s="1204">
        <v>5321</v>
      </c>
      <c r="E159" s="781" t="s">
        <v>258</v>
      </c>
      <c r="F159" s="926">
        <v>1200</v>
      </c>
      <c r="G159" s="926">
        <v>0</v>
      </c>
      <c r="H159" s="926">
        <f t="shared" si="1"/>
        <v>1200</v>
      </c>
      <c r="I159" s="1827">
        <v>0</v>
      </c>
      <c r="J159" s="1827">
        <f t="shared" si="2"/>
        <v>1200</v>
      </c>
      <c r="K159" s="1827">
        <v>0</v>
      </c>
      <c r="L159" s="1827">
        <f t="shared" si="3"/>
        <v>1200</v>
      </c>
      <c r="M159" s="1827">
        <v>0</v>
      </c>
      <c r="N159" s="1827">
        <f t="shared" si="4"/>
        <v>1200</v>
      </c>
      <c r="O159" s="1828">
        <v>0</v>
      </c>
      <c r="P159" s="1828">
        <f t="shared" si="5"/>
        <v>1200</v>
      </c>
      <c r="Q159" s="1828">
        <v>0</v>
      </c>
      <c r="R159" s="1828">
        <f t="shared" si="6"/>
        <v>1200</v>
      </c>
      <c r="S159" s="1829">
        <v>0</v>
      </c>
      <c r="T159" s="1829">
        <f t="shared" si="7"/>
        <v>1200</v>
      </c>
      <c r="U159" s="1829">
        <v>0</v>
      </c>
      <c r="V159" s="2147">
        <f t="shared" si="8"/>
        <v>1200</v>
      </c>
      <c r="W159" s="1829">
        <v>0</v>
      </c>
      <c r="X159" s="1829">
        <f t="shared" si="61"/>
        <v>1200</v>
      </c>
    </row>
    <row r="160" spans="1:24" s="714" customFormat="1" ht="20.95" x14ac:dyDescent="0.2">
      <c r="A160" s="1040" t="s">
        <v>106</v>
      </c>
      <c r="B160" s="1041" t="s">
        <v>557</v>
      </c>
      <c r="C160" s="1042" t="s">
        <v>100</v>
      </c>
      <c r="D160" s="1042" t="s">
        <v>100</v>
      </c>
      <c r="E160" s="780" t="s">
        <v>453</v>
      </c>
      <c r="F160" s="928">
        <f>+F161</f>
        <v>259.04000000000002</v>
      </c>
      <c r="G160" s="928">
        <v>0</v>
      </c>
      <c r="H160" s="928">
        <f t="shared" si="1"/>
        <v>259.04000000000002</v>
      </c>
      <c r="I160" s="1833">
        <v>0</v>
      </c>
      <c r="J160" s="1833">
        <f t="shared" si="2"/>
        <v>259.04000000000002</v>
      </c>
      <c r="K160" s="1833">
        <v>0</v>
      </c>
      <c r="L160" s="1833">
        <f t="shared" si="3"/>
        <v>259.04000000000002</v>
      </c>
      <c r="M160" s="1834">
        <f>+M161</f>
        <v>-259.03699999999998</v>
      </c>
      <c r="N160" s="1834">
        <f t="shared" si="4"/>
        <v>3.0000000000427463E-3</v>
      </c>
      <c r="O160" s="1834">
        <v>0</v>
      </c>
      <c r="P160" s="1834">
        <f t="shared" si="5"/>
        <v>3.0000000000427463E-3</v>
      </c>
      <c r="Q160" s="1834">
        <v>0</v>
      </c>
      <c r="R160" s="1834">
        <f t="shared" si="6"/>
        <v>3.0000000000427463E-3</v>
      </c>
      <c r="S160" s="1832">
        <v>0</v>
      </c>
      <c r="T160" s="1832">
        <f t="shared" ref="T160:T232" si="62">+R160+S160</f>
        <v>3.0000000000427463E-3</v>
      </c>
      <c r="U160" s="1832">
        <v>0</v>
      </c>
      <c r="V160" s="2148">
        <f t="shared" ref="V160:V232" si="63">+T160+U160</f>
        <v>3.0000000000427463E-3</v>
      </c>
      <c r="W160" s="1832">
        <v>0</v>
      </c>
      <c r="X160" s="1832">
        <f t="shared" si="61"/>
        <v>3.0000000000427463E-3</v>
      </c>
    </row>
    <row r="161" spans="1:24" s="714" customFormat="1" x14ac:dyDescent="0.2">
      <c r="A161" s="701"/>
      <c r="B161" s="703" t="s">
        <v>474</v>
      </c>
      <c r="C161" s="704">
        <v>3113</v>
      </c>
      <c r="D161" s="1204">
        <v>5321</v>
      </c>
      <c r="E161" s="781" t="s">
        <v>258</v>
      </c>
      <c r="F161" s="926">
        <v>259.04000000000002</v>
      </c>
      <c r="G161" s="926">
        <v>0</v>
      </c>
      <c r="H161" s="926">
        <f t="shared" si="1"/>
        <v>259.04000000000002</v>
      </c>
      <c r="I161" s="1827">
        <v>0</v>
      </c>
      <c r="J161" s="1827">
        <f t="shared" si="2"/>
        <v>259.04000000000002</v>
      </c>
      <c r="K161" s="1827">
        <v>0</v>
      </c>
      <c r="L161" s="1827">
        <f t="shared" si="3"/>
        <v>259.04000000000002</v>
      </c>
      <c r="M161" s="1828">
        <v>-259.03699999999998</v>
      </c>
      <c r="N161" s="1828">
        <f t="shared" si="4"/>
        <v>3.0000000000427463E-3</v>
      </c>
      <c r="O161" s="1828">
        <v>0</v>
      </c>
      <c r="P161" s="1828">
        <f t="shared" si="5"/>
        <v>3.0000000000427463E-3</v>
      </c>
      <c r="Q161" s="1828">
        <v>0</v>
      </c>
      <c r="R161" s="1828">
        <f t="shared" si="6"/>
        <v>3.0000000000427463E-3</v>
      </c>
      <c r="S161" s="1829">
        <v>0</v>
      </c>
      <c r="T161" s="1829">
        <f t="shared" si="62"/>
        <v>3.0000000000427463E-3</v>
      </c>
      <c r="U161" s="1829">
        <v>0</v>
      </c>
      <c r="V161" s="2147">
        <f t="shared" si="63"/>
        <v>3.0000000000427463E-3</v>
      </c>
      <c r="W161" s="1829">
        <v>0</v>
      </c>
      <c r="X161" s="1829">
        <f t="shared" si="61"/>
        <v>3.0000000000427463E-3</v>
      </c>
    </row>
    <row r="162" spans="1:24" s="714" customFormat="1" ht="31.45" x14ac:dyDescent="0.2">
      <c r="A162" s="1040" t="s">
        <v>106</v>
      </c>
      <c r="B162" s="1041" t="s">
        <v>601</v>
      </c>
      <c r="C162" s="1042" t="s">
        <v>100</v>
      </c>
      <c r="D162" s="1042" t="s">
        <v>100</v>
      </c>
      <c r="E162" s="780" t="s">
        <v>602</v>
      </c>
      <c r="F162" s="928">
        <v>0</v>
      </c>
      <c r="G162" s="926"/>
      <c r="H162" s="926"/>
      <c r="I162" s="1827"/>
      <c r="J162" s="1827"/>
      <c r="K162" s="1827"/>
      <c r="L162" s="1827"/>
      <c r="M162" s="1834">
        <f>+M163</f>
        <v>224.03700000000001</v>
      </c>
      <c r="N162" s="1834">
        <f t="shared" si="4"/>
        <v>224.03700000000001</v>
      </c>
      <c r="O162" s="1834">
        <v>0</v>
      </c>
      <c r="P162" s="1834">
        <f t="shared" si="5"/>
        <v>224.03700000000001</v>
      </c>
      <c r="Q162" s="1834">
        <v>0</v>
      </c>
      <c r="R162" s="1834">
        <f t="shared" ref="R162:R234" si="64">+P162+Q162</f>
        <v>224.03700000000001</v>
      </c>
      <c r="S162" s="1832">
        <v>0</v>
      </c>
      <c r="T162" s="1832">
        <f t="shared" si="62"/>
        <v>224.03700000000001</v>
      </c>
      <c r="U162" s="1832">
        <v>0</v>
      </c>
      <c r="V162" s="2148">
        <f t="shared" si="63"/>
        <v>224.03700000000001</v>
      </c>
      <c r="W162" s="1832">
        <v>0</v>
      </c>
      <c r="X162" s="1832">
        <f t="shared" si="61"/>
        <v>224.03700000000001</v>
      </c>
    </row>
    <row r="163" spans="1:24" s="714" customFormat="1" x14ac:dyDescent="0.2">
      <c r="A163" s="701"/>
      <c r="B163" s="703" t="s">
        <v>474</v>
      </c>
      <c r="C163" s="704">
        <v>3113</v>
      </c>
      <c r="D163" s="1204">
        <v>5321</v>
      </c>
      <c r="E163" s="781" t="s">
        <v>258</v>
      </c>
      <c r="F163" s="926">
        <v>0</v>
      </c>
      <c r="G163" s="926"/>
      <c r="H163" s="926"/>
      <c r="I163" s="1827"/>
      <c r="J163" s="1827"/>
      <c r="K163" s="1827"/>
      <c r="L163" s="1827"/>
      <c r="M163" s="1828">
        <v>224.03700000000001</v>
      </c>
      <c r="N163" s="1828">
        <f t="shared" si="4"/>
        <v>224.03700000000001</v>
      </c>
      <c r="O163" s="1828">
        <v>0</v>
      </c>
      <c r="P163" s="1828">
        <f t="shared" si="5"/>
        <v>224.03700000000001</v>
      </c>
      <c r="Q163" s="1828">
        <v>0</v>
      </c>
      <c r="R163" s="1828">
        <f t="shared" si="64"/>
        <v>224.03700000000001</v>
      </c>
      <c r="S163" s="1829">
        <v>0</v>
      </c>
      <c r="T163" s="1829">
        <f t="shared" si="62"/>
        <v>224.03700000000001</v>
      </c>
      <c r="U163" s="1829">
        <v>0</v>
      </c>
      <c r="V163" s="2147">
        <f t="shared" si="63"/>
        <v>224.03700000000001</v>
      </c>
      <c r="W163" s="1829">
        <v>0</v>
      </c>
      <c r="X163" s="1829">
        <f t="shared" si="61"/>
        <v>224.03700000000001</v>
      </c>
    </row>
    <row r="164" spans="1:24" s="714" customFormat="1" ht="31.45" x14ac:dyDescent="0.2">
      <c r="A164" s="1040" t="s">
        <v>106</v>
      </c>
      <c r="B164" s="1041" t="s">
        <v>604</v>
      </c>
      <c r="C164" s="1042" t="s">
        <v>100</v>
      </c>
      <c r="D164" s="1042" t="s">
        <v>100</v>
      </c>
      <c r="E164" s="780" t="s">
        <v>605</v>
      </c>
      <c r="F164" s="928">
        <v>0</v>
      </c>
      <c r="G164" s="926"/>
      <c r="H164" s="926"/>
      <c r="I164" s="1827"/>
      <c r="J164" s="1827"/>
      <c r="K164" s="1827"/>
      <c r="L164" s="1827"/>
      <c r="M164" s="1834">
        <f>+M165</f>
        <v>50</v>
      </c>
      <c r="N164" s="1834">
        <f t="shared" si="4"/>
        <v>50</v>
      </c>
      <c r="O164" s="1834">
        <v>0</v>
      </c>
      <c r="P164" s="1834">
        <f t="shared" ref="P164:P236" si="65">+N164+O164</f>
        <v>50</v>
      </c>
      <c r="Q164" s="1834">
        <v>0</v>
      </c>
      <c r="R164" s="1834">
        <f t="shared" si="64"/>
        <v>50</v>
      </c>
      <c r="S164" s="1832">
        <v>0</v>
      </c>
      <c r="T164" s="1832">
        <f t="shared" si="62"/>
        <v>50</v>
      </c>
      <c r="U164" s="1832">
        <v>0</v>
      </c>
      <c r="V164" s="2148">
        <f t="shared" si="63"/>
        <v>50</v>
      </c>
      <c r="W164" s="1832">
        <v>0</v>
      </c>
      <c r="X164" s="1832">
        <f t="shared" si="61"/>
        <v>50</v>
      </c>
    </row>
    <row r="165" spans="1:24" s="714" customFormat="1" x14ac:dyDescent="0.2">
      <c r="A165" s="701"/>
      <c r="B165" s="703" t="s">
        <v>474</v>
      </c>
      <c r="C165" s="704">
        <v>3113</v>
      </c>
      <c r="D165" s="1204">
        <v>5321</v>
      </c>
      <c r="E165" s="781" t="s">
        <v>258</v>
      </c>
      <c r="F165" s="926">
        <v>0</v>
      </c>
      <c r="G165" s="926"/>
      <c r="H165" s="926"/>
      <c r="I165" s="1827"/>
      <c r="J165" s="1827"/>
      <c r="K165" s="1827"/>
      <c r="L165" s="1827"/>
      <c r="M165" s="1828">
        <v>50</v>
      </c>
      <c r="N165" s="1828">
        <f t="shared" si="4"/>
        <v>50</v>
      </c>
      <c r="O165" s="1828">
        <v>0</v>
      </c>
      <c r="P165" s="1828">
        <f t="shared" si="65"/>
        <v>50</v>
      </c>
      <c r="Q165" s="1828">
        <v>0</v>
      </c>
      <c r="R165" s="1828">
        <f t="shared" si="64"/>
        <v>50</v>
      </c>
      <c r="S165" s="1829">
        <v>0</v>
      </c>
      <c r="T165" s="1829">
        <f t="shared" si="62"/>
        <v>50</v>
      </c>
      <c r="U165" s="1829">
        <v>0</v>
      </c>
      <c r="V165" s="2147">
        <f t="shared" si="63"/>
        <v>50</v>
      </c>
      <c r="W165" s="1829">
        <v>0</v>
      </c>
      <c r="X165" s="1829">
        <f t="shared" si="61"/>
        <v>50</v>
      </c>
    </row>
    <row r="166" spans="1:24" s="714" customFormat="1" x14ac:dyDescent="0.2">
      <c r="A166" s="1040" t="s">
        <v>106</v>
      </c>
      <c r="B166" s="1041" t="s">
        <v>484</v>
      </c>
      <c r="C166" s="1042" t="s">
        <v>100</v>
      </c>
      <c r="D166" s="1042" t="s">
        <v>100</v>
      </c>
      <c r="E166" s="780" t="s">
        <v>221</v>
      </c>
      <c r="F166" s="928">
        <f>+F167</f>
        <v>2007.02</v>
      </c>
      <c r="G166" s="928">
        <v>0</v>
      </c>
      <c r="H166" s="928">
        <f t="shared" si="1"/>
        <v>2007.02</v>
      </c>
      <c r="I166" s="1833">
        <v>0</v>
      </c>
      <c r="J166" s="1833">
        <f t="shared" si="2"/>
        <v>2007.02</v>
      </c>
      <c r="K166" s="1833">
        <v>0</v>
      </c>
      <c r="L166" s="1833">
        <f t="shared" si="3"/>
        <v>2007.02</v>
      </c>
      <c r="M166" s="1833">
        <v>0</v>
      </c>
      <c r="N166" s="1833">
        <f t="shared" si="4"/>
        <v>2007.02</v>
      </c>
      <c r="O166" s="1834">
        <v>0</v>
      </c>
      <c r="P166" s="1834">
        <f t="shared" si="65"/>
        <v>2007.02</v>
      </c>
      <c r="Q166" s="1834">
        <v>0</v>
      </c>
      <c r="R166" s="1834">
        <f t="shared" si="64"/>
        <v>2007.02</v>
      </c>
      <c r="S166" s="1832">
        <v>0</v>
      </c>
      <c r="T166" s="1832">
        <f t="shared" si="62"/>
        <v>2007.02</v>
      </c>
      <c r="U166" s="1832">
        <v>0</v>
      </c>
      <c r="V166" s="2148">
        <f t="shared" si="63"/>
        <v>2007.02</v>
      </c>
      <c r="W166" s="1832">
        <v>0</v>
      </c>
      <c r="X166" s="1832">
        <f t="shared" si="61"/>
        <v>2007.02</v>
      </c>
    </row>
    <row r="167" spans="1:24" s="714" customFormat="1" x14ac:dyDescent="0.2">
      <c r="A167" s="701"/>
      <c r="B167" s="703" t="s">
        <v>474</v>
      </c>
      <c r="C167" s="704">
        <v>3299</v>
      </c>
      <c r="D167" s="1204">
        <v>5321</v>
      </c>
      <c r="E167" s="781" t="s">
        <v>258</v>
      </c>
      <c r="F167" s="926">
        <v>2007.02</v>
      </c>
      <c r="G167" s="926">
        <v>0</v>
      </c>
      <c r="H167" s="926">
        <f t="shared" si="1"/>
        <v>2007.02</v>
      </c>
      <c r="I167" s="1827">
        <v>0</v>
      </c>
      <c r="J167" s="1827">
        <f t="shared" si="2"/>
        <v>2007.02</v>
      </c>
      <c r="K167" s="1827">
        <v>0</v>
      </c>
      <c r="L167" s="1827">
        <f t="shared" si="3"/>
        <v>2007.02</v>
      </c>
      <c r="M167" s="1827">
        <v>0</v>
      </c>
      <c r="N167" s="1827">
        <f t="shared" si="4"/>
        <v>2007.02</v>
      </c>
      <c r="O167" s="1828">
        <v>0</v>
      </c>
      <c r="P167" s="1828">
        <f t="shared" si="65"/>
        <v>2007.02</v>
      </c>
      <c r="Q167" s="1828">
        <v>0</v>
      </c>
      <c r="R167" s="1828">
        <f t="shared" si="64"/>
        <v>2007.02</v>
      </c>
      <c r="S167" s="1829">
        <v>0</v>
      </c>
      <c r="T167" s="1829">
        <f t="shared" si="62"/>
        <v>2007.02</v>
      </c>
      <c r="U167" s="1829">
        <v>0</v>
      </c>
      <c r="V167" s="2147">
        <f t="shared" si="63"/>
        <v>2007.02</v>
      </c>
      <c r="W167" s="1829">
        <v>0</v>
      </c>
      <c r="X167" s="1829">
        <f t="shared" si="61"/>
        <v>2007.02</v>
      </c>
    </row>
    <row r="168" spans="1:24" s="714" customFormat="1" x14ac:dyDescent="0.2">
      <c r="A168" s="1040" t="s">
        <v>106</v>
      </c>
      <c r="B168" s="1041" t="s">
        <v>485</v>
      </c>
      <c r="C168" s="1042" t="s">
        <v>100</v>
      </c>
      <c r="D168" s="1042" t="s">
        <v>100</v>
      </c>
      <c r="E168" s="780" t="s">
        <v>458</v>
      </c>
      <c r="F168" s="928">
        <f>+F169</f>
        <v>541.79</v>
      </c>
      <c r="G168" s="928">
        <v>0</v>
      </c>
      <c r="H168" s="928">
        <f t="shared" si="1"/>
        <v>541.79</v>
      </c>
      <c r="I168" s="1833">
        <v>0</v>
      </c>
      <c r="J168" s="1833">
        <f t="shared" si="2"/>
        <v>541.79</v>
      </c>
      <c r="K168" s="1833">
        <v>0</v>
      </c>
      <c r="L168" s="1833">
        <f t="shared" si="3"/>
        <v>541.79</v>
      </c>
      <c r="M168" s="1834">
        <f>+M169</f>
        <v>-541.79</v>
      </c>
      <c r="N168" s="1834">
        <f t="shared" si="4"/>
        <v>0</v>
      </c>
      <c r="O168" s="1834">
        <v>0</v>
      </c>
      <c r="P168" s="1834">
        <f t="shared" si="65"/>
        <v>0</v>
      </c>
      <c r="Q168" s="1834">
        <v>0</v>
      </c>
      <c r="R168" s="1834">
        <f t="shared" si="64"/>
        <v>0</v>
      </c>
      <c r="S168" s="1832">
        <v>0</v>
      </c>
      <c r="T168" s="1832">
        <f t="shared" si="62"/>
        <v>0</v>
      </c>
      <c r="U168" s="1832">
        <v>0</v>
      </c>
      <c r="V168" s="2148">
        <f t="shared" si="63"/>
        <v>0</v>
      </c>
      <c r="W168" s="1832">
        <v>0</v>
      </c>
      <c r="X168" s="1832">
        <f t="shared" si="61"/>
        <v>0</v>
      </c>
    </row>
    <row r="169" spans="1:24" s="714" customFormat="1" x14ac:dyDescent="0.2">
      <c r="A169" s="701"/>
      <c r="B169" s="703" t="s">
        <v>474</v>
      </c>
      <c r="C169" s="704">
        <v>3113</v>
      </c>
      <c r="D169" s="1204">
        <v>5321</v>
      </c>
      <c r="E169" s="781" t="s">
        <v>258</v>
      </c>
      <c r="F169" s="926">
        <v>541.79</v>
      </c>
      <c r="G169" s="926">
        <v>0</v>
      </c>
      <c r="H169" s="926">
        <f t="shared" si="1"/>
        <v>541.79</v>
      </c>
      <c r="I169" s="1827">
        <v>0</v>
      </c>
      <c r="J169" s="1827">
        <f t="shared" si="2"/>
        <v>541.79</v>
      </c>
      <c r="K169" s="1827">
        <v>0</v>
      </c>
      <c r="L169" s="1827">
        <f t="shared" si="3"/>
        <v>541.79</v>
      </c>
      <c r="M169" s="1828">
        <v>-541.79</v>
      </c>
      <c r="N169" s="1828">
        <f t="shared" si="4"/>
        <v>0</v>
      </c>
      <c r="O169" s="1828">
        <v>0</v>
      </c>
      <c r="P169" s="1828">
        <f t="shared" si="65"/>
        <v>0</v>
      </c>
      <c r="Q169" s="1828">
        <v>0</v>
      </c>
      <c r="R169" s="1828">
        <f t="shared" si="64"/>
        <v>0</v>
      </c>
      <c r="S169" s="1829">
        <v>0</v>
      </c>
      <c r="T169" s="1829">
        <f t="shared" si="62"/>
        <v>0</v>
      </c>
      <c r="U169" s="1829">
        <v>0</v>
      </c>
      <c r="V169" s="2147">
        <f t="shared" si="63"/>
        <v>0</v>
      </c>
      <c r="W169" s="1829">
        <v>0</v>
      </c>
      <c r="X169" s="1829">
        <f t="shared" si="61"/>
        <v>0</v>
      </c>
    </row>
    <row r="170" spans="1:24" s="714" customFormat="1" ht="31.45" x14ac:dyDescent="0.2">
      <c r="A170" s="1040" t="s">
        <v>106</v>
      </c>
      <c r="B170" s="1041" t="s">
        <v>607</v>
      </c>
      <c r="C170" s="1042" t="s">
        <v>100</v>
      </c>
      <c r="D170" s="1042" t="s">
        <v>100</v>
      </c>
      <c r="E170" s="780" t="s">
        <v>610</v>
      </c>
      <c r="F170" s="928">
        <v>0</v>
      </c>
      <c r="G170" s="926"/>
      <c r="H170" s="926"/>
      <c r="I170" s="1827"/>
      <c r="J170" s="1827"/>
      <c r="K170" s="1827"/>
      <c r="L170" s="1827"/>
      <c r="M170" s="1834">
        <f>+M171</f>
        <v>461.79</v>
      </c>
      <c r="N170" s="1834">
        <f t="shared" si="4"/>
        <v>461.79</v>
      </c>
      <c r="O170" s="1834">
        <v>0</v>
      </c>
      <c r="P170" s="1834">
        <f t="shared" si="65"/>
        <v>461.79</v>
      </c>
      <c r="Q170" s="1834">
        <v>0</v>
      </c>
      <c r="R170" s="1834">
        <f t="shared" si="64"/>
        <v>461.79</v>
      </c>
      <c r="S170" s="1832">
        <v>0</v>
      </c>
      <c r="T170" s="1832">
        <f t="shared" si="62"/>
        <v>461.79</v>
      </c>
      <c r="U170" s="1832">
        <v>0</v>
      </c>
      <c r="V170" s="2148">
        <f t="shared" si="63"/>
        <v>461.79</v>
      </c>
      <c r="W170" s="1832">
        <v>0</v>
      </c>
      <c r="X170" s="1832">
        <f t="shared" si="61"/>
        <v>461.79</v>
      </c>
    </row>
    <row r="171" spans="1:24" s="714" customFormat="1" x14ac:dyDescent="0.2">
      <c r="A171" s="701"/>
      <c r="B171" s="703" t="s">
        <v>474</v>
      </c>
      <c r="C171" s="704">
        <v>3113</v>
      </c>
      <c r="D171" s="1204">
        <v>5321</v>
      </c>
      <c r="E171" s="781" t="s">
        <v>258</v>
      </c>
      <c r="F171" s="926">
        <v>0</v>
      </c>
      <c r="G171" s="926"/>
      <c r="H171" s="926"/>
      <c r="I171" s="1827"/>
      <c r="J171" s="1827"/>
      <c r="K171" s="1827"/>
      <c r="L171" s="1827"/>
      <c r="M171" s="1828">
        <v>461.79</v>
      </c>
      <c r="N171" s="1828">
        <f t="shared" si="4"/>
        <v>461.79</v>
      </c>
      <c r="O171" s="1828">
        <v>0</v>
      </c>
      <c r="P171" s="1828">
        <f t="shared" si="65"/>
        <v>461.79</v>
      </c>
      <c r="Q171" s="1828">
        <v>0</v>
      </c>
      <c r="R171" s="1828">
        <f t="shared" si="64"/>
        <v>461.79</v>
      </c>
      <c r="S171" s="1829">
        <v>0</v>
      </c>
      <c r="T171" s="1829">
        <f t="shared" si="62"/>
        <v>461.79</v>
      </c>
      <c r="U171" s="1829">
        <v>0</v>
      </c>
      <c r="V171" s="2147">
        <f t="shared" si="63"/>
        <v>461.79</v>
      </c>
      <c r="W171" s="1829">
        <v>0</v>
      </c>
      <c r="X171" s="1829">
        <f t="shared" si="61"/>
        <v>461.79</v>
      </c>
    </row>
    <row r="172" spans="1:24" s="714" customFormat="1" ht="31.45" x14ac:dyDescent="0.2">
      <c r="A172" s="1040" t="s">
        <v>106</v>
      </c>
      <c r="B172" s="1041" t="s">
        <v>608</v>
      </c>
      <c r="C172" s="1042" t="s">
        <v>100</v>
      </c>
      <c r="D172" s="1042" t="s">
        <v>100</v>
      </c>
      <c r="E172" s="780" t="s">
        <v>611</v>
      </c>
      <c r="F172" s="928">
        <v>0</v>
      </c>
      <c r="G172" s="926"/>
      <c r="H172" s="926"/>
      <c r="I172" s="1827"/>
      <c r="J172" s="1827"/>
      <c r="K172" s="1827"/>
      <c r="L172" s="1827"/>
      <c r="M172" s="1834">
        <f>+M173</f>
        <v>80</v>
      </c>
      <c r="N172" s="1834">
        <f t="shared" si="4"/>
        <v>80</v>
      </c>
      <c r="O172" s="1834">
        <v>0</v>
      </c>
      <c r="P172" s="1834">
        <f t="shared" si="65"/>
        <v>80</v>
      </c>
      <c r="Q172" s="1834">
        <v>0</v>
      </c>
      <c r="R172" s="1834">
        <f t="shared" si="64"/>
        <v>80</v>
      </c>
      <c r="S172" s="1832">
        <v>0</v>
      </c>
      <c r="T172" s="1832">
        <f t="shared" si="62"/>
        <v>80</v>
      </c>
      <c r="U172" s="1832">
        <v>0</v>
      </c>
      <c r="V172" s="2148">
        <f t="shared" si="63"/>
        <v>80</v>
      </c>
      <c r="W172" s="1832">
        <v>0</v>
      </c>
      <c r="X172" s="1832">
        <f t="shared" si="61"/>
        <v>80</v>
      </c>
    </row>
    <row r="173" spans="1:24" s="714" customFormat="1" x14ac:dyDescent="0.2">
      <c r="A173" s="701"/>
      <c r="B173" s="703" t="s">
        <v>474</v>
      </c>
      <c r="C173" s="704">
        <v>3113</v>
      </c>
      <c r="D173" s="1204">
        <v>5321</v>
      </c>
      <c r="E173" s="781" t="s">
        <v>258</v>
      </c>
      <c r="F173" s="926">
        <v>0</v>
      </c>
      <c r="G173" s="926"/>
      <c r="H173" s="926"/>
      <c r="I173" s="1827"/>
      <c r="J173" s="1827"/>
      <c r="K173" s="1827"/>
      <c r="L173" s="1827"/>
      <c r="M173" s="1828">
        <v>80</v>
      </c>
      <c r="N173" s="1828">
        <f t="shared" si="4"/>
        <v>80</v>
      </c>
      <c r="O173" s="1828">
        <v>0</v>
      </c>
      <c r="P173" s="1828">
        <f t="shared" si="65"/>
        <v>80</v>
      </c>
      <c r="Q173" s="1828">
        <v>0</v>
      </c>
      <c r="R173" s="1828">
        <f t="shared" si="64"/>
        <v>80</v>
      </c>
      <c r="S173" s="1829">
        <v>0</v>
      </c>
      <c r="T173" s="1829">
        <f t="shared" si="62"/>
        <v>80</v>
      </c>
      <c r="U173" s="1829">
        <v>0</v>
      </c>
      <c r="V173" s="2147">
        <f t="shared" si="63"/>
        <v>80</v>
      </c>
      <c r="W173" s="1829">
        <v>0</v>
      </c>
      <c r="X173" s="1829">
        <f t="shared" si="61"/>
        <v>80</v>
      </c>
    </row>
    <row r="174" spans="1:24" s="714" customFormat="1" x14ac:dyDescent="0.2">
      <c r="A174" s="1040" t="s">
        <v>106</v>
      </c>
      <c r="B174" s="1041" t="s">
        <v>486</v>
      </c>
      <c r="C174" s="1042" t="s">
        <v>100</v>
      </c>
      <c r="D174" s="1042" t="s">
        <v>100</v>
      </c>
      <c r="E174" s="780" t="s">
        <v>223</v>
      </c>
      <c r="F174" s="928">
        <f>+F175</f>
        <v>541.13</v>
      </c>
      <c r="G174" s="928">
        <f>+G175</f>
        <v>-250</v>
      </c>
      <c r="H174" s="928">
        <f t="shared" si="1"/>
        <v>291.13</v>
      </c>
      <c r="I174" s="1833">
        <v>0</v>
      </c>
      <c r="J174" s="1833">
        <f t="shared" si="2"/>
        <v>291.13</v>
      </c>
      <c r="K174" s="1833">
        <v>0</v>
      </c>
      <c r="L174" s="1833">
        <f t="shared" si="3"/>
        <v>291.13</v>
      </c>
      <c r="M174" s="1834">
        <f>+M175</f>
        <v>-15</v>
      </c>
      <c r="N174" s="1834">
        <f t="shared" si="4"/>
        <v>276.13</v>
      </c>
      <c r="O174" s="1834">
        <v>0</v>
      </c>
      <c r="P174" s="1834">
        <f t="shared" si="65"/>
        <v>276.13</v>
      </c>
      <c r="Q174" s="1834">
        <v>0</v>
      </c>
      <c r="R174" s="1834">
        <f t="shared" si="64"/>
        <v>276.13</v>
      </c>
      <c r="S174" s="1832">
        <v>0</v>
      </c>
      <c r="T174" s="1832">
        <f t="shared" si="62"/>
        <v>276.13</v>
      </c>
      <c r="U174" s="1832">
        <v>0</v>
      </c>
      <c r="V174" s="2148">
        <f t="shared" si="63"/>
        <v>276.13</v>
      </c>
      <c r="W174" s="1832">
        <v>0</v>
      </c>
      <c r="X174" s="1832">
        <f t="shared" si="61"/>
        <v>276.13</v>
      </c>
    </row>
    <row r="175" spans="1:24" s="714" customFormat="1" x14ac:dyDescent="0.2">
      <c r="A175" s="1198"/>
      <c r="B175" s="1199" t="s">
        <v>474</v>
      </c>
      <c r="C175" s="1200">
        <v>3299</v>
      </c>
      <c r="D175" s="1201">
        <v>5321</v>
      </c>
      <c r="E175" s="781" t="s">
        <v>258</v>
      </c>
      <c r="F175" s="926">
        <v>541.13</v>
      </c>
      <c r="G175" s="926">
        <v>-250</v>
      </c>
      <c r="H175" s="926">
        <f t="shared" si="1"/>
        <v>291.13</v>
      </c>
      <c r="I175" s="1827">
        <v>0</v>
      </c>
      <c r="J175" s="1827">
        <f t="shared" si="2"/>
        <v>291.13</v>
      </c>
      <c r="K175" s="1827">
        <v>0</v>
      </c>
      <c r="L175" s="1827">
        <f t="shared" si="3"/>
        <v>291.13</v>
      </c>
      <c r="M175" s="1828">
        <v>-15</v>
      </c>
      <c r="N175" s="1828">
        <f t="shared" si="4"/>
        <v>276.13</v>
      </c>
      <c r="O175" s="1828">
        <v>0</v>
      </c>
      <c r="P175" s="1828">
        <f t="shared" si="65"/>
        <v>276.13</v>
      </c>
      <c r="Q175" s="1828">
        <v>0</v>
      </c>
      <c r="R175" s="1828">
        <f t="shared" si="64"/>
        <v>276.13</v>
      </c>
      <c r="S175" s="1829">
        <v>0</v>
      </c>
      <c r="T175" s="1829">
        <f t="shared" si="62"/>
        <v>276.13</v>
      </c>
      <c r="U175" s="1829">
        <v>0</v>
      </c>
      <c r="V175" s="2147">
        <f t="shared" si="63"/>
        <v>276.13</v>
      </c>
      <c r="W175" s="1829">
        <v>0</v>
      </c>
      <c r="X175" s="1829">
        <f t="shared" si="61"/>
        <v>276.13</v>
      </c>
    </row>
    <row r="176" spans="1:24" s="714" customFormat="1" ht="20.95" x14ac:dyDescent="0.2">
      <c r="A176" s="1040" t="s">
        <v>106</v>
      </c>
      <c r="B176" s="1205" t="s">
        <v>496</v>
      </c>
      <c r="C176" s="1205" t="s">
        <v>100</v>
      </c>
      <c r="D176" s="1042" t="s">
        <v>100</v>
      </c>
      <c r="E176" s="1044" t="s">
        <v>470</v>
      </c>
      <c r="F176" s="928">
        <v>0</v>
      </c>
      <c r="G176" s="928">
        <f>+G177</f>
        <v>250</v>
      </c>
      <c r="H176" s="928">
        <f t="shared" si="1"/>
        <v>250</v>
      </c>
      <c r="I176" s="1833">
        <v>0</v>
      </c>
      <c r="J176" s="1833">
        <f t="shared" si="2"/>
        <v>250</v>
      </c>
      <c r="K176" s="1833">
        <v>0</v>
      </c>
      <c r="L176" s="1833">
        <f t="shared" si="3"/>
        <v>250</v>
      </c>
      <c r="M176" s="1833">
        <v>0</v>
      </c>
      <c r="N176" s="1833">
        <f t="shared" ref="N176:N252" si="66">+L176+M176</f>
        <v>250</v>
      </c>
      <c r="O176" s="1834">
        <v>0</v>
      </c>
      <c r="P176" s="1834">
        <f t="shared" si="65"/>
        <v>250</v>
      </c>
      <c r="Q176" s="1834">
        <v>0</v>
      </c>
      <c r="R176" s="1834">
        <f t="shared" si="64"/>
        <v>250</v>
      </c>
      <c r="S176" s="1832">
        <v>0</v>
      </c>
      <c r="T176" s="1832">
        <f t="shared" si="62"/>
        <v>250</v>
      </c>
      <c r="U176" s="1832">
        <v>0</v>
      </c>
      <c r="V176" s="2148">
        <f t="shared" si="63"/>
        <v>250</v>
      </c>
      <c r="W176" s="1832">
        <v>0</v>
      </c>
      <c r="X176" s="1832">
        <f t="shared" si="61"/>
        <v>250</v>
      </c>
    </row>
    <row r="177" spans="1:26" s="714" customFormat="1" x14ac:dyDescent="0.2">
      <c r="A177" s="1206"/>
      <c r="B177" s="1207"/>
      <c r="C177" s="1200">
        <v>3299</v>
      </c>
      <c r="D177" s="1208">
        <v>5339</v>
      </c>
      <c r="E177" s="1209" t="s">
        <v>469</v>
      </c>
      <c r="F177" s="929">
        <v>0</v>
      </c>
      <c r="G177" s="929">
        <v>250</v>
      </c>
      <c r="H177" s="929">
        <f t="shared" si="1"/>
        <v>250</v>
      </c>
      <c r="I177" s="1842">
        <v>0</v>
      </c>
      <c r="J177" s="1842">
        <f t="shared" si="2"/>
        <v>250</v>
      </c>
      <c r="K177" s="1842">
        <v>0</v>
      </c>
      <c r="L177" s="1842">
        <f t="shared" si="3"/>
        <v>250</v>
      </c>
      <c r="M177" s="1842">
        <v>0</v>
      </c>
      <c r="N177" s="1842">
        <f t="shared" si="66"/>
        <v>250</v>
      </c>
      <c r="O177" s="1850">
        <v>0</v>
      </c>
      <c r="P177" s="1850">
        <f t="shared" si="65"/>
        <v>250</v>
      </c>
      <c r="Q177" s="1850">
        <v>0</v>
      </c>
      <c r="R177" s="1850">
        <f t="shared" si="64"/>
        <v>250</v>
      </c>
      <c r="S177" s="1851">
        <v>0</v>
      </c>
      <c r="T177" s="1851">
        <f t="shared" si="62"/>
        <v>250</v>
      </c>
      <c r="U177" s="1851">
        <v>0</v>
      </c>
      <c r="V177" s="2149">
        <f t="shared" si="63"/>
        <v>250</v>
      </c>
      <c r="W177" s="1851">
        <v>0</v>
      </c>
      <c r="X177" s="1851">
        <f t="shared" si="61"/>
        <v>250</v>
      </c>
    </row>
    <row r="178" spans="1:26" s="714" customFormat="1" ht="20.95" x14ac:dyDescent="0.2">
      <c r="A178" s="1040" t="s">
        <v>106</v>
      </c>
      <c r="B178" s="1041" t="s">
        <v>756</v>
      </c>
      <c r="C178" s="1042" t="s">
        <v>100</v>
      </c>
      <c r="D178" s="1043" t="s">
        <v>100</v>
      </c>
      <c r="E178" s="1044" t="s">
        <v>757</v>
      </c>
      <c r="F178" s="928">
        <v>0</v>
      </c>
      <c r="G178" s="928"/>
      <c r="H178" s="928"/>
      <c r="I178" s="1045"/>
      <c r="J178" s="1045"/>
      <c r="K178" s="1045"/>
      <c r="L178" s="1045"/>
      <c r="M178" s="1045"/>
      <c r="N178" s="1045"/>
      <c r="O178" s="1832"/>
      <c r="P178" s="1045"/>
      <c r="Q178" s="1045"/>
      <c r="R178" s="1832"/>
      <c r="S178" s="1832"/>
      <c r="T178" s="2125">
        <v>0</v>
      </c>
      <c r="U178" s="2126">
        <f>SUM(U179:U180)</f>
        <v>167.5</v>
      </c>
      <c r="V178" s="2148">
        <f t="shared" si="63"/>
        <v>167.5</v>
      </c>
      <c r="W178" s="2126">
        <f>SUM(W179:W180)</f>
        <v>0</v>
      </c>
      <c r="X178" s="1832">
        <f t="shared" si="61"/>
        <v>167.5</v>
      </c>
    </row>
    <row r="179" spans="1:26" s="714" customFormat="1" x14ac:dyDescent="0.2">
      <c r="A179" s="701"/>
      <c r="B179" s="703"/>
      <c r="C179" s="704">
        <v>3299</v>
      </c>
      <c r="D179" s="663">
        <v>5492</v>
      </c>
      <c r="E179" s="781" t="s">
        <v>758</v>
      </c>
      <c r="F179" s="926">
        <v>0</v>
      </c>
      <c r="G179" s="926"/>
      <c r="H179" s="926"/>
      <c r="I179" s="1046"/>
      <c r="J179" s="1046"/>
      <c r="K179" s="1046"/>
      <c r="L179" s="1046"/>
      <c r="M179" s="1046"/>
      <c r="N179" s="1046"/>
      <c r="O179" s="1829"/>
      <c r="P179" s="1046"/>
      <c r="Q179" s="1046"/>
      <c r="R179" s="1829"/>
      <c r="S179" s="1829"/>
      <c r="T179" s="2127">
        <v>0</v>
      </c>
      <c r="U179" s="2128">
        <v>100.5</v>
      </c>
      <c r="V179" s="2147">
        <f t="shared" si="63"/>
        <v>100.5</v>
      </c>
      <c r="W179" s="2128">
        <v>0</v>
      </c>
      <c r="X179" s="1829">
        <f t="shared" si="61"/>
        <v>100.5</v>
      </c>
    </row>
    <row r="180" spans="1:26" s="714" customFormat="1" ht="13.1" thickBot="1" x14ac:dyDescent="0.25">
      <c r="A180" s="1206"/>
      <c r="B180" s="2121"/>
      <c r="C180" s="2122">
        <v>3419</v>
      </c>
      <c r="D180" s="2123">
        <v>5492</v>
      </c>
      <c r="E180" s="1209" t="s">
        <v>758</v>
      </c>
      <c r="F180" s="2124">
        <v>0</v>
      </c>
      <c r="G180" s="2124"/>
      <c r="H180" s="2124"/>
      <c r="I180" s="2103"/>
      <c r="J180" s="2103"/>
      <c r="K180" s="2103"/>
      <c r="L180" s="2103"/>
      <c r="M180" s="2103"/>
      <c r="N180" s="2103"/>
      <c r="O180" s="1875"/>
      <c r="P180" s="2103"/>
      <c r="Q180" s="2103"/>
      <c r="R180" s="1875"/>
      <c r="S180" s="1875"/>
      <c r="T180" s="2127">
        <v>0</v>
      </c>
      <c r="U180" s="2129">
        <v>67</v>
      </c>
      <c r="V180" s="2149">
        <f t="shared" si="63"/>
        <v>67</v>
      </c>
      <c r="W180" s="2129">
        <v>0</v>
      </c>
      <c r="X180" s="1851">
        <f t="shared" si="61"/>
        <v>67</v>
      </c>
    </row>
    <row r="181" spans="1:26" s="714" customFormat="1" ht="13.75" thickBot="1" x14ac:dyDescent="0.25">
      <c r="A181" s="2057" t="s">
        <v>106</v>
      </c>
      <c r="B181" s="2058" t="s">
        <v>100</v>
      </c>
      <c r="C181" s="2059" t="s">
        <v>100</v>
      </c>
      <c r="D181" s="2060" t="s">
        <v>100</v>
      </c>
      <c r="E181" s="2061" t="s">
        <v>433</v>
      </c>
      <c r="F181" s="2062">
        <f>+F182+F263+F276+F297+F324</f>
        <v>13000</v>
      </c>
      <c r="G181" s="2062">
        <f>+G182+G263+G276+G297+G324</f>
        <v>0</v>
      </c>
      <c r="H181" s="2062">
        <f>+H182+H263+H276+H297+H324</f>
        <v>13000</v>
      </c>
      <c r="I181" s="2062">
        <f>+I182+I263+I276+I297+I324</f>
        <v>0</v>
      </c>
      <c r="J181" s="2062">
        <f>+J182+J263+J276+J297+J324</f>
        <v>13000</v>
      </c>
      <c r="K181" s="2063">
        <v>0</v>
      </c>
      <c r="L181" s="2064">
        <f t="shared" ref="L181:L254" si="67">+J181+K181</f>
        <v>13000</v>
      </c>
      <c r="M181" s="2064">
        <f>+M182+M263+M276+M297+M324</f>
        <v>5000</v>
      </c>
      <c r="N181" s="2064">
        <f t="shared" si="66"/>
        <v>18000</v>
      </c>
      <c r="O181" s="2065">
        <f>+O182+O263+O276+O297+O324+O343+O348</f>
        <v>2178.7640000000001</v>
      </c>
      <c r="P181" s="2065">
        <f t="shared" si="65"/>
        <v>20178.763999999999</v>
      </c>
      <c r="Q181" s="2065">
        <f>+Q182+Q276+Q297+Q324+Q343+Q348</f>
        <v>0</v>
      </c>
      <c r="R181" s="2065">
        <f t="shared" si="64"/>
        <v>20178.763999999999</v>
      </c>
      <c r="S181" s="2066">
        <v>0</v>
      </c>
      <c r="T181" s="2066">
        <f t="shared" si="62"/>
        <v>20178.763999999999</v>
      </c>
      <c r="U181" s="2067">
        <f>U182+U263+U297+U324+U343+U348</f>
        <v>0</v>
      </c>
      <c r="V181" s="2150">
        <f t="shared" si="63"/>
        <v>20178.763999999999</v>
      </c>
      <c r="W181" s="2067">
        <f>W182+W263+W297+W324+W343+W348</f>
        <v>0</v>
      </c>
      <c r="X181" s="2067">
        <f t="shared" si="61"/>
        <v>20178.763999999999</v>
      </c>
      <c r="Y181" s="1256"/>
    </row>
    <row r="182" spans="1:26" s="714" customFormat="1" ht="13.1" thickBot="1" x14ac:dyDescent="0.25">
      <c r="A182" s="1089" t="s">
        <v>106</v>
      </c>
      <c r="B182" s="1210" t="s">
        <v>100</v>
      </c>
      <c r="C182" s="1211" t="s">
        <v>100</v>
      </c>
      <c r="D182" s="1211" t="s">
        <v>100</v>
      </c>
      <c r="E182" s="1091" t="s">
        <v>225</v>
      </c>
      <c r="F182" s="1212">
        <v>5000</v>
      </c>
      <c r="G182" s="1086">
        <f>+G183+G195+G197+G199+G201+G203+G205+G207+G209+G211+G213+G215+G217+G219+G221+G223+G225+G227+G229+G231+G233+G235+G237+G239+G241+G243+G245+G247+G249+G251+G253+G255+G257+G259+G261</f>
        <v>0</v>
      </c>
      <c r="H182" s="1086">
        <f>+F182+G182</f>
        <v>5000</v>
      </c>
      <c r="I182" s="1852">
        <v>0</v>
      </c>
      <c r="J182" s="1852">
        <f>+H182+I182</f>
        <v>5000</v>
      </c>
      <c r="K182" s="1852">
        <v>0</v>
      </c>
      <c r="L182" s="1852">
        <f t="shared" si="67"/>
        <v>5000</v>
      </c>
      <c r="M182" s="1852">
        <f>+M183+M191+M193</f>
        <v>0</v>
      </c>
      <c r="N182" s="1852">
        <f t="shared" si="66"/>
        <v>5000</v>
      </c>
      <c r="O182" s="1853">
        <f>+O183+O205+O213+O225+O229+O237+O239</f>
        <v>-500</v>
      </c>
      <c r="P182" s="1853">
        <f t="shared" si="65"/>
        <v>4500</v>
      </c>
      <c r="Q182" s="1853">
        <v>0</v>
      </c>
      <c r="R182" s="1853">
        <f t="shared" si="64"/>
        <v>4500</v>
      </c>
      <c r="S182" s="1268">
        <v>0</v>
      </c>
      <c r="T182" s="1268">
        <f t="shared" si="62"/>
        <v>4500</v>
      </c>
      <c r="U182" s="1268">
        <f>U183+U185+U187+U189+U191+U193+U195+U197+U199+U201+U203+U205+U207+U209+U211+U213+U215+U217+U219+U221+U223+U225+U227+U229+U231+U233+U235+U237+U239+U241+U243+U245+U247+U249+U251+U253+U255+U257+U259+U261</f>
        <v>-80</v>
      </c>
      <c r="V182" s="2151">
        <f t="shared" si="63"/>
        <v>4420</v>
      </c>
      <c r="W182" s="1268">
        <f>W183+W185+W187+W189+W191+W193+W195+W197+W199+W201+W203+W205+W207+W209+W211+W213+W215+W217+W219+W221+W223+W225+W227+W229+W231+W233+W235+W237+W239+W241+W243+W245+W247+W249+W251+W253+W255+W257+W259+W261</f>
        <v>0</v>
      </c>
      <c r="X182" s="1268">
        <f t="shared" si="61"/>
        <v>4420</v>
      </c>
      <c r="Y182" s="1256"/>
    </row>
    <row r="183" spans="1:26" s="714" customFormat="1" x14ac:dyDescent="0.2">
      <c r="A183" s="669" t="s">
        <v>106</v>
      </c>
      <c r="B183" s="671" t="s">
        <v>487</v>
      </c>
      <c r="C183" s="672" t="s">
        <v>100</v>
      </c>
      <c r="D183" s="673" t="s">
        <v>100</v>
      </c>
      <c r="E183" s="780" t="s">
        <v>461</v>
      </c>
      <c r="F183" s="925">
        <f>+F184</f>
        <v>5000</v>
      </c>
      <c r="G183" s="1214">
        <f>+G184</f>
        <v>-4700</v>
      </c>
      <c r="H183" s="925">
        <f t="shared" si="1"/>
        <v>300</v>
      </c>
      <c r="I183" s="1830">
        <v>0</v>
      </c>
      <c r="J183" s="1830">
        <f t="shared" ref="J183:J257" si="68">+H183+I183</f>
        <v>300</v>
      </c>
      <c r="K183" s="1830">
        <v>0</v>
      </c>
      <c r="L183" s="1830">
        <f t="shared" si="67"/>
        <v>300</v>
      </c>
      <c r="M183" s="1831">
        <f>+M184</f>
        <v>-200</v>
      </c>
      <c r="N183" s="1831">
        <f t="shared" si="66"/>
        <v>100</v>
      </c>
      <c r="O183" s="1831">
        <f>+O184</f>
        <v>250</v>
      </c>
      <c r="P183" s="1831">
        <f t="shared" si="65"/>
        <v>350</v>
      </c>
      <c r="Q183" s="1831">
        <v>0</v>
      </c>
      <c r="R183" s="1831">
        <f t="shared" si="64"/>
        <v>350</v>
      </c>
      <c r="S183" s="1824">
        <v>0</v>
      </c>
      <c r="T183" s="1824">
        <f t="shared" si="62"/>
        <v>350</v>
      </c>
      <c r="U183" s="1824">
        <f>U184</f>
        <v>-350</v>
      </c>
      <c r="V183" s="2146">
        <f t="shared" si="63"/>
        <v>0</v>
      </c>
      <c r="W183" s="1824">
        <f>W184</f>
        <v>0</v>
      </c>
      <c r="X183" s="1824">
        <f t="shared" si="61"/>
        <v>0</v>
      </c>
      <c r="Y183" s="1256"/>
      <c r="Z183" s="1256"/>
    </row>
    <row r="184" spans="1:26" s="714" customFormat="1" x14ac:dyDescent="0.2">
      <c r="A184" s="701"/>
      <c r="B184" s="703" t="s">
        <v>474</v>
      </c>
      <c r="C184" s="704">
        <v>3419</v>
      </c>
      <c r="D184" s="663">
        <v>5222</v>
      </c>
      <c r="E184" s="781" t="s">
        <v>296</v>
      </c>
      <c r="F184" s="926">
        <v>5000</v>
      </c>
      <c r="G184" s="1183">
        <v>-4700</v>
      </c>
      <c r="H184" s="926">
        <f t="shared" si="1"/>
        <v>300</v>
      </c>
      <c r="I184" s="1827">
        <v>0</v>
      </c>
      <c r="J184" s="1827">
        <f t="shared" si="68"/>
        <v>300</v>
      </c>
      <c r="K184" s="1827">
        <v>0</v>
      </c>
      <c r="L184" s="1827">
        <f t="shared" si="67"/>
        <v>300</v>
      </c>
      <c r="M184" s="1828">
        <v>-200</v>
      </c>
      <c r="N184" s="1828">
        <f t="shared" si="66"/>
        <v>100</v>
      </c>
      <c r="O184" s="1828">
        <v>250</v>
      </c>
      <c r="P184" s="1828">
        <f t="shared" si="65"/>
        <v>350</v>
      </c>
      <c r="Q184" s="1828">
        <v>0</v>
      </c>
      <c r="R184" s="1828">
        <f t="shared" si="64"/>
        <v>350</v>
      </c>
      <c r="S184" s="1829">
        <v>0</v>
      </c>
      <c r="T184" s="1829">
        <f t="shared" si="62"/>
        <v>350</v>
      </c>
      <c r="U184" s="1829">
        <v>-350</v>
      </c>
      <c r="V184" s="2147">
        <f t="shared" si="63"/>
        <v>0</v>
      </c>
      <c r="W184" s="1829">
        <v>0</v>
      </c>
      <c r="X184" s="1829">
        <f t="shared" si="61"/>
        <v>0</v>
      </c>
    </row>
    <row r="185" spans="1:26" s="714" customFormat="1" ht="20.95" x14ac:dyDescent="0.2">
      <c r="A185" s="669" t="s">
        <v>106</v>
      </c>
      <c r="B185" s="671" t="s">
        <v>967</v>
      </c>
      <c r="C185" s="672" t="s">
        <v>100</v>
      </c>
      <c r="D185" s="673" t="s">
        <v>100</v>
      </c>
      <c r="E185" s="780" t="s">
        <v>968</v>
      </c>
      <c r="F185" s="1848">
        <v>0</v>
      </c>
      <c r="G185" s="1183"/>
      <c r="H185" s="926"/>
      <c r="I185" s="1827"/>
      <c r="J185" s="1827"/>
      <c r="K185" s="1827"/>
      <c r="L185" s="1827"/>
      <c r="M185" s="1828"/>
      <c r="N185" s="1828"/>
      <c r="O185" s="1828"/>
      <c r="P185" s="1828"/>
      <c r="Q185" s="1828"/>
      <c r="R185" s="1828"/>
      <c r="S185" s="1829"/>
      <c r="T185" s="1832">
        <v>0</v>
      </c>
      <c r="U185" s="1832">
        <f>+U186</f>
        <v>300</v>
      </c>
      <c r="V185" s="2148">
        <f t="shared" si="63"/>
        <v>300</v>
      </c>
      <c r="W185" s="1832">
        <f>+W186</f>
        <v>0</v>
      </c>
      <c r="X185" s="1832">
        <f t="shared" si="61"/>
        <v>300</v>
      </c>
      <c r="Y185" s="1256"/>
    </row>
    <row r="186" spans="1:26" s="714" customFormat="1" x14ac:dyDescent="0.2">
      <c r="A186" s="2068"/>
      <c r="B186" s="2069"/>
      <c r="C186" s="704">
        <v>3419</v>
      </c>
      <c r="D186" s="663">
        <v>5222</v>
      </c>
      <c r="E186" s="781" t="s">
        <v>296</v>
      </c>
      <c r="F186" s="929">
        <v>0</v>
      </c>
      <c r="G186" s="1183"/>
      <c r="H186" s="926"/>
      <c r="I186" s="1827"/>
      <c r="J186" s="1827"/>
      <c r="K186" s="1827"/>
      <c r="L186" s="1827"/>
      <c r="M186" s="1828"/>
      <c r="N186" s="1828"/>
      <c r="O186" s="1828"/>
      <c r="P186" s="1828"/>
      <c r="Q186" s="1828"/>
      <c r="R186" s="1828"/>
      <c r="S186" s="1829"/>
      <c r="T186" s="1829">
        <v>0</v>
      </c>
      <c r="U186" s="1829">
        <v>300</v>
      </c>
      <c r="V186" s="2147">
        <f t="shared" si="63"/>
        <v>300</v>
      </c>
      <c r="W186" s="1829">
        <v>0</v>
      </c>
      <c r="X186" s="1829">
        <f t="shared" si="61"/>
        <v>300</v>
      </c>
    </row>
    <row r="187" spans="1:26" s="714" customFormat="1" ht="20.95" x14ac:dyDescent="0.2">
      <c r="A187" s="669" t="s">
        <v>106</v>
      </c>
      <c r="B187" s="671" t="s">
        <v>987</v>
      </c>
      <c r="C187" s="672" t="s">
        <v>100</v>
      </c>
      <c r="D187" s="673" t="s">
        <v>100</v>
      </c>
      <c r="E187" s="780" t="s">
        <v>989</v>
      </c>
      <c r="F187" s="1848">
        <v>0</v>
      </c>
      <c r="G187" s="1183"/>
      <c r="H187" s="926"/>
      <c r="I187" s="1827"/>
      <c r="J187" s="1827"/>
      <c r="K187" s="1827"/>
      <c r="L187" s="1827"/>
      <c r="M187" s="1828"/>
      <c r="N187" s="1828"/>
      <c r="O187" s="1828"/>
      <c r="P187" s="1828"/>
      <c r="Q187" s="1828"/>
      <c r="R187" s="1828"/>
      <c r="S187" s="1829"/>
      <c r="T187" s="1832">
        <v>0</v>
      </c>
      <c r="U187" s="1832">
        <f>+U188</f>
        <v>90</v>
      </c>
      <c r="V187" s="2148">
        <f t="shared" si="63"/>
        <v>90</v>
      </c>
      <c r="W187" s="1832">
        <f>+W188</f>
        <v>0</v>
      </c>
      <c r="X187" s="1832">
        <f t="shared" si="61"/>
        <v>90</v>
      </c>
      <c r="Y187" s="1256"/>
    </row>
    <row r="188" spans="1:26" s="714" customFormat="1" x14ac:dyDescent="0.2">
      <c r="A188" s="2068"/>
      <c r="B188" s="2069"/>
      <c r="C188" s="704">
        <v>3419</v>
      </c>
      <c r="D188" s="663">
        <v>5222</v>
      </c>
      <c r="E188" s="781" t="s">
        <v>296</v>
      </c>
      <c r="F188" s="929">
        <v>0</v>
      </c>
      <c r="G188" s="1183"/>
      <c r="H188" s="926"/>
      <c r="I188" s="1827"/>
      <c r="J188" s="1827"/>
      <c r="K188" s="1827"/>
      <c r="L188" s="1827"/>
      <c r="M188" s="1828"/>
      <c r="N188" s="1828"/>
      <c r="O188" s="1828"/>
      <c r="P188" s="1828"/>
      <c r="Q188" s="1828"/>
      <c r="R188" s="1828"/>
      <c r="S188" s="1829"/>
      <c r="T188" s="1829">
        <v>0</v>
      </c>
      <c r="U188" s="1829">
        <v>90</v>
      </c>
      <c r="V188" s="2147">
        <f t="shared" si="63"/>
        <v>90</v>
      </c>
      <c r="W188" s="1829">
        <v>0</v>
      </c>
      <c r="X188" s="1829">
        <f t="shared" si="61"/>
        <v>90</v>
      </c>
    </row>
    <row r="189" spans="1:26" s="714" customFormat="1" ht="20.95" x14ac:dyDescent="0.2">
      <c r="A189" s="669" t="s">
        <v>106</v>
      </c>
      <c r="B189" s="671" t="s">
        <v>988</v>
      </c>
      <c r="C189" s="672" t="s">
        <v>100</v>
      </c>
      <c r="D189" s="673" t="s">
        <v>100</v>
      </c>
      <c r="E189" s="780" t="s">
        <v>990</v>
      </c>
      <c r="F189" s="1848">
        <v>0</v>
      </c>
      <c r="G189" s="1183"/>
      <c r="H189" s="926"/>
      <c r="I189" s="1827"/>
      <c r="J189" s="1827"/>
      <c r="K189" s="1827"/>
      <c r="L189" s="1827"/>
      <c r="M189" s="1828"/>
      <c r="N189" s="1828"/>
      <c r="O189" s="1828"/>
      <c r="P189" s="1828"/>
      <c r="Q189" s="1828"/>
      <c r="R189" s="1828"/>
      <c r="S189" s="1829"/>
      <c r="T189" s="1832">
        <v>0</v>
      </c>
      <c r="U189" s="1832">
        <f>+U190</f>
        <v>30</v>
      </c>
      <c r="V189" s="2148">
        <f t="shared" si="63"/>
        <v>30</v>
      </c>
      <c r="W189" s="1832">
        <f>+W190</f>
        <v>0</v>
      </c>
      <c r="X189" s="1832">
        <f t="shared" si="61"/>
        <v>30</v>
      </c>
      <c r="Y189" s="1256"/>
    </row>
    <row r="190" spans="1:26" s="714" customFormat="1" x14ac:dyDescent="0.2">
      <c r="A190" s="2068"/>
      <c r="B190" s="2069"/>
      <c r="C190" s="704">
        <v>3419</v>
      </c>
      <c r="D190" s="663">
        <v>5222</v>
      </c>
      <c r="E190" s="781" t="s">
        <v>296</v>
      </c>
      <c r="F190" s="929">
        <v>0</v>
      </c>
      <c r="G190" s="1183"/>
      <c r="H190" s="926"/>
      <c r="I190" s="1827"/>
      <c r="J190" s="1827"/>
      <c r="K190" s="1827"/>
      <c r="L190" s="1827"/>
      <c r="M190" s="1828"/>
      <c r="N190" s="1828"/>
      <c r="O190" s="1828"/>
      <c r="P190" s="1828"/>
      <c r="Q190" s="1828"/>
      <c r="R190" s="1828"/>
      <c r="S190" s="1829"/>
      <c r="T190" s="1829">
        <v>0</v>
      </c>
      <c r="U190" s="1829">
        <v>30</v>
      </c>
      <c r="V190" s="2147">
        <f t="shared" si="63"/>
        <v>30</v>
      </c>
      <c r="W190" s="1829">
        <v>0</v>
      </c>
      <c r="X190" s="1829">
        <f t="shared" si="61"/>
        <v>30</v>
      </c>
    </row>
    <row r="191" spans="1:26" s="714" customFormat="1" ht="20.95" x14ac:dyDescent="0.2">
      <c r="A191" s="669" t="s">
        <v>106</v>
      </c>
      <c r="B191" s="671" t="s">
        <v>615</v>
      </c>
      <c r="C191" s="672" t="s">
        <v>100</v>
      </c>
      <c r="D191" s="673" t="s">
        <v>100</v>
      </c>
      <c r="E191" s="780" t="s">
        <v>618</v>
      </c>
      <c r="F191" s="1848">
        <v>0</v>
      </c>
      <c r="G191" s="1183"/>
      <c r="H191" s="926"/>
      <c r="I191" s="1827"/>
      <c r="J191" s="1827"/>
      <c r="K191" s="1827"/>
      <c r="L191" s="1827">
        <v>0</v>
      </c>
      <c r="M191" s="1834">
        <f>+M192</f>
        <v>100</v>
      </c>
      <c r="N191" s="1834">
        <f t="shared" si="66"/>
        <v>100</v>
      </c>
      <c r="O191" s="1834">
        <v>0</v>
      </c>
      <c r="P191" s="1834">
        <f t="shared" si="65"/>
        <v>100</v>
      </c>
      <c r="Q191" s="1834">
        <v>0</v>
      </c>
      <c r="R191" s="1834">
        <f t="shared" si="64"/>
        <v>100</v>
      </c>
      <c r="S191" s="1832">
        <v>0</v>
      </c>
      <c r="T191" s="1832">
        <f t="shared" si="62"/>
        <v>100</v>
      </c>
      <c r="U191" s="1832">
        <v>0</v>
      </c>
      <c r="V191" s="2148">
        <f t="shared" si="63"/>
        <v>100</v>
      </c>
      <c r="W191" s="1832">
        <v>0</v>
      </c>
      <c r="X191" s="1832">
        <f t="shared" si="61"/>
        <v>100</v>
      </c>
    </row>
    <row r="192" spans="1:26" s="714" customFormat="1" ht="20.95" x14ac:dyDescent="0.2">
      <c r="A192" s="701"/>
      <c r="B192" s="703"/>
      <c r="C192" s="704">
        <v>3419</v>
      </c>
      <c r="D192" s="663">
        <v>5213</v>
      </c>
      <c r="E192" s="1854" t="s">
        <v>617</v>
      </c>
      <c r="F192" s="929">
        <v>0</v>
      </c>
      <c r="G192" s="1183"/>
      <c r="H192" s="926"/>
      <c r="I192" s="1827"/>
      <c r="J192" s="1827"/>
      <c r="K192" s="1827"/>
      <c r="L192" s="1827">
        <v>0</v>
      </c>
      <c r="M192" s="1828">
        <v>100</v>
      </c>
      <c r="N192" s="1828">
        <f t="shared" si="66"/>
        <v>100</v>
      </c>
      <c r="O192" s="1828">
        <v>0</v>
      </c>
      <c r="P192" s="1828">
        <f t="shared" si="65"/>
        <v>100</v>
      </c>
      <c r="Q192" s="1828">
        <v>0</v>
      </c>
      <c r="R192" s="1828">
        <f t="shared" si="64"/>
        <v>100</v>
      </c>
      <c r="S192" s="1829">
        <v>0</v>
      </c>
      <c r="T192" s="1829">
        <f t="shared" si="62"/>
        <v>100</v>
      </c>
      <c r="U192" s="1829">
        <v>0</v>
      </c>
      <c r="V192" s="2147">
        <f t="shared" si="63"/>
        <v>100</v>
      </c>
      <c r="W192" s="1829">
        <v>0</v>
      </c>
      <c r="X192" s="1829">
        <f t="shared" si="61"/>
        <v>100</v>
      </c>
    </row>
    <row r="193" spans="1:24" s="714" customFormat="1" ht="31.45" x14ac:dyDescent="0.2">
      <c r="A193" s="669" t="s">
        <v>106</v>
      </c>
      <c r="B193" s="671" t="s">
        <v>616</v>
      </c>
      <c r="C193" s="672" t="s">
        <v>100</v>
      </c>
      <c r="D193" s="673" t="s">
        <v>100</v>
      </c>
      <c r="E193" s="780" t="s">
        <v>619</v>
      </c>
      <c r="F193" s="1848">
        <v>0</v>
      </c>
      <c r="G193" s="1183"/>
      <c r="H193" s="926"/>
      <c r="I193" s="1827"/>
      <c r="J193" s="1827"/>
      <c r="K193" s="1827"/>
      <c r="L193" s="1827">
        <v>0</v>
      </c>
      <c r="M193" s="1834">
        <f>+M194</f>
        <v>100</v>
      </c>
      <c r="N193" s="1834">
        <f t="shared" si="66"/>
        <v>100</v>
      </c>
      <c r="O193" s="1834">
        <v>0</v>
      </c>
      <c r="P193" s="1834">
        <f t="shared" si="65"/>
        <v>100</v>
      </c>
      <c r="Q193" s="1834">
        <v>0</v>
      </c>
      <c r="R193" s="1834">
        <f t="shared" si="64"/>
        <v>100</v>
      </c>
      <c r="S193" s="1832">
        <v>0</v>
      </c>
      <c r="T193" s="1832">
        <f t="shared" si="62"/>
        <v>100</v>
      </c>
      <c r="U193" s="1832">
        <v>0</v>
      </c>
      <c r="V193" s="2148">
        <f t="shared" si="63"/>
        <v>100</v>
      </c>
      <c r="W193" s="1832">
        <v>0</v>
      </c>
      <c r="X193" s="1832">
        <f t="shared" si="61"/>
        <v>100</v>
      </c>
    </row>
    <row r="194" spans="1:24" s="714" customFormat="1" x14ac:dyDescent="0.2">
      <c r="A194" s="701"/>
      <c r="B194" s="703" t="s">
        <v>474</v>
      </c>
      <c r="C194" s="704">
        <v>3419</v>
      </c>
      <c r="D194" s="663">
        <v>5222</v>
      </c>
      <c r="E194" s="781" t="s">
        <v>296</v>
      </c>
      <c r="F194" s="929">
        <v>0</v>
      </c>
      <c r="G194" s="1183"/>
      <c r="H194" s="926"/>
      <c r="I194" s="1827"/>
      <c r="J194" s="1827"/>
      <c r="K194" s="1827"/>
      <c r="L194" s="1827">
        <v>0</v>
      </c>
      <c r="M194" s="1828">
        <v>100</v>
      </c>
      <c r="N194" s="1828">
        <f t="shared" si="66"/>
        <v>100</v>
      </c>
      <c r="O194" s="1828">
        <v>0</v>
      </c>
      <c r="P194" s="1828">
        <f t="shared" si="65"/>
        <v>100</v>
      </c>
      <c r="Q194" s="1828">
        <v>0</v>
      </c>
      <c r="R194" s="1828">
        <f t="shared" si="64"/>
        <v>100</v>
      </c>
      <c r="S194" s="1829">
        <v>0</v>
      </c>
      <c r="T194" s="1829">
        <f t="shared" si="62"/>
        <v>100</v>
      </c>
      <c r="U194" s="1829">
        <v>0</v>
      </c>
      <c r="V194" s="2147">
        <f t="shared" si="63"/>
        <v>100</v>
      </c>
      <c r="W194" s="1829">
        <v>0</v>
      </c>
      <c r="X194" s="1829">
        <f t="shared" si="61"/>
        <v>100</v>
      </c>
    </row>
    <row r="195" spans="1:24" s="714" customFormat="1" ht="20.95" x14ac:dyDescent="0.2">
      <c r="A195" s="1215" t="s">
        <v>298</v>
      </c>
      <c r="B195" s="1216" t="s">
        <v>497</v>
      </c>
      <c r="C195" s="1217" t="s">
        <v>100</v>
      </c>
      <c r="D195" s="1217" t="s">
        <v>100</v>
      </c>
      <c r="E195" s="1218" t="s">
        <v>354</v>
      </c>
      <c r="F195" s="1219">
        <v>0</v>
      </c>
      <c r="G195" s="1176">
        <f t="shared" ref="G195:G257" si="69">+G196</f>
        <v>100</v>
      </c>
      <c r="H195" s="928">
        <f t="shared" si="1"/>
        <v>100</v>
      </c>
      <c r="I195" s="1833">
        <v>0</v>
      </c>
      <c r="J195" s="1833">
        <f t="shared" si="68"/>
        <v>100</v>
      </c>
      <c r="K195" s="1833">
        <v>0</v>
      </c>
      <c r="L195" s="1833">
        <f t="shared" si="67"/>
        <v>100</v>
      </c>
      <c r="M195" s="1833">
        <v>0</v>
      </c>
      <c r="N195" s="1833">
        <f t="shared" si="66"/>
        <v>100</v>
      </c>
      <c r="O195" s="1834">
        <v>0</v>
      </c>
      <c r="P195" s="1834">
        <f t="shared" si="65"/>
        <v>100</v>
      </c>
      <c r="Q195" s="1834">
        <v>0</v>
      </c>
      <c r="R195" s="1834">
        <f t="shared" si="64"/>
        <v>100</v>
      </c>
      <c r="S195" s="1832">
        <v>0</v>
      </c>
      <c r="T195" s="1832">
        <f t="shared" si="62"/>
        <v>100</v>
      </c>
      <c r="U195" s="1832">
        <v>0</v>
      </c>
      <c r="V195" s="2148">
        <f t="shared" si="63"/>
        <v>100</v>
      </c>
      <c r="W195" s="1832">
        <v>0</v>
      </c>
      <c r="X195" s="1832">
        <f t="shared" si="61"/>
        <v>100</v>
      </c>
    </row>
    <row r="196" spans="1:24" s="714" customFormat="1" x14ac:dyDescent="0.2">
      <c r="A196" s="1220"/>
      <c r="B196" s="1221"/>
      <c r="C196" s="1222" t="s">
        <v>294</v>
      </c>
      <c r="D196" s="1222" t="s">
        <v>295</v>
      </c>
      <c r="E196" s="1223" t="s">
        <v>296</v>
      </c>
      <c r="F196" s="1224">
        <v>0</v>
      </c>
      <c r="G196" s="1183">
        <v>100</v>
      </c>
      <c r="H196" s="926">
        <f t="shared" ref="H196:H259" si="70">+F196+G196</f>
        <v>100</v>
      </c>
      <c r="I196" s="1827">
        <v>0</v>
      </c>
      <c r="J196" s="1827">
        <f t="shared" si="68"/>
        <v>100</v>
      </c>
      <c r="K196" s="1827">
        <v>0</v>
      </c>
      <c r="L196" s="1827">
        <f t="shared" si="67"/>
        <v>100</v>
      </c>
      <c r="M196" s="1827">
        <v>0</v>
      </c>
      <c r="N196" s="1827">
        <f t="shared" si="66"/>
        <v>100</v>
      </c>
      <c r="O196" s="1828">
        <v>0</v>
      </c>
      <c r="P196" s="1828">
        <f t="shared" si="65"/>
        <v>100</v>
      </c>
      <c r="Q196" s="1828">
        <v>0</v>
      </c>
      <c r="R196" s="1828">
        <f t="shared" si="64"/>
        <v>100</v>
      </c>
      <c r="S196" s="1829">
        <v>0</v>
      </c>
      <c r="T196" s="1829">
        <f t="shared" si="62"/>
        <v>100</v>
      </c>
      <c r="U196" s="1829">
        <v>0</v>
      </c>
      <c r="V196" s="2147">
        <f t="shared" si="63"/>
        <v>100</v>
      </c>
      <c r="W196" s="1829">
        <v>0</v>
      </c>
      <c r="X196" s="1829">
        <f t="shared" si="61"/>
        <v>100</v>
      </c>
    </row>
    <row r="197" spans="1:24" s="714" customFormat="1" ht="31.45" x14ac:dyDescent="0.2">
      <c r="A197" s="1215" t="s">
        <v>298</v>
      </c>
      <c r="B197" s="1216" t="s">
        <v>498</v>
      </c>
      <c r="C197" s="1217" t="s">
        <v>100</v>
      </c>
      <c r="D197" s="1217" t="s">
        <v>100</v>
      </c>
      <c r="E197" s="1218" t="s">
        <v>356</v>
      </c>
      <c r="F197" s="1219">
        <v>0</v>
      </c>
      <c r="G197" s="1176">
        <f t="shared" si="69"/>
        <v>100</v>
      </c>
      <c r="H197" s="928">
        <f t="shared" si="70"/>
        <v>100</v>
      </c>
      <c r="I197" s="1833">
        <v>0</v>
      </c>
      <c r="J197" s="1833">
        <f t="shared" si="68"/>
        <v>100</v>
      </c>
      <c r="K197" s="1833">
        <v>0</v>
      </c>
      <c r="L197" s="1833">
        <f t="shared" si="67"/>
        <v>100</v>
      </c>
      <c r="M197" s="1833">
        <v>0</v>
      </c>
      <c r="N197" s="1833">
        <f t="shared" si="66"/>
        <v>100</v>
      </c>
      <c r="O197" s="1834">
        <v>0</v>
      </c>
      <c r="P197" s="1834">
        <f t="shared" si="65"/>
        <v>100</v>
      </c>
      <c r="Q197" s="1834">
        <v>0</v>
      </c>
      <c r="R197" s="1834">
        <f t="shared" si="64"/>
        <v>100</v>
      </c>
      <c r="S197" s="1832">
        <v>0</v>
      </c>
      <c r="T197" s="1832">
        <f t="shared" si="62"/>
        <v>100</v>
      </c>
      <c r="U197" s="1832">
        <v>0</v>
      </c>
      <c r="V197" s="2148">
        <f t="shared" si="63"/>
        <v>100</v>
      </c>
      <c r="W197" s="1832">
        <v>0</v>
      </c>
      <c r="X197" s="1832">
        <f t="shared" si="61"/>
        <v>100</v>
      </c>
    </row>
    <row r="198" spans="1:24" s="714" customFormat="1" x14ac:dyDescent="0.2">
      <c r="A198" s="1220"/>
      <c r="B198" s="1221"/>
      <c r="C198" s="1222" t="s">
        <v>294</v>
      </c>
      <c r="D198" s="1222" t="s">
        <v>295</v>
      </c>
      <c r="E198" s="1223" t="s">
        <v>296</v>
      </c>
      <c r="F198" s="1224">
        <v>0</v>
      </c>
      <c r="G198" s="1183">
        <v>100</v>
      </c>
      <c r="H198" s="926">
        <f t="shared" si="70"/>
        <v>100</v>
      </c>
      <c r="I198" s="1827">
        <v>0</v>
      </c>
      <c r="J198" s="1827">
        <f t="shared" si="68"/>
        <v>100</v>
      </c>
      <c r="K198" s="1827">
        <v>0</v>
      </c>
      <c r="L198" s="1827">
        <f t="shared" si="67"/>
        <v>100</v>
      </c>
      <c r="M198" s="1827">
        <v>0</v>
      </c>
      <c r="N198" s="1827">
        <f t="shared" si="66"/>
        <v>100</v>
      </c>
      <c r="O198" s="1828">
        <v>0</v>
      </c>
      <c r="P198" s="1828">
        <f t="shared" si="65"/>
        <v>100</v>
      </c>
      <c r="Q198" s="1828">
        <v>0</v>
      </c>
      <c r="R198" s="1828">
        <f t="shared" si="64"/>
        <v>100</v>
      </c>
      <c r="S198" s="1829">
        <v>0</v>
      </c>
      <c r="T198" s="1829">
        <f t="shared" si="62"/>
        <v>100</v>
      </c>
      <c r="U198" s="1829">
        <v>0</v>
      </c>
      <c r="V198" s="2147">
        <f t="shared" si="63"/>
        <v>100</v>
      </c>
      <c r="W198" s="1829">
        <v>0</v>
      </c>
      <c r="X198" s="1829">
        <f t="shared" si="61"/>
        <v>100</v>
      </c>
    </row>
    <row r="199" spans="1:24" s="714" customFormat="1" ht="20.95" x14ac:dyDescent="0.2">
      <c r="A199" s="1215" t="s">
        <v>298</v>
      </c>
      <c r="B199" s="1216" t="s">
        <v>499</v>
      </c>
      <c r="C199" s="1217" t="s">
        <v>100</v>
      </c>
      <c r="D199" s="1217" t="s">
        <v>100</v>
      </c>
      <c r="E199" s="1218" t="s">
        <v>358</v>
      </c>
      <c r="F199" s="1219">
        <v>0</v>
      </c>
      <c r="G199" s="1176">
        <f t="shared" si="69"/>
        <v>250</v>
      </c>
      <c r="H199" s="928">
        <f t="shared" si="70"/>
        <v>250</v>
      </c>
      <c r="I199" s="1833">
        <v>0</v>
      </c>
      <c r="J199" s="1833">
        <f t="shared" si="68"/>
        <v>250</v>
      </c>
      <c r="K199" s="1833">
        <v>0</v>
      </c>
      <c r="L199" s="1833">
        <f t="shared" si="67"/>
        <v>250</v>
      </c>
      <c r="M199" s="1833">
        <v>0</v>
      </c>
      <c r="N199" s="1833">
        <f t="shared" si="66"/>
        <v>250</v>
      </c>
      <c r="O199" s="1834">
        <v>0</v>
      </c>
      <c r="P199" s="1834">
        <f t="shared" si="65"/>
        <v>250</v>
      </c>
      <c r="Q199" s="1834">
        <v>0</v>
      </c>
      <c r="R199" s="1834">
        <f t="shared" si="64"/>
        <v>250</v>
      </c>
      <c r="S199" s="1832">
        <v>0</v>
      </c>
      <c r="T199" s="1832">
        <f t="shared" si="62"/>
        <v>250</v>
      </c>
      <c r="U199" s="1832">
        <v>0</v>
      </c>
      <c r="V199" s="2148">
        <f t="shared" si="63"/>
        <v>250</v>
      </c>
      <c r="W199" s="1832">
        <v>0</v>
      </c>
      <c r="X199" s="1832">
        <f t="shared" si="61"/>
        <v>250</v>
      </c>
    </row>
    <row r="200" spans="1:24" s="714" customFormat="1" x14ac:dyDescent="0.2">
      <c r="A200" s="1220"/>
      <c r="B200" s="1221"/>
      <c r="C200" s="1222" t="s">
        <v>294</v>
      </c>
      <c r="D200" s="1222" t="s">
        <v>295</v>
      </c>
      <c r="E200" s="1223" t="s">
        <v>296</v>
      </c>
      <c r="F200" s="1224">
        <v>0</v>
      </c>
      <c r="G200" s="1183">
        <v>250</v>
      </c>
      <c r="H200" s="926">
        <f t="shared" si="70"/>
        <v>250</v>
      </c>
      <c r="I200" s="1827">
        <v>0</v>
      </c>
      <c r="J200" s="1827">
        <f t="shared" si="68"/>
        <v>250</v>
      </c>
      <c r="K200" s="1827">
        <v>0</v>
      </c>
      <c r="L200" s="1827">
        <f t="shared" si="67"/>
        <v>250</v>
      </c>
      <c r="M200" s="1827">
        <v>0</v>
      </c>
      <c r="N200" s="1827">
        <f t="shared" si="66"/>
        <v>250</v>
      </c>
      <c r="O200" s="1828">
        <v>0</v>
      </c>
      <c r="P200" s="1828">
        <f t="shared" si="65"/>
        <v>250</v>
      </c>
      <c r="Q200" s="1828">
        <v>0</v>
      </c>
      <c r="R200" s="1828">
        <f t="shared" si="64"/>
        <v>250</v>
      </c>
      <c r="S200" s="1829">
        <v>0</v>
      </c>
      <c r="T200" s="1829">
        <f t="shared" si="62"/>
        <v>250</v>
      </c>
      <c r="U200" s="1829">
        <v>0</v>
      </c>
      <c r="V200" s="2147">
        <f t="shared" si="63"/>
        <v>250</v>
      </c>
      <c r="W200" s="1829">
        <v>0</v>
      </c>
      <c r="X200" s="1829">
        <f t="shared" si="61"/>
        <v>250</v>
      </c>
    </row>
    <row r="201" spans="1:24" s="714" customFormat="1" x14ac:dyDescent="0.2">
      <c r="A201" s="1215" t="s">
        <v>298</v>
      </c>
      <c r="B201" s="1216" t="s">
        <v>500</v>
      </c>
      <c r="C201" s="1217" t="s">
        <v>100</v>
      </c>
      <c r="D201" s="1217" t="s">
        <v>100</v>
      </c>
      <c r="E201" s="1218" t="s">
        <v>360</v>
      </c>
      <c r="F201" s="1219">
        <v>0</v>
      </c>
      <c r="G201" s="1176">
        <f t="shared" si="69"/>
        <v>100</v>
      </c>
      <c r="H201" s="928">
        <f t="shared" si="70"/>
        <v>100</v>
      </c>
      <c r="I201" s="1833">
        <v>0</v>
      </c>
      <c r="J201" s="1833">
        <f t="shared" si="68"/>
        <v>100</v>
      </c>
      <c r="K201" s="1833">
        <v>0</v>
      </c>
      <c r="L201" s="1833">
        <f t="shared" si="67"/>
        <v>100</v>
      </c>
      <c r="M201" s="1833">
        <v>0</v>
      </c>
      <c r="N201" s="1833">
        <f t="shared" si="66"/>
        <v>100</v>
      </c>
      <c r="O201" s="1834">
        <v>0</v>
      </c>
      <c r="P201" s="1834">
        <f t="shared" si="65"/>
        <v>100</v>
      </c>
      <c r="Q201" s="1834">
        <v>0</v>
      </c>
      <c r="R201" s="1834">
        <f t="shared" si="64"/>
        <v>100</v>
      </c>
      <c r="S201" s="1832">
        <v>0</v>
      </c>
      <c r="T201" s="1832">
        <f t="shared" si="62"/>
        <v>100</v>
      </c>
      <c r="U201" s="1832">
        <v>0</v>
      </c>
      <c r="V201" s="2148">
        <f t="shared" si="63"/>
        <v>100</v>
      </c>
      <c r="W201" s="1832">
        <v>0</v>
      </c>
      <c r="X201" s="1832">
        <f t="shared" si="61"/>
        <v>100</v>
      </c>
    </row>
    <row r="202" spans="1:24" s="714" customFormat="1" x14ac:dyDescent="0.2">
      <c r="A202" s="1220"/>
      <c r="B202" s="1221"/>
      <c r="C202" s="1222" t="s">
        <v>294</v>
      </c>
      <c r="D202" s="1222" t="s">
        <v>295</v>
      </c>
      <c r="E202" s="1223" t="s">
        <v>296</v>
      </c>
      <c r="F202" s="1224">
        <v>0</v>
      </c>
      <c r="G202" s="1183">
        <v>100</v>
      </c>
      <c r="H202" s="926">
        <f t="shared" si="70"/>
        <v>100</v>
      </c>
      <c r="I202" s="1827">
        <v>0</v>
      </c>
      <c r="J202" s="1827">
        <f t="shared" si="68"/>
        <v>100</v>
      </c>
      <c r="K202" s="1827">
        <v>0</v>
      </c>
      <c r="L202" s="1827">
        <f t="shared" si="67"/>
        <v>100</v>
      </c>
      <c r="M202" s="1827">
        <v>0</v>
      </c>
      <c r="N202" s="1827">
        <f t="shared" si="66"/>
        <v>100</v>
      </c>
      <c r="O202" s="1828">
        <v>0</v>
      </c>
      <c r="P202" s="1828">
        <f t="shared" si="65"/>
        <v>100</v>
      </c>
      <c r="Q202" s="1828">
        <v>0</v>
      </c>
      <c r="R202" s="1828">
        <f t="shared" si="64"/>
        <v>100</v>
      </c>
      <c r="S202" s="1829">
        <v>0</v>
      </c>
      <c r="T202" s="1829">
        <f t="shared" si="62"/>
        <v>100</v>
      </c>
      <c r="U202" s="1829">
        <v>0</v>
      </c>
      <c r="V202" s="2147">
        <f t="shared" si="63"/>
        <v>100</v>
      </c>
      <c r="W202" s="1829">
        <v>0</v>
      </c>
      <c r="X202" s="1829">
        <f t="shared" si="61"/>
        <v>100</v>
      </c>
    </row>
    <row r="203" spans="1:24" s="714" customFormat="1" ht="20.95" x14ac:dyDescent="0.2">
      <c r="A203" s="1215" t="s">
        <v>298</v>
      </c>
      <c r="B203" s="1216" t="s">
        <v>501</v>
      </c>
      <c r="C203" s="1217" t="s">
        <v>100</v>
      </c>
      <c r="D203" s="1217" t="s">
        <v>100</v>
      </c>
      <c r="E203" s="1218" t="s">
        <v>362</v>
      </c>
      <c r="F203" s="1219">
        <v>0</v>
      </c>
      <c r="G203" s="1176">
        <f t="shared" si="69"/>
        <v>100</v>
      </c>
      <c r="H203" s="928">
        <f t="shared" si="70"/>
        <v>100</v>
      </c>
      <c r="I203" s="1833">
        <v>0</v>
      </c>
      <c r="J203" s="1833">
        <f t="shared" si="68"/>
        <v>100</v>
      </c>
      <c r="K203" s="1833">
        <v>0</v>
      </c>
      <c r="L203" s="1833">
        <f t="shared" si="67"/>
        <v>100</v>
      </c>
      <c r="M203" s="1833">
        <v>0</v>
      </c>
      <c r="N203" s="1833">
        <f t="shared" si="66"/>
        <v>100</v>
      </c>
      <c r="O203" s="1834">
        <v>0</v>
      </c>
      <c r="P203" s="1834">
        <f t="shared" si="65"/>
        <v>100</v>
      </c>
      <c r="Q203" s="1834">
        <v>0</v>
      </c>
      <c r="R203" s="1834">
        <f t="shared" si="64"/>
        <v>100</v>
      </c>
      <c r="S203" s="1832">
        <v>0</v>
      </c>
      <c r="T203" s="1832">
        <f t="shared" si="62"/>
        <v>100</v>
      </c>
      <c r="U203" s="1832">
        <v>0</v>
      </c>
      <c r="V203" s="2148">
        <f t="shared" si="63"/>
        <v>100</v>
      </c>
      <c r="W203" s="1832">
        <v>0</v>
      </c>
      <c r="X203" s="1832">
        <f t="shared" si="61"/>
        <v>100</v>
      </c>
    </row>
    <row r="204" spans="1:24" s="714" customFormat="1" x14ac:dyDescent="0.2">
      <c r="A204" s="1220"/>
      <c r="B204" s="1221"/>
      <c r="C204" s="1222" t="s">
        <v>294</v>
      </c>
      <c r="D204" s="1222" t="s">
        <v>295</v>
      </c>
      <c r="E204" s="1223" t="s">
        <v>296</v>
      </c>
      <c r="F204" s="1224">
        <v>0</v>
      </c>
      <c r="G204" s="1183">
        <v>100</v>
      </c>
      <c r="H204" s="926">
        <f t="shared" si="70"/>
        <v>100</v>
      </c>
      <c r="I204" s="1827">
        <v>0</v>
      </c>
      <c r="J204" s="1827">
        <f t="shared" si="68"/>
        <v>100</v>
      </c>
      <c r="K204" s="1827">
        <v>0</v>
      </c>
      <c r="L204" s="1827">
        <f t="shared" si="67"/>
        <v>100</v>
      </c>
      <c r="M204" s="1827">
        <v>0</v>
      </c>
      <c r="N204" s="1827">
        <f t="shared" si="66"/>
        <v>100</v>
      </c>
      <c r="O204" s="1828">
        <v>0</v>
      </c>
      <c r="P204" s="1828">
        <f t="shared" si="65"/>
        <v>100</v>
      </c>
      <c r="Q204" s="1828">
        <v>0</v>
      </c>
      <c r="R204" s="1828">
        <f t="shared" si="64"/>
        <v>100</v>
      </c>
      <c r="S204" s="1829">
        <v>0</v>
      </c>
      <c r="T204" s="1829">
        <f t="shared" si="62"/>
        <v>100</v>
      </c>
      <c r="U204" s="1829">
        <v>0</v>
      </c>
      <c r="V204" s="2147">
        <f t="shared" si="63"/>
        <v>100</v>
      </c>
      <c r="W204" s="1829">
        <v>0</v>
      </c>
      <c r="X204" s="1829">
        <f t="shared" si="61"/>
        <v>100</v>
      </c>
    </row>
    <row r="205" spans="1:24" s="714" customFormat="1" ht="20.95" x14ac:dyDescent="0.2">
      <c r="A205" s="1215" t="s">
        <v>298</v>
      </c>
      <c r="B205" s="1216" t="s">
        <v>502</v>
      </c>
      <c r="C205" s="1217" t="s">
        <v>100</v>
      </c>
      <c r="D205" s="1217" t="s">
        <v>100</v>
      </c>
      <c r="E205" s="1218" t="s">
        <v>364</v>
      </c>
      <c r="F205" s="1219">
        <v>0</v>
      </c>
      <c r="G205" s="1176">
        <f t="shared" si="69"/>
        <v>200</v>
      </c>
      <c r="H205" s="928">
        <f t="shared" si="70"/>
        <v>200</v>
      </c>
      <c r="I205" s="1833">
        <v>0</v>
      </c>
      <c r="J205" s="1833">
        <f t="shared" si="68"/>
        <v>200</v>
      </c>
      <c r="K205" s="1833">
        <v>0</v>
      </c>
      <c r="L205" s="1833">
        <f t="shared" si="67"/>
        <v>200</v>
      </c>
      <c r="M205" s="1833">
        <v>0</v>
      </c>
      <c r="N205" s="1833">
        <f t="shared" si="66"/>
        <v>200</v>
      </c>
      <c r="O205" s="1834">
        <f>+O206</f>
        <v>-200</v>
      </c>
      <c r="P205" s="1834">
        <f t="shared" si="65"/>
        <v>0</v>
      </c>
      <c r="Q205" s="1834">
        <v>0</v>
      </c>
      <c r="R205" s="1834">
        <f t="shared" si="64"/>
        <v>0</v>
      </c>
      <c r="S205" s="1832">
        <v>0</v>
      </c>
      <c r="T205" s="1832">
        <f t="shared" si="62"/>
        <v>0</v>
      </c>
      <c r="U205" s="1832">
        <v>0</v>
      </c>
      <c r="V205" s="2148">
        <f t="shared" si="63"/>
        <v>0</v>
      </c>
      <c r="W205" s="1832">
        <v>0</v>
      </c>
      <c r="X205" s="1832">
        <f t="shared" si="61"/>
        <v>0</v>
      </c>
    </row>
    <row r="206" spans="1:24" s="714" customFormat="1" x14ac:dyDescent="0.2">
      <c r="A206" s="1220"/>
      <c r="B206" s="1221"/>
      <c r="C206" s="1222" t="s">
        <v>294</v>
      </c>
      <c r="D206" s="1222" t="s">
        <v>295</v>
      </c>
      <c r="E206" s="1223" t="s">
        <v>296</v>
      </c>
      <c r="F206" s="1224">
        <v>0</v>
      </c>
      <c r="G206" s="1183">
        <v>200</v>
      </c>
      <c r="H206" s="926">
        <f t="shared" si="70"/>
        <v>200</v>
      </c>
      <c r="I206" s="1827">
        <v>0</v>
      </c>
      <c r="J206" s="1827">
        <f t="shared" si="68"/>
        <v>200</v>
      </c>
      <c r="K206" s="1827">
        <v>0</v>
      </c>
      <c r="L206" s="1827">
        <f t="shared" si="67"/>
        <v>200</v>
      </c>
      <c r="M206" s="1827">
        <v>0</v>
      </c>
      <c r="N206" s="1827">
        <f t="shared" si="66"/>
        <v>200</v>
      </c>
      <c r="O206" s="1828">
        <v>-200</v>
      </c>
      <c r="P206" s="1828">
        <f t="shared" si="65"/>
        <v>0</v>
      </c>
      <c r="Q206" s="1828">
        <v>0</v>
      </c>
      <c r="R206" s="1828">
        <f t="shared" si="64"/>
        <v>0</v>
      </c>
      <c r="S206" s="1829">
        <v>0</v>
      </c>
      <c r="T206" s="1829">
        <f t="shared" si="62"/>
        <v>0</v>
      </c>
      <c r="U206" s="1829">
        <v>0</v>
      </c>
      <c r="V206" s="2147">
        <f t="shared" si="63"/>
        <v>0</v>
      </c>
      <c r="W206" s="1829">
        <v>0</v>
      </c>
      <c r="X206" s="1829">
        <f t="shared" si="61"/>
        <v>0</v>
      </c>
    </row>
    <row r="207" spans="1:24" s="714" customFormat="1" x14ac:dyDescent="0.2">
      <c r="A207" s="1215" t="s">
        <v>298</v>
      </c>
      <c r="B207" s="1216" t="s">
        <v>503</v>
      </c>
      <c r="C207" s="1217" t="s">
        <v>100</v>
      </c>
      <c r="D207" s="1217" t="s">
        <v>100</v>
      </c>
      <c r="E207" s="1218" t="s">
        <v>366</v>
      </c>
      <c r="F207" s="1219">
        <v>0</v>
      </c>
      <c r="G207" s="1176">
        <f t="shared" si="69"/>
        <v>100</v>
      </c>
      <c r="H207" s="928">
        <f t="shared" si="70"/>
        <v>100</v>
      </c>
      <c r="I207" s="1833">
        <v>0</v>
      </c>
      <c r="J207" s="1833">
        <f t="shared" si="68"/>
        <v>100</v>
      </c>
      <c r="K207" s="1833">
        <v>0</v>
      </c>
      <c r="L207" s="1833">
        <f t="shared" si="67"/>
        <v>100</v>
      </c>
      <c r="M207" s="1833">
        <v>0</v>
      </c>
      <c r="N207" s="1833">
        <f t="shared" si="66"/>
        <v>100</v>
      </c>
      <c r="O207" s="1834">
        <v>0</v>
      </c>
      <c r="P207" s="1834">
        <f t="shared" si="65"/>
        <v>100</v>
      </c>
      <c r="Q207" s="1834">
        <v>0</v>
      </c>
      <c r="R207" s="1834">
        <f t="shared" si="64"/>
        <v>100</v>
      </c>
      <c r="S207" s="1832">
        <v>0</v>
      </c>
      <c r="T207" s="1832">
        <f t="shared" si="62"/>
        <v>100</v>
      </c>
      <c r="U207" s="1832">
        <v>0</v>
      </c>
      <c r="V207" s="2148">
        <f t="shared" si="63"/>
        <v>100</v>
      </c>
      <c r="W207" s="1832">
        <v>0</v>
      </c>
      <c r="X207" s="1832">
        <f t="shared" si="61"/>
        <v>100</v>
      </c>
    </row>
    <row r="208" spans="1:24" s="714" customFormat="1" x14ac:dyDescent="0.2">
      <c r="A208" s="1220"/>
      <c r="B208" s="1221"/>
      <c r="C208" s="1222" t="s">
        <v>294</v>
      </c>
      <c r="D208" s="1222" t="s">
        <v>295</v>
      </c>
      <c r="E208" s="1223" t="s">
        <v>296</v>
      </c>
      <c r="F208" s="1224">
        <v>0</v>
      </c>
      <c r="G208" s="1183">
        <v>100</v>
      </c>
      <c r="H208" s="926">
        <f t="shared" si="70"/>
        <v>100</v>
      </c>
      <c r="I208" s="1827">
        <v>0</v>
      </c>
      <c r="J208" s="1827">
        <f t="shared" si="68"/>
        <v>100</v>
      </c>
      <c r="K208" s="1827">
        <v>0</v>
      </c>
      <c r="L208" s="1827">
        <f t="shared" si="67"/>
        <v>100</v>
      </c>
      <c r="M208" s="1827">
        <v>0</v>
      </c>
      <c r="N208" s="1827">
        <f t="shared" si="66"/>
        <v>100</v>
      </c>
      <c r="O208" s="1828">
        <v>0</v>
      </c>
      <c r="P208" s="1828">
        <f t="shared" si="65"/>
        <v>100</v>
      </c>
      <c r="Q208" s="1828">
        <v>0</v>
      </c>
      <c r="R208" s="1828">
        <f t="shared" si="64"/>
        <v>100</v>
      </c>
      <c r="S208" s="1829">
        <v>0</v>
      </c>
      <c r="T208" s="1829">
        <f t="shared" si="62"/>
        <v>100</v>
      </c>
      <c r="U208" s="1829">
        <v>0</v>
      </c>
      <c r="V208" s="2147">
        <f t="shared" si="63"/>
        <v>100</v>
      </c>
      <c r="W208" s="1829">
        <v>0</v>
      </c>
      <c r="X208" s="1829">
        <f t="shared" si="61"/>
        <v>100</v>
      </c>
    </row>
    <row r="209" spans="1:25" s="714" customFormat="1" x14ac:dyDescent="0.2">
      <c r="A209" s="1215" t="s">
        <v>298</v>
      </c>
      <c r="B209" s="1216" t="s">
        <v>504</v>
      </c>
      <c r="C209" s="1217" t="s">
        <v>100</v>
      </c>
      <c r="D209" s="1217" t="s">
        <v>100</v>
      </c>
      <c r="E209" s="1218" t="s">
        <v>368</v>
      </c>
      <c r="F209" s="1219">
        <v>0</v>
      </c>
      <c r="G209" s="1176">
        <f t="shared" si="69"/>
        <v>100</v>
      </c>
      <c r="H209" s="928">
        <f t="shared" si="70"/>
        <v>100</v>
      </c>
      <c r="I209" s="1833">
        <v>0</v>
      </c>
      <c r="J209" s="1833">
        <f t="shared" si="68"/>
        <v>100</v>
      </c>
      <c r="K209" s="1833">
        <v>0</v>
      </c>
      <c r="L209" s="1833">
        <f t="shared" si="67"/>
        <v>100</v>
      </c>
      <c r="M209" s="1833">
        <v>0</v>
      </c>
      <c r="N209" s="1833">
        <f t="shared" si="66"/>
        <v>100</v>
      </c>
      <c r="O209" s="1834">
        <v>0</v>
      </c>
      <c r="P209" s="1834">
        <f t="shared" si="65"/>
        <v>100</v>
      </c>
      <c r="Q209" s="1834">
        <v>0</v>
      </c>
      <c r="R209" s="1834">
        <f t="shared" si="64"/>
        <v>100</v>
      </c>
      <c r="S209" s="1832">
        <v>0</v>
      </c>
      <c r="T209" s="1832">
        <f t="shared" si="62"/>
        <v>100</v>
      </c>
      <c r="U209" s="1832">
        <v>0</v>
      </c>
      <c r="V209" s="2148">
        <f t="shared" si="63"/>
        <v>100</v>
      </c>
      <c r="W209" s="1832">
        <v>0</v>
      </c>
      <c r="X209" s="1832">
        <f t="shared" si="61"/>
        <v>100</v>
      </c>
    </row>
    <row r="210" spans="1:25" s="714" customFormat="1" x14ac:dyDescent="0.2">
      <c r="A210" s="1220"/>
      <c r="B210" s="1221"/>
      <c r="C210" s="1222" t="s">
        <v>294</v>
      </c>
      <c r="D210" s="1222" t="s">
        <v>295</v>
      </c>
      <c r="E210" s="1223" t="s">
        <v>296</v>
      </c>
      <c r="F210" s="1224">
        <v>0</v>
      </c>
      <c r="G210" s="1183">
        <v>100</v>
      </c>
      <c r="H210" s="926">
        <f t="shared" si="70"/>
        <v>100</v>
      </c>
      <c r="I210" s="1827">
        <v>0</v>
      </c>
      <c r="J210" s="1827">
        <f t="shared" si="68"/>
        <v>100</v>
      </c>
      <c r="K210" s="1827">
        <v>0</v>
      </c>
      <c r="L210" s="1827">
        <f t="shared" si="67"/>
        <v>100</v>
      </c>
      <c r="M210" s="1827">
        <v>0</v>
      </c>
      <c r="N210" s="1827">
        <f t="shared" si="66"/>
        <v>100</v>
      </c>
      <c r="O210" s="1828">
        <v>0</v>
      </c>
      <c r="P210" s="1828">
        <f t="shared" si="65"/>
        <v>100</v>
      </c>
      <c r="Q210" s="1828">
        <v>0</v>
      </c>
      <c r="R210" s="1828">
        <f t="shared" si="64"/>
        <v>100</v>
      </c>
      <c r="S210" s="1829">
        <v>0</v>
      </c>
      <c r="T210" s="1829">
        <f t="shared" si="62"/>
        <v>100</v>
      </c>
      <c r="U210" s="1829">
        <v>0</v>
      </c>
      <c r="V210" s="2147">
        <f t="shared" si="63"/>
        <v>100</v>
      </c>
      <c r="W210" s="1829">
        <v>0</v>
      </c>
      <c r="X210" s="1829">
        <f t="shared" si="61"/>
        <v>100</v>
      </c>
    </row>
    <row r="211" spans="1:25" s="714" customFormat="1" ht="20.95" x14ac:dyDescent="0.2">
      <c r="A211" s="1215" t="s">
        <v>298</v>
      </c>
      <c r="B211" s="1216" t="s">
        <v>505</v>
      </c>
      <c r="C211" s="1217" t="s">
        <v>100</v>
      </c>
      <c r="D211" s="1217" t="s">
        <v>100</v>
      </c>
      <c r="E211" s="1218" t="s">
        <v>424</v>
      </c>
      <c r="F211" s="1219">
        <v>0</v>
      </c>
      <c r="G211" s="1176">
        <f t="shared" si="69"/>
        <v>100</v>
      </c>
      <c r="H211" s="928">
        <f t="shared" si="70"/>
        <v>100</v>
      </c>
      <c r="I211" s="1833">
        <v>0</v>
      </c>
      <c r="J211" s="1833">
        <f t="shared" si="68"/>
        <v>100</v>
      </c>
      <c r="K211" s="1833">
        <v>0</v>
      </c>
      <c r="L211" s="1833">
        <f t="shared" si="67"/>
        <v>100</v>
      </c>
      <c r="M211" s="1833">
        <v>0</v>
      </c>
      <c r="N211" s="1833">
        <f t="shared" si="66"/>
        <v>100</v>
      </c>
      <c r="O211" s="1834">
        <v>0</v>
      </c>
      <c r="P211" s="1834">
        <f t="shared" si="65"/>
        <v>100</v>
      </c>
      <c r="Q211" s="1834">
        <v>0</v>
      </c>
      <c r="R211" s="1834">
        <f t="shared" si="64"/>
        <v>100</v>
      </c>
      <c r="S211" s="1832">
        <v>0</v>
      </c>
      <c r="T211" s="1832">
        <f t="shared" si="62"/>
        <v>100</v>
      </c>
      <c r="U211" s="1832">
        <v>0</v>
      </c>
      <c r="V211" s="2148">
        <f t="shared" si="63"/>
        <v>100</v>
      </c>
      <c r="W211" s="1832">
        <v>0</v>
      </c>
      <c r="X211" s="1832">
        <f t="shared" si="61"/>
        <v>100</v>
      </c>
    </row>
    <row r="212" spans="1:25" s="714" customFormat="1" x14ac:dyDescent="0.2">
      <c r="A212" s="1220"/>
      <c r="B212" s="1221"/>
      <c r="C212" s="1222" t="s">
        <v>294</v>
      </c>
      <c r="D212" s="1222" t="s">
        <v>295</v>
      </c>
      <c r="E212" s="1223" t="s">
        <v>296</v>
      </c>
      <c r="F212" s="1224">
        <v>0</v>
      </c>
      <c r="G212" s="1183">
        <v>100</v>
      </c>
      <c r="H212" s="926">
        <f t="shared" si="70"/>
        <v>100</v>
      </c>
      <c r="I212" s="1827">
        <v>0</v>
      </c>
      <c r="J212" s="1827">
        <f t="shared" si="68"/>
        <v>100</v>
      </c>
      <c r="K212" s="1827">
        <v>0</v>
      </c>
      <c r="L212" s="1827">
        <f t="shared" si="67"/>
        <v>100</v>
      </c>
      <c r="M212" s="1827">
        <v>0</v>
      </c>
      <c r="N212" s="1827">
        <f t="shared" si="66"/>
        <v>100</v>
      </c>
      <c r="O212" s="1828">
        <v>0</v>
      </c>
      <c r="P212" s="1828">
        <f t="shared" si="65"/>
        <v>100</v>
      </c>
      <c r="Q212" s="1828">
        <v>0</v>
      </c>
      <c r="R212" s="1828">
        <f t="shared" si="64"/>
        <v>100</v>
      </c>
      <c r="S212" s="1829">
        <v>0</v>
      </c>
      <c r="T212" s="1829">
        <f t="shared" si="62"/>
        <v>100</v>
      </c>
      <c r="U212" s="1829">
        <v>0</v>
      </c>
      <c r="V212" s="2147">
        <f t="shared" si="63"/>
        <v>100</v>
      </c>
      <c r="W212" s="1829">
        <v>0</v>
      </c>
      <c r="X212" s="1829">
        <f t="shared" si="61"/>
        <v>100</v>
      </c>
    </row>
    <row r="213" spans="1:25" s="714" customFormat="1" ht="20.95" x14ac:dyDescent="0.2">
      <c r="A213" s="1215" t="s">
        <v>298</v>
      </c>
      <c r="B213" s="1216" t="s">
        <v>506</v>
      </c>
      <c r="C213" s="1217" t="s">
        <v>100</v>
      </c>
      <c r="D213" s="1217" t="s">
        <v>100</v>
      </c>
      <c r="E213" s="1218" t="s">
        <v>371</v>
      </c>
      <c r="F213" s="1219">
        <v>0</v>
      </c>
      <c r="G213" s="1176">
        <f t="shared" si="69"/>
        <v>100</v>
      </c>
      <c r="H213" s="928">
        <f t="shared" si="70"/>
        <v>100</v>
      </c>
      <c r="I213" s="1833">
        <v>0</v>
      </c>
      <c r="J213" s="1833">
        <f t="shared" si="68"/>
        <v>100</v>
      </c>
      <c r="K213" s="1833">
        <v>0</v>
      </c>
      <c r="L213" s="1833">
        <f t="shared" si="67"/>
        <v>100</v>
      </c>
      <c r="M213" s="1833">
        <v>0</v>
      </c>
      <c r="N213" s="1833">
        <f t="shared" si="66"/>
        <v>100</v>
      </c>
      <c r="O213" s="1834">
        <f>+O214</f>
        <v>-100</v>
      </c>
      <c r="P213" s="1834">
        <f t="shared" si="65"/>
        <v>0</v>
      </c>
      <c r="Q213" s="1834">
        <v>0</v>
      </c>
      <c r="R213" s="1834">
        <f t="shared" si="64"/>
        <v>0</v>
      </c>
      <c r="S213" s="1832">
        <v>0</v>
      </c>
      <c r="T213" s="1832">
        <f t="shared" si="62"/>
        <v>0</v>
      </c>
      <c r="U213" s="1832">
        <v>0</v>
      </c>
      <c r="V213" s="2148">
        <f t="shared" si="63"/>
        <v>0</v>
      </c>
      <c r="W213" s="1832">
        <v>0</v>
      </c>
      <c r="X213" s="1832">
        <f t="shared" si="61"/>
        <v>0</v>
      </c>
    </row>
    <row r="214" spans="1:25" s="714" customFormat="1" x14ac:dyDescent="0.2">
      <c r="A214" s="1220"/>
      <c r="B214" s="1221"/>
      <c r="C214" s="1222" t="s">
        <v>294</v>
      </c>
      <c r="D214" s="1222" t="s">
        <v>295</v>
      </c>
      <c r="E214" s="1223" t="s">
        <v>296</v>
      </c>
      <c r="F214" s="1224">
        <v>0</v>
      </c>
      <c r="G214" s="1183">
        <v>100</v>
      </c>
      <c r="H214" s="926">
        <f t="shared" si="70"/>
        <v>100</v>
      </c>
      <c r="I214" s="1827">
        <v>0</v>
      </c>
      <c r="J214" s="1827">
        <f t="shared" si="68"/>
        <v>100</v>
      </c>
      <c r="K214" s="1827">
        <v>0</v>
      </c>
      <c r="L214" s="1827">
        <f t="shared" si="67"/>
        <v>100</v>
      </c>
      <c r="M214" s="1827">
        <v>0</v>
      </c>
      <c r="N214" s="1827">
        <f t="shared" si="66"/>
        <v>100</v>
      </c>
      <c r="O214" s="1828">
        <v>-100</v>
      </c>
      <c r="P214" s="1828">
        <f t="shared" si="65"/>
        <v>0</v>
      </c>
      <c r="Q214" s="1828">
        <v>0</v>
      </c>
      <c r="R214" s="1828">
        <f t="shared" si="64"/>
        <v>0</v>
      </c>
      <c r="S214" s="1829">
        <v>0</v>
      </c>
      <c r="T214" s="1829">
        <f t="shared" si="62"/>
        <v>0</v>
      </c>
      <c r="U214" s="1829">
        <v>0</v>
      </c>
      <c r="V214" s="2147">
        <f t="shared" si="63"/>
        <v>0</v>
      </c>
      <c r="W214" s="1829">
        <v>0</v>
      </c>
      <c r="X214" s="1829">
        <f t="shared" si="61"/>
        <v>0</v>
      </c>
    </row>
    <row r="215" spans="1:25" s="714" customFormat="1" ht="20.95" x14ac:dyDescent="0.2">
      <c r="A215" s="1215" t="s">
        <v>298</v>
      </c>
      <c r="B215" s="1216" t="s">
        <v>507</v>
      </c>
      <c r="C215" s="1217" t="s">
        <v>100</v>
      </c>
      <c r="D215" s="1217" t="s">
        <v>100</v>
      </c>
      <c r="E215" s="1218" t="s">
        <v>373</v>
      </c>
      <c r="F215" s="1219">
        <v>0</v>
      </c>
      <c r="G215" s="1176">
        <f t="shared" si="69"/>
        <v>100</v>
      </c>
      <c r="H215" s="928">
        <f t="shared" si="70"/>
        <v>100</v>
      </c>
      <c r="I215" s="1833">
        <v>0</v>
      </c>
      <c r="J215" s="1833">
        <f t="shared" si="68"/>
        <v>100</v>
      </c>
      <c r="K215" s="1833">
        <v>0</v>
      </c>
      <c r="L215" s="1833">
        <f t="shared" si="67"/>
        <v>100</v>
      </c>
      <c r="M215" s="1833">
        <v>0</v>
      </c>
      <c r="N215" s="1833">
        <f t="shared" si="66"/>
        <v>100</v>
      </c>
      <c r="O215" s="1834">
        <v>0</v>
      </c>
      <c r="P215" s="1834">
        <f t="shared" si="65"/>
        <v>100</v>
      </c>
      <c r="Q215" s="1834">
        <v>0</v>
      </c>
      <c r="R215" s="1834">
        <f t="shared" si="64"/>
        <v>100</v>
      </c>
      <c r="S215" s="1832">
        <v>0</v>
      </c>
      <c r="T215" s="1832">
        <f t="shared" si="62"/>
        <v>100</v>
      </c>
      <c r="U215" s="1832">
        <v>0</v>
      </c>
      <c r="V215" s="2148">
        <f t="shared" si="63"/>
        <v>100</v>
      </c>
      <c r="W215" s="1832">
        <v>0</v>
      </c>
      <c r="X215" s="1832">
        <f t="shared" si="61"/>
        <v>100</v>
      </c>
    </row>
    <row r="216" spans="1:25" s="714" customFormat="1" x14ac:dyDescent="0.2">
      <c r="A216" s="1220"/>
      <c r="B216" s="1221"/>
      <c r="C216" s="1222" t="s">
        <v>294</v>
      </c>
      <c r="D216" s="1222" t="s">
        <v>295</v>
      </c>
      <c r="E216" s="1223" t="s">
        <v>296</v>
      </c>
      <c r="F216" s="1224">
        <v>0</v>
      </c>
      <c r="G216" s="1183">
        <v>100</v>
      </c>
      <c r="H216" s="926">
        <f t="shared" si="70"/>
        <v>100</v>
      </c>
      <c r="I216" s="1827">
        <v>0</v>
      </c>
      <c r="J216" s="1827">
        <f t="shared" si="68"/>
        <v>100</v>
      </c>
      <c r="K216" s="1827">
        <v>0</v>
      </c>
      <c r="L216" s="1827">
        <f t="shared" si="67"/>
        <v>100</v>
      </c>
      <c r="M216" s="1827">
        <v>0</v>
      </c>
      <c r="N216" s="1827">
        <f t="shared" si="66"/>
        <v>100</v>
      </c>
      <c r="O216" s="1828">
        <v>0</v>
      </c>
      <c r="P216" s="1828">
        <f t="shared" si="65"/>
        <v>100</v>
      </c>
      <c r="Q216" s="1828">
        <v>0</v>
      </c>
      <c r="R216" s="1828">
        <f t="shared" si="64"/>
        <v>100</v>
      </c>
      <c r="S216" s="1829">
        <v>0</v>
      </c>
      <c r="T216" s="1829">
        <f t="shared" si="62"/>
        <v>100</v>
      </c>
      <c r="U216" s="1829">
        <v>0</v>
      </c>
      <c r="V216" s="2147">
        <f t="shared" si="63"/>
        <v>100</v>
      </c>
      <c r="W216" s="1829">
        <v>0</v>
      </c>
      <c r="X216" s="1829">
        <f t="shared" si="61"/>
        <v>100</v>
      </c>
    </row>
    <row r="217" spans="1:25" s="714" customFormat="1" x14ac:dyDescent="0.2">
      <c r="A217" s="1215" t="s">
        <v>298</v>
      </c>
      <c r="B217" s="1216" t="s">
        <v>508</v>
      </c>
      <c r="C217" s="1217" t="s">
        <v>100</v>
      </c>
      <c r="D217" s="1217" t="s">
        <v>100</v>
      </c>
      <c r="E217" s="1218" t="s">
        <v>375</v>
      </c>
      <c r="F217" s="1219">
        <v>0</v>
      </c>
      <c r="G217" s="1176">
        <f t="shared" si="69"/>
        <v>150</v>
      </c>
      <c r="H217" s="928">
        <f t="shared" si="70"/>
        <v>150</v>
      </c>
      <c r="I217" s="1833">
        <v>0</v>
      </c>
      <c r="J217" s="1833">
        <f t="shared" si="68"/>
        <v>150</v>
      </c>
      <c r="K217" s="1833">
        <v>0</v>
      </c>
      <c r="L217" s="1833">
        <f t="shared" si="67"/>
        <v>150</v>
      </c>
      <c r="M217" s="1833">
        <v>0</v>
      </c>
      <c r="N217" s="1833">
        <f t="shared" si="66"/>
        <v>150</v>
      </c>
      <c r="O217" s="1834">
        <v>0</v>
      </c>
      <c r="P217" s="1834">
        <f t="shared" si="65"/>
        <v>150</v>
      </c>
      <c r="Q217" s="1834">
        <v>0</v>
      </c>
      <c r="R217" s="1834">
        <f t="shared" si="64"/>
        <v>150</v>
      </c>
      <c r="S217" s="1832">
        <v>0</v>
      </c>
      <c r="T217" s="1832">
        <f t="shared" si="62"/>
        <v>150</v>
      </c>
      <c r="U217" s="1832">
        <v>0</v>
      </c>
      <c r="V217" s="2148">
        <f t="shared" si="63"/>
        <v>150</v>
      </c>
      <c r="W217" s="1832">
        <v>0</v>
      </c>
      <c r="X217" s="1832">
        <f t="shared" si="61"/>
        <v>150</v>
      </c>
    </row>
    <row r="218" spans="1:25" s="714" customFormat="1" x14ac:dyDescent="0.2">
      <c r="A218" s="1220"/>
      <c r="B218" s="1221"/>
      <c r="C218" s="1222" t="s">
        <v>294</v>
      </c>
      <c r="D218" s="1222" t="s">
        <v>341</v>
      </c>
      <c r="E218" s="1223" t="s">
        <v>342</v>
      </c>
      <c r="F218" s="1224">
        <v>0</v>
      </c>
      <c r="G218" s="1183">
        <v>150</v>
      </c>
      <c r="H218" s="926">
        <f t="shared" si="70"/>
        <v>150</v>
      </c>
      <c r="I218" s="1827">
        <v>0</v>
      </c>
      <c r="J218" s="1827">
        <f t="shared" si="68"/>
        <v>150</v>
      </c>
      <c r="K218" s="1827">
        <v>0</v>
      </c>
      <c r="L218" s="1827">
        <f t="shared" si="67"/>
        <v>150</v>
      </c>
      <c r="M218" s="1827">
        <v>0</v>
      </c>
      <c r="N218" s="1827">
        <f t="shared" si="66"/>
        <v>150</v>
      </c>
      <c r="O218" s="1828">
        <v>0</v>
      </c>
      <c r="P218" s="1828">
        <f t="shared" si="65"/>
        <v>150</v>
      </c>
      <c r="Q218" s="1828">
        <v>0</v>
      </c>
      <c r="R218" s="1828">
        <f t="shared" si="64"/>
        <v>150</v>
      </c>
      <c r="S218" s="1829">
        <v>0</v>
      </c>
      <c r="T218" s="1829">
        <f t="shared" si="62"/>
        <v>150</v>
      </c>
      <c r="U218" s="1829">
        <v>0</v>
      </c>
      <c r="V218" s="2147">
        <f t="shared" si="63"/>
        <v>150</v>
      </c>
      <c r="W218" s="1829">
        <v>0</v>
      </c>
      <c r="X218" s="1829">
        <f t="shared" si="61"/>
        <v>150</v>
      </c>
    </row>
    <row r="219" spans="1:25" s="714" customFormat="1" ht="20.95" x14ac:dyDescent="0.2">
      <c r="A219" s="1215" t="s">
        <v>298</v>
      </c>
      <c r="B219" s="1216" t="s">
        <v>509</v>
      </c>
      <c r="C219" s="1217" t="s">
        <v>100</v>
      </c>
      <c r="D219" s="1217" t="s">
        <v>100</v>
      </c>
      <c r="E219" s="1218" t="s">
        <v>425</v>
      </c>
      <c r="F219" s="1219">
        <v>0</v>
      </c>
      <c r="G219" s="1176">
        <f t="shared" si="69"/>
        <v>150</v>
      </c>
      <c r="H219" s="928">
        <f t="shared" si="70"/>
        <v>150</v>
      </c>
      <c r="I219" s="1833">
        <v>0</v>
      </c>
      <c r="J219" s="1833">
        <f t="shared" si="68"/>
        <v>150</v>
      </c>
      <c r="K219" s="1833">
        <v>0</v>
      </c>
      <c r="L219" s="1833">
        <f t="shared" si="67"/>
        <v>150</v>
      </c>
      <c r="M219" s="1833">
        <v>0</v>
      </c>
      <c r="N219" s="1833">
        <f t="shared" si="66"/>
        <v>150</v>
      </c>
      <c r="O219" s="1834">
        <v>0</v>
      </c>
      <c r="P219" s="1834">
        <f t="shared" si="65"/>
        <v>150</v>
      </c>
      <c r="Q219" s="1834">
        <v>0</v>
      </c>
      <c r="R219" s="1834">
        <f t="shared" si="64"/>
        <v>150</v>
      </c>
      <c r="S219" s="1832">
        <v>0</v>
      </c>
      <c r="T219" s="1832">
        <f t="shared" si="62"/>
        <v>150</v>
      </c>
      <c r="U219" s="1832">
        <v>0</v>
      </c>
      <c r="V219" s="2148">
        <f t="shared" si="63"/>
        <v>150</v>
      </c>
      <c r="W219" s="1832">
        <v>0</v>
      </c>
      <c r="X219" s="1832">
        <f t="shared" si="61"/>
        <v>150</v>
      </c>
    </row>
    <row r="220" spans="1:25" s="714" customFormat="1" x14ac:dyDescent="0.2">
      <c r="A220" s="1220"/>
      <c r="B220" s="1221"/>
      <c r="C220" s="1222" t="s">
        <v>294</v>
      </c>
      <c r="D220" s="1222" t="s">
        <v>295</v>
      </c>
      <c r="E220" s="1223" t="s">
        <v>296</v>
      </c>
      <c r="F220" s="1224">
        <v>0</v>
      </c>
      <c r="G220" s="1183">
        <v>150</v>
      </c>
      <c r="H220" s="926">
        <f t="shared" si="70"/>
        <v>150</v>
      </c>
      <c r="I220" s="1827">
        <v>0</v>
      </c>
      <c r="J220" s="1827">
        <f t="shared" si="68"/>
        <v>150</v>
      </c>
      <c r="K220" s="1827">
        <v>0</v>
      </c>
      <c r="L220" s="1827">
        <f t="shared" si="67"/>
        <v>150</v>
      </c>
      <c r="M220" s="1827">
        <v>0</v>
      </c>
      <c r="N220" s="1827">
        <f t="shared" si="66"/>
        <v>150</v>
      </c>
      <c r="O220" s="1828">
        <v>0</v>
      </c>
      <c r="P220" s="1828">
        <f t="shared" si="65"/>
        <v>150</v>
      </c>
      <c r="Q220" s="1828">
        <v>0</v>
      </c>
      <c r="R220" s="1828">
        <f t="shared" si="64"/>
        <v>150</v>
      </c>
      <c r="S220" s="1829">
        <v>0</v>
      </c>
      <c r="T220" s="1829">
        <f t="shared" si="62"/>
        <v>150</v>
      </c>
      <c r="U220" s="1829">
        <v>0</v>
      </c>
      <c r="V220" s="2147">
        <f t="shared" si="63"/>
        <v>150</v>
      </c>
      <c r="W220" s="1829">
        <v>0</v>
      </c>
      <c r="X220" s="1829">
        <f t="shared" si="61"/>
        <v>150</v>
      </c>
    </row>
    <row r="221" spans="1:25" s="714" customFormat="1" ht="20.95" x14ac:dyDescent="0.2">
      <c r="A221" s="1215" t="s">
        <v>298</v>
      </c>
      <c r="B221" s="1216" t="s">
        <v>510</v>
      </c>
      <c r="C221" s="1217" t="s">
        <v>100</v>
      </c>
      <c r="D221" s="1217" t="s">
        <v>100</v>
      </c>
      <c r="E221" s="1218" t="s">
        <v>420</v>
      </c>
      <c r="F221" s="1219">
        <v>0</v>
      </c>
      <c r="G221" s="1176">
        <f t="shared" si="69"/>
        <v>150</v>
      </c>
      <c r="H221" s="928">
        <f t="shared" si="70"/>
        <v>150</v>
      </c>
      <c r="I221" s="1833">
        <v>0</v>
      </c>
      <c r="J221" s="1833">
        <f t="shared" si="68"/>
        <v>150</v>
      </c>
      <c r="K221" s="1833">
        <v>0</v>
      </c>
      <c r="L221" s="1833">
        <f t="shared" si="67"/>
        <v>150</v>
      </c>
      <c r="M221" s="1833">
        <v>0</v>
      </c>
      <c r="N221" s="1833">
        <f t="shared" si="66"/>
        <v>150</v>
      </c>
      <c r="O221" s="1834">
        <v>0</v>
      </c>
      <c r="P221" s="1834">
        <f t="shared" si="65"/>
        <v>150</v>
      </c>
      <c r="Q221" s="1834">
        <v>0</v>
      </c>
      <c r="R221" s="1834">
        <f t="shared" si="64"/>
        <v>150</v>
      </c>
      <c r="S221" s="1832">
        <v>0</v>
      </c>
      <c r="T221" s="1832">
        <f t="shared" si="62"/>
        <v>150</v>
      </c>
      <c r="U221" s="1832">
        <f>U222</f>
        <v>-150</v>
      </c>
      <c r="V221" s="2148">
        <f t="shared" si="63"/>
        <v>0</v>
      </c>
      <c r="W221" s="1832">
        <f>W222</f>
        <v>0</v>
      </c>
      <c r="X221" s="1832">
        <f t="shared" si="61"/>
        <v>0</v>
      </c>
      <c r="Y221" s="1256"/>
    </row>
    <row r="222" spans="1:25" s="714" customFormat="1" x14ac:dyDescent="0.2">
      <c r="A222" s="1220"/>
      <c r="B222" s="1221"/>
      <c r="C222" s="1222" t="s">
        <v>294</v>
      </c>
      <c r="D222" s="1222" t="s">
        <v>295</v>
      </c>
      <c r="E222" s="1223" t="s">
        <v>296</v>
      </c>
      <c r="F222" s="1224">
        <v>0</v>
      </c>
      <c r="G222" s="1183">
        <v>150</v>
      </c>
      <c r="H222" s="926">
        <f t="shared" si="70"/>
        <v>150</v>
      </c>
      <c r="I222" s="1827">
        <v>0</v>
      </c>
      <c r="J222" s="1827">
        <f t="shared" si="68"/>
        <v>150</v>
      </c>
      <c r="K222" s="1827">
        <v>0</v>
      </c>
      <c r="L222" s="1827">
        <f t="shared" si="67"/>
        <v>150</v>
      </c>
      <c r="M222" s="1827">
        <v>0</v>
      </c>
      <c r="N222" s="1827">
        <f t="shared" si="66"/>
        <v>150</v>
      </c>
      <c r="O222" s="1828">
        <v>0</v>
      </c>
      <c r="P222" s="1828">
        <f t="shared" si="65"/>
        <v>150</v>
      </c>
      <c r="Q222" s="1828">
        <v>0</v>
      </c>
      <c r="R222" s="1828">
        <f t="shared" si="64"/>
        <v>150</v>
      </c>
      <c r="S222" s="1829">
        <v>0</v>
      </c>
      <c r="T222" s="1829">
        <f t="shared" si="62"/>
        <v>150</v>
      </c>
      <c r="U222" s="1829">
        <v>-150</v>
      </c>
      <c r="V222" s="2147">
        <f t="shared" si="63"/>
        <v>0</v>
      </c>
      <c r="W222" s="1829">
        <v>0</v>
      </c>
      <c r="X222" s="1829">
        <f t="shared" si="61"/>
        <v>0</v>
      </c>
    </row>
    <row r="223" spans="1:25" s="714" customFormat="1" ht="20.95" x14ac:dyDescent="0.2">
      <c r="A223" s="1215" t="s">
        <v>298</v>
      </c>
      <c r="B223" s="1216" t="s">
        <v>511</v>
      </c>
      <c r="C223" s="1217" t="s">
        <v>100</v>
      </c>
      <c r="D223" s="1217" t="s">
        <v>100</v>
      </c>
      <c r="E223" s="1218" t="s">
        <v>421</v>
      </c>
      <c r="F223" s="1219">
        <v>0</v>
      </c>
      <c r="G223" s="1176">
        <f t="shared" si="69"/>
        <v>100</v>
      </c>
      <c r="H223" s="928">
        <f t="shared" si="70"/>
        <v>100</v>
      </c>
      <c r="I223" s="1833">
        <v>0</v>
      </c>
      <c r="J223" s="1833">
        <f t="shared" si="68"/>
        <v>100</v>
      </c>
      <c r="K223" s="1833">
        <v>0</v>
      </c>
      <c r="L223" s="1833">
        <f t="shared" si="67"/>
        <v>100</v>
      </c>
      <c r="M223" s="1833">
        <v>0</v>
      </c>
      <c r="N223" s="1833">
        <f t="shared" si="66"/>
        <v>100</v>
      </c>
      <c r="O223" s="1834">
        <v>0</v>
      </c>
      <c r="P223" s="1834">
        <f t="shared" si="65"/>
        <v>100</v>
      </c>
      <c r="Q223" s="1834">
        <v>0</v>
      </c>
      <c r="R223" s="1834">
        <f t="shared" si="64"/>
        <v>100</v>
      </c>
      <c r="S223" s="1832">
        <v>0</v>
      </c>
      <c r="T223" s="1832">
        <f t="shared" si="62"/>
        <v>100</v>
      </c>
      <c r="U223" s="1832">
        <v>0</v>
      </c>
      <c r="V223" s="2148">
        <f t="shared" si="63"/>
        <v>100</v>
      </c>
      <c r="W223" s="1832">
        <v>0</v>
      </c>
      <c r="X223" s="1832">
        <f t="shared" si="61"/>
        <v>100</v>
      </c>
    </row>
    <row r="224" spans="1:25" s="714" customFormat="1" x14ac:dyDescent="0.2">
      <c r="A224" s="1220"/>
      <c r="B224" s="1221"/>
      <c r="C224" s="1222" t="s">
        <v>294</v>
      </c>
      <c r="D224" s="1222" t="s">
        <v>295</v>
      </c>
      <c r="E224" s="1223" t="s">
        <v>296</v>
      </c>
      <c r="F224" s="1224">
        <v>0</v>
      </c>
      <c r="G224" s="1183">
        <v>100</v>
      </c>
      <c r="H224" s="926">
        <f t="shared" si="70"/>
        <v>100</v>
      </c>
      <c r="I224" s="1827">
        <v>0</v>
      </c>
      <c r="J224" s="1827">
        <f t="shared" si="68"/>
        <v>100</v>
      </c>
      <c r="K224" s="1827">
        <v>0</v>
      </c>
      <c r="L224" s="1827">
        <f t="shared" si="67"/>
        <v>100</v>
      </c>
      <c r="M224" s="1827">
        <v>0</v>
      </c>
      <c r="N224" s="1827">
        <f t="shared" si="66"/>
        <v>100</v>
      </c>
      <c r="O224" s="1828">
        <v>0</v>
      </c>
      <c r="P224" s="1828">
        <f t="shared" si="65"/>
        <v>100</v>
      </c>
      <c r="Q224" s="1828">
        <v>0</v>
      </c>
      <c r="R224" s="1828">
        <f t="shared" si="64"/>
        <v>100</v>
      </c>
      <c r="S224" s="1829">
        <v>0</v>
      </c>
      <c r="T224" s="1829">
        <f t="shared" si="62"/>
        <v>100</v>
      </c>
      <c r="U224" s="1829">
        <v>0</v>
      </c>
      <c r="V224" s="2147">
        <f t="shared" si="63"/>
        <v>100</v>
      </c>
      <c r="W224" s="1829">
        <v>0</v>
      </c>
      <c r="X224" s="1829">
        <f t="shared" si="61"/>
        <v>100</v>
      </c>
    </row>
    <row r="225" spans="1:24" s="714" customFormat="1" x14ac:dyDescent="0.2">
      <c r="A225" s="1215" t="s">
        <v>298</v>
      </c>
      <c r="B225" s="1216" t="s">
        <v>512</v>
      </c>
      <c r="C225" s="1217" t="s">
        <v>100</v>
      </c>
      <c r="D225" s="1217" t="s">
        <v>100</v>
      </c>
      <c r="E225" s="1218" t="s">
        <v>380</v>
      </c>
      <c r="F225" s="1219">
        <v>0</v>
      </c>
      <c r="G225" s="1176">
        <f t="shared" si="69"/>
        <v>100</v>
      </c>
      <c r="H225" s="928">
        <f t="shared" si="70"/>
        <v>100</v>
      </c>
      <c r="I225" s="1833">
        <v>0</v>
      </c>
      <c r="J225" s="1833">
        <f t="shared" si="68"/>
        <v>100</v>
      </c>
      <c r="K225" s="1833">
        <v>0</v>
      </c>
      <c r="L225" s="1833">
        <f t="shared" si="67"/>
        <v>100</v>
      </c>
      <c r="M225" s="1833">
        <v>0</v>
      </c>
      <c r="N225" s="1833">
        <f t="shared" si="66"/>
        <v>100</v>
      </c>
      <c r="O225" s="1834">
        <f>+O226</f>
        <v>-100</v>
      </c>
      <c r="P225" s="1834">
        <f t="shared" si="65"/>
        <v>0</v>
      </c>
      <c r="Q225" s="1834">
        <v>0</v>
      </c>
      <c r="R225" s="1834">
        <f t="shared" si="64"/>
        <v>0</v>
      </c>
      <c r="S225" s="1832">
        <v>0</v>
      </c>
      <c r="T225" s="1832">
        <f t="shared" si="62"/>
        <v>0</v>
      </c>
      <c r="U225" s="1832">
        <v>0</v>
      </c>
      <c r="V225" s="2148">
        <f t="shared" si="63"/>
        <v>0</v>
      </c>
      <c r="W225" s="1832">
        <v>0</v>
      </c>
      <c r="X225" s="1832">
        <f t="shared" si="61"/>
        <v>0</v>
      </c>
    </row>
    <row r="226" spans="1:24" s="714" customFormat="1" x14ac:dyDescent="0.2">
      <c r="A226" s="1220"/>
      <c r="B226" s="1221"/>
      <c r="C226" s="1222" t="s">
        <v>294</v>
      </c>
      <c r="D226" s="1222" t="s">
        <v>295</v>
      </c>
      <c r="E226" s="1223" t="s">
        <v>296</v>
      </c>
      <c r="F226" s="1224">
        <v>0</v>
      </c>
      <c r="G226" s="1183">
        <v>100</v>
      </c>
      <c r="H226" s="926">
        <f t="shared" si="70"/>
        <v>100</v>
      </c>
      <c r="I226" s="1827">
        <v>0</v>
      </c>
      <c r="J226" s="1827">
        <f t="shared" si="68"/>
        <v>100</v>
      </c>
      <c r="K226" s="1827">
        <v>0</v>
      </c>
      <c r="L226" s="1827">
        <f t="shared" si="67"/>
        <v>100</v>
      </c>
      <c r="M226" s="1827">
        <v>0</v>
      </c>
      <c r="N226" s="1827">
        <f t="shared" si="66"/>
        <v>100</v>
      </c>
      <c r="O226" s="1828">
        <v>-100</v>
      </c>
      <c r="P226" s="1828">
        <f t="shared" si="65"/>
        <v>0</v>
      </c>
      <c r="Q226" s="1828">
        <v>0</v>
      </c>
      <c r="R226" s="1828">
        <f t="shared" si="64"/>
        <v>0</v>
      </c>
      <c r="S226" s="1829">
        <v>0</v>
      </c>
      <c r="T226" s="1829">
        <f t="shared" si="62"/>
        <v>0</v>
      </c>
      <c r="U226" s="1829">
        <v>0</v>
      </c>
      <c r="V226" s="2147">
        <f t="shared" si="63"/>
        <v>0</v>
      </c>
      <c r="W226" s="1829">
        <v>0</v>
      </c>
      <c r="X226" s="1829">
        <f t="shared" si="61"/>
        <v>0</v>
      </c>
    </row>
    <row r="227" spans="1:24" s="714" customFormat="1" ht="20.95" x14ac:dyDescent="0.2">
      <c r="A227" s="1215" t="s">
        <v>298</v>
      </c>
      <c r="B227" s="1216" t="s">
        <v>513</v>
      </c>
      <c r="C227" s="1217" t="s">
        <v>100</v>
      </c>
      <c r="D227" s="1217" t="s">
        <v>100</v>
      </c>
      <c r="E227" s="1218" t="s">
        <v>382</v>
      </c>
      <c r="F227" s="1219">
        <v>0</v>
      </c>
      <c r="G227" s="1176">
        <f t="shared" si="69"/>
        <v>250</v>
      </c>
      <c r="H227" s="928">
        <f t="shared" si="70"/>
        <v>250</v>
      </c>
      <c r="I227" s="1833">
        <v>0</v>
      </c>
      <c r="J227" s="1833">
        <f t="shared" si="68"/>
        <v>250</v>
      </c>
      <c r="K227" s="1833">
        <v>0</v>
      </c>
      <c r="L227" s="1833">
        <f t="shared" si="67"/>
        <v>250</v>
      </c>
      <c r="M227" s="1833">
        <v>0</v>
      </c>
      <c r="N227" s="1833">
        <f t="shared" si="66"/>
        <v>250</v>
      </c>
      <c r="O227" s="1834">
        <v>0</v>
      </c>
      <c r="P227" s="1834">
        <f t="shared" si="65"/>
        <v>250</v>
      </c>
      <c r="Q227" s="1834">
        <v>0</v>
      </c>
      <c r="R227" s="1834">
        <f t="shared" si="64"/>
        <v>250</v>
      </c>
      <c r="S227" s="1832">
        <v>0</v>
      </c>
      <c r="T227" s="1832">
        <f t="shared" si="62"/>
        <v>250</v>
      </c>
      <c r="U227" s="1832">
        <v>0</v>
      </c>
      <c r="V227" s="2148">
        <f t="shared" si="63"/>
        <v>250</v>
      </c>
      <c r="W227" s="1832">
        <v>0</v>
      </c>
      <c r="X227" s="1832">
        <f t="shared" si="61"/>
        <v>250</v>
      </c>
    </row>
    <row r="228" spans="1:24" s="714" customFormat="1" x14ac:dyDescent="0.2">
      <c r="A228" s="1220"/>
      <c r="B228" s="1221"/>
      <c r="C228" s="1222" t="s">
        <v>294</v>
      </c>
      <c r="D228" s="1222" t="s">
        <v>295</v>
      </c>
      <c r="E228" s="1223" t="s">
        <v>296</v>
      </c>
      <c r="F228" s="1224">
        <v>0</v>
      </c>
      <c r="G228" s="1183">
        <v>250</v>
      </c>
      <c r="H228" s="926">
        <f t="shared" si="70"/>
        <v>250</v>
      </c>
      <c r="I228" s="1827">
        <v>0</v>
      </c>
      <c r="J228" s="1827">
        <f t="shared" si="68"/>
        <v>250</v>
      </c>
      <c r="K228" s="1827">
        <v>0</v>
      </c>
      <c r="L228" s="1827">
        <f t="shared" si="67"/>
        <v>250</v>
      </c>
      <c r="M228" s="1827">
        <v>0</v>
      </c>
      <c r="N228" s="1827">
        <f t="shared" si="66"/>
        <v>250</v>
      </c>
      <c r="O228" s="1828">
        <v>0</v>
      </c>
      <c r="P228" s="1828">
        <f t="shared" si="65"/>
        <v>250</v>
      </c>
      <c r="Q228" s="1828">
        <v>0</v>
      </c>
      <c r="R228" s="1828">
        <f t="shared" si="64"/>
        <v>250</v>
      </c>
      <c r="S228" s="1829">
        <v>0</v>
      </c>
      <c r="T228" s="1829">
        <f t="shared" si="62"/>
        <v>250</v>
      </c>
      <c r="U228" s="1829">
        <v>0</v>
      </c>
      <c r="V228" s="2147">
        <f t="shared" si="63"/>
        <v>250</v>
      </c>
      <c r="W228" s="1829">
        <v>0</v>
      </c>
      <c r="X228" s="1829">
        <f t="shared" si="61"/>
        <v>250</v>
      </c>
    </row>
    <row r="229" spans="1:24" s="714" customFormat="1" ht="36" customHeight="1" x14ac:dyDescent="0.2">
      <c r="A229" s="1215" t="s">
        <v>298</v>
      </c>
      <c r="B229" s="1216" t="s">
        <v>514</v>
      </c>
      <c r="C229" s="1217" t="s">
        <v>100</v>
      </c>
      <c r="D229" s="1217" t="s">
        <v>100</v>
      </c>
      <c r="E229" s="1218" t="s">
        <v>384</v>
      </c>
      <c r="F229" s="1219">
        <v>0</v>
      </c>
      <c r="G229" s="1176">
        <f t="shared" si="69"/>
        <v>150</v>
      </c>
      <c r="H229" s="928">
        <f t="shared" si="70"/>
        <v>150</v>
      </c>
      <c r="I229" s="1833">
        <v>0</v>
      </c>
      <c r="J229" s="1833">
        <f t="shared" si="68"/>
        <v>150</v>
      </c>
      <c r="K229" s="1833">
        <v>0</v>
      </c>
      <c r="L229" s="1833">
        <f t="shared" si="67"/>
        <v>150</v>
      </c>
      <c r="M229" s="1833">
        <v>0</v>
      </c>
      <c r="N229" s="1833">
        <f t="shared" si="66"/>
        <v>150</v>
      </c>
      <c r="O229" s="1834">
        <f>+O230</f>
        <v>-150</v>
      </c>
      <c r="P229" s="1834">
        <f t="shared" si="65"/>
        <v>0</v>
      </c>
      <c r="Q229" s="1834">
        <v>0</v>
      </c>
      <c r="R229" s="1834">
        <f t="shared" si="64"/>
        <v>0</v>
      </c>
      <c r="S229" s="1832">
        <v>0</v>
      </c>
      <c r="T229" s="1832">
        <f t="shared" si="62"/>
        <v>0</v>
      </c>
      <c r="U229" s="1832">
        <v>0</v>
      </c>
      <c r="V229" s="2148">
        <f t="shared" si="63"/>
        <v>0</v>
      </c>
      <c r="W229" s="1832">
        <v>0</v>
      </c>
      <c r="X229" s="1832">
        <f t="shared" si="61"/>
        <v>0</v>
      </c>
    </row>
    <row r="230" spans="1:24" s="714" customFormat="1" x14ac:dyDescent="0.2">
      <c r="A230" s="1220"/>
      <c r="B230" s="1221"/>
      <c r="C230" s="1222" t="s">
        <v>294</v>
      </c>
      <c r="D230" s="1222" t="s">
        <v>295</v>
      </c>
      <c r="E230" s="1223" t="s">
        <v>296</v>
      </c>
      <c r="F230" s="1224">
        <v>0</v>
      </c>
      <c r="G230" s="1183">
        <v>150</v>
      </c>
      <c r="H230" s="926">
        <f t="shared" si="70"/>
        <v>150</v>
      </c>
      <c r="I230" s="1827">
        <v>0</v>
      </c>
      <c r="J230" s="1827">
        <f t="shared" si="68"/>
        <v>150</v>
      </c>
      <c r="K230" s="1827">
        <v>0</v>
      </c>
      <c r="L230" s="1827">
        <f t="shared" si="67"/>
        <v>150</v>
      </c>
      <c r="M230" s="1827">
        <v>0</v>
      </c>
      <c r="N230" s="1827">
        <f t="shared" si="66"/>
        <v>150</v>
      </c>
      <c r="O230" s="1828">
        <v>-150</v>
      </c>
      <c r="P230" s="1828">
        <f t="shared" si="65"/>
        <v>0</v>
      </c>
      <c r="Q230" s="1828">
        <v>0</v>
      </c>
      <c r="R230" s="1828">
        <f t="shared" si="64"/>
        <v>0</v>
      </c>
      <c r="S230" s="1829">
        <v>0</v>
      </c>
      <c r="T230" s="1829">
        <f t="shared" si="62"/>
        <v>0</v>
      </c>
      <c r="U230" s="1829">
        <v>0</v>
      </c>
      <c r="V230" s="2147">
        <f t="shared" si="63"/>
        <v>0</v>
      </c>
      <c r="W230" s="1829">
        <v>0</v>
      </c>
      <c r="X230" s="1829">
        <f t="shared" si="61"/>
        <v>0</v>
      </c>
    </row>
    <row r="231" spans="1:24" s="714" customFormat="1" ht="31.45" x14ac:dyDescent="0.2">
      <c r="A231" s="1215" t="s">
        <v>298</v>
      </c>
      <c r="B231" s="1216" t="s">
        <v>515</v>
      </c>
      <c r="C231" s="1217" t="s">
        <v>100</v>
      </c>
      <c r="D231" s="1217" t="s">
        <v>100</v>
      </c>
      <c r="E231" s="1218" t="s">
        <v>386</v>
      </c>
      <c r="F231" s="1219">
        <v>0</v>
      </c>
      <c r="G231" s="1176">
        <f t="shared" si="69"/>
        <v>100</v>
      </c>
      <c r="H231" s="928">
        <f t="shared" si="70"/>
        <v>100</v>
      </c>
      <c r="I231" s="1833">
        <v>0</v>
      </c>
      <c r="J231" s="1833">
        <f t="shared" si="68"/>
        <v>100</v>
      </c>
      <c r="K231" s="1833">
        <v>0</v>
      </c>
      <c r="L231" s="1833">
        <f t="shared" si="67"/>
        <v>100</v>
      </c>
      <c r="M231" s="1833">
        <v>0</v>
      </c>
      <c r="N231" s="1833">
        <f t="shared" si="66"/>
        <v>100</v>
      </c>
      <c r="O231" s="1834">
        <v>0</v>
      </c>
      <c r="P231" s="1834">
        <f t="shared" si="65"/>
        <v>100</v>
      </c>
      <c r="Q231" s="1834">
        <v>0</v>
      </c>
      <c r="R231" s="1834">
        <f t="shared" si="64"/>
        <v>100</v>
      </c>
      <c r="S231" s="1832">
        <v>0</v>
      </c>
      <c r="T231" s="1832">
        <f t="shared" si="62"/>
        <v>100</v>
      </c>
      <c r="U231" s="1832">
        <v>0</v>
      </c>
      <c r="V231" s="2148">
        <f t="shared" si="63"/>
        <v>100</v>
      </c>
      <c r="W231" s="1832">
        <v>0</v>
      </c>
      <c r="X231" s="1832">
        <f t="shared" si="61"/>
        <v>100</v>
      </c>
    </row>
    <row r="232" spans="1:24" s="714" customFormat="1" x14ac:dyDescent="0.2">
      <c r="A232" s="1220"/>
      <c r="B232" s="1221"/>
      <c r="C232" s="1222" t="s">
        <v>294</v>
      </c>
      <c r="D232" s="1222" t="s">
        <v>295</v>
      </c>
      <c r="E232" s="1223" t="s">
        <v>296</v>
      </c>
      <c r="F232" s="1224">
        <v>0</v>
      </c>
      <c r="G232" s="1183">
        <v>100</v>
      </c>
      <c r="H232" s="926">
        <f t="shared" si="70"/>
        <v>100</v>
      </c>
      <c r="I232" s="1827">
        <v>0</v>
      </c>
      <c r="J232" s="1827">
        <f t="shared" si="68"/>
        <v>100</v>
      </c>
      <c r="K232" s="1827">
        <v>0</v>
      </c>
      <c r="L232" s="1827">
        <f t="shared" si="67"/>
        <v>100</v>
      </c>
      <c r="M232" s="1827">
        <v>0</v>
      </c>
      <c r="N232" s="1827">
        <f t="shared" si="66"/>
        <v>100</v>
      </c>
      <c r="O232" s="1828">
        <v>0</v>
      </c>
      <c r="P232" s="1828">
        <f t="shared" si="65"/>
        <v>100</v>
      </c>
      <c r="Q232" s="1828">
        <v>0</v>
      </c>
      <c r="R232" s="1828">
        <f t="shared" si="64"/>
        <v>100</v>
      </c>
      <c r="S232" s="1829">
        <v>0</v>
      </c>
      <c r="T232" s="1829">
        <f t="shared" si="62"/>
        <v>100</v>
      </c>
      <c r="U232" s="1829">
        <v>0</v>
      </c>
      <c r="V232" s="2147">
        <f t="shared" si="63"/>
        <v>100</v>
      </c>
      <c r="W232" s="1829">
        <v>0</v>
      </c>
      <c r="X232" s="1829">
        <f t="shared" si="61"/>
        <v>100</v>
      </c>
    </row>
    <row r="233" spans="1:24" s="714" customFormat="1" x14ac:dyDescent="0.2">
      <c r="A233" s="1215" t="s">
        <v>298</v>
      </c>
      <c r="B233" s="1216" t="s">
        <v>516</v>
      </c>
      <c r="C233" s="1217" t="s">
        <v>100</v>
      </c>
      <c r="D233" s="1217" t="s">
        <v>100</v>
      </c>
      <c r="E233" s="1218" t="s">
        <v>388</v>
      </c>
      <c r="F233" s="1219">
        <v>0</v>
      </c>
      <c r="G233" s="1176">
        <f t="shared" si="69"/>
        <v>150</v>
      </c>
      <c r="H233" s="928">
        <f t="shared" si="70"/>
        <v>150</v>
      </c>
      <c r="I233" s="1833">
        <v>0</v>
      </c>
      <c r="J233" s="1833">
        <f t="shared" si="68"/>
        <v>150</v>
      </c>
      <c r="K233" s="1833">
        <v>0</v>
      </c>
      <c r="L233" s="1833">
        <f t="shared" si="67"/>
        <v>150</v>
      </c>
      <c r="M233" s="1833">
        <v>0</v>
      </c>
      <c r="N233" s="1833">
        <f t="shared" si="66"/>
        <v>150</v>
      </c>
      <c r="O233" s="1834">
        <v>0</v>
      </c>
      <c r="P233" s="1834">
        <f t="shared" si="65"/>
        <v>150</v>
      </c>
      <c r="Q233" s="1834">
        <v>0</v>
      </c>
      <c r="R233" s="1834">
        <f t="shared" si="64"/>
        <v>150</v>
      </c>
      <c r="S233" s="1832">
        <v>0</v>
      </c>
      <c r="T233" s="1832">
        <f t="shared" ref="T233:T296" si="71">+R233+S233</f>
        <v>150</v>
      </c>
      <c r="U233" s="1832">
        <v>0</v>
      </c>
      <c r="V233" s="2148">
        <f t="shared" ref="V233:V296" si="72">+T233+U233</f>
        <v>150</v>
      </c>
      <c r="W233" s="1832">
        <v>0</v>
      </c>
      <c r="X233" s="1832">
        <f t="shared" si="61"/>
        <v>150</v>
      </c>
    </row>
    <row r="234" spans="1:24" s="714" customFormat="1" x14ac:dyDescent="0.2">
      <c r="A234" s="1220"/>
      <c r="B234" s="1221"/>
      <c r="C234" s="1222" t="s">
        <v>294</v>
      </c>
      <c r="D234" s="1222" t="s">
        <v>295</v>
      </c>
      <c r="E234" s="1223" t="s">
        <v>296</v>
      </c>
      <c r="F234" s="1224">
        <v>0</v>
      </c>
      <c r="G234" s="1183">
        <v>150</v>
      </c>
      <c r="H234" s="926">
        <f t="shared" si="70"/>
        <v>150</v>
      </c>
      <c r="I234" s="1827">
        <v>0</v>
      </c>
      <c r="J234" s="1827">
        <f t="shared" si="68"/>
        <v>150</v>
      </c>
      <c r="K234" s="1827">
        <v>0</v>
      </c>
      <c r="L234" s="1827">
        <f t="shared" si="67"/>
        <v>150</v>
      </c>
      <c r="M234" s="1827">
        <v>0</v>
      </c>
      <c r="N234" s="1827">
        <f t="shared" si="66"/>
        <v>150</v>
      </c>
      <c r="O234" s="1828">
        <v>0</v>
      </c>
      <c r="P234" s="1828">
        <f t="shared" si="65"/>
        <v>150</v>
      </c>
      <c r="Q234" s="1828">
        <v>0</v>
      </c>
      <c r="R234" s="1828">
        <f t="shared" si="64"/>
        <v>150</v>
      </c>
      <c r="S234" s="1829">
        <v>0</v>
      </c>
      <c r="T234" s="1829">
        <f t="shared" si="71"/>
        <v>150</v>
      </c>
      <c r="U234" s="1829">
        <v>0</v>
      </c>
      <c r="V234" s="2147">
        <f t="shared" si="72"/>
        <v>150</v>
      </c>
      <c r="W234" s="1829">
        <v>0</v>
      </c>
      <c r="X234" s="1829">
        <f t="shared" si="61"/>
        <v>150</v>
      </c>
    </row>
    <row r="235" spans="1:24" s="714" customFormat="1" ht="20.95" x14ac:dyDescent="0.2">
      <c r="A235" s="1215" t="s">
        <v>298</v>
      </c>
      <c r="B235" s="1216" t="s">
        <v>517</v>
      </c>
      <c r="C235" s="1217" t="s">
        <v>100</v>
      </c>
      <c r="D235" s="1217" t="s">
        <v>100</v>
      </c>
      <c r="E235" s="1218" t="s">
        <v>390</v>
      </c>
      <c r="F235" s="1219">
        <v>0</v>
      </c>
      <c r="G235" s="1176">
        <f t="shared" si="69"/>
        <v>100</v>
      </c>
      <c r="H235" s="928">
        <f t="shared" si="70"/>
        <v>100</v>
      </c>
      <c r="I235" s="1833">
        <v>0</v>
      </c>
      <c r="J235" s="1833">
        <f t="shared" si="68"/>
        <v>100</v>
      </c>
      <c r="K235" s="1833">
        <v>0</v>
      </c>
      <c r="L235" s="1833">
        <f t="shared" si="67"/>
        <v>100</v>
      </c>
      <c r="M235" s="1833">
        <v>0</v>
      </c>
      <c r="N235" s="1833">
        <f t="shared" si="66"/>
        <v>100</v>
      </c>
      <c r="O235" s="1834">
        <v>0</v>
      </c>
      <c r="P235" s="1834">
        <f t="shared" si="65"/>
        <v>100</v>
      </c>
      <c r="Q235" s="1834">
        <v>0</v>
      </c>
      <c r="R235" s="1834">
        <f t="shared" ref="R235:R298" si="73">+P235+Q235</f>
        <v>100</v>
      </c>
      <c r="S235" s="1832">
        <v>0</v>
      </c>
      <c r="T235" s="1832">
        <f t="shared" si="71"/>
        <v>100</v>
      </c>
      <c r="U235" s="1832">
        <v>0</v>
      </c>
      <c r="V235" s="2148">
        <f t="shared" si="72"/>
        <v>100</v>
      </c>
      <c r="W235" s="1832">
        <v>0</v>
      </c>
      <c r="X235" s="1832">
        <f t="shared" si="61"/>
        <v>100</v>
      </c>
    </row>
    <row r="236" spans="1:24" s="714" customFormat="1" x14ac:dyDescent="0.2">
      <c r="A236" s="1220"/>
      <c r="B236" s="1221"/>
      <c r="C236" s="1222" t="s">
        <v>294</v>
      </c>
      <c r="D236" s="1222" t="s">
        <v>295</v>
      </c>
      <c r="E236" s="1223" t="s">
        <v>296</v>
      </c>
      <c r="F236" s="1224">
        <v>0</v>
      </c>
      <c r="G236" s="1183">
        <v>100</v>
      </c>
      <c r="H236" s="926">
        <f t="shared" si="70"/>
        <v>100</v>
      </c>
      <c r="I236" s="1827">
        <v>0</v>
      </c>
      <c r="J236" s="1827">
        <f t="shared" si="68"/>
        <v>100</v>
      </c>
      <c r="K236" s="1827">
        <v>0</v>
      </c>
      <c r="L236" s="1827">
        <f t="shared" si="67"/>
        <v>100</v>
      </c>
      <c r="M236" s="1827">
        <v>0</v>
      </c>
      <c r="N236" s="1827">
        <f t="shared" si="66"/>
        <v>100</v>
      </c>
      <c r="O236" s="1828">
        <v>0</v>
      </c>
      <c r="P236" s="1828">
        <f t="shared" si="65"/>
        <v>100</v>
      </c>
      <c r="Q236" s="1828">
        <v>0</v>
      </c>
      <c r="R236" s="1828">
        <f t="shared" si="73"/>
        <v>100</v>
      </c>
      <c r="S236" s="1829">
        <v>0</v>
      </c>
      <c r="T236" s="1829">
        <f t="shared" si="71"/>
        <v>100</v>
      </c>
      <c r="U236" s="1829">
        <v>0</v>
      </c>
      <c r="V236" s="2147">
        <f t="shared" si="72"/>
        <v>100</v>
      </c>
      <c r="W236" s="1829">
        <v>0</v>
      </c>
      <c r="X236" s="1829">
        <f t="shared" si="61"/>
        <v>100</v>
      </c>
    </row>
    <row r="237" spans="1:24" s="714" customFormat="1" ht="26.35" customHeight="1" x14ac:dyDescent="0.2">
      <c r="A237" s="1215" t="s">
        <v>298</v>
      </c>
      <c r="B237" s="1216" t="s">
        <v>518</v>
      </c>
      <c r="C237" s="1217" t="s">
        <v>100</v>
      </c>
      <c r="D237" s="1217" t="s">
        <v>100</v>
      </c>
      <c r="E237" s="1218" t="s">
        <v>392</v>
      </c>
      <c r="F237" s="1219">
        <v>0</v>
      </c>
      <c r="G237" s="1176">
        <f t="shared" si="69"/>
        <v>100</v>
      </c>
      <c r="H237" s="928">
        <f t="shared" si="70"/>
        <v>100</v>
      </c>
      <c r="I237" s="1833">
        <v>0</v>
      </c>
      <c r="J237" s="1833">
        <f t="shared" si="68"/>
        <v>100</v>
      </c>
      <c r="K237" s="1833">
        <v>0</v>
      </c>
      <c r="L237" s="1833">
        <f t="shared" si="67"/>
        <v>100</v>
      </c>
      <c r="M237" s="1833">
        <v>0</v>
      </c>
      <c r="N237" s="1833">
        <f t="shared" si="66"/>
        <v>100</v>
      </c>
      <c r="O237" s="1834">
        <f>+O238</f>
        <v>-100</v>
      </c>
      <c r="P237" s="1834">
        <f t="shared" ref="P237:P302" si="74">+N237+O237</f>
        <v>0</v>
      </c>
      <c r="Q237" s="1834">
        <v>0</v>
      </c>
      <c r="R237" s="1834">
        <f t="shared" si="73"/>
        <v>0</v>
      </c>
      <c r="S237" s="1832">
        <v>0</v>
      </c>
      <c r="T237" s="1832">
        <f t="shared" si="71"/>
        <v>0</v>
      </c>
      <c r="U237" s="1832">
        <v>0</v>
      </c>
      <c r="V237" s="2148">
        <f t="shared" si="72"/>
        <v>0</v>
      </c>
      <c r="W237" s="1832">
        <v>0</v>
      </c>
      <c r="X237" s="1832">
        <f t="shared" si="61"/>
        <v>0</v>
      </c>
    </row>
    <row r="238" spans="1:24" s="714" customFormat="1" x14ac:dyDescent="0.2">
      <c r="A238" s="1220"/>
      <c r="B238" s="1221"/>
      <c r="C238" s="1222" t="s">
        <v>294</v>
      </c>
      <c r="D238" s="1222" t="s">
        <v>295</v>
      </c>
      <c r="E238" s="1223" t="s">
        <v>296</v>
      </c>
      <c r="F238" s="1224">
        <v>0</v>
      </c>
      <c r="G238" s="1183">
        <v>100</v>
      </c>
      <c r="H238" s="926">
        <f t="shared" si="70"/>
        <v>100</v>
      </c>
      <c r="I238" s="1827">
        <v>0</v>
      </c>
      <c r="J238" s="1827">
        <f t="shared" si="68"/>
        <v>100</v>
      </c>
      <c r="K238" s="1827">
        <v>0</v>
      </c>
      <c r="L238" s="1827">
        <f t="shared" si="67"/>
        <v>100</v>
      </c>
      <c r="M238" s="1827">
        <v>0</v>
      </c>
      <c r="N238" s="1827">
        <f t="shared" si="66"/>
        <v>100</v>
      </c>
      <c r="O238" s="1828">
        <v>-100</v>
      </c>
      <c r="P238" s="1828">
        <f t="shared" si="74"/>
        <v>0</v>
      </c>
      <c r="Q238" s="1828">
        <v>0</v>
      </c>
      <c r="R238" s="1828">
        <f t="shared" si="73"/>
        <v>0</v>
      </c>
      <c r="S238" s="1829">
        <v>0</v>
      </c>
      <c r="T238" s="1829">
        <f t="shared" si="71"/>
        <v>0</v>
      </c>
      <c r="U238" s="1829">
        <v>0</v>
      </c>
      <c r="V238" s="2147">
        <f t="shared" si="72"/>
        <v>0</v>
      </c>
      <c r="W238" s="1829">
        <v>0</v>
      </c>
      <c r="X238" s="1829">
        <f t="shared" si="61"/>
        <v>0</v>
      </c>
    </row>
    <row r="239" spans="1:24" s="714" customFormat="1" ht="25.85" customHeight="1" x14ac:dyDescent="0.2">
      <c r="A239" s="1215" t="s">
        <v>298</v>
      </c>
      <c r="B239" s="1216" t="s">
        <v>519</v>
      </c>
      <c r="C239" s="1217" t="s">
        <v>100</v>
      </c>
      <c r="D239" s="1217" t="s">
        <v>100</v>
      </c>
      <c r="E239" s="1218" t="s">
        <v>394</v>
      </c>
      <c r="F239" s="1219">
        <v>0</v>
      </c>
      <c r="G239" s="1176">
        <f t="shared" si="69"/>
        <v>100</v>
      </c>
      <c r="H239" s="928">
        <f t="shared" si="70"/>
        <v>100</v>
      </c>
      <c r="I239" s="1833">
        <v>0</v>
      </c>
      <c r="J239" s="1833">
        <f t="shared" si="68"/>
        <v>100</v>
      </c>
      <c r="K239" s="1833">
        <v>0</v>
      </c>
      <c r="L239" s="1833">
        <f t="shared" si="67"/>
        <v>100</v>
      </c>
      <c r="M239" s="1833">
        <v>0</v>
      </c>
      <c r="N239" s="1833">
        <f t="shared" si="66"/>
        <v>100</v>
      </c>
      <c r="O239" s="1834">
        <f>+O240</f>
        <v>-100</v>
      </c>
      <c r="P239" s="1834">
        <f t="shared" si="74"/>
        <v>0</v>
      </c>
      <c r="Q239" s="1834">
        <v>0</v>
      </c>
      <c r="R239" s="1834">
        <f t="shared" si="73"/>
        <v>0</v>
      </c>
      <c r="S239" s="1832">
        <v>0</v>
      </c>
      <c r="T239" s="1832">
        <f t="shared" si="71"/>
        <v>0</v>
      </c>
      <c r="U239" s="1832">
        <v>0</v>
      </c>
      <c r="V239" s="2148">
        <f t="shared" si="72"/>
        <v>0</v>
      </c>
      <c r="W239" s="1832">
        <v>0</v>
      </c>
      <c r="X239" s="1832">
        <f t="shared" si="61"/>
        <v>0</v>
      </c>
    </row>
    <row r="240" spans="1:24" s="714" customFormat="1" x14ac:dyDescent="0.2">
      <c r="A240" s="1220"/>
      <c r="B240" s="1221"/>
      <c r="C240" s="1222" t="s">
        <v>294</v>
      </c>
      <c r="D240" s="1222" t="s">
        <v>295</v>
      </c>
      <c r="E240" s="1223" t="s">
        <v>296</v>
      </c>
      <c r="F240" s="1224">
        <v>0</v>
      </c>
      <c r="G240" s="1183">
        <v>100</v>
      </c>
      <c r="H240" s="926">
        <f t="shared" si="70"/>
        <v>100</v>
      </c>
      <c r="I240" s="1827">
        <v>0</v>
      </c>
      <c r="J240" s="1827">
        <f t="shared" si="68"/>
        <v>100</v>
      </c>
      <c r="K240" s="1827">
        <v>0</v>
      </c>
      <c r="L240" s="1827">
        <f t="shared" si="67"/>
        <v>100</v>
      </c>
      <c r="M240" s="1827">
        <v>0</v>
      </c>
      <c r="N240" s="1827">
        <f t="shared" si="66"/>
        <v>100</v>
      </c>
      <c r="O240" s="1828">
        <v>-100</v>
      </c>
      <c r="P240" s="1828">
        <f t="shared" si="74"/>
        <v>0</v>
      </c>
      <c r="Q240" s="1828">
        <v>0</v>
      </c>
      <c r="R240" s="1828">
        <f t="shared" si="73"/>
        <v>0</v>
      </c>
      <c r="S240" s="1829">
        <v>0</v>
      </c>
      <c r="T240" s="1829">
        <f t="shared" si="71"/>
        <v>0</v>
      </c>
      <c r="U240" s="1829">
        <v>0</v>
      </c>
      <c r="V240" s="2147">
        <f t="shared" si="72"/>
        <v>0</v>
      </c>
      <c r="W240" s="1829">
        <v>0</v>
      </c>
      <c r="X240" s="1829">
        <f t="shared" si="61"/>
        <v>0</v>
      </c>
    </row>
    <row r="241" spans="1:24" s="714" customFormat="1" ht="20.95" x14ac:dyDescent="0.2">
      <c r="A241" s="1215" t="s">
        <v>298</v>
      </c>
      <c r="B241" s="1216" t="s">
        <v>520</v>
      </c>
      <c r="C241" s="1217" t="s">
        <v>100</v>
      </c>
      <c r="D241" s="1217" t="s">
        <v>100</v>
      </c>
      <c r="E241" s="1218" t="s">
        <v>400</v>
      </c>
      <c r="F241" s="1219">
        <v>0</v>
      </c>
      <c r="G241" s="1176">
        <f t="shared" si="69"/>
        <v>100</v>
      </c>
      <c r="H241" s="928">
        <f t="shared" si="70"/>
        <v>100</v>
      </c>
      <c r="I241" s="1833">
        <v>0</v>
      </c>
      <c r="J241" s="1833">
        <f t="shared" si="68"/>
        <v>100</v>
      </c>
      <c r="K241" s="1833">
        <v>0</v>
      </c>
      <c r="L241" s="1833">
        <f t="shared" si="67"/>
        <v>100</v>
      </c>
      <c r="M241" s="1833">
        <v>0</v>
      </c>
      <c r="N241" s="1833">
        <f t="shared" si="66"/>
        <v>100</v>
      </c>
      <c r="O241" s="1834">
        <v>0</v>
      </c>
      <c r="P241" s="1834">
        <f t="shared" si="74"/>
        <v>100</v>
      </c>
      <c r="Q241" s="1834">
        <v>0</v>
      </c>
      <c r="R241" s="1834">
        <f t="shared" si="73"/>
        <v>100</v>
      </c>
      <c r="S241" s="1832">
        <v>0</v>
      </c>
      <c r="T241" s="1832">
        <f t="shared" si="71"/>
        <v>100</v>
      </c>
      <c r="U241" s="1832">
        <v>0</v>
      </c>
      <c r="V241" s="2148">
        <f t="shared" si="72"/>
        <v>100</v>
      </c>
      <c r="W241" s="1832">
        <v>0</v>
      </c>
      <c r="X241" s="1832">
        <f t="shared" si="61"/>
        <v>100</v>
      </c>
    </row>
    <row r="242" spans="1:24" s="714" customFormat="1" x14ac:dyDescent="0.2">
      <c r="A242" s="1220"/>
      <c r="B242" s="1221"/>
      <c r="C242" s="1222" t="s">
        <v>294</v>
      </c>
      <c r="D242" s="1222" t="s">
        <v>295</v>
      </c>
      <c r="E242" s="1223" t="s">
        <v>296</v>
      </c>
      <c r="F242" s="1224">
        <v>0</v>
      </c>
      <c r="G242" s="1183">
        <v>100</v>
      </c>
      <c r="H242" s="926">
        <f t="shared" si="70"/>
        <v>100</v>
      </c>
      <c r="I242" s="1827">
        <v>0</v>
      </c>
      <c r="J242" s="1827">
        <f t="shared" si="68"/>
        <v>100</v>
      </c>
      <c r="K242" s="1827">
        <v>0</v>
      </c>
      <c r="L242" s="1827">
        <f t="shared" si="67"/>
        <v>100</v>
      </c>
      <c r="M242" s="1827">
        <v>0</v>
      </c>
      <c r="N242" s="1827">
        <f t="shared" si="66"/>
        <v>100</v>
      </c>
      <c r="O242" s="1828">
        <v>0</v>
      </c>
      <c r="P242" s="1828">
        <f t="shared" si="74"/>
        <v>100</v>
      </c>
      <c r="Q242" s="1828">
        <v>0</v>
      </c>
      <c r="R242" s="1828">
        <f t="shared" si="73"/>
        <v>100</v>
      </c>
      <c r="S242" s="1829">
        <v>0</v>
      </c>
      <c r="T242" s="1829">
        <f t="shared" si="71"/>
        <v>100</v>
      </c>
      <c r="U242" s="1829">
        <v>0</v>
      </c>
      <c r="V242" s="2147">
        <f t="shared" si="72"/>
        <v>100</v>
      </c>
      <c r="W242" s="1829">
        <v>0</v>
      </c>
      <c r="X242" s="1829">
        <f t="shared" si="61"/>
        <v>100</v>
      </c>
    </row>
    <row r="243" spans="1:24" s="714" customFormat="1" ht="20.95" x14ac:dyDescent="0.2">
      <c r="A243" s="1215" t="s">
        <v>298</v>
      </c>
      <c r="B243" s="1216" t="s">
        <v>521</v>
      </c>
      <c r="C243" s="1217" t="s">
        <v>100</v>
      </c>
      <c r="D243" s="1217" t="s">
        <v>100</v>
      </c>
      <c r="E243" s="1218" t="s">
        <v>397</v>
      </c>
      <c r="F243" s="1219">
        <v>0</v>
      </c>
      <c r="G243" s="1176">
        <f t="shared" si="69"/>
        <v>200</v>
      </c>
      <c r="H243" s="928">
        <f t="shared" si="70"/>
        <v>200</v>
      </c>
      <c r="I243" s="1833">
        <v>0</v>
      </c>
      <c r="J243" s="1833">
        <f t="shared" si="68"/>
        <v>200</v>
      </c>
      <c r="K243" s="1833">
        <v>0</v>
      </c>
      <c r="L243" s="1833">
        <f t="shared" si="67"/>
        <v>200</v>
      </c>
      <c r="M243" s="1833">
        <v>0</v>
      </c>
      <c r="N243" s="1833">
        <f t="shared" si="66"/>
        <v>200</v>
      </c>
      <c r="O243" s="1834">
        <v>0</v>
      </c>
      <c r="P243" s="1834">
        <f t="shared" si="74"/>
        <v>200</v>
      </c>
      <c r="Q243" s="1834">
        <v>0</v>
      </c>
      <c r="R243" s="1834">
        <f t="shared" si="73"/>
        <v>200</v>
      </c>
      <c r="S243" s="1832">
        <v>0</v>
      </c>
      <c r="T243" s="1832">
        <f t="shared" si="71"/>
        <v>200</v>
      </c>
      <c r="U243" s="1832">
        <v>0</v>
      </c>
      <c r="V243" s="2148">
        <f t="shared" si="72"/>
        <v>200</v>
      </c>
      <c r="W243" s="1832">
        <v>0</v>
      </c>
      <c r="X243" s="1832">
        <f t="shared" si="61"/>
        <v>200</v>
      </c>
    </row>
    <row r="244" spans="1:24" s="714" customFormat="1" x14ac:dyDescent="0.2">
      <c r="A244" s="1220"/>
      <c r="B244" s="1221"/>
      <c r="C244" s="1222" t="s">
        <v>294</v>
      </c>
      <c r="D244" s="1222" t="s">
        <v>295</v>
      </c>
      <c r="E244" s="1223" t="s">
        <v>296</v>
      </c>
      <c r="F244" s="1224">
        <v>0</v>
      </c>
      <c r="G244" s="1183">
        <v>200</v>
      </c>
      <c r="H244" s="926">
        <f t="shared" si="70"/>
        <v>200</v>
      </c>
      <c r="I244" s="1827">
        <v>0</v>
      </c>
      <c r="J244" s="1827">
        <f t="shared" si="68"/>
        <v>200</v>
      </c>
      <c r="K244" s="1827">
        <v>0</v>
      </c>
      <c r="L244" s="1827">
        <f t="shared" si="67"/>
        <v>200</v>
      </c>
      <c r="M244" s="1827">
        <v>0</v>
      </c>
      <c r="N244" s="1827">
        <f t="shared" si="66"/>
        <v>200</v>
      </c>
      <c r="O244" s="1828">
        <v>0</v>
      </c>
      <c r="P244" s="1828">
        <f t="shared" si="74"/>
        <v>200</v>
      </c>
      <c r="Q244" s="1828">
        <v>0</v>
      </c>
      <c r="R244" s="1828">
        <f t="shared" si="73"/>
        <v>200</v>
      </c>
      <c r="S244" s="1829">
        <v>0</v>
      </c>
      <c r="T244" s="1829">
        <f t="shared" si="71"/>
        <v>200</v>
      </c>
      <c r="U244" s="1829">
        <v>0</v>
      </c>
      <c r="V244" s="2147">
        <f t="shared" si="72"/>
        <v>200</v>
      </c>
      <c r="W244" s="1829">
        <v>0</v>
      </c>
      <c r="X244" s="1829">
        <f t="shared" si="61"/>
        <v>200</v>
      </c>
    </row>
    <row r="245" spans="1:24" s="714" customFormat="1" ht="20.95" x14ac:dyDescent="0.2">
      <c r="A245" s="1215" t="s">
        <v>298</v>
      </c>
      <c r="B245" s="1216" t="s">
        <v>522</v>
      </c>
      <c r="C245" s="1217" t="s">
        <v>100</v>
      </c>
      <c r="D245" s="1217" t="s">
        <v>100</v>
      </c>
      <c r="E245" s="1218" t="s">
        <v>399</v>
      </c>
      <c r="F245" s="1219">
        <v>0</v>
      </c>
      <c r="G245" s="1176">
        <f t="shared" si="69"/>
        <v>100</v>
      </c>
      <c r="H245" s="928">
        <f t="shared" si="70"/>
        <v>100</v>
      </c>
      <c r="I245" s="1833">
        <v>0</v>
      </c>
      <c r="J245" s="1833">
        <f t="shared" si="68"/>
        <v>100</v>
      </c>
      <c r="K245" s="1833">
        <v>0</v>
      </c>
      <c r="L245" s="1833">
        <f t="shared" si="67"/>
        <v>100</v>
      </c>
      <c r="M245" s="1833">
        <v>0</v>
      </c>
      <c r="N245" s="1833">
        <f t="shared" si="66"/>
        <v>100</v>
      </c>
      <c r="O245" s="1834">
        <v>0</v>
      </c>
      <c r="P245" s="1834">
        <f t="shared" si="74"/>
        <v>100</v>
      </c>
      <c r="Q245" s="1834">
        <v>0</v>
      </c>
      <c r="R245" s="1834">
        <f t="shared" si="73"/>
        <v>100</v>
      </c>
      <c r="S245" s="1832">
        <v>0</v>
      </c>
      <c r="T245" s="1832">
        <f t="shared" si="71"/>
        <v>100</v>
      </c>
      <c r="U245" s="1832">
        <v>0</v>
      </c>
      <c r="V245" s="2148">
        <f t="shared" si="72"/>
        <v>100</v>
      </c>
      <c r="W245" s="1832">
        <v>0</v>
      </c>
      <c r="X245" s="1832">
        <f t="shared" si="61"/>
        <v>100</v>
      </c>
    </row>
    <row r="246" spans="1:24" s="714" customFormat="1" x14ac:dyDescent="0.2">
      <c r="A246" s="1220"/>
      <c r="B246" s="1221"/>
      <c r="C246" s="1222" t="s">
        <v>294</v>
      </c>
      <c r="D246" s="1222" t="s">
        <v>295</v>
      </c>
      <c r="E246" s="1223" t="s">
        <v>296</v>
      </c>
      <c r="F246" s="1224">
        <v>0</v>
      </c>
      <c r="G246" s="1183">
        <v>100</v>
      </c>
      <c r="H246" s="926">
        <f t="shared" si="70"/>
        <v>100</v>
      </c>
      <c r="I246" s="1827">
        <v>0</v>
      </c>
      <c r="J246" s="1827">
        <f t="shared" si="68"/>
        <v>100</v>
      </c>
      <c r="K246" s="1827">
        <v>0</v>
      </c>
      <c r="L246" s="1827">
        <f t="shared" si="67"/>
        <v>100</v>
      </c>
      <c r="M246" s="1827">
        <v>0</v>
      </c>
      <c r="N246" s="1827">
        <f t="shared" si="66"/>
        <v>100</v>
      </c>
      <c r="O246" s="1828">
        <v>0</v>
      </c>
      <c r="P246" s="1828">
        <f t="shared" si="74"/>
        <v>100</v>
      </c>
      <c r="Q246" s="1828">
        <v>0</v>
      </c>
      <c r="R246" s="1828">
        <f t="shared" si="73"/>
        <v>100</v>
      </c>
      <c r="S246" s="1829">
        <v>0</v>
      </c>
      <c r="T246" s="1829">
        <f t="shared" si="71"/>
        <v>100</v>
      </c>
      <c r="U246" s="1829">
        <v>0</v>
      </c>
      <c r="V246" s="2147">
        <f t="shared" si="72"/>
        <v>100</v>
      </c>
      <c r="W246" s="1829">
        <v>0</v>
      </c>
      <c r="X246" s="1829">
        <f t="shared" si="61"/>
        <v>100</v>
      </c>
    </row>
    <row r="247" spans="1:24" s="714" customFormat="1" ht="31.45" x14ac:dyDescent="0.2">
      <c r="A247" s="1215" t="s">
        <v>298</v>
      </c>
      <c r="B247" s="1216" t="s">
        <v>523</v>
      </c>
      <c r="C247" s="1217" t="s">
        <v>100</v>
      </c>
      <c r="D247" s="1217" t="s">
        <v>100</v>
      </c>
      <c r="E247" s="1218" t="s">
        <v>404</v>
      </c>
      <c r="F247" s="1219">
        <v>0</v>
      </c>
      <c r="G247" s="1176">
        <f t="shared" si="69"/>
        <v>100</v>
      </c>
      <c r="H247" s="928">
        <f t="shared" si="70"/>
        <v>100</v>
      </c>
      <c r="I247" s="1833">
        <v>0</v>
      </c>
      <c r="J247" s="1833">
        <f t="shared" si="68"/>
        <v>100</v>
      </c>
      <c r="K247" s="1833">
        <v>0</v>
      </c>
      <c r="L247" s="1833">
        <f t="shared" si="67"/>
        <v>100</v>
      </c>
      <c r="M247" s="1833">
        <v>0</v>
      </c>
      <c r="N247" s="1833">
        <f t="shared" si="66"/>
        <v>100</v>
      </c>
      <c r="O247" s="1834">
        <v>0</v>
      </c>
      <c r="P247" s="1834">
        <f t="shared" si="74"/>
        <v>100</v>
      </c>
      <c r="Q247" s="1834">
        <v>0</v>
      </c>
      <c r="R247" s="1834">
        <f t="shared" si="73"/>
        <v>100</v>
      </c>
      <c r="S247" s="1832">
        <v>0</v>
      </c>
      <c r="T247" s="1832">
        <f t="shared" si="71"/>
        <v>100</v>
      </c>
      <c r="U247" s="1832">
        <v>0</v>
      </c>
      <c r="V247" s="2148">
        <f t="shared" si="72"/>
        <v>100</v>
      </c>
      <c r="W247" s="1832">
        <v>0</v>
      </c>
      <c r="X247" s="1832">
        <f t="shared" si="61"/>
        <v>100</v>
      </c>
    </row>
    <row r="248" spans="1:24" s="714" customFormat="1" x14ac:dyDescent="0.2">
      <c r="A248" s="1220"/>
      <c r="B248" s="1221"/>
      <c r="C248" s="1222" t="s">
        <v>294</v>
      </c>
      <c r="D248" s="1222" t="s">
        <v>402</v>
      </c>
      <c r="E248" s="1223" t="s">
        <v>403</v>
      </c>
      <c r="F248" s="1224">
        <v>0</v>
      </c>
      <c r="G248" s="1183">
        <v>100</v>
      </c>
      <c r="H248" s="926">
        <f t="shared" si="70"/>
        <v>100</v>
      </c>
      <c r="I248" s="1827">
        <v>0</v>
      </c>
      <c r="J248" s="1827">
        <f t="shared" si="68"/>
        <v>100</v>
      </c>
      <c r="K248" s="1827">
        <v>0</v>
      </c>
      <c r="L248" s="1827">
        <f t="shared" si="67"/>
        <v>100</v>
      </c>
      <c r="M248" s="1827">
        <v>0</v>
      </c>
      <c r="N248" s="1827">
        <f t="shared" si="66"/>
        <v>100</v>
      </c>
      <c r="O248" s="1828">
        <v>0</v>
      </c>
      <c r="P248" s="1828">
        <f t="shared" si="74"/>
        <v>100</v>
      </c>
      <c r="Q248" s="1828">
        <v>0</v>
      </c>
      <c r="R248" s="1828">
        <f t="shared" si="73"/>
        <v>100</v>
      </c>
      <c r="S248" s="1829">
        <v>0</v>
      </c>
      <c r="T248" s="1829">
        <f t="shared" si="71"/>
        <v>100</v>
      </c>
      <c r="U248" s="1829">
        <v>0</v>
      </c>
      <c r="V248" s="2147">
        <f t="shared" si="72"/>
        <v>100</v>
      </c>
      <c r="W248" s="1829">
        <v>0</v>
      </c>
      <c r="X248" s="1829">
        <f t="shared" si="61"/>
        <v>100</v>
      </c>
    </row>
    <row r="249" spans="1:24" s="714" customFormat="1" ht="20.95" x14ac:dyDescent="0.2">
      <c r="A249" s="1215" t="s">
        <v>298</v>
      </c>
      <c r="B249" s="1216" t="s">
        <v>524</v>
      </c>
      <c r="C249" s="1217" t="s">
        <v>100</v>
      </c>
      <c r="D249" s="1217" t="s">
        <v>100</v>
      </c>
      <c r="E249" s="1218" t="s">
        <v>423</v>
      </c>
      <c r="F249" s="1219">
        <v>0</v>
      </c>
      <c r="G249" s="1176">
        <f t="shared" si="69"/>
        <v>150</v>
      </c>
      <c r="H249" s="928">
        <f t="shared" si="70"/>
        <v>150</v>
      </c>
      <c r="I249" s="1833">
        <v>0</v>
      </c>
      <c r="J249" s="1833">
        <f t="shared" si="68"/>
        <v>150</v>
      </c>
      <c r="K249" s="1833">
        <v>0</v>
      </c>
      <c r="L249" s="1833">
        <f t="shared" si="67"/>
        <v>150</v>
      </c>
      <c r="M249" s="1833">
        <v>0</v>
      </c>
      <c r="N249" s="1833">
        <f t="shared" si="66"/>
        <v>150</v>
      </c>
      <c r="O249" s="1834">
        <v>0</v>
      </c>
      <c r="P249" s="1834">
        <f t="shared" si="74"/>
        <v>150</v>
      </c>
      <c r="Q249" s="1834">
        <v>0</v>
      </c>
      <c r="R249" s="1834">
        <f t="shared" si="73"/>
        <v>150</v>
      </c>
      <c r="S249" s="1832">
        <v>0</v>
      </c>
      <c r="T249" s="1832">
        <f t="shared" si="71"/>
        <v>150</v>
      </c>
      <c r="U249" s="1832">
        <v>0</v>
      </c>
      <c r="V249" s="2148">
        <f t="shared" si="72"/>
        <v>150</v>
      </c>
      <c r="W249" s="1832">
        <v>0</v>
      </c>
      <c r="X249" s="1832">
        <f t="shared" si="61"/>
        <v>150</v>
      </c>
    </row>
    <row r="250" spans="1:24" s="714" customFormat="1" x14ac:dyDescent="0.2">
      <c r="A250" s="1220"/>
      <c r="B250" s="1221"/>
      <c r="C250" s="1222" t="s">
        <v>294</v>
      </c>
      <c r="D250" s="1222" t="s">
        <v>402</v>
      </c>
      <c r="E250" s="1223" t="s">
        <v>403</v>
      </c>
      <c r="F250" s="1224">
        <v>0</v>
      </c>
      <c r="G250" s="1183">
        <v>150</v>
      </c>
      <c r="H250" s="926">
        <f t="shared" si="70"/>
        <v>150</v>
      </c>
      <c r="I250" s="1827">
        <v>0</v>
      </c>
      <c r="J250" s="1827">
        <f t="shared" si="68"/>
        <v>150</v>
      </c>
      <c r="K250" s="1827">
        <v>0</v>
      </c>
      <c r="L250" s="1827">
        <f t="shared" si="67"/>
        <v>150</v>
      </c>
      <c r="M250" s="1827">
        <v>0</v>
      </c>
      <c r="N250" s="1827">
        <f t="shared" si="66"/>
        <v>150</v>
      </c>
      <c r="O250" s="1828">
        <v>0</v>
      </c>
      <c r="P250" s="1828">
        <f t="shared" si="74"/>
        <v>150</v>
      </c>
      <c r="Q250" s="1828">
        <v>0</v>
      </c>
      <c r="R250" s="1828">
        <f t="shared" si="73"/>
        <v>150</v>
      </c>
      <c r="S250" s="1829">
        <v>0</v>
      </c>
      <c r="T250" s="1829">
        <f t="shared" si="71"/>
        <v>150</v>
      </c>
      <c r="U250" s="1829">
        <v>0</v>
      </c>
      <c r="V250" s="2147">
        <f t="shared" si="72"/>
        <v>150</v>
      </c>
      <c r="W250" s="1829">
        <v>0</v>
      </c>
      <c r="X250" s="1829">
        <f t="shared" si="61"/>
        <v>150</v>
      </c>
    </row>
    <row r="251" spans="1:24" s="714" customFormat="1" x14ac:dyDescent="0.2">
      <c r="A251" s="1215" t="s">
        <v>298</v>
      </c>
      <c r="B251" s="1216" t="s">
        <v>525</v>
      </c>
      <c r="C251" s="1217" t="s">
        <v>100</v>
      </c>
      <c r="D251" s="1217" t="s">
        <v>100</v>
      </c>
      <c r="E251" s="1218" t="s">
        <v>407</v>
      </c>
      <c r="F251" s="1219">
        <v>0</v>
      </c>
      <c r="G251" s="1176">
        <f t="shared" si="69"/>
        <v>100</v>
      </c>
      <c r="H251" s="928">
        <f t="shared" si="70"/>
        <v>100</v>
      </c>
      <c r="I251" s="1833">
        <v>0</v>
      </c>
      <c r="J251" s="1833">
        <f t="shared" si="68"/>
        <v>100</v>
      </c>
      <c r="K251" s="1833">
        <v>0</v>
      </c>
      <c r="L251" s="1833">
        <f t="shared" si="67"/>
        <v>100</v>
      </c>
      <c r="M251" s="1833">
        <v>0</v>
      </c>
      <c r="N251" s="1833">
        <f t="shared" si="66"/>
        <v>100</v>
      </c>
      <c r="O251" s="1834">
        <v>0</v>
      </c>
      <c r="P251" s="1834">
        <f t="shared" si="74"/>
        <v>100</v>
      </c>
      <c r="Q251" s="1834">
        <v>0</v>
      </c>
      <c r="R251" s="1834">
        <f t="shared" si="73"/>
        <v>100</v>
      </c>
      <c r="S251" s="1832">
        <v>0</v>
      </c>
      <c r="T251" s="1832">
        <f t="shared" si="71"/>
        <v>100</v>
      </c>
      <c r="U251" s="1832">
        <v>0</v>
      </c>
      <c r="V251" s="2148">
        <f t="shared" si="72"/>
        <v>100</v>
      </c>
      <c r="W251" s="1832">
        <v>0</v>
      </c>
      <c r="X251" s="1832">
        <f t="shared" si="61"/>
        <v>100</v>
      </c>
    </row>
    <row r="252" spans="1:24" s="714" customFormat="1" x14ac:dyDescent="0.2">
      <c r="A252" s="1220"/>
      <c r="B252" s="1221"/>
      <c r="C252" s="1222" t="s">
        <v>294</v>
      </c>
      <c r="D252" s="1222" t="s">
        <v>295</v>
      </c>
      <c r="E252" s="1223" t="s">
        <v>296</v>
      </c>
      <c r="F252" s="1224">
        <v>0</v>
      </c>
      <c r="G252" s="1183">
        <v>100</v>
      </c>
      <c r="H252" s="926">
        <f t="shared" si="70"/>
        <v>100</v>
      </c>
      <c r="I252" s="1827">
        <v>0</v>
      </c>
      <c r="J252" s="1827">
        <f t="shared" si="68"/>
        <v>100</v>
      </c>
      <c r="K252" s="1827">
        <v>0</v>
      </c>
      <c r="L252" s="1827">
        <f t="shared" si="67"/>
        <v>100</v>
      </c>
      <c r="M252" s="1827">
        <v>0</v>
      </c>
      <c r="N252" s="1827">
        <f t="shared" si="66"/>
        <v>100</v>
      </c>
      <c r="O252" s="1828">
        <v>0</v>
      </c>
      <c r="P252" s="1828">
        <f t="shared" si="74"/>
        <v>100</v>
      </c>
      <c r="Q252" s="1828">
        <v>0</v>
      </c>
      <c r="R252" s="1828">
        <f t="shared" si="73"/>
        <v>100</v>
      </c>
      <c r="S252" s="1829">
        <v>0</v>
      </c>
      <c r="T252" s="1829">
        <f t="shared" si="71"/>
        <v>100</v>
      </c>
      <c r="U252" s="1829">
        <v>0</v>
      </c>
      <c r="V252" s="2147">
        <f t="shared" si="72"/>
        <v>100</v>
      </c>
      <c r="W252" s="1829">
        <v>0</v>
      </c>
      <c r="X252" s="1829">
        <f t="shared" si="61"/>
        <v>100</v>
      </c>
    </row>
    <row r="253" spans="1:24" s="714" customFormat="1" ht="20.95" x14ac:dyDescent="0.2">
      <c r="A253" s="1215" t="s">
        <v>298</v>
      </c>
      <c r="B253" s="1216" t="s">
        <v>526</v>
      </c>
      <c r="C253" s="1217" t="s">
        <v>100</v>
      </c>
      <c r="D253" s="1217" t="s">
        <v>100</v>
      </c>
      <c r="E253" s="1218" t="s">
        <v>408</v>
      </c>
      <c r="F253" s="1219">
        <v>0</v>
      </c>
      <c r="G253" s="1176">
        <f t="shared" si="69"/>
        <v>200</v>
      </c>
      <c r="H253" s="928">
        <f t="shared" si="70"/>
        <v>200</v>
      </c>
      <c r="I253" s="1833">
        <v>0</v>
      </c>
      <c r="J253" s="1833">
        <f t="shared" si="68"/>
        <v>200</v>
      </c>
      <c r="K253" s="1833">
        <v>0</v>
      </c>
      <c r="L253" s="1833">
        <f t="shared" si="67"/>
        <v>200</v>
      </c>
      <c r="M253" s="1833">
        <v>0</v>
      </c>
      <c r="N253" s="1833">
        <f t="shared" ref="N253:N318" si="75">+L253+M253</f>
        <v>200</v>
      </c>
      <c r="O253" s="1834">
        <v>0</v>
      </c>
      <c r="P253" s="1834">
        <f t="shared" si="74"/>
        <v>200</v>
      </c>
      <c r="Q253" s="1834">
        <v>0</v>
      </c>
      <c r="R253" s="1834">
        <f t="shared" si="73"/>
        <v>200</v>
      </c>
      <c r="S253" s="1832">
        <v>0</v>
      </c>
      <c r="T253" s="1832">
        <f t="shared" si="71"/>
        <v>200</v>
      </c>
      <c r="U253" s="1832">
        <v>0</v>
      </c>
      <c r="V253" s="2148">
        <f t="shared" si="72"/>
        <v>200</v>
      </c>
      <c r="W253" s="1832">
        <v>0</v>
      </c>
      <c r="X253" s="1832">
        <f t="shared" si="61"/>
        <v>200</v>
      </c>
    </row>
    <row r="254" spans="1:24" s="714" customFormat="1" x14ac:dyDescent="0.2">
      <c r="A254" s="1220"/>
      <c r="B254" s="1221"/>
      <c r="C254" s="1222" t="s">
        <v>294</v>
      </c>
      <c r="D254" s="1222" t="s">
        <v>341</v>
      </c>
      <c r="E254" s="1223" t="s">
        <v>342</v>
      </c>
      <c r="F254" s="1224">
        <v>0</v>
      </c>
      <c r="G254" s="1183">
        <v>200</v>
      </c>
      <c r="H254" s="926">
        <f t="shared" si="70"/>
        <v>200</v>
      </c>
      <c r="I254" s="1827">
        <v>0</v>
      </c>
      <c r="J254" s="1827">
        <f t="shared" si="68"/>
        <v>200</v>
      </c>
      <c r="K254" s="1827">
        <v>0</v>
      </c>
      <c r="L254" s="1827">
        <f t="shared" si="67"/>
        <v>200</v>
      </c>
      <c r="M254" s="1827">
        <v>0</v>
      </c>
      <c r="N254" s="1827">
        <f t="shared" si="75"/>
        <v>200</v>
      </c>
      <c r="O254" s="1828">
        <v>0</v>
      </c>
      <c r="P254" s="1828">
        <f t="shared" si="74"/>
        <v>200</v>
      </c>
      <c r="Q254" s="1828">
        <v>0</v>
      </c>
      <c r="R254" s="1828">
        <f t="shared" si="73"/>
        <v>200</v>
      </c>
      <c r="S254" s="1829">
        <v>0</v>
      </c>
      <c r="T254" s="1829">
        <f t="shared" si="71"/>
        <v>200</v>
      </c>
      <c r="U254" s="1829">
        <v>0</v>
      </c>
      <c r="V254" s="2147">
        <f t="shared" si="72"/>
        <v>200</v>
      </c>
      <c r="W254" s="1829">
        <v>0</v>
      </c>
      <c r="X254" s="1829">
        <f t="shared" si="61"/>
        <v>200</v>
      </c>
    </row>
    <row r="255" spans="1:24" s="714" customFormat="1" x14ac:dyDescent="0.2">
      <c r="A255" s="1215" t="s">
        <v>298</v>
      </c>
      <c r="B255" s="1216" t="s">
        <v>527</v>
      </c>
      <c r="C255" s="1217" t="s">
        <v>100</v>
      </c>
      <c r="D255" s="1217" t="s">
        <v>100</v>
      </c>
      <c r="E255" s="1218" t="s">
        <v>410</v>
      </c>
      <c r="F255" s="1219">
        <v>0</v>
      </c>
      <c r="G255" s="1176">
        <f t="shared" si="69"/>
        <v>100</v>
      </c>
      <c r="H255" s="928">
        <f t="shared" si="70"/>
        <v>100</v>
      </c>
      <c r="I255" s="1833">
        <v>0</v>
      </c>
      <c r="J255" s="1833">
        <f t="shared" si="68"/>
        <v>100</v>
      </c>
      <c r="K255" s="1833">
        <v>0</v>
      </c>
      <c r="L255" s="1833">
        <f t="shared" ref="L255:L322" si="76">+J255+K255</f>
        <v>100</v>
      </c>
      <c r="M255" s="1833">
        <v>0</v>
      </c>
      <c r="N255" s="1833">
        <f t="shared" si="75"/>
        <v>100</v>
      </c>
      <c r="O255" s="1834">
        <v>0</v>
      </c>
      <c r="P255" s="1834">
        <f t="shared" si="74"/>
        <v>100</v>
      </c>
      <c r="Q255" s="1834">
        <v>0</v>
      </c>
      <c r="R255" s="1834">
        <f t="shared" si="73"/>
        <v>100</v>
      </c>
      <c r="S255" s="1832">
        <v>0</v>
      </c>
      <c r="T255" s="1832">
        <f t="shared" si="71"/>
        <v>100</v>
      </c>
      <c r="U255" s="1832">
        <v>0</v>
      </c>
      <c r="V255" s="2148">
        <f t="shared" si="72"/>
        <v>100</v>
      </c>
      <c r="W255" s="1832">
        <v>0</v>
      </c>
      <c r="X255" s="1832">
        <f t="shared" si="61"/>
        <v>100</v>
      </c>
    </row>
    <row r="256" spans="1:24" s="714" customFormat="1" x14ac:dyDescent="0.2">
      <c r="A256" s="1220"/>
      <c r="B256" s="1221"/>
      <c r="C256" s="1222" t="s">
        <v>294</v>
      </c>
      <c r="D256" s="1222" t="s">
        <v>295</v>
      </c>
      <c r="E256" s="1223" t="s">
        <v>296</v>
      </c>
      <c r="F256" s="1224">
        <v>0</v>
      </c>
      <c r="G256" s="1183">
        <v>100</v>
      </c>
      <c r="H256" s="926">
        <f t="shared" si="70"/>
        <v>100</v>
      </c>
      <c r="I256" s="1827">
        <v>0</v>
      </c>
      <c r="J256" s="1827">
        <f t="shared" si="68"/>
        <v>100</v>
      </c>
      <c r="K256" s="1827">
        <v>0</v>
      </c>
      <c r="L256" s="1827">
        <f t="shared" si="76"/>
        <v>100</v>
      </c>
      <c r="M256" s="1827">
        <v>0</v>
      </c>
      <c r="N256" s="1827">
        <f t="shared" si="75"/>
        <v>100</v>
      </c>
      <c r="O256" s="1828">
        <v>0</v>
      </c>
      <c r="P256" s="1828">
        <f t="shared" si="74"/>
        <v>100</v>
      </c>
      <c r="Q256" s="1828">
        <v>0</v>
      </c>
      <c r="R256" s="1828">
        <f t="shared" si="73"/>
        <v>100</v>
      </c>
      <c r="S256" s="1829">
        <v>0</v>
      </c>
      <c r="T256" s="1829">
        <f t="shared" si="71"/>
        <v>100</v>
      </c>
      <c r="U256" s="1829">
        <v>0</v>
      </c>
      <c r="V256" s="2147">
        <f t="shared" si="72"/>
        <v>100</v>
      </c>
      <c r="W256" s="1829">
        <v>0</v>
      </c>
      <c r="X256" s="1829">
        <f t="shared" si="61"/>
        <v>100</v>
      </c>
    </row>
    <row r="257" spans="1:24" s="714" customFormat="1" ht="31.45" x14ac:dyDescent="0.2">
      <c r="A257" s="1215" t="s">
        <v>298</v>
      </c>
      <c r="B257" s="1216" t="s">
        <v>528</v>
      </c>
      <c r="C257" s="1217" t="s">
        <v>100</v>
      </c>
      <c r="D257" s="1217" t="s">
        <v>100</v>
      </c>
      <c r="E257" s="1218" t="s">
        <v>412</v>
      </c>
      <c r="F257" s="1219">
        <v>0</v>
      </c>
      <c r="G257" s="1176">
        <f t="shared" si="69"/>
        <v>100</v>
      </c>
      <c r="H257" s="928">
        <f t="shared" si="70"/>
        <v>100</v>
      </c>
      <c r="I257" s="1833">
        <v>0</v>
      </c>
      <c r="J257" s="1833">
        <f t="shared" si="68"/>
        <v>100</v>
      </c>
      <c r="K257" s="1833">
        <v>0</v>
      </c>
      <c r="L257" s="1833">
        <f t="shared" si="76"/>
        <v>100</v>
      </c>
      <c r="M257" s="1833">
        <v>0</v>
      </c>
      <c r="N257" s="1833">
        <f t="shared" si="75"/>
        <v>100</v>
      </c>
      <c r="O257" s="1834">
        <v>0</v>
      </c>
      <c r="P257" s="1834">
        <f t="shared" si="74"/>
        <v>100</v>
      </c>
      <c r="Q257" s="1834">
        <v>0</v>
      </c>
      <c r="R257" s="1834">
        <f t="shared" si="73"/>
        <v>100</v>
      </c>
      <c r="S257" s="1832">
        <v>0</v>
      </c>
      <c r="T257" s="1832">
        <f t="shared" si="71"/>
        <v>100</v>
      </c>
      <c r="U257" s="1832">
        <v>0</v>
      </c>
      <c r="V257" s="2148">
        <f t="shared" si="72"/>
        <v>100</v>
      </c>
      <c r="W257" s="1832">
        <v>0</v>
      </c>
      <c r="X257" s="1832">
        <f t="shared" si="61"/>
        <v>100</v>
      </c>
    </row>
    <row r="258" spans="1:24" s="714" customFormat="1" x14ac:dyDescent="0.2">
      <c r="A258" s="1220"/>
      <c r="B258" s="1221"/>
      <c r="C258" s="1222" t="s">
        <v>294</v>
      </c>
      <c r="D258" s="1222" t="s">
        <v>295</v>
      </c>
      <c r="E258" s="1223" t="s">
        <v>296</v>
      </c>
      <c r="F258" s="1224">
        <v>0</v>
      </c>
      <c r="G258" s="1183">
        <v>100</v>
      </c>
      <c r="H258" s="926">
        <f t="shared" si="70"/>
        <v>100</v>
      </c>
      <c r="I258" s="1827">
        <v>0</v>
      </c>
      <c r="J258" s="1827">
        <f t="shared" ref="J258:J342" si="77">+H258+I258</f>
        <v>100</v>
      </c>
      <c r="K258" s="1827">
        <v>0</v>
      </c>
      <c r="L258" s="1827">
        <f t="shared" si="76"/>
        <v>100</v>
      </c>
      <c r="M258" s="1827">
        <v>0</v>
      </c>
      <c r="N258" s="1827">
        <f t="shared" si="75"/>
        <v>100</v>
      </c>
      <c r="O258" s="1828">
        <v>0</v>
      </c>
      <c r="P258" s="1828">
        <f t="shared" si="74"/>
        <v>100</v>
      </c>
      <c r="Q258" s="1828">
        <v>0</v>
      </c>
      <c r="R258" s="1828">
        <f t="shared" si="73"/>
        <v>100</v>
      </c>
      <c r="S258" s="1829">
        <v>0</v>
      </c>
      <c r="T258" s="1829">
        <f t="shared" si="71"/>
        <v>100</v>
      </c>
      <c r="U258" s="1829">
        <v>0</v>
      </c>
      <c r="V258" s="2147">
        <f t="shared" si="72"/>
        <v>100</v>
      </c>
      <c r="W258" s="1829">
        <v>0</v>
      </c>
      <c r="X258" s="1829">
        <f t="shared" si="61"/>
        <v>100</v>
      </c>
    </row>
    <row r="259" spans="1:24" s="714" customFormat="1" x14ac:dyDescent="0.2">
      <c r="A259" s="1215" t="s">
        <v>298</v>
      </c>
      <c r="B259" s="1216" t="s">
        <v>529</v>
      </c>
      <c r="C259" s="1217" t="s">
        <v>100</v>
      </c>
      <c r="D259" s="1217" t="s">
        <v>100</v>
      </c>
      <c r="E259" s="1218" t="s">
        <v>414</v>
      </c>
      <c r="F259" s="1219">
        <v>0</v>
      </c>
      <c r="G259" s="1176">
        <f t="shared" ref="G259:G261" si="78">+G260</f>
        <v>450</v>
      </c>
      <c r="H259" s="928">
        <f t="shared" si="70"/>
        <v>450</v>
      </c>
      <c r="I259" s="1833">
        <v>0</v>
      </c>
      <c r="J259" s="1833">
        <f t="shared" si="77"/>
        <v>450</v>
      </c>
      <c r="K259" s="1833">
        <v>0</v>
      </c>
      <c r="L259" s="1833">
        <f t="shared" si="76"/>
        <v>450</v>
      </c>
      <c r="M259" s="1833">
        <v>0</v>
      </c>
      <c r="N259" s="1833">
        <f t="shared" si="75"/>
        <v>450</v>
      </c>
      <c r="O259" s="1834">
        <v>0</v>
      </c>
      <c r="P259" s="1834">
        <f t="shared" si="74"/>
        <v>450</v>
      </c>
      <c r="Q259" s="1834">
        <v>0</v>
      </c>
      <c r="R259" s="1834">
        <f t="shared" si="73"/>
        <v>450</v>
      </c>
      <c r="S259" s="1832">
        <v>0</v>
      </c>
      <c r="T259" s="1832">
        <f t="shared" si="71"/>
        <v>450</v>
      </c>
      <c r="U259" s="1832">
        <v>0</v>
      </c>
      <c r="V259" s="2148">
        <f t="shared" si="72"/>
        <v>450</v>
      </c>
      <c r="W259" s="1832">
        <v>0</v>
      </c>
      <c r="X259" s="1832">
        <f t="shared" si="61"/>
        <v>450</v>
      </c>
    </row>
    <row r="260" spans="1:24" s="714" customFormat="1" x14ac:dyDescent="0.2">
      <c r="A260" s="1220"/>
      <c r="B260" s="1221"/>
      <c r="C260" s="1222" t="s">
        <v>294</v>
      </c>
      <c r="D260" s="1222" t="s">
        <v>295</v>
      </c>
      <c r="E260" s="1223" t="s">
        <v>296</v>
      </c>
      <c r="F260" s="1224">
        <v>0</v>
      </c>
      <c r="G260" s="1183">
        <v>450</v>
      </c>
      <c r="H260" s="926">
        <f t="shared" ref="H260:H342" si="79">+F260+G260</f>
        <v>450</v>
      </c>
      <c r="I260" s="1827">
        <v>0</v>
      </c>
      <c r="J260" s="1827">
        <f t="shared" si="77"/>
        <v>450</v>
      </c>
      <c r="K260" s="1827">
        <v>0</v>
      </c>
      <c r="L260" s="1827">
        <f t="shared" si="76"/>
        <v>450</v>
      </c>
      <c r="M260" s="1827">
        <v>0</v>
      </c>
      <c r="N260" s="1827">
        <f t="shared" si="75"/>
        <v>450</v>
      </c>
      <c r="O260" s="1828">
        <v>0</v>
      </c>
      <c r="P260" s="1828">
        <f t="shared" si="74"/>
        <v>450</v>
      </c>
      <c r="Q260" s="1828">
        <v>0</v>
      </c>
      <c r="R260" s="1828">
        <f t="shared" si="73"/>
        <v>450</v>
      </c>
      <c r="S260" s="1829">
        <v>0</v>
      </c>
      <c r="T260" s="1829">
        <f t="shared" si="71"/>
        <v>450</v>
      </c>
      <c r="U260" s="1829">
        <v>0</v>
      </c>
      <c r="V260" s="2147">
        <f t="shared" si="72"/>
        <v>450</v>
      </c>
      <c r="W260" s="1829">
        <v>0</v>
      </c>
      <c r="X260" s="1829">
        <f t="shared" si="61"/>
        <v>450</v>
      </c>
    </row>
    <row r="261" spans="1:24" s="714" customFormat="1" ht="20.95" x14ac:dyDescent="0.2">
      <c r="A261" s="1215" t="s">
        <v>298</v>
      </c>
      <c r="B261" s="1216" t="s">
        <v>530</v>
      </c>
      <c r="C261" s="1217" t="s">
        <v>100</v>
      </c>
      <c r="D261" s="1217" t="s">
        <v>100</v>
      </c>
      <c r="E261" s="1218" t="s">
        <v>416</v>
      </c>
      <c r="F261" s="1219">
        <v>0</v>
      </c>
      <c r="G261" s="1176">
        <f t="shared" si="78"/>
        <v>150</v>
      </c>
      <c r="H261" s="928">
        <f t="shared" si="79"/>
        <v>150</v>
      </c>
      <c r="I261" s="1833">
        <v>0</v>
      </c>
      <c r="J261" s="1833">
        <f t="shared" si="77"/>
        <v>150</v>
      </c>
      <c r="K261" s="1833">
        <v>0</v>
      </c>
      <c r="L261" s="1833">
        <f t="shared" si="76"/>
        <v>150</v>
      </c>
      <c r="M261" s="1833">
        <v>0</v>
      </c>
      <c r="N261" s="1833">
        <f t="shared" si="75"/>
        <v>150</v>
      </c>
      <c r="O261" s="1834">
        <v>0</v>
      </c>
      <c r="P261" s="1834">
        <f t="shared" si="74"/>
        <v>150</v>
      </c>
      <c r="Q261" s="1834">
        <v>0</v>
      </c>
      <c r="R261" s="1834">
        <f t="shared" si="73"/>
        <v>150</v>
      </c>
      <c r="S261" s="1832">
        <v>0</v>
      </c>
      <c r="T261" s="1832">
        <f t="shared" si="71"/>
        <v>150</v>
      </c>
      <c r="U261" s="1832">
        <v>0</v>
      </c>
      <c r="V261" s="2148">
        <f t="shared" si="72"/>
        <v>150</v>
      </c>
      <c r="W261" s="1832">
        <v>0</v>
      </c>
      <c r="X261" s="1832">
        <f t="shared" si="61"/>
        <v>150</v>
      </c>
    </row>
    <row r="262" spans="1:24" s="714" customFormat="1" ht="13.1" thickBot="1" x14ac:dyDescent="0.25">
      <c r="A262" s="1220"/>
      <c r="B262" s="1221"/>
      <c r="C262" s="1222" t="s">
        <v>294</v>
      </c>
      <c r="D262" s="1222" t="s">
        <v>295</v>
      </c>
      <c r="E262" s="1223" t="s">
        <v>296</v>
      </c>
      <c r="F262" s="1224">
        <v>0</v>
      </c>
      <c r="G262" s="1226">
        <v>150</v>
      </c>
      <c r="H262" s="929">
        <f t="shared" si="79"/>
        <v>150</v>
      </c>
      <c r="I262" s="1842">
        <v>0</v>
      </c>
      <c r="J262" s="1842">
        <f t="shared" si="77"/>
        <v>150</v>
      </c>
      <c r="K262" s="1842">
        <v>0</v>
      </c>
      <c r="L262" s="1842">
        <f t="shared" si="76"/>
        <v>150</v>
      </c>
      <c r="M262" s="1842">
        <v>0</v>
      </c>
      <c r="N262" s="1842">
        <f t="shared" si="75"/>
        <v>150</v>
      </c>
      <c r="O262" s="1850">
        <v>0</v>
      </c>
      <c r="P262" s="1850">
        <f t="shared" si="74"/>
        <v>150</v>
      </c>
      <c r="Q262" s="1850">
        <v>0</v>
      </c>
      <c r="R262" s="1850">
        <f t="shared" si="73"/>
        <v>150</v>
      </c>
      <c r="S262" s="1851">
        <v>0</v>
      </c>
      <c r="T262" s="1851">
        <f t="shared" si="71"/>
        <v>150</v>
      </c>
      <c r="U262" s="1851">
        <v>0</v>
      </c>
      <c r="V262" s="2149">
        <f t="shared" si="72"/>
        <v>150</v>
      </c>
      <c r="W262" s="1851">
        <v>0</v>
      </c>
      <c r="X262" s="1851">
        <f t="shared" si="61"/>
        <v>150</v>
      </c>
    </row>
    <row r="263" spans="1:24" s="714" customFormat="1" ht="13.1" thickBot="1" x14ac:dyDescent="0.25">
      <c r="A263" s="1089" t="s">
        <v>106</v>
      </c>
      <c r="B263" s="1210" t="s">
        <v>100</v>
      </c>
      <c r="C263" s="1211" t="s">
        <v>100</v>
      </c>
      <c r="D263" s="1211" t="s">
        <v>100</v>
      </c>
      <c r="E263" s="1091" t="s">
        <v>226</v>
      </c>
      <c r="F263" s="1212">
        <v>2750</v>
      </c>
      <c r="G263" s="1227">
        <f>+G264+G266+G268+G270+G272+G274</f>
        <v>0</v>
      </c>
      <c r="H263" s="1086">
        <f t="shared" si="79"/>
        <v>2750</v>
      </c>
      <c r="I263" s="1852">
        <v>0</v>
      </c>
      <c r="J263" s="1852">
        <f t="shared" si="77"/>
        <v>2750</v>
      </c>
      <c r="K263" s="1852">
        <v>0</v>
      </c>
      <c r="L263" s="1852">
        <f t="shared" si="76"/>
        <v>2750</v>
      </c>
      <c r="M263" s="1852">
        <v>0</v>
      </c>
      <c r="N263" s="1852">
        <f t="shared" si="75"/>
        <v>2750</v>
      </c>
      <c r="O263" s="1853">
        <v>0</v>
      </c>
      <c r="P263" s="1853">
        <f t="shared" si="74"/>
        <v>2750</v>
      </c>
      <c r="Q263" s="1853">
        <v>0</v>
      </c>
      <c r="R263" s="1853">
        <f t="shared" si="73"/>
        <v>2750</v>
      </c>
      <c r="S263" s="1268">
        <v>0</v>
      </c>
      <c r="T263" s="1268">
        <f t="shared" si="71"/>
        <v>2750</v>
      </c>
      <c r="U263" s="1268">
        <v>0</v>
      </c>
      <c r="V263" s="2151">
        <f t="shared" si="72"/>
        <v>2750</v>
      </c>
      <c r="W263" s="1268">
        <v>0</v>
      </c>
      <c r="X263" s="1268">
        <f t="shared" si="61"/>
        <v>2750</v>
      </c>
    </row>
    <row r="264" spans="1:24" s="714" customFormat="1" x14ac:dyDescent="0.2">
      <c r="A264" s="669" t="s">
        <v>106</v>
      </c>
      <c r="B264" s="671" t="s">
        <v>488</v>
      </c>
      <c r="C264" s="672" t="s">
        <v>100</v>
      </c>
      <c r="D264" s="673" t="s">
        <v>100</v>
      </c>
      <c r="E264" s="780" t="s">
        <v>226</v>
      </c>
      <c r="F264" s="925">
        <f>+F265</f>
        <v>2750</v>
      </c>
      <c r="G264" s="1214">
        <f>+G265</f>
        <v>-2750</v>
      </c>
      <c r="H264" s="925">
        <f t="shared" si="79"/>
        <v>0</v>
      </c>
      <c r="I264" s="1830">
        <v>0</v>
      </c>
      <c r="J264" s="1830">
        <f t="shared" si="77"/>
        <v>0</v>
      </c>
      <c r="K264" s="1830">
        <v>0</v>
      </c>
      <c r="L264" s="1830">
        <f t="shared" si="76"/>
        <v>0</v>
      </c>
      <c r="M264" s="1830">
        <v>0</v>
      </c>
      <c r="N264" s="1830">
        <f t="shared" si="75"/>
        <v>0</v>
      </c>
      <c r="O264" s="1831">
        <v>0</v>
      </c>
      <c r="P264" s="1831">
        <f t="shared" si="74"/>
        <v>0</v>
      </c>
      <c r="Q264" s="1831">
        <v>0</v>
      </c>
      <c r="R264" s="1831">
        <f t="shared" si="73"/>
        <v>0</v>
      </c>
      <c r="S264" s="1824">
        <v>0</v>
      </c>
      <c r="T264" s="1824">
        <f t="shared" si="71"/>
        <v>0</v>
      </c>
      <c r="U264" s="1824">
        <v>0</v>
      </c>
      <c r="V264" s="2146">
        <f t="shared" si="72"/>
        <v>0</v>
      </c>
      <c r="W264" s="1824">
        <v>0</v>
      </c>
      <c r="X264" s="1824">
        <f t="shared" si="61"/>
        <v>0</v>
      </c>
    </row>
    <row r="265" spans="1:24" s="714" customFormat="1" x14ac:dyDescent="0.2">
      <c r="A265" s="701"/>
      <c r="B265" s="703" t="s">
        <v>474</v>
      </c>
      <c r="C265" s="704">
        <v>3419</v>
      </c>
      <c r="D265" s="663">
        <v>5222</v>
      </c>
      <c r="E265" s="781" t="s">
        <v>296</v>
      </c>
      <c r="F265" s="926">
        <v>2750</v>
      </c>
      <c r="G265" s="1183">
        <v>-2750</v>
      </c>
      <c r="H265" s="926">
        <f t="shared" si="79"/>
        <v>0</v>
      </c>
      <c r="I265" s="1827">
        <v>0</v>
      </c>
      <c r="J265" s="1827">
        <f t="shared" si="77"/>
        <v>0</v>
      </c>
      <c r="K265" s="1827">
        <v>0</v>
      </c>
      <c r="L265" s="1827">
        <f t="shared" si="76"/>
        <v>0</v>
      </c>
      <c r="M265" s="1827">
        <v>0</v>
      </c>
      <c r="N265" s="1827">
        <f t="shared" si="75"/>
        <v>0</v>
      </c>
      <c r="O265" s="1828">
        <v>0</v>
      </c>
      <c r="P265" s="1828">
        <f t="shared" si="74"/>
        <v>0</v>
      </c>
      <c r="Q265" s="1828">
        <v>0</v>
      </c>
      <c r="R265" s="1828">
        <f t="shared" si="73"/>
        <v>0</v>
      </c>
      <c r="S265" s="1829">
        <v>0</v>
      </c>
      <c r="T265" s="1829">
        <f t="shared" si="71"/>
        <v>0</v>
      </c>
      <c r="U265" s="1829">
        <v>0</v>
      </c>
      <c r="V265" s="2147">
        <f t="shared" si="72"/>
        <v>0</v>
      </c>
      <c r="W265" s="1829">
        <v>0</v>
      </c>
      <c r="X265" s="1829">
        <f t="shared" si="61"/>
        <v>0</v>
      </c>
    </row>
    <row r="266" spans="1:24" s="714" customFormat="1" ht="20.95" x14ac:dyDescent="0.2">
      <c r="A266" s="1215" t="s">
        <v>298</v>
      </c>
      <c r="B266" s="1216" t="s">
        <v>531</v>
      </c>
      <c r="C266" s="1217" t="s">
        <v>100</v>
      </c>
      <c r="D266" s="1217" t="s">
        <v>100</v>
      </c>
      <c r="E266" s="1218" t="s">
        <v>322</v>
      </c>
      <c r="F266" s="1219">
        <v>0</v>
      </c>
      <c r="G266" s="1176">
        <f>+G267</f>
        <v>200</v>
      </c>
      <c r="H266" s="928">
        <f t="shared" si="79"/>
        <v>200</v>
      </c>
      <c r="I266" s="1833">
        <v>0</v>
      </c>
      <c r="J266" s="1833">
        <f t="shared" si="77"/>
        <v>200</v>
      </c>
      <c r="K266" s="1833">
        <v>0</v>
      </c>
      <c r="L266" s="1833">
        <f t="shared" si="76"/>
        <v>200</v>
      </c>
      <c r="M266" s="1833">
        <v>0</v>
      </c>
      <c r="N266" s="1833">
        <f t="shared" si="75"/>
        <v>200</v>
      </c>
      <c r="O266" s="1834">
        <v>0</v>
      </c>
      <c r="P266" s="1834">
        <f t="shared" si="74"/>
        <v>200</v>
      </c>
      <c r="Q266" s="1834">
        <v>0</v>
      </c>
      <c r="R266" s="1834">
        <f t="shared" si="73"/>
        <v>200</v>
      </c>
      <c r="S266" s="1832">
        <v>0</v>
      </c>
      <c r="T266" s="1832">
        <f t="shared" si="71"/>
        <v>200</v>
      </c>
      <c r="U266" s="1832">
        <v>0</v>
      </c>
      <c r="V266" s="2148">
        <f t="shared" si="72"/>
        <v>200</v>
      </c>
      <c r="W266" s="1832">
        <v>0</v>
      </c>
      <c r="X266" s="1832">
        <f t="shared" si="61"/>
        <v>200</v>
      </c>
    </row>
    <row r="267" spans="1:24" s="714" customFormat="1" x14ac:dyDescent="0.2">
      <c r="A267" s="1220"/>
      <c r="B267" s="1221"/>
      <c r="C267" s="1222" t="s">
        <v>294</v>
      </c>
      <c r="D267" s="1222" t="s">
        <v>295</v>
      </c>
      <c r="E267" s="1223" t="s">
        <v>296</v>
      </c>
      <c r="F267" s="1224">
        <v>0</v>
      </c>
      <c r="G267" s="1183">
        <v>200</v>
      </c>
      <c r="H267" s="926">
        <f t="shared" si="79"/>
        <v>200</v>
      </c>
      <c r="I267" s="1827">
        <v>0</v>
      </c>
      <c r="J267" s="1827">
        <f t="shared" si="77"/>
        <v>200</v>
      </c>
      <c r="K267" s="1827">
        <v>0</v>
      </c>
      <c r="L267" s="1827">
        <f t="shared" si="76"/>
        <v>200</v>
      </c>
      <c r="M267" s="1827">
        <v>0</v>
      </c>
      <c r="N267" s="1827">
        <f t="shared" si="75"/>
        <v>200</v>
      </c>
      <c r="O267" s="1828">
        <v>0</v>
      </c>
      <c r="P267" s="1828">
        <f t="shared" si="74"/>
        <v>200</v>
      </c>
      <c r="Q267" s="1828">
        <v>0</v>
      </c>
      <c r="R267" s="1828">
        <f t="shared" si="73"/>
        <v>200</v>
      </c>
      <c r="S267" s="1829">
        <v>0</v>
      </c>
      <c r="T267" s="1829">
        <f t="shared" si="71"/>
        <v>200</v>
      </c>
      <c r="U267" s="1829">
        <v>0</v>
      </c>
      <c r="V267" s="2147">
        <f t="shared" si="72"/>
        <v>200</v>
      </c>
      <c r="W267" s="1829">
        <v>0</v>
      </c>
      <c r="X267" s="1829">
        <f t="shared" si="61"/>
        <v>200</v>
      </c>
    </row>
    <row r="268" spans="1:24" s="714" customFormat="1" ht="20.95" x14ac:dyDescent="0.2">
      <c r="A268" s="1215" t="s">
        <v>298</v>
      </c>
      <c r="B268" s="1216" t="s">
        <v>532</v>
      </c>
      <c r="C268" s="1217" t="s">
        <v>100</v>
      </c>
      <c r="D268" s="1217" t="s">
        <v>100</v>
      </c>
      <c r="E268" s="1218" t="s">
        <v>324</v>
      </c>
      <c r="F268" s="1219">
        <v>0</v>
      </c>
      <c r="G268" s="1176">
        <f t="shared" ref="G268" si="80">+G269</f>
        <v>750</v>
      </c>
      <c r="H268" s="928">
        <f t="shared" si="79"/>
        <v>750</v>
      </c>
      <c r="I268" s="1833">
        <v>0</v>
      </c>
      <c r="J268" s="1833">
        <f t="shared" si="77"/>
        <v>750</v>
      </c>
      <c r="K268" s="1833">
        <v>0</v>
      </c>
      <c r="L268" s="1833">
        <f t="shared" si="76"/>
        <v>750</v>
      </c>
      <c r="M268" s="1833">
        <v>0</v>
      </c>
      <c r="N268" s="1833">
        <f t="shared" si="75"/>
        <v>750</v>
      </c>
      <c r="O268" s="1834">
        <v>0</v>
      </c>
      <c r="P268" s="1834">
        <f t="shared" si="74"/>
        <v>750</v>
      </c>
      <c r="Q268" s="1834">
        <v>0</v>
      </c>
      <c r="R268" s="1834">
        <f t="shared" si="73"/>
        <v>750</v>
      </c>
      <c r="S268" s="1832">
        <v>0</v>
      </c>
      <c r="T268" s="1832">
        <f t="shared" si="71"/>
        <v>750</v>
      </c>
      <c r="U268" s="1832">
        <v>0</v>
      </c>
      <c r="V268" s="2148">
        <f t="shared" si="72"/>
        <v>750</v>
      </c>
      <c r="W268" s="1832">
        <v>0</v>
      </c>
      <c r="X268" s="1832">
        <f t="shared" si="61"/>
        <v>750</v>
      </c>
    </row>
    <row r="269" spans="1:24" s="714" customFormat="1" x14ac:dyDescent="0.2">
      <c r="A269" s="1220"/>
      <c r="B269" s="1221"/>
      <c r="C269" s="1222" t="s">
        <v>294</v>
      </c>
      <c r="D269" s="1222" t="s">
        <v>295</v>
      </c>
      <c r="E269" s="1223" t="s">
        <v>296</v>
      </c>
      <c r="F269" s="1224">
        <v>0</v>
      </c>
      <c r="G269" s="1183">
        <v>750</v>
      </c>
      <c r="H269" s="926">
        <f t="shared" si="79"/>
        <v>750</v>
      </c>
      <c r="I269" s="1827">
        <v>0</v>
      </c>
      <c r="J269" s="1827">
        <f t="shared" si="77"/>
        <v>750</v>
      </c>
      <c r="K269" s="1827">
        <v>0</v>
      </c>
      <c r="L269" s="1827">
        <f t="shared" si="76"/>
        <v>750</v>
      </c>
      <c r="M269" s="1827">
        <v>0</v>
      </c>
      <c r="N269" s="1827">
        <f t="shared" si="75"/>
        <v>750</v>
      </c>
      <c r="O269" s="1828">
        <v>0</v>
      </c>
      <c r="P269" s="1828">
        <f t="shared" si="74"/>
        <v>750</v>
      </c>
      <c r="Q269" s="1828">
        <v>0</v>
      </c>
      <c r="R269" s="1828">
        <f t="shared" si="73"/>
        <v>750</v>
      </c>
      <c r="S269" s="1829">
        <v>0</v>
      </c>
      <c r="T269" s="1829">
        <f t="shared" si="71"/>
        <v>750</v>
      </c>
      <c r="U269" s="1829">
        <v>0</v>
      </c>
      <c r="V269" s="2147">
        <f t="shared" si="72"/>
        <v>750</v>
      </c>
      <c r="W269" s="1829">
        <v>0</v>
      </c>
      <c r="X269" s="1829">
        <f t="shared" si="61"/>
        <v>750</v>
      </c>
    </row>
    <row r="270" spans="1:24" s="714" customFormat="1" ht="20.95" x14ac:dyDescent="0.2">
      <c r="A270" s="1215" t="s">
        <v>298</v>
      </c>
      <c r="B270" s="1216" t="s">
        <v>533</v>
      </c>
      <c r="C270" s="1217" t="s">
        <v>100</v>
      </c>
      <c r="D270" s="1217" t="s">
        <v>100</v>
      </c>
      <c r="E270" s="1218" t="s">
        <v>326</v>
      </c>
      <c r="F270" s="1219">
        <v>0</v>
      </c>
      <c r="G270" s="1176">
        <f t="shared" ref="G270" si="81">+G271</f>
        <v>750</v>
      </c>
      <c r="H270" s="928">
        <f t="shared" si="79"/>
        <v>750</v>
      </c>
      <c r="I270" s="1833">
        <v>0</v>
      </c>
      <c r="J270" s="1833">
        <f t="shared" si="77"/>
        <v>750</v>
      </c>
      <c r="K270" s="1833">
        <v>0</v>
      </c>
      <c r="L270" s="1833">
        <f t="shared" si="76"/>
        <v>750</v>
      </c>
      <c r="M270" s="1833">
        <v>0</v>
      </c>
      <c r="N270" s="1833">
        <f t="shared" si="75"/>
        <v>750</v>
      </c>
      <c r="O270" s="1834">
        <v>0</v>
      </c>
      <c r="P270" s="1834">
        <f t="shared" si="74"/>
        <v>750</v>
      </c>
      <c r="Q270" s="1834">
        <v>0</v>
      </c>
      <c r="R270" s="1834">
        <f t="shared" si="73"/>
        <v>750</v>
      </c>
      <c r="S270" s="1832">
        <v>0</v>
      </c>
      <c r="T270" s="1832">
        <f t="shared" si="71"/>
        <v>750</v>
      </c>
      <c r="U270" s="1832">
        <v>0</v>
      </c>
      <c r="V270" s="2148">
        <f t="shared" si="72"/>
        <v>750</v>
      </c>
      <c r="W270" s="1832">
        <v>0</v>
      </c>
      <c r="X270" s="1832">
        <f t="shared" si="61"/>
        <v>750</v>
      </c>
    </row>
    <row r="271" spans="1:24" s="714" customFormat="1" x14ac:dyDescent="0.2">
      <c r="A271" s="1220"/>
      <c r="B271" s="1221"/>
      <c r="C271" s="1222" t="s">
        <v>294</v>
      </c>
      <c r="D271" s="1222" t="s">
        <v>341</v>
      </c>
      <c r="E271" s="1223" t="s">
        <v>342</v>
      </c>
      <c r="F271" s="1224">
        <v>0</v>
      </c>
      <c r="G271" s="1183">
        <v>750</v>
      </c>
      <c r="H271" s="926">
        <f t="shared" si="79"/>
        <v>750</v>
      </c>
      <c r="I271" s="1827">
        <v>0</v>
      </c>
      <c r="J271" s="1827">
        <f t="shared" si="77"/>
        <v>750</v>
      </c>
      <c r="K271" s="1827">
        <v>0</v>
      </c>
      <c r="L271" s="1827">
        <f t="shared" si="76"/>
        <v>750</v>
      </c>
      <c r="M271" s="1827">
        <v>0</v>
      </c>
      <c r="N271" s="1827">
        <f t="shared" si="75"/>
        <v>750</v>
      </c>
      <c r="O271" s="1828">
        <v>0</v>
      </c>
      <c r="P271" s="1828">
        <f t="shared" si="74"/>
        <v>750</v>
      </c>
      <c r="Q271" s="1828">
        <v>0</v>
      </c>
      <c r="R271" s="1828">
        <f t="shared" si="73"/>
        <v>750</v>
      </c>
      <c r="S271" s="1829">
        <v>0</v>
      </c>
      <c r="T271" s="1829">
        <f t="shared" si="71"/>
        <v>750</v>
      </c>
      <c r="U271" s="1829">
        <v>0</v>
      </c>
      <c r="V271" s="2147">
        <f t="shared" si="72"/>
        <v>750</v>
      </c>
      <c r="W271" s="1829">
        <v>0</v>
      </c>
      <c r="X271" s="1829">
        <f t="shared" si="61"/>
        <v>750</v>
      </c>
    </row>
    <row r="272" spans="1:24" s="714" customFormat="1" ht="20.95" x14ac:dyDescent="0.2">
      <c r="A272" s="1215" t="s">
        <v>298</v>
      </c>
      <c r="B272" s="1216" t="s">
        <v>534</v>
      </c>
      <c r="C272" s="1217" t="s">
        <v>100</v>
      </c>
      <c r="D272" s="1217" t="s">
        <v>100</v>
      </c>
      <c r="E272" s="1218" t="s">
        <v>328</v>
      </c>
      <c r="F272" s="1219">
        <v>0</v>
      </c>
      <c r="G272" s="1176">
        <f t="shared" ref="G272" si="82">+G273</f>
        <v>300</v>
      </c>
      <c r="H272" s="928">
        <f t="shared" si="79"/>
        <v>300</v>
      </c>
      <c r="I272" s="1833">
        <v>0</v>
      </c>
      <c r="J272" s="1833">
        <f t="shared" si="77"/>
        <v>300</v>
      </c>
      <c r="K272" s="1833">
        <v>0</v>
      </c>
      <c r="L272" s="1833">
        <f t="shared" si="76"/>
        <v>300</v>
      </c>
      <c r="M272" s="1833">
        <v>0</v>
      </c>
      <c r="N272" s="1833">
        <f t="shared" si="75"/>
        <v>300</v>
      </c>
      <c r="O272" s="1834">
        <v>0</v>
      </c>
      <c r="P272" s="1834">
        <f t="shared" si="74"/>
        <v>300</v>
      </c>
      <c r="Q272" s="1834">
        <v>0</v>
      </c>
      <c r="R272" s="1834">
        <f t="shared" si="73"/>
        <v>300</v>
      </c>
      <c r="S272" s="1832">
        <v>0</v>
      </c>
      <c r="T272" s="1832">
        <f t="shared" si="71"/>
        <v>300</v>
      </c>
      <c r="U272" s="1832">
        <v>0</v>
      </c>
      <c r="V272" s="2148">
        <f t="shared" si="72"/>
        <v>300</v>
      </c>
      <c r="W272" s="1832">
        <v>0</v>
      </c>
      <c r="X272" s="1832">
        <f t="shared" si="61"/>
        <v>300</v>
      </c>
    </row>
    <row r="273" spans="1:24" s="714" customFormat="1" x14ac:dyDescent="0.2">
      <c r="A273" s="1220"/>
      <c r="B273" s="1221"/>
      <c r="C273" s="1222" t="s">
        <v>294</v>
      </c>
      <c r="D273" s="1222" t="s">
        <v>295</v>
      </c>
      <c r="E273" s="1223" t="s">
        <v>296</v>
      </c>
      <c r="F273" s="1224">
        <v>0</v>
      </c>
      <c r="G273" s="1183">
        <v>300</v>
      </c>
      <c r="H273" s="926">
        <f t="shared" si="79"/>
        <v>300</v>
      </c>
      <c r="I273" s="1827">
        <v>0</v>
      </c>
      <c r="J273" s="1827">
        <f t="shared" si="77"/>
        <v>300</v>
      </c>
      <c r="K273" s="1827">
        <v>0</v>
      </c>
      <c r="L273" s="1827">
        <f t="shared" si="76"/>
        <v>300</v>
      </c>
      <c r="M273" s="1827">
        <v>0</v>
      </c>
      <c r="N273" s="1827">
        <f t="shared" si="75"/>
        <v>300</v>
      </c>
      <c r="O273" s="1828">
        <v>0</v>
      </c>
      <c r="P273" s="1828">
        <f t="shared" si="74"/>
        <v>300</v>
      </c>
      <c r="Q273" s="1828">
        <v>0</v>
      </c>
      <c r="R273" s="1828">
        <f t="shared" si="73"/>
        <v>300</v>
      </c>
      <c r="S273" s="1829">
        <v>0</v>
      </c>
      <c r="T273" s="1829">
        <f t="shared" si="71"/>
        <v>300</v>
      </c>
      <c r="U273" s="1829">
        <v>0</v>
      </c>
      <c r="V273" s="2147">
        <f t="shared" si="72"/>
        <v>300</v>
      </c>
      <c r="W273" s="1829">
        <v>0</v>
      </c>
      <c r="X273" s="1829">
        <f t="shared" si="61"/>
        <v>300</v>
      </c>
    </row>
    <row r="274" spans="1:24" s="714" customFormat="1" ht="20.95" x14ac:dyDescent="0.2">
      <c r="A274" s="1215" t="s">
        <v>298</v>
      </c>
      <c r="B274" s="1216" t="s">
        <v>535</v>
      </c>
      <c r="C274" s="1217" t="s">
        <v>100</v>
      </c>
      <c r="D274" s="1217" t="s">
        <v>100</v>
      </c>
      <c r="E274" s="1218" t="s">
        <v>330</v>
      </c>
      <c r="F274" s="1219">
        <v>0</v>
      </c>
      <c r="G274" s="1176">
        <f t="shared" ref="G274" si="83">+G275</f>
        <v>750</v>
      </c>
      <c r="H274" s="928">
        <f t="shared" si="79"/>
        <v>750</v>
      </c>
      <c r="I274" s="1833">
        <v>0</v>
      </c>
      <c r="J274" s="1833">
        <f t="shared" si="77"/>
        <v>750</v>
      </c>
      <c r="K274" s="1833">
        <v>0</v>
      </c>
      <c r="L274" s="1833">
        <f t="shared" si="76"/>
        <v>750</v>
      </c>
      <c r="M274" s="1833">
        <v>0</v>
      </c>
      <c r="N274" s="1833">
        <f t="shared" si="75"/>
        <v>750</v>
      </c>
      <c r="O274" s="1834">
        <v>0</v>
      </c>
      <c r="P274" s="1834">
        <f t="shared" si="74"/>
        <v>750</v>
      </c>
      <c r="Q274" s="1834">
        <v>0</v>
      </c>
      <c r="R274" s="1834">
        <f t="shared" si="73"/>
        <v>750</v>
      </c>
      <c r="S274" s="1832">
        <v>0</v>
      </c>
      <c r="T274" s="1832">
        <f t="shared" si="71"/>
        <v>750</v>
      </c>
      <c r="U274" s="1832">
        <v>0</v>
      </c>
      <c r="V274" s="2148">
        <f t="shared" si="72"/>
        <v>750</v>
      </c>
      <c r="W274" s="1832">
        <v>0</v>
      </c>
      <c r="X274" s="1832">
        <f t="shared" si="61"/>
        <v>750</v>
      </c>
    </row>
    <row r="275" spans="1:24" s="714" customFormat="1" ht="13.1" thickBot="1" x14ac:dyDescent="0.25">
      <c r="A275" s="1220"/>
      <c r="B275" s="1221"/>
      <c r="C275" s="1222" t="s">
        <v>294</v>
      </c>
      <c r="D275" s="1222" t="s">
        <v>295</v>
      </c>
      <c r="E275" s="1223" t="s">
        <v>296</v>
      </c>
      <c r="F275" s="1224">
        <v>0</v>
      </c>
      <c r="G275" s="1226">
        <v>750</v>
      </c>
      <c r="H275" s="929">
        <f t="shared" si="79"/>
        <v>750</v>
      </c>
      <c r="I275" s="1842">
        <v>0</v>
      </c>
      <c r="J275" s="1842">
        <f t="shared" si="77"/>
        <v>750</v>
      </c>
      <c r="K275" s="1842">
        <v>0</v>
      </c>
      <c r="L275" s="1842">
        <f t="shared" si="76"/>
        <v>750</v>
      </c>
      <c r="M275" s="1842">
        <v>0</v>
      </c>
      <c r="N275" s="1842">
        <f t="shared" si="75"/>
        <v>750</v>
      </c>
      <c r="O275" s="1850">
        <v>0</v>
      </c>
      <c r="P275" s="1850">
        <f t="shared" si="74"/>
        <v>750</v>
      </c>
      <c r="Q275" s="1850">
        <v>0</v>
      </c>
      <c r="R275" s="1850">
        <f t="shared" si="73"/>
        <v>750</v>
      </c>
      <c r="S275" s="1851">
        <v>0</v>
      </c>
      <c r="T275" s="1851">
        <f t="shared" si="71"/>
        <v>750</v>
      </c>
      <c r="U275" s="1851">
        <v>0</v>
      </c>
      <c r="V275" s="2149">
        <f t="shared" si="72"/>
        <v>750</v>
      </c>
      <c r="W275" s="1851">
        <v>0</v>
      </c>
      <c r="X275" s="1851">
        <f t="shared" si="61"/>
        <v>750</v>
      </c>
    </row>
    <row r="276" spans="1:24" s="714" customFormat="1" ht="13.1" thickBot="1" x14ac:dyDescent="0.25">
      <c r="A276" s="1089" t="s">
        <v>106</v>
      </c>
      <c r="B276" s="1210" t="s">
        <v>100</v>
      </c>
      <c r="C276" s="1211" t="s">
        <v>100</v>
      </c>
      <c r="D276" s="1211" t="s">
        <v>100</v>
      </c>
      <c r="E276" s="1091" t="s">
        <v>227</v>
      </c>
      <c r="F276" s="1212">
        <v>1750</v>
      </c>
      <c r="G276" s="1227">
        <f>+G277+G279+G281+G283+G285+G287+G289+G291+G293</f>
        <v>0</v>
      </c>
      <c r="H276" s="1086">
        <f t="shared" si="79"/>
        <v>1750</v>
      </c>
      <c r="I276" s="1852">
        <v>0</v>
      </c>
      <c r="J276" s="1852">
        <f t="shared" si="77"/>
        <v>1750</v>
      </c>
      <c r="K276" s="1852">
        <v>0</v>
      </c>
      <c r="L276" s="1852">
        <f t="shared" si="76"/>
        <v>1750</v>
      </c>
      <c r="M276" s="1852">
        <f>+M295</f>
        <v>5000</v>
      </c>
      <c r="N276" s="1852">
        <f t="shared" si="75"/>
        <v>6750</v>
      </c>
      <c r="O276" s="1853">
        <v>0</v>
      </c>
      <c r="P276" s="1853">
        <f t="shared" si="74"/>
        <v>6750</v>
      </c>
      <c r="Q276" s="1853">
        <v>0</v>
      </c>
      <c r="R276" s="1853">
        <f t="shared" si="73"/>
        <v>6750</v>
      </c>
      <c r="S276" s="1268">
        <v>0</v>
      </c>
      <c r="T276" s="1268">
        <f t="shared" si="71"/>
        <v>6750</v>
      </c>
      <c r="U276" s="1268">
        <v>0</v>
      </c>
      <c r="V276" s="2151">
        <f t="shared" si="72"/>
        <v>6750</v>
      </c>
      <c r="W276" s="1268">
        <v>0</v>
      </c>
      <c r="X276" s="1268">
        <f t="shared" si="61"/>
        <v>6750</v>
      </c>
    </row>
    <row r="277" spans="1:24" s="714" customFormat="1" x14ac:dyDescent="0.2">
      <c r="A277" s="669" t="s">
        <v>106</v>
      </c>
      <c r="B277" s="671" t="s">
        <v>489</v>
      </c>
      <c r="C277" s="672" t="s">
        <v>100</v>
      </c>
      <c r="D277" s="673" t="s">
        <v>100</v>
      </c>
      <c r="E277" s="780" t="s">
        <v>227</v>
      </c>
      <c r="F277" s="925">
        <f>+F278</f>
        <v>1750</v>
      </c>
      <c r="G277" s="1214">
        <f>+G278</f>
        <v>-1750</v>
      </c>
      <c r="H277" s="925">
        <f t="shared" si="79"/>
        <v>0</v>
      </c>
      <c r="I277" s="1830">
        <v>0</v>
      </c>
      <c r="J277" s="1830">
        <f t="shared" si="77"/>
        <v>0</v>
      </c>
      <c r="K277" s="1830">
        <v>0</v>
      </c>
      <c r="L277" s="1830">
        <f t="shared" si="76"/>
        <v>0</v>
      </c>
      <c r="M277" s="1830">
        <v>0</v>
      </c>
      <c r="N277" s="1830">
        <f t="shared" si="75"/>
        <v>0</v>
      </c>
      <c r="O277" s="1831">
        <v>0</v>
      </c>
      <c r="P277" s="1831">
        <f t="shared" si="74"/>
        <v>0</v>
      </c>
      <c r="Q277" s="1831">
        <v>0</v>
      </c>
      <c r="R277" s="1831">
        <f t="shared" si="73"/>
        <v>0</v>
      </c>
      <c r="S277" s="1824">
        <v>0</v>
      </c>
      <c r="T277" s="1824">
        <f t="shared" si="71"/>
        <v>0</v>
      </c>
      <c r="U277" s="1824">
        <v>0</v>
      </c>
      <c r="V277" s="2146">
        <f t="shared" si="72"/>
        <v>0</v>
      </c>
      <c r="W277" s="1824">
        <v>0</v>
      </c>
      <c r="X277" s="1824">
        <f t="shared" si="61"/>
        <v>0</v>
      </c>
    </row>
    <row r="278" spans="1:24" s="714" customFormat="1" x14ac:dyDescent="0.2">
      <c r="A278" s="701"/>
      <c r="B278" s="703" t="s">
        <v>474</v>
      </c>
      <c r="C278" s="704">
        <v>3419</v>
      </c>
      <c r="D278" s="663">
        <v>5222</v>
      </c>
      <c r="E278" s="781" t="s">
        <v>296</v>
      </c>
      <c r="F278" s="926">
        <v>1750</v>
      </c>
      <c r="G278" s="1183">
        <v>-1750</v>
      </c>
      <c r="H278" s="926">
        <f t="shared" si="79"/>
        <v>0</v>
      </c>
      <c r="I278" s="1827">
        <v>0</v>
      </c>
      <c r="J278" s="1827">
        <f t="shared" si="77"/>
        <v>0</v>
      </c>
      <c r="K278" s="1827">
        <v>0</v>
      </c>
      <c r="L278" s="1827">
        <f t="shared" si="76"/>
        <v>0</v>
      </c>
      <c r="M278" s="1827">
        <v>0</v>
      </c>
      <c r="N278" s="1827">
        <f t="shared" si="75"/>
        <v>0</v>
      </c>
      <c r="O278" s="1828">
        <v>0</v>
      </c>
      <c r="P278" s="1828">
        <f t="shared" si="74"/>
        <v>0</v>
      </c>
      <c r="Q278" s="1828">
        <v>0</v>
      </c>
      <c r="R278" s="1828">
        <f t="shared" si="73"/>
        <v>0</v>
      </c>
      <c r="S278" s="1829">
        <v>0</v>
      </c>
      <c r="T278" s="1829">
        <f t="shared" si="71"/>
        <v>0</v>
      </c>
      <c r="U278" s="1829">
        <v>0</v>
      </c>
      <c r="V278" s="2147">
        <f t="shared" si="72"/>
        <v>0</v>
      </c>
      <c r="W278" s="1829">
        <v>0</v>
      </c>
      <c r="X278" s="1829">
        <f t="shared" si="61"/>
        <v>0</v>
      </c>
    </row>
    <row r="279" spans="1:24" s="714" customFormat="1" ht="31.45" x14ac:dyDescent="0.2">
      <c r="A279" s="602" t="s">
        <v>298</v>
      </c>
      <c r="B279" s="1228" t="s">
        <v>536</v>
      </c>
      <c r="C279" s="1229" t="s">
        <v>100</v>
      </c>
      <c r="D279" s="1229" t="s">
        <v>100</v>
      </c>
      <c r="E279" s="1230" t="s">
        <v>418</v>
      </c>
      <c r="F279" s="1231">
        <v>0</v>
      </c>
      <c r="G279" s="1176">
        <f t="shared" ref="G279:G293" si="84">+G280</f>
        <v>50</v>
      </c>
      <c r="H279" s="928">
        <f t="shared" si="79"/>
        <v>50</v>
      </c>
      <c r="I279" s="1833">
        <v>0</v>
      </c>
      <c r="J279" s="1833">
        <f t="shared" si="77"/>
        <v>50</v>
      </c>
      <c r="K279" s="1833">
        <v>0</v>
      </c>
      <c r="L279" s="1833">
        <f t="shared" si="76"/>
        <v>50</v>
      </c>
      <c r="M279" s="1833">
        <v>0</v>
      </c>
      <c r="N279" s="1833">
        <f t="shared" si="75"/>
        <v>50</v>
      </c>
      <c r="O279" s="1834">
        <v>0</v>
      </c>
      <c r="P279" s="1834">
        <f t="shared" si="74"/>
        <v>50</v>
      </c>
      <c r="Q279" s="1834">
        <v>0</v>
      </c>
      <c r="R279" s="1834">
        <f t="shared" si="73"/>
        <v>50</v>
      </c>
      <c r="S279" s="1832">
        <v>0</v>
      </c>
      <c r="T279" s="1832">
        <f t="shared" si="71"/>
        <v>50</v>
      </c>
      <c r="U279" s="1832">
        <v>0</v>
      </c>
      <c r="V279" s="2148">
        <f t="shared" si="72"/>
        <v>50</v>
      </c>
      <c r="W279" s="1832">
        <v>0</v>
      </c>
      <c r="X279" s="1832">
        <f t="shared" si="61"/>
        <v>50</v>
      </c>
    </row>
    <row r="280" spans="1:24" s="714" customFormat="1" x14ac:dyDescent="0.2">
      <c r="A280" s="596"/>
      <c r="B280" s="1232"/>
      <c r="C280" s="1233" t="s">
        <v>294</v>
      </c>
      <c r="D280" s="1233" t="s">
        <v>295</v>
      </c>
      <c r="E280" s="1234" t="s">
        <v>296</v>
      </c>
      <c r="F280" s="1235">
        <v>0</v>
      </c>
      <c r="G280" s="1183">
        <v>50</v>
      </c>
      <c r="H280" s="926">
        <f t="shared" si="79"/>
        <v>50</v>
      </c>
      <c r="I280" s="1827">
        <v>0</v>
      </c>
      <c r="J280" s="1827">
        <f t="shared" si="77"/>
        <v>50</v>
      </c>
      <c r="K280" s="1827">
        <v>0</v>
      </c>
      <c r="L280" s="1827">
        <f t="shared" si="76"/>
        <v>50</v>
      </c>
      <c r="M280" s="1827">
        <v>0</v>
      </c>
      <c r="N280" s="1827">
        <f t="shared" si="75"/>
        <v>50</v>
      </c>
      <c r="O280" s="1828">
        <v>0</v>
      </c>
      <c r="P280" s="1828">
        <f t="shared" si="74"/>
        <v>50</v>
      </c>
      <c r="Q280" s="1828">
        <v>0</v>
      </c>
      <c r="R280" s="1828">
        <f t="shared" si="73"/>
        <v>50</v>
      </c>
      <c r="S280" s="1829">
        <v>0</v>
      </c>
      <c r="T280" s="1829">
        <f t="shared" si="71"/>
        <v>50</v>
      </c>
      <c r="U280" s="1829">
        <v>0</v>
      </c>
      <c r="V280" s="2147">
        <f t="shared" si="72"/>
        <v>50</v>
      </c>
      <c r="W280" s="1829">
        <v>0</v>
      </c>
      <c r="X280" s="1829">
        <f t="shared" si="61"/>
        <v>50</v>
      </c>
    </row>
    <row r="281" spans="1:24" s="714" customFormat="1" ht="20.95" x14ac:dyDescent="0.2">
      <c r="A281" s="602" t="s">
        <v>298</v>
      </c>
      <c r="B281" s="1228" t="s">
        <v>537</v>
      </c>
      <c r="C281" s="1229" t="s">
        <v>100</v>
      </c>
      <c r="D281" s="1229" t="s">
        <v>100</v>
      </c>
      <c r="E281" s="1230" t="s">
        <v>335</v>
      </c>
      <c r="F281" s="1231">
        <v>0</v>
      </c>
      <c r="G281" s="1176">
        <f t="shared" si="84"/>
        <v>600</v>
      </c>
      <c r="H281" s="928">
        <f t="shared" si="79"/>
        <v>600</v>
      </c>
      <c r="I281" s="1833">
        <v>0</v>
      </c>
      <c r="J281" s="1833">
        <f t="shared" si="77"/>
        <v>600</v>
      </c>
      <c r="K281" s="1833">
        <v>0</v>
      </c>
      <c r="L281" s="1833">
        <f t="shared" si="76"/>
        <v>600</v>
      </c>
      <c r="M281" s="1833">
        <v>0</v>
      </c>
      <c r="N281" s="1833">
        <f t="shared" si="75"/>
        <v>600</v>
      </c>
      <c r="O281" s="1834">
        <v>0</v>
      </c>
      <c r="P281" s="1834">
        <f t="shared" si="74"/>
        <v>600</v>
      </c>
      <c r="Q281" s="1834">
        <v>0</v>
      </c>
      <c r="R281" s="1834">
        <f t="shared" si="73"/>
        <v>600</v>
      </c>
      <c r="S281" s="1832">
        <v>0</v>
      </c>
      <c r="T281" s="1832">
        <f t="shared" si="71"/>
        <v>600</v>
      </c>
      <c r="U281" s="1832">
        <v>0</v>
      </c>
      <c r="V281" s="2148">
        <f t="shared" si="72"/>
        <v>600</v>
      </c>
      <c r="W281" s="1832">
        <v>0</v>
      </c>
      <c r="X281" s="1832">
        <f t="shared" si="61"/>
        <v>600</v>
      </c>
    </row>
    <row r="282" spans="1:24" s="714" customFormat="1" ht="20.95" x14ac:dyDescent="0.2">
      <c r="A282" s="596"/>
      <c r="B282" s="1232"/>
      <c r="C282" s="1233" t="s">
        <v>294</v>
      </c>
      <c r="D282" s="1233" t="s">
        <v>333</v>
      </c>
      <c r="E282" s="1234" t="s">
        <v>334</v>
      </c>
      <c r="F282" s="1235">
        <v>0</v>
      </c>
      <c r="G282" s="1183">
        <v>600</v>
      </c>
      <c r="H282" s="926">
        <f t="shared" si="79"/>
        <v>600</v>
      </c>
      <c r="I282" s="1827">
        <v>0</v>
      </c>
      <c r="J282" s="1827">
        <f t="shared" si="77"/>
        <v>600</v>
      </c>
      <c r="K282" s="1827">
        <v>0</v>
      </c>
      <c r="L282" s="1827">
        <f t="shared" si="76"/>
        <v>600</v>
      </c>
      <c r="M282" s="1827">
        <v>0</v>
      </c>
      <c r="N282" s="1827">
        <f t="shared" si="75"/>
        <v>600</v>
      </c>
      <c r="O282" s="1828">
        <v>0</v>
      </c>
      <c r="P282" s="1828">
        <f t="shared" si="74"/>
        <v>600</v>
      </c>
      <c r="Q282" s="1828">
        <v>0</v>
      </c>
      <c r="R282" s="1828">
        <f t="shared" si="73"/>
        <v>600</v>
      </c>
      <c r="S282" s="1829">
        <v>0</v>
      </c>
      <c r="T282" s="1829">
        <f t="shared" si="71"/>
        <v>600</v>
      </c>
      <c r="U282" s="1829">
        <v>0</v>
      </c>
      <c r="V282" s="2147">
        <f t="shared" si="72"/>
        <v>600</v>
      </c>
      <c r="W282" s="1829">
        <v>0</v>
      </c>
      <c r="X282" s="1829">
        <f t="shared" si="61"/>
        <v>600</v>
      </c>
    </row>
    <row r="283" spans="1:24" s="714" customFormat="1" ht="31.45" x14ac:dyDescent="0.2">
      <c r="A283" s="602" t="s">
        <v>298</v>
      </c>
      <c r="B283" s="1228" t="s">
        <v>538</v>
      </c>
      <c r="C283" s="1229" t="s">
        <v>100</v>
      </c>
      <c r="D283" s="1229" t="s">
        <v>100</v>
      </c>
      <c r="E283" s="1230" t="s">
        <v>337</v>
      </c>
      <c r="F283" s="1231">
        <v>0</v>
      </c>
      <c r="G283" s="1176">
        <f t="shared" si="84"/>
        <v>450</v>
      </c>
      <c r="H283" s="928">
        <f t="shared" si="79"/>
        <v>450</v>
      </c>
      <c r="I283" s="1833">
        <v>0</v>
      </c>
      <c r="J283" s="1833">
        <f t="shared" si="77"/>
        <v>450</v>
      </c>
      <c r="K283" s="1833">
        <v>0</v>
      </c>
      <c r="L283" s="1833">
        <f t="shared" si="76"/>
        <v>450</v>
      </c>
      <c r="M283" s="1833">
        <v>0</v>
      </c>
      <c r="N283" s="1833">
        <f t="shared" si="75"/>
        <v>450</v>
      </c>
      <c r="O283" s="1834">
        <v>0</v>
      </c>
      <c r="P283" s="1834">
        <f t="shared" si="74"/>
        <v>450</v>
      </c>
      <c r="Q283" s="1834">
        <v>0</v>
      </c>
      <c r="R283" s="1834">
        <f t="shared" si="73"/>
        <v>450</v>
      </c>
      <c r="S283" s="1832">
        <v>0</v>
      </c>
      <c r="T283" s="1832">
        <f t="shared" si="71"/>
        <v>450</v>
      </c>
      <c r="U283" s="1832">
        <v>0</v>
      </c>
      <c r="V283" s="2148">
        <f t="shared" si="72"/>
        <v>450</v>
      </c>
      <c r="W283" s="1832">
        <v>0</v>
      </c>
      <c r="X283" s="1832">
        <f t="shared" si="61"/>
        <v>450</v>
      </c>
    </row>
    <row r="284" spans="1:24" s="714" customFormat="1" ht="20.95" x14ac:dyDescent="0.2">
      <c r="A284" s="596"/>
      <c r="B284" s="1228" t="s">
        <v>338</v>
      </c>
      <c r="C284" s="1233" t="s">
        <v>294</v>
      </c>
      <c r="D284" s="1233" t="s">
        <v>339</v>
      </c>
      <c r="E284" s="1234" t="s">
        <v>340</v>
      </c>
      <c r="F284" s="1235">
        <v>0</v>
      </c>
      <c r="G284" s="1183">
        <v>450</v>
      </c>
      <c r="H284" s="926">
        <f t="shared" si="79"/>
        <v>450</v>
      </c>
      <c r="I284" s="1827">
        <v>0</v>
      </c>
      <c r="J284" s="1827">
        <f t="shared" si="77"/>
        <v>450</v>
      </c>
      <c r="K284" s="1827">
        <v>0</v>
      </c>
      <c r="L284" s="1827">
        <f t="shared" si="76"/>
        <v>450</v>
      </c>
      <c r="M284" s="1827">
        <v>0</v>
      </c>
      <c r="N284" s="1827">
        <f t="shared" si="75"/>
        <v>450</v>
      </c>
      <c r="O284" s="1828">
        <v>0</v>
      </c>
      <c r="P284" s="1828">
        <f t="shared" si="74"/>
        <v>450</v>
      </c>
      <c r="Q284" s="1828">
        <v>0</v>
      </c>
      <c r="R284" s="1828">
        <f t="shared" si="73"/>
        <v>450</v>
      </c>
      <c r="S284" s="1829">
        <v>0</v>
      </c>
      <c r="T284" s="1829">
        <f t="shared" si="71"/>
        <v>450</v>
      </c>
      <c r="U284" s="1829">
        <v>0</v>
      </c>
      <c r="V284" s="2147">
        <f t="shared" si="72"/>
        <v>450</v>
      </c>
      <c r="W284" s="1829">
        <v>0</v>
      </c>
      <c r="X284" s="1829">
        <f t="shared" si="61"/>
        <v>450</v>
      </c>
    </row>
    <row r="285" spans="1:24" s="714" customFormat="1" ht="20.95" x14ac:dyDescent="0.2">
      <c r="A285" s="602" t="s">
        <v>298</v>
      </c>
      <c r="B285" s="1228" t="s">
        <v>539</v>
      </c>
      <c r="C285" s="1229" t="s">
        <v>100</v>
      </c>
      <c r="D285" s="1229" t="s">
        <v>100</v>
      </c>
      <c r="E285" s="1230" t="s">
        <v>344</v>
      </c>
      <c r="F285" s="1231">
        <v>0</v>
      </c>
      <c r="G285" s="1176">
        <f t="shared" si="84"/>
        <v>200</v>
      </c>
      <c r="H285" s="928">
        <f t="shared" si="79"/>
        <v>200</v>
      </c>
      <c r="I285" s="1833">
        <v>0</v>
      </c>
      <c r="J285" s="1833">
        <f t="shared" si="77"/>
        <v>200</v>
      </c>
      <c r="K285" s="1833">
        <v>0</v>
      </c>
      <c r="L285" s="1833">
        <f t="shared" si="76"/>
        <v>200</v>
      </c>
      <c r="M285" s="1833">
        <v>0</v>
      </c>
      <c r="N285" s="1833">
        <f t="shared" si="75"/>
        <v>200</v>
      </c>
      <c r="O285" s="1834">
        <v>0</v>
      </c>
      <c r="P285" s="1834">
        <f t="shared" si="74"/>
        <v>200</v>
      </c>
      <c r="Q285" s="1834">
        <v>0</v>
      </c>
      <c r="R285" s="1834">
        <f t="shared" si="73"/>
        <v>200</v>
      </c>
      <c r="S285" s="1832">
        <v>0</v>
      </c>
      <c r="T285" s="1832">
        <f t="shared" si="71"/>
        <v>200</v>
      </c>
      <c r="U285" s="1832">
        <v>0</v>
      </c>
      <c r="V285" s="2148">
        <f t="shared" si="72"/>
        <v>200</v>
      </c>
      <c r="W285" s="1832">
        <v>0</v>
      </c>
      <c r="X285" s="1832">
        <f t="shared" si="61"/>
        <v>200</v>
      </c>
    </row>
    <row r="286" spans="1:24" s="714" customFormat="1" x14ac:dyDescent="0.2">
      <c r="A286" s="596"/>
      <c r="B286" s="1232"/>
      <c r="C286" s="1233" t="s">
        <v>294</v>
      </c>
      <c r="D286" s="1222" t="s">
        <v>341</v>
      </c>
      <c r="E286" s="1223" t="s">
        <v>342</v>
      </c>
      <c r="F286" s="1235">
        <v>0</v>
      </c>
      <c r="G286" s="1183">
        <v>200</v>
      </c>
      <c r="H286" s="926">
        <f t="shared" si="79"/>
        <v>200</v>
      </c>
      <c r="I286" s="1827">
        <v>0</v>
      </c>
      <c r="J286" s="1827">
        <f t="shared" si="77"/>
        <v>200</v>
      </c>
      <c r="K286" s="1827">
        <v>0</v>
      </c>
      <c r="L286" s="1827">
        <f t="shared" si="76"/>
        <v>200</v>
      </c>
      <c r="M286" s="1827">
        <v>0</v>
      </c>
      <c r="N286" s="1827">
        <f t="shared" si="75"/>
        <v>200</v>
      </c>
      <c r="O286" s="1828">
        <v>0</v>
      </c>
      <c r="P286" s="1828">
        <f t="shared" si="74"/>
        <v>200</v>
      </c>
      <c r="Q286" s="1828">
        <v>0</v>
      </c>
      <c r="R286" s="1828">
        <f t="shared" si="73"/>
        <v>200</v>
      </c>
      <c r="S286" s="1829">
        <v>0</v>
      </c>
      <c r="T286" s="1829">
        <f t="shared" si="71"/>
        <v>200</v>
      </c>
      <c r="U286" s="1829">
        <v>0</v>
      </c>
      <c r="V286" s="2147">
        <f t="shared" si="72"/>
        <v>200</v>
      </c>
      <c r="W286" s="1829">
        <v>0</v>
      </c>
      <c r="X286" s="1829">
        <f t="shared" si="61"/>
        <v>200</v>
      </c>
    </row>
    <row r="287" spans="1:24" s="714" customFormat="1" ht="20.95" x14ac:dyDescent="0.2">
      <c r="A287" s="602" t="s">
        <v>298</v>
      </c>
      <c r="B287" s="1228" t="s">
        <v>540</v>
      </c>
      <c r="C287" s="1229" t="s">
        <v>100</v>
      </c>
      <c r="D287" s="1229" t="s">
        <v>100</v>
      </c>
      <c r="E287" s="1230" t="s">
        <v>346</v>
      </c>
      <c r="F287" s="1231">
        <v>0</v>
      </c>
      <c r="G287" s="1176">
        <f t="shared" si="84"/>
        <v>100</v>
      </c>
      <c r="H287" s="928">
        <f t="shared" si="79"/>
        <v>100</v>
      </c>
      <c r="I287" s="1833">
        <v>0</v>
      </c>
      <c r="J287" s="1833">
        <f t="shared" si="77"/>
        <v>100</v>
      </c>
      <c r="K287" s="1833">
        <v>0</v>
      </c>
      <c r="L287" s="1833">
        <f t="shared" si="76"/>
        <v>100</v>
      </c>
      <c r="M287" s="1833">
        <v>0</v>
      </c>
      <c r="N287" s="1833">
        <f t="shared" si="75"/>
        <v>100</v>
      </c>
      <c r="O287" s="1834">
        <v>0</v>
      </c>
      <c r="P287" s="1834">
        <f t="shared" si="74"/>
        <v>100</v>
      </c>
      <c r="Q287" s="1834">
        <v>0</v>
      </c>
      <c r="R287" s="1834">
        <f t="shared" si="73"/>
        <v>100</v>
      </c>
      <c r="S287" s="1832">
        <v>0</v>
      </c>
      <c r="T287" s="1832">
        <f t="shared" si="71"/>
        <v>100</v>
      </c>
      <c r="U287" s="1832">
        <v>0</v>
      </c>
      <c r="V287" s="2148">
        <f t="shared" si="72"/>
        <v>100</v>
      </c>
      <c r="W287" s="1832">
        <v>0</v>
      </c>
      <c r="X287" s="1832">
        <f t="shared" si="61"/>
        <v>100</v>
      </c>
    </row>
    <row r="288" spans="1:24" s="714" customFormat="1" x14ac:dyDescent="0.2">
      <c r="A288" s="596"/>
      <c r="B288" s="1232"/>
      <c r="C288" s="1233" t="s">
        <v>294</v>
      </c>
      <c r="D288" s="1233" t="s">
        <v>295</v>
      </c>
      <c r="E288" s="1234" t="s">
        <v>296</v>
      </c>
      <c r="F288" s="1235">
        <v>0</v>
      </c>
      <c r="G288" s="1183">
        <v>100</v>
      </c>
      <c r="H288" s="926">
        <f t="shared" si="79"/>
        <v>100</v>
      </c>
      <c r="I288" s="1827">
        <v>0</v>
      </c>
      <c r="J288" s="1827">
        <f t="shared" si="77"/>
        <v>100</v>
      </c>
      <c r="K288" s="1827">
        <v>0</v>
      </c>
      <c r="L288" s="1827">
        <f t="shared" si="76"/>
        <v>100</v>
      </c>
      <c r="M288" s="1827">
        <v>0</v>
      </c>
      <c r="N288" s="1827">
        <f t="shared" si="75"/>
        <v>100</v>
      </c>
      <c r="O288" s="1828">
        <v>0</v>
      </c>
      <c r="P288" s="1828">
        <f t="shared" si="74"/>
        <v>100</v>
      </c>
      <c r="Q288" s="1828">
        <v>0</v>
      </c>
      <c r="R288" s="1828">
        <f t="shared" si="73"/>
        <v>100</v>
      </c>
      <c r="S288" s="1829">
        <v>0</v>
      </c>
      <c r="T288" s="1829">
        <f t="shared" si="71"/>
        <v>100</v>
      </c>
      <c r="U288" s="1829">
        <v>0</v>
      </c>
      <c r="V288" s="2147">
        <f t="shared" si="72"/>
        <v>100</v>
      </c>
      <c r="W288" s="1829">
        <v>0</v>
      </c>
      <c r="X288" s="1829">
        <f t="shared" si="61"/>
        <v>100</v>
      </c>
    </row>
    <row r="289" spans="1:25" s="714" customFormat="1" x14ac:dyDescent="0.2">
      <c r="A289" s="602" t="s">
        <v>298</v>
      </c>
      <c r="B289" s="1228" t="s">
        <v>541</v>
      </c>
      <c r="C289" s="1229" t="s">
        <v>100</v>
      </c>
      <c r="D289" s="1229" t="s">
        <v>100</v>
      </c>
      <c r="E289" s="1230" t="s">
        <v>349</v>
      </c>
      <c r="F289" s="1231">
        <v>0</v>
      </c>
      <c r="G289" s="1176">
        <f t="shared" si="84"/>
        <v>100</v>
      </c>
      <c r="H289" s="928">
        <f t="shared" si="79"/>
        <v>100</v>
      </c>
      <c r="I289" s="1833">
        <v>0</v>
      </c>
      <c r="J289" s="1833">
        <f t="shared" si="77"/>
        <v>100</v>
      </c>
      <c r="K289" s="1833">
        <v>0</v>
      </c>
      <c r="L289" s="1833">
        <f t="shared" si="76"/>
        <v>100</v>
      </c>
      <c r="M289" s="1833">
        <v>0</v>
      </c>
      <c r="N289" s="1833">
        <f t="shared" si="75"/>
        <v>100</v>
      </c>
      <c r="O289" s="1834">
        <v>0</v>
      </c>
      <c r="P289" s="1834">
        <f t="shared" si="74"/>
        <v>100</v>
      </c>
      <c r="Q289" s="1834">
        <v>0</v>
      </c>
      <c r="R289" s="1834">
        <f t="shared" si="73"/>
        <v>100</v>
      </c>
      <c r="S289" s="1832">
        <v>0</v>
      </c>
      <c r="T289" s="1832">
        <f t="shared" si="71"/>
        <v>100</v>
      </c>
      <c r="U289" s="1832">
        <v>0</v>
      </c>
      <c r="V289" s="2148">
        <f t="shared" si="72"/>
        <v>100</v>
      </c>
      <c r="W289" s="1832">
        <v>0</v>
      </c>
      <c r="X289" s="1832">
        <f t="shared" si="61"/>
        <v>100</v>
      </c>
    </row>
    <row r="290" spans="1:25" s="714" customFormat="1" x14ac:dyDescent="0.2">
      <c r="A290" s="596"/>
      <c r="B290" s="1232"/>
      <c r="C290" s="1233" t="s">
        <v>294</v>
      </c>
      <c r="D290" s="1233" t="s">
        <v>348</v>
      </c>
      <c r="E290" s="1234" t="s">
        <v>258</v>
      </c>
      <c r="F290" s="1235">
        <v>0</v>
      </c>
      <c r="G290" s="1183">
        <v>100</v>
      </c>
      <c r="H290" s="926">
        <f t="shared" si="79"/>
        <v>100</v>
      </c>
      <c r="I290" s="1827">
        <v>0</v>
      </c>
      <c r="J290" s="1827">
        <f t="shared" si="77"/>
        <v>100</v>
      </c>
      <c r="K290" s="1827">
        <v>0</v>
      </c>
      <c r="L290" s="1827">
        <f t="shared" si="76"/>
        <v>100</v>
      </c>
      <c r="M290" s="1827">
        <v>0</v>
      </c>
      <c r="N290" s="1827">
        <f t="shared" si="75"/>
        <v>100</v>
      </c>
      <c r="O290" s="1828">
        <v>0</v>
      </c>
      <c r="P290" s="1828">
        <f t="shared" si="74"/>
        <v>100</v>
      </c>
      <c r="Q290" s="1828">
        <v>0</v>
      </c>
      <c r="R290" s="1828">
        <f t="shared" si="73"/>
        <v>100</v>
      </c>
      <c r="S290" s="1829">
        <v>0</v>
      </c>
      <c r="T290" s="1829">
        <f t="shared" si="71"/>
        <v>100</v>
      </c>
      <c r="U290" s="1829">
        <v>0</v>
      </c>
      <c r="V290" s="2147">
        <f t="shared" si="72"/>
        <v>100</v>
      </c>
      <c r="W290" s="1829">
        <v>0</v>
      </c>
      <c r="X290" s="1829">
        <f t="shared" si="61"/>
        <v>100</v>
      </c>
    </row>
    <row r="291" spans="1:25" s="714" customFormat="1" ht="31.45" x14ac:dyDescent="0.2">
      <c r="A291" s="602" t="s">
        <v>298</v>
      </c>
      <c r="B291" s="1228" t="s">
        <v>542</v>
      </c>
      <c r="C291" s="1229" t="s">
        <v>100</v>
      </c>
      <c r="D291" s="1229" t="s">
        <v>100</v>
      </c>
      <c r="E291" s="1230" t="s">
        <v>419</v>
      </c>
      <c r="F291" s="1231">
        <v>0</v>
      </c>
      <c r="G291" s="1176">
        <f t="shared" si="84"/>
        <v>50</v>
      </c>
      <c r="H291" s="928">
        <f t="shared" si="79"/>
        <v>50</v>
      </c>
      <c r="I291" s="1833">
        <v>0</v>
      </c>
      <c r="J291" s="1833">
        <f t="shared" si="77"/>
        <v>50</v>
      </c>
      <c r="K291" s="1833">
        <v>0</v>
      </c>
      <c r="L291" s="1833">
        <f t="shared" si="76"/>
        <v>50</v>
      </c>
      <c r="M291" s="1833">
        <v>0</v>
      </c>
      <c r="N291" s="1833">
        <f t="shared" si="75"/>
        <v>50</v>
      </c>
      <c r="O291" s="1834">
        <v>0</v>
      </c>
      <c r="P291" s="1834">
        <f t="shared" si="74"/>
        <v>50</v>
      </c>
      <c r="Q291" s="1834">
        <v>0</v>
      </c>
      <c r="R291" s="1834">
        <f t="shared" si="73"/>
        <v>50</v>
      </c>
      <c r="S291" s="1832">
        <v>0</v>
      </c>
      <c r="T291" s="1832">
        <f t="shared" si="71"/>
        <v>50</v>
      </c>
      <c r="U291" s="1832">
        <v>0</v>
      </c>
      <c r="V291" s="2148">
        <f t="shared" si="72"/>
        <v>50</v>
      </c>
      <c r="W291" s="1832">
        <v>0</v>
      </c>
      <c r="X291" s="1832">
        <f t="shared" si="61"/>
        <v>50</v>
      </c>
    </row>
    <row r="292" spans="1:25" s="714" customFormat="1" x14ac:dyDescent="0.2">
      <c r="A292" s="596"/>
      <c r="B292" s="1232"/>
      <c r="C292" s="1233" t="s">
        <v>294</v>
      </c>
      <c r="D292" s="1233" t="s">
        <v>295</v>
      </c>
      <c r="E292" s="1234" t="s">
        <v>296</v>
      </c>
      <c r="F292" s="1235">
        <v>0</v>
      </c>
      <c r="G292" s="1183">
        <v>50</v>
      </c>
      <c r="H292" s="926">
        <f t="shared" si="79"/>
        <v>50</v>
      </c>
      <c r="I292" s="1827">
        <v>0</v>
      </c>
      <c r="J292" s="1827">
        <f t="shared" si="77"/>
        <v>50</v>
      </c>
      <c r="K292" s="1827">
        <v>0</v>
      </c>
      <c r="L292" s="1827">
        <f t="shared" si="76"/>
        <v>50</v>
      </c>
      <c r="M292" s="1827">
        <v>0</v>
      </c>
      <c r="N292" s="1827">
        <f t="shared" si="75"/>
        <v>50</v>
      </c>
      <c r="O292" s="1828">
        <v>0</v>
      </c>
      <c r="P292" s="1828">
        <f t="shared" si="74"/>
        <v>50</v>
      </c>
      <c r="Q292" s="1828">
        <v>0</v>
      </c>
      <c r="R292" s="1828">
        <f t="shared" si="73"/>
        <v>50</v>
      </c>
      <c r="S292" s="1829">
        <v>0</v>
      </c>
      <c r="T292" s="1829">
        <f t="shared" si="71"/>
        <v>50</v>
      </c>
      <c r="U292" s="1829">
        <v>0</v>
      </c>
      <c r="V292" s="2147">
        <f t="shared" si="72"/>
        <v>50</v>
      </c>
      <c r="W292" s="1829">
        <v>0</v>
      </c>
      <c r="X292" s="1829">
        <f t="shared" si="61"/>
        <v>50</v>
      </c>
    </row>
    <row r="293" spans="1:25" s="714" customFormat="1" ht="20.95" x14ac:dyDescent="0.2">
      <c r="A293" s="602" t="s">
        <v>298</v>
      </c>
      <c r="B293" s="1228" t="s">
        <v>543</v>
      </c>
      <c r="C293" s="1229" t="s">
        <v>100</v>
      </c>
      <c r="D293" s="1229" t="s">
        <v>100</v>
      </c>
      <c r="E293" s="1230" t="s">
        <v>352</v>
      </c>
      <c r="F293" s="1231">
        <v>0</v>
      </c>
      <c r="G293" s="1176">
        <f t="shared" si="84"/>
        <v>200</v>
      </c>
      <c r="H293" s="928">
        <f t="shared" si="79"/>
        <v>200</v>
      </c>
      <c r="I293" s="1833">
        <v>0</v>
      </c>
      <c r="J293" s="1833">
        <f t="shared" si="77"/>
        <v>200</v>
      </c>
      <c r="K293" s="1833">
        <v>0</v>
      </c>
      <c r="L293" s="1833">
        <f t="shared" si="76"/>
        <v>200</v>
      </c>
      <c r="M293" s="1833">
        <v>0</v>
      </c>
      <c r="N293" s="1833">
        <f t="shared" si="75"/>
        <v>200</v>
      </c>
      <c r="O293" s="1834">
        <v>0</v>
      </c>
      <c r="P293" s="1834">
        <f t="shared" si="74"/>
        <v>200</v>
      </c>
      <c r="Q293" s="1834">
        <v>0</v>
      </c>
      <c r="R293" s="1834">
        <f t="shared" si="73"/>
        <v>200</v>
      </c>
      <c r="S293" s="1832">
        <v>0</v>
      </c>
      <c r="T293" s="1832">
        <f t="shared" si="71"/>
        <v>200</v>
      </c>
      <c r="U293" s="1832">
        <v>0</v>
      </c>
      <c r="V293" s="2148">
        <f t="shared" si="72"/>
        <v>200</v>
      </c>
      <c r="W293" s="1832">
        <v>0</v>
      </c>
      <c r="X293" s="1832">
        <f t="shared" si="61"/>
        <v>200</v>
      </c>
    </row>
    <row r="294" spans="1:25" s="714" customFormat="1" ht="20.95" x14ac:dyDescent="0.2">
      <c r="A294" s="1220"/>
      <c r="B294" s="1221"/>
      <c r="C294" s="1222" t="s">
        <v>294</v>
      </c>
      <c r="D294" s="1222" t="s">
        <v>339</v>
      </c>
      <c r="E294" s="1223" t="s">
        <v>340</v>
      </c>
      <c r="F294" s="1224">
        <v>0</v>
      </c>
      <c r="G294" s="1226">
        <v>200</v>
      </c>
      <c r="H294" s="929">
        <f t="shared" si="79"/>
        <v>200</v>
      </c>
      <c r="I294" s="1842">
        <v>0</v>
      </c>
      <c r="J294" s="1842">
        <f t="shared" si="77"/>
        <v>200</v>
      </c>
      <c r="K294" s="1842">
        <v>0</v>
      </c>
      <c r="L294" s="1842">
        <f t="shared" si="76"/>
        <v>200</v>
      </c>
      <c r="M294" s="1827">
        <v>0</v>
      </c>
      <c r="N294" s="1827">
        <f t="shared" si="75"/>
        <v>200</v>
      </c>
      <c r="O294" s="1828">
        <v>0</v>
      </c>
      <c r="P294" s="1828">
        <f t="shared" si="74"/>
        <v>200</v>
      </c>
      <c r="Q294" s="1828">
        <v>0</v>
      </c>
      <c r="R294" s="1828">
        <f t="shared" si="73"/>
        <v>200</v>
      </c>
      <c r="S294" s="1829">
        <v>0</v>
      </c>
      <c r="T294" s="1829">
        <f t="shared" si="71"/>
        <v>200</v>
      </c>
      <c r="U294" s="1829">
        <v>0</v>
      </c>
      <c r="V294" s="2147">
        <f t="shared" si="72"/>
        <v>200</v>
      </c>
      <c r="W294" s="1829">
        <v>0</v>
      </c>
      <c r="X294" s="1829">
        <f t="shared" si="61"/>
        <v>200</v>
      </c>
    </row>
    <row r="295" spans="1:25" s="714" customFormat="1" ht="20.95" x14ac:dyDescent="0.2">
      <c r="A295" s="602" t="s">
        <v>298</v>
      </c>
      <c r="B295" s="1228" t="s">
        <v>626</v>
      </c>
      <c r="C295" s="1229" t="s">
        <v>100</v>
      </c>
      <c r="D295" s="1229" t="s">
        <v>100</v>
      </c>
      <c r="E295" s="1230" t="s">
        <v>629</v>
      </c>
      <c r="F295" s="1231">
        <v>0</v>
      </c>
      <c r="G295" s="1176"/>
      <c r="H295" s="928"/>
      <c r="I295" s="1833"/>
      <c r="J295" s="1833">
        <v>0</v>
      </c>
      <c r="K295" s="1833">
        <v>0</v>
      </c>
      <c r="L295" s="1833">
        <v>0</v>
      </c>
      <c r="M295" s="1833">
        <f>+M296</f>
        <v>5000</v>
      </c>
      <c r="N295" s="1833">
        <f t="shared" si="75"/>
        <v>5000</v>
      </c>
      <c r="O295" s="1834">
        <v>0</v>
      </c>
      <c r="P295" s="1834">
        <f t="shared" si="74"/>
        <v>5000</v>
      </c>
      <c r="Q295" s="1834">
        <v>0</v>
      </c>
      <c r="R295" s="1834">
        <f t="shared" si="73"/>
        <v>5000</v>
      </c>
      <c r="S295" s="1832">
        <v>0</v>
      </c>
      <c r="T295" s="1832">
        <f t="shared" si="71"/>
        <v>5000</v>
      </c>
      <c r="U295" s="1832">
        <v>0</v>
      </c>
      <c r="V295" s="2148">
        <f t="shared" si="72"/>
        <v>5000</v>
      </c>
      <c r="W295" s="1832">
        <v>0</v>
      </c>
      <c r="X295" s="1832">
        <f t="shared" si="61"/>
        <v>5000</v>
      </c>
    </row>
    <row r="296" spans="1:25" s="714" customFormat="1" ht="13.1" thickBot="1" x14ac:dyDescent="0.25">
      <c r="A296" s="596"/>
      <c r="B296" s="1232"/>
      <c r="C296" s="1233" t="s">
        <v>294</v>
      </c>
      <c r="D296" s="1233" t="s">
        <v>630</v>
      </c>
      <c r="E296" s="1234" t="s">
        <v>631</v>
      </c>
      <c r="F296" s="1235">
        <v>0</v>
      </c>
      <c r="G296" s="1183"/>
      <c r="H296" s="926"/>
      <c r="I296" s="1827"/>
      <c r="J296" s="1827">
        <v>0</v>
      </c>
      <c r="K296" s="1827">
        <v>0</v>
      </c>
      <c r="L296" s="1827">
        <v>0</v>
      </c>
      <c r="M296" s="1842">
        <v>5000</v>
      </c>
      <c r="N296" s="1842">
        <f t="shared" si="75"/>
        <v>5000</v>
      </c>
      <c r="O296" s="1850">
        <v>0</v>
      </c>
      <c r="P296" s="1850">
        <f t="shared" si="74"/>
        <v>5000</v>
      </c>
      <c r="Q296" s="1850">
        <v>0</v>
      </c>
      <c r="R296" s="1850">
        <f t="shared" si="73"/>
        <v>5000</v>
      </c>
      <c r="S296" s="1851">
        <v>0</v>
      </c>
      <c r="T296" s="1851">
        <f t="shared" si="71"/>
        <v>5000</v>
      </c>
      <c r="U296" s="1851">
        <v>0</v>
      </c>
      <c r="V296" s="2149">
        <f t="shared" si="72"/>
        <v>5000</v>
      </c>
      <c r="W296" s="1851">
        <v>0</v>
      </c>
      <c r="X296" s="1851">
        <f t="shared" si="61"/>
        <v>5000</v>
      </c>
    </row>
    <row r="297" spans="1:25" s="714" customFormat="1" ht="13.1" thickBot="1" x14ac:dyDescent="0.25">
      <c r="A297" s="1089" t="s">
        <v>106</v>
      </c>
      <c r="B297" s="1210" t="s">
        <v>100</v>
      </c>
      <c r="C297" s="1211" t="s">
        <v>100</v>
      </c>
      <c r="D297" s="1211" t="s">
        <v>100</v>
      </c>
      <c r="E297" s="1091" t="s">
        <v>228</v>
      </c>
      <c r="F297" s="1212">
        <v>2750</v>
      </c>
      <c r="G297" s="1227">
        <f>+G298+G302+G304+G306</f>
        <v>0</v>
      </c>
      <c r="H297" s="1086">
        <f t="shared" si="79"/>
        <v>2750</v>
      </c>
      <c r="I297" s="1852">
        <v>0</v>
      </c>
      <c r="J297" s="1852">
        <f t="shared" si="77"/>
        <v>2750</v>
      </c>
      <c r="K297" s="1852">
        <f>+K298+K308+K310+K312+K314+K316+K318+K320+K322</f>
        <v>0</v>
      </c>
      <c r="L297" s="1852">
        <f t="shared" si="76"/>
        <v>2750</v>
      </c>
      <c r="M297" s="1852">
        <v>0</v>
      </c>
      <c r="N297" s="1852">
        <f t="shared" si="75"/>
        <v>2750</v>
      </c>
      <c r="O297" s="1853">
        <v>0</v>
      </c>
      <c r="P297" s="1853">
        <f t="shared" si="74"/>
        <v>2750</v>
      </c>
      <c r="Q297" s="1853">
        <v>0</v>
      </c>
      <c r="R297" s="1853">
        <f t="shared" si="73"/>
        <v>2750</v>
      </c>
      <c r="S297" s="1268">
        <v>0</v>
      </c>
      <c r="T297" s="1268">
        <f t="shared" ref="T297:T350" si="85">+R297+S297</f>
        <v>2750</v>
      </c>
      <c r="U297" s="1268">
        <f>U298+U300+U302+U304+U306+U308+U310+U312+U314+U316+U318+U320+U322</f>
        <v>80</v>
      </c>
      <c r="V297" s="2151">
        <f t="shared" ref="V297:V350" si="86">+T297+U297</f>
        <v>2830</v>
      </c>
      <c r="W297" s="1268">
        <f>W298+W300+W302+W304+W306+W308+W310+W312+W314+W316+W318+W320+W322</f>
        <v>0</v>
      </c>
      <c r="X297" s="1268">
        <f t="shared" si="61"/>
        <v>2830</v>
      </c>
      <c r="Y297" s="1256"/>
    </row>
    <row r="298" spans="1:25" s="714" customFormat="1" x14ac:dyDescent="0.2">
      <c r="A298" s="669" t="s">
        <v>106</v>
      </c>
      <c r="B298" s="671" t="s">
        <v>490</v>
      </c>
      <c r="C298" s="672" t="s">
        <v>100</v>
      </c>
      <c r="D298" s="673" t="s">
        <v>100</v>
      </c>
      <c r="E298" s="780" t="s">
        <v>228</v>
      </c>
      <c r="F298" s="925">
        <f>+F299</f>
        <v>2750</v>
      </c>
      <c r="G298" s="1214">
        <f>+G299</f>
        <v>-1560</v>
      </c>
      <c r="H298" s="925">
        <f t="shared" si="79"/>
        <v>1190</v>
      </c>
      <c r="I298" s="1830">
        <v>0</v>
      </c>
      <c r="J298" s="1830">
        <f t="shared" si="77"/>
        <v>1190</v>
      </c>
      <c r="K298" s="1830">
        <f>+K299</f>
        <v>-1010</v>
      </c>
      <c r="L298" s="1830">
        <f t="shared" si="76"/>
        <v>180</v>
      </c>
      <c r="M298" s="1830">
        <v>0</v>
      </c>
      <c r="N298" s="1830">
        <f t="shared" si="75"/>
        <v>180</v>
      </c>
      <c r="O298" s="1831">
        <v>0</v>
      </c>
      <c r="P298" s="1831">
        <f t="shared" si="74"/>
        <v>180</v>
      </c>
      <c r="Q298" s="1831">
        <v>0</v>
      </c>
      <c r="R298" s="1831">
        <f t="shared" si="73"/>
        <v>180</v>
      </c>
      <c r="S298" s="1824">
        <v>0</v>
      </c>
      <c r="T298" s="1824">
        <f t="shared" si="85"/>
        <v>180</v>
      </c>
      <c r="U298" s="1824">
        <f>U299</f>
        <v>-180</v>
      </c>
      <c r="V298" s="2146">
        <f t="shared" si="86"/>
        <v>0</v>
      </c>
      <c r="W298" s="1824">
        <f>W299</f>
        <v>0</v>
      </c>
      <c r="X298" s="1824">
        <f t="shared" si="61"/>
        <v>0</v>
      </c>
    </row>
    <row r="299" spans="1:25" s="714" customFormat="1" x14ac:dyDescent="0.2">
      <c r="A299" s="1040"/>
      <c r="B299" s="1041" t="s">
        <v>474</v>
      </c>
      <c r="C299" s="704">
        <v>3419</v>
      </c>
      <c r="D299" s="663">
        <v>5222</v>
      </c>
      <c r="E299" s="781" t="s">
        <v>296</v>
      </c>
      <c r="F299" s="926">
        <v>2750</v>
      </c>
      <c r="G299" s="1183">
        <v>-1560</v>
      </c>
      <c r="H299" s="926">
        <f t="shared" si="79"/>
        <v>1190</v>
      </c>
      <c r="I299" s="1827">
        <v>0</v>
      </c>
      <c r="J299" s="1827">
        <f t="shared" si="77"/>
        <v>1190</v>
      </c>
      <c r="K299" s="1827">
        <v>-1010</v>
      </c>
      <c r="L299" s="1827">
        <f t="shared" si="76"/>
        <v>180</v>
      </c>
      <c r="M299" s="1827">
        <v>0</v>
      </c>
      <c r="N299" s="1827">
        <f t="shared" si="75"/>
        <v>180</v>
      </c>
      <c r="O299" s="1828">
        <v>0</v>
      </c>
      <c r="P299" s="1828">
        <f t="shared" si="74"/>
        <v>180</v>
      </c>
      <c r="Q299" s="1828">
        <v>0</v>
      </c>
      <c r="R299" s="1828">
        <f t="shared" ref="R299:R350" si="87">+P299+Q299</f>
        <v>180</v>
      </c>
      <c r="S299" s="1829">
        <v>0</v>
      </c>
      <c r="T299" s="1829">
        <f t="shared" si="85"/>
        <v>180</v>
      </c>
      <c r="U299" s="1829">
        <v>-180</v>
      </c>
      <c r="V299" s="2147">
        <f t="shared" si="86"/>
        <v>0</v>
      </c>
      <c r="W299" s="1829">
        <v>0</v>
      </c>
      <c r="X299" s="1829">
        <f t="shared" si="61"/>
        <v>0</v>
      </c>
    </row>
    <row r="300" spans="1:25" s="2102" customFormat="1" ht="20.95" x14ac:dyDescent="0.25">
      <c r="A300" s="669" t="s">
        <v>106</v>
      </c>
      <c r="B300" s="671" t="s">
        <v>969</v>
      </c>
      <c r="C300" s="672" t="s">
        <v>100</v>
      </c>
      <c r="D300" s="673" t="s">
        <v>100</v>
      </c>
      <c r="E300" s="1847" t="s">
        <v>970</v>
      </c>
      <c r="F300" s="1848"/>
      <c r="G300" s="1176"/>
      <c r="H300" s="928"/>
      <c r="I300" s="1833"/>
      <c r="J300" s="1833"/>
      <c r="K300" s="1833"/>
      <c r="L300" s="1833"/>
      <c r="M300" s="1833"/>
      <c r="N300" s="1833"/>
      <c r="O300" s="1834"/>
      <c r="P300" s="1834">
        <v>0</v>
      </c>
      <c r="Q300" s="1834"/>
      <c r="R300" s="1834"/>
      <c r="S300" s="1832"/>
      <c r="T300" s="1832">
        <v>0</v>
      </c>
      <c r="U300" s="1832">
        <f>+U301</f>
        <v>260</v>
      </c>
      <c r="V300" s="2148">
        <f t="shared" si="86"/>
        <v>260</v>
      </c>
      <c r="W300" s="1832">
        <f>+W301</f>
        <v>0</v>
      </c>
      <c r="X300" s="1832">
        <f t="shared" si="61"/>
        <v>260</v>
      </c>
    </row>
    <row r="301" spans="1:25" s="714" customFormat="1" x14ac:dyDescent="0.2">
      <c r="A301" s="1040"/>
      <c r="B301" s="1041" t="s">
        <v>474</v>
      </c>
      <c r="C301" s="704">
        <v>3419</v>
      </c>
      <c r="D301" s="663">
        <v>5339</v>
      </c>
      <c r="E301" s="1202" t="s">
        <v>469</v>
      </c>
      <c r="F301" s="929"/>
      <c r="G301" s="1183"/>
      <c r="H301" s="926"/>
      <c r="I301" s="1827"/>
      <c r="J301" s="1827"/>
      <c r="K301" s="1827"/>
      <c r="L301" s="1827"/>
      <c r="M301" s="1827"/>
      <c r="N301" s="1827"/>
      <c r="O301" s="1828"/>
      <c r="P301" s="1828">
        <v>0</v>
      </c>
      <c r="Q301" s="1828"/>
      <c r="R301" s="1828"/>
      <c r="S301" s="1829"/>
      <c r="T301" s="1829">
        <v>0</v>
      </c>
      <c r="U301" s="1829">
        <v>260</v>
      </c>
      <c r="V301" s="2147">
        <f t="shared" si="86"/>
        <v>260</v>
      </c>
      <c r="W301" s="1829">
        <v>0</v>
      </c>
      <c r="X301" s="1829">
        <f t="shared" si="61"/>
        <v>260</v>
      </c>
    </row>
    <row r="302" spans="1:25" s="714" customFormat="1" ht="20" customHeight="1" x14ac:dyDescent="0.2">
      <c r="A302" s="1215" t="s">
        <v>298</v>
      </c>
      <c r="B302" s="1216" t="s">
        <v>545</v>
      </c>
      <c r="C302" s="1217" t="s">
        <v>100</v>
      </c>
      <c r="D302" s="1217" t="s">
        <v>100</v>
      </c>
      <c r="E302" s="1218" t="s">
        <v>319</v>
      </c>
      <c r="F302" s="1219">
        <v>0</v>
      </c>
      <c r="G302" s="1176">
        <f>+G303</f>
        <v>156</v>
      </c>
      <c r="H302" s="928">
        <f t="shared" si="79"/>
        <v>156</v>
      </c>
      <c r="I302" s="1833">
        <v>0</v>
      </c>
      <c r="J302" s="1833">
        <f t="shared" si="77"/>
        <v>156</v>
      </c>
      <c r="K302" s="1833">
        <v>0</v>
      </c>
      <c r="L302" s="1833">
        <f t="shared" si="76"/>
        <v>156</v>
      </c>
      <c r="M302" s="1833">
        <v>0</v>
      </c>
      <c r="N302" s="1833">
        <f t="shared" si="75"/>
        <v>156</v>
      </c>
      <c r="O302" s="1834">
        <v>0</v>
      </c>
      <c r="P302" s="1834">
        <f t="shared" si="74"/>
        <v>156</v>
      </c>
      <c r="Q302" s="1834">
        <v>0</v>
      </c>
      <c r="R302" s="1834">
        <f t="shared" si="87"/>
        <v>156</v>
      </c>
      <c r="S302" s="1832">
        <v>0</v>
      </c>
      <c r="T302" s="1832">
        <f t="shared" si="85"/>
        <v>156</v>
      </c>
      <c r="U302" s="1832">
        <v>0</v>
      </c>
      <c r="V302" s="2148">
        <f t="shared" si="86"/>
        <v>156</v>
      </c>
      <c r="W302" s="1832">
        <v>0</v>
      </c>
      <c r="X302" s="1832">
        <f t="shared" si="61"/>
        <v>156</v>
      </c>
    </row>
    <row r="303" spans="1:25" s="714" customFormat="1" x14ac:dyDescent="0.2">
      <c r="A303" s="1220"/>
      <c r="B303" s="1221"/>
      <c r="C303" s="1222" t="s">
        <v>294</v>
      </c>
      <c r="D303" s="1222" t="s">
        <v>295</v>
      </c>
      <c r="E303" s="1223" t="s">
        <v>296</v>
      </c>
      <c r="F303" s="1224">
        <v>0</v>
      </c>
      <c r="G303" s="1183">
        <v>156</v>
      </c>
      <c r="H303" s="926">
        <f t="shared" si="79"/>
        <v>156</v>
      </c>
      <c r="I303" s="1827">
        <v>0</v>
      </c>
      <c r="J303" s="1827">
        <f t="shared" si="77"/>
        <v>156</v>
      </c>
      <c r="K303" s="1827">
        <v>0</v>
      </c>
      <c r="L303" s="1827">
        <f t="shared" si="76"/>
        <v>156</v>
      </c>
      <c r="M303" s="1827">
        <v>0</v>
      </c>
      <c r="N303" s="1827">
        <f t="shared" si="75"/>
        <v>156</v>
      </c>
      <c r="O303" s="1828">
        <v>0</v>
      </c>
      <c r="P303" s="1828">
        <f t="shared" ref="P303:P350" si="88">+N303+O303</f>
        <v>156</v>
      </c>
      <c r="Q303" s="1828">
        <v>0</v>
      </c>
      <c r="R303" s="1828">
        <f t="shared" si="87"/>
        <v>156</v>
      </c>
      <c r="S303" s="1829">
        <v>0</v>
      </c>
      <c r="T303" s="1829">
        <f t="shared" si="85"/>
        <v>156</v>
      </c>
      <c r="U303" s="1829">
        <v>0</v>
      </c>
      <c r="V303" s="2147">
        <f t="shared" si="86"/>
        <v>156</v>
      </c>
      <c r="W303" s="1829">
        <v>0</v>
      </c>
      <c r="X303" s="1829">
        <f t="shared" ref="X303:X350" si="89">+V303+W303</f>
        <v>156</v>
      </c>
    </row>
    <row r="304" spans="1:25" s="714" customFormat="1" ht="20.95" x14ac:dyDescent="0.2">
      <c r="A304" s="1215" t="s">
        <v>298</v>
      </c>
      <c r="B304" s="1216" t="s">
        <v>546</v>
      </c>
      <c r="C304" s="1217" t="s">
        <v>100</v>
      </c>
      <c r="D304" s="1217" t="s">
        <v>100</v>
      </c>
      <c r="E304" s="1218" t="s">
        <v>302</v>
      </c>
      <c r="F304" s="1219">
        <v>0</v>
      </c>
      <c r="G304" s="1176">
        <f t="shared" ref="G304" si="90">+G305</f>
        <v>780</v>
      </c>
      <c r="H304" s="928">
        <f t="shared" si="79"/>
        <v>780</v>
      </c>
      <c r="I304" s="1833">
        <v>0</v>
      </c>
      <c r="J304" s="1833">
        <f t="shared" si="77"/>
        <v>780</v>
      </c>
      <c r="K304" s="1833">
        <v>0</v>
      </c>
      <c r="L304" s="1833">
        <f t="shared" si="76"/>
        <v>780</v>
      </c>
      <c r="M304" s="1833">
        <v>0</v>
      </c>
      <c r="N304" s="1833">
        <f t="shared" si="75"/>
        <v>780</v>
      </c>
      <c r="O304" s="1834">
        <v>0</v>
      </c>
      <c r="P304" s="1834">
        <f t="shared" si="88"/>
        <v>780</v>
      </c>
      <c r="Q304" s="1834">
        <v>0</v>
      </c>
      <c r="R304" s="1834">
        <f t="shared" si="87"/>
        <v>780</v>
      </c>
      <c r="S304" s="1832">
        <v>0</v>
      </c>
      <c r="T304" s="1832">
        <f t="shared" si="85"/>
        <v>780</v>
      </c>
      <c r="U304" s="1832">
        <v>0</v>
      </c>
      <c r="V304" s="2148">
        <f t="shared" si="86"/>
        <v>780</v>
      </c>
      <c r="W304" s="1832">
        <v>0</v>
      </c>
      <c r="X304" s="1832">
        <f t="shared" si="89"/>
        <v>780</v>
      </c>
    </row>
    <row r="305" spans="1:24" s="714" customFormat="1" x14ac:dyDescent="0.2">
      <c r="A305" s="1220"/>
      <c r="B305" s="1221"/>
      <c r="C305" s="1222" t="s">
        <v>294</v>
      </c>
      <c r="D305" s="1222" t="s">
        <v>295</v>
      </c>
      <c r="E305" s="1223" t="s">
        <v>296</v>
      </c>
      <c r="F305" s="1224">
        <v>0</v>
      </c>
      <c r="G305" s="1183">
        <v>780</v>
      </c>
      <c r="H305" s="926">
        <f t="shared" si="79"/>
        <v>780</v>
      </c>
      <c r="I305" s="1827">
        <v>0</v>
      </c>
      <c r="J305" s="1827">
        <f t="shared" si="77"/>
        <v>780</v>
      </c>
      <c r="K305" s="1827">
        <v>0</v>
      </c>
      <c r="L305" s="1827">
        <f t="shared" si="76"/>
        <v>780</v>
      </c>
      <c r="M305" s="1827">
        <v>0</v>
      </c>
      <c r="N305" s="1827">
        <f t="shared" si="75"/>
        <v>780</v>
      </c>
      <c r="O305" s="1828">
        <v>0</v>
      </c>
      <c r="P305" s="1828">
        <f t="shared" si="88"/>
        <v>780</v>
      </c>
      <c r="Q305" s="1828">
        <v>0</v>
      </c>
      <c r="R305" s="1828">
        <f t="shared" si="87"/>
        <v>780</v>
      </c>
      <c r="S305" s="1829">
        <v>0</v>
      </c>
      <c r="T305" s="1829">
        <f t="shared" si="85"/>
        <v>780</v>
      </c>
      <c r="U305" s="1829">
        <v>0</v>
      </c>
      <c r="V305" s="2147">
        <f t="shared" si="86"/>
        <v>780</v>
      </c>
      <c r="W305" s="1829">
        <v>0</v>
      </c>
      <c r="X305" s="1829">
        <f t="shared" si="89"/>
        <v>780</v>
      </c>
    </row>
    <row r="306" spans="1:24" s="714" customFormat="1" ht="20.95" x14ac:dyDescent="0.2">
      <c r="A306" s="1215" t="s">
        <v>298</v>
      </c>
      <c r="B306" s="1216" t="s">
        <v>547</v>
      </c>
      <c r="C306" s="1217" t="s">
        <v>100</v>
      </c>
      <c r="D306" s="1217" t="s">
        <v>100</v>
      </c>
      <c r="E306" s="1218" t="s">
        <v>320</v>
      </c>
      <c r="F306" s="1219">
        <v>0</v>
      </c>
      <c r="G306" s="1176">
        <f t="shared" ref="G306" si="91">+G307</f>
        <v>624</v>
      </c>
      <c r="H306" s="928">
        <f t="shared" si="79"/>
        <v>624</v>
      </c>
      <c r="I306" s="1833">
        <v>0</v>
      </c>
      <c r="J306" s="1833">
        <f t="shared" si="77"/>
        <v>624</v>
      </c>
      <c r="K306" s="1833">
        <v>0</v>
      </c>
      <c r="L306" s="1833">
        <f t="shared" si="76"/>
        <v>624</v>
      </c>
      <c r="M306" s="1833">
        <v>0</v>
      </c>
      <c r="N306" s="1833">
        <f t="shared" si="75"/>
        <v>624</v>
      </c>
      <c r="O306" s="1834">
        <v>0</v>
      </c>
      <c r="P306" s="1834">
        <f t="shared" si="88"/>
        <v>624</v>
      </c>
      <c r="Q306" s="1834">
        <v>0</v>
      </c>
      <c r="R306" s="1834">
        <f t="shared" si="87"/>
        <v>624</v>
      </c>
      <c r="S306" s="1832">
        <v>0</v>
      </c>
      <c r="T306" s="1832">
        <f t="shared" si="85"/>
        <v>624</v>
      </c>
      <c r="U306" s="1832">
        <v>0</v>
      </c>
      <c r="V306" s="2148">
        <f t="shared" si="86"/>
        <v>624</v>
      </c>
      <c r="W306" s="1832">
        <v>0</v>
      </c>
      <c r="X306" s="1832">
        <f t="shared" si="89"/>
        <v>624</v>
      </c>
    </row>
    <row r="307" spans="1:24" s="714" customFormat="1" x14ac:dyDescent="0.2">
      <c r="A307" s="1220"/>
      <c r="B307" s="1221"/>
      <c r="C307" s="1222" t="s">
        <v>294</v>
      </c>
      <c r="D307" s="1222" t="s">
        <v>295</v>
      </c>
      <c r="E307" s="1223" t="s">
        <v>296</v>
      </c>
      <c r="F307" s="1224">
        <v>0</v>
      </c>
      <c r="G307" s="1226">
        <v>624</v>
      </c>
      <c r="H307" s="929">
        <f t="shared" si="79"/>
        <v>624</v>
      </c>
      <c r="I307" s="1842">
        <v>0</v>
      </c>
      <c r="J307" s="1842">
        <f t="shared" si="77"/>
        <v>624</v>
      </c>
      <c r="K307" s="1827"/>
      <c r="L307" s="1827">
        <f t="shared" si="76"/>
        <v>624</v>
      </c>
      <c r="M307" s="1827">
        <v>0</v>
      </c>
      <c r="N307" s="1827">
        <f t="shared" si="75"/>
        <v>624</v>
      </c>
      <c r="O307" s="1828">
        <v>0</v>
      </c>
      <c r="P307" s="1828">
        <f t="shared" si="88"/>
        <v>624</v>
      </c>
      <c r="Q307" s="1828">
        <v>0</v>
      </c>
      <c r="R307" s="1828">
        <f t="shared" si="87"/>
        <v>624</v>
      </c>
      <c r="S307" s="1829">
        <v>0</v>
      </c>
      <c r="T307" s="1829">
        <f t="shared" si="85"/>
        <v>624</v>
      </c>
      <c r="U307" s="1829">
        <v>0</v>
      </c>
      <c r="V307" s="2147">
        <f t="shared" si="86"/>
        <v>624</v>
      </c>
      <c r="W307" s="1829">
        <v>0</v>
      </c>
      <c r="X307" s="1829">
        <f t="shared" si="89"/>
        <v>624</v>
      </c>
    </row>
    <row r="308" spans="1:24" s="714" customFormat="1" ht="20.95" x14ac:dyDescent="0.2">
      <c r="A308" s="1215" t="s">
        <v>106</v>
      </c>
      <c r="B308" s="1236" t="s">
        <v>581</v>
      </c>
      <c r="C308" s="1217" t="s">
        <v>100</v>
      </c>
      <c r="D308" s="1216" t="s">
        <v>100</v>
      </c>
      <c r="E308" s="1218" t="s">
        <v>591</v>
      </c>
      <c r="F308" s="1231">
        <v>0</v>
      </c>
      <c r="G308" s="1183"/>
      <c r="H308" s="926"/>
      <c r="I308" s="1827"/>
      <c r="J308" s="1231">
        <v>0</v>
      </c>
      <c r="K308" s="1833">
        <f>+K309</f>
        <v>170</v>
      </c>
      <c r="L308" s="1833">
        <f t="shared" si="76"/>
        <v>170</v>
      </c>
      <c r="M308" s="1833">
        <v>0</v>
      </c>
      <c r="N308" s="1833">
        <f t="shared" si="75"/>
        <v>170</v>
      </c>
      <c r="O308" s="1834">
        <v>0</v>
      </c>
      <c r="P308" s="1834">
        <f t="shared" si="88"/>
        <v>170</v>
      </c>
      <c r="Q308" s="1834">
        <v>0</v>
      </c>
      <c r="R308" s="1834">
        <f t="shared" si="87"/>
        <v>170</v>
      </c>
      <c r="S308" s="1832">
        <v>0</v>
      </c>
      <c r="T308" s="1832">
        <f t="shared" si="85"/>
        <v>170</v>
      </c>
      <c r="U308" s="1832">
        <v>0</v>
      </c>
      <c r="V308" s="2148">
        <f t="shared" si="86"/>
        <v>170</v>
      </c>
      <c r="W308" s="1832">
        <v>0</v>
      </c>
      <c r="X308" s="1832">
        <f t="shared" si="89"/>
        <v>170</v>
      </c>
    </row>
    <row r="309" spans="1:24" s="714" customFormat="1" x14ac:dyDescent="0.2">
      <c r="A309" s="1220"/>
      <c r="B309" s="1236"/>
      <c r="C309" s="1222" t="s">
        <v>294</v>
      </c>
      <c r="D309" s="1237" t="s">
        <v>295</v>
      </c>
      <c r="E309" s="1223" t="s">
        <v>296</v>
      </c>
      <c r="F309" s="1235">
        <v>0</v>
      </c>
      <c r="G309" s="1183"/>
      <c r="H309" s="926"/>
      <c r="I309" s="1827"/>
      <c r="J309" s="1235">
        <v>0</v>
      </c>
      <c r="K309" s="1827">
        <v>170</v>
      </c>
      <c r="L309" s="1827">
        <f t="shared" si="76"/>
        <v>170</v>
      </c>
      <c r="M309" s="1827">
        <v>0</v>
      </c>
      <c r="N309" s="1827">
        <f t="shared" si="75"/>
        <v>170</v>
      </c>
      <c r="O309" s="1828">
        <v>0</v>
      </c>
      <c r="P309" s="1828">
        <f t="shared" si="88"/>
        <v>170</v>
      </c>
      <c r="Q309" s="1828">
        <v>0</v>
      </c>
      <c r="R309" s="1828">
        <f t="shared" si="87"/>
        <v>170</v>
      </c>
      <c r="S309" s="1829">
        <v>0</v>
      </c>
      <c r="T309" s="1829">
        <f t="shared" si="85"/>
        <v>170</v>
      </c>
      <c r="U309" s="1829">
        <v>0</v>
      </c>
      <c r="V309" s="2147">
        <f t="shared" si="86"/>
        <v>170</v>
      </c>
      <c r="W309" s="1829">
        <v>0</v>
      </c>
      <c r="X309" s="1829">
        <f t="shared" si="89"/>
        <v>170</v>
      </c>
    </row>
    <row r="310" spans="1:24" s="714" customFormat="1" ht="20.95" x14ac:dyDescent="0.2">
      <c r="A310" s="1215" t="s">
        <v>106</v>
      </c>
      <c r="B310" s="1236" t="s">
        <v>582</v>
      </c>
      <c r="C310" s="1217" t="s">
        <v>100</v>
      </c>
      <c r="D310" s="1216" t="s">
        <v>100</v>
      </c>
      <c r="E310" s="1218" t="s">
        <v>592</v>
      </c>
      <c r="F310" s="1231">
        <v>0</v>
      </c>
      <c r="G310" s="1183"/>
      <c r="H310" s="926"/>
      <c r="I310" s="1827"/>
      <c r="J310" s="1231">
        <v>0</v>
      </c>
      <c r="K310" s="1833">
        <f t="shared" ref="K310" si="92">+K311</f>
        <v>100</v>
      </c>
      <c r="L310" s="1833">
        <f t="shared" si="76"/>
        <v>100</v>
      </c>
      <c r="M310" s="1833">
        <v>0</v>
      </c>
      <c r="N310" s="1833">
        <f t="shared" si="75"/>
        <v>100</v>
      </c>
      <c r="O310" s="1834">
        <v>0</v>
      </c>
      <c r="P310" s="1834">
        <f t="shared" si="88"/>
        <v>100</v>
      </c>
      <c r="Q310" s="1834">
        <v>0</v>
      </c>
      <c r="R310" s="1834">
        <f t="shared" si="87"/>
        <v>100</v>
      </c>
      <c r="S310" s="1832">
        <v>0</v>
      </c>
      <c r="T310" s="1832">
        <f t="shared" si="85"/>
        <v>100</v>
      </c>
      <c r="U310" s="1832">
        <v>0</v>
      </c>
      <c r="V310" s="2148">
        <f t="shared" si="86"/>
        <v>100</v>
      </c>
      <c r="W310" s="1832">
        <v>0</v>
      </c>
      <c r="X310" s="1832">
        <f t="shared" si="89"/>
        <v>100</v>
      </c>
    </row>
    <row r="311" spans="1:24" s="714" customFormat="1" x14ac:dyDescent="0.2">
      <c r="A311" s="1220"/>
      <c r="B311" s="1236"/>
      <c r="C311" s="1222" t="s">
        <v>294</v>
      </c>
      <c r="D311" s="1237" t="s">
        <v>295</v>
      </c>
      <c r="E311" s="1223" t="s">
        <v>296</v>
      </c>
      <c r="F311" s="1235">
        <v>0</v>
      </c>
      <c r="G311" s="1183"/>
      <c r="H311" s="926"/>
      <c r="I311" s="1827"/>
      <c r="J311" s="1235">
        <v>0</v>
      </c>
      <c r="K311" s="1827">
        <v>100</v>
      </c>
      <c r="L311" s="1827">
        <f t="shared" si="76"/>
        <v>100</v>
      </c>
      <c r="M311" s="1827">
        <v>0</v>
      </c>
      <c r="N311" s="1827">
        <f t="shared" si="75"/>
        <v>100</v>
      </c>
      <c r="O311" s="1828">
        <v>0</v>
      </c>
      <c r="P311" s="1828">
        <f t="shared" si="88"/>
        <v>100</v>
      </c>
      <c r="Q311" s="1828">
        <v>0</v>
      </c>
      <c r="R311" s="1828">
        <f t="shared" si="87"/>
        <v>100</v>
      </c>
      <c r="S311" s="1829">
        <v>0</v>
      </c>
      <c r="T311" s="1829">
        <f t="shared" si="85"/>
        <v>100</v>
      </c>
      <c r="U311" s="1829">
        <v>0</v>
      </c>
      <c r="V311" s="2147">
        <f t="shared" si="86"/>
        <v>100</v>
      </c>
      <c r="W311" s="1829">
        <v>0</v>
      </c>
      <c r="X311" s="1829">
        <f t="shared" si="89"/>
        <v>100</v>
      </c>
    </row>
    <row r="312" spans="1:24" s="714" customFormat="1" ht="20.95" x14ac:dyDescent="0.2">
      <c r="A312" s="1215" t="s">
        <v>106</v>
      </c>
      <c r="B312" s="1236" t="s">
        <v>583</v>
      </c>
      <c r="C312" s="1217" t="s">
        <v>100</v>
      </c>
      <c r="D312" s="1216" t="s">
        <v>100</v>
      </c>
      <c r="E312" s="1218" t="s">
        <v>593</v>
      </c>
      <c r="F312" s="1231">
        <v>0</v>
      </c>
      <c r="G312" s="1183"/>
      <c r="H312" s="926"/>
      <c r="I312" s="1827"/>
      <c r="J312" s="1231">
        <v>0</v>
      </c>
      <c r="K312" s="1833">
        <f t="shared" ref="K312" si="93">+K313</f>
        <v>100</v>
      </c>
      <c r="L312" s="1833">
        <f t="shared" si="76"/>
        <v>100</v>
      </c>
      <c r="M312" s="1833">
        <v>0</v>
      </c>
      <c r="N312" s="1833">
        <f t="shared" si="75"/>
        <v>100</v>
      </c>
      <c r="O312" s="1834">
        <v>0</v>
      </c>
      <c r="P312" s="1834">
        <f t="shared" si="88"/>
        <v>100</v>
      </c>
      <c r="Q312" s="1834">
        <v>0</v>
      </c>
      <c r="R312" s="1834">
        <f t="shared" si="87"/>
        <v>100</v>
      </c>
      <c r="S312" s="1832">
        <v>0</v>
      </c>
      <c r="T312" s="1832">
        <f t="shared" si="85"/>
        <v>100</v>
      </c>
      <c r="U312" s="1832">
        <v>0</v>
      </c>
      <c r="V312" s="2148">
        <f t="shared" si="86"/>
        <v>100</v>
      </c>
      <c r="W312" s="1832">
        <v>0</v>
      </c>
      <c r="X312" s="1832">
        <f t="shared" si="89"/>
        <v>100</v>
      </c>
    </row>
    <row r="313" spans="1:24" s="714" customFormat="1" x14ac:dyDescent="0.2">
      <c r="A313" s="1220"/>
      <c r="B313" s="1236"/>
      <c r="C313" s="1222" t="s">
        <v>294</v>
      </c>
      <c r="D313" s="1237" t="s">
        <v>295</v>
      </c>
      <c r="E313" s="1223" t="s">
        <v>296</v>
      </c>
      <c r="F313" s="1235">
        <v>0</v>
      </c>
      <c r="G313" s="1183"/>
      <c r="H313" s="926"/>
      <c r="I313" s="1827"/>
      <c r="J313" s="1235">
        <v>0</v>
      </c>
      <c r="K313" s="1827">
        <v>100</v>
      </c>
      <c r="L313" s="1827">
        <f t="shared" si="76"/>
        <v>100</v>
      </c>
      <c r="M313" s="1827">
        <v>0</v>
      </c>
      <c r="N313" s="1827">
        <f t="shared" si="75"/>
        <v>100</v>
      </c>
      <c r="O313" s="1828">
        <v>0</v>
      </c>
      <c r="P313" s="1828">
        <f t="shared" si="88"/>
        <v>100</v>
      </c>
      <c r="Q313" s="1828">
        <v>0</v>
      </c>
      <c r="R313" s="1828">
        <f t="shared" si="87"/>
        <v>100</v>
      </c>
      <c r="S313" s="1829">
        <v>0</v>
      </c>
      <c r="T313" s="1829">
        <f t="shared" si="85"/>
        <v>100</v>
      </c>
      <c r="U313" s="1829">
        <v>0</v>
      </c>
      <c r="V313" s="2147">
        <f t="shared" si="86"/>
        <v>100</v>
      </c>
      <c r="W313" s="1829">
        <v>0</v>
      </c>
      <c r="X313" s="1829">
        <f t="shared" si="89"/>
        <v>100</v>
      </c>
    </row>
    <row r="314" spans="1:24" s="714" customFormat="1" ht="20.95" x14ac:dyDescent="0.2">
      <c r="A314" s="1215" t="s">
        <v>106</v>
      </c>
      <c r="B314" s="1236" t="s">
        <v>584</v>
      </c>
      <c r="C314" s="1217" t="s">
        <v>100</v>
      </c>
      <c r="D314" s="1216" t="s">
        <v>100</v>
      </c>
      <c r="E314" s="1218" t="s">
        <v>594</v>
      </c>
      <c r="F314" s="1231">
        <v>0</v>
      </c>
      <c r="G314" s="1183"/>
      <c r="H314" s="926"/>
      <c r="I314" s="1827"/>
      <c r="J314" s="1231">
        <v>0</v>
      </c>
      <c r="K314" s="1833">
        <f t="shared" ref="K314" si="94">+K315</f>
        <v>90</v>
      </c>
      <c r="L314" s="1833">
        <f t="shared" si="76"/>
        <v>90</v>
      </c>
      <c r="M314" s="1833">
        <v>0</v>
      </c>
      <c r="N314" s="1833">
        <f t="shared" si="75"/>
        <v>90</v>
      </c>
      <c r="O314" s="1834">
        <v>0</v>
      </c>
      <c r="P314" s="1834">
        <f t="shared" si="88"/>
        <v>90</v>
      </c>
      <c r="Q314" s="1834">
        <v>0</v>
      </c>
      <c r="R314" s="1834">
        <f t="shared" si="87"/>
        <v>90</v>
      </c>
      <c r="S314" s="1832">
        <v>0</v>
      </c>
      <c r="T314" s="1832">
        <f t="shared" si="85"/>
        <v>90</v>
      </c>
      <c r="U314" s="1832">
        <v>0</v>
      </c>
      <c r="V314" s="2148">
        <f t="shared" si="86"/>
        <v>90</v>
      </c>
      <c r="W314" s="1832">
        <v>0</v>
      </c>
      <c r="X314" s="1832">
        <f t="shared" si="89"/>
        <v>90</v>
      </c>
    </row>
    <row r="315" spans="1:24" s="714" customFormat="1" x14ac:dyDescent="0.2">
      <c r="A315" s="1220"/>
      <c r="B315" s="1236"/>
      <c r="C315" s="1222" t="s">
        <v>294</v>
      </c>
      <c r="D315" s="1237" t="s">
        <v>295</v>
      </c>
      <c r="E315" s="1223" t="s">
        <v>296</v>
      </c>
      <c r="F315" s="1235">
        <v>0</v>
      </c>
      <c r="G315" s="1183"/>
      <c r="H315" s="926"/>
      <c r="I315" s="1827"/>
      <c r="J315" s="1235">
        <v>0</v>
      </c>
      <c r="K315" s="1827">
        <v>90</v>
      </c>
      <c r="L315" s="1827">
        <f t="shared" si="76"/>
        <v>90</v>
      </c>
      <c r="M315" s="1827">
        <v>0</v>
      </c>
      <c r="N315" s="1827">
        <f t="shared" si="75"/>
        <v>90</v>
      </c>
      <c r="O315" s="1828">
        <v>0</v>
      </c>
      <c r="P315" s="1828">
        <f t="shared" si="88"/>
        <v>90</v>
      </c>
      <c r="Q315" s="1828">
        <v>0</v>
      </c>
      <c r="R315" s="1828">
        <f t="shared" si="87"/>
        <v>90</v>
      </c>
      <c r="S315" s="1829">
        <v>0</v>
      </c>
      <c r="T315" s="1829">
        <f t="shared" si="85"/>
        <v>90</v>
      </c>
      <c r="U315" s="1829">
        <v>0</v>
      </c>
      <c r="V315" s="2147">
        <f t="shared" si="86"/>
        <v>90</v>
      </c>
      <c r="W315" s="1829">
        <v>0</v>
      </c>
      <c r="X315" s="1829">
        <f t="shared" si="89"/>
        <v>90</v>
      </c>
    </row>
    <row r="316" spans="1:24" s="714" customFormat="1" ht="20.95" x14ac:dyDescent="0.2">
      <c r="A316" s="1215" t="s">
        <v>106</v>
      </c>
      <c r="B316" s="1236" t="s">
        <v>585</v>
      </c>
      <c r="C316" s="1217" t="s">
        <v>100</v>
      </c>
      <c r="D316" s="1216" t="s">
        <v>100</v>
      </c>
      <c r="E316" s="1218" t="s">
        <v>598</v>
      </c>
      <c r="F316" s="1231">
        <v>0</v>
      </c>
      <c r="G316" s="1183"/>
      <c r="H316" s="926"/>
      <c r="I316" s="1827"/>
      <c r="J316" s="1231">
        <v>0</v>
      </c>
      <c r="K316" s="1833">
        <f t="shared" ref="K316" si="95">+K317</f>
        <v>300</v>
      </c>
      <c r="L316" s="1833">
        <f t="shared" si="76"/>
        <v>300</v>
      </c>
      <c r="M316" s="1833">
        <v>0</v>
      </c>
      <c r="N316" s="1833">
        <f t="shared" si="75"/>
        <v>300</v>
      </c>
      <c r="O316" s="1834">
        <v>0</v>
      </c>
      <c r="P316" s="1834">
        <f t="shared" si="88"/>
        <v>300</v>
      </c>
      <c r="Q316" s="1834">
        <v>0</v>
      </c>
      <c r="R316" s="1834">
        <f t="shared" si="87"/>
        <v>300</v>
      </c>
      <c r="S316" s="1832">
        <v>0</v>
      </c>
      <c r="T316" s="1832">
        <f t="shared" si="85"/>
        <v>300</v>
      </c>
      <c r="U316" s="1832">
        <v>0</v>
      </c>
      <c r="V316" s="2148">
        <f t="shared" si="86"/>
        <v>300</v>
      </c>
      <c r="W316" s="1832">
        <v>0</v>
      </c>
      <c r="X316" s="1832">
        <f t="shared" si="89"/>
        <v>300</v>
      </c>
    </row>
    <row r="317" spans="1:24" s="714" customFormat="1" x14ac:dyDescent="0.2">
      <c r="A317" s="1220"/>
      <c r="B317" s="1236"/>
      <c r="C317" s="1222" t="s">
        <v>294</v>
      </c>
      <c r="D317" s="1237" t="s">
        <v>295</v>
      </c>
      <c r="E317" s="1223" t="s">
        <v>296</v>
      </c>
      <c r="F317" s="1235">
        <v>0</v>
      </c>
      <c r="G317" s="1183"/>
      <c r="H317" s="926"/>
      <c r="I317" s="1827"/>
      <c r="J317" s="1235">
        <v>0</v>
      </c>
      <c r="K317" s="1827">
        <v>300</v>
      </c>
      <c r="L317" s="1827">
        <f t="shared" si="76"/>
        <v>300</v>
      </c>
      <c r="M317" s="1827">
        <v>0</v>
      </c>
      <c r="N317" s="1827">
        <f t="shared" si="75"/>
        <v>300</v>
      </c>
      <c r="O317" s="1828">
        <v>0</v>
      </c>
      <c r="P317" s="1828">
        <f t="shared" si="88"/>
        <v>300</v>
      </c>
      <c r="Q317" s="1828">
        <v>0</v>
      </c>
      <c r="R317" s="1828">
        <f t="shared" si="87"/>
        <v>300</v>
      </c>
      <c r="S317" s="1829">
        <v>0</v>
      </c>
      <c r="T317" s="1829">
        <f t="shared" si="85"/>
        <v>300</v>
      </c>
      <c r="U317" s="1829">
        <v>0</v>
      </c>
      <c r="V317" s="2147">
        <f t="shared" si="86"/>
        <v>300</v>
      </c>
      <c r="W317" s="1829">
        <v>0</v>
      </c>
      <c r="X317" s="1829">
        <f t="shared" si="89"/>
        <v>300</v>
      </c>
    </row>
    <row r="318" spans="1:24" s="714" customFormat="1" ht="20.95" x14ac:dyDescent="0.2">
      <c r="A318" s="1215" t="s">
        <v>106</v>
      </c>
      <c r="B318" s="1236" t="s">
        <v>586</v>
      </c>
      <c r="C318" s="1217" t="s">
        <v>100</v>
      </c>
      <c r="D318" s="1216" t="s">
        <v>100</v>
      </c>
      <c r="E318" s="1218" t="s">
        <v>595</v>
      </c>
      <c r="F318" s="1231">
        <v>0</v>
      </c>
      <c r="G318" s="1183"/>
      <c r="H318" s="926"/>
      <c r="I318" s="1827"/>
      <c r="J318" s="1231">
        <v>0</v>
      </c>
      <c r="K318" s="1833">
        <f t="shared" ref="K318" si="96">+K319</f>
        <v>50</v>
      </c>
      <c r="L318" s="1833">
        <f t="shared" si="76"/>
        <v>50</v>
      </c>
      <c r="M318" s="1833">
        <v>0</v>
      </c>
      <c r="N318" s="1833">
        <f t="shared" si="75"/>
        <v>50</v>
      </c>
      <c r="O318" s="1834">
        <v>0</v>
      </c>
      <c r="P318" s="1834">
        <f t="shared" si="88"/>
        <v>50</v>
      </c>
      <c r="Q318" s="1834">
        <v>0</v>
      </c>
      <c r="R318" s="1834">
        <f t="shared" si="87"/>
        <v>50</v>
      </c>
      <c r="S318" s="1832">
        <v>0</v>
      </c>
      <c r="T318" s="1832">
        <f t="shared" si="85"/>
        <v>50</v>
      </c>
      <c r="U318" s="1832">
        <v>0</v>
      </c>
      <c r="V318" s="2148">
        <f t="shared" si="86"/>
        <v>50</v>
      </c>
      <c r="W318" s="1832">
        <v>0</v>
      </c>
      <c r="X318" s="1832">
        <f t="shared" si="89"/>
        <v>50</v>
      </c>
    </row>
    <row r="319" spans="1:24" s="714" customFormat="1" x14ac:dyDescent="0.2">
      <c r="A319" s="1220"/>
      <c r="B319" s="1236"/>
      <c r="C319" s="1222" t="s">
        <v>294</v>
      </c>
      <c r="D319" s="1237" t="s">
        <v>295</v>
      </c>
      <c r="E319" s="1223" t="s">
        <v>296</v>
      </c>
      <c r="F319" s="1235">
        <v>0</v>
      </c>
      <c r="G319" s="1183"/>
      <c r="H319" s="926"/>
      <c r="I319" s="1827"/>
      <c r="J319" s="1235">
        <v>0</v>
      </c>
      <c r="K319" s="1827">
        <v>50</v>
      </c>
      <c r="L319" s="1827">
        <f t="shared" si="76"/>
        <v>50</v>
      </c>
      <c r="M319" s="1827">
        <v>0</v>
      </c>
      <c r="N319" s="1827">
        <f t="shared" ref="N319:N342" si="97">+L319+M319</f>
        <v>50</v>
      </c>
      <c r="O319" s="1828">
        <v>0</v>
      </c>
      <c r="P319" s="1828">
        <f t="shared" si="88"/>
        <v>50</v>
      </c>
      <c r="Q319" s="1828">
        <v>0</v>
      </c>
      <c r="R319" s="1828">
        <f t="shared" si="87"/>
        <v>50</v>
      </c>
      <c r="S319" s="1829">
        <v>0</v>
      </c>
      <c r="T319" s="1829">
        <f t="shared" si="85"/>
        <v>50</v>
      </c>
      <c r="U319" s="1829">
        <v>0</v>
      </c>
      <c r="V319" s="2147">
        <f t="shared" si="86"/>
        <v>50</v>
      </c>
      <c r="W319" s="1829">
        <v>0</v>
      </c>
      <c r="X319" s="1829">
        <f t="shared" si="89"/>
        <v>50</v>
      </c>
    </row>
    <row r="320" spans="1:24" s="714" customFormat="1" ht="20.95" x14ac:dyDescent="0.2">
      <c r="A320" s="1215" t="s">
        <v>106</v>
      </c>
      <c r="B320" s="1236" t="s">
        <v>587</v>
      </c>
      <c r="C320" s="1217" t="s">
        <v>100</v>
      </c>
      <c r="D320" s="1216" t="s">
        <v>100</v>
      </c>
      <c r="E320" s="1218" t="s">
        <v>596</v>
      </c>
      <c r="F320" s="1231">
        <v>0</v>
      </c>
      <c r="G320" s="1183"/>
      <c r="H320" s="926"/>
      <c r="I320" s="1827"/>
      <c r="J320" s="1231">
        <v>0</v>
      </c>
      <c r="K320" s="1833">
        <f t="shared" ref="K320" si="98">+K321</f>
        <v>100</v>
      </c>
      <c r="L320" s="1833">
        <f t="shared" si="76"/>
        <v>100</v>
      </c>
      <c r="M320" s="1833">
        <v>0</v>
      </c>
      <c r="N320" s="1833">
        <f t="shared" si="97"/>
        <v>100</v>
      </c>
      <c r="O320" s="1834">
        <v>0</v>
      </c>
      <c r="P320" s="1834">
        <f t="shared" si="88"/>
        <v>100</v>
      </c>
      <c r="Q320" s="1834">
        <v>0</v>
      </c>
      <c r="R320" s="1834">
        <f t="shared" si="87"/>
        <v>100</v>
      </c>
      <c r="S320" s="1832">
        <v>0</v>
      </c>
      <c r="T320" s="1832">
        <f t="shared" si="85"/>
        <v>100</v>
      </c>
      <c r="U320" s="1832">
        <v>0</v>
      </c>
      <c r="V320" s="2148">
        <f t="shared" si="86"/>
        <v>100</v>
      </c>
      <c r="W320" s="1832">
        <v>0</v>
      </c>
      <c r="X320" s="1832">
        <f t="shared" si="89"/>
        <v>100</v>
      </c>
    </row>
    <row r="321" spans="1:24" s="714" customFormat="1" x14ac:dyDescent="0.2">
      <c r="A321" s="1220"/>
      <c r="B321" s="1236"/>
      <c r="C321" s="1222" t="s">
        <v>294</v>
      </c>
      <c r="D321" s="1237" t="s">
        <v>295</v>
      </c>
      <c r="E321" s="1223" t="s">
        <v>296</v>
      </c>
      <c r="F321" s="1235">
        <v>0</v>
      </c>
      <c r="G321" s="1183"/>
      <c r="H321" s="926"/>
      <c r="I321" s="1827"/>
      <c r="J321" s="1235">
        <v>0</v>
      </c>
      <c r="K321" s="1827">
        <v>100</v>
      </c>
      <c r="L321" s="1827">
        <f t="shared" si="76"/>
        <v>100</v>
      </c>
      <c r="M321" s="1827">
        <v>0</v>
      </c>
      <c r="N321" s="1827">
        <f t="shared" si="97"/>
        <v>100</v>
      </c>
      <c r="O321" s="1828">
        <v>0</v>
      </c>
      <c r="P321" s="1828">
        <f t="shared" si="88"/>
        <v>100</v>
      </c>
      <c r="Q321" s="1828">
        <v>0</v>
      </c>
      <c r="R321" s="1828">
        <f t="shared" si="87"/>
        <v>100</v>
      </c>
      <c r="S321" s="1829">
        <v>0</v>
      </c>
      <c r="T321" s="1829">
        <f t="shared" si="85"/>
        <v>100</v>
      </c>
      <c r="U321" s="1829">
        <v>0</v>
      </c>
      <c r="V321" s="2147">
        <f t="shared" si="86"/>
        <v>100</v>
      </c>
      <c r="W321" s="1829">
        <v>0</v>
      </c>
      <c r="X321" s="1829">
        <f t="shared" si="89"/>
        <v>100</v>
      </c>
    </row>
    <row r="322" spans="1:24" s="714" customFormat="1" ht="20.95" x14ac:dyDescent="0.2">
      <c r="A322" s="1215" t="s">
        <v>106</v>
      </c>
      <c r="B322" s="1236" t="s">
        <v>588</v>
      </c>
      <c r="C322" s="1217" t="s">
        <v>100</v>
      </c>
      <c r="D322" s="1216" t="s">
        <v>100</v>
      </c>
      <c r="E322" s="1218" t="s">
        <v>597</v>
      </c>
      <c r="F322" s="1231">
        <v>0</v>
      </c>
      <c r="G322" s="1183"/>
      <c r="H322" s="926"/>
      <c r="I322" s="1827"/>
      <c r="J322" s="1231">
        <v>0</v>
      </c>
      <c r="K322" s="1833">
        <f t="shared" ref="K322" si="99">+K323</f>
        <v>100</v>
      </c>
      <c r="L322" s="1833">
        <f t="shared" si="76"/>
        <v>100</v>
      </c>
      <c r="M322" s="1833">
        <v>0</v>
      </c>
      <c r="N322" s="1833">
        <f t="shared" si="97"/>
        <v>100</v>
      </c>
      <c r="O322" s="1834">
        <v>0</v>
      </c>
      <c r="P322" s="1834">
        <f t="shared" si="88"/>
        <v>100</v>
      </c>
      <c r="Q322" s="1834">
        <v>0</v>
      </c>
      <c r="R322" s="1834">
        <f t="shared" si="87"/>
        <v>100</v>
      </c>
      <c r="S322" s="1832">
        <v>0</v>
      </c>
      <c r="T322" s="1832">
        <f t="shared" si="85"/>
        <v>100</v>
      </c>
      <c r="U322" s="1832">
        <v>0</v>
      </c>
      <c r="V322" s="2148">
        <f t="shared" si="86"/>
        <v>100</v>
      </c>
      <c r="W322" s="1832">
        <v>0</v>
      </c>
      <c r="X322" s="1832">
        <f t="shared" si="89"/>
        <v>100</v>
      </c>
    </row>
    <row r="323" spans="1:24" s="714" customFormat="1" ht="13.1" thickBot="1" x14ac:dyDescent="0.25">
      <c r="A323" s="1220"/>
      <c r="B323" s="1236"/>
      <c r="C323" s="1222" t="s">
        <v>294</v>
      </c>
      <c r="D323" s="1237" t="s">
        <v>589</v>
      </c>
      <c r="E323" s="1223" t="s">
        <v>590</v>
      </c>
      <c r="F323" s="1224">
        <v>0</v>
      </c>
      <c r="G323" s="1226"/>
      <c r="H323" s="929"/>
      <c r="I323" s="1842"/>
      <c r="J323" s="1224">
        <v>0</v>
      </c>
      <c r="K323" s="1842">
        <v>100</v>
      </c>
      <c r="L323" s="1842">
        <f t="shared" ref="L323:L342" si="100">+J323+K323</f>
        <v>100</v>
      </c>
      <c r="M323" s="1842">
        <v>0</v>
      </c>
      <c r="N323" s="1842">
        <f t="shared" si="97"/>
        <v>100</v>
      </c>
      <c r="O323" s="1850">
        <v>0</v>
      </c>
      <c r="P323" s="1850">
        <f t="shared" si="88"/>
        <v>100</v>
      </c>
      <c r="Q323" s="1850">
        <v>0</v>
      </c>
      <c r="R323" s="1850">
        <f t="shared" si="87"/>
        <v>100</v>
      </c>
      <c r="S323" s="1851">
        <v>0</v>
      </c>
      <c r="T323" s="1851">
        <f t="shared" si="85"/>
        <v>100</v>
      </c>
      <c r="U323" s="1851">
        <v>0</v>
      </c>
      <c r="V323" s="2149">
        <f t="shared" si="86"/>
        <v>100</v>
      </c>
      <c r="W323" s="1851">
        <v>0</v>
      </c>
      <c r="X323" s="1851">
        <f t="shared" si="89"/>
        <v>100</v>
      </c>
    </row>
    <row r="324" spans="1:24" s="714" customFormat="1" ht="13.1" thickBot="1" x14ac:dyDescent="0.25">
      <c r="A324" s="1089" t="s">
        <v>106</v>
      </c>
      <c r="B324" s="1210" t="s">
        <v>100</v>
      </c>
      <c r="C324" s="1211" t="s">
        <v>100</v>
      </c>
      <c r="D324" s="1211" t="s">
        <v>100</v>
      </c>
      <c r="E324" s="1091" t="s">
        <v>229</v>
      </c>
      <c r="F324" s="1212">
        <v>750</v>
      </c>
      <c r="G324" s="1227">
        <f>+G325+G327+G329+G331+G333+G335+G337+G339+G341</f>
        <v>0</v>
      </c>
      <c r="H324" s="1086">
        <f>+F324+G324</f>
        <v>750</v>
      </c>
      <c r="I324" s="1852">
        <v>0</v>
      </c>
      <c r="J324" s="1852">
        <f t="shared" si="77"/>
        <v>750</v>
      </c>
      <c r="K324" s="1852">
        <v>0</v>
      </c>
      <c r="L324" s="1852">
        <f t="shared" si="100"/>
        <v>750</v>
      </c>
      <c r="M324" s="1852">
        <v>0</v>
      </c>
      <c r="N324" s="1852">
        <f t="shared" si="97"/>
        <v>750</v>
      </c>
      <c r="O324" s="1853">
        <v>0</v>
      </c>
      <c r="P324" s="1853">
        <f t="shared" si="88"/>
        <v>750</v>
      </c>
      <c r="Q324" s="1853">
        <v>0</v>
      </c>
      <c r="R324" s="1853">
        <f t="shared" si="87"/>
        <v>750</v>
      </c>
      <c r="S324" s="1268">
        <v>0</v>
      </c>
      <c r="T324" s="1268">
        <f t="shared" si="85"/>
        <v>750</v>
      </c>
      <c r="U324" s="1268">
        <v>0</v>
      </c>
      <c r="V324" s="2151">
        <f t="shared" si="86"/>
        <v>750</v>
      </c>
      <c r="W324" s="1268">
        <v>0</v>
      </c>
      <c r="X324" s="1268">
        <f t="shared" si="89"/>
        <v>750</v>
      </c>
    </row>
    <row r="325" spans="1:24" s="714" customFormat="1" x14ac:dyDescent="0.2">
      <c r="A325" s="669" t="s">
        <v>106</v>
      </c>
      <c r="B325" s="671" t="s">
        <v>491</v>
      </c>
      <c r="C325" s="672" t="s">
        <v>100</v>
      </c>
      <c r="D325" s="673" t="s">
        <v>100</v>
      </c>
      <c r="E325" s="1238" t="s">
        <v>229</v>
      </c>
      <c r="F325" s="925">
        <f>+F326</f>
        <v>750</v>
      </c>
      <c r="G325" s="1214">
        <f>+G326</f>
        <v>-750</v>
      </c>
      <c r="H325" s="925">
        <f t="shared" si="79"/>
        <v>0</v>
      </c>
      <c r="I325" s="1830">
        <v>0</v>
      </c>
      <c r="J325" s="1830">
        <f t="shared" si="77"/>
        <v>0</v>
      </c>
      <c r="K325" s="1830">
        <v>0</v>
      </c>
      <c r="L325" s="1830">
        <f t="shared" si="100"/>
        <v>0</v>
      </c>
      <c r="M325" s="1830">
        <v>0</v>
      </c>
      <c r="N325" s="1830">
        <f t="shared" si="97"/>
        <v>0</v>
      </c>
      <c r="O325" s="1831">
        <v>0</v>
      </c>
      <c r="P325" s="1831">
        <f t="shared" si="88"/>
        <v>0</v>
      </c>
      <c r="Q325" s="1831">
        <v>0</v>
      </c>
      <c r="R325" s="1831">
        <f t="shared" si="87"/>
        <v>0</v>
      </c>
      <c r="S325" s="1824">
        <v>0</v>
      </c>
      <c r="T325" s="1824">
        <f t="shared" si="85"/>
        <v>0</v>
      </c>
      <c r="U325" s="1824">
        <v>0</v>
      </c>
      <c r="V325" s="2146">
        <f t="shared" si="86"/>
        <v>0</v>
      </c>
      <c r="W325" s="1824">
        <v>0</v>
      </c>
      <c r="X325" s="1824">
        <f t="shared" si="89"/>
        <v>0</v>
      </c>
    </row>
    <row r="326" spans="1:24" s="714" customFormat="1" x14ac:dyDescent="0.2">
      <c r="A326" s="1040"/>
      <c r="B326" s="1205" t="s">
        <v>474</v>
      </c>
      <c r="C326" s="704">
        <v>3419</v>
      </c>
      <c r="D326" s="742">
        <v>5222</v>
      </c>
      <c r="E326" s="781" t="s">
        <v>296</v>
      </c>
      <c r="F326" s="926">
        <v>750</v>
      </c>
      <c r="G326" s="1183">
        <v>-750</v>
      </c>
      <c r="H326" s="926">
        <f t="shared" si="79"/>
        <v>0</v>
      </c>
      <c r="I326" s="1827">
        <v>0</v>
      </c>
      <c r="J326" s="1827">
        <f t="shared" si="77"/>
        <v>0</v>
      </c>
      <c r="K326" s="1827">
        <v>0</v>
      </c>
      <c r="L326" s="1827">
        <f t="shared" si="100"/>
        <v>0</v>
      </c>
      <c r="M326" s="1827">
        <v>0</v>
      </c>
      <c r="N326" s="1827">
        <f t="shared" si="97"/>
        <v>0</v>
      </c>
      <c r="O326" s="1828">
        <v>0</v>
      </c>
      <c r="P326" s="1828">
        <f t="shared" si="88"/>
        <v>0</v>
      </c>
      <c r="Q326" s="1828">
        <v>0</v>
      </c>
      <c r="R326" s="1828">
        <f t="shared" si="87"/>
        <v>0</v>
      </c>
      <c r="S326" s="1829">
        <v>0</v>
      </c>
      <c r="T326" s="1829">
        <f t="shared" si="85"/>
        <v>0</v>
      </c>
      <c r="U326" s="1829">
        <v>0</v>
      </c>
      <c r="V326" s="2147">
        <f t="shared" si="86"/>
        <v>0</v>
      </c>
      <c r="W326" s="1829">
        <v>0</v>
      </c>
      <c r="X326" s="1829">
        <f t="shared" si="89"/>
        <v>0</v>
      </c>
    </row>
    <row r="327" spans="1:24" s="714" customFormat="1" ht="31.45" x14ac:dyDescent="0.2">
      <c r="A327" s="1239" t="s">
        <v>298</v>
      </c>
      <c r="B327" s="1240" t="s">
        <v>548</v>
      </c>
      <c r="C327" s="1241" t="s">
        <v>100</v>
      </c>
      <c r="D327" s="1241" t="s">
        <v>100</v>
      </c>
      <c r="E327" s="1242" t="s">
        <v>313</v>
      </c>
      <c r="F327" s="1243">
        <v>0</v>
      </c>
      <c r="G327" s="1214">
        <f t="shared" ref="G327" si="101">+G328</f>
        <v>100</v>
      </c>
      <c r="H327" s="925">
        <f t="shared" si="79"/>
        <v>100</v>
      </c>
      <c r="I327" s="1833">
        <v>0</v>
      </c>
      <c r="J327" s="1833">
        <f t="shared" si="77"/>
        <v>100</v>
      </c>
      <c r="K327" s="1833">
        <v>0</v>
      </c>
      <c r="L327" s="1833">
        <f t="shared" si="100"/>
        <v>100</v>
      </c>
      <c r="M327" s="1833">
        <v>0</v>
      </c>
      <c r="N327" s="1833">
        <f t="shared" si="97"/>
        <v>100</v>
      </c>
      <c r="O327" s="1834">
        <v>0</v>
      </c>
      <c r="P327" s="1834">
        <f t="shared" si="88"/>
        <v>100</v>
      </c>
      <c r="Q327" s="1834">
        <v>0</v>
      </c>
      <c r="R327" s="1834">
        <f t="shared" si="87"/>
        <v>100</v>
      </c>
      <c r="S327" s="1832">
        <v>0</v>
      </c>
      <c r="T327" s="1832">
        <f t="shared" si="85"/>
        <v>100</v>
      </c>
      <c r="U327" s="1832">
        <v>0</v>
      </c>
      <c r="V327" s="2148">
        <f t="shared" si="86"/>
        <v>100</v>
      </c>
      <c r="W327" s="1832">
        <v>0</v>
      </c>
      <c r="X327" s="1832">
        <f t="shared" si="89"/>
        <v>100</v>
      </c>
    </row>
    <row r="328" spans="1:24" x14ac:dyDescent="0.2">
      <c r="A328" s="596"/>
      <c r="B328" s="1244"/>
      <c r="C328" s="1233" t="s">
        <v>294</v>
      </c>
      <c r="D328" s="1233" t="s">
        <v>295</v>
      </c>
      <c r="E328" s="1234" t="s">
        <v>296</v>
      </c>
      <c r="F328" s="1183">
        <v>0</v>
      </c>
      <c r="G328" s="1183">
        <v>100</v>
      </c>
      <c r="H328" s="926">
        <f t="shared" si="79"/>
        <v>100</v>
      </c>
      <c r="I328" s="1827">
        <v>0</v>
      </c>
      <c r="J328" s="1827">
        <f t="shared" si="77"/>
        <v>100</v>
      </c>
      <c r="K328" s="1827">
        <v>0</v>
      </c>
      <c r="L328" s="1827">
        <f t="shared" si="100"/>
        <v>100</v>
      </c>
      <c r="M328" s="1827">
        <v>0</v>
      </c>
      <c r="N328" s="1827">
        <f t="shared" si="97"/>
        <v>100</v>
      </c>
      <c r="O328" s="1828">
        <v>0</v>
      </c>
      <c r="P328" s="1828">
        <f t="shared" si="88"/>
        <v>100</v>
      </c>
      <c r="Q328" s="1828">
        <v>0</v>
      </c>
      <c r="R328" s="1828">
        <f t="shared" si="87"/>
        <v>100</v>
      </c>
      <c r="S328" s="1829">
        <v>0</v>
      </c>
      <c r="T328" s="1829">
        <f t="shared" si="85"/>
        <v>100</v>
      </c>
      <c r="U328" s="1829">
        <v>0</v>
      </c>
      <c r="V328" s="2147">
        <f t="shared" si="86"/>
        <v>100</v>
      </c>
      <c r="W328" s="1829">
        <v>0</v>
      </c>
      <c r="X328" s="1829">
        <f t="shared" si="89"/>
        <v>100</v>
      </c>
    </row>
    <row r="329" spans="1:24" ht="31.45" x14ac:dyDescent="0.2">
      <c r="A329" s="602" t="s">
        <v>298</v>
      </c>
      <c r="B329" s="1228" t="s">
        <v>549</v>
      </c>
      <c r="C329" s="1229" t="s">
        <v>100</v>
      </c>
      <c r="D329" s="1229" t="s">
        <v>100</v>
      </c>
      <c r="E329" s="1230" t="s">
        <v>314</v>
      </c>
      <c r="F329" s="1231">
        <v>0</v>
      </c>
      <c r="G329" s="1176">
        <f t="shared" ref="G329" si="102">+G330</f>
        <v>60</v>
      </c>
      <c r="H329" s="928">
        <f t="shared" si="79"/>
        <v>60</v>
      </c>
      <c r="I329" s="1833">
        <v>0</v>
      </c>
      <c r="J329" s="1833">
        <f t="shared" si="77"/>
        <v>60</v>
      </c>
      <c r="K329" s="1833">
        <v>0</v>
      </c>
      <c r="L329" s="1833">
        <f t="shared" si="100"/>
        <v>60</v>
      </c>
      <c r="M329" s="1833">
        <v>0</v>
      </c>
      <c r="N329" s="1833">
        <f t="shared" si="97"/>
        <v>60</v>
      </c>
      <c r="O329" s="1834">
        <v>0</v>
      </c>
      <c r="P329" s="1834">
        <f t="shared" si="88"/>
        <v>60</v>
      </c>
      <c r="Q329" s="1834">
        <v>0</v>
      </c>
      <c r="R329" s="1834">
        <f t="shared" si="87"/>
        <v>60</v>
      </c>
      <c r="S329" s="1832">
        <v>0</v>
      </c>
      <c r="T329" s="1832">
        <f t="shared" si="85"/>
        <v>60</v>
      </c>
      <c r="U329" s="1832">
        <v>0</v>
      </c>
      <c r="V329" s="2148">
        <f t="shared" si="86"/>
        <v>60</v>
      </c>
      <c r="W329" s="1832">
        <v>0</v>
      </c>
      <c r="X329" s="1832">
        <f t="shared" si="89"/>
        <v>60</v>
      </c>
    </row>
    <row r="330" spans="1:24" x14ac:dyDescent="0.2">
      <c r="A330" s="596"/>
      <c r="B330" s="1244"/>
      <c r="C330" s="1233" t="s">
        <v>294</v>
      </c>
      <c r="D330" s="1233" t="s">
        <v>295</v>
      </c>
      <c r="E330" s="1234" t="s">
        <v>296</v>
      </c>
      <c r="F330" s="1183">
        <v>0</v>
      </c>
      <c r="G330" s="1183">
        <v>60</v>
      </c>
      <c r="H330" s="926">
        <f t="shared" si="79"/>
        <v>60</v>
      </c>
      <c r="I330" s="1827">
        <v>0</v>
      </c>
      <c r="J330" s="1827">
        <f t="shared" si="77"/>
        <v>60</v>
      </c>
      <c r="K330" s="1827">
        <v>0</v>
      </c>
      <c r="L330" s="1827">
        <f t="shared" si="100"/>
        <v>60</v>
      </c>
      <c r="M330" s="1827">
        <v>0</v>
      </c>
      <c r="N330" s="1827">
        <f t="shared" si="97"/>
        <v>60</v>
      </c>
      <c r="O330" s="1828">
        <v>0</v>
      </c>
      <c r="P330" s="1828">
        <f t="shared" si="88"/>
        <v>60</v>
      </c>
      <c r="Q330" s="1828">
        <v>0</v>
      </c>
      <c r="R330" s="1828">
        <f t="shared" si="87"/>
        <v>60</v>
      </c>
      <c r="S330" s="1829">
        <v>0</v>
      </c>
      <c r="T330" s="1829">
        <f t="shared" si="85"/>
        <v>60</v>
      </c>
      <c r="U330" s="1829">
        <v>0</v>
      </c>
      <c r="V330" s="2147">
        <f t="shared" si="86"/>
        <v>60</v>
      </c>
      <c r="W330" s="1829">
        <v>0</v>
      </c>
      <c r="X330" s="1829">
        <f t="shared" si="89"/>
        <v>60</v>
      </c>
    </row>
    <row r="331" spans="1:24" ht="31.45" x14ac:dyDescent="0.2">
      <c r="A331" s="602" t="s">
        <v>298</v>
      </c>
      <c r="B331" s="1228" t="s">
        <v>550</v>
      </c>
      <c r="C331" s="1229" t="s">
        <v>100</v>
      </c>
      <c r="D331" s="1229" t="s">
        <v>100</v>
      </c>
      <c r="E331" s="1230" t="s">
        <v>311</v>
      </c>
      <c r="F331" s="1231">
        <v>0</v>
      </c>
      <c r="G331" s="1176">
        <f t="shared" ref="G331" si="103">+G332</f>
        <v>100</v>
      </c>
      <c r="H331" s="928">
        <f t="shared" si="79"/>
        <v>100</v>
      </c>
      <c r="I331" s="1833">
        <v>0</v>
      </c>
      <c r="J331" s="1833">
        <f t="shared" si="77"/>
        <v>100</v>
      </c>
      <c r="K331" s="1833">
        <v>0</v>
      </c>
      <c r="L331" s="1833">
        <f t="shared" si="100"/>
        <v>100</v>
      </c>
      <c r="M331" s="1833">
        <v>0</v>
      </c>
      <c r="N331" s="1833">
        <f t="shared" si="97"/>
        <v>100</v>
      </c>
      <c r="O331" s="1834">
        <v>0</v>
      </c>
      <c r="P331" s="1834">
        <f t="shared" si="88"/>
        <v>100</v>
      </c>
      <c r="Q331" s="1834">
        <v>0</v>
      </c>
      <c r="R331" s="1834">
        <f t="shared" si="87"/>
        <v>100</v>
      </c>
      <c r="S331" s="1832">
        <v>0</v>
      </c>
      <c r="T331" s="1832">
        <f t="shared" si="85"/>
        <v>100</v>
      </c>
      <c r="U331" s="1832">
        <v>0</v>
      </c>
      <c r="V331" s="2148">
        <f t="shared" si="86"/>
        <v>100</v>
      </c>
      <c r="W331" s="1832">
        <v>0</v>
      </c>
      <c r="X331" s="1832">
        <f t="shared" si="89"/>
        <v>100</v>
      </c>
    </row>
    <row r="332" spans="1:24" x14ac:dyDescent="0.2">
      <c r="A332" s="596"/>
      <c r="B332" s="1244"/>
      <c r="C332" s="1233" t="s">
        <v>294</v>
      </c>
      <c r="D332" s="1233" t="s">
        <v>295</v>
      </c>
      <c r="E332" s="1234" t="s">
        <v>296</v>
      </c>
      <c r="F332" s="1183">
        <v>0</v>
      </c>
      <c r="G332" s="1183">
        <v>100</v>
      </c>
      <c r="H332" s="926">
        <f t="shared" si="79"/>
        <v>100</v>
      </c>
      <c r="I332" s="1827">
        <v>0</v>
      </c>
      <c r="J332" s="1827">
        <f t="shared" si="77"/>
        <v>100</v>
      </c>
      <c r="K332" s="1827">
        <v>0</v>
      </c>
      <c r="L332" s="1827">
        <f t="shared" si="100"/>
        <v>100</v>
      </c>
      <c r="M332" s="1827">
        <v>0</v>
      </c>
      <c r="N332" s="1827">
        <f t="shared" si="97"/>
        <v>100</v>
      </c>
      <c r="O332" s="1828">
        <v>0</v>
      </c>
      <c r="P332" s="1828">
        <f t="shared" si="88"/>
        <v>100</v>
      </c>
      <c r="Q332" s="1828">
        <v>0</v>
      </c>
      <c r="R332" s="1828">
        <f t="shared" si="87"/>
        <v>100</v>
      </c>
      <c r="S332" s="1829">
        <v>0</v>
      </c>
      <c r="T332" s="1829">
        <f t="shared" si="85"/>
        <v>100</v>
      </c>
      <c r="U332" s="1829">
        <v>0</v>
      </c>
      <c r="V332" s="2147">
        <f t="shared" si="86"/>
        <v>100</v>
      </c>
      <c r="W332" s="1829">
        <v>0</v>
      </c>
      <c r="X332" s="1829">
        <f t="shared" si="89"/>
        <v>100</v>
      </c>
    </row>
    <row r="333" spans="1:24" ht="41.9" x14ac:dyDescent="0.2">
      <c r="A333" s="602" t="s">
        <v>298</v>
      </c>
      <c r="B333" s="1228" t="s">
        <v>551</v>
      </c>
      <c r="C333" s="1229" t="s">
        <v>100</v>
      </c>
      <c r="D333" s="1229" t="s">
        <v>100</v>
      </c>
      <c r="E333" s="1230" t="s">
        <v>315</v>
      </c>
      <c r="F333" s="1231">
        <v>0</v>
      </c>
      <c r="G333" s="1176">
        <f t="shared" ref="G333" si="104">+G334</f>
        <v>100</v>
      </c>
      <c r="H333" s="928">
        <f t="shared" si="79"/>
        <v>100</v>
      </c>
      <c r="I333" s="1833">
        <v>0</v>
      </c>
      <c r="J333" s="1833">
        <f t="shared" si="77"/>
        <v>100</v>
      </c>
      <c r="K333" s="1833">
        <v>0</v>
      </c>
      <c r="L333" s="1833">
        <f t="shared" si="100"/>
        <v>100</v>
      </c>
      <c r="M333" s="1833">
        <v>0</v>
      </c>
      <c r="N333" s="1833">
        <f t="shared" si="97"/>
        <v>100</v>
      </c>
      <c r="O333" s="1834">
        <v>0</v>
      </c>
      <c r="P333" s="1834">
        <f t="shared" si="88"/>
        <v>100</v>
      </c>
      <c r="Q333" s="1834">
        <v>0</v>
      </c>
      <c r="R333" s="1834">
        <f t="shared" si="87"/>
        <v>100</v>
      </c>
      <c r="S333" s="1832">
        <v>0</v>
      </c>
      <c r="T333" s="1832">
        <f t="shared" si="85"/>
        <v>100</v>
      </c>
      <c r="U333" s="1832">
        <v>0</v>
      </c>
      <c r="V333" s="2148">
        <f t="shared" si="86"/>
        <v>100</v>
      </c>
      <c r="W333" s="1832">
        <v>0</v>
      </c>
      <c r="X333" s="1832">
        <f t="shared" si="89"/>
        <v>100</v>
      </c>
    </row>
    <row r="334" spans="1:24" x14ac:dyDescent="0.2">
      <c r="A334" s="596"/>
      <c r="B334" s="1244"/>
      <c r="C334" s="1233" t="s">
        <v>294</v>
      </c>
      <c r="D334" s="1233" t="s">
        <v>295</v>
      </c>
      <c r="E334" s="1234" t="s">
        <v>296</v>
      </c>
      <c r="F334" s="1183">
        <v>0</v>
      </c>
      <c r="G334" s="1183">
        <v>100</v>
      </c>
      <c r="H334" s="926">
        <f t="shared" si="79"/>
        <v>100</v>
      </c>
      <c r="I334" s="1827">
        <v>0</v>
      </c>
      <c r="J334" s="1827">
        <f t="shared" si="77"/>
        <v>100</v>
      </c>
      <c r="K334" s="1827">
        <v>0</v>
      </c>
      <c r="L334" s="1827">
        <f t="shared" si="100"/>
        <v>100</v>
      </c>
      <c r="M334" s="1827">
        <v>0</v>
      </c>
      <c r="N334" s="1827">
        <f t="shared" si="97"/>
        <v>100</v>
      </c>
      <c r="O334" s="1828">
        <v>0</v>
      </c>
      <c r="P334" s="1828">
        <f t="shared" si="88"/>
        <v>100</v>
      </c>
      <c r="Q334" s="1828">
        <v>0</v>
      </c>
      <c r="R334" s="1828">
        <f t="shared" si="87"/>
        <v>100</v>
      </c>
      <c r="S334" s="1829">
        <v>0</v>
      </c>
      <c r="T334" s="1829">
        <f t="shared" si="85"/>
        <v>100</v>
      </c>
      <c r="U334" s="1829">
        <v>0</v>
      </c>
      <c r="V334" s="2147">
        <f t="shared" si="86"/>
        <v>100</v>
      </c>
      <c r="W334" s="1829">
        <v>0</v>
      </c>
      <c r="X334" s="1829">
        <f t="shared" si="89"/>
        <v>100</v>
      </c>
    </row>
    <row r="335" spans="1:24" ht="31.45" x14ac:dyDescent="0.2">
      <c r="A335" s="602" t="s">
        <v>298</v>
      </c>
      <c r="B335" s="1228" t="s">
        <v>552</v>
      </c>
      <c r="C335" s="1229" t="s">
        <v>100</v>
      </c>
      <c r="D335" s="1229" t="s">
        <v>100</v>
      </c>
      <c r="E335" s="1230" t="s">
        <v>316</v>
      </c>
      <c r="F335" s="1231">
        <v>0</v>
      </c>
      <c r="G335" s="1176">
        <f t="shared" ref="G335" si="105">+G336</f>
        <v>200</v>
      </c>
      <c r="H335" s="928">
        <f t="shared" si="79"/>
        <v>200</v>
      </c>
      <c r="I335" s="1833">
        <v>0</v>
      </c>
      <c r="J335" s="1833">
        <f t="shared" si="77"/>
        <v>200</v>
      </c>
      <c r="K335" s="1833">
        <v>0</v>
      </c>
      <c r="L335" s="1833">
        <f t="shared" si="100"/>
        <v>200</v>
      </c>
      <c r="M335" s="1833">
        <v>0</v>
      </c>
      <c r="N335" s="1833">
        <f t="shared" si="97"/>
        <v>200</v>
      </c>
      <c r="O335" s="1834">
        <v>0</v>
      </c>
      <c r="P335" s="1834">
        <f t="shared" si="88"/>
        <v>200</v>
      </c>
      <c r="Q335" s="1834">
        <v>0</v>
      </c>
      <c r="R335" s="1834">
        <f t="shared" si="87"/>
        <v>200</v>
      </c>
      <c r="S335" s="1832">
        <v>0</v>
      </c>
      <c r="T335" s="1832">
        <f t="shared" si="85"/>
        <v>200</v>
      </c>
      <c r="U335" s="1832">
        <v>0</v>
      </c>
      <c r="V335" s="2148">
        <f t="shared" si="86"/>
        <v>200</v>
      </c>
      <c r="W335" s="1832">
        <v>0</v>
      </c>
      <c r="X335" s="1832">
        <f t="shared" si="89"/>
        <v>200</v>
      </c>
    </row>
    <row r="336" spans="1:24" x14ac:dyDescent="0.2">
      <c r="A336" s="596"/>
      <c r="B336" s="1244"/>
      <c r="C336" s="1233" t="s">
        <v>294</v>
      </c>
      <c r="D336" s="1233" t="s">
        <v>295</v>
      </c>
      <c r="E336" s="1234" t="s">
        <v>296</v>
      </c>
      <c r="F336" s="1183">
        <v>0</v>
      </c>
      <c r="G336" s="1183">
        <v>200</v>
      </c>
      <c r="H336" s="926">
        <f t="shared" si="79"/>
        <v>200</v>
      </c>
      <c r="I336" s="1827">
        <v>0</v>
      </c>
      <c r="J336" s="1827">
        <f t="shared" si="77"/>
        <v>200</v>
      </c>
      <c r="K336" s="1827">
        <v>0</v>
      </c>
      <c r="L336" s="1827">
        <f t="shared" si="100"/>
        <v>200</v>
      </c>
      <c r="M336" s="1827">
        <v>0</v>
      </c>
      <c r="N336" s="1827">
        <f t="shared" si="97"/>
        <v>200</v>
      </c>
      <c r="O336" s="1828">
        <v>0</v>
      </c>
      <c r="P336" s="1828">
        <f t="shared" si="88"/>
        <v>200</v>
      </c>
      <c r="Q336" s="1828">
        <v>0</v>
      </c>
      <c r="R336" s="1828">
        <f t="shared" si="87"/>
        <v>200</v>
      </c>
      <c r="S336" s="1829">
        <v>0</v>
      </c>
      <c r="T336" s="1829">
        <f t="shared" si="85"/>
        <v>200</v>
      </c>
      <c r="U336" s="1829">
        <v>0</v>
      </c>
      <c r="V336" s="2147">
        <f t="shared" si="86"/>
        <v>200</v>
      </c>
      <c r="W336" s="1829">
        <v>0</v>
      </c>
      <c r="X336" s="1829">
        <f t="shared" si="89"/>
        <v>200</v>
      </c>
    </row>
    <row r="337" spans="1:24" ht="31.45" x14ac:dyDescent="0.2">
      <c r="A337" s="602" t="s">
        <v>298</v>
      </c>
      <c r="B337" s="1228" t="s">
        <v>553</v>
      </c>
      <c r="C337" s="1229" t="s">
        <v>100</v>
      </c>
      <c r="D337" s="1229" t="s">
        <v>100</v>
      </c>
      <c r="E337" s="1230" t="s">
        <v>312</v>
      </c>
      <c r="F337" s="1231">
        <v>0</v>
      </c>
      <c r="G337" s="1176">
        <f t="shared" ref="G337" si="106">+G338</f>
        <v>100</v>
      </c>
      <c r="H337" s="928">
        <f t="shared" si="79"/>
        <v>100</v>
      </c>
      <c r="I337" s="1833">
        <v>0</v>
      </c>
      <c r="J337" s="1833">
        <f t="shared" si="77"/>
        <v>100</v>
      </c>
      <c r="K337" s="1833">
        <v>0</v>
      </c>
      <c r="L337" s="1833">
        <f t="shared" si="100"/>
        <v>100</v>
      </c>
      <c r="M337" s="1833">
        <v>0</v>
      </c>
      <c r="N337" s="1833">
        <f t="shared" si="97"/>
        <v>100</v>
      </c>
      <c r="O337" s="1834">
        <v>0</v>
      </c>
      <c r="P337" s="1834">
        <f t="shared" si="88"/>
        <v>100</v>
      </c>
      <c r="Q337" s="1834">
        <v>0</v>
      </c>
      <c r="R337" s="1834">
        <f t="shared" si="87"/>
        <v>100</v>
      </c>
      <c r="S337" s="1832">
        <v>0</v>
      </c>
      <c r="T337" s="1832">
        <f t="shared" si="85"/>
        <v>100</v>
      </c>
      <c r="U337" s="1832">
        <v>0</v>
      </c>
      <c r="V337" s="2148">
        <f t="shared" si="86"/>
        <v>100</v>
      </c>
      <c r="W337" s="1832">
        <v>0</v>
      </c>
      <c r="X337" s="1832">
        <f t="shared" si="89"/>
        <v>100</v>
      </c>
    </row>
    <row r="338" spans="1:24" x14ac:dyDescent="0.2">
      <c r="A338" s="596"/>
      <c r="B338" s="1244"/>
      <c r="C338" s="1233" t="s">
        <v>294</v>
      </c>
      <c r="D338" s="1233" t="s">
        <v>295</v>
      </c>
      <c r="E338" s="1234" t="s">
        <v>296</v>
      </c>
      <c r="F338" s="1183">
        <v>0</v>
      </c>
      <c r="G338" s="1183">
        <v>100</v>
      </c>
      <c r="H338" s="926">
        <f t="shared" si="79"/>
        <v>100</v>
      </c>
      <c r="I338" s="1827">
        <v>0</v>
      </c>
      <c r="J338" s="1827">
        <f t="shared" si="77"/>
        <v>100</v>
      </c>
      <c r="K338" s="1827">
        <v>0</v>
      </c>
      <c r="L338" s="1827">
        <f t="shared" si="100"/>
        <v>100</v>
      </c>
      <c r="M338" s="1827">
        <v>0</v>
      </c>
      <c r="N338" s="1827">
        <f t="shared" si="97"/>
        <v>100</v>
      </c>
      <c r="O338" s="1828">
        <v>0</v>
      </c>
      <c r="P338" s="1828">
        <f t="shared" si="88"/>
        <v>100</v>
      </c>
      <c r="Q338" s="1828">
        <v>0</v>
      </c>
      <c r="R338" s="1828">
        <f t="shared" si="87"/>
        <v>100</v>
      </c>
      <c r="S338" s="1829">
        <v>0</v>
      </c>
      <c r="T338" s="1829">
        <f t="shared" si="85"/>
        <v>100</v>
      </c>
      <c r="U338" s="1829">
        <v>0</v>
      </c>
      <c r="V338" s="2147">
        <f t="shared" si="86"/>
        <v>100</v>
      </c>
      <c r="W338" s="1829">
        <v>0</v>
      </c>
      <c r="X338" s="1829">
        <f t="shared" si="89"/>
        <v>100</v>
      </c>
    </row>
    <row r="339" spans="1:24" ht="20.95" x14ac:dyDescent="0.2">
      <c r="A339" s="602" t="s">
        <v>298</v>
      </c>
      <c r="B339" s="1228" t="s">
        <v>554</v>
      </c>
      <c r="C339" s="1229" t="s">
        <v>100</v>
      </c>
      <c r="D339" s="1229" t="s">
        <v>100</v>
      </c>
      <c r="E339" s="1230" t="s">
        <v>317</v>
      </c>
      <c r="F339" s="1231">
        <v>0</v>
      </c>
      <c r="G339" s="1176">
        <f t="shared" ref="G339" si="107">+G340</f>
        <v>30</v>
      </c>
      <c r="H339" s="928">
        <f t="shared" si="79"/>
        <v>30</v>
      </c>
      <c r="I339" s="1833">
        <v>0</v>
      </c>
      <c r="J339" s="1833">
        <f t="shared" si="77"/>
        <v>30</v>
      </c>
      <c r="K339" s="1833">
        <v>0</v>
      </c>
      <c r="L339" s="1833">
        <f t="shared" si="100"/>
        <v>30</v>
      </c>
      <c r="M339" s="1833">
        <v>0</v>
      </c>
      <c r="N339" s="1833">
        <f t="shared" si="97"/>
        <v>30</v>
      </c>
      <c r="O339" s="1834">
        <v>0</v>
      </c>
      <c r="P339" s="1834">
        <f t="shared" si="88"/>
        <v>30</v>
      </c>
      <c r="Q339" s="1834">
        <v>0</v>
      </c>
      <c r="R339" s="1834">
        <f t="shared" si="87"/>
        <v>30</v>
      </c>
      <c r="S339" s="1832">
        <v>0</v>
      </c>
      <c r="T339" s="1832">
        <f t="shared" si="85"/>
        <v>30</v>
      </c>
      <c r="U339" s="1832">
        <v>0</v>
      </c>
      <c r="V339" s="2148">
        <f t="shared" si="86"/>
        <v>30</v>
      </c>
      <c r="W339" s="1832">
        <v>0</v>
      </c>
      <c r="X339" s="1832">
        <f t="shared" si="89"/>
        <v>30</v>
      </c>
    </row>
    <row r="340" spans="1:24" x14ac:dyDescent="0.2">
      <c r="A340" s="596"/>
      <c r="B340" s="1244"/>
      <c r="C340" s="1233" t="s">
        <v>294</v>
      </c>
      <c r="D340" s="1233" t="s">
        <v>295</v>
      </c>
      <c r="E340" s="1234" t="s">
        <v>296</v>
      </c>
      <c r="F340" s="1183">
        <v>0</v>
      </c>
      <c r="G340" s="1183">
        <v>30</v>
      </c>
      <c r="H340" s="926">
        <f t="shared" si="79"/>
        <v>30</v>
      </c>
      <c r="I340" s="1827">
        <v>0</v>
      </c>
      <c r="J340" s="1827">
        <f t="shared" si="77"/>
        <v>30</v>
      </c>
      <c r="K340" s="1827">
        <v>0</v>
      </c>
      <c r="L340" s="1827">
        <f t="shared" si="100"/>
        <v>30</v>
      </c>
      <c r="M340" s="1827">
        <v>0</v>
      </c>
      <c r="N340" s="1827">
        <f t="shared" si="97"/>
        <v>30</v>
      </c>
      <c r="O340" s="1828">
        <v>0</v>
      </c>
      <c r="P340" s="1828">
        <f t="shared" si="88"/>
        <v>30</v>
      </c>
      <c r="Q340" s="1828">
        <v>0</v>
      </c>
      <c r="R340" s="1828">
        <f t="shared" si="87"/>
        <v>30</v>
      </c>
      <c r="S340" s="1829">
        <v>0</v>
      </c>
      <c r="T340" s="1829">
        <f t="shared" si="85"/>
        <v>30</v>
      </c>
      <c r="U340" s="1829">
        <v>0</v>
      </c>
      <c r="V340" s="2147">
        <f t="shared" si="86"/>
        <v>30</v>
      </c>
      <c r="W340" s="1829">
        <v>0</v>
      </c>
      <c r="X340" s="1829">
        <f t="shared" si="89"/>
        <v>30</v>
      </c>
    </row>
    <row r="341" spans="1:24" ht="20.95" x14ac:dyDescent="0.2">
      <c r="A341" s="602" t="s">
        <v>298</v>
      </c>
      <c r="B341" s="1228" t="s">
        <v>555</v>
      </c>
      <c r="C341" s="1229" t="s">
        <v>100</v>
      </c>
      <c r="D341" s="1229" t="s">
        <v>100</v>
      </c>
      <c r="E341" s="1230" t="s">
        <v>318</v>
      </c>
      <c r="F341" s="1231">
        <v>0</v>
      </c>
      <c r="G341" s="1176">
        <f t="shared" ref="G341" si="108">+G342</f>
        <v>60</v>
      </c>
      <c r="H341" s="928">
        <f t="shared" si="79"/>
        <v>60</v>
      </c>
      <c r="I341" s="1833">
        <v>0</v>
      </c>
      <c r="J341" s="1833">
        <f t="shared" si="77"/>
        <v>60</v>
      </c>
      <c r="K341" s="1833">
        <v>0</v>
      </c>
      <c r="L341" s="1833">
        <f t="shared" si="100"/>
        <v>60</v>
      </c>
      <c r="M341" s="1833">
        <v>0</v>
      </c>
      <c r="N341" s="1833">
        <f t="shared" si="97"/>
        <v>60</v>
      </c>
      <c r="O341" s="1834">
        <v>0</v>
      </c>
      <c r="P341" s="1834">
        <f t="shared" si="88"/>
        <v>60</v>
      </c>
      <c r="Q341" s="1834">
        <v>0</v>
      </c>
      <c r="R341" s="1834">
        <f t="shared" si="87"/>
        <v>60</v>
      </c>
      <c r="S341" s="1832">
        <v>0</v>
      </c>
      <c r="T341" s="1832">
        <f t="shared" si="85"/>
        <v>60</v>
      </c>
      <c r="U341" s="1832">
        <v>0</v>
      </c>
      <c r="V341" s="2148">
        <f t="shared" si="86"/>
        <v>60</v>
      </c>
      <c r="W341" s="1832">
        <v>0</v>
      </c>
      <c r="X341" s="1832">
        <f t="shared" si="89"/>
        <v>60</v>
      </c>
    </row>
    <row r="342" spans="1:24" ht="13.1" thickBot="1" x14ac:dyDescent="0.25">
      <c r="A342" s="1245"/>
      <c r="B342" s="1246"/>
      <c r="C342" s="1247" t="s">
        <v>294</v>
      </c>
      <c r="D342" s="1247" t="s">
        <v>295</v>
      </c>
      <c r="E342" s="1248" t="s">
        <v>296</v>
      </c>
      <c r="F342" s="1249">
        <v>0</v>
      </c>
      <c r="G342" s="1249">
        <v>60</v>
      </c>
      <c r="H342" s="931">
        <f t="shared" si="79"/>
        <v>60</v>
      </c>
      <c r="I342" s="1855">
        <v>0</v>
      </c>
      <c r="J342" s="1855">
        <f t="shared" si="77"/>
        <v>60</v>
      </c>
      <c r="K342" s="1855">
        <v>0</v>
      </c>
      <c r="L342" s="1855">
        <f t="shared" si="100"/>
        <v>60</v>
      </c>
      <c r="M342" s="1855">
        <v>0</v>
      </c>
      <c r="N342" s="1855">
        <f t="shared" si="97"/>
        <v>60</v>
      </c>
      <c r="O342" s="1856">
        <v>0</v>
      </c>
      <c r="P342" s="1856">
        <f t="shared" si="88"/>
        <v>60</v>
      </c>
      <c r="Q342" s="1850">
        <v>0</v>
      </c>
      <c r="R342" s="1850">
        <f t="shared" si="87"/>
        <v>60</v>
      </c>
      <c r="S342" s="1851">
        <v>0</v>
      </c>
      <c r="T342" s="1851">
        <f t="shared" si="85"/>
        <v>60</v>
      </c>
      <c r="U342" s="1851">
        <v>0</v>
      </c>
      <c r="V342" s="2149">
        <f t="shared" si="86"/>
        <v>60</v>
      </c>
      <c r="W342" s="1851">
        <v>0</v>
      </c>
      <c r="X342" s="1851">
        <f t="shared" si="89"/>
        <v>60</v>
      </c>
    </row>
    <row r="343" spans="1:24" ht="27" customHeight="1" thickBot="1" x14ac:dyDescent="0.25">
      <c r="A343" s="1857" t="s">
        <v>106</v>
      </c>
      <c r="B343" s="1858" t="s">
        <v>100</v>
      </c>
      <c r="C343" s="1859" t="s">
        <v>100</v>
      </c>
      <c r="D343" s="1859" t="s">
        <v>100</v>
      </c>
      <c r="E343" s="1860" t="s">
        <v>636</v>
      </c>
      <c r="F343" s="1861">
        <v>0</v>
      </c>
      <c r="G343" s="1862"/>
      <c r="H343" s="1862"/>
      <c r="I343" s="1862"/>
      <c r="J343" s="1862"/>
      <c r="K343" s="1862"/>
      <c r="L343" s="1862"/>
      <c r="M343" s="1862"/>
      <c r="N343" s="1861">
        <v>0</v>
      </c>
      <c r="O343" s="1863">
        <f>+O344</f>
        <v>500</v>
      </c>
      <c r="P343" s="1863">
        <f t="shared" ref="P343:P345" si="109">N343+O343</f>
        <v>500</v>
      </c>
      <c r="Q343" s="1863">
        <f>+Q344+Q346</f>
        <v>0</v>
      </c>
      <c r="R343" s="1863">
        <f t="shared" si="87"/>
        <v>500</v>
      </c>
      <c r="S343" s="1268">
        <v>0</v>
      </c>
      <c r="T343" s="1268">
        <f t="shared" si="85"/>
        <v>500</v>
      </c>
      <c r="U343" s="1268">
        <v>0</v>
      </c>
      <c r="V343" s="2151">
        <f t="shared" si="86"/>
        <v>500</v>
      </c>
      <c r="W343" s="1268">
        <v>0</v>
      </c>
      <c r="X343" s="1268">
        <f t="shared" si="89"/>
        <v>500</v>
      </c>
    </row>
    <row r="344" spans="1:24" ht="20.95" x14ac:dyDescent="0.2">
      <c r="A344" s="602" t="s">
        <v>106</v>
      </c>
      <c r="B344" s="1228" t="s">
        <v>637</v>
      </c>
      <c r="C344" s="1229" t="s">
        <v>100</v>
      </c>
      <c r="D344" s="1229" t="s">
        <v>100</v>
      </c>
      <c r="E344" s="1864" t="s">
        <v>636</v>
      </c>
      <c r="F344" s="1833">
        <v>0</v>
      </c>
      <c r="G344" s="1865"/>
      <c r="H344" s="1865"/>
      <c r="I344" s="1865"/>
      <c r="J344" s="1865"/>
      <c r="K344" s="1865"/>
      <c r="L344" s="1865"/>
      <c r="M344" s="1865"/>
      <c r="N344" s="1833">
        <v>0</v>
      </c>
      <c r="O344" s="1834">
        <f>O345</f>
        <v>500</v>
      </c>
      <c r="P344" s="1834">
        <f t="shared" si="109"/>
        <v>500</v>
      </c>
      <c r="Q344" s="1834">
        <f>+Q345</f>
        <v>-500</v>
      </c>
      <c r="R344" s="1834">
        <f t="shared" si="87"/>
        <v>0</v>
      </c>
      <c r="S344" s="1824">
        <v>0</v>
      </c>
      <c r="T344" s="1824">
        <f t="shared" si="85"/>
        <v>0</v>
      </c>
      <c r="U344" s="1824">
        <v>0</v>
      </c>
      <c r="V344" s="2146">
        <f t="shared" si="86"/>
        <v>0</v>
      </c>
      <c r="W344" s="1824">
        <v>0</v>
      </c>
      <c r="X344" s="1824">
        <f t="shared" si="89"/>
        <v>0</v>
      </c>
    </row>
    <row r="345" spans="1:24" x14ac:dyDescent="0.2">
      <c r="A345" s="624"/>
      <c r="B345" s="1228"/>
      <c r="C345" s="1233" t="s">
        <v>294</v>
      </c>
      <c r="D345" s="1233" t="s">
        <v>295</v>
      </c>
      <c r="E345" s="1259" t="s">
        <v>296</v>
      </c>
      <c r="F345" s="1827">
        <v>0</v>
      </c>
      <c r="G345" s="1865"/>
      <c r="H345" s="1865"/>
      <c r="I345" s="1865"/>
      <c r="J345" s="1865"/>
      <c r="K345" s="1866"/>
      <c r="L345" s="1865"/>
      <c r="M345" s="1866"/>
      <c r="N345" s="1827">
        <v>0</v>
      </c>
      <c r="O345" s="1828">
        <v>500</v>
      </c>
      <c r="P345" s="1828">
        <f t="shared" si="109"/>
        <v>500</v>
      </c>
      <c r="Q345" s="1828">
        <v>-500</v>
      </c>
      <c r="R345" s="1828">
        <f t="shared" si="87"/>
        <v>0</v>
      </c>
      <c r="S345" s="1829">
        <v>0</v>
      </c>
      <c r="T345" s="1829">
        <f t="shared" si="85"/>
        <v>0</v>
      </c>
      <c r="U345" s="1829">
        <v>0</v>
      </c>
      <c r="V345" s="2147">
        <f t="shared" si="86"/>
        <v>0</v>
      </c>
      <c r="W345" s="1829">
        <v>0</v>
      </c>
      <c r="X345" s="1829">
        <f t="shared" si="89"/>
        <v>0</v>
      </c>
    </row>
    <row r="346" spans="1:24" ht="31.45" x14ac:dyDescent="0.2">
      <c r="A346" s="602" t="s">
        <v>106</v>
      </c>
      <c r="B346" s="1228" t="s">
        <v>666</v>
      </c>
      <c r="C346" s="1229" t="s">
        <v>100</v>
      </c>
      <c r="D346" s="1229" t="s">
        <v>100</v>
      </c>
      <c r="E346" s="1864" t="s">
        <v>667</v>
      </c>
      <c r="F346" s="1827">
        <v>0</v>
      </c>
      <c r="G346" s="1865"/>
      <c r="H346" s="1865"/>
      <c r="I346" s="1865"/>
      <c r="J346" s="1865"/>
      <c r="K346" s="1866"/>
      <c r="L346" s="1865"/>
      <c r="M346" s="1866"/>
      <c r="N346" s="1827"/>
      <c r="O346" s="1828"/>
      <c r="P346" s="1828">
        <v>0</v>
      </c>
      <c r="Q346" s="1832">
        <f>+Q347</f>
        <v>500</v>
      </c>
      <c r="R346" s="1832">
        <f t="shared" si="87"/>
        <v>500</v>
      </c>
      <c r="S346" s="1832">
        <v>0</v>
      </c>
      <c r="T346" s="1832">
        <f t="shared" si="85"/>
        <v>500</v>
      </c>
      <c r="U346" s="1832">
        <v>0</v>
      </c>
      <c r="V346" s="2148">
        <f t="shared" si="86"/>
        <v>500</v>
      </c>
      <c r="W346" s="1832">
        <v>0</v>
      </c>
      <c r="X346" s="1832">
        <f t="shared" si="89"/>
        <v>500</v>
      </c>
    </row>
    <row r="347" spans="1:24" ht="21.6" thickBot="1" x14ac:dyDescent="0.25">
      <c r="A347" s="1867"/>
      <c r="B347" s="1868"/>
      <c r="C347" s="1869" t="s">
        <v>294</v>
      </c>
      <c r="D347" s="1869" t="s">
        <v>341</v>
      </c>
      <c r="E347" s="1870" t="s">
        <v>617</v>
      </c>
      <c r="F347" s="1871">
        <v>0</v>
      </c>
      <c r="G347" s="1872"/>
      <c r="H347" s="1872"/>
      <c r="I347" s="1872"/>
      <c r="J347" s="1872"/>
      <c r="K347" s="1873"/>
      <c r="L347" s="1872"/>
      <c r="M347" s="1873"/>
      <c r="N347" s="1871"/>
      <c r="O347" s="1874"/>
      <c r="P347" s="1874">
        <v>0</v>
      </c>
      <c r="Q347" s="1875">
        <v>500</v>
      </c>
      <c r="R347" s="1875">
        <f t="shared" si="87"/>
        <v>500</v>
      </c>
      <c r="S347" s="1851">
        <v>0</v>
      </c>
      <c r="T347" s="1851">
        <f t="shared" si="85"/>
        <v>500</v>
      </c>
      <c r="U347" s="1851">
        <v>0</v>
      </c>
      <c r="V347" s="2149">
        <f t="shared" si="86"/>
        <v>500</v>
      </c>
      <c r="W347" s="1851">
        <v>0</v>
      </c>
      <c r="X347" s="1851">
        <f t="shared" si="89"/>
        <v>500</v>
      </c>
    </row>
    <row r="348" spans="1:24" ht="27" customHeight="1" thickBot="1" x14ac:dyDescent="0.25">
      <c r="A348" s="1089" t="s">
        <v>106</v>
      </c>
      <c r="B348" s="1210" t="s">
        <v>100</v>
      </c>
      <c r="C348" s="1211" t="s">
        <v>100</v>
      </c>
      <c r="D348" s="1211" t="s">
        <v>100</v>
      </c>
      <c r="E348" s="1267" t="s">
        <v>638</v>
      </c>
      <c r="F348" s="1852">
        <v>0</v>
      </c>
      <c r="G348" s="1876"/>
      <c r="H348" s="1876"/>
      <c r="I348" s="1876"/>
      <c r="J348" s="1876"/>
      <c r="K348" s="1876"/>
      <c r="L348" s="1876"/>
      <c r="M348" s="1876"/>
      <c r="N348" s="1852">
        <v>0</v>
      </c>
      <c r="O348" s="1853">
        <f>+O349</f>
        <v>2178.7640000000001</v>
      </c>
      <c r="P348" s="2104">
        <f t="shared" si="88"/>
        <v>2178.7640000000001</v>
      </c>
      <c r="Q348" s="1853">
        <v>0</v>
      </c>
      <c r="R348" s="1853">
        <f t="shared" si="87"/>
        <v>2178.7640000000001</v>
      </c>
      <c r="S348" s="1268">
        <v>0</v>
      </c>
      <c r="T348" s="1268">
        <f t="shared" si="85"/>
        <v>2178.7640000000001</v>
      </c>
      <c r="U348" s="1268">
        <v>0</v>
      </c>
      <c r="V348" s="2151">
        <f t="shared" si="86"/>
        <v>2178.7640000000001</v>
      </c>
      <c r="W348" s="1268">
        <v>0</v>
      </c>
      <c r="X348" s="1268">
        <f t="shared" si="89"/>
        <v>2178.7640000000001</v>
      </c>
    </row>
    <row r="349" spans="1:24" ht="20.95" x14ac:dyDescent="0.2">
      <c r="A349" s="1877" t="s">
        <v>106</v>
      </c>
      <c r="B349" s="1878" t="s">
        <v>639</v>
      </c>
      <c r="C349" s="1879"/>
      <c r="D349" s="1879"/>
      <c r="E349" s="1880" t="s">
        <v>638</v>
      </c>
      <c r="F349" s="1812">
        <v>0</v>
      </c>
      <c r="G349" s="1862"/>
      <c r="H349" s="1862"/>
      <c r="I349" s="1862"/>
      <c r="J349" s="1862"/>
      <c r="K349" s="1862"/>
      <c r="L349" s="1862"/>
      <c r="M349" s="1862"/>
      <c r="N349" s="1812">
        <v>0</v>
      </c>
      <c r="O349" s="1813">
        <f>+O350</f>
        <v>2178.7640000000001</v>
      </c>
      <c r="P349" s="2053">
        <f t="shared" si="88"/>
        <v>2178.7640000000001</v>
      </c>
      <c r="Q349" s="1831">
        <v>0</v>
      </c>
      <c r="R349" s="1831">
        <f t="shared" si="87"/>
        <v>2178.7640000000001</v>
      </c>
      <c r="S349" s="1824">
        <v>0</v>
      </c>
      <c r="T349" s="2054">
        <f t="shared" si="85"/>
        <v>2178.7640000000001</v>
      </c>
      <c r="U349" s="2130">
        <f>+U350</f>
        <v>-2168.5929999999998</v>
      </c>
      <c r="V349" s="2152">
        <f t="shared" si="86"/>
        <v>10.171000000000276</v>
      </c>
      <c r="W349" s="2131">
        <f>+W350</f>
        <v>0</v>
      </c>
      <c r="X349" s="2131">
        <f t="shared" si="89"/>
        <v>10.171000000000276</v>
      </c>
    </row>
    <row r="350" spans="1:24" ht="13.1" thickBot="1" x14ac:dyDescent="0.25">
      <c r="A350" s="1881"/>
      <c r="B350" s="1882"/>
      <c r="C350" s="1247" t="s">
        <v>294</v>
      </c>
      <c r="D350" s="1247" t="s">
        <v>295</v>
      </c>
      <c r="E350" s="1883" t="s">
        <v>296</v>
      </c>
      <c r="F350" s="1855">
        <v>0</v>
      </c>
      <c r="G350" s="1884"/>
      <c r="H350" s="1884"/>
      <c r="I350" s="1884"/>
      <c r="J350" s="1884"/>
      <c r="K350" s="1885"/>
      <c r="L350" s="1884"/>
      <c r="M350" s="1885"/>
      <c r="N350" s="1855">
        <v>0</v>
      </c>
      <c r="O350" s="1856">
        <v>2178.7640000000001</v>
      </c>
      <c r="P350" s="1856">
        <f t="shared" si="88"/>
        <v>2178.7640000000001</v>
      </c>
      <c r="Q350" s="1856">
        <v>0</v>
      </c>
      <c r="R350" s="1856">
        <f t="shared" si="87"/>
        <v>2178.7640000000001</v>
      </c>
      <c r="S350" s="1886">
        <v>0</v>
      </c>
      <c r="T350" s="1851">
        <f t="shared" si="85"/>
        <v>2178.7640000000001</v>
      </c>
      <c r="U350" s="2106">
        <v>-2168.5929999999998</v>
      </c>
      <c r="V350" s="2147">
        <f t="shared" si="86"/>
        <v>10.171000000000276</v>
      </c>
      <c r="W350" s="1829">
        <v>0</v>
      </c>
      <c r="X350" s="1829">
        <f t="shared" si="89"/>
        <v>10.171000000000276</v>
      </c>
    </row>
    <row r="351" spans="1:24" ht="20.95" x14ac:dyDescent="0.2">
      <c r="A351" s="602" t="s">
        <v>106</v>
      </c>
      <c r="B351" s="1228" t="s">
        <v>762</v>
      </c>
      <c r="C351" s="1229" t="s">
        <v>100</v>
      </c>
      <c r="D351" s="1229" t="s">
        <v>100</v>
      </c>
      <c r="E351" s="2132" t="s">
        <v>859</v>
      </c>
      <c r="F351" s="1045">
        <v>0</v>
      </c>
      <c r="G351" s="2105"/>
      <c r="H351" s="2105"/>
      <c r="I351" s="2105"/>
      <c r="J351" s="2105"/>
      <c r="K351" s="2105"/>
      <c r="L351" s="2105"/>
      <c r="M351" s="2105"/>
      <c r="N351" s="2105"/>
      <c r="O351" s="2105"/>
      <c r="P351" s="2105"/>
      <c r="Q351" s="2105"/>
      <c r="R351" s="2105"/>
      <c r="S351" s="2105"/>
      <c r="T351" s="1832">
        <v>0</v>
      </c>
      <c r="U351" s="1832">
        <f>+U352</f>
        <v>7.1</v>
      </c>
      <c r="V351" s="2148">
        <f>+T351+U351</f>
        <v>7.1</v>
      </c>
      <c r="W351" s="1832">
        <f>+W352</f>
        <v>0</v>
      </c>
      <c r="X351" s="1832">
        <f>+V351+W351</f>
        <v>7.1</v>
      </c>
    </row>
    <row r="352" spans="1:24" x14ac:dyDescent="0.2">
      <c r="A352" s="624"/>
      <c r="B352" s="1228"/>
      <c r="C352" s="1233" t="s">
        <v>294</v>
      </c>
      <c r="D352" s="1233" t="s">
        <v>295</v>
      </c>
      <c r="E352" s="1234" t="s">
        <v>296</v>
      </c>
      <c r="F352" s="1046">
        <v>0</v>
      </c>
      <c r="G352" s="2106"/>
      <c r="H352" s="2106"/>
      <c r="I352" s="2106"/>
      <c r="J352" s="2106"/>
      <c r="K352" s="2106"/>
      <c r="L352" s="2106"/>
      <c r="M352" s="2106"/>
      <c r="N352" s="2106"/>
      <c r="O352" s="2106"/>
      <c r="P352" s="2106"/>
      <c r="Q352" s="2106"/>
      <c r="R352" s="2106"/>
      <c r="S352" s="2106"/>
      <c r="T352" s="1829">
        <v>0</v>
      </c>
      <c r="U352" s="1829">
        <v>7.1</v>
      </c>
      <c r="V352" s="2147">
        <f>+T352+U352</f>
        <v>7.1</v>
      </c>
      <c r="W352" s="1829">
        <v>0</v>
      </c>
      <c r="X352" s="1829">
        <f>+V352+W352</f>
        <v>7.1</v>
      </c>
    </row>
    <row r="353" spans="1:24" ht="20.95" x14ac:dyDescent="0.2">
      <c r="A353" s="602" t="s">
        <v>106</v>
      </c>
      <c r="B353" s="1228" t="s">
        <v>763</v>
      </c>
      <c r="C353" s="1229" t="s">
        <v>100</v>
      </c>
      <c r="D353" s="1229" t="s">
        <v>100</v>
      </c>
      <c r="E353" s="2132" t="s">
        <v>920</v>
      </c>
      <c r="F353" s="1045">
        <v>0</v>
      </c>
      <c r="G353" s="2105"/>
      <c r="H353" s="2105"/>
      <c r="I353" s="2105"/>
      <c r="J353" s="2105"/>
      <c r="K353" s="2105"/>
      <c r="L353" s="2105"/>
      <c r="M353" s="2105"/>
      <c r="N353" s="2105"/>
      <c r="O353" s="2105"/>
      <c r="P353" s="2105"/>
      <c r="Q353" s="2105"/>
      <c r="R353" s="2105"/>
      <c r="S353" s="2105"/>
      <c r="T353" s="1832">
        <v>0</v>
      </c>
      <c r="U353" s="1832">
        <f t="shared" ref="U353:W353" si="110">+U354</f>
        <v>19.405999999999999</v>
      </c>
      <c r="V353" s="2148">
        <f t="shared" ref="V353:V416" si="111">+T353+U353</f>
        <v>19.405999999999999</v>
      </c>
      <c r="W353" s="1832">
        <f t="shared" si="110"/>
        <v>0</v>
      </c>
      <c r="X353" s="1832">
        <f t="shared" ref="X353:X416" si="112">+V353+W353</f>
        <v>19.405999999999999</v>
      </c>
    </row>
    <row r="354" spans="1:24" x14ac:dyDescent="0.2">
      <c r="A354" s="624"/>
      <c r="B354" s="1228"/>
      <c r="C354" s="1233" t="s">
        <v>294</v>
      </c>
      <c r="D354" s="1233" t="s">
        <v>295</v>
      </c>
      <c r="E354" s="1234" t="s">
        <v>296</v>
      </c>
      <c r="F354" s="1046">
        <v>0</v>
      </c>
      <c r="G354" s="2106"/>
      <c r="H354" s="2106"/>
      <c r="I354" s="2106"/>
      <c r="J354" s="2106"/>
      <c r="K354" s="2106"/>
      <c r="L354" s="2106"/>
      <c r="M354" s="2106"/>
      <c r="N354" s="2106"/>
      <c r="O354" s="2106"/>
      <c r="P354" s="2106"/>
      <c r="Q354" s="2106"/>
      <c r="R354" s="2106"/>
      <c r="S354" s="2106"/>
      <c r="T354" s="1829">
        <v>0</v>
      </c>
      <c r="U354" s="1829">
        <v>19.405999999999999</v>
      </c>
      <c r="V354" s="2147">
        <f t="shared" si="111"/>
        <v>19.405999999999999</v>
      </c>
      <c r="W354" s="1829">
        <v>0</v>
      </c>
      <c r="X354" s="1829">
        <f t="shared" si="112"/>
        <v>19.405999999999999</v>
      </c>
    </row>
    <row r="355" spans="1:24" ht="20.95" x14ac:dyDescent="0.2">
      <c r="A355" s="602" t="s">
        <v>106</v>
      </c>
      <c r="B355" s="1228" t="s">
        <v>764</v>
      </c>
      <c r="C355" s="1229" t="s">
        <v>100</v>
      </c>
      <c r="D355" s="1229" t="s">
        <v>100</v>
      </c>
      <c r="E355" s="2132" t="s">
        <v>860</v>
      </c>
      <c r="F355" s="1045">
        <v>0</v>
      </c>
      <c r="G355" s="2105"/>
      <c r="H355" s="2105"/>
      <c r="I355" s="2105"/>
      <c r="J355" s="2105"/>
      <c r="K355" s="2105"/>
      <c r="L355" s="2105"/>
      <c r="M355" s="2105"/>
      <c r="N355" s="2105"/>
      <c r="O355" s="2105"/>
      <c r="P355" s="2105"/>
      <c r="Q355" s="2105"/>
      <c r="R355" s="2105"/>
      <c r="S355" s="2105"/>
      <c r="T355" s="1832">
        <v>0</v>
      </c>
      <c r="U355" s="1832">
        <f t="shared" ref="U355:W355" si="113">+U356</f>
        <v>15.856</v>
      </c>
      <c r="V355" s="2148">
        <f t="shared" si="111"/>
        <v>15.856</v>
      </c>
      <c r="W355" s="1832">
        <f t="shared" si="113"/>
        <v>0</v>
      </c>
      <c r="X355" s="1832">
        <f t="shared" si="112"/>
        <v>15.856</v>
      </c>
    </row>
    <row r="356" spans="1:24" x14ac:dyDescent="0.2">
      <c r="A356" s="624"/>
      <c r="B356" s="1228"/>
      <c r="C356" s="1233" t="s">
        <v>294</v>
      </c>
      <c r="D356" s="1233" t="s">
        <v>295</v>
      </c>
      <c r="E356" s="1234" t="s">
        <v>296</v>
      </c>
      <c r="F356" s="1046">
        <v>0</v>
      </c>
      <c r="G356" s="2106"/>
      <c r="H356" s="2106"/>
      <c r="I356" s="2106"/>
      <c r="J356" s="2106"/>
      <c r="K356" s="2106"/>
      <c r="L356" s="2106"/>
      <c r="M356" s="2106"/>
      <c r="N356" s="2106"/>
      <c r="O356" s="2106"/>
      <c r="P356" s="2106"/>
      <c r="Q356" s="2106"/>
      <c r="R356" s="2106"/>
      <c r="S356" s="2106"/>
      <c r="T356" s="1829">
        <v>0</v>
      </c>
      <c r="U356" s="1829">
        <v>15.856</v>
      </c>
      <c r="V356" s="2147">
        <f t="shared" si="111"/>
        <v>15.856</v>
      </c>
      <c r="W356" s="1829">
        <v>0</v>
      </c>
      <c r="X356" s="1829">
        <f t="shared" si="112"/>
        <v>15.856</v>
      </c>
    </row>
    <row r="357" spans="1:24" ht="20.95" x14ac:dyDescent="0.2">
      <c r="A357" s="602" t="s">
        <v>106</v>
      </c>
      <c r="B357" s="1228" t="s">
        <v>765</v>
      </c>
      <c r="C357" s="1229" t="s">
        <v>100</v>
      </c>
      <c r="D357" s="1229" t="s">
        <v>100</v>
      </c>
      <c r="E357" s="2132" t="s">
        <v>919</v>
      </c>
      <c r="F357" s="1045">
        <v>0</v>
      </c>
      <c r="G357" s="2105"/>
      <c r="H357" s="2105"/>
      <c r="I357" s="2105"/>
      <c r="J357" s="2105"/>
      <c r="K357" s="2105"/>
      <c r="L357" s="2105"/>
      <c r="M357" s="2105"/>
      <c r="N357" s="2105"/>
      <c r="O357" s="2105"/>
      <c r="P357" s="2105"/>
      <c r="Q357" s="2105"/>
      <c r="R357" s="2105"/>
      <c r="S357" s="2105"/>
      <c r="T357" s="1832">
        <v>0</v>
      </c>
      <c r="U357" s="1832">
        <f t="shared" ref="U357:W357" si="114">+U358</f>
        <v>37.155000000000001</v>
      </c>
      <c r="V357" s="2148">
        <f t="shared" si="111"/>
        <v>37.155000000000001</v>
      </c>
      <c r="W357" s="1832">
        <f t="shared" si="114"/>
        <v>0</v>
      </c>
      <c r="X357" s="1832">
        <f t="shared" si="112"/>
        <v>37.155000000000001</v>
      </c>
    </row>
    <row r="358" spans="1:24" x14ac:dyDescent="0.2">
      <c r="A358" s="624"/>
      <c r="B358" s="1228"/>
      <c r="C358" s="1233" t="s">
        <v>294</v>
      </c>
      <c r="D358" s="1233" t="s">
        <v>295</v>
      </c>
      <c r="E358" s="1234" t="s">
        <v>296</v>
      </c>
      <c r="F358" s="1046">
        <v>0</v>
      </c>
      <c r="G358" s="2106"/>
      <c r="H358" s="2106"/>
      <c r="I358" s="2106"/>
      <c r="J358" s="2106"/>
      <c r="K358" s="2106"/>
      <c r="L358" s="2106"/>
      <c r="M358" s="2106"/>
      <c r="N358" s="2106"/>
      <c r="O358" s="2106"/>
      <c r="P358" s="2106"/>
      <c r="Q358" s="2106"/>
      <c r="R358" s="2106"/>
      <c r="S358" s="2106"/>
      <c r="T358" s="1829">
        <v>0</v>
      </c>
      <c r="U358" s="1829">
        <v>37.155000000000001</v>
      </c>
      <c r="V358" s="2147">
        <f t="shared" si="111"/>
        <v>37.155000000000001</v>
      </c>
      <c r="W358" s="1829">
        <v>0</v>
      </c>
      <c r="X358" s="1829">
        <f t="shared" si="112"/>
        <v>37.155000000000001</v>
      </c>
    </row>
    <row r="359" spans="1:24" x14ac:dyDescent="0.2">
      <c r="A359" s="602" t="s">
        <v>106</v>
      </c>
      <c r="B359" s="1228" t="s">
        <v>766</v>
      </c>
      <c r="C359" s="1229" t="s">
        <v>100</v>
      </c>
      <c r="D359" s="1229" t="s">
        <v>100</v>
      </c>
      <c r="E359" s="2132" t="s">
        <v>861</v>
      </c>
      <c r="F359" s="1045">
        <v>0</v>
      </c>
      <c r="G359" s="2105"/>
      <c r="H359" s="2105"/>
      <c r="I359" s="2105"/>
      <c r="J359" s="2105"/>
      <c r="K359" s="2105"/>
      <c r="L359" s="2105"/>
      <c r="M359" s="2105"/>
      <c r="N359" s="2105"/>
      <c r="O359" s="2105"/>
      <c r="P359" s="2105"/>
      <c r="Q359" s="2105"/>
      <c r="R359" s="2105"/>
      <c r="S359" s="2105"/>
      <c r="T359" s="1832">
        <v>0</v>
      </c>
      <c r="U359" s="1832">
        <f t="shared" ref="U359:W359" si="115">+U360</f>
        <v>23.902000000000001</v>
      </c>
      <c r="V359" s="2148">
        <f t="shared" si="111"/>
        <v>23.902000000000001</v>
      </c>
      <c r="W359" s="1832">
        <f t="shared" si="115"/>
        <v>0</v>
      </c>
      <c r="X359" s="1832">
        <f t="shared" si="112"/>
        <v>23.902000000000001</v>
      </c>
    </row>
    <row r="360" spans="1:24" x14ac:dyDescent="0.2">
      <c r="A360" s="624"/>
      <c r="B360" s="1228"/>
      <c r="C360" s="1233" t="s">
        <v>294</v>
      </c>
      <c r="D360" s="1233" t="s">
        <v>295</v>
      </c>
      <c r="E360" s="1234" t="s">
        <v>296</v>
      </c>
      <c r="F360" s="1046">
        <v>0</v>
      </c>
      <c r="G360" s="2106"/>
      <c r="H360" s="2106"/>
      <c r="I360" s="2106"/>
      <c r="J360" s="2106"/>
      <c r="K360" s="2106"/>
      <c r="L360" s="2106"/>
      <c r="M360" s="2106"/>
      <c r="N360" s="2106"/>
      <c r="O360" s="2106"/>
      <c r="P360" s="2106"/>
      <c r="Q360" s="2106"/>
      <c r="R360" s="2106"/>
      <c r="S360" s="2106"/>
      <c r="T360" s="1829">
        <v>0</v>
      </c>
      <c r="U360" s="1829">
        <v>23.902000000000001</v>
      </c>
      <c r="V360" s="2147">
        <f t="shared" si="111"/>
        <v>23.902000000000001</v>
      </c>
      <c r="W360" s="1829">
        <v>0</v>
      </c>
      <c r="X360" s="1829">
        <f t="shared" si="112"/>
        <v>23.902000000000001</v>
      </c>
    </row>
    <row r="361" spans="1:24" ht="20.95" x14ac:dyDescent="0.2">
      <c r="A361" s="602" t="s">
        <v>106</v>
      </c>
      <c r="B361" s="1228" t="s">
        <v>767</v>
      </c>
      <c r="C361" s="1229" t="s">
        <v>100</v>
      </c>
      <c r="D361" s="1229" t="s">
        <v>100</v>
      </c>
      <c r="E361" s="2132" t="s">
        <v>921</v>
      </c>
      <c r="F361" s="1045">
        <v>0</v>
      </c>
      <c r="G361" s="2105"/>
      <c r="H361" s="2105"/>
      <c r="I361" s="2105"/>
      <c r="J361" s="2105"/>
      <c r="K361" s="2105"/>
      <c r="L361" s="2105"/>
      <c r="M361" s="2105"/>
      <c r="N361" s="2105"/>
      <c r="O361" s="2105"/>
      <c r="P361" s="2105"/>
      <c r="Q361" s="2105"/>
      <c r="R361" s="2105"/>
      <c r="S361" s="2105"/>
      <c r="T361" s="1832">
        <v>0</v>
      </c>
      <c r="U361" s="1832">
        <f t="shared" ref="U361:W361" si="116">+U362</f>
        <v>8.0459999999999994</v>
      </c>
      <c r="V361" s="2148">
        <f t="shared" si="111"/>
        <v>8.0459999999999994</v>
      </c>
      <c r="W361" s="1832">
        <f t="shared" si="116"/>
        <v>0</v>
      </c>
      <c r="X361" s="1832">
        <f t="shared" si="112"/>
        <v>8.0459999999999994</v>
      </c>
    </row>
    <row r="362" spans="1:24" x14ac:dyDescent="0.2">
      <c r="A362" s="624"/>
      <c r="B362" s="1228"/>
      <c r="C362" s="1233" t="s">
        <v>294</v>
      </c>
      <c r="D362" s="1233" t="s">
        <v>295</v>
      </c>
      <c r="E362" s="1234" t="s">
        <v>296</v>
      </c>
      <c r="F362" s="1046">
        <v>0</v>
      </c>
      <c r="G362" s="2106"/>
      <c r="H362" s="2106"/>
      <c r="I362" s="2106"/>
      <c r="J362" s="2106"/>
      <c r="K362" s="2106"/>
      <c r="L362" s="2106"/>
      <c r="M362" s="2106"/>
      <c r="N362" s="2106"/>
      <c r="O362" s="2106"/>
      <c r="P362" s="2106"/>
      <c r="Q362" s="2106"/>
      <c r="R362" s="2106"/>
      <c r="S362" s="2106"/>
      <c r="T362" s="1829">
        <v>0</v>
      </c>
      <c r="U362" s="1829">
        <v>8.0459999999999994</v>
      </c>
      <c r="V362" s="2147">
        <f t="shared" si="111"/>
        <v>8.0459999999999994</v>
      </c>
      <c r="W362" s="1829">
        <v>0</v>
      </c>
      <c r="X362" s="1829">
        <f t="shared" si="112"/>
        <v>8.0459999999999994</v>
      </c>
    </row>
    <row r="363" spans="1:24" ht="20.95" x14ac:dyDescent="0.2">
      <c r="A363" s="602" t="s">
        <v>106</v>
      </c>
      <c r="B363" s="1228" t="s">
        <v>768</v>
      </c>
      <c r="C363" s="1229" t="s">
        <v>100</v>
      </c>
      <c r="D363" s="1229" t="s">
        <v>100</v>
      </c>
      <c r="E363" s="2132" t="s">
        <v>922</v>
      </c>
      <c r="F363" s="1045">
        <v>0</v>
      </c>
      <c r="G363" s="2105"/>
      <c r="H363" s="2105"/>
      <c r="I363" s="2105"/>
      <c r="J363" s="2105"/>
      <c r="K363" s="2105"/>
      <c r="L363" s="2105"/>
      <c r="M363" s="2105"/>
      <c r="N363" s="2105"/>
      <c r="O363" s="2105"/>
      <c r="P363" s="2105"/>
      <c r="Q363" s="2105"/>
      <c r="R363" s="2105"/>
      <c r="S363" s="2105"/>
      <c r="T363" s="1832">
        <v>0</v>
      </c>
      <c r="U363" s="1832">
        <f t="shared" ref="U363:W363" si="117">+U364</f>
        <v>19.169</v>
      </c>
      <c r="V363" s="2148">
        <f t="shared" si="111"/>
        <v>19.169</v>
      </c>
      <c r="W363" s="1832">
        <f t="shared" si="117"/>
        <v>0</v>
      </c>
      <c r="X363" s="1832">
        <f t="shared" si="112"/>
        <v>19.169</v>
      </c>
    </row>
    <row r="364" spans="1:24" x14ac:dyDescent="0.2">
      <c r="A364" s="624"/>
      <c r="B364" s="1228"/>
      <c r="C364" s="1233" t="s">
        <v>294</v>
      </c>
      <c r="D364" s="1233" t="s">
        <v>295</v>
      </c>
      <c r="E364" s="1234" t="s">
        <v>296</v>
      </c>
      <c r="F364" s="1046">
        <v>0</v>
      </c>
      <c r="G364" s="2106"/>
      <c r="H364" s="2106"/>
      <c r="I364" s="2106"/>
      <c r="J364" s="2106"/>
      <c r="K364" s="2106"/>
      <c r="L364" s="2106"/>
      <c r="M364" s="2106"/>
      <c r="N364" s="2106"/>
      <c r="O364" s="2106"/>
      <c r="P364" s="2106"/>
      <c r="Q364" s="2106"/>
      <c r="R364" s="2106"/>
      <c r="S364" s="2106"/>
      <c r="T364" s="1829">
        <v>0</v>
      </c>
      <c r="U364" s="1829">
        <v>19.169</v>
      </c>
      <c r="V364" s="2147">
        <f t="shared" si="111"/>
        <v>19.169</v>
      </c>
      <c r="W364" s="1829">
        <v>0</v>
      </c>
      <c r="X364" s="1829">
        <f t="shared" si="112"/>
        <v>19.169</v>
      </c>
    </row>
    <row r="365" spans="1:24" ht="20.95" x14ac:dyDescent="0.2">
      <c r="A365" s="602" t="s">
        <v>106</v>
      </c>
      <c r="B365" s="1228" t="s">
        <v>769</v>
      </c>
      <c r="C365" s="1229" t="s">
        <v>100</v>
      </c>
      <c r="D365" s="1229" t="s">
        <v>100</v>
      </c>
      <c r="E365" s="2132" t="s">
        <v>862</v>
      </c>
      <c r="F365" s="1045">
        <v>0</v>
      </c>
      <c r="G365" s="2105"/>
      <c r="H365" s="2105"/>
      <c r="I365" s="2105"/>
      <c r="J365" s="2105"/>
      <c r="K365" s="2105"/>
      <c r="L365" s="2105"/>
      <c r="M365" s="2105"/>
      <c r="N365" s="2105"/>
      <c r="O365" s="2105"/>
      <c r="P365" s="2105"/>
      <c r="Q365" s="2105"/>
      <c r="R365" s="2105"/>
      <c r="S365" s="2105"/>
      <c r="T365" s="1832">
        <v>0</v>
      </c>
      <c r="U365" s="1832">
        <f t="shared" ref="U365:W365" si="118">+U366</f>
        <v>24.138999999999999</v>
      </c>
      <c r="V365" s="2148">
        <f t="shared" si="111"/>
        <v>24.138999999999999</v>
      </c>
      <c r="W365" s="1832">
        <f t="shared" si="118"/>
        <v>0</v>
      </c>
      <c r="X365" s="1832">
        <f t="shared" si="112"/>
        <v>24.138999999999999</v>
      </c>
    </row>
    <row r="366" spans="1:24" x14ac:dyDescent="0.2">
      <c r="A366" s="624"/>
      <c r="B366" s="1228"/>
      <c r="C366" s="1233" t="s">
        <v>294</v>
      </c>
      <c r="D366" s="1233" t="s">
        <v>295</v>
      </c>
      <c r="E366" s="1234" t="s">
        <v>296</v>
      </c>
      <c r="F366" s="1046">
        <v>0</v>
      </c>
      <c r="G366" s="2106"/>
      <c r="H366" s="2106"/>
      <c r="I366" s="2106"/>
      <c r="J366" s="2106"/>
      <c r="K366" s="2106"/>
      <c r="L366" s="2106"/>
      <c r="M366" s="2106"/>
      <c r="N366" s="2106"/>
      <c r="O366" s="2106"/>
      <c r="P366" s="2106"/>
      <c r="Q366" s="2106"/>
      <c r="R366" s="2106"/>
      <c r="S366" s="2106"/>
      <c r="T366" s="1829">
        <v>0</v>
      </c>
      <c r="U366" s="1829">
        <v>24.138999999999999</v>
      </c>
      <c r="V366" s="2147">
        <f t="shared" si="111"/>
        <v>24.138999999999999</v>
      </c>
      <c r="W366" s="1829">
        <v>0</v>
      </c>
      <c r="X366" s="1829">
        <f t="shared" si="112"/>
        <v>24.138999999999999</v>
      </c>
    </row>
    <row r="367" spans="1:24" ht="20.95" x14ac:dyDescent="0.2">
      <c r="A367" s="602" t="s">
        <v>106</v>
      </c>
      <c r="B367" s="1228" t="s">
        <v>770</v>
      </c>
      <c r="C367" s="1229" t="s">
        <v>100</v>
      </c>
      <c r="D367" s="1229" t="s">
        <v>100</v>
      </c>
      <c r="E367" s="2132" t="s">
        <v>863</v>
      </c>
      <c r="F367" s="1045">
        <v>0</v>
      </c>
      <c r="G367" s="2105"/>
      <c r="H367" s="2105"/>
      <c r="I367" s="2105"/>
      <c r="J367" s="2105"/>
      <c r="K367" s="2105"/>
      <c r="L367" s="2105"/>
      <c r="M367" s="2105"/>
      <c r="N367" s="2105"/>
      <c r="O367" s="2105"/>
      <c r="P367" s="2105"/>
      <c r="Q367" s="2105"/>
      <c r="R367" s="2105"/>
      <c r="S367" s="2105"/>
      <c r="T367" s="1832">
        <v>0</v>
      </c>
      <c r="U367" s="1832">
        <f t="shared" ref="U367:W367" si="119">+U368</f>
        <v>33.604999999999997</v>
      </c>
      <c r="V367" s="2148">
        <f t="shared" si="111"/>
        <v>33.604999999999997</v>
      </c>
      <c r="W367" s="1832">
        <f t="shared" si="119"/>
        <v>0</v>
      </c>
      <c r="X367" s="1832">
        <f t="shared" si="112"/>
        <v>33.604999999999997</v>
      </c>
    </row>
    <row r="368" spans="1:24" x14ac:dyDescent="0.2">
      <c r="A368" s="624"/>
      <c r="B368" s="1228"/>
      <c r="C368" s="1233" t="s">
        <v>294</v>
      </c>
      <c r="D368" s="1233" t="s">
        <v>295</v>
      </c>
      <c r="E368" s="1234" t="s">
        <v>296</v>
      </c>
      <c r="F368" s="1046">
        <v>0</v>
      </c>
      <c r="G368" s="2106"/>
      <c r="H368" s="2106"/>
      <c r="I368" s="2106"/>
      <c r="J368" s="2106"/>
      <c r="K368" s="2106"/>
      <c r="L368" s="2106"/>
      <c r="M368" s="2106"/>
      <c r="N368" s="2106"/>
      <c r="O368" s="2106"/>
      <c r="P368" s="2106"/>
      <c r="Q368" s="2106"/>
      <c r="R368" s="2106"/>
      <c r="S368" s="2106"/>
      <c r="T368" s="1829">
        <v>0</v>
      </c>
      <c r="U368" s="1829">
        <v>33.604999999999997</v>
      </c>
      <c r="V368" s="2147">
        <f t="shared" si="111"/>
        <v>33.604999999999997</v>
      </c>
      <c r="W368" s="1829">
        <v>0</v>
      </c>
      <c r="X368" s="1829">
        <f t="shared" si="112"/>
        <v>33.604999999999997</v>
      </c>
    </row>
    <row r="369" spans="1:24" ht="20.95" x14ac:dyDescent="0.2">
      <c r="A369" s="602" t="s">
        <v>106</v>
      </c>
      <c r="B369" s="1228" t="s">
        <v>771</v>
      </c>
      <c r="C369" s="1229" t="s">
        <v>100</v>
      </c>
      <c r="D369" s="1229" t="s">
        <v>100</v>
      </c>
      <c r="E369" s="2132" t="s">
        <v>864</v>
      </c>
      <c r="F369" s="1045">
        <v>0</v>
      </c>
      <c r="G369" s="2105"/>
      <c r="H369" s="2105"/>
      <c r="I369" s="2105"/>
      <c r="J369" s="2105"/>
      <c r="K369" s="2105"/>
      <c r="L369" s="2105"/>
      <c r="M369" s="2105"/>
      <c r="N369" s="2105"/>
      <c r="O369" s="2105"/>
      <c r="P369" s="2105"/>
      <c r="Q369" s="2105"/>
      <c r="R369" s="2105"/>
      <c r="S369" s="2105"/>
      <c r="T369" s="1832">
        <v>0</v>
      </c>
      <c r="U369" s="1832">
        <f t="shared" ref="U369:W369" si="120">+U370</f>
        <v>14.436</v>
      </c>
      <c r="V369" s="2148">
        <f t="shared" si="111"/>
        <v>14.436</v>
      </c>
      <c r="W369" s="1832">
        <f t="shared" si="120"/>
        <v>0</v>
      </c>
      <c r="X369" s="1832">
        <f t="shared" si="112"/>
        <v>14.436</v>
      </c>
    </row>
    <row r="370" spans="1:24" x14ac:dyDescent="0.2">
      <c r="A370" s="624"/>
      <c r="B370" s="1228"/>
      <c r="C370" s="1233" t="s">
        <v>294</v>
      </c>
      <c r="D370" s="1233" t="s">
        <v>295</v>
      </c>
      <c r="E370" s="1234" t="s">
        <v>296</v>
      </c>
      <c r="F370" s="1046">
        <v>0</v>
      </c>
      <c r="G370" s="2106"/>
      <c r="H370" s="2106"/>
      <c r="I370" s="2106"/>
      <c r="J370" s="2106"/>
      <c r="K370" s="2106"/>
      <c r="L370" s="2106"/>
      <c r="M370" s="2106"/>
      <c r="N370" s="2106"/>
      <c r="O370" s="2106"/>
      <c r="P370" s="2106"/>
      <c r="Q370" s="2106"/>
      <c r="R370" s="2106"/>
      <c r="S370" s="2106"/>
      <c r="T370" s="1829">
        <v>0</v>
      </c>
      <c r="U370" s="1829">
        <v>14.436</v>
      </c>
      <c r="V370" s="2147">
        <f t="shared" si="111"/>
        <v>14.436</v>
      </c>
      <c r="W370" s="1829">
        <v>0</v>
      </c>
      <c r="X370" s="1829">
        <f t="shared" si="112"/>
        <v>14.436</v>
      </c>
    </row>
    <row r="371" spans="1:24" ht="20.95" x14ac:dyDescent="0.2">
      <c r="A371" s="602" t="s">
        <v>106</v>
      </c>
      <c r="B371" s="1228" t="s">
        <v>772</v>
      </c>
      <c r="C371" s="1229" t="s">
        <v>100</v>
      </c>
      <c r="D371" s="1229" t="s">
        <v>100</v>
      </c>
      <c r="E371" s="2132" t="s">
        <v>913</v>
      </c>
      <c r="F371" s="1045">
        <v>0</v>
      </c>
      <c r="G371" s="2105"/>
      <c r="H371" s="2105"/>
      <c r="I371" s="2105"/>
      <c r="J371" s="2105"/>
      <c r="K371" s="2105"/>
      <c r="L371" s="2105"/>
      <c r="M371" s="2105"/>
      <c r="N371" s="2105"/>
      <c r="O371" s="2105"/>
      <c r="P371" s="2105"/>
      <c r="Q371" s="2105"/>
      <c r="R371" s="2105"/>
      <c r="S371" s="2105"/>
      <c r="T371" s="1832">
        <v>0</v>
      </c>
      <c r="U371" s="1832">
        <f t="shared" ref="U371:W371" si="121">+U372</f>
        <v>9.7029999999999994</v>
      </c>
      <c r="V371" s="2148">
        <f t="shared" si="111"/>
        <v>9.7029999999999994</v>
      </c>
      <c r="W371" s="1832">
        <f t="shared" si="121"/>
        <v>0</v>
      </c>
      <c r="X371" s="1832">
        <f t="shared" si="112"/>
        <v>9.7029999999999994</v>
      </c>
    </row>
    <row r="372" spans="1:24" x14ac:dyDescent="0.2">
      <c r="A372" s="624"/>
      <c r="B372" s="1228"/>
      <c r="C372" s="1233" t="s">
        <v>294</v>
      </c>
      <c r="D372" s="1233" t="s">
        <v>295</v>
      </c>
      <c r="E372" s="1234" t="s">
        <v>296</v>
      </c>
      <c r="F372" s="1046">
        <v>0</v>
      </c>
      <c r="G372" s="2106"/>
      <c r="H372" s="2106"/>
      <c r="I372" s="2106"/>
      <c r="J372" s="2106"/>
      <c r="K372" s="2106"/>
      <c r="L372" s="2106"/>
      <c r="M372" s="2106"/>
      <c r="N372" s="2106"/>
      <c r="O372" s="2106"/>
      <c r="P372" s="2106"/>
      <c r="Q372" s="2106"/>
      <c r="R372" s="2106"/>
      <c r="S372" s="2106"/>
      <c r="T372" s="1829">
        <v>0</v>
      </c>
      <c r="U372" s="1829">
        <v>9.7029999999999994</v>
      </c>
      <c r="V372" s="2147">
        <f t="shared" si="111"/>
        <v>9.7029999999999994</v>
      </c>
      <c r="W372" s="1829">
        <v>0</v>
      </c>
      <c r="X372" s="1829">
        <f t="shared" si="112"/>
        <v>9.7029999999999994</v>
      </c>
    </row>
    <row r="373" spans="1:24" ht="20.95" x14ac:dyDescent="0.2">
      <c r="A373" s="602" t="s">
        <v>106</v>
      </c>
      <c r="B373" s="1228" t="s">
        <v>773</v>
      </c>
      <c r="C373" s="1229" t="s">
        <v>100</v>
      </c>
      <c r="D373" s="1229" t="s">
        <v>100</v>
      </c>
      <c r="E373" s="2132" t="s">
        <v>865</v>
      </c>
      <c r="F373" s="1045">
        <v>0</v>
      </c>
      <c r="G373" s="2105"/>
      <c r="H373" s="2105"/>
      <c r="I373" s="2105"/>
      <c r="J373" s="2105"/>
      <c r="K373" s="2105"/>
      <c r="L373" s="2105"/>
      <c r="M373" s="2105"/>
      <c r="N373" s="2105"/>
      <c r="O373" s="2105"/>
      <c r="P373" s="2105"/>
      <c r="Q373" s="2105"/>
      <c r="R373" s="2105"/>
      <c r="S373" s="2105"/>
      <c r="T373" s="1832">
        <v>0</v>
      </c>
      <c r="U373" s="1832">
        <f t="shared" ref="U373:W373" si="122">+U374</f>
        <v>13.016</v>
      </c>
      <c r="V373" s="2148">
        <f t="shared" si="111"/>
        <v>13.016</v>
      </c>
      <c r="W373" s="1832">
        <f t="shared" si="122"/>
        <v>0</v>
      </c>
      <c r="X373" s="1832">
        <f t="shared" si="112"/>
        <v>13.016</v>
      </c>
    </row>
    <row r="374" spans="1:24" x14ac:dyDescent="0.2">
      <c r="A374" s="624"/>
      <c r="B374" s="1228"/>
      <c r="C374" s="1233" t="s">
        <v>294</v>
      </c>
      <c r="D374" s="1233" t="s">
        <v>295</v>
      </c>
      <c r="E374" s="1234" t="s">
        <v>296</v>
      </c>
      <c r="F374" s="1046">
        <v>0</v>
      </c>
      <c r="G374" s="2106"/>
      <c r="H374" s="2106"/>
      <c r="I374" s="2106"/>
      <c r="J374" s="2106"/>
      <c r="K374" s="2106"/>
      <c r="L374" s="2106"/>
      <c r="M374" s="2106"/>
      <c r="N374" s="2106"/>
      <c r="O374" s="2106"/>
      <c r="P374" s="2106"/>
      <c r="Q374" s="2106"/>
      <c r="R374" s="2106"/>
      <c r="S374" s="2106"/>
      <c r="T374" s="1829">
        <v>0</v>
      </c>
      <c r="U374" s="1829">
        <v>13.016</v>
      </c>
      <c r="V374" s="2147">
        <f t="shared" si="111"/>
        <v>13.016</v>
      </c>
      <c r="W374" s="1829">
        <v>0</v>
      </c>
      <c r="X374" s="1829">
        <f t="shared" si="112"/>
        <v>13.016</v>
      </c>
    </row>
    <row r="375" spans="1:24" ht="20.95" x14ac:dyDescent="0.2">
      <c r="A375" s="602" t="s">
        <v>106</v>
      </c>
      <c r="B375" s="1228" t="s">
        <v>774</v>
      </c>
      <c r="C375" s="1229" t="s">
        <v>100</v>
      </c>
      <c r="D375" s="1229" t="s">
        <v>100</v>
      </c>
      <c r="E375" s="2132" t="s">
        <v>866</v>
      </c>
      <c r="F375" s="1045">
        <v>0</v>
      </c>
      <c r="G375" s="2105"/>
      <c r="H375" s="2105"/>
      <c r="I375" s="2105"/>
      <c r="J375" s="2105"/>
      <c r="K375" s="2105"/>
      <c r="L375" s="2105"/>
      <c r="M375" s="2105"/>
      <c r="N375" s="2105"/>
      <c r="O375" s="2105"/>
      <c r="P375" s="2105"/>
      <c r="Q375" s="2105"/>
      <c r="R375" s="2105"/>
      <c r="S375" s="2105"/>
      <c r="T375" s="1832">
        <v>0</v>
      </c>
      <c r="U375" s="1832">
        <f t="shared" ref="U375:W375" si="123">+U376</f>
        <v>23.902000000000001</v>
      </c>
      <c r="V375" s="2148">
        <f t="shared" si="111"/>
        <v>23.902000000000001</v>
      </c>
      <c r="W375" s="1832">
        <f t="shared" si="123"/>
        <v>0</v>
      </c>
      <c r="X375" s="1832">
        <f t="shared" si="112"/>
        <v>23.902000000000001</v>
      </c>
    </row>
    <row r="376" spans="1:24" x14ac:dyDescent="0.2">
      <c r="A376" s="624"/>
      <c r="B376" s="1228"/>
      <c r="C376" s="1233" t="s">
        <v>294</v>
      </c>
      <c r="D376" s="1233" t="s">
        <v>295</v>
      </c>
      <c r="E376" s="1234" t="s">
        <v>296</v>
      </c>
      <c r="F376" s="1046">
        <v>0</v>
      </c>
      <c r="G376" s="2106"/>
      <c r="H376" s="2106"/>
      <c r="I376" s="2106"/>
      <c r="J376" s="2106"/>
      <c r="K376" s="2106"/>
      <c r="L376" s="2106"/>
      <c r="M376" s="2106"/>
      <c r="N376" s="2106"/>
      <c r="O376" s="2106"/>
      <c r="P376" s="2106"/>
      <c r="Q376" s="2106"/>
      <c r="R376" s="2106"/>
      <c r="S376" s="2106"/>
      <c r="T376" s="1829">
        <v>0</v>
      </c>
      <c r="U376" s="1829">
        <v>23.902000000000001</v>
      </c>
      <c r="V376" s="2147">
        <f t="shared" si="111"/>
        <v>23.902000000000001</v>
      </c>
      <c r="W376" s="1829">
        <v>0</v>
      </c>
      <c r="X376" s="1829">
        <f t="shared" si="112"/>
        <v>23.902000000000001</v>
      </c>
    </row>
    <row r="377" spans="1:24" ht="20.95" x14ac:dyDescent="0.2">
      <c r="A377" s="602" t="s">
        <v>106</v>
      </c>
      <c r="B377" s="1228" t="s">
        <v>775</v>
      </c>
      <c r="C377" s="1229" t="s">
        <v>100</v>
      </c>
      <c r="D377" s="1229" t="s">
        <v>100</v>
      </c>
      <c r="E377" s="2132" t="s">
        <v>867</v>
      </c>
      <c r="F377" s="1045">
        <v>0</v>
      </c>
      <c r="G377" s="2105"/>
      <c r="H377" s="2105"/>
      <c r="I377" s="2105"/>
      <c r="J377" s="2105"/>
      <c r="K377" s="2105"/>
      <c r="L377" s="2105"/>
      <c r="M377" s="2105"/>
      <c r="N377" s="2105"/>
      <c r="O377" s="2105"/>
      <c r="P377" s="2105"/>
      <c r="Q377" s="2105"/>
      <c r="R377" s="2105"/>
      <c r="S377" s="2105"/>
      <c r="T377" s="1832">
        <v>0</v>
      </c>
      <c r="U377" s="1832">
        <f t="shared" ref="U377:W377" si="124">+U378</f>
        <v>8.0459999999999994</v>
      </c>
      <c r="V377" s="2148">
        <f t="shared" si="111"/>
        <v>8.0459999999999994</v>
      </c>
      <c r="W377" s="1832">
        <f t="shared" si="124"/>
        <v>0</v>
      </c>
      <c r="X377" s="1832">
        <f t="shared" si="112"/>
        <v>8.0459999999999994</v>
      </c>
    </row>
    <row r="378" spans="1:24" x14ac:dyDescent="0.2">
      <c r="A378" s="624"/>
      <c r="B378" s="1228"/>
      <c r="C378" s="1233" t="s">
        <v>294</v>
      </c>
      <c r="D378" s="1233" t="s">
        <v>295</v>
      </c>
      <c r="E378" s="1234" t="s">
        <v>296</v>
      </c>
      <c r="F378" s="1046">
        <v>0</v>
      </c>
      <c r="G378" s="2106"/>
      <c r="H378" s="2106"/>
      <c r="I378" s="2106"/>
      <c r="J378" s="2106"/>
      <c r="K378" s="2106"/>
      <c r="L378" s="2106"/>
      <c r="M378" s="2106"/>
      <c r="N378" s="2106"/>
      <c r="O378" s="2106"/>
      <c r="P378" s="2106"/>
      <c r="Q378" s="2106"/>
      <c r="R378" s="2106"/>
      <c r="S378" s="2106"/>
      <c r="T378" s="1829">
        <v>0</v>
      </c>
      <c r="U378" s="1829">
        <v>8.0459999999999994</v>
      </c>
      <c r="V378" s="2147">
        <f t="shared" si="111"/>
        <v>8.0459999999999994</v>
      </c>
      <c r="W378" s="1829">
        <v>0</v>
      </c>
      <c r="X378" s="1829">
        <f t="shared" si="112"/>
        <v>8.0459999999999994</v>
      </c>
    </row>
    <row r="379" spans="1:24" ht="20.95" x14ac:dyDescent="0.2">
      <c r="A379" s="602" t="s">
        <v>106</v>
      </c>
      <c r="B379" s="1228" t="s">
        <v>776</v>
      </c>
      <c r="C379" s="1229" t="s">
        <v>100</v>
      </c>
      <c r="D379" s="1229" t="s">
        <v>100</v>
      </c>
      <c r="E379" s="2132" t="s">
        <v>962</v>
      </c>
      <c r="F379" s="1045">
        <v>0</v>
      </c>
      <c r="G379" s="2105"/>
      <c r="H379" s="2105"/>
      <c r="I379" s="2105"/>
      <c r="J379" s="2105"/>
      <c r="K379" s="2105"/>
      <c r="L379" s="2105"/>
      <c r="M379" s="2105"/>
      <c r="N379" s="2105"/>
      <c r="O379" s="2105"/>
      <c r="P379" s="2105"/>
      <c r="Q379" s="2105"/>
      <c r="R379" s="2105"/>
      <c r="S379" s="2105"/>
      <c r="T379" s="1832">
        <v>0</v>
      </c>
      <c r="U379" s="1832">
        <f t="shared" ref="U379:W379" si="125">+U380</f>
        <v>18.933</v>
      </c>
      <c r="V379" s="2148">
        <f t="shared" si="111"/>
        <v>18.933</v>
      </c>
      <c r="W379" s="1832">
        <f t="shared" si="125"/>
        <v>0</v>
      </c>
      <c r="X379" s="1832">
        <f t="shared" si="112"/>
        <v>18.933</v>
      </c>
    </row>
    <row r="380" spans="1:24" x14ac:dyDescent="0.2">
      <c r="A380" s="624"/>
      <c r="B380" s="1228"/>
      <c r="C380" s="1233" t="s">
        <v>294</v>
      </c>
      <c r="D380" s="1233" t="s">
        <v>295</v>
      </c>
      <c r="E380" s="1234" t="s">
        <v>296</v>
      </c>
      <c r="F380" s="1046">
        <v>0</v>
      </c>
      <c r="G380" s="2106"/>
      <c r="H380" s="2106"/>
      <c r="I380" s="2106"/>
      <c r="J380" s="2106"/>
      <c r="K380" s="2106"/>
      <c r="L380" s="2106"/>
      <c r="M380" s="2106"/>
      <c r="N380" s="2106"/>
      <c r="O380" s="2106"/>
      <c r="P380" s="2106"/>
      <c r="Q380" s="2106"/>
      <c r="R380" s="2106"/>
      <c r="S380" s="2106"/>
      <c r="T380" s="1829">
        <v>0</v>
      </c>
      <c r="U380" s="1829">
        <v>18.933</v>
      </c>
      <c r="V380" s="2147">
        <f t="shared" si="111"/>
        <v>18.933</v>
      </c>
      <c r="W380" s="1829">
        <v>0</v>
      </c>
      <c r="X380" s="1829">
        <f t="shared" si="112"/>
        <v>18.933</v>
      </c>
    </row>
    <row r="381" spans="1:24" ht="20.95" x14ac:dyDescent="0.2">
      <c r="A381" s="602" t="s">
        <v>106</v>
      </c>
      <c r="B381" s="1228" t="s">
        <v>777</v>
      </c>
      <c r="C381" s="1229" t="s">
        <v>100</v>
      </c>
      <c r="D381" s="1229" t="s">
        <v>100</v>
      </c>
      <c r="E381" s="2132" t="s">
        <v>868</v>
      </c>
      <c r="F381" s="1045">
        <v>0</v>
      </c>
      <c r="G381" s="2105"/>
      <c r="H381" s="2105"/>
      <c r="I381" s="2105"/>
      <c r="J381" s="2105"/>
      <c r="K381" s="2105"/>
      <c r="L381" s="2105"/>
      <c r="M381" s="2105"/>
      <c r="N381" s="2105"/>
      <c r="O381" s="2105"/>
      <c r="P381" s="2105"/>
      <c r="Q381" s="2105"/>
      <c r="R381" s="2105"/>
      <c r="S381" s="2105"/>
      <c r="T381" s="1832">
        <v>0</v>
      </c>
      <c r="U381" s="1832">
        <f t="shared" ref="U381:W381" si="126">+U382</f>
        <v>6.6260000000000003</v>
      </c>
      <c r="V381" s="2148">
        <f t="shared" si="111"/>
        <v>6.6260000000000003</v>
      </c>
      <c r="W381" s="1832">
        <f t="shared" si="126"/>
        <v>0</v>
      </c>
      <c r="X381" s="1832">
        <f t="shared" si="112"/>
        <v>6.6260000000000003</v>
      </c>
    </row>
    <row r="382" spans="1:24" x14ac:dyDescent="0.2">
      <c r="A382" s="624"/>
      <c r="B382" s="1228"/>
      <c r="C382" s="1233" t="s">
        <v>294</v>
      </c>
      <c r="D382" s="1233" t="s">
        <v>295</v>
      </c>
      <c r="E382" s="1234" t="s">
        <v>296</v>
      </c>
      <c r="F382" s="1046">
        <v>0</v>
      </c>
      <c r="G382" s="2106"/>
      <c r="H382" s="2106"/>
      <c r="I382" s="2106"/>
      <c r="J382" s="2106"/>
      <c r="K382" s="2106"/>
      <c r="L382" s="2106"/>
      <c r="M382" s="2106"/>
      <c r="N382" s="2106"/>
      <c r="O382" s="2106"/>
      <c r="P382" s="2106"/>
      <c r="Q382" s="2106"/>
      <c r="R382" s="2106"/>
      <c r="S382" s="2106"/>
      <c r="T382" s="1829">
        <v>0</v>
      </c>
      <c r="U382" s="1829">
        <v>6.6260000000000003</v>
      </c>
      <c r="V382" s="2147">
        <f t="shared" si="111"/>
        <v>6.6260000000000003</v>
      </c>
      <c r="W382" s="1829">
        <v>0</v>
      </c>
      <c r="X382" s="1829">
        <f t="shared" si="112"/>
        <v>6.6260000000000003</v>
      </c>
    </row>
    <row r="383" spans="1:24" ht="20.95" x14ac:dyDescent="0.2">
      <c r="A383" s="602" t="s">
        <v>106</v>
      </c>
      <c r="B383" s="1228" t="s">
        <v>778</v>
      </c>
      <c r="C383" s="1229" t="s">
        <v>100</v>
      </c>
      <c r="D383" s="1229" t="s">
        <v>100</v>
      </c>
      <c r="E383" s="2132" t="s">
        <v>869</v>
      </c>
      <c r="F383" s="1045">
        <v>0</v>
      </c>
      <c r="G383" s="2105"/>
      <c r="H383" s="2105"/>
      <c r="I383" s="2105"/>
      <c r="J383" s="2105"/>
      <c r="K383" s="2105"/>
      <c r="L383" s="2105"/>
      <c r="M383" s="2105"/>
      <c r="N383" s="2105"/>
      <c r="O383" s="2105"/>
      <c r="P383" s="2105"/>
      <c r="Q383" s="2105"/>
      <c r="R383" s="2105"/>
      <c r="S383" s="2105"/>
      <c r="T383" s="1832">
        <v>0</v>
      </c>
      <c r="U383" s="1832">
        <f t="shared" ref="U383:W383" si="127">+U384</f>
        <v>41.887999999999998</v>
      </c>
      <c r="V383" s="2148">
        <f t="shared" si="111"/>
        <v>41.887999999999998</v>
      </c>
      <c r="W383" s="1832">
        <f t="shared" si="127"/>
        <v>0</v>
      </c>
      <c r="X383" s="1832">
        <f t="shared" si="112"/>
        <v>41.887999999999998</v>
      </c>
    </row>
    <row r="384" spans="1:24" x14ac:dyDescent="0.2">
      <c r="A384" s="624"/>
      <c r="B384" s="1228"/>
      <c r="C384" s="1233" t="s">
        <v>294</v>
      </c>
      <c r="D384" s="1233" t="s">
        <v>295</v>
      </c>
      <c r="E384" s="1234" t="s">
        <v>296</v>
      </c>
      <c r="F384" s="1046">
        <v>0</v>
      </c>
      <c r="G384" s="2106"/>
      <c r="H384" s="2106"/>
      <c r="I384" s="2106"/>
      <c r="J384" s="2106"/>
      <c r="K384" s="2106"/>
      <c r="L384" s="2106"/>
      <c r="M384" s="2106"/>
      <c r="N384" s="2106"/>
      <c r="O384" s="2106"/>
      <c r="P384" s="2106"/>
      <c r="Q384" s="2106"/>
      <c r="R384" s="2106"/>
      <c r="S384" s="2106"/>
      <c r="T384" s="1829">
        <v>0</v>
      </c>
      <c r="U384" s="1829">
        <v>41.887999999999998</v>
      </c>
      <c r="V384" s="2147">
        <f t="shared" si="111"/>
        <v>41.887999999999998</v>
      </c>
      <c r="W384" s="1829">
        <v>0</v>
      </c>
      <c r="X384" s="1829">
        <f t="shared" si="112"/>
        <v>41.887999999999998</v>
      </c>
    </row>
    <row r="385" spans="1:24" ht="31.45" x14ac:dyDescent="0.2">
      <c r="A385" s="602" t="s">
        <v>106</v>
      </c>
      <c r="B385" s="1228" t="s">
        <v>779</v>
      </c>
      <c r="C385" s="1229" t="s">
        <v>100</v>
      </c>
      <c r="D385" s="1229" t="s">
        <v>100</v>
      </c>
      <c r="E385" s="2132" t="s">
        <v>923</v>
      </c>
      <c r="F385" s="1045">
        <v>0</v>
      </c>
      <c r="G385" s="2105"/>
      <c r="H385" s="2105"/>
      <c r="I385" s="2105"/>
      <c r="J385" s="2105"/>
      <c r="K385" s="2105"/>
      <c r="L385" s="2105"/>
      <c r="M385" s="2105"/>
      <c r="N385" s="2105"/>
      <c r="O385" s="2105"/>
      <c r="P385" s="2105"/>
      <c r="Q385" s="2105"/>
      <c r="R385" s="2105"/>
      <c r="S385" s="2105"/>
      <c r="T385" s="1832">
        <v>0</v>
      </c>
      <c r="U385" s="1832">
        <f t="shared" ref="U385:W385" si="128">+U386</f>
        <v>36.445</v>
      </c>
      <c r="V385" s="2148">
        <f t="shared" si="111"/>
        <v>36.445</v>
      </c>
      <c r="W385" s="1832">
        <f t="shared" si="128"/>
        <v>0</v>
      </c>
      <c r="X385" s="1832">
        <f t="shared" si="112"/>
        <v>36.445</v>
      </c>
    </row>
    <row r="386" spans="1:24" x14ac:dyDescent="0.2">
      <c r="A386" s="624"/>
      <c r="B386" s="1228"/>
      <c r="C386" s="1233" t="s">
        <v>294</v>
      </c>
      <c r="D386" s="1233" t="s">
        <v>295</v>
      </c>
      <c r="E386" s="1234" t="s">
        <v>296</v>
      </c>
      <c r="F386" s="1046">
        <v>0</v>
      </c>
      <c r="G386" s="2106"/>
      <c r="H386" s="2106"/>
      <c r="I386" s="2106"/>
      <c r="J386" s="2106"/>
      <c r="K386" s="2106"/>
      <c r="L386" s="2106"/>
      <c r="M386" s="2106"/>
      <c r="N386" s="2106"/>
      <c r="O386" s="2106"/>
      <c r="P386" s="2106"/>
      <c r="Q386" s="2106"/>
      <c r="R386" s="2106"/>
      <c r="S386" s="2106"/>
      <c r="T386" s="1829">
        <v>0</v>
      </c>
      <c r="U386" s="1829">
        <v>36.445</v>
      </c>
      <c r="V386" s="2147">
        <f t="shared" si="111"/>
        <v>36.445</v>
      </c>
      <c r="W386" s="1829">
        <v>0</v>
      </c>
      <c r="X386" s="1829">
        <f t="shared" si="112"/>
        <v>36.445</v>
      </c>
    </row>
    <row r="387" spans="1:24" ht="20.95" x14ac:dyDescent="0.2">
      <c r="A387" s="602" t="s">
        <v>106</v>
      </c>
      <c r="B387" s="1228" t="s">
        <v>780</v>
      </c>
      <c r="C387" s="1229" t="s">
        <v>100</v>
      </c>
      <c r="D387" s="1229" t="s">
        <v>100</v>
      </c>
      <c r="E387" s="2132" t="s">
        <v>870</v>
      </c>
      <c r="F387" s="1045">
        <v>0</v>
      </c>
      <c r="G387" s="2105"/>
      <c r="H387" s="2105"/>
      <c r="I387" s="2105"/>
      <c r="J387" s="2105"/>
      <c r="K387" s="2105"/>
      <c r="L387" s="2105"/>
      <c r="M387" s="2105"/>
      <c r="N387" s="2105"/>
      <c r="O387" s="2105"/>
      <c r="P387" s="2105"/>
      <c r="Q387" s="2105"/>
      <c r="R387" s="2105"/>
      <c r="S387" s="2105"/>
      <c r="T387" s="1832">
        <v>0</v>
      </c>
      <c r="U387" s="1832">
        <f t="shared" ref="U387:W387" si="129">+U388</f>
        <v>96.082999999999998</v>
      </c>
      <c r="V387" s="2148">
        <f t="shared" si="111"/>
        <v>96.082999999999998</v>
      </c>
      <c r="W387" s="1832">
        <f t="shared" si="129"/>
        <v>0</v>
      </c>
      <c r="X387" s="1832">
        <f t="shared" si="112"/>
        <v>96.082999999999998</v>
      </c>
    </row>
    <row r="388" spans="1:24" x14ac:dyDescent="0.2">
      <c r="A388" s="624"/>
      <c r="B388" s="1228"/>
      <c r="C388" s="1233" t="s">
        <v>294</v>
      </c>
      <c r="D388" s="1233" t="s">
        <v>295</v>
      </c>
      <c r="E388" s="1234" t="s">
        <v>296</v>
      </c>
      <c r="F388" s="1046">
        <v>0</v>
      </c>
      <c r="G388" s="2106"/>
      <c r="H388" s="2106"/>
      <c r="I388" s="2106"/>
      <c r="J388" s="2106"/>
      <c r="K388" s="2106"/>
      <c r="L388" s="2106"/>
      <c r="M388" s="2106"/>
      <c r="N388" s="2106"/>
      <c r="O388" s="2106"/>
      <c r="P388" s="2106"/>
      <c r="Q388" s="2106"/>
      <c r="R388" s="2106"/>
      <c r="S388" s="2106"/>
      <c r="T388" s="1829">
        <v>0</v>
      </c>
      <c r="U388" s="1829">
        <v>96.082999999999998</v>
      </c>
      <c r="V388" s="2147">
        <f t="shared" si="111"/>
        <v>96.082999999999998</v>
      </c>
      <c r="W388" s="1829">
        <v>0</v>
      </c>
      <c r="X388" s="1829">
        <f t="shared" si="112"/>
        <v>96.082999999999998</v>
      </c>
    </row>
    <row r="389" spans="1:24" ht="20.95" x14ac:dyDescent="0.2">
      <c r="A389" s="602" t="s">
        <v>106</v>
      </c>
      <c r="B389" s="1228" t="s">
        <v>781</v>
      </c>
      <c r="C389" s="1229" t="s">
        <v>100</v>
      </c>
      <c r="D389" s="1229" t="s">
        <v>100</v>
      </c>
      <c r="E389" s="2132" t="s">
        <v>924</v>
      </c>
      <c r="F389" s="1045">
        <v>0</v>
      </c>
      <c r="G389" s="2105"/>
      <c r="H389" s="2105"/>
      <c r="I389" s="2105"/>
      <c r="J389" s="2105"/>
      <c r="K389" s="2105"/>
      <c r="L389" s="2105"/>
      <c r="M389" s="2105"/>
      <c r="N389" s="2105"/>
      <c r="O389" s="2105"/>
      <c r="P389" s="2105"/>
      <c r="Q389" s="2105"/>
      <c r="R389" s="2105"/>
      <c r="S389" s="2105"/>
      <c r="T389" s="1832">
        <v>0</v>
      </c>
      <c r="U389" s="1832">
        <f t="shared" ref="U389:W389" si="130">+U390</f>
        <v>9.7029999999999994</v>
      </c>
      <c r="V389" s="2148">
        <f t="shared" si="111"/>
        <v>9.7029999999999994</v>
      </c>
      <c r="W389" s="1832">
        <f t="shared" si="130"/>
        <v>0</v>
      </c>
      <c r="X389" s="1832">
        <f t="shared" si="112"/>
        <v>9.7029999999999994</v>
      </c>
    </row>
    <row r="390" spans="1:24" x14ac:dyDescent="0.2">
      <c r="A390" s="624"/>
      <c r="B390" s="1228"/>
      <c r="C390" s="1233" t="s">
        <v>294</v>
      </c>
      <c r="D390" s="1233" t="s">
        <v>295</v>
      </c>
      <c r="E390" s="1234" t="s">
        <v>296</v>
      </c>
      <c r="F390" s="1046">
        <v>0</v>
      </c>
      <c r="G390" s="2106"/>
      <c r="H390" s="2106"/>
      <c r="I390" s="2106"/>
      <c r="J390" s="2106"/>
      <c r="K390" s="2106"/>
      <c r="L390" s="2106"/>
      <c r="M390" s="2106"/>
      <c r="N390" s="2106"/>
      <c r="O390" s="2106"/>
      <c r="P390" s="2106"/>
      <c r="Q390" s="2106"/>
      <c r="R390" s="2106"/>
      <c r="S390" s="2106"/>
      <c r="T390" s="1829">
        <v>0</v>
      </c>
      <c r="U390" s="1829">
        <v>9.7029999999999994</v>
      </c>
      <c r="V390" s="2147">
        <f t="shared" si="111"/>
        <v>9.7029999999999994</v>
      </c>
      <c r="W390" s="1829">
        <v>0</v>
      </c>
      <c r="X390" s="1829">
        <f t="shared" si="112"/>
        <v>9.7029999999999994</v>
      </c>
    </row>
    <row r="391" spans="1:24" ht="20.95" x14ac:dyDescent="0.2">
      <c r="A391" s="602" t="s">
        <v>106</v>
      </c>
      <c r="B391" s="1228" t="s">
        <v>782</v>
      </c>
      <c r="C391" s="1229" t="s">
        <v>100</v>
      </c>
      <c r="D391" s="1229" t="s">
        <v>100</v>
      </c>
      <c r="E391" s="2132" t="s">
        <v>871</v>
      </c>
      <c r="F391" s="1045">
        <v>0</v>
      </c>
      <c r="G391" s="2105"/>
      <c r="H391" s="2105"/>
      <c r="I391" s="2105"/>
      <c r="J391" s="2105"/>
      <c r="K391" s="2105"/>
      <c r="L391" s="2105"/>
      <c r="M391" s="2105"/>
      <c r="N391" s="2105"/>
      <c r="O391" s="2105"/>
      <c r="P391" s="2105"/>
      <c r="Q391" s="2105"/>
      <c r="R391" s="2105"/>
      <c r="S391" s="2105"/>
      <c r="T391" s="1832">
        <v>0</v>
      </c>
      <c r="U391" s="1832">
        <f t="shared" ref="U391:W391" si="131">+U392</f>
        <v>12.779</v>
      </c>
      <c r="V391" s="2148">
        <f t="shared" si="111"/>
        <v>12.779</v>
      </c>
      <c r="W391" s="1832">
        <f t="shared" si="131"/>
        <v>0</v>
      </c>
      <c r="X391" s="1832">
        <f t="shared" si="112"/>
        <v>12.779</v>
      </c>
    </row>
    <row r="392" spans="1:24" x14ac:dyDescent="0.2">
      <c r="A392" s="624"/>
      <c r="B392" s="1228"/>
      <c r="C392" s="1233" t="s">
        <v>294</v>
      </c>
      <c r="D392" s="1233" t="s">
        <v>295</v>
      </c>
      <c r="E392" s="1234" t="s">
        <v>296</v>
      </c>
      <c r="F392" s="1046">
        <v>0</v>
      </c>
      <c r="G392" s="2106"/>
      <c r="H392" s="2106"/>
      <c r="I392" s="2106"/>
      <c r="J392" s="2106"/>
      <c r="K392" s="2106"/>
      <c r="L392" s="2106"/>
      <c r="M392" s="2106"/>
      <c r="N392" s="2106"/>
      <c r="O392" s="2106"/>
      <c r="P392" s="2106"/>
      <c r="Q392" s="2106"/>
      <c r="R392" s="2106"/>
      <c r="S392" s="2106"/>
      <c r="T392" s="1829">
        <v>0</v>
      </c>
      <c r="U392" s="1829">
        <v>12.779</v>
      </c>
      <c r="V392" s="2147">
        <f t="shared" si="111"/>
        <v>12.779</v>
      </c>
      <c r="W392" s="1829">
        <v>0</v>
      </c>
      <c r="X392" s="1829">
        <f t="shared" si="112"/>
        <v>12.779</v>
      </c>
    </row>
    <row r="393" spans="1:24" ht="20.95" x14ac:dyDescent="0.2">
      <c r="A393" s="602" t="s">
        <v>106</v>
      </c>
      <c r="B393" s="1228" t="s">
        <v>783</v>
      </c>
      <c r="C393" s="1229" t="s">
        <v>100</v>
      </c>
      <c r="D393" s="1229" t="s">
        <v>100</v>
      </c>
      <c r="E393" s="2132" t="s">
        <v>872</v>
      </c>
      <c r="F393" s="1045">
        <v>0</v>
      </c>
      <c r="G393" s="2105"/>
      <c r="H393" s="2105"/>
      <c r="I393" s="2105"/>
      <c r="J393" s="2105"/>
      <c r="K393" s="2105"/>
      <c r="L393" s="2105"/>
      <c r="M393" s="2105"/>
      <c r="N393" s="2105"/>
      <c r="O393" s="2105"/>
      <c r="P393" s="2105"/>
      <c r="Q393" s="2105"/>
      <c r="R393" s="2105"/>
      <c r="S393" s="2105"/>
      <c r="T393" s="1832">
        <v>0</v>
      </c>
      <c r="U393" s="1832">
        <f t="shared" ref="U393:W393" si="132">+U394</f>
        <v>21.062000000000001</v>
      </c>
      <c r="V393" s="2148">
        <f t="shared" si="111"/>
        <v>21.062000000000001</v>
      </c>
      <c r="W393" s="1832">
        <f t="shared" si="132"/>
        <v>0</v>
      </c>
      <c r="X393" s="1832">
        <f t="shared" si="112"/>
        <v>21.062000000000001</v>
      </c>
    </row>
    <row r="394" spans="1:24" x14ac:dyDescent="0.2">
      <c r="A394" s="624"/>
      <c r="B394" s="1228"/>
      <c r="C394" s="1233" t="s">
        <v>294</v>
      </c>
      <c r="D394" s="1233" t="s">
        <v>295</v>
      </c>
      <c r="E394" s="1234" t="s">
        <v>296</v>
      </c>
      <c r="F394" s="1046">
        <v>0</v>
      </c>
      <c r="G394" s="2106"/>
      <c r="H394" s="2106"/>
      <c r="I394" s="2106"/>
      <c r="J394" s="2106"/>
      <c r="K394" s="2106"/>
      <c r="L394" s="2106"/>
      <c r="M394" s="2106"/>
      <c r="N394" s="2106"/>
      <c r="O394" s="2106"/>
      <c r="P394" s="2106"/>
      <c r="Q394" s="2106"/>
      <c r="R394" s="2106"/>
      <c r="S394" s="2106"/>
      <c r="T394" s="1829">
        <v>0</v>
      </c>
      <c r="U394" s="1829">
        <v>21.062000000000001</v>
      </c>
      <c r="V394" s="2147">
        <f t="shared" si="111"/>
        <v>21.062000000000001</v>
      </c>
      <c r="W394" s="1829">
        <v>0</v>
      </c>
      <c r="X394" s="1829">
        <f t="shared" si="112"/>
        <v>21.062000000000001</v>
      </c>
    </row>
    <row r="395" spans="1:24" ht="20.95" x14ac:dyDescent="0.2">
      <c r="A395" s="602" t="s">
        <v>106</v>
      </c>
      <c r="B395" s="1228" t="s">
        <v>784</v>
      </c>
      <c r="C395" s="1229" t="s">
        <v>100</v>
      </c>
      <c r="D395" s="1229" t="s">
        <v>100</v>
      </c>
      <c r="E395" s="2132" t="s">
        <v>959</v>
      </c>
      <c r="F395" s="1045">
        <v>0</v>
      </c>
      <c r="G395" s="2105"/>
      <c r="H395" s="2105"/>
      <c r="I395" s="2105"/>
      <c r="J395" s="2105"/>
      <c r="K395" s="2105"/>
      <c r="L395" s="2105"/>
      <c r="M395" s="2105"/>
      <c r="N395" s="2105"/>
      <c r="O395" s="2105"/>
      <c r="P395" s="2105"/>
      <c r="Q395" s="2105"/>
      <c r="R395" s="2105"/>
      <c r="S395" s="2105"/>
      <c r="T395" s="1832">
        <v>0</v>
      </c>
      <c r="U395" s="1832">
        <f t="shared" ref="U395:W395" si="133">+U396</f>
        <v>7.5730000000000004</v>
      </c>
      <c r="V395" s="2148">
        <f t="shared" si="111"/>
        <v>7.5730000000000004</v>
      </c>
      <c r="W395" s="1832">
        <f t="shared" si="133"/>
        <v>0</v>
      </c>
      <c r="X395" s="1832">
        <f t="shared" si="112"/>
        <v>7.5730000000000004</v>
      </c>
    </row>
    <row r="396" spans="1:24" x14ac:dyDescent="0.2">
      <c r="A396" s="624"/>
      <c r="B396" s="1228"/>
      <c r="C396" s="1233" t="s">
        <v>294</v>
      </c>
      <c r="D396" s="1233" t="s">
        <v>295</v>
      </c>
      <c r="E396" s="1234" t="s">
        <v>296</v>
      </c>
      <c r="F396" s="1046">
        <v>0</v>
      </c>
      <c r="G396" s="2106"/>
      <c r="H396" s="2106"/>
      <c r="I396" s="2106"/>
      <c r="J396" s="2106"/>
      <c r="K396" s="2106"/>
      <c r="L396" s="2106"/>
      <c r="M396" s="2106"/>
      <c r="N396" s="2106"/>
      <c r="O396" s="2106"/>
      <c r="P396" s="2106"/>
      <c r="Q396" s="2106"/>
      <c r="R396" s="2106"/>
      <c r="S396" s="2106"/>
      <c r="T396" s="1829">
        <v>0</v>
      </c>
      <c r="U396" s="1829">
        <v>7.5730000000000004</v>
      </c>
      <c r="V396" s="2147">
        <f t="shared" si="111"/>
        <v>7.5730000000000004</v>
      </c>
      <c r="W396" s="1829">
        <v>0</v>
      </c>
      <c r="X396" s="1829">
        <f t="shared" si="112"/>
        <v>7.5730000000000004</v>
      </c>
    </row>
    <row r="397" spans="1:24" ht="20.95" x14ac:dyDescent="0.2">
      <c r="A397" s="602" t="s">
        <v>106</v>
      </c>
      <c r="B397" s="1228" t="s">
        <v>785</v>
      </c>
      <c r="C397" s="1229" t="s">
        <v>100</v>
      </c>
      <c r="D397" s="1229" t="s">
        <v>100</v>
      </c>
      <c r="E397" s="2132" t="s">
        <v>925</v>
      </c>
      <c r="F397" s="1045">
        <v>0</v>
      </c>
      <c r="G397" s="2105"/>
      <c r="H397" s="2105"/>
      <c r="I397" s="2105"/>
      <c r="J397" s="2105"/>
      <c r="K397" s="2105"/>
      <c r="L397" s="2105"/>
      <c r="M397" s="2105"/>
      <c r="N397" s="2105"/>
      <c r="O397" s="2105"/>
      <c r="P397" s="2105"/>
      <c r="Q397" s="2105"/>
      <c r="R397" s="2105"/>
      <c r="S397" s="2105"/>
      <c r="T397" s="1832">
        <v>0</v>
      </c>
      <c r="U397" s="1832">
        <f t="shared" ref="U397:W397" si="134">+U398</f>
        <v>23.902000000000001</v>
      </c>
      <c r="V397" s="2148">
        <f t="shared" si="111"/>
        <v>23.902000000000001</v>
      </c>
      <c r="W397" s="1832">
        <f t="shared" si="134"/>
        <v>0</v>
      </c>
      <c r="X397" s="1832">
        <f t="shared" si="112"/>
        <v>23.902000000000001</v>
      </c>
    </row>
    <row r="398" spans="1:24" x14ac:dyDescent="0.2">
      <c r="A398" s="624"/>
      <c r="B398" s="1228"/>
      <c r="C398" s="1233" t="s">
        <v>294</v>
      </c>
      <c r="D398" s="1233" t="s">
        <v>295</v>
      </c>
      <c r="E398" s="1234" t="s">
        <v>296</v>
      </c>
      <c r="F398" s="1046">
        <v>0</v>
      </c>
      <c r="G398" s="2106"/>
      <c r="H398" s="2106"/>
      <c r="I398" s="2106"/>
      <c r="J398" s="2106"/>
      <c r="K398" s="2106"/>
      <c r="L398" s="2106"/>
      <c r="M398" s="2106"/>
      <c r="N398" s="2106"/>
      <c r="O398" s="2106"/>
      <c r="P398" s="2106"/>
      <c r="Q398" s="2106"/>
      <c r="R398" s="2106"/>
      <c r="S398" s="2106"/>
      <c r="T398" s="1829">
        <v>0</v>
      </c>
      <c r="U398" s="1829">
        <v>23.902000000000001</v>
      </c>
      <c r="V398" s="2147">
        <f t="shared" si="111"/>
        <v>23.902000000000001</v>
      </c>
      <c r="W398" s="1829">
        <v>0</v>
      </c>
      <c r="X398" s="1829">
        <f t="shared" si="112"/>
        <v>23.902000000000001</v>
      </c>
    </row>
    <row r="399" spans="1:24" x14ac:dyDescent="0.2">
      <c r="A399" s="602" t="s">
        <v>106</v>
      </c>
      <c r="B399" s="1228" t="s">
        <v>786</v>
      </c>
      <c r="C399" s="1229" t="s">
        <v>100</v>
      </c>
      <c r="D399" s="1229" t="s">
        <v>100</v>
      </c>
      <c r="E399" s="2132" t="s">
        <v>873</v>
      </c>
      <c r="F399" s="1045">
        <v>0</v>
      </c>
      <c r="G399" s="2105"/>
      <c r="H399" s="2105"/>
      <c r="I399" s="2105"/>
      <c r="J399" s="2105"/>
      <c r="K399" s="2105"/>
      <c r="L399" s="2105"/>
      <c r="M399" s="2105"/>
      <c r="N399" s="2105"/>
      <c r="O399" s="2105"/>
      <c r="P399" s="2105"/>
      <c r="Q399" s="2105"/>
      <c r="R399" s="2105"/>
      <c r="S399" s="2105"/>
      <c r="T399" s="1832">
        <v>0</v>
      </c>
      <c r="U399" s="1832">
        <f t="shared" ref="U399:W399" si="135">+U400</f>
        <v>20.352</v>
      </c>
      <c r="V399" s="2148">
        <f t="shared" si="111"/>
        <v>20.352</v>
      </c>
      <c r="W399" s="1832">
        <f t="shared" si="135"/>
        <v>0</v>
      </c>
      <c r="X399" s="1832">
        <f t="shared" si="112"/>
        <v>20.352</v>
      </c>
    </row>
    <row r="400" spans="1:24" x14ac:dyDescent="0.2">
      <c r="A400" s="624"/>
      <c r="B400" s="1228"/>
      <c r="C400" s="1233" t="s">
        <v>294</v>
      </c>
      <c r="D400" s="1233" t="s">
        <v>295</v>
      </c>
      <c r="E400" s="1234" t="s">
        <v>296</v>
      </c>
      <c r="F400" s="1046">
        <v>0</v>
      </c>
      <c r="G400" s="2106"/>
      <c r="H400" s="2106"/>
      <c r="I400" s="2106"/>
      <c r="J400" s="2106"/>
      <c r="K400" s="2106"/>
      <c r="L400" s="2106"/>
      <c r="M400" s="2106"/>
      <c r="N400" s="2106"/>
      <c r="O400" s="2106"/>
      <c r="P400" s="2106"/>
      <c r="Q400" s="2106"/>
      <c r="R400" s="2106"/>
      <c r="S400" s="2106"/>
      <c r="T400" s="1829">
        <v>0</v>
      </c>
      <c r="U400" s="1829">
        <v>20.352</v>
      </c>
      <c r="V400" s="2147">
        <f t="shared" si="111"/>
        <v>20.352</v>
      </c>
      <c r="W400" s="1829">
        <v>0</v>
      </c>
      <c r="X400" s="1829">
        <f t="shared" si="112"/>
        <v>20.352</v>
      </c>
    </row>
    <row r="401" spans="1:24" x14ac:dyDescent="0.2">
      <c r="A401" s="602" t="s">
        <v>106</v>
      </c>
      <c r="B401" s="1228" t="s">
        <v>787</v>
      </c>
      <c r="C401" s="1229" t="s">
        <v>100</v>
      </c>
      <c r="D401" s="1229" t="s">
        <v>100</v>
      </c>
      <c r="E401" s="2132" t="s">
        <v>914</v>
      </c>
      <c r="F401" s="1045">
        <v>0</v>
      </c>
      <c r="G401" s="2105"/>
      <c r="H401" s="2105"/>
      <c r="I401" s="2105"/>
      <c r="J401" s="2105"/>
      <c r="K401" s="2105"/>
      <c r="L401" s="2105"/>
      <c r="M401" s="2105"/>
      <c r="N401" s="2105"/>
      <c r="O401" s="2105"/>
      <c r="P401" s="2105"/>
      <c r="Q401" s="2105"/>
      <c r="R401" s="2105"/>
      <c r="S401" s="2105"/>
      <c r="T401" s="1832">
        <v>0</v>
      </c>
      <c r="U401" s="1832">
        <f t="shared" ref="U401:W401" si="136">+U402</f>
        <v>43.545000000000002</v>
      </c>
      <c r="V401" s="2148">
        <f t="shared" si="111"/>
        <v>43.545000000000002</v>
      </c>
      <c r="W401" s="1832">
        <f t="shared" si="136"/>
        <v>0</v>
      </c>
      <c r="X401" s="1832">
        <f t="shared" si="112"/>
        <v>43.545000000000002</v>
      </c>
    </row>
    <row r="402" spans="1:24" x14ac:dyDescent="0.2">
      <c r="A402" s="624"/>
      <c r="B402" s="1228"/>
      <c r="C402" s="1233" t="s">
        <v>294</v>
      </c>
      <c r="D402" s="1233" t="s">
        <v>295</v>
      </c>
      <c r="E402" s="1234" t="s">
        <v>296</v>
      </c>
      <c r="F402" s="1046">
        <v>0</v>
      </c>
      <c r="G402" s="2106"/>
      <c r="H402" s="2106"/>
      <c r="I402" s="2106"/>
      <c r="J402" s="2106"/>
      <c r="K402" s="2106"/>
      <c r="L402" s="2106"/>
      <c r="M402" s="2106"/>
      <c r="N402" s="2106"/>
      <c r="O402" s="2106"/>
      <c r="P402" s="2106"/>
      <c r="Q402" s="2106"/>
      <c r="R402" s="2106"/>
      <c r="S402" s="2106"/>
      <c r="T402" s="1829">
        <v>0</v>
      </c>
      <c r="U402" s="1829">
        <v>43.545000000000002</v>
      </c>
      <c r="V402" s="2147">
        <f t="shared" si="111"/>
        <v>43.545000000000002</v>
      </c>
      <c r="W402" s="1829">
        <v>0</v>
      </c>
      <c r="X402" s="1829">
        <f t="shared" si="112"/>
        <v>43.545000000000002</v>
      </c>
    </row>
    <row r="403" spans="1:24" x14ac:dyDescent="0.2">
      <c r="A403" s="602" t="s">
        <v>106</v>
      </c>
      <c r="B403" s="1228" t="s">
        <v>788</v>
      </c>
      <c r="C403" s="1229" t="s">
        <v>100</v>
      </c>
      <c r="D403" s="1229" t="s">
        <v>100</v>
      </c>
      <c r="E403" s="2132" t="s">
        <v>874</v>
      </c>
      <c r="F403" s="1045">
        <v>0</v>
      </c>
      <c r="G403" s="2105"/>
      <c r="H403" s="2105"/>
      <c r="I403" s="2105"/>
      <c r="J403" s="2105"/>
      <c r="K403" s="2105"/>
      <c r="L403" s="2105"/>
      <c r="M403" s="2105"/>
      <c r="N403" s="2105"/>
      <c r="O403" s="2105"/>
      <c r="P403" s="2105"/>
      <c r="Q403" s="2105"/>
      <c r="R403" s="2105"/>
      <c r="S403" s="2105"/>
      <c r="T403" s="1832">
        <v>0</v>
      </c>
      <c r="U403" s="1832">
        <f t="shared" ref="U403:W403" si="137">+U404</f>
        <v>19.169</v>
      </c>
      <c r="V403" s="2148">
        <f t="shared" si="111"/>
        <v>19.169</v>
      </c>
      <c r="W403" s="1832">
        <f t="shared" si="137"/>
        <v>0</v>
      </c>
      <c r="X403" s="1832">
        <f t="shared" si="112"/>
        <v>19.169</v>
      </c>
    </row>
    <row r="404" spans="1:24" x14ac:dyDescent="0.2">
      <c r="A404" s="624"/>
      <c r="B404" s="1228"/>
      <c r="C404" s="1233" t="s">
        <v>294</v>
      </c>
      <c r="D404" s="1233" t="s">
        <v>295</v>
      </c>
      <c r="E404" s="1234" t="s">
        <v>296</v>
      </c>
      <c r="F404" s="1046">
        <v>0</v>
      </c>
      <c r="G404" s="2106"/>
      <c r="H404" s="2106"/>
      <c r="I404" s="2106"/>
      <c r="J404" s="2106"/>
      <c r="K404" s="2106"/>
      <c r="L404" s="2106"/>
      <c r="M404" s="2106"/>
      <c r="N404" s="2106"/>
      <c r="O404" s="2106"/>
      <c r="P404" s="2106"/>
      <c r="Q404" s="2106"/>
      <c r="R404" s="2106"/>
      <c r="S404" s="2106"/>
      <c r="T404" s="1829">
        <v>0</v>
      </c>
      <c r="U404" s="1829">
        <v>19.169</v>
      </c>
      <c r="V404" s="2147">
        <f t="shared" si="111"/>
        <v>19.169</v>
      </c>
      <c r="W404" s="1829">
        <v>0</v>
      </c>
      <c r="X404" s="1829">
        <f t="shared" si="112"/>
        <v>19.169</v>
      </c>
    </row>
    <row r="405" spans="1:24" ht="20.95" x14ac:dyDescent="0.2">
      <c r="A405" s="602" t="s">
        <v>106</v>
      </c>
      <c r="B405" s="1228" t="s">
        <v>789</v>
      </c>
      <c r="C405" s="1229" t="s">
        <v>100</v>
      </c>
      <c r="D405" s="1229" t="s">
        <v>100</v>
      </c>
      <c r="E405" s="2132" t="s">
        <v>963</v>
      </c>
      <c r="F405" s="1045">
        <v>0</v>
      </c>
      <c r="G405" s="2105"/>
      <c r="H405" s="2105"/>
      <c r="I405" s="2105"/>
      <c r="J405" s="2105"/>
      <c r="K405" s="2105"/>
      <c r="L405" s="2105"/>
      <c r="M405" s="2105"/>
      <c r="N405" s="2105"/>
      <c r="O405" s="2105"/>
      <c r="P405" s="2105"/>
      <c r="Q405" s="2105"/>
      <c r="R405" s="2105"/>
      <c r="S405" s="2105"/>
      <c r="T405" s="1832">
        <v>0</v>
      </c>
      <c r="U405" s="1832">
        <f t="shared" ref="U405:W405" si="138">+U406</f>
        <v>28.399000000000001</v>
      </c>
      <c r="V405" s="2148">
        <f t="shared" si="111"/>
        <v>28.399000000000001</v>
      </c>
      <c r="W405" s="1832">
        <f t="shared" si="138"/>
        <v>0</v>
      </c>
      <c r="X405" s="1832">
        <f t="shared" si="112"/>
        <v>28.399000000000001</v>
      </c>
    </row>
    <row r="406" spans="1:24" x14ac:dyDescent="0.2">
      <c r="A406" s="624"/>
      <c r="B406" s="1228"/>
      <c r="C406" s="1233" t="s">
        <v>294</v>
      </c>
      <c r="D406" s="1233" t="s">
        <v>295</v>
      </c>
      <c r="E406" s="1234" t="s">
        <v>296</v>
      </c>
      <c r="F406" s="1046">
        <v>0</v>
      </c>
      <c r="G406" s="2106"/>
      <c r="H406" s="2106"/>
      <c r="I406" s="2106"/>
      <c r="J406" s="2106"/>
      <c r="K406" s="2106"/>
      <c r="L406" s="2106"/>
      <c r="M406" s="2106"/>
      <c r="N406" s="2106"/>
      <c r="O406" s="2106"/>
      <c r="P406" s="2106"/>
      <c r="Q406" s="2106"/>
      <c r="R406" s="2106"/>
      <c r="S406" s="2106"/>
      <c r="T406" s="1829">
        <v>0</v>
      </c>
      <c r="U406" s="1829">
        <v>28.399000000000001</v>
      </c>
      <c r="V406" s="2147">
        <f t="shared" si="111"/>
        <v>28.399000000000001</v>
      </c>
      <c r="W406" s="1829">
        <v>0</v>
      </c>
      <c r="X406" s="1829">
        <f t="shared" si="112"/>
        <v>28.399000000000001</v>
      </c>
    </row>
    <row r="407" spans="1:24" ht="20.95" x14ac:dyDescent="0.2">
      <c r="A407" s="602" t="s">
        <v>106</v>
      </c>
      <c r="B407" s="1228" t="s">
        <v>790</v>
      </c>
      <c r="C407" s="1229" t="s">
        <v>100</v>
      </c>
      <c r="D407" s="1229" t="s">
        <v>100</v>
      </c>
      <c r="E407" s="2132" t="s">
        <v>926</v>
      </c>
      <c r="F407" s="1045">
        <v>0</v>
      </c>
      <c r="G407" s="2105"/>
      <c r="H407" s="2105"/>
      <c r="I407" s="2105"/>
      <c r="J407" s="2105"/>
      <c r="K407" s="2105"/>
      <c r="L407" s="2105"/>
      <c r="M407" s="2105"/>
      <c r="N407" s="2105"/>
      <c r="O407" s="2105"/>
      <c r="P407" s="2105"/>
      <c r="Q407" s="2105"/>
      <c r="R407" s="2105"/>
      <c r="S407" s="2105"/>
      <c r="T407" s="1832">
        <v>0</v>
      </c>
      <c r="U407" s="1832">
        <f t="shared" ref="U407:W407" si="139">+U408</f>
        <v>8.2829999999999995</v>
      </c>
      <c r="V407" s="2148">
        <f t="shared" si="111"/>
        <v>8.2829999999999995</v>
      </c>
      <c r="W407" s="1832">
        <f t="shared" si="139"/>
        <v>0</v>
      </c>
      <c r="X407" s="1832">
        <f t="shared" si="112"/>
        <v>8.2829999999999995</v>
      </c>
    </row>
    <row r="408" spans="1:24" x14ac:dyDescent="0.2">
      <c r="A408" s="624"/>
      <c r="B408" s="1228"/>
      <c r="C408" s="1233" t="s">
        <v>294</v>
      </c>
      <c r="D408" s="1233" t="s">
        <v>295</v>
      </c>
      <c r="E408" s="1234" t="s">
        <v>296</v>
      </c>
      <c r="F408" s="1046">
        <v>0</v>
      </c>
      <c r="G408" s="2106"/>
      <c r="H408" s="2106"/>
      <c r="I408" s="2106"/>
      <c r="J408" s="2106"/>
      <c r="K408" s="2106"/>
      <c r="L408" s="2106"/>
      <c r="M408" s="2106"/>
      <c r="N408" s="2106"/>
      <c r="O408" s="2106"/>
      <c r="P408" s="2106"/>
      <c r="Q408" s="2106"/>
      <c r="R408" s="2106"/>
      <c r="S408" s="2106"/>
      <c r="T408" s="1829">
        <v>0</v>
      </c>
      <c r="U408" s="1829">
        <v>8.2829999999999995</v>
      </c>
      <c r="V408" s="2147">
        <f t="shared" si="111"/>
        <v>8.2829999999999995</v>
      </c>
      <c r="W408" s="1829">
        <v>0</v>
      </c>
      <c r="X408" s="1829">
        <f t="shared" si="112"/>
        <v>8.2829999999999995</v>
      </c>
    </row>
    <row r="409" spans="1:24" ht="20.95" x14ac:dyDescent="0.2">
      <c r="A409" s="602" t="s">
        <v>106</v>
      </c>
      <c r="B409" s="1228" t="s">
        <v>791</v>
      </c>
      <c r="C409" s="1229" t="s">
        <v>100</v>
      </c>
      <c r="D409" s="1229" t="s">
        <v>100</v>
      </c>
      <c r="E409" s="2132" t="s">
        <v>927</v>
      </c>
      <c r="F409" s="1045">
        <v>0</v>
      </c>
      <c r="G409" s="2105"/>
      <c r="H409" s="2105"/>
      <c r="I409" s="2105"/>
      <c r="J409" s="2105"/>
      <c r="K409" s="2105"/>
      <c r="L409" s="2105"/>
      <c r="M409" s="2105"/>
      <c r="N409" s="2105"/>
      <c r="O409" s="2105"/>
      <c r="P409" s="2105"/>
      <c r="Q409" s="2105"/>
      <c r="R409" s="2105"/>
      <c r="S409" s="2105"/>
      <c r="T409" s="1832">
        <v>0</v>
      </c>
      <c r="U409" s="1832">
        <f t="shared" ref="U409:W409" si="140">+U410</f>
        <v>7.1</v>
      </c>
      <c r="V409" s="2148">
        <f t="shared" si="111"/>
        <v>7.1</v>
      </c>
      <c r="W409" s="1832">
        <f t="shared" si="140"/>
        <v>0</v>
      </c>
      <c r="X409" s="1832">
        <f t="shared" si="112"/>
        <v>7.1</v>
      </c>
    </row>
    <row r="410" spans="1:24" x14ac:dyDescent="0.2">
      <c r="A410" s="624"/>
      <c r="B410" s="1228"/>
      <c r="C410" s="1233" t="s">
        <v>294</v>
      </c>
      <c r="D410" s="1233" t="s">
        <v>295</v>
      </c>
      <c r="E410" s="1234" t="s">
        <v>296</v>
      </c>
      <c r="F410" s="1046">
        <v>0</v>
      </c>
      <c r="G410" s="2106"/>
      <c r="H410" s="2106"/>
      <c r="I410" s="2106"/>
      <c r="J410" s="2106"/>
      <c r="K410" s="2106"/>
      <c r="L410" s="2106"/>
      <c r="M410" s="2106"/>
      <c r="N410" s="2106"/>
      <c r="O410" s="2106"/>
      <c r="P410" s="2106"/>
      <c r="Q410" s="2106"/>
      <c r="R410" s="2106"/>
      <c r="S410" s="2106"/>
      <c r="T410" s="1829">
        <v>0</v>
      </c>
      <c r="U410" s="1829">
        <v>7.1</v>
      </c>
      <c r="V410" s="2147">
        <f t="shared" si="111"/>
        <v>7.1</v>
      </c>
      <c r="W410" s="1829">
        <v>0</v>
      </c>
      <c r="X410" s="1829">
        <f t="shared" si="112"/>
        <v>7.1</v>
      </c>
    </row>
    <row r="411" spans="1:24" ht="20.95" x14ac:dyDescent="0.2">
      <c r="A411" s="602" t="s">
        <v>106</v>
      </c>
      <c r="B411" s="1228" t="s">
        <v>792</v>
      </c>
      <c r="C411" s="1229" t="s">
        <v>100</v>
      </c>
      <c r="D411" s="1229" t="s">
        <v>100</v>
      </c>
      <c r="E411" s="2132" t="s">
        <v>875</v>
      </c>
      <c r="F411" s="1045">
        <v>0</v>
      </c>
      <c r="G411" s="2105"/>
      <c r="H411" s="2105"/>
      <c r="I411" s="2105"/>
      <c r="J411" s="2105"/>
      <c r="K411" s="2105"/>
      <c r="L411" s="2105"/>
      <c r="M411" s="2105"/>
      <c r="N411" s="2105"/>
      <c r="O411" s="2105"/>
      <c r="P411" s="2105"/>
      <c r="Q411" s="2105"/>
      <c r="R411" s="2105"/>
      <c r="S411" s="2105"/>
      <c r="T411" s="1832">
        <v>0</v>
      </c>
      <c r="U411" s="1832">
        <f t="shared" ref="U411:W411" si="141">+U412</f>
        <v>10.413</v>
      </c>
      <c r="V411" s="2148">
        <f t="shared" si="111"/>
        <v>10.413</v>
      </c>
      <c r="W411" s="1832">
        <f t="shared" si="141"/>
        <v>0</v>
      </c>
      <c r="X411" s="1832">
        <f t="shared" si="112"/>
        <v>10.413</v>
      </c>
    </row>
    <row r="412" spans="1:24" x14ac:dyDescent="0.2">
      <c r="A412" s="624"/>
      <c r="B412" s="1228"/>
      <c r="C412" s="1233" t="s">
        <v>294</v>
      </c>
      <c r="D412" s="1233" t="s">
        <v>295</v>
      </c>
      <c r="E412" s="1234" t="s">
        <v>296</v>
      </c>
      <c r="F412" s="1046">
        <v>0</v>
      </c>
      <c r="G412" s="2106"/>
      <c r="H412" s="2106"/>
      <c r="I412" s="2106"/>
      <c r="J412" s="2106"/>
      <c r="K412" s="2106"/>
      <c r="L412" s="2106"/>
      <c r="M412" s="2106"/>
      <c r="N412" s="2106"/>
      <c r="O412" s="2106"/>
      <c r="P412" s="2106"/>
      <c r="Q412" s="2106"/>
      <c r="R412" s="2106"/>
      <c r="S412" s="2106"/>
      <c r="T412" s="1829">
        <v>0</v>
      </c>
      <c r="U412" s="1829">
        <v>10.413</v>
      </c>
      <c r="V412" s="2147">
        <f t="shared" si="111"/>
        <v>10.413</v>
      </c>
      <c r="W412" s="1829">
        <v>0</v>
      </c>
      <c r="X412" s="1829">
        <f t="shared" si="112"/>
        <v>10.413</v>
      </c>
    </row>
    <row r="413" spans="1:24" ht="20.95" x14ac:dyDescent="0.2">
      <c r="A413" s="602" t="s">
        <v>106</v>
      </c>
      <c r="B413" s="1228" t="s">
        <v>793</v>
      </c>
      <c r="C413" s="1229" t="s">
        <v>100</v>
      </c>
      <c r="D413" s="1229" t="s">
        <v>100</v>
      </c>
      <c r="E413" s="2132" t="s">
        <v>928</v>
      </c>
      <c r="F413" s="1045">
        <v>0</v>
      </c>
      <c r="G413" s="2105"/>
      <c r="H413" s="2105"/>
      <c r="I413" s="2105"/>
      <c r="J413" s="2105"/>
      <c r="K413" s="2105"/>
      <c r="L413" s="2105"/>
      <c r="M413" s="2105"/>
      <c r="N413" s="2105"/>
      <c r="O413" s="2105"/>
      <c r="P413" s="2105"/>
      <c r="Q413" s="2105"/>
      <c r="R413" s="2105"/>
      <c r="S413" s="2105"/>
      <c r="T413" s="1832">
        <v>0</v>
      </c>
      <c r="U413" s="1832">
        <f t="shared" ref="U413:W413" si="142">+U414</f>
        <v>14.673</v>
      </c>
      <c r="V413" s="2148">
        <f t="shared" si="111"/>
        <v>14.673</v>
      </c>
      <c r="W413" s="1832">
        <f t="shared" si="142"/>
        <v>0</v>
      </c>
      <c r="X413" s="1832">
        <f t="shared" si="112"/>
        <v>14.673</v>
      </c>
    </row>
    <row r="414" spans="1:24" x14ac:dyDescent="0.2">
      <c r="A414" s="624"/>
      <c r="B414" s="1228"/>
      <c r="C414" s="1233" t="s">
        <v>294</v>
      </c>
      <c r="D414" s="1233" t="s">
        <v>295</v>
      </c>
      <c r="E414" s="1234" t="s">
        <v>296</v>
      </c>
      <c r="F414" s="1046">
        <v>0</v>
      </c>
      <c r="G414" s="2106"/>
      <c r="H414" s="2106"/>
      <c r="I414" s="2106"/>
      <c r="J414" s="2106"/>
      <c r="K414" s="2106"/>
      <c r="L414" s="2106"/>
      <c r="M414" s="2106"/>
      <c r="N414" s="2106"/>
      <c r="O414" s="2106"/>
      <c r="P414" s="2106"/>
      <c r="Q414" s="2106"/>
      <c r="R414" s="2106"/>
      <c r="S414" s="2106"/>
      <c r="T414" s="1829">
        <v>0</v>
      </c>
      <c r="U414" s="1829">
        <v>14.673</v>
      </c>
      <c r="V414" s="2147">
        <f t="shared" si="111"/>
        <v>14.673</v>
      </c>
      <c r="W414" s="1829">
        <v>0</v>
      </c>
      <c r="X414" s="1829">
        <f t="shared" si="112"/>
        <v>14.673</v>
      </c>
    </row>
    <row r="415" spans="1:24" ht="20.95" x14ac:dyDescent="0.2">
      <c r="A415" s="602" t="s">
        <v>106</v>
      </c>
      <c r="B415" s="1228" t="s">
        <v>794</v>
      </c>
      <c r="C415" s="1229" t="s">
        <v>100</v>
      </c>
      <c r="D415" s="1229" t="s">
        <v>100</v>
      </c>
      <c r="E415" s="2132" t="s">
        <v>929</v>
      </c>
      <c r="F415" s="1045">
        <v>0</v>
      </c>
      <c r="G415" s="2105"/>
      <c r="H415" s="2105"/>
      <c r="I415" s="2105"/>
      <c r="J415" s="2105"/>
      <c r="K415" s="2105"/>
      <c r="L415" s="2105"/>
      <c r="M415" s="2105"/>
      <c r="N415" s="2105"/>
      <c r="O415" s="2105"/>
      <c r="P415" s="2105"/>
      <c r="Q415" s="2105"/>
      <c r="R415" s="2105"/>
      <c r="S415" s="2105"/>
      <c r="T415" s="1832">
        <v>0</v>
      </c>
      <c r="U415" s="1832">
        <f t="shared" ref="U415:W415" si="143">+U416</f>
        <v>20.116</v>
      </c>
      <c r="V415" s="2148">
        <f t="shared" si="111"/>
        <v>20.116</v>
      </c>
      <c r="W415" s="1832">
        <f t="shared" si="143"/>
        <v>0</v>
      </c>
      <c r="X415" s="1832">
        <f t="shared" si="112"/>
        <v>20.116</v>
      </c>
    </row>
    <row r="416" spans="1:24" x14ac:dyDescent="0.2">
      <c r="A416" s="624"/>
      <c r="B416" s="1228"/>
      <c r="C416" s="1233" t="s">
        <v>294</v>
      </c>
      <c r="D416" s="1233" t="s">
        <v>295</v>
      </c>
      <c r="E416" s="1234" t="s">
        <v>296</v>
      </c>
      <c r="F416" s="1046">
        <v>0</v>
      </c>
      <c r="G416" s="2106"/>
      <c r="H416" s="2106"/>
      <c r="I416" s="2106"/>
      <c r="J416" s="2106"/>
      <c r="K416" s="2106"/>
      <c r="L416" s="2106"/>
      <c r="M416" s="2106"/>
      <c r="N416" s="2106"/>
      <c r="O416" s="2106"/>
      <c r="P416" s="2106"/>
      <c r="Q416" s="2106"/>
      <c r="R416" s="2106"/>
      <c r="S416" s="2106"/>
      <c r="T416" s="1829">
        <v>0</v>
      </c>
      <c r="U416" s="1829">
        <v>20.116</v>
      </c>
      <c r="V416" s="2147">
        <f t="shared" si="111"/>
        <v>20.116</v>
      </c>
      <c r="W416" s="1829">
        <v>0</v>
      </c>
      <c r="X416" s="1829">
        <f t="shared" si="112"/>
        <v>20.116</v>
      </c>
    </row>
    <row r="417" spans="1:24" x14ac:dyDescent="0.2">
      <c r="A417" s="602" t="s">
        <v>106</v>
      </c>
      <c r="B417" s="1228" t="s">
        <v>795</v>
      </c>
      <c r="C417" s="1229" t="s">
        <v>100</v>
      </c>
      <c r="D417" s="1229" t="s">
        <v>100</v>
      </c>
      <c r="E417" s="2132" t="s">
        <v>876</v>
      </c>
      <c r="F417" s="1045">
        <v>0</v>
      </c>
      <c r="G417" s="2105"/>
      <c r="H417" s="2105"/>
      <c r="I417" s="2105"/>
      <c r="J417" s="2105"/>
      <c r="K417" s="2105"/>
      <c r="L417" s="2105"/>
      <c r="M417" s="2105"/>
      <c r="N417" s="2105"/>
      <c r="O417" s="2105"/>
      <c r="P417" s="2105"/>
      <c r="Q417" s="2105"/>
      <c r="R417" s="2105"/>
      <c r="S417" s="2105"/>
      <c r="T417" s="1832">
        <v>0</v>
      </c>
      <c r="U417" s="1832">
        <f t="shared" ref="U417:W417" si="144">+U418</f>
        <v>12.542999999999999</v>
      </c>
      <c r="V417" s="2148">
        <f t="shared" ref="V417:V480" si="145">+T417+U417</f>
        <v>12.542999999999999</v>
      </c>
      <c r="W417" s="1832">
        <f t="shared" si="144"/>
        <v>0</v>
      </c>
      <c r="X417" s="1832">
        <f t="shared" ref="X417:X480" si="146">+V417+W417</f>
        <v>12.542999999999999</v>
      </c>
    </row>
    <row r="418" spans="1:24" x14ac:dyDescent="0.2">
      <c r="A418" s="624"/>
      <c r="B418" s="1228"/>
      <c r="C418" s="1233" t="s">
        <v>294</v>
      </c>
      <c r="D418" s="1233" t="s">
        <v>295</v>
      </c>
      <c r="E418" s="1234" t="s">
        <v>296</v>
      </c>
      <c r="F418" s="1046">
        <v>0</v>
      </c>
      <c r="G418" s="2106"/>
      <c r="H418" s="2106"/>
      <c r="I418" s="2106"/>
      <c r="J418" s="2106"/>
      <c r="K418" s="2106"/>
      <c r="L418" s="2106"/>
      <c r="M418" s="2106"/>
      <c r="N418" s="2106"/>
      <c r="O418" s="2106"/>
      <c r="P418" s="2106"/>
      <c r="Q418" s="2106"/>
      <c r="R418" s="2106"/>
      <c r="S418" s="2106"/>
      <c r="T418" s="1829">
        <v>0</v>
      </c>
      <c r="U418" s="1829">
        <v>12.542999999999999</v>
      </c>
      <c r="V418" s="2147">
        <f t="shared" si="145"/>
        <v>12.542999999999999</v>
      </c>
      <c r="W418" s="1829">
        <v>0</v>
      </c>
      <c r="X418" s="1829">
        <f t="shared" si="146"/>
        <v>12.542999999999999</v>
      </c>
    </row>
    <row r="419" spans="1:24" ht="20.95" x14ac:dyDescent="0.2">
      <c r="A419" s="602" t="s">
        <v>106</v>
      </c>
      <c r="B419" s="1228" t="s">
        <v>796</v>
      </c>
      <c r="C419" s="1229" t="s">
        <v>100</v>
      </c>
      <c r="D419" s="1229" t="s">
        <v>100</v>
      </c>
      <c r="E419" s="2132" t="s">
        <v>930</v>
      </c>
      <c r="F419" s="1045">
        <v>0</v>
      </c>
      <c r="G419" s="2105"/>
      <c r="H419" s="2105"/>
      <c r="I419" s="2105"/>
      <c r="J419" s="2105"/>
      <c r="K419" s="2105"/>
      <c r="L419" s="2105"/>
      <c r="M419" s="2105"/>
      <c r="N419" s="2105"/>
      <c r="O419" s="2105"/>
      <c r="P419" s="2105"/>
      <c r="Q419" s="2105"/>
      <c r="R419" s="2105"/>
      <c r="S419" s="2105"/>
      <c r="T419" s="1832">
        <v>0</v>
      </c>
      <c r="U419" s="1832">
        <f t="shared" ref="U419:W419" si="147">+U420</f>
        <v>11.36</v>
      </c>
      <c r="V419" s="2148">
        <f t="shared" si="145"/>
        <v>11.36</v>
      </c>
      <c r="W419" s="1832">
        <f t="shared" si="147"/>
        <v>0</v>
      </c>
      <c r="X419" s="1832">
        <f t="shared" si="146"/>
        <v>11.36</v>
      </c>
    </row>
    <row r="420" spans="1:24" x14ac:dyDescent="0.2">
      <c r="A420" s="624"/>
      <c r="B420" s="1228"/>
      <c r="C420" s="1233" t="s">
        <v>294</v>
      </c>
      <c r="D420" s="1233" t="s">
        <v>295</v>
      </c>
      <c r="E420" s="1234" t="s">
        <v>296</v>
      </c>
      <c r="F420" s="1046">
        <v>0</v>
      </c>
      <c r="G420" s="2106"/>
      <c r="H420" s="2106"/>
      <c r="I420" s="2106"/>
      <c r="J420" s="2106"/>
      <c r="K420" s="2106"/>
      <c r="L420" s="2106"/>
      <c r="M420" s="2106"/>
      <c r="N420" s="2106"/>
      <c r="O420" s="2106"/>
      <c r="P420" s="2106"/>
      <c r="Q420" s="2106"/>
      <c r="R420" s="2106"/>
      <c r="S420" s="2106"/>
      <c r="T420" s="1829">
        <v>0</v>
      </c>
      <c r="U420" s="1829">
        <v>11.36</v>
      </c>
      <c r="V420" s="2147">
        <f t="shared" si="145"/>
        <v>11.36</v>
      </c>
      <c r="W420" s="1829">
        <v>0</v>
      </c>
      <c r="X420" s="1829">
        <f t="shared" si="146"/>
        <v>11.36</v>
      </c>
    </row>
    <row r="421" spans="1:24" ht="20.95" x14ac:dyDescent="0.2">
      <c r="A421" s="602" t="s">
        <v>106</v>
      </c>
      <c r="B421" s="1228" t="s">
        <v>797</v>
      </c>
      <c r="C421" s="1229" t="s">
        <v>100</v>
      </c>
      <c r="D421" s="1229" t="s">
        <v>100</v>
      </c>
      <c r="E421" s="2132" t="s">
        <v>931</v>
      </c>
      <c r="F421" s="1045">
        <v>0</v>
      </c>
      <c r="G421" s="2105"/>
      <c r="H421" s="2105"/>
      <c r="I421" s="2105"/>
      <c r="J421" s="2105"/>
      <c r="K421" s="2105"/>
      <c r="L421" s="2105"/>
      <c r="M421" s="2105"/>
      <c r="N421" s="2105"/>
      <c r="O421" s="2105"/>
      <c r="P421" s="2105"/>
      <c r="Q421" s="2105"/>
      <c r="R421" s="2105"/>
      <c r="S421" s="2105"/>
      <c r="T421" s="1832">
        <v>0</v>
      </c>
      <c r="U421" s="1832">
        <f t="shared" ref="U421:W421" si="148">+U422</f>
        <v>19.405999999999999</v>
      </c>
      <c r="V421" s="2148">
        <f t="shared" si="145"/>
        <v>19.405999999999999</v>
      </c>
      <c r="W421" s="1832">
        <f t="shared" si="148"/>
        <v>0</v>
      </c>
      <c r="X421" s="1832">
        <f t="shared" si="146"/>
        <v>19.405999999999999</v>
      </c>
    </row>
    <row r="422" spans="1:24" x14ac:dyDescent="0.2">
      <c r="A422" s="624"/>
      <c r="B422" s="1228"/>
      <c r="C422" s="1233" t="s">
        <v>294</v>
      </c>
      <c r="D422" s="1233" t="s">
        <v>295</v>
      </c>
      <c r="E422" s="1234" t="s">
        <v>296</v>
      </c>
      <c r="F422" s="1046">
        <v>0</v>
      </c>
      <c r="G422" s="2106"/>
      <c r="H422" s="2106"/>
      <c r="I422" s="2106"/>
      <c r="J422" s="2106"/>
      <c r="K422" s="2106"/>
      <c r="L422" s="2106"/>
      <c r="M422" s="2106"/>
      <c r="N422" s="2106"/>
      <c r="O422" s="2106"/>
      <c r="P422" s="2106"/>
      <c r="Q422" s="2106"/>
      <c r="R422" s="2106"/>
      <c r="S422" s="2106"/>
      <c r="T422" s="1829">
        <v>0</v>
      </c>
      <c r="U422" s="1829">
        <v>19.405999999999999</v>
      </c>
      <c r="V422" s="2147">
        <f t="shared" si="145"/>
        <v>19.405999999999999</v>
      </c>
      <c r="W422" s="1829">
        <v>0</v>
      </c>
      <c r="X422" s="1829">
        <f t="shared" si="146"/>
        <v>19.405999999999999</v>
      </c>
    </row>
    <row r="423" spans="1:24" ht="20.95" x14ac:dyDescent="0.2">
      <c r="A423" s="602" t="s">
        <v>106</v>
      </c>
      <c r="B423" s="1228" t="s">
        <v>798</v>
      </c>
      <c r="C423" s="1229" t="s">
        <v>100</v>
      </c>
      <c r="D423" s="1229" t="s">
        <v>100</v>
      </c>
      <c r="E423" s="2132" t="s">
        <v>932</v>
      </c>
      <c r="F423" s="1045">
        <v>0</v>
      </c>
      <c r="G423" s="2105"/>
      <c r="H423" s="2105"/>
      <c r="I423" s="2105"/>
      <c r="J423" s="2105"/>
      <c r="K423" s="2105"/>
      <c r="L423" s="2105"/>
      <c r="M423" s="2105"/>
      <c r="N423" s="2105"/>
      <c r="O423" s="2105"/>
      <c r="P423" s="2105"/>
      <c r="Q423" s="2105"/>
      <c r="R423" s="2105"/>
      <c r="S423" s="2105"/>
      <c r="T423" s="1832">
        <v>0</v>
      </c>
      <c r="U423" s="1832">
        <f t="shared" ref="U423:W423" si="149">+U424</f>
        <v>11.596</v>
      </c>
      <c r="V423" s="2148">
        <f t="shared" si="145"/>
        <v>11.596</v>
      </c>
      <c r="W423" s="1832">
        <f t="shared" si="149"/>
        <v>0</v>
      </c>
      <c r="X423" s="1832">
        <f t="shared" si="146"/>
        <v>11.596</v>
      </c>
    </row>
    <row r="424" spans="1:24" x14ac:dyDescent="0.2">
      <c r="A424" s="624"/>
      <c r="B424" s="1228"/>
      <c r="C424" s="1233" t="s">
        <v>294</v>
      </c>
      <c r="D424" s="1233" t="s">
        <v>295</v>
      </c>
      <c r="E424" s="1234" t="s">
        <v>296</v>
      </c>
      <c r="F424" s="1046">
        <v>0</v>
      </c>
      <c r="G424" s="2106"/>
      <c r="H424" s="2106"/>
      <c r="I424" s="2106"/>
      <c r="J424" s="2106"/>
      <c r="K424" s="2106"/>
      <c r="L424" s="2106"/>
      <c r="M424" s="2106"/>
      <c r="N424" s="2106"/>
      <c r="O424" s="2106"/>
      <c r="P424" s="2106"/>
      <c r="Q424" s="2106"/>
      <c r="R424" s="2106"/>
      <c r="S424" s="2106"/>
      <c r="T424" s="1829">
        <v>0</v>
      </c>
      <c r="U424" s="1829">
        <v>11.596</v>
      </c>
      <c r="V424" s="2147">
        <f t="shared" si="145"/>
        <v>11.596</v>
      </c>
      <c r="W424" s="1829">
        <v>0</v>
      </c>
      <c r="X424" s="1829">
        <f t="shared" si="146"/>
        <v>11.596</v>
      </c>
    </row>
    <row r="425" spans="1:24" ht="20.95" x14ac:dyDescent="0.2">
      <c r="A425" s="602" t="s">
        <v>106</v>
      </c>
      <c r="B425" s="1228" t="s">
        <v>799</v>
      </c>
      <c r="C425" s="1229" t="s">
        <v>100</v>
      </c>
      <c r="D425" s="1229" t="s">
        <v>100</v>
      </c>
      <c r="E425" s="2132" t="s">
        <v>877</v>
      </c>
      <c r="F425" s="1045">
        <v>0</v>
      </c>
      <c r="G425" s="2105"/>
      <c r="H425" s="2105"/>
      <c r="I425" s="2105"/>
      <c r="J425" s="2105"/>
      <c r="K425" s="2105"/>
      <c r="L425" s="2105"/>
      <c r="M425" s="2105"/>
      <c r="N425" s="2105"/>
      <c r="O425" s="2105"/>
      <c r="P425" s="2105"/>
      <c r="Q425" s="2105"/>
      <c r="R425" s="2105"/>
      <c r="S425" s="2105"/>
      <c r="T425" s="1832">
        <v>0</v>
      </c>
      <c r="U425" s="1832">
        <f t="shared" ref="U425:W425" si="150">+U426</f>
        <v>28.161999999999999</v>
      </c>
      <c r="V425" s="2148">
        <f t="shared" si="145"/>
        <v>28.161999999999999</v>
      </c>
      <c r="W425" s="1832">
        <f t="shared" si="150"/>
        <v>0</v>
      </c>
      <c r="X425" s="1832">
        <f t="shared" si="146"/>
        <v>28.161999999999999</v>
      </c>
    </row>
    <row r="426" spans="1:24" x14ac:dyDescent="0.2">
      <c r="A426" s="624"/>
      <c r="B426" s="1228"/>
      <c r="C426" s="1233" t="s">
        <v>294</v>
      </c>
      <c r="D426" s="1233" t="s">
        <v>295</v>
      </c>
      <c r="E426" s="1234" t="s">
        <v>296</v>
      </c>
      <c r="F426" s="1046">
        <v>0</v>
      </c>
      <c r="G426" s="2106"/>
      <c r="H426" s="2106"/>
      <c r="I426" s="2106"/>
      <c r="J426" s="2106"/>
      <c r="K426" s="2106"/>
      <c r="L426" s="2106"/>
      <c r="M426" s="2106"/>
      <c r="N426" s="2106"/>
      <c r="O426" s="2106"/>
      <c r="P426" s="2106"/>
      <c r="Q426" s="2106"/>
      <c r="R426" s="2106"/>
      <c r="S426" s="2106"/>
      <c r="T426" s="1829">
        <v>0</v>
      </c>
      <c r="U426" s="1829">
        <v>28.161999999999999</v>
      </c>
      <c r="V426" s="2147">
        <f t="shared" si="145"/>
        <v>28.161999999999999</v>
      </c>
      <c r="W426" s="1829">
        <v>0</v>
      </c>
      <c r="X426" s="1829">
        <f t="shared" si="146"/>
        <v>28.161999999999999</v>
      </c>
    </row>
    <row r="427" spans="1:24" ht="20.95" x14ac:dyDescent="0.2">
      <c r="A427" s="602" t="s">
        <v>106</v>
      </c>
      <c r="B427" s="1228" t="s">
        <v>800</v>
      </c>
      <c r="C427" s="1229" t="s">
        <v>100</v>
      </c>
      <c r="D427" s="1229" t="s">
        <v>100</v>
      </c>
      <c r="E427" s="2132" t="s">
        <v>878</v>
      </c>
      <c r="F427" s="1045">
        <v>0</v>
      </c>
      <c r="G427" s="2105"/>
      <c r="H427" s="2105"/>
      <c r="I427" s="2105"/>
      <c r="J427" s="2105"/>
      <c r="K427" s="2105"/>
      <c r="L427" s="2105"/>
      <c r="M427" s="2105"/>
      <c r="N427" s="2105"/>
      <c r="O427" s="2105"/>
      <c r="P427" s="2105"/>
      <c r="Q427" s="2105"/>
      <c r="R427" s="2105"/>
      <c r="S427" s="2105"/>
      <c r="T427" s="1832">
        <v>0</v>
      </c>
      <c r="U427" s="1832">
        <f t="shared" ref="U427:W427" si="151">+U428</f>
        <v>28.635000000000002</v>
      </c>
      <c r="V427" s="2148">
        <f t="shared" si="145"/>
        <v>28.635000000000002</v>
      </c>
      <c r="W427" s="1832">
        <f t="shared" si="151"/>
        <v>0</v>
      </c>
      <c r="X427" s="1832">
        <f t="shared" si="146"/>
        <v>28.635000000000002</v>
      </c>
    </row>
    <row r="428" spans="1:24" x14ac:dyDescent="0.2">
      <c r="A428" s="624"/>
      <c r="B428" s="1228"/>
      <c r="C428" s="1233" t="s">
        <v>294</v>
      </c>
      <c r="D428" s="1233" t="s">
        <v>295</v>
      </c>
      <c r="E428" s="1234" t="s">
        <v>296</v>
      </c>
      <c r="F428" s="1046">
        <v>0</v>
      </c>
      <c r="G428" s="2106"/>
      <c r="H428" s="2106"/>
      <c r="I428" s="2106"/>
      <c r="J428" s="2106"/>
      <c r="K428" s="2106"/>
      <c r="L428" s="2106"/>
      <c r="M428" s="2106"/>
      <c r="N428" s="2106"/>
      <c r="O428" s="2106"/>
      <c r="P428" s="2106"/>
      <c r="Q428" s="2106"/>
      <c r="R428" s="2106"/>
      <c r="S428" s="2106"/>
      <c r="T428" s="1829">
        <v>0</v>
      </c>
      <c r="U428" s="1829">
        <v>28.635000000000002</v>
      </c>
      <c r="V428" s="2147">
        <f t="shared" si="145"/>
        <v>28.635000000000002</v>
      </c>
      <c r="W428" s="1829">
        <v>0</v>
      </c>
      <c r="X428" s="1829">
        <f t="shared" si="146"/>
        <v>28.635000000000002</v>
      </c>
    </row>
    <row r="429" spans="1:24" ht="20.95" x14ac:dyDescent="0.2">
      <c r="A429" s="602" t="s">
        <v>106</v>
      </c>
      <c r="B429" s="1228" t="s">
        <v>801</v>
      </c>
      <c r="C429" s="1229" t="s">
        <v>100</v>
      </c>
      <c r="D429" s="1229" t="s">
        <v>100</v>
      </c>
      <c r="E429" s="2132" t="s">
        <v>879</v>
      </c>
      <c r="F429" s="1045">
        <v>0</v>
      </c>
      <c r="G429" s="2105"/>
      <c r="H429" s="2105"/>
      <c r="I429" s="2105"/>
      <c r="J429" s="2105"/>
      <c r="K429" s="2105"/>
      <c r="L429" s="2105"/>
      <c r="M429" s="2105"/>
      <c r="N429" s="2105"/>
      <c r="O429" s="2105"/>
      <c r="P429" s="2105"/>
      <c r="Q429" s="2105"/>
      <c r="R429" s="2105"/>
      <c r="S429" s="2105"/>
      <c r="T429" s="1832">
        <v>0</v>
      </c>
      <c r="U429" s="1832">
        <f t="shared" ref="U429:W429" si="152">+U430</f>
        <v>7.5730000000000004</v>
      </c>
      <c r="V429" s="2148">
        <f t="shared" si="145"/>
        <v>7.5730000000000004</v>
      </c>
      <c r="W429" s="1832">
        <f t="shared" si="152"/>
        <v>0</v>
      </c>
      <c r="X429" s="1832">
        <f t="shared" si="146"/>
        <v>7.5730000000000004</v>
      </c>
    </row>
    <row r="430" spans="1:24" x14ac:dyDescent="0.2">
      <c r="A430" s="624"/>
      <c r="B430" s="1228"/>
      <c r="C430" s="1233" t="s">
        <v>294</v>
      </c>
      <c r="D430" s="1233" t="s">
        <v>295</v>
      </c>
      <c r="E430" s="1234" t="s">
        <v>296</v>
      </c>
      <c r="F430" s="1046">
        <v>0</v>
      </c>
      <c r="G430" s="2106"/>
      <c r="H430" s="2106"/>
      <c r="I430" s="2106"/>
      <c r="J430" s="2106"/>
      <c r="K430" s="2106"/>
      <c r="L430" s="2106"/>
      <c r="M430" s="2106"/>
      <c r="N430" s="2106"/>
      <c r="O430" s="2106"/>
      <c r="P430" s="2106"/>
      <c r="Q430" s="2106"/>
      <c r="R430" s="2106"/>
      <c r="S430" s="2106"/>
      <c r="T430" s="1829">
        <v>0</v>
      </c>
      <c r="U430" s="1829">
        <v>7.5730000000000004</v>
      </c>
      <c r="V430" s="2147">
        <f t="shared" si="145"/>
        <v>7.5730000000000004</v>
      </c>
      <c r="W430" s="1829">
        <v>0</v>
      </c>
      <c r="X430" s="1829">
        <f t="shared" si="146"/>
        <v>7.5730000000000004</v>
      </c>
    </row>
    <row r="431" spans="1:24" ht="20.95" x14ac:dyDescent="0.2">
      <c r="A431" s="602" t="s">
        <v>106</v>
      </c>
      <c r="B431" s="1228" t="s">
        <v>802</v>
      </c>
      <c r="C431" s="1229" t="s">
        <v>100</v>
      </c>
      <c r="D431" s="1229" t="s">
        <v>100</v>
      </c>
      <c r="E431" s="2132" t="s">
        <v>880</v>
      </c>
      <c r="F431" s="1045">
        <v>0</v>
      </c>
      <c r="G431" s="2105"/>
      <c r="H431" s="2105"/>
      <c r="I431" s="2105"/>
      <c r="J431" s="2105"/>
      <c r="K431" s="2105"/>
      <c r="L431" s="2105"/>
      <c r="M431" s="2105"/>
      <c r="N431" s="2105"/>
      <c r="O431" s="2105"/>
      <c r="P431" s="2105"/>
      <c r="Q431" s="2105"/>
      <c r="R431" s="2105"/>
      <c r="S431" s="2105"/>
      <c r="T431" s="1832">
        <v>0</v>
      </c>
      <c r="U431" s="1832">
        <f t="shared" ref="U431:W431" si="153">+U432</f>
        <v>11.122999999999999</v>
      </c>
      <c r="V431" s="2148">
        <f t="shared" si="145"/>
        <v>11.122999999999999</v>
      </c>
      <c r="W431" s="1832">
        <f t="shared" si="153"/>
        <v>0</v>
      </c>
      <c r="X431" s="1832">
        <f t="shared" si="146"/>
        <v>11.122999999999999</v>
      </c>
    </row>
    <row r="432" spans="1:24" x14ac:dyDescent="0.2">
      <c r="A432" s="624"/>
      <c r="B432" s="1228"/>
      <c r="C432" s="1233" t="s">
        <v>294</v>
      </c>
      <c r="D432" s="1233" t="s">
        <v>295</v>
      </c>
      <c r="E432" s="1234" t="s">
        <v>296</v>
      </c>
      <c r="F432" s="1046">
        <v>0</v>
      </c>
      <c r="G432" s="2106"/>
      <c r="H432" s="2106"/>
      <c r="I432" s="2106"/>
      <c r="J432" s="2106"/>
      <c r="K432" s="2106"/>
      <c r="L432" s="2106"/>
      <c r="M432" s="2106"/>
      <c r="N432" s="2106"/>
      <c r="O432" s="2106"/>
      <c r="P432" s="2106"/>
      <c r="Q432" s="2106"/>
      <c r="R432" s="2106"/>
      <c r="S432" s="2106"/>
      <c r="T432" s="1829">
        <v>0</v>
      </c>
      <c r="U432" s="1829">
        <v>11.122999999999999</v>
      </c>
      <c r="V432" s="2147">
        <f t="shared" si="145"/>
        <v>11.122999999999999</v>
      </c>
      <c r="W432" s="1829">
        <v>0</v>
      </c>
      <c r="X432" s="1829">
        <f t="shared" si="146"/>
        <v>11.122999999999999</v>
      </c>
    </row>
    <row r="433" spans="1:24" ht="20.95" x14ac:dyDescent="0.2">
      <c r="A433" s="602" t="s">
        <v>106</v>
      </c>
      <c r="B433" s="1228" t="s">
        <v>803</v>
      </c>
      <c r="C433" s="1229" t="s">
        <v>100</v>
      </c>
      <c r="D433" s="1229" t="s">
        <v>100</v>
      </c>
      <c r="E433" s="2132" t="s">
        <v>933</v>
      </c>
      <c r="F433" s="1045">
        <v>0</v>
      </c>
      <c r="G433" s="2105"/>
      <c r="H433" s="2105"/>
      <c r="I433" s="2105"/>
      <c r="J433" s="2105"/>
      <c r="K433" s="2105"/>
      <c r="L433" s="2105"/>
      <c r="M433" s="2105"/>
      <c r="N433" s="2105"/>
      <c r="O433" s="2105"/>
      <c r="P433" s="2105"/>
      <c r="Q433" s="2105"/>
      <c r="R433" s="2105"/>
      <c r="S433" s="2105"/>
      <c r="T433" s="1832">
        <v>0</v>
      </c>
      <c r="U433" s="1832">
        <f t="shared" ref="U433:W433" si="154">+U434</f>
        <v>54.430999999999997</v>
      </c>
      <c r="V433" s="2148">
        <f t="shared" si="145"/>
        <v>54.430999999999997</v>
      </c>
      <c r="W433" s="1832">
        <f t="shared" si="154"/>
        <v>0</v>
      </c>
      <c r="X433" s="1832">
        <f t="shared" si="146"/>
        <v>54.430999999999997</v>
      </c>
    </row>
    <row r="434" spans="1:24" x14ac:dyDescent="0.2">
      <c r="A434" s="624"/>
      <c r="B434" s="1228"/>
      <c r="C434" s="1233" t="s">
        <v>294</v>
      </c>
      <c r="D434" s="1233" t="s">
        <v>295</v>
      </c>
      <c r="E434" s="1234" t="s">
        <v>296</v>
      </c>
      <c r="F434" s="1046">
        <v>0</v>
      </c>
      <c r="G434" s="2106"/>
      <c r="H434" s="2106"/>
      <c r="I434" s="2106"/>
      <c r="J434" s="2106"/>
      <c r="K434" s="2106"/>
      <c r="L434" s="2106"/>
      <c r="M434" s="2106"/>
      <c r="N434" s="2106"/>
      <c r="O434" s="2106"/>
      <c r="P434" s="2106"/>
      <c r="Q434" s="2106"/>
      <c r="R434" s="2106"/>
      <c r="S434" s="2106"/>
      <c r="T434" s="1829">
        <v>0</v>
      </c>
      <c r="U434" s="1829">
        <v>54.430999999999997</v>
      </c>
      <c r="V434" s="2147">
        <f t="shared" si="145"/>
        <v>54.430999999999997</v>
      </c>
      <c r="W434" s="1829">
        <v>0</v>
      </c>
      <c r="X434" s="1829">
        <f t="shared" si="146"/>
        <v>54.430999999999997</v>
      </c>
    </row>
    <row r="435" spans="1:24" ht="20.95" x14ac:dyDescent="0.2">
      <c r="A435" s="602" t="s">
        <v>106</v>
      </c>
      <c r="B435" s="1228" t="s">
        <v>804</v>
      </c>
      <c r="C435" s="1229" t="s">
        <v>100</v>
      </c>
      <c r="D435" s="1229" t="s">
        <v>100</v>
      </c>
      <c r="E435" s="2132" t="s">
        <v>881</v>
      </c>
      <c r="F435" s="1045">
        <v>0</v>
      </c>
      <c r="G435" s="2105"/>
      <c r="H435" s="2105"/>
      <c r="I435" s="2105"/>
      <c r="J435" s="2105"/>
      <c r="K435" s="2105"/>
      <c r="L435" s="2105"/>
      <c r="M435" s="2105"/>
      <c r="N435" s="2105"/>
      <c r="O435" s="2105"/>
      <c r="P435" s="2105"/>
      <c r="Q435" s="2105"/>
      <c r="R435" s="2105"/>
      <c r="S435" s="2105"/>
      <c r="T435" s="1832">
        <v>0</v>
      </c>
      <c r="U435" s="1832">
        <f t="shared" ref="U435:W435" si="155">+U436</f>
        <v>10.885999999999999</v>
      </c>
      <c r="V435" s="2148">
        <f t="shared" si="145"/>
        <v>10.885999999999999</v>
      </c>
      <c r="W435" s="1832">
        <f t="shared" si="155"/>
        <v>0</v>
      </c>
      <c r="X435" s="1832">
        <f t="shared" si="146"/>
        <v>10.885999999999999</v>
      </c>
    </row>
    <row r="436" spans="1:24" x14ac:dyDescent="0.2">
      <c r="A436" s="624"/>
      <c r="B436" s="1228"/>
      <c r="C436" s="1233" t="s">
        <v>294</v>
      </c>
      <c r="D436" s="1233" t="s">
        <v>295</v>
      </c>
      <c r="E436" s="1234" t="s">
        <v>296</v>
      </c>
      <c r="F436" s="1046">
        <v>0</v>
      </c>
      <c r="G436" s="2106"/>
      <c r="H436" s="2106"/>
      <c r="I436" s="2106"/>
      <c r="J436" s="2106"/>
      <c r="K436" s="2106"/>
      <c r="L436" s="2106"/>
      <c r="M436" s="2106"/>
      <c r="N436" s="2106"/>
      <c r="O436" s="2106"/>
      <c r="P436" s="2106"/>
      <c r="Q436" s="2106"/>
      <c r="R436" s="2106"/>
      <c r="S436" s="2106"/>
      <c r="T436" s="1829">
        <v>0</v>
      </c>
      <c r="U436" s="1829">
        <v>10.885999999999999</v>
      </c>
      <c r="V436" s="2147">
        <f t="shared" si="145"/>
        <v>10.885999999999999</v>
      </c>
      <c r="W436" s="1829">
        <v>0</v>
      </c>
      <c r="X436" s="1829">
        <f t="shared" si="146"/>
        <v>10.885999999999999</v>
      </c>
    </row>
    <row r="437" spans="1:24" ht="20.95" x14ac:dyDescent="0.2">
      <c r="A437" s="602" t="s">
        <v>106</v>
      </c>
      <c r="B437" s="1228" t="s">
        <v>805</v>
      </c>
      <c r="C437" s="1229" t="s">
        <v>100</v>
      </c>
      <c r="D437" s="1229" t="s">
        <v>100</v>
      </c>
      <c r="E437" s="2132" t="s">
        <v>934</v>
      </c>
      <c r="F437" s="1045">
        <v>0</v>
      </c>
      <c r="G437" s="2105"/>
      <c r="H437" s="2105"/>
      <c r="I437" s="2105"/>
      <c r="J437" s="2105"/>
      <c r="K437" s="2105"/>
      <c r="L437" s="2105"/>
      <c r="M437" s="2105"/>
      <c r="N437" s="2105"/>
      <c r="O437" s="2105"/>
      <c r="P437" s="2105"/>
      <c r="Q437" s="2105"/>
      <c r="R437" s="2105"/>
      <c r="S437" s="2105"/>
      <c r="T437" s="1832">
        <v>0</v>
      </c>
      <c r="U437" s="1832">
        <f t="shared" ref="U437:W437" si="156">+U438</f>
        <v>13.253</v>
      </c>
      <c r="V437" s="2148">
        <f t="shared" si="145"/>
        <v>13.253</v>
      </c>
      <c r="W437" s="1832">
        <f t="shared" si="156"/>
        <v>0</v>
      </c>
      <c r="X437" s="1832">
        <f t="shared" si="146"/>
        <v>13.253</v>
      </c>
    </row>
    <row r="438" spans="1:24" x14ac:dyDescent="0.2">
      <c r="A438" s="624"/>
      <c r="B438" s="1228"/>
      <c r="C438" s="1233" t="s">
        <v>294</v>
      </c>
      <c r="D438" s="1233" t="s">
        <v>295</v>
      </c>
      <c r="E438" s="1234" t="s">
        <v>296</v>
      </c>
      <c r="F438" s="1046">
        <v>0</v>
      </c>
      <c r="G438" s="2106"/>
      <c r="H438" s="2106"/>
      <c r="I438" s="2106"/>
      <c r="J438" s="2106"/>
      <c r="K438" s="2106"/>
      <c r="L438" s="2106"/>
      <c r="M438" s="2106"/>
      <c r="N438" s="2106"/>
      <c r="O438" s="2106"/>
      <c r="P438" s="2106"/>
      <c r="Q438" s="2106"/>
      <c r="R438" s="2106"/>
      <c r="S438" s="2106"/>
      <c r="T438" s="1829">
        <v>0</v>
      </c>
      <c r="U438" s="1829">
        <v>13.253</v>
      </c>
      <c r="V438" s="2147">
        <f t="shared" si="145"/>
        <v>13.253</v>
      </c>
      <c r="W438" s="1829">
        <v>0</v>
      </c>
      <c r="X438" s="1829">
        <f t="shared" si="146"/>
        <v>13.253</v>
      </c>
    </row>
    <row r="439" spans="1:24" ht="20.95" x14ac:dyDescent="0.2">
      <c r="A439" s="602" t="s">
        <v>106</v>
      </c>
      <c r="B439" s="1228" t="s">
        <v>806</v>
      </c>
      <c r="C439" s="1229" t="s">
        <v>100</v>
      </c>
      <c r="D439" s="1229" t="s">
        <v>100</v>
      </c>
      <c r="E439" s="2132" t="s">
        <v>935</v>
      </c>
      <c r="F439" s="1045">
        <v>0</v>
      </c>
      <c r="G439" s="2105"/>
      <c r="H439" s="2105"/>
      <c r="I439" s="2105"/>
      <c r="J439" s="2105"/>
      <c r="K439" s="2105"/>
      <c r="L439" s="2105"/>
      <c r="M439" s="2105"/>
      <c r="N439" s="2105"/>
      <c r="O439" s="2105"/>
      <c r="P439" s="2105"/>
      <c r="Q439" s="2105"/>
      <c r="R439" s="2105"/>
      <c r="S439" s="2105"/>
      <c r="T439" s="1832">
        <v>0</v>
      </c>
      <c r="U439" s="1832">
        <f t="shared" ref="U439:W439" si="157">+U440</f>
        <v>16.565999999999999</v>
      </c>
      <c r="V439" s="2148">
        <f t="shared" si="145"/>
        <v>16.565999999999999</v>
      </c>
      <c r="W439" s="1832">
        <f t="shared" si="157"/>
        <v>0</v>
      </c>
      <c r="X439" s="1832">
        <f t="shared" si="146"/>
        <v>16.565999999999999</v>
      </c>
    </row>
    <row r="440" spans="1:24" x14ac:dyDescent="0.2">
      <c r="A440" s="624"/>
      <c r="B440" s="1228"/>
      <c r="C440" s="1233" t="s">
        <v>294</v>
      </c>
      <c r="D440" s="1233" t="s">
        <v>295</v>
      </c>
      <c r="E440" s="1234" t="s">
        <v>296</v>
      </c>
      <c r="F440" s="1046">
        <v>0</v>
      </c>
      <c r="G440" s="2106"/>
      <c r="H440" s="2106"/>
      <c r="I440" s="2106"/>
      <c r="J440" s="2106"/>
      <c r="K440" s="2106"/>
      <c r="L440" s="2106"/>
      <c r="M440" s="2106"/>
      <c r="N440" s="2106"/>
      <c r="O440" s="2106"/>
      <c r="P440" s="2106"/>
      <c r="Q440" s="2106"/>
      <c r="R440" s="2106"/>
      <c r="S440" s="2106"/>
      <c r="T440" s="1829">
        <v>0</v>
      </c>
      <c r="U440" s="1829">
        <v>16.565999999999999</v>
      </c>
      <c r="V440" s="2147">
        <f t="shared" si="145"/>
        <v>16.565999999999999</v>
      </c>
      <c r="W440" s="1829">
        <v>0</v>
      </c>
      <c r="X440" s="1829">
        <f t="shared" si="146"/>
        <v>16.565999999999999</v>
      </c>
    </row>
    <row r="441" spans="1:24" ht="20.95" x14ac:dyDescent="0.2">
      <c r="A441" s="602" t="s">
        <v>106</v>
      </c>
      <c r="B441" s="1228" t="s">
        <v>807</v>
      </c>
      <c r="C441" s="1229" t="s">
        <v>100</v>
      </c>
      <c r="D441" s="1229" t="s">
        <v>100</v>
      </c>
      <c r="E441" s="2132" t="s">
        <v>882</v>
      </c>
      <c r="F441" s="1045">
        <v>0</v>
      </c>
      <c r="G441" s="2105"/>
      <c r="H441" s="2105"/>
      <c r="I441" s="2105"/>
      <c r="J441" s="2105"/>
      <c r="K441" s="2105"/>
      <c r="L441" s="2105"/>
      <c r="M441" s="2105"/>
      <c r="N441" s="2105"/>
      <c r="O441" s="2105"/>
      <c r="P441" s="2105"/>
      <c r="Q441" s="2105"/>
      <c r="R441" s="2105"/>
      <c r="S441" s="2105"/>
      <c r="T441" s="1832">
        <v>0</v>
      </c>
      <c r="U441" s="1832">
        <f t="shared" ref="U441:W441" si="158">+U442</f>
        <v>19.641999999999999</v>
      </c>
      <c r="V441" s="2148">
        <f t="shared" si="145"/>
        <v>19.641999999999999</v>
      </c>
      <c r="W441" s="1832">
        <f t="shared" si="158"/>
        <v>0</v>
      </c>
      <c r="X441" s="1832">
        <f t="shared" si="146"/>
        <v>19.641999999999999</v>
      </c>
    </row>
    <row r="442" spans="1:24" x14ac:dyDescent="0.2">
      <c r="A442" s="624"/>
      <c r="B442" s="1228"/>
      <c r="C442" s="1233" t="s">
        <v>294</v>
      </c>
      <c r="D442" s="1233" t="s">
        <v>295</v>
      </c>
      <c r="E442" s="1234" t="s">
        <v>296</v>
      </c>
      <c r="F442" s="1046">
        <v>0</v>
      </c>
      <c r="G442" s="2106"/>
      <c r="H442" s="2106"/>
      <c r="I442" s="2106"/>
      <c r="J442" s="2106"/>
      <c r="K442" s="2106"/>
      <c r="L442" s="2106"/>
      <c r="M442" s="2106"/>
      <c r="N442" s="2106"/>
      <c r="O442" s="2106"/>
      <c r="P442" s="2106"/>
      <c r="Q442" s="2106"/>
      <c r="R442" s="2106"/>
      <c r="S442" s="2106"/>
      <c r="T442" s="1829">
        <v>0</v>
      </c>
      <c r="U442" s="1829">
        <v>19.641999999999999</v>
      </c>
      <c r="V442" s="2147">
        <f t="shared" si="145"/>
        <v>19.641999999999999</v>
      </c>
      <c r="W442" s="1829">
        <v>0</v>
      </c>
      <c r="X442" s="1829">
        <f t="shared" si="146"/>
        <v>19.641999999999999</v>
      </c>
    </row>
    <row r="443" spans="1:24" ht="20.95" x14ac:dyDescent="0.2">
      <c r="A443" s="602" t="s">
        <v>106</v>
      </c>
      <c r="B443" s="1228" t="s">
        <v>808</v>
      </c>
      <c r="C443" s="1229" t="s">
        <v>100</v>
      </c>
      <c r="D443" s="1229" t="s">
        <v>100</v>
      </c>
      <c r="E443" s="2132" t="s">
        <v>883</v>
      </c>
      <c r="F443" s="1045">
        <v>0</v>
      </c>
      <c r="G443" s="2105"/>
      <c r="H443" s="2105"/>
      <c r="I443" s="2105"/>
      <c r="J443" s="2105"/>
      <c r="K443" s="2105"/>
      <c r="L443" s="2105"/>
      <c r="M443" s="2105"/>
      <c r="N443" s="2105"/>
      <c r="O443" s="2105"/>
      <c r="P443" s="2105"/>
      <c r="Q443" s="2105"/>
      <c r="R443" s="2105"/>
      <c r="S443" s="2105"/>
      <c r="T443" s="1832">
        <v>0</v>
      </c>
      <c r="U443" s="1832">
        <f t="shared" ref="U443:W443" si="159">+U444</f>
        <v>35.262</v>
      </c>
      <c r="V443" s="2148">
        <f t="shared" si="145"/>
        <v>35.262</v>
      </c>
      <c r="W443" s="1832">
        <f t="shared" si="159"/>
        <v>0</v>
      </c>
      <c r="X443" s="1832">
        <f t="shared" si="146"/>
        <v>35.262</v>
      </c>
    </row>
    <row r="444" spans="1:24" x14ac:dyDescent="0.2">
      <c r="A444" s="624"/>
      <c r="B444" s="1228"/>
      <c r="C444" s="1233" t="s">
        <v>294</v>
      </c>
      <c r="D444" s="1233" t="s">
        <v>295</v>
      </c>
      <c r="E444" s="1234" t="s">
        <v>296</v>
      </c>
      <c r="F444" s="1046">
        <v>0</v>
      </c>
      <c r="G444" s="2106"/>
      <c r="H444" s="2106"/>
      <c r="I444" s="2106"/>
      <c r="J444" s="2106"/>
      <c r="K444" s="2106"/>
      <c r="L444" s="2106"/>
      <c r="M444" s="2106"/>
      <c r="N444" s="2106"/>
      <c r="O444" s="2106"/>
      <c r="P444" s="2106"/>
      <c r="Q444" s="2106"/>
      <c r="R444" s="2106"/>
      <c r="S444" s="2106"/>
      <c r="T444" s="1829">
        <v>0</v>
      </c>
      <c r="U444" s="1829">
        <v>35.262</v>
      </c>
      <c r="V444" s="2147">
        <f t="shared" si="145"/>
        <v>35.262</v>
      </c>
      <c r="W444" s="1829">
        <v>0</v>
      </c>
      <c r="X444" s="1829">
        <f t="shared" si="146"/>
        <v>35.262</v>
      </c>
    </row>
    <row r="445" spans="1:24" ht="20.95" x14ac:dyDescent="0.2">
      <c r="A445" s="602" t="s">
        <v>106</v>
      </c>
      <c r="B445" s="1228" t="s">
        <v>809</v>
      </c>
      <c r="C445" s="1229" t="s">
        <v>100</v>
      </c>
      <c r="D445" s="1229" t="s">
        <v>100</v>
      </c>
      <c r="E445" s="2132" t="s">
        <v>884</v>
      </c>
      <c r="F445" s="1045">
        <v>0</v>
      </c>
      <c r="G445" s="2105"/>
      <c r="H445" s="2105"/>
      <c r="I445" s="2105"/>
      <c r="J445" s="2105"/>
      <c r="K445" s="2105"/>
      <c r="L445" s="2105"/>
      <c r="M445" s="2105"/>
      <c r="N445" s="2105"/>
      <c r="O445" s="2105"/>
      <c r="P445" s="2105"/>
      <c r="Q445" s="2105"/>
      <c r="R445" s="2105"/>
      <c r="S445" s="2105"/>
      <c r="T445" s="1832">
        <v>0</v>
      </c>
      <c r="U445" s="1832">
        <f t="shared" ref="U445:W445" si="160">+U446</f>
        <v>29.344999999999999</v>
      </c>
      <c r="V445" s="2148">
        <f t="shared" si="145"/>
        <v>29.344999999999999</v>
      </c>
      <c r="W445" s="1832">
        <f t="shared" si="160"/>
        <v>0</v>
      </c>
      <c r="X445" s="1832">
        <f t="shared" si="146"/>
        <v>29.344999999999999</v>
      </c>
    </row>
    <row r="446" spans="1:24" x14ac:dyDescent="0.2">
      <c r="A446" s="624"/>
      <c r="B446" s="1228"/>
      <c r="C446" s="1233" t="s">
        <v>294</v>
      </c>
      <c r="D446" s="1233" t="s">
        <v>295</v>
      </c>
      <c r="E446" s="1234" t="s">
        <v>296</v>
      </c>
      <c r="F446" s="1046">
        <v>0</v>
      </c>
      <c r="G446" s="2106"/>
      <c r="H446" s="2106"/>
      <c r="I446" s="2106"/>
      <c r="J446" s="2106"/>
      <c r="K446" s="2106"/>
      <c r="L446" s="2106"/>
      <c r="M446" s="2106"/>
      <c r="N446" s="2106"/>
      <c r="O446" s="2106"/>
      <c r="P446" s="2106"/>
      <c r="Q446" s="2106"/>
      <c r="R446" s="2106"/>
      <c r="S446" s="2106"/>
      <c r="T446" s="1829">
        <v>0</v>
      </c>
      <c r="U446" s="1829">
        <v>29.344999999999999</v>
      </c>
      <c r="V446" s="2147">
        <f t="shared" si="145"/>
        <v>29.344999999999999</v>
      </c>
      <c r="W446" s="1829">
        <v>0</v>
      </c>
      <c r="X446" s="1829">
        <f t="shared" si="146"/>
        <v>29.344999999999999</v>
      </c>
    </row>
    <row r="447" spans="1:24" ht="20.95" x14ac:dyDescent="0.2">
      <c r="A447" s="602" t="s">
        <v>106</v>
      </c>
      <c r="B447" s="1228" t="s">
        <v>810</v>
      </c>
      <c r="C447" s="1229" t="s">
        <v>100</v>
      </c>
      <c r="D447" s="1229" t="s">
        <v>100</v>
      </c>
      <c r="E447" s="2132" t="s">
        <v>885</v>
      </c>
      <c r="F447" s="1045">
        <v>0</v>
      </c>
      <c r="G447" s="2105"/>
      <c r="H447" s="2105"/>
      <c r="I447" s="2105"/>
      <c r="J447" s="2105"/>
      <c r="K447" s="2105"/>
      <c r="L447" s="2105"/>
      <c r="M447" s="2105"/>
      <c r="N447" s="2105"/>
      <c r="O447" s="2105"/>
      <c r="P447" s="2105"/>
      <c r="Q447" s="2105"/>
      <c r="R447" s="2105"/>
      <c r="S447" s="2105"/>
      <c r="T447" s="1832">
        <v>0</v>
      </c>
      <c r="U447" s="1832">
        <f t="shared" ref="U447:W447" si="161">+U448</f>
        <v>45.438000000000002</v>
      </c>
      <c r="V447" s="2148">
        <f t="shared" si="145"/>
        <v>45.438000000000002</v>
      </c>
      <c r="W447" s="1832">
        <f t="shared" si="161"/>
        <v>0</v>
      </c>
      <c r="X447" s="1832">
        <f t="shared" si="146"/>
        <v>45.438000000000002</v>
      </c>
    </row>
    <row r="448" spans="1:24" x14ac:dyDescent="0.2">
      <c r="A448" s="624"/>
      <c r="B448" s="1228"/>
      <c r="C448" s="1233" t="s">
        <v>294</v>
      </c>
      <c r="D448" s="1233" t="s">
        <v>295</v>
      </c>
      <c r="E448" s="1234" t="s">
        <v>296</v>
      </c>
      <c r="F448" s="1046">
        <v>0</v>
      </c>
      <c r="G448" s="2106"/>
      <c r="H448" s="2106"/>
      <c r="I448" s="2106"/>
      <c r="J448" s="2106"/>
      <c r="K448" s="2106"/>
      <c r="L448" s="2106"/>
      <c r="M448" s="2106"/>
      <c r="N448" s="2106"/>
      <c r="O448" s="2106"/>
      <c r="P448" s="2106"/>
      <c r="Q448" s="2106"/>
      <c r="R448" s="2106"/>
      <c r="S448" s="2106"/>
      <c r="T448" s="1829">
        <v>0</v>
      </c>
      <c r="U448" s="1829">
        <v>45.438000000000002</v>
      </c>
      <c r="V448" s="2147">
        <f t="shared" si="145"/>
        <v>45.438000000000002</v>
      </c>
      <c r="W448" s="1829">
        <v>0</v>
      </c>
      <c r="X448" s="1829">
        <f t="shared" si="146"/>
        <v>45.438000000000002</v>
      </c>
    </row>
    <row r="449" spans="1:24" ht="20.95" x14ac:dyDescent="0.2">
      <c r="A449" s="602" t="s">
        <v>106</v>
      </c>
      <c r="B449" s="1228" t="s">
        <v>811</v>
      </c>
      <c r="C449" s="1229" t="s">
        <v>100</v>
      </c>
      <c r="D449" s="1229" t="s">
        <v>100</v>
      </c>
      <c r="E449" s="2132" t="s">
        <v>886</v>
      </c>
      <c r="F449" s="1045">
        <v>0</v>
      </c>
      <c r="G449" s="2105"/>
      <c r="H449" s="2105"/>
      <c r="I449" s="2105"/>
      <c r="J449" s="2105"/>
      <c r="K449" s="2105"/>
      <c r="L449" s="2105"/>
      <c r="M449" s="2105"/>
      <c r="N449" s="2105"/>
      <c r="O449" s="2105"/>
      <c r="P449" s="2105"/>
      <c r="Q449" s="2105"/>
      <c r="R449" s="2105"/>
      <c r="S449" s="2105"/>
      <c r="T449" s="1832">
        <v>0</v>
      </c>
      <c r="U449" s="1832">
        <f t="shared" ref="U449:W449" si="162">+U450</f>
        <v>21.536000000000001</v>
      </c>
      <c r="V449" s="2148">
        <f t="shared" si="145"/>
        <v>21.536000000000001</v>
      </c>
      <c r="W449" s="1832">
        <f t="shared" si="162"/>
        <v>0</v>
      </c>
      <c r="X449" s="1832">
        <f t="shared" si="146"/>
        <v>21.536000000000001</v>
      </c>
    </row>
    <row r="450" spans="1:24" x14ac:dyDescent="0.2">
      <c r="A450" s="624"/>
      <c r="B450" s="1228"/>
      <c r="C450" s="1233" t="s">
        <v>294</v>
      </c>
      <c r="D450" s="1233" t="s">
        <v>295</v>
      </c>
      <c r="E450" s="1234" t="s">
        <v>296</v>
      </c>
      <c r="F450" s="1046">
        <v>0</v>
      </c>
      <c r="G450" s="2106"/>
      <c r="H450" s="2106"/>
      <c r="I450" s="2106"/>
      <c r="J450" s="2106"/>
      <c r="K450" s="2106"/>
      <c r="L450" s="2106"/>
      <c r="M450" s="2106"/>
      <c r="N450" s="2106"/>
      <c r="O450" s="2106"/>
      <c r="P450" s="2106"/>
      <c r="Q450" s="2106"/>
      <c r="R450" s="2106"/>
      <c r="S450" s="2106"/>
      <c r="T450" s="1829">
        <v>0</v>
      </c>
      <c r="U450" s="1829">
        <v>21.536000000000001</v>
      </c>
      <c r="V450" s="2147">
        <f t="shared" si="145"/>
        <v>21.536000000000001</v>
      </c>
      <c r="W450" s="1829">
        <v>0</v>
      </c>
      <c r="X450" s="1829">
        <f t="shared" si="146"/>
        <v>21.536000000000001</v>
      </c>
    </row>
    <row r="451" spans="1:24" ht="20.95" x14ac:dyDescent="0.2">
      <c r="A451" s="602" t="s">
        <v>106</v>
      </c>
      <c r="B451" s="1228" t="s">
        <v>812</v>
      </c>
      <c r="C451" s="1229" t="s">
        <v>100</v>
      </c>
      <c r="D451" s="1229" t="s">
        <v>100</v>
      </c>
      <c r="E451" s="2132" t="s">
        <v>887</v>
      </c>
      <c r="F451" s="1045">
        <v>0</v>
      </c>
      <c r="G451" s="2105"/>
      <c r="H451" s="2105"/>
      <c r="I451" s="2105"/>
      <c r="J451" s="2105"/>
      <c r="K451" s="2105"/>
      <c r="L451" s="2105"/>
      <c r="M451" s="2105"/>
      <c r="N451" s="2105"/>
      <c r="O451" s="2105"/>
      <c r="P451" s="2105"/>
      <c r="Q451" s="2105"/>
      <c r="R451" s="2105"/>
      <c r="S451" s="2105"/>
      <c r="T451" s="1832">
        <v>0</v>
      </c>
      <c r="U451" s="1832">
        <f t="shared" ref="U451:W451" si="163">+U452</f>
        <v>17.276</v>
      </c>
      <c r="V451" s="2148">
        <f t="shared" si="145"/>
        <v>17.276</v>
      </c>
      <c r="W451" s="1832">
        <f t="shared" si="163"/>
        <v>0</v>
      </c>
      <c r="X451" s="1832">
        <f t="shared" si="146"/>
        <v>17.276</v>
      </c>
    </row>
    <row r="452" spans="1:24" x14ac:dyDescent="0.2">
      <c r="A452" s="624"/>
      <c r="B452" s="1228"/>
      <c r="C452" s="1233" t="s">
        <v>294</v>
      </c>
      <c r="D452" s="1233" t="s">
        <v>295</v>
      </c>
      <c r="E452" s="1234" t="s">
        <v>296</v>
      </c>
      <c r="F452" s="1046">
        <v>0</v>
      </c>
      <c r="G452" s="2106"/>
      <c r="H452" s="2106"/>
      <c r="I452" s="2106"/>
      <c r="J452" s="2106"/>
      <c r="K452" s="2106"/>
      <c r="L452" s="2106"/>
      <c r="M452" s="2106"/>
      <c r="N452" s="2106"/>
      <c r="O452" s="2106"/>
      <c r="P452" s="2106"/>
      <c r="Q452" s="2106"/>
      <c r="R452" s="2106"/>
      <c r="S452" s="2106"/>
      <c r="T452" s="1829">
        <v>0</v>
      </c>
      <c r="U452" s="1829">
        <v>17.276</v>
      </c>
      <c r="V452" s="2147">
        <f t="shared" si="145"/>
        <v>17.276</v>
      </c>
      <c r="W452" s="1829">
        <v>0</v>
      </c>
      <c r="X452" s="1829">
        <f t="shared" si="146"/>
        <v>17.276</v>
      </c>
    </row>
    <row r="453" spans="1:24" ht="20.95" x14ac:dyDescent="0.2">
      <c r="A453" s="602" t="s">
        <v>106</v>
      </c>
      <c r="B453" s="1228" t="s">
        <v>813</v>
      </c>
      <c r="C453" s="1229" t="s">
        <v>100</v>
      </c>
      <c r="D453" s="1229" t="s">
        <v>100</v>
      </c>
      <c r="E453" s="2132" t="s">
        <v>888</v>
      </c>
      <c r="F453" s="1045">
        <v>0</v>
      </c>
      <c r="G453" s="2105"/>
      <c r="H453" s="2105"/>
      <c r="I453" s="2105"/>
      <c r="J453" s="2105"/>
      <c r="K453" s="2105"/>
      <c r="L453" s="2105"/>
      <c r="M453" s="2105"/>
      <c r="N453" s="2105"/>
      <c r="O453" s="2105"/>
      <c r="P453" s="2105"/>
      <c r="Q453" s="2105"/>
      <c r="R453" s="2105"/>
      <c r="S453" s="2105"/>
      <c r="T453" s="1832">
        <v>0</v>
      </c>
      <c r="U453" s="1832">
        <f t="shared" ref="U453:W453" si="164">+U454</f>
        <v>10.413</v>
      </c>
      <c r="V453" s="2148">
        <f t="shared" si="145"/>
        <v>10.413</v>
      </c>
      <c r="W453" s="1832">
        <f t="shared" si="164"/>
        <v>0</v>
      </c>
      <c r="X453" s="1832">
        <f t="shared" si="146"/>
        <v>10.413</v>
      </c>
    </row>
    <row r="454" spans="1:24" x14ac:dyDescent="0.2">
      <c r="A454" s="624"/>
      <c r="B454" s="1228"/>
      <c r="C454" s="1233" t="s">
        <v>294</v>
      </c>
      <c r="D454" s="1233" t="s">
        <v>295</v>
      </c>
      <c r="E454" s="1234" t="s">
        <v>296</v>
      </c>
      <c r="F454" s="1046">
        <v>0</v>
      </c>
      <c r="G454" s="2106"/>
      <c r="H454" s="2106"/>
      <c r="I454" s="2106"/>
      <c r="J454" s="2106"/>
      <c r="K454" s="2106"/>
      <c r="L454" s="2106"/>
      <c r="M454" s="2106"/>
      <c r="N454" s="2106"/>
      <c r="O454" s="2106"/>
      <c r="P454" s="2106"/>
      <c r="Q454" s="2106"/>
      <c r="R454" s="2106"/>
      <c r="S454" s="2106"/>
      <c r="T454" s="1829">
        <v>0</v>
      </c>
      <c r="U454" s="1829">
        <v>10.413</v>
      </c>
      <c r="V454" s="2147">
        <f t="shared" si="145"/>
        <v>10.413</v>
      </c>
      <c r="W454" s="1829">
        <v>0</v>
      </c>
      <c r="X454" s="1829">
        <f t="shared" si="146"/>
        <v>10.413</v>
      </c>
    </row>
    <row r="455" spans="1:24" ht="20.95" x14ac:dyDescent="0.2">
      <c r="A455" s="602" t="s">
        <v>106</v>
      </c>
      <c r="B455" s="1228" t="s">
        <v>814</v>
      </c>
      <c r="C455" s="1229" t="s">
        <v>100</v>
      </c>
      <c r="D455" s="1229" t="s">
        <v>100</v>
      </c>
      <c r="E455" s="2132" t="s">
        <v>889</v>
      </c>
      <c r="F455" s="1045">
        <v>0</v>
      </c>
      <c r="G455" s="2105"/>
      <c r="H455" s="2105"/>
      <c r="I455" s="2105"/>
      <c r="J455" s="2105"/>
      <c r="K455" s="2105"/>
      <c r="L455" s="2105"/>
      <c r="M455" s="2105"/>
      <c r="N455" s="2105"/>
      <c r="O455" s="2105"/>
      <c r="P455" s="2105"/>
      <c r="Q455" s="2105"/>
      <c r="R455" s="2105"/>
      <c r="S455" s="2105"/>
      <c r="T455" s="1832">
        <v>0</v>
      </c>
      <c r="U455" s="1832">
        <f t="shared" ref="U455:W455" si="165">+U456</f>
        <v>15.382999999999999</v>
      </c>
      <c r="V455" s="2148">
        <f t="shared" si="145"/>
        <v>15.382999999999999</v>
      </c>
      <c r="W455" s="1832">
        <f t="shared" si="165"/>
        <v>0</v>
      </c>
      <c r="X455" s="1832">
        <f t="shared" si="146"/>
        <v>15.382999999999999</v>
      </c>
    </row>
    <row r="456" spans="1:24" x14ac:dyDescent="0.2">
      <c r="A456" s="624"/>
      <c r="B456" s="1228"/>
      <c r="C456" s="1233" t="s">
        <v>294</v>
      </c>
      <c r="D456" s="1233" t="s">
        <v>295</v>
      </c>
      <c r="E456" s="1234" t="s">
        <v>296</v>
      </c>
      <c r="F456" s="1046">
        <v>0</v>
      </c>
      <c r="G456" s="2106"/>
      <c r="H456" s="2106"/>
      <c r="I456" s="2106"/>
      <c r="J456" s="2106"/>
      <c r="K456" s="2106"/>
      <c r="L456" s="2106"/>
      <c r="M456" s="2106"/>
      <c r="N456" s="2106"/>
      <c r="O456" s="2106"/>
      <c r="P456" s="2106"/>
      <c r="Q456" s="2106"/>
      <c r="R456" s="2106"/>
      <c r="S456" s="2106"/>
      <c r="T456" s="1829">
        <v>0</v>
      </c>
      <c r="U456" s="1829">
        <v>15.382999999999999</v>
      </c>
      <c r="V456" s="2147">
        <f t="shared" si="145"/>
        <v>15.382999999999999</v>
      </c>
      <c r="W456" s="1829">
        <v>0</v>
      </c>
      <c r="X456" s="1829">
        <f t="shared" si="146"/>
        <v>15.382999999999999</v>
      </c>
    </row>
    <row r="457" spans="1:24" ht="20.95" x14ac:dyDescent="0.2">
      <c r="A457" s="602" t="s">
        <v>106</v>
      </c>
      <c r="B457" s="1228" t="s">
        <v>815</v>
      </c>
      <c r="C457" s="1229" t="s">
        <v>100</v>
      </c>
      <c r="D457" s="1229" t="s">
        <v>100</v>
      </c>
      <c r="E457" s="2132" t="s">
        <v>936</v>
      </c>
      <c r="F457" s="1045">
        <v>0</v>
      </c>
      <c r="G457" s="2105"/>
      <c r="H457" s="2105"/>
      <c r="I457" s="2105"/>
      <c r="J457" s="2105"/>
      <c r="K457" s="2105"/>
      <c r="L457" s="2105"/>
      <c r="M457" s="2105"/>
      <c r="N457" s="2105"/>
      <c r="O457" s="2105"/>
      <c r="P457" s="2105"/>
      <c r="Q457" s="2105"/>
      <c r="R457" s="2105"/>
      <c r="S457" s="2105"/>
      <c r="T457" s="1832">
        <v>0</v>
      </c>
      <c r="U457" s="1832">
        <f t="shared" ref="U457:W457" si="166">+U458</f>
        <v>13.726000000000001</v>
      </c>
      <c r="V457" s="2148">
        <f t="shared" si="145"/>
        <v>13.726000000000001</v>
      </c>
      <c r="W457" s="1832">
        <f t="shared" si="166"/>
        <v>0</v>
      </c>
      <c r="X457" s="1832">
        <f t="shared" si="146"/>
        <v>13.726000000000001</v>
      </c>
    </row>
    <row r="458" spans="1:24" x14ac:dyDescent="0.2">
      <c r="A458" s="624"/>
      <c r="B458" s="1228"/>
      <c r="C458" s="1233" t="s">
        <v>294</v>
      </c>
      <c r="D458" s="1233" t="s">
        <v>295</v>
      </c>
      <c r="E458" s="1234" t="s">
        <v>296</v>
      </c>
      <c r="F458" s="1046">
        <v>0</v>
      </c>
      <c r="G458" s="2106"/>
      <c r="H458" s="2106"/>
      <c r="I458" s="2106"/>
      <c r="J458" s="2106"/>
      <c r="K458" s="2106"/>
      <c r="L458" s="2106"/>
      <c r="M458" s="2106"/>
      <c r="N458" s="2106"/>
      <c r="O458" s="2106"/>
      <c r="P458" s="2106"/>
      <c r="Q458" s="2106"/>
      <c r="R458" s="2106"/>
      <c r="S458" s="2106"/>
      <c r="T458" s="1829">
        <v>0</v>
      </c>
      <c r="U458" s="1829">
        <v>13.726000000000001</v>
      </c>
      <c r="V458" s="2147">
        <f t="shared" si="145"/>
        <v>13.726000000000001</v>
      </c>
      <c r="W458" s="1829">
        <v>0</v>
      </c>
      <c r="X458" s="1829">
        <f t="shared" si="146"/>
        <v>13.726000000000001</v>
      </c>
    </row>
    <row r="459" spans="1:24" x14ac:dyDescent="0.2">
      <c r="A459" s="602" t="s">
        <v>106</v>
      </c>
      <c r="B459" s="1228" t="s">
        <v>816</v>
      </c>
      <c r="C459" s="1229" t="s">
        <v>100</v>
      </c>
      <c r="D459" s="1229" t="s">
        <v>100</v>
      </c>
      <c r="E459" s="2132" t="s">
        <v>890</v>
      </c>
      <c r="F459" s="1045">
        <v>0</v>
      </c>
      <c r="G459" s="2105"/>
      <c r="H459" s="2105"/>
      <c r="I459" s="2105"/>
      <c r="J459" s="2105"/>
      <c r="K459" s="2105"/>
      <c r="L459" s="2105"/>
      <c r="M459" s="2105"/>
      <c r="N459" s="2105"/>
      <c r="O459" s="2105"/>
      <c r="P459" s="2105"/>
      <c r="Q459" s="2105"/>
      <c r="R459" s="2105"/>
      <c r="S459" s="2105"/>
      <c r="T459" s="1832">
        <v>0</v>
      </c>
      <c r="U459" s="1832">
        <f t="shared" ref="U459:W459" si="167">+U460</f>
        <v>12.305999999999999</v>
      </c>
      <c r="V459" s="2148">
        <f t="shared" si="145"/>
        <v>12.305999999999999</v>
      </c>
      <c r="W459" s="1832">
        <f t="shared" si="167"/>
        <v>0</v>
      </c>
      <c r="X459" s="1832">
        <f t="shared" si="146"/>
        <v>12.305999999999999</v>
      </c>
    </row>
    <row r="460" spans="1:24" x14ac:dyDescent="0.2">
      <c r="A460" s="624"/>
      <c r="B460" s="1228"/>
      <c r="C460" s="1233" t="s">
        <v>294</v>
      </c>
      <c r="D460" s="1233" t="s">
        <v>295</v>
      </c>
      <c r="E460" s="1234" t="s">
        <v>296</v>
      </c>
      <c r="F460" s="1046">
        <v>0</v>
      </c>
      <c r="G460" s="2106"/>
      <c r="H460" s="2106"/>
      <c r="I460" s="2106"/>
      <c r="J460" s="2106"/>
      <c r="K460" s="2106"/>
      <c r="L460" s="2106"/>
      <c r="M460" s="2106"/>
      <c r="N460" s="2106"/>
      <c r="O460" s="2106"/>
      <c r="P460" s="2106"/>
      <c r="Q460" s="2106"/>
      <c r="R460" s="2106"/>
      <c r="S460" s="2106"/>
      <c r="T460" s="1829">
        <v>0</v>
      </c>
      <c r="U460" s="1829">
        <v>12.305999999999999</v>
      </c>
      <c r="V460" s="2147">
        <f t="shared" si="145"/>
        <v>12.305999999999999</v>
      </c>
      <c r="W460" s="1829">
        <v>0</v>
      </c>
      <c r="X460" s="1829">
        <f t="shared" si="146"/>
        <v>12.305999999999999</v>
      </c>
    </row>
    <row r="461" spans="1:24" ht="20.95" x14ac:dyDescent="0.2">
      <c r="A461" s="602" t="s">
        <v>106</v>
      </c>
      <c r="B461" s="1228" t="s">
        <v>817</v>
      </c>
      <c r="C461" s="1229" t="s">
        <v>100</v>
      </c>
      <c r="D461" s="1229" t="s">
        <v>100</v>
      </c>
      <c r="E461" s="2132" t="s">
        <v>891</v>
      </c>
      <c r="F461" s="1045">
        <v>0</v>
      </c>
      <c r="G461" s="2105"/>
      <c r="H461" s="2105"/>
      <c r="I461" s="2105"/>
      <c r="J461" s="2105"/>
      <c r="K461" s="2105"/>
      <c r="L461" s="2105"/>
      <c r="M461" s="2105"/>
      <c r="N461" s="2105"/>
      <c r="O461" s="2105"/>
      <c r="P461" s="2105"/>
      <c r="Q461" s="2105"/>
      <c r="R461" s="2105"/>
      <c r="S461" s="2105"/>
      <c r="T461" s="1832">
        <v>0</v>
      </c>
      <c r="U461" s="1832">
        <f t="shared" ref="U461:W461" si="168">+U462</f>
        <v>12.542999999999999</v>
      </c>
      <c r="V461" s="2148">
        <f t="shared" si="145"/>
        <v>12.542999999999999</v>
      </c>
      <c r="W461" s="1832">
        <f t="shared" si="168"/>
        <v>0</v>
      </c>
      <c r="X461" s="1832">
        <f t="shared" si="146"/>
        <v>12.542999999999999</v>
      </c>
    </row>
    <row r="462" spans="1:24" x14ac:dyDescent="0.2">
      <c r="A462" s="624"/>
      <c r="B462" s="1228"/>
      <c r="C462" s="1233" t="s">
        <v>294</v>
      </c>
      <c r="D462" s="1233" t="s">
        <v>295</v>
      </c>
      <c r="E462" s="1234" t="s">
        <v>296</v>
      </c>
      <c r="F462" s="1046">
        <v>0</v>
      </c>
      <c r="G462" s="2106"/>
      <c r="H462" s="2106"/>
      <c r="I462" s="2106"/>
      <c r="J462" s="2106"/>
      <c r="K462" s="2106"/>
      <c r="L462" s="2106"/>
      <c r="M462" s="2106"/>
      <c r="N462" s="2106"/>
      <c r="O462" s="2106"/>
      <c r="P462" s="2106"/>
      <c r="Q462" s="2106"/>
      <c r="R462" s="2106"/>
      <c r="S462" s="2106"/>
      <c r="T462" s="1829">
        <v>0</v>
      </c>
      <c r="U462" s="1829">
        <v>12.542999999999999</v>
      </c>
      <c r="V462" s="2147">
        <f t="shared" si="145"/>
        <v>12.542999999999999</v>
      </c>
      <c r="W462" s="1829">
        <v>0</v>
      </c>
      <c r="X462" s="1829">
        <f t="shared" si="146"/>
        <v>12.542999999999999</v>
      </c>
    </row>
    <row r="463" spans="1:24" ht="20.95" x14ac:dyDescent="0.2">
      <c r="A463" s="602" t="s">
        <v>106</v>
      </c>
      <c r="B463" s="1228" t="s">
        <v>818</v>
      </c>
      <c r="C463" s="1229" t="s">
        <v>100</v>
      </c>
      <c r="D463" s="1229" t="s">
        <v>100</v>
      </c>
      <c r="E463" s="2132" t="s">
        <v>960</v>
      </c>
      <c r="F463" s="1045">
        <v>0</v>
      </c>
      <c r="G463" s="2105"/>
      <c r="H463" s="2105"/>
      <c r="I463" s="2105"/>
      <c r="J463" s="2105"/>
      <c r="K463" s="2105"/>
      <c r="L463" s="2105"/>
      <c r="M463" s="2105"/>
      <c r="N463" s="2105"/>
      <c r="O463" s="2105"/>
      <c r="P463" s="2105"/>
      <c r="Q463" s="2105"/>
      <c r="R463" s="2105"/>
      <c r="S463" s="2105"/>
      <c r="T463" s="1832">
        <v>0</v>
      </c>
      <c r="U463" s="1832">
        <f t="shared" ref="U463:W463" si="169">+U464</f>
        <v>72.89</v>
      </c>
      <c r="V463" s="2148">
        <f t="shared" si="145"/>
        <v>72.89</v>
      </c>
      <c r="W463" s="1832">
        <f t="shared" si="169"/>
        <v>0</v>
      </c>
      <c r="X463" s="1832">
        <f t="shared" si="146"/>
        <v>72.89</v>
      </c>
    </row>
    <row r="464" spans="1:24" x14ac:dyDescent="0.2">
      <c r="A464" s="624"/>
      <c r="B464" s="1228"/>
      <c r="C464" s="1233" t="s">
        <v>294</v>
      </c>
      <c r="D464" s="1233" t="s">
        <v>295</v>
      </c>
      <c r="E464" s="1234" t="s">
        <v>296</v>
      </c>
      <c r="F464" s="1046">
        <v>0</v>
      </c>
      <c r="G464" s="2106"/>
      <c r="H464" s="2106"/>
      <c r="I464" s="2106"/>
      <c r="J464" s="2106"/>
      <c r="K464" s="2106"/>
      <c r="L464" s="2106"/>
      <c r="M464" s="2106"/>
      <c r="N464" s="2106"/>
      <c r="O464" s="2106"/>
      <c r="P464" s="2106"/>
      <c r="Q464" s="2106"/>
      <c r="R464" s="2106"/>
      <c r="S464" s="2106"/>
      <c r="T464" s="1829">
        <v>0</v>
      </c>
      <c r="U464" s="1829">
        <v>72.89</v>
      </c>
      <c r="V464" s="2147">
        <f t="shared" si="145"/>
        <v>72.89</v>
      </c>
      <c r="W464" s="1829">
        <v>0</v>
      </c>
      <c r="X464" s="1829">
        <f t="shared" si="146"/>
        <v>72.89</v>
      </c>
    </row>
    <row r="465" spans="1:24" ht="20.95" x14ac:dyDescent="0.2">
      <c r="A465" s="602" t="s">
        <v>106</v>
      </c>
      <c r="B465" s="1228" t="s">
        <v>819</v>
      </c>
      <c r="C465" s="1229" t="s">
        <v>100</v>
      </c>
      <c r="D465" s="1229" t="s">
        <v>100</v>
      </c>
      <c r="E465" s="2132" t="s">
        <v>892</v>
      </c>
      <c r="F465" s="1045">
        <v>0</v>
      </c>
      <c r="G465" s="2105"/>
      <c r="H465" s="2105"/>
      <c r="I465" s="2105"/>
      <c r="J465" s="2105"/>
      <c r="K465" s="2105"/>
      <c r="L465" s="2105"/>
      <c r="M465" s="2105"/>
      <c r="N465" s="2105"/>
      <c r="O465" s="2105"/>
      <c r="P465" s="2105"/>
      <c r="Q465" s="2105"/>
      <c r="R465" s="2105"/>
      <c r="S465" s="2105"/>
      <c r="T465" s="1832">
        <v>0</v>
      </c>
      <c r="U465" s="1832">
        <f t="shared" ref="U465:W465" si="170">+U466</f>
        <v>8.52</v>
      </c>
      <c r="V465" s="2148">
        <f t="shared" si="145"/>
        <v>8.52</v>
      </c>
      <c r="W465" s="1832">
        <f t="shared" si="170"/>
        <v>0</v>
      </c>
      <c r="X465" s="1832">
        <f t="shared" si="146"/>
        <v>8.52</v>
      </c>
    </row>
    <row r="466" spans="1:24" x14ac:dyDescent="0.2">
      <c r="A466" s="624"/>
      <c r="B466" s="1228"/>
      <c r="C466" s="1233" t="s">
        <v>294</v>
      </c>
      <c r="D466" s="1233" t="s">
        <v>295</v>
      </c>
      <c r="E466" s="1234" t="s">
        <v>296</v>
      </c>
      <c r="F466" s="1046">
        <v>0</v>
      </c>
      <c r="G466" s="2106"/>
      <c r="H466" s="2106"/>
      <c r="I466" s="2106"/>
      <c r="J466" s="2106"/>
      <c r="K466" s="2106"/>
      <c r="L466" s="2106"/>
      <c r="M466" s="2106"/>
      <c r="N466" s="2106"/>
      <c r="O466" s="2106"/>
      <c r="P466" s="2106"/>
      <c r="Q466" s="2106"/>
      <c r="R466" s="2106"/>
      <c r="S466" s="2106"/>
      <c r="T466" s="1829">
        <v>0</v>
      </c>
      <c r="U466" s="1829">
        <v>8.52</v>
      </c>
      <c r="V466" s="2147">
        <f t="shared" si="145"/>
        <v>8.52</v>
      </c>
      <c r="W466" s="1829">
        <v>0</v>
      </c>
      <c r="X466" s="1829">
        <f t="shared" si="146"/>
        <v>8.52</v>
      </c>
    </row>
    <row r="467" spans="1:24" ht="20.95" x14ac:dyDescent="0.2">
      <c r="A467" s="602" t="s">
        <v>106</v>
      </c>
      <c r="B467" s="1228" t="s">
        <v>820</v>
      </c>
      <c r="C467" s="1229" t="s">
        <v>100</v>
      </c>
      <c r="D467" s="1229" t="s">
        <v>100</v>
      </c>
      <c r="E467" s="2132" t="s">
        <v>937</v>
      </c>
      <c r="F467" s="1045">
        <v>0</v>
      </c>
      <c r="G467" s="2105"/>
      <c r="H467" s="2105"/>
      <c r="I467" s="2105"/>
      <c r="J467" s="2105"/>
      <c r="K467" s="2105"/>
      <c r="L467" s="2105"/>
      <c r="M467" s="2105"/>
      <c r="N467" s="2105"/>
      <c r="O467" s="2105"/>
      <c r="P467" s="2105"/>
      <c r="Q467" s="2105"/>
      <c r="R467" s="2105"/>
      <c r="S467" s="2105"/>
      <c r="T467" s="1832">
        <v>0</v>
      </c>
      <c r="U467" s="1832">
        <f t="shared" ref="U467:W467" si="171">+U468</f>
        <v>15.146000000000001</v>
      </c>
      <c r="V467" s="2148">
        <f t="shared" si="145"/>
        <v>15.146000000000001</v>
      </c>
      <c r="W467" s="1832">
        <f t="shared" si="171"/>
        <v>0</v>
      </c>
      <c r="X467" s="1832">
        <f t="shared" si="146"/>
        <v>15.146000000000001</v>
      </c>
    </row>
    <row r="468" spans="1:24" x14ac:dyDescent="0.2">
      <c r="A468" s="624"/>
      <c r="B468" s="1228"/>
      <c r="C468" s="1233" t="s">
        <v>294</v>
      </c>
      <c r="D468" s="1233" t="s">
        <v>295</v>
      </c>
      <c r="E468" s="1234" t="s">
        <v>296</v>
      </c>
      <c r="F468" s="1046">
        <v>0</v>
      </c>
      <c r="G468" s="2106"/>
      <c r="H468" s="2106"/>
      <c r="I468" s="2106"/>
      <c r="J468" s="2106"/>
      <c r="K468" s="2106"/>
      <c r="L468" s="2106"/>
      <c r="M468" s="2106"/>
      <c r="N468" s="2106"/>
      <c r="O468" s="2106"/>
      <c r="P468" s="2106"/>
      <c r="Q468" s="2106"/>
      <c r="R468" s="2106"/>
      <c r="S468" s="2106"/>
      <c r="T468" s="1829">
        <v>0</v>
      </c>
      <c r="U468" s="1829">
        <v>15.146000000000001</v>
      </c>
      <c r="V468" s="2147">
        <f t="shared" si="145"/>
        <v>15.146000000000001</v>
      </c>
      <c r="W468" s="1829">
        <v>0</v>
      </c>
      <c r="X468" s="1829">
        <f t="shared" si="146"/>
        <v>15.146000000000001</v>
      </c>
    </row>
    <row r="469" spans="1:24" ht="20.95" x14ac:dyDescent="0.2">
      <c r="A469" s="602" t="s">
        <v>106</v>
      </c>
      <c r="B469" s="1228" t="s">
        <v>821</v>
      </c>
      <c r="C469" s="1229" t="s">
        <v>100</v>
      </c>
      <c r="D469" s="1229" t="s">
        <v>100</v>
      </c>
      <c r="E469" s="2132" t="s">
        <v>915</v>
      </c>
      <c r="F469" s="1045">
        <v>0</v>
      </c>
      <c r="G469" s="2105"/>
      <c r="H469" s="2105"/>
      <c r="I469" s="2105"/>
      <c r="J469" s="2105"/>
      <c r="K469" s="2105"/>
      <c r="L469" s="2105"/>
      <c r="M469" s="2105"/>
      <c r="N469" s="2105"/>
      <c r="O469" s="2105"/>
      <c r="P469" s="2105"/>
      <c r="Q469" s="2105"/>
      <c r="R469" s="2105"/>
      <c r="S469" s="2105"/>
      <c r="T469" s="1832">
        <v>0</v>
      </c>
      <c r="U469" s="1832">
        <f t="shared" ref="U469:W469" si="172">+U470</f>
        <v>39.284999999999997</v>
      </c>
      <c r="V469" s="2148">
        <f t="shared" si="145"/>
        <v>39.284999999999997</v>
      </c>
      <c r="W469" s="1832">
        <f t="shared" si="172"/>
        <v>0</v>
      </c>
      <c r="X469" s="1832">
        <f t="shared" si="146"/>
        <v>39.284999999999997</v>
      </c>
    </row>
    <row r="470" spans="1:24" x14ac:dyDescent="0.2">
      <c r="A470" s="624"/>
      <c r="B470" s="1228"/>
      <c r="C470" s="1233" t="s">
        <v>294</v>
      </c>
      <c r="D470" s="1233" t="s">
        <v>295</v>
      </c>
      <c r="E470" s="1234" t="s">
        <v>296</v>
      </c>
      <c r="F470" s="1046">
        <v>0</v>
      </c>
      <c r="G470" s="2106"/>
      <c r="H470" s="2106"/>
      <c r="I470" s="2106"/>
      <c r="J470" s="2106"/>
      <c r="K470" s="2106"/>
      <c r="L470" s="2106"/>
      <c r="M470" s="2106"/>
      <c r="N470" s="2106"/>
      <c r="O470" s="2106"/>
      <c r="P470" s="2106"/>
      <c r="Q470" s="2106"/>
      <c r="R470" s="2106"/>
      <c r="S470" s="2106"/>
      <c r="T470" s="1829">
        <v>0</v>
      </c>
      <c r="U470" s="1829">
        <v>39.284999999999997</v>
      </c>
      <c r="V470" s="2147">
        <f t="shared" si="145"/>
        <v>39.284999999999997</v>
      </c>
      <c r="W470" s="1829">
        <v>0</v>
      </c>
      <c r="X470" s="1829">
        <f t="shared" si="146"/>
        <v>39.284999999999997</v>
      </c>
    </row>
    <row r="471" spans="1:24" ht="20.95" x14ac:dyDescent="0.2">
      <c r="A471" s="602" t="s">
        <v>106</v>
      </c>
      <c r="B471" s="1228" t="s">
        <v>822</v>
      </c>
      <c r="C471" s="1229" t="s">
        <v>100</v>
      </c>
      <c r="D471" s="1229" t="s">
        <v>100</v>
      </c>
      <c r="E471" s="2132" t="s">
        <v>893</v>
      </c>
      <c r="F471" s="1045">
        <v>0</v>
      </c>
      <c r="G471" s="2105"/>
      <c r="H471" s="2105"/>
      <c r="I471" s="2105"/>
      <c r="J471" s="2105"/>
      <c r="K471" s="2105"/>
      <c r="L471" s="2105"/>
      <c r="M471" s="2105"/>
      <c r="N471" s="2105"/>
      <c r="O471" s="2105"/>
      <c r="P471" s="2105"/>
      <c r="Q471" s="2105"/>
      <c r="R471" s="2105"/>
      <c r="S471" s="2105"/>
      <c r="T471" s="1832">
        <v>0</v>
      </c>
      <c r="U471" s="1832">
        <f t="shared" ref="U471:W471" si="173">+U472</f>
        <v>15.619</v>
      </c>
      <c r="V471" s="2148">
        <f t="shared" si="145"/>
        <v>15.619</v>
      </c>
      <c r="W471" s="1832">
        <f t="shared" si="173"/>
        <v>0</v>
      </c>
      <c r="X471" s="1832">
        <f t="shared" si="146"/>
        <v>15.619</v>
      </c>
    </row>
    <row r="472" spans="1:24" x14ac:dyDescent="0.2">
      <c r="A472" s="624"/>
      <c r="B472" s="1228"/>
      <c r="C472" s="1233" t="s">
        <v>294</v>
      </c>
      <c r="D472" s="1233" t="s">
        <v>295</v>
      </c>
      <c r="E472" s="1234" t="s">
        <v>296</v>
      </c>
      <c r="F472" s="1046">
        <v>0</v>
      </c>
      <c r="G472" s="2106"/>
      <c r="H472" s="2106"/>
      <c r="I472" s="2106"/>
      <c r="J472" s="2106"/>
      <c r="K472" s="2106"/>
      <c r="L472" s="2106"/>
      <c r="M472" s="2106"/>
      <c r="N472" s="2106"/>
      <c r="O472" s="2106"/>
      <c r="P472" s="2106"/>
      <c r="Q472" s="2106"/>
      <c r="R472" s="2106"/>
      <c r="S472" s="2106"/>
      <c r="T472" s="1829">
        <v>0</v>
      </c>
      <c r="U472" s="1829">
        <v>15.619</v>
      </c>
      <c r="V472" s="2147">
        <f t="shared" si="145"/>
        <v>15.619</v>
      </c>
      <c r="W472" s="1829">
        <v>0</v>
      </c>
      <c r="X472" s="1829">
        <f t="shared" si="146"/>
        <v>15.619</v>
      </c>
    </row>
    <row r="473" spans="1:24" ht="20.95" x14ac:dyDescent="0.2">
      <c r="A473" s="602" t="s">
        <v>106</v>
      </c>
      <c r="B473" s="1228" t="s">
        <v>823</v>
      </c>
      <c r="C473" s="1229" t="s">
        <v>100</v>
      </c>
      <c r="D473" s="1229" t="s">
        <v>100</v>
      </c>
      <c r="E473" s="2132" t="s">
        <v>916</v>
      </c>
      <c r="F473" s="1045">
        <v>0</v>
      </c>
      <c r="G473" s="2105"/>
      <c r="H473" s="2105"/>
      <c r="I473" s="2105"/>
      <c r="J473" s="2105"/>
      <c r="K473" s="2105"/>
      <c r="L473" s="2105"/>
      <c r="M473" s="2105"/>
      <c r="N473" s="2105"/>
      <c r="O473" s="2105"/>
      <c r="P473" s="2105"/>
      <c r="Q473" s="2105"/>
      <c r="R473" s="2105"/>
      <c r="S473" s="2105"/>
      <c r="T473" s="1832">
        <v>0</v>
      </c>
      <c r="U473" s="1832">
        <f t="shared" ref="U473:W473" si="174">+U474</f>
        <v>42.835000000000001</v>
      </c>
      <c r="V473" s="2148">
        <f t="shared" si="145"/>
        <v>42.835000000000001</v>
      </c>
      <c r="W473" s="1832">
        <f t="shared" si="174"/>
        <v>0</v>
      </c>
      <c r="X473" s="1832">
        <f t="shared" si="146"/>
        <v>42.835000000000001</v>
      </c>
    </row>
    <row r="474" spans="1:24" x14ac:dyDescent="0.2">
      <c r="A474" s="624"/>
      <c r="B474" s="1228"/>
      <c r="C474" s="1233" t="s">
        <v>294</v>
      </c>
      <c r="D474" s="1233" t="s">
        <v>295</v>
      </c>
      <c r="E474" s="1234" t="s">
        <v>296</v>
      </c>
      <c r="F474" s="1046">
        <v>0</v>
      </c>
      <c r="G474" s="2106"/>
      <c r="H474" s="2106"/>
      <c r="I474" s="2106"/>
      <c r="J474" s="2106"/>
      <c r="K474" s="2106"/>
      <c r="L474" s="2106"/>
      <c r="M474" s="2106"/>
      <c r="N474" s="2106"/>
      <c r="O474" s="2106"/>
      <c r="P474" s="2106"/>
      <c r="Q474" s="2106"/>
      <c r="R474" s="2106"/>
      <c r="S474" s="2106"/>
      <c r="T474" s="1829">
        <v>0</v>
      </c>
      <c r="U474" s="1829">
        <v>42.835000000000001</v>
      </c>
      <c r="V474" s="2147">
        <f t="shared" si="145"/>
        <v>42.835000000000001</v>
      </c>
      <c r="W474" s="1829">
        <v>0</v>
      </c>
      <c r="X474" s="1829">
        <f t="shared" si="146"/>
        <v>42.835000000000001</v>
      </c>
    </row>
    <row r="475" spans="1:24" x14ac:dyDescent="0.2">
      <c r="A475" s="602" t="s">
        <v>106</v>
      </c>
      <c r="B475" s="1228" t="s">
        <v>824</v>
      </c>
      <c r="C475" s="1229" t="s">
        <v>100</v>
      </c>
      <c r="D475" s="1229" t="s">
        <v>100</v>
      </c>
      <c r="E475" s="2132" t="s">
        <v>917</v>
      </c>
      <c r="F475" s="1045">
        <v>0</v>
      </c>
      <c r="G475" s="2105"/>
      <c r="H475" s="2105"/>
      <c r="I475" s="2105"/>
      <c r="J475" s="2105"/>
      <c r="K475" s="2105"/>
      <c r="L475" s="2105"/>
      <c r="M475" s="2105"/>
      <c r="N475" s="2105"/>
      <c r="O475" s="2105"/>
      <c r="P475" s="2105"/>
      <c r="Q475" s="2105"/>
      <c r="R475" s="2105"/>
      <c r="S475" s="2105"/>
      <c r="T475" s="1832">
        <v>0</v>
      </c>
      <c r="U475" s="1832">
        <f t="shared" ref="U475:W475" si="175">+U476</f>
        <v>17.986000000000001</v>
      </c>
      <c r="V475" s="2148">
        <f t="shared" si="145"/>
        <v>17.986000000000001</v>
      </c>
      <c r="W475" s="1832">
        <f t="shared" si="175"/>
        <v>0</v>
      </c>
      <c r="X475" s="1832">
        <f t="shared" si="146"/>
        <v>17.986000000000001</v>
      </c>
    </row>
    <row r="476" spans="1:24" x14ac:dyDescent="0.2">
      <c r="A476" s="624"/>
      <c r="B476" s="1228"/>
      <c r="C476" s="1233" t="s">
        <v>294</v>
      </c>
      <c r="D476" s="1233" t="s">
        <v>295</v>
      </c>
      <c r="E476" s="1234" t="s">
        <v>296</v>
      </c>
      <c r="F476" s="1046">
        <v>0</v>
      </c>
      <c r="G476" s="2106"/>
      <c r="H476" s="2106"/>
      <c r="I476" s="2106"/>
      <c r="J476" s="2106"/>
      <c r="K476" s="2106"/>
      <c r="L476" s="2106"/>
      <c r="M476" s="2106"/>
      <c r="N476" s="2106"/>
      <c r="O476" s="2106"/>
      <c r="P476" s="2106"/>
      <c r="Q476" s="2106"/>
      <c r="R476" s="2106"/>
      <c r="S476" s="2106"/>
      <c r="T476" s="1829">
        <v>0</v>
      </c>
      <c r="U476" s="1829">
        <v>17.986000000000001</v>
      </c>
      <c r="V476" s="2147">
        <f t="shared" si="145"/>
        <v>17.986000000000001</v>
      </c>
      <c r="W476" s="1829">
        <v>0</v>
      </c>
      <c r="X476" s="1829">
        <f t="shared" si="146"/>
        <v>17.986000000000001</v>
      </c>
    </row>
    <row r="477" spans="1:24" ht="20.95" x14ac:dyDescent="0.2">
      <c r="A477" s="602" t="s">
        <v>106</v>
      </c>
      <c r="B477" s="1228" t="s">
        <v>825</v>
      </c>
      <c r="C477" s="1229" t="s">
        <v>100</v>
      </c>
      <c r="D477" s="1229" t="s">
        <v>100</v>
      </c>
      <c r="E477" s="2132" t="s">
        <v>894</v>
      </c>
      <c r="F477" s="1045">
        <v>0</v>
      </c>
      <c r="G477" s="2105"/>
      <c r="H477" s="2105"/>
      <c r="I477" s="2105"/>
      <c r="J477" s="2105"/>
      <c r="K477" s="2105"/>
      <c r="L477" s="2105"/>
      <c r="M477" s="2105"/>
      <c r="N477" s="2105"/>
      <c r="O477" s="2105"/>
      <c r="P477" s="2105"/>
      <c r="Q477" s="2105"/>
      <c r="R477" s="2105"/>
      <c r="S477" s="2105"/>
      <c r="T477" s="1832">
        <v>0</v>
      </c>
      <c r="U477" s="1832">
        <f t="shared" ref="U477:W477" si="176">+U478</f>
        <v>18.696000000000002</v>
      </c>
      <c r="V477" s="2148">
        <f t="shared" si="145"/>
        <v>18.696000000000002</v>
      </c>
      <c r="W477" s="1832">
        <f t="shared" si="176"/>
        <v>0</v>
      </c>
      <c r="X477" s="1832">
        <f t="shared" si="146"/>
        <v>18.696000000000002</v>
      </c>
    </row>
    <row r="478" spans="1:24" x14ac:dyDescent="0.2">
      <c r="A478" s="624"/>
      <c r="B478" s="1228"/>
      <c r="C478" s="1233" t="s">
        <v>294</v>
      </c>
      <c r="D478" s="1233" t="s">
        <v>295</v>
      </c>
      <c r="E478" s="1234" t="s">
        <v>296</v>
      </c>
      <c r="F478" s="1046">
        <v>0</v>
      </c>
      <c r="G478" s="2106"/>
      <c r="H478" s="2106"/>
      <c r="I478" s="2106"/>
      <c r="J478" s="2106"/>
      <c r="K478" s="2106"/>
      <c r="L478" s="2106"/>
      <c r="M478" s="2106"/>
      <c r="N478" s="2106"/>
      <c r="O478" s="2106"/>
      <c r="P478" s="2106"/>
      <c r="Q478" s="2106"/>
      <c r="R478" s="2106"/>
      <c r="S478" s="2106"/>
      <c r="T478" s="1829">
        <v>0</v>
      </c>
      <c r="U478" s="1829">
        <v>18.696000000000002</v>
      </c>
      <c r="V478" s="2147">
        <f t="shared" si="145"/>
        <v>18.696000000000002</v>
      </c>
      <c r="W478" s="1829">
        <v>0</v>
      </c>
      <c r="X478" s="1829">
        <f t="shared" si="146"/>
        <v>18.696000000000002</v>
      </c>
    </row>
    <row r="479" spans="1:24" ht="20.95" x14ac:dyDescent="0.2">
      <c r="A479" s="602" t="s">
        <v>106</v>
      </c>
      <c r="B479" s="1228" t="s">
        <v>826</v>
      </c>
      <c r="C479" s="1229" t="s">
        <v>100</v>
      </c>
      <c r="D479" s="1229" t="s">
        <v>100</v>
      </c>
      <c r="E479" s="2132" t="s">
        <v>961</v>
      </c>
      <c r="F479" s="1045">
        <v>0</v>
      </c>
      <c r="G479" s="2105"/>
      <c r="H479" s="2105"/>
      <c r="I479" s="2105"/>
      <c r="J479" s="2105"/>
      <c r="K479" s="2105"/>
      <c r="L479" s="2105"/>
      <c r="M479" s="2105"/>
      <c r="N479" s="2105"/>
      <c r="O479" s="2105"/>
      <c r="P479" s="2105"/>
      <c r="Q479" s="2105"/>
      <c r="R479" s="2105"/>
      <c r="S479" s="2105"/>
      <c r="T479" s="1832">
        <v>0</v>
      </c>
      <c r="U479" s="1832">
        <f t="shared" ref="U479:W479" si="177">+U480</f>
        <v>107.91500000000001</v>
      </c>
      <c r="V479" s="2148">
        <f t="shared" si="145"/>
        <v>107.91500000000001</v>
      </c>
      <c r="W479" s="1832">
        <f t="shared" si="177"/>
        <v>0</v>
      </c>
      <c r="X479" s="1832">
        <f t="shared" si="146"/>
        <v>107.91500000000001</v>
      </c>
    </row>
    <row r="480" spans="1:24" x14ac:dyDescent="0.2">
      <c r="A480" s="624"/>
      <c r="B480" s="1228"/>
      <c r="C480" s="1233" t="s">
        <v>294</v>
      </c>
      <c r="D480" s="1233" t="s">
        <v>295</v>
      </c>
      <c r="E480" s="1234" t="s">
        <v>296</v>
      </c>
      <c r="F480" s="1046">
        <v>0</v>
      </c>
      <c r="G480" s="2106"/>
      <c r="H480" s="2106"/>
      <c r="I480" s="2106"/>
      <c r="J480" s="2106"/>
      <c r="K480" s="2106"/>
      <c r="L480" s="2106"/>
      <c r="M480" s="2106"/>
      <c r="N480" s="2106"/>
      <c r="O480" s="2106"/>
      <c r="P480" s="2106"/>
      <c r="Q480" s="2106"/>
      <c r="R480" s="2106"/>
      <c r="S480" s="2106"/>
      <c r="T480" s="1829">
        <v>0</v>
      </c>
      <c r="U480" s="1829">
        <v>107.91500000000001</v>
      </c>
      <c r="V480" s="2147">
        <f t="shared" si="145"/>
        <v>107.91500000000001</v>
      </c>
      <c r="W480" s="1829">
        <v>0</v>
      </c>
      <c r="X480" s="1829">
        <f t="shared" si="146"/>
        <v>107.91500000000001</v>
      </c>
    </row>
    <row r="481" spans="1:24" ht="20.95" x14ac:dyDescent="0.2">
      <c r="A481" s="602" t="s">
        <v>106</v>
      </c>
      <c r="B481" s="1228" t="s">
        <v>827</v>
      </c>
      <c r="C481" s="1229" t="s">
        <v>100</v>
      </c>
      <c r="D481" s="1229" t="s">
        <v>100</v>
      </c>
      <c r="E481" s="2132" t="s">
        <v>895</v>
      </c>
      <c r="F481" s="1045">
        <v>0</v>
      </c>
      <c r="G481" s="2105"/>
      <c r="H481" s="2105"/>
      <c r="I481" s="2105"/>
      <c r="J481" s="2105"/>
      <c r="K481" s="2105"/>
      <c r="L481" s="2105"/>
      <c r="M481" s="2105"/>
      <c r="N481" s="2105"/>
      <c r="O481" s="2105"/>
      <c r="P481" s="2105"/>
      <c r="Q481" s="2105"/>
      <c r="R481" s="2105"/>
      <c r="S481" s="2105"/>
      <c r="T481" s="1832">
        <v>0</v>
      </c>
      <c r="U481" s="1832">
        <f t="shared" ref="U481:W481" si="178">+U482</f>
        <v>21.298999999999999</v>
      </c>
      <c r="V481" s="2148">
        <f t="shared" ref="V481:V544" si="179">+T481+U481</f>
        <v>21.298999999999999</v>
      </c>
      <c r="W481" s="1832">
        <f t="shared" si="178"/>
        <v>0</v>
      </c>
      <c r="X481" s="1832">
        <f t="shared" ref="X481:X544" si="180">+V481+W481</f>
        <v>21.298999999999999</v>
      </c>
    </row>
    <row r="482" spans="1:24" x14ac:dyDescent="0.2">
      <c r="A482" s="624"/>
      <c r="B482" s="1228"/>
      <c r="C482" s="1233" t="s">
        <v>294</v>
      </c>
      <c r="D482" s="1233" t="s">
        <v>295</v>
      </c>
      <c r="E482" s="1234" t="s">
        <v>296</v>
      </c>
      <c r="F482" s="1046">
        <v>0</v>
      </c>
      <c r="G482" s="2106"/>
      <c r="H482" s="2106"/>
      <c r="I482" s="2106"/>
      <c r="J482" s="2106"/>
      <c r="K482" s="2106"/>
      <c r="L482" s="2106"/>
      <c r="M482" s="2106"/>
      <c r="N482" s="2106"/>
      <c r="O482" s="2106"/>
      <c r="P482" s="2106"/>
      <c r="Q482" s="2106"/>
      <c r="R482" s="2106"/>
      <c r="S482" s="2106"/>
      <c r="T482" s="1829">
        <v>0</v>
      </c>
      <c r="U482" s="1829">
        <v>21.298999999999999</v>
      </c>
      <c r="V482" s="2147">
        <f t="shared" si="179"/>
        <v>21.298999999999999</v>
      </c>
      <c r="W482" s="1829">
        <v>0</v>
      </c>
      <c r="X482" s="1829">
        <f t="shared" si="180"/>
        <v>21.298999999999999</v>
      </c>
    </row>
    <row r="483" spans="1:24" ht="20.95" x14ac:dyDescent="0.2">
      <c r="A483" s="602" t="s">
        <v>106</v>
      </c>
      <c r="B483" s="1228" t="s">
        <v>828</v>
      </c>
      <c r="C483" s="1229" t="s">
        <v>100</v>
      </c>
      <c r="D483" s="1229" t="s">
        <v>100</v>
      </c>
      <c r="E483" s="2132" t="s">
        <v>896</v>
      </c>
      <c r="F483" s="1045">
        <v>0</v>
      </c>
      <c r="G483" s="2105"/>
      <c r="H483" s="2105"/>
      <c r="I483" s="2105"/>
      <c r="J483" s="2105"/>
      <c r="K483" s="2105"/>
      <c r="L483" s="2105"/>
      <c r="M483" s="2105"/>
      <c r="N483" s="2105"/>
      <c r="O483" s="2105"/>
      <c r="P483" s="2105"/>
      <c r="Q483" s="2105"/>
      <c r="R483" s="2105"/>
      <c r="S483" s="2105"/>
      <c r="T483" s="1832">
        <v>0</v>
      </c>
      <c r="U483" s="1832">
        <f t="shared" ref="U483:W483" si="181">+U484</f>
        <v>62.951000000000001</v>
      </c>
      <c r="V483" s="2148">
        <f t="shared" si="179"/>
        <v>62.951000000000001</v>
      </c>
      <c r="W483" s="1832">
        <f t="shared" si="181"/>
        <v>0</v>
      </c>
      <c r="X483" s="1832">
        <f t="shared" si="180"/>
        <v>62.951000000000001</v>
      </c>
    </row>
    <row r="484" spans="1:24" x14ac:dyDescent="0.2">
      <c r="A484" s="624"/>
      <c r="B484" s="1228"/>
      <c r="C484" s="1233" t="s">
        <v>294</v>
      </c>
      <c r="D484" s="1233" t="s">
        <v>295</v>
      </c>
      <c r="E484" s="1234" t="s">
        <v>296</v>
      </c>
      <c r="F484" s="1046">
        <v>0</v>
      </c>
      <c r="G484" s="2106"/>
      <c r="H484" s="2106"/>
      <c r="I484" s="2106"/>
      <c r="J484" s="2106"/>
      <c r="K484" s="2106"/>
      <c r="L484" s="2106"/>
      <c r="M484" s="2106"/>
      <c r="N484" s="2106"/>
      <c r="O484" s="2106"/>
      <c r="P484" s="2106"/>
      <c r="Q484" s="2106"/>
      <c r="R484" s="2106"/>
      <c r="S484" s="2106"/>
      <c r="T484" s="1829">
        <v>0</v>
      </c>
      <c r="U484" s="1829">
        <v>62.951000000000001</v>
      </c>
      <c r="V484" s="2147">
        <f t="shared" si="179"/>
        <v>62.951000000000001</v>
      </c>
      <c r="W484" s="1829">
        <v>0</v>
      </c>
      <c r="X484" s="1829">
        <f t="shared" si="180"/>
        <v>62.951000000000001</v>
      </c>
    </row>
    <row r="485" spans="1:24" ht="20.95" x14ac:dyDescent="0.2">
      <c r="A485" s="602" t="s">
        <v>106</v>
      </c>
      <c r="B485" s="1228" t="s">
        <v>829</v>
      </c>
      <c r="C485" s="1229" t="s">
        <v>100</v>
      </c>
      <c r="D485" s="1229" t="s">
        <v>100</v>
      </c>
      <c r="E485" s="2132" t="s">
        <v>897</v>
      </c>
      <c r="F485" s="1045">
        <v>0</v>
      </c>
      <c r="G485" s="2105"/>
      <c r="H485" s="2105"/>
      <c r="I485" s="2105"/>
      <c r="J485" s="2105"/>
      <c r="K485" s="2105"/>
      <c r="L485" s="2105"/>
      <c r="M485" s="2105"/>
      <c r="N485" s="2105"/>
      <c r="O485" s="2105"/>
      <c r="P485" s="2105"/>
      <c r="Q485" s="2105"/>
      <c r="R485" s="2105"/>
      <c r="S485" s="2105"/>
      <c r="T485" s="1832">
        <v>0</v>
      </c>
      <c r="U485" s="1832">
        <f t="shared" ref="U485:W485" si="182">+U486</f>
        <v>28.872</v>
      </c>
      <c r="V485" s="2148">
        <f t="shared" si="179"/>
        <v>28.872</v>
      </c>
      <c r="W485" s="1832">
        <f t="shared" si="182"/>
        <v>0</v>
      </c>
      <c r="X485" s="1832">
        <f t="shared" si="180"/>
        <v>28.872</v>
      </c>
    </row>
    <row r="486" spans="1:24" x14ac:dyDescent="0.2">
      <c r="A486" s="624"/>
      <c r="B486" s="1228"/>
      <c r="C486" s="1233" t="s">
        <v>294</v>
      </c>
      <c r="D486" s="1233" t="s">
        <v>295</v>
      </c>
      <c r="E486" s="1234" t="s">
        <v>296</v>
      </c>
      <c r="F486" s="1046">
        <v>0</v>
      </c>
      <c r="G486" s="2106"/>
      <c r="H486" s="2106"/>
      <c r="I486" s="2106"/>
      <c r="J486" s="2106"/>
      <c r="K486" s="2106"/>
      <c r="L486" s="2106"/>
      <c r="M486" s="2106"/>
      <c r="N486" s="2106"/>
      <c r="O486" s="2106"/>
      <c r="P486" s="2106"/>
      <c r="Q486" s="2106"/>
      <c r="R486" s="2106"/>
      <c r="S486" s="2106"/>
      <c r="T486" s="1829">
        <v>0</v>
      </c>
      <c r="U486" s="1829">
        <v>28.872</v>
      </c>
      <c r="V486" s="2147">
        <f t="shared" si="179"/>
        <v>28.872</v>
      </c>
      <c r="W486" s="1829">
        <v>0</v>
      </c>
      <c r="X486" s="1829">
        <f t="shared" si="180"/>
        <v>28.872</v>
      </c>
    </row>
    <row r="487" spans="1:24" ht="20.95" x14ac:dyDescent="0.2">
      <c r="A487" s="602" t="s">
        <v>106</v>
      </c>
      <c r="B487" s="1228" t="s">
        <v>830</v>
      </c>
      <c r="C487" s="1229" t="s">
        <v>100</v>
      </c>
      <c r="D487" s="1229" t="s">
        <v>100</v>
      </c>
      <c r="E487" s="2132" t="s">
        <v>938</v>
      </c>
      <c r="F487" s="1045">
        <v>0</v>
      </c>
      <c r="G487" s="2105"/>
      <c r="H487" s="2105"/>
      <c r="I487" s="2105"/>
      <c r="J487" s="2105"/>
      <c r="K487" s="2105"/>
      <c r="L487" s="2105"/>
      <c r="M487" s="2105"/>
      <c r="N487" s="2105"/>
      <c r="O487" s="2105"/>
      <c r="P487" s="2105"/>
      <c r="Q487" s="2105"/>
      <c r="R487" s="2105"/>
      <c r="S487" s="2105"/>
      <c r="T487" s="1832">
        <v>0</v>
      </c>
      <c r="U487" s="1832">
        <f t="shared" ref="U487:W487" si="183">+U488</f>
        <v>28</v>
      </c>
      <c r="V487" s="2148">
        <f t="shared" si="179"/>
        <v>28</v>
      </c>
      <c r="W487" s="1832">
        <f t="shared" si="183"/>
        <v>0</v>
      </c>
      <c r="X487" s="1832">
        <f t="shared" si="180"/>
        <v>28</v>
      </c>
    </row>
    <row r="488" spans="1:24" x14ac:dyDescent="0.2">
      <c r="A488" s="624"/>
      <c r="B488" s="1228"/>
      <c r="C488" s="1233" t="s">
        <v>294</v>
      </c>
      <c r="D488" s="1233" t="s">
        <v>295</v>
      </c>
      <c r="E488" s="1234" t="s">
        <v>296</v>
      </c>
      <c r="F488" s="1046">
        <v>0</v>
      </c>
      <c r="G488" s="2106"/>
      <c r="H488" s="2106"/>
      <c r="I488" s="2106"/>
      <c r="J488" s="2106"/>
      <c r="K488" s="2106"/>
      <c r="L488" s="2106"/>
      <c r="M488" s="2106"/>
      <c r="N488" s="2106"/>
      <c r="O488" s="2106"/>
      <c r="P488" s="2106"/>
      <c r="Q488" s="2106"/>
      <c r="R488" s="2106"/>
      <c r="S488" s="2106"/>
      <c r="T488" s="1829">
        <v>0</v>
      </c>
      <c r="U488" s="1829">
        <v>28</v>
      </c>
      <c r="V488" s="2147">
        <f t="shared" si="179"/>
        <v>28</v>
      </c>
      <c r="W488" s="1829">
        <v>0</v>
      </c>
      <c r="X488" s="1829">
        <f t="shared" si="180"/>
        <v>28</v>
      </c>
    </row>
    <row r="489" spans="1:24" ht="20.95" x14ac:dyDescent="0.2">
      <c r="A489" s="602" t="s">
        <v>106</v>
      </c>
      <c r="B489" s="1228" t="s">
        <v>831</v>
      </c>
      <c r="C489" s="1229" t="s">
        <v>100</v>
      </c>
      <c r="D489" s="1229" t="s">
        <v>100</v>
      </c>
      <c r="E489" s="2132" t="s">
        <v>939</v>
      </c>
      <c r="F489" s="1045">
        <v>0</v>
      </c>
      <c r="G489" s="2105"/>
      <c r="H489" s="2105"/>
      <c r="I489" s="2105"/>
      <c r="J489" s="2105"/>
      <c r="K489" s="2105"/>
      <c r="L489" s="2105"/>
      <c r="M489" s="2105"/>
      <c r="N489" s="2105"/>
      <c r="O489" s="2105"/>
      <c r="P489" s="2105"/>
      <c r="Q489" s="2105"/>
      <c r="R489" s="2105"/>
      <c r="S489" s="2105"/>
      <c r="T489" s="1832">
        <v>0</v>
      </c>
      <c r="U489" s="1832">
        <f t="shared" ref="U489:W489" si="184">+U490</f>
        <v>13.016</v>
      </c>
      <c r="V489" s="2148">
        <f t="shared" si="179"/>
        <v>13.016</v>
      </c>
      <c r="W489" s="1832">
        <f t="shared" si="184"/>
        <v>0</v>
      </c>
      <c r="X489" s="1832">
        <f t="shared" si="180"/>
        <v>13.016</v>
      </c>
    </row>
    <row r="490" spans="1:24" x14ac:dyDescent="0.2">
      <c r="A490" s="624"/>
      <c r="B490" s="1228"/>
      <c r="C490" s="1233" t="s">
        <v>294</v>
      </c>
      <c r="D490" s="1233" t="s">
        <v>295</v>
      </c>
      <c r="E490" s="1234" t="s">
        <v>296</v>
      </c>
      <c r="F490" s="1046">
        <v>0</v>
      </c>
      <c r="G490" s="2106"/>
      <c r="H490" s="2106"/>
      <c r="I490" s="2106"/>
      <c r="J490" s="2106"/>
      <c r="K490" s="2106"/>
      <c r="L490" s="2106"/>
      <c r="M490" s="2106"/>
      <c r="N490" s="2106"/>
      <c r="O490" s="2106"/>
      <c r="P490" s="2106"/>
      <c r="Q490" s="2106"/>
      <c r="R490" s="2106"/>
      <c r="S490" s="2106"/>
      <c r="T490" s="1829">
        <v>0</v>
      </c>
      <c r="U490" s="1829">
        <v>13.016</v>
      </c>
      <c r="V490" s="2147">
        <f t="shared" si="179"/>
        <v>13.016</v>
      </c>
      <c r="W490" s="1829">
        <v>0</v>
      </c>
      <c r="X490" s="1829">
        <f t="shared" si="180"/>
        <v>13.016</v>
      </c>
    </row>
    <row r="491" spans="1:24" ht="20.95" x14ac:dyDescent="0.2">
      <c r="A491" s="602" t="s">
        <v>106</v>
      </c>
      <c r="B491" s="1228" t="s">
        <v>832</v>
      </c>
      <c r="C491" s="1229" t="s">
        <v>100</v>
      </c>
      <c r="D491" s="1229" t="s">
        <v>100</v>
      </c>
      <c r="E491" s="2132" t="s">
        <v>898</v>
      </c>
      <c r="F491" s="1045">
        <v>0</v>
      </c>
      <c r="G491" s="2105"/>
      <c r="H491" s="2105"/>
      <c r="I491" s="2105"/>
      <c r="J491" s="2105"/>
      <c r="K491" s="2105"/>
      <c r="L491" s="2105"/>
      <c r="M491" s="2105"/>
      <c r="N491" s="2105"/>
      <c r="O491" s="2105"/>
      <c r="P491" s="2105"/>
      <c r="Q491" s="2105"/>
      <c r="R491" s="2105"/>
      <c r="S491" s="2105"/>
      <c r="T491" s="1832">
        <v>0</v>
      </c>
      <c r="U491" s="1832">
        <f t="shared" ref="U491:W491" si="185">+U492</f>
        <v>14.436</v>
      </c>
      <c r="V491" s="2148">
        <f t="shared" si="179"/>
        <v>14.436</v>
      </c>
      <c r="W491" s="1832">
        <f t="shared" si="185"/>
        <v>0</v>
      </c>
      <c r="X491" s="1832">
        <f t="shared" si="180"/>
        <v>14.436</v>
      </c>
    </row>
    <row r="492" spans="1:24" x14ac:dyDescent="0.2">
      <c r="A492" s="624"/>
      <c r="B492" s="1228"/>
      <c r="C492" s="1233" t="s">
        <v>294</v>
      </c>
      <c r="D492" s="1233" t="s">
        <v>295</v>
      </c>
      <c r="E492" s="1234" t="s">
        <v>296</v>
      </c>
      <c r="F492" s="1046">
        <v>0</v>
      </c>
      <c r="G492" s="2106"/>
      <c r="H492" s="2106"/>
      <c r="I492" s="2106"/>
      <c r="J492" s="2106"/>
      <c r="K492" s="2106"/>
      <c r="L492" s="2106"/>
      <c r="M492" s="2106"/>
      <c r="N492" s="2106"/>
      <c r="O492" s="2106"/>
      <c r="P492" s="2106"/>
      <c r="Q492" s="2106"/>
      <c r="R492" s="2106"/>
      <c r="S492" s="2106"/>
      <c r="T492" s="1829">
        <v>0</v>
      </c>
      <c r="U492" s="1829">
        <v>14.436</v>
      </c>
      <c r="V492" s="2147">
        <f t="shared" si="179"/>
        <v>14.436</v>
      </c>
      <c r="W492" s="1829">
        <v>0</v>
      </c>
      <c r="X492" s="1829">
        <f t="shared" si="180"/>
        <v>14.436</v>
      </c>
    </row>
    <row r="493" spans="1:24" ht="20.95" x14ac:dyDescent="0.2">
      <c r="A493" s="602" t="s">
        <v>106</v>
      </c>
      <c r="B493" s="1228" t="s">
        <v>833</v>
      </c>
      <c r="C493" s="1229" t="s">
        <v>100</v>
      </c>
      <c r="D493" s="1229" t="s">
        <v>100</v>
      </c>
      <c r="E493" s="2132" t="s">
        <v>899</v>
      </c>
      <c r="F493" s="1045">
        <v>0</v>
      </c>
      <c r="G493" s="2105"/>
      <c r="H493" s="2105"/>
      <c r="I493" s="2105"/>
      <c r="J493" s="2105"/>
      <c r="K493" s="2105"/>
      <c r="L493" s="2105"/>
      <c r="M493" s="2105"/>
      <c r="N493" s="2105"/>
      <c r="O493" s="2105"/>
      <c r="P493" s="2105"/>
      <c r="Q493" s="2105"/>
      <c r="R493" s="2105"/>
      <c r="S493" s="2105"/>
      <c r="T493" s="1832">
        <v>0</v>
      </c>
      <c r="U493" s="1832">
        <f t="shared" ref="U493:W493" si="186">+U494</f>
        <v>25</v>
      </c>
      <c r="V493" s="2148">
        <f t="shared" si="179"/>
        <v>25</v>
      </c>
      <c r="W493" s="1832">
        <f t="shared" si="186"/>
        <v>0</v>
      </c>
      <c r="X493" s="1832">
        <f t="shared" si="180"/>
        <v>25</v>
      </c>
    </row>
    <row r="494" spans="1:24" x14ac:dyDescent="0.2">
      <c r="A494" s="624"/>
      <c r="B494" s="1228"/>
      <c r="C494" s="1233" t="s">
        <v>294</v>
      </c>
      <c r="D494" s="1233" t="s">
        <v>295</v>
      </c>
      <c r="E494" s="1234" t="s">
        <v>296</v>
      </c>
      <c r="F494" s="1046">
        <v>0</v>
      </c>
      <c r="G494" s="2106"/>
      <c r="H494" s="2106"/>
      <c r="I494" s="2106"/>
      <c r="J494" s="2106"/>
      <c r="K494" s="2106"/>
      <c r="L494" s="2106"/>
      <c r="M494" s="2106"/>
      <c r="N494" s="2106"/>
      <c r="O494" s="2106"/>
      <c r="P494" s="2106"/>
      <c r="Q494" s="2106"/>
      <c r="R494" s="2106"/>
      <c r="S494" s="2106"/>
      <c r="T494" s="1829">
        <v>0</v>
      </c>
      <c r="U494" s="1829">
        <v>25</v>
      </c>
      <c r="V494" s="2147">
        <f t="shared" si="179"/>
        <v>25</v>
      </c>
      <c r="W494" s="1829">
        <v>0</v>
      </c>
      <c r="X494" s="1829">
        <f t="shared" si="180"/>
        <v>25</v>
      </c>
    </row>
    <row r="495" spans="1:24" ht="20.95" x14ac:dyDescent="0.2">
      <c r="A495" s="602" t="s">
        <v>106</v>
      </c>
      <c r="B495" s="1228" t="s">
        <v>834</v>
      </c>
      <c r="C495" s="1229" t="s">
        <v>100</v>
      </c>
      <c r="D495" s="1229" t="s">
        <v>100</v>
      </c>
      <c r="E495" s="2132" t="s">
        <v>940</v>
      </c>
      <c r="F495" s="1045">
        <v>0</v>
      </c>
      <c r="G495" s="2105"/>
      <c r="H495" s="2105"/>
      <c r="I495" s="2105"/>
      <c r="J495" s="2105"/>
      <c r="K495" s="2105"/>
      <c r="L495" s="2105"/>
      <c r="M495" s="2105"/>
      <c r="N495" s="2105"/>
      <c r="O495" s="2105"/>
      <c r="P495" s="2105"/>
      <c r="Q495" s="2105"/>
      <c r="R495" s="2105"/>
      <c r="S495" s="2105"/>
      <c r="T495" s="1832">
        <v>0</v>
      </c>
      <c r="U495" s="1832">
        <f t="shared" ref="U495:W495" si="187">+U496</f>
        <v>6.39</v>
      </c>
      <c r="V495" s="2148">
        <f t="shared" si="179"/>
        <v>6.39</v>
      </c>
      <c r="W495" s="1832">
        <f t="shared" si="187"/>
        <v>0</v>
      </c>
      <c r="X495" s="1832">
        <f t="shared" si="180"/>
        <v>6.39</v>
      </c>
    </row>
    <row r="496" spans="1:24" x14ac:dyDescent="0.2">
      <c r="A496" s="624"/>
      <c r="B496" s="1228"/>
      <c r="C496" s="1233" t="s">
        <v>294</v>
      </c>
      <c r="D496" s="1233" t="s">
        <v>295</v>
      </c>
      <c r="E496" s="1234" t="s">
        <v>296</v>
      </c>
      <c r="F496" s="1046">
        <v>0</v>
      </c>
      <c r="G496" s="2106"/>
      <c r="H496" s="2106"/>
      <c r="I496" s="2106"/>
      <c r="J496" s="2106"/>
      <c r="K496" s="2106"/>
      <c r="L496" s="2106"/>
      <c r="M496" s="2106"/>
      <c r="N496" s="2106"/>
      <c r="O496" s="2106"/>
      <c r="P496" s="2106"/>
      <c r="Q496" s="2106"/>
      <c r="R496" s="2106"/>
      <c r="S496" s="2106"/>
      <c r="T496" s="1829">
        <v>0</v>
      </c>
      <c r="U496" s="1829">
        <v>6.39</v>
      </c>
      <c r="V496" s="2147">
        <f t="shared" si="179"/>
        <v>6.39</v>
      </c>
      <c r="W496" s="1829">
        <v>0</v>
      </c>
      <c r="X496" s="1829">
        <f t="shared" si="180"/>
        <v>6.39</v>
      </c>
    </row>
    <row r="497" spans="1:24" x14ac:dyDescent="0.2">
      <c r="A497" s="602" t="s">
        <v>106</v>
      </c>
      <c r="B497" s="1228" t="s">
        <v>835</v>
      </c>
      <c r="C497" s="1229" t="s">
        <v>100</v>
      </c>
      <c r="D497" s="1229" t="s">
        <v>100</v>
      </c>
      <c r="E497" s="2132" t="s">
        <v>900</v>
      </c>
      <c r="F497" s="1045">
        <v>0</v>
      </c>
      <c r="G497" s="2105"/>
      <c r="H497" s="2105"/>
      <c r="I497" s="2105"/>
      <c r="J497" s="2105"/>
      <c r="K497" s="2105"/>
      <c r="L497" s="2105"/>
      <c r="M497" s="2105"/>
      <c r="N497" s="2105"/>
      <c r="O497" s="2105"/>
      <c r="P497" s="2105"/>
      <c r="Q497" s="2105"/>
      <c r="R497" s="2105"/>
      <c r="S497" s="2105"/>
      <c r="T497" s="1832">
        <v>0</v>
      </c>
      <c r="U497" s="1832">
        <f t="shared" ref="U497:W497" si="188">+U498</f>
        <v>6.8630000000000004</v>
      </c>
      <c r="V497" s="2148">
        <f t="shared" si="179"/>
        <v>6.8630000000000004</v>
      </c>
      <c r="W497" s="1832">
        <f t="shared" si="188"/>
        <v>0</v>
      </c>
      <c r="X497" s="1832">
        <f t="shared" si="180"/>
        <v>6.8630000000000004</v>
      </c>
    </row>
    <row r="498" spans="1:24" x14ac:dyDescent="0.2">
      <c r="A498" s="624"/>
      <c r="B498" s="1228"/>
      <c r="C498" s="1233" t="s">
        <v>294</v>
      </c>
      <c r="D498" s="1233" t="s">
        <v>295</v>
      </c>
      <c r="E498" s="1234" t="s">
        <v>296</v>
      </c>
      <c r="F498" s="1046">
        <v>0</v>
      </c>
      <c r="G498" s="2106"/>
      <c r="H498" s="2106"/>
      <c r="I498" s="2106"/>
      <c r="J498" s="2106"/>
      <c r="K498" s="2106"/>
      <c r="L498" s="2106"/>
      <c r="M498" s="2106"/>
      <c r="N498" s="2106"/>
      <c r="O498" s="2106"/>
      <c r="P498" s="2106"/>
      <c r="Q498" s="2106"/>
      <c r="R498" s="2106"/>
      <c r="S498" s="2106"/>
      <c r="T498" s="1829">
        <v>0</v>
      </c>
      <c r="U498" s="1829">
        <v>6.8630000000000004</v>
      </c>
      <c r="V498" s="2147">
        <f t="shared" si="179"/>
        <v>6.8630000000000004</v>
      </c>
      <c r="W498" s="1829">
        <v>0</v>
      </c>
      <c r="X498" s="1829">
        <f t="shared" si="180"/>
        <v>6.8630000000000004</v>
      </c>
    </row>
    <row r="499" spans="1:24" ht="20.95" x14ac:dyDescent="0.2">
      <c r="A499" s="602" t="s">
        <v>106</v>
      </c>
      <c r="B499" s="1228" t="s">
        <v>836</v>
      </c>
      <c r="C499" s="1229" t="s">
        <v>100</v>
      </c>
      <c r="D499" s="1229" t="s">
        <v>100</v>
      </c>
      <c r="E499" s="2132" t="s">
        <v>901</v>
      </c>
      <c r="F499" s="1045">
        <v>0</v>
      </c>
      <c r="G499" s="2105"/>
      <c r="H499" s="2105"/>
      <c r="I499" s="2105"/>
      <c r="J499" s="2105"/>
      <c r="K499" s="2105"/>
      <c r="L499" s="2105"/>
      <c r="M499" s="2105"/>
      <c r="N499" s="2105"/>
      <c r="O499" s="2105"/>
      <c r="P499" s="2105"/>
      <c r="Q499" s="2105"/>
      <c r="R499" s="2105"/>
      <c r="S499" s="2105"/>
      <c r="T499" s="1832">
        <v>0</v>
      </c>
      <c r="U499" s="1832">
        <f t="shared" ref="U499:W499" si="189">+U500</f>
        <v>14.673</v>
      </c>
      <c r="V499" s="2148">
        <f t="shared" si="179"/>
        <v>14.673</v>
      </c>
      <c r="W499" s="1832">
        <f t="shared" si="189"/>
        <v>0</v>
      </c>
      <c r="X499" s="1832">
        <f t="shared" si="180"/>
        <v>14.673</v>
      </c>
    </row>
    <row r="500" spans="1:24" x14ac:dyDescent="0.2">
      <c r="A500" s="624"/>
      <c r="B500" s="1228"/>
      <c r="C500" s="1233" t="s">
        <v>294</v>
      </c>
      <c r="D500" s="1233" t="s">
        <v>295</v>
      </c>
      <c r="E500" s="1234" t="s">
        <v>296</v>
      </c>
      <c r="F500" s="1046">
        <v>0</v>
      </c>
      <c r="G500" s="2106"/>
      <c r="H500" s="2106"/>
      <c r="I500" s="2106"/>
      <c r="J500" s="2106"/>
      <c r="K500" s="2106"/>
      <c r="L500" s="2106"/>
      <c r="M500" s="2106"/>
      <c r="N500" s="2106"/>
      <c r="O500" s="2106"/>
      <c r="P500" s="2106"/>
      <c r="Q500" s="2106"/>
      <c r="R500" s="2106"/>
      <c r="S500" s="2106"/>
      <c r="T500" s="1829">
        <v>0</v>
      </c>
      <c r="U500" s="1829">
        <v>14.673</v>
      </c>
      <c r="V500" s="2147">
        <f t="shared" si="179"/>
        <v>14.673</v>
      </c>
      <c r="W500" s="1829">
        <v>0</v>
      </c>
      <c r="X500" s="1829">
        <f t="shared" si="180"/>
        <v>14.673</v>
      </c>
    </row>
    <row r="501" spans="1:24" x14ac:dyDescent="0.2">
      <c r="A501" s="602" t="s">
        <v>106</v>
      </c>
      <c r="B501" s="1228" t="s">
        <v>837</v>
      </c>
      <c r="C501" s="1229" t="s">
        <v>100</v>
      </c>
      <c r="D501" s="1229" t="s">
        <v>100</v>
      </c>
      <c r="E501" s="2132" t="s">
        <v>902</v>
      </c>
      <c r="F501" s="1045">
        <v>0</v>
      </c>
      <c r="G501" s="2105"/>
      <c r="H501" s="2105"/>
      <c r="I501" s="2105"/>
      <c r="J501" s="2105"/>
      <c r="K501" s="2105"/>
      <c r="L501" s="2105"/>
      <c r="M501" s="2105"/>
      <c r="N501" s="2105"/>
      <c r="O501" s="2105"/>
      <c r="P501" s="2105"/>
      <c r="Q501" s="2105"/>
      <c r="R501" s="2105"/>
      <c r="S501" s="2105"/>
      <c r="T501" s="1832">
        <v>0</v>
      </c>
      <c r="U501" s="1832">
        <f t="shared" ref="U501:W501" si="190">+U502</f>
        <v>6.8630000000000004</v>
      </c>
      <c r="V501" s="2148">
        <f t="shared" si="179"/>
        <v>6.8630000000000004</v>
      </c>
      <c r="W501" s="1832">
        <f t="shared" si="190"/>
        <v>0</v>
      </c>
      <c r="X501" s="1832">
        <f t="shared" si="180"/>
        <v>6.8630000000000004</v>
      </c>
    </row>
    <row r="502" spans="1:24" x14ac:dyDescent="0.2">
      <c r="A502" s="624"/>
      <c r="B502" s="1228"/>
      <c r="C502" s="1233" t="s">
        <v>294</v>
      </c>
      <c r="D502" s="1233" t="s">
        <v>295</v>
      </c>
      <c r="E502" s="1234" t="s">
        <v>296</v>
      </c>
      <c r="F502" s="1046">
        <v>0</v>
      </c>
      <c r="G502" s="2106"/>
      <c r="H502" s="2106"/>
      <c r="I502" s="2106"/>
      <c r="J502" s="2106"/>
      <c r="K502" s="2106"/>
      <c r="L502" s="2106"/>
      <c r="M502" s="2106"/>
      <c r="N502" s="2106"/>
      <c r="O502" s="2106"/>
      <c r="P502" s="2106"/>
      <c r="Q502" s="2106"/>
      <c r="R502" s="2106"/>
      <c r="S502" s="2106"/>
      <c r="T502" s="1829">
        <v>0</v>
      </c>
      <c r="U502" s="1829">
        <v>6.8630000000000004</v>
      </c>
      <c r="V502" s="2147">
        <f t="shared" si="179"/>
        <v>6.8630000000000004</v>
      </c>
      <c r="W502" s="1829">
        <v>0</v>
      </c>
      <c r="X502" s="1829">
        <f t="shared" si="180"/>
        <v>6.8630000000000004</v>
      </c>
    </row>
    <row r="503" spans="1:24" ht="20.95" x14ac:dyDescent="0.2">
      <c r="A503" s="602" t="s">
        <v>106</v>
      </c>
      <c r="B503" s="1228" t="s">
        <v>838</v>
      </c>
      <c r="C503" s="1229" t="s">
        <v>100</v>
      </c>
      <c r="D503" s="1229" t="s">
        <v>100</v>
      </c>
      <c r="E503" s="2132" t="s">
        <v>903</v>
      </c>
      <c r="F503" s="1045">
        <v>0</v>
      </c>
      <c r="G503" s="2105"/>
      <c r="H503" s="2105"/>
      <c r="I503" s="2105"/>
      <c r="J503" s="2105"/>
      <c r="K503" s="2105"/>
      <c r="L503" s="2105"/>
      <c r="M503" s="2105"/>
      <c r="N503" s="2105"/>
      <c r="O503" s="2105"/>
      <c r="P503" s="2105"/>
      <c r="Q503" s="2105"/>
      <c r="R503" s="2105"/>
      <c r="S503" s="2105"/>
      <c r="T503" s="1832">
        <v>0</v>
      </c>
      <c r="U503" s="1832">
        <f t="shared" ref="U503:W503" si="191">+U504</f>
        <v>10.885999999999999</v>
      </c>
      <c r="V503" s="2148">
        <f t="shared" si="179"/>
        <v>10.885999999999999</v>
      </c>
      <c r="W503" s="1832">
        <f t="shared" si="191"/>
        <v>0</v>
      </c>
      <c r="X503" s="1832">
        <f t="shared" si="180"/>
        <v>10.885999999999999</v>
      </c>
    </row>
    <row r="504" spans="1:24" x14ac:dyDescent="0.2">
      <c r="A504" s="624"/>
      <c r="B504" s="1228"/>
      <c r="C504" s="1233" t="s">
        <v>294</v>
      </c>
      <c r="D504" s="1233" t="s">
        <v>295</v>
      </c>
      <c r="E504" s="1234" t="s">
        <v>296</v>
      </c>
      <c r="F504" s="1046">
        <v>0</v>
      </c>
      <c r="G504" s="2106"/>
      <c r="H504" s="2106"/>
      <c r="I504" s="2106"/>
      <c r="J504" s="2106"/>
      <c r="K504" s="2106"/>
      <c r="L504" s="2106"/>
      <c r="M504" s="2106"/>
      <c r="N504" s="2106"/>
      <c r="O504" s="2106"/>
      <c r="P504" s="2106"/>
      <c r="Q504" s="2106"/>
      <c r="R504" s="2106"/>
      <c r="S504" s="2106"/>
      <c r="T504" s="1829">
        <v>0</v>
      </c>
      <c r="U504" s="1829">
        <v>10.885999999999999</v>
      </c>
      <c r="V504" s="2147">
        <f t="shared" si="179"/>
        <v>10.885999999999999</v>
      </c>
      <c r="W504" s="1829">
        <v>0</v>
      </c>
      <c r="X504" s="1829">
        <f t="shared" si="180"/>
        <v>10.885999999999999</v>
      </c>
    </row>
    <row r="505" spans="1:24" ht="20.95" x14ac:dyDescent="0.2">
      <c r="A505" s="602" t="s">
        <v>106</v>
      </c>
      <c r="B505" s="1228" t="s">
        <v>839</v>
      </c>
      <c r="C505" s="1229" t="s">
        <v>100</v>
      </c>
      <c r="D505" s="1229" t="s">
        <v>100</v>
      </c>
      <c r="E505" s="2132" t="s">
        <v>904</v>
      </c>
      <c r="F505" s="1045">
        <v>0</v>
      </c>
      <c r="G505" s="2105"/>
      <c r="H505" s="2105"/>
      <c r="I505" s="2105"/>
      <c r="J505" s="2105"/>
      <c r="K505" s="2105"/>
      <c r="L505" s="2105"/>
      <c r="M505" s="2105"/>
      <c r="N505" s="2105"/>
      <c r="O505" s="2105"/>
      <c r="P505" s="2105"/>
      <c r="Q505" s="2105"/>
      <c r="R505" s="2105"/>
      <c r="S505" s="2105"/>
      <c r="T505" s="1832">
        <v>0</v>
      </c>
      <c r="U505" s="1832">
        <f t="shared" ref="U505:W505" si="192">+U506</f>
        <v>8.52</v>
      </c>
      <c r="V505" s="2148">
        <f t="shared" si="179"/>
        <v>8.52</v>
      </c>
      <c r="W505" s="1832">
        <f t="shared" si="192"/>
        <v>0</v>
      </c>
      <c r="X505" s="1832">
        <f t="shared" si="180"/>
        <v>8.52</v>
      </c>
    </row>
    <row r="506" spans="1:24" x14ac:dyDescent="0.2">
      <c r="A506" s="624"/>
      <c r="B506" s="1228"/>
      <c r="C506" s="1233" t="s">
        <v>294</v>
      </c>
      <c r="D506" s="1233" t="s">
        <v>295</v>
      </c>
      <c r="E506" s="1234" t="s">
        <v>296</v>
      </c>
      <c r="F506" s="1046">
        <v>0</v>
      </c>
      <c r="G506" s="2106"/>
      <c r="H506" s="2106"/>
      <c r="I506" s="2106"/>
      <c r="J506" s="2106"/>
      <c r="K506" s="2106"/>
      <c r="L506" s="2106"/>
      <c r="M506" s="2106"/>
      <c r="N506" s="2106"/>
      <c r="O506" s="2106"/>
      <c r="P506" s="2106"/>
      <c r="Q506" s="2106"/>
      <c r="R506" s="2106"/>
      <c r="S506" s="2106"/>
      <c r="T506" s="1829">
        <v>0</v>
      </c>
      <c r="U506" s="1829">
        <v>8.52</v>
      </c>
      <c r="V506" s="2147">
        <f t="shared" si="179"/>
        <v>8.52</v>
      </c>
      <c r="W506" s="1829">
        <v>0</v>
      </c>
      <c r="X506" s="1829">
        <f t="shared" si="180"/>
        <v>8.52</v>
      </c>
    </row>
    <row r="507" spans="1:24" ht="20.95" x14ac:dyDescent="0.2">
      <c r="A507" s="602" t="s">
        <v>106</v>
      </c>
      <c r="B507" s="1228" t="s">
        <v>840</v>
      </c>
      <c r="C507" s="1229" t="s">
        <v>100</v>
      </c>
      <c r="D507" s="1229" t="s">
        <v>100</v>
      </c>
      <c r="E507" s="2132" t="s">
        <v>905</v>
      </c>
      <c r="F507" s="1045">
        <v>0</v>
      </c>
      <c r="G507" s="2105"/>
      <c r="H507" s="2105"/>
      <c r="I507" s="2105"/>
      <c r="J507" s="2105"/>
      <c r="K507" s="2105"/>
      <c r="L507" s="2105"/>
      <c r="M507" s="2105"/>
      <c r="N507" s="2105"/>
      <c r="O507" s="2105"/>
      <c r="P507" s="2105"/>
      <c r="Q507" s="2105"/>
      <c r="R507" s="2105"/>
      <c r="S507" s="2105"/>
      <c r="T507" s="1832">
        <v>0</v>
      </c>
      <c r="U507" s="1832">
        <f t="shared" ref="U507:W507" si="193">+U508</f>
        <v>5.9160000000000004</v>
      </c>
      <c r="V507" s="2148">
        <f t="shared" si="179"/>
        <v>5.9160000000000004</v>
      </c>
      <c r="W507" s="1832">
        <f t="shared" si="193"/>
        <v>0</v>
      </c>
      <c r="X507" s="1832">
        <f t="shared" si="180"/>
        <v>5.9160000000000004</v>
      </c>
    </row>
    <row r="508" spans="1:24" x14ac:dyDescent="0.2">
      <c r="A508" s="624"/>
      <c r="B508" s="1228"/>
      <c r="C508" s="1233" t="s">
        <v>294</v>
      </c>
      <c r="D508" s="1233" t="s">
        <v>295</v>
      </c>
      <c r="E508" s="1234" t="s">
        <v>296</v>
      </c>
      <c r="F508" s="1046">
        <v>0</v>
      </c>
      <c r="G508" s="2106"/>
      <c r="H508" s="2106"/>
      <c r="I508" s="2106"/>
      <c r="J508" s="2106"/>
      <c r="K508" s="2106"/>
      <c r="L508" s="2106"/>
      <c r="M508" s="2106"/>
      <c r="N508" s="2106"/>
      <c r="O508" s="2106"/>
      <c r="P508" s="2106"/>
      <c r="Q508" s="2106"/>
      <c r="R508" s="2106"/>
      <c r="S508" s="2106"/>
      <c r="T508" s="1829">
        <v>0</v>
      </c>
      <c r="U508" s="1829">
        <v>5.9160000000000004</v>
      </c>
      <c r="V508" s="2147">
        <f t="shared" si="179"/>
        <v>5.9160000000000004</v>
      </c>
      <c r="W508" s="1829">
        <v>0</v>
      </c>
      <c r="X508" s="1829">
        <f t="shared" si="180"/>
        <v>5.9160000000000004</v>
      </c>
    </row>
    <row r="509" spans="1:24" ht="20.95" x14ac:dyDescent="0.2">
      <c r="A509" s="602" t="s">
        <v>106</v>
      </c>
      <c r="B509" s="1228" t="s">
        <v>841</v>
      </c>
      <c r="C509" s="1229" t="s">
        <v>100</v>
      </c>
      <c r="D509" s="1229" t="s">
        <v>100</v>
      </c>
      <c r="E509" s="2132" t="s">
        <v>941</v>
      </c>
      <c r="F509" s="1045">
        <v>0</v>
      </c>
      <c r="G509" s="2105"/>
      <c r="H509" s="2105"/>
      <c r="I509" s="2105"/>
      <c r="J509" s="2105"/>
      <c r="K509" s="2105"/>
      <c r="L509" s="2105"/>
      <c r="M509" s="2105"/>
      <c r="N509" s="2105"/>
      <c r="O509" s="2105"/>
      <c r="P509" s="2105"/>
      <c r="Q509" s="2105"/>
      <c r="R509" s="2105"/>
      <c r="S509" s="2105"/>
      <c r="T509" s="1832">
        <v>0</v>
      </c>
      <c r="U509" s="1832">
        <f t="shared" ref="U509:W509" si="194">+U510</f>
        <v>18.696000000000002</v>
      </c>
      <c r="V509" s="2148">
        <f t="shared" si="179"/>
        <v>18.696000000000002</v>
      </c>
      <c r="W509" s="1832">
        <f t="shared" si="194"/>
        <v>0</v>
      </c>
      <c r="X509" s="1832">
        <f t="shared" si="180"/>
        <v>18.696000000000002</v>
      </c>
    </row>
    <row r="510" spans="1:24" x14ac:dyDescent="0.2">
      <c r="A510" s="624"/>
      <c r="B510" s="1228"/>
      <c r="C510" s="1233" t="s">
        <v>294</v>
      </c>
      <c r="D510" s="1233" t="s">
        <v>295</v>
      </c>
      <c r="E510" s="1234" t="s">
        <v>296</v>
      </c>
      <c r="F510" s="1046">
        <v>0</v>
      </c>
      <c r="G510" s="2106"/>
      <c r="H510" s="2106"/>
      <c r="I510" s="2106"/>
      <c r="J510" s="2106"/>
      <c r="K510" s="2106"/>
      <c r="L510" s="2106"/>
      <c r="M510" s="2106"/>
      <c r="N510" s="2106"/>
      <c r="O510" s="2106"/>
      <c r="P510" s="2106"/>
      <c r="Q510" s="2106"/>
      <c r="R510" s="2106"/>
      <c r="S510" s="2106"/>
      <c r="T510" s="1829">
        <v>0</v>
      </c>
      <c r="U510" s="1829">
        <v>18.696000000000002</v>
      </c>
      <c r="V510" s="2147">
        <f t="shared" si="179"/>
        <v>18.696000000000002</v>
      </c>
      <c r="W510" s="1829">
        <v>0</v>
      </c>
      <c r="X510" s="1829">
        <f t="shared" si="180"/>
        <v>18.696000000000002</v>
      </c>
    </row>
    <row r="511" spans="1:24" ht="20.95" x14ac:dyDescent="0.2">
      <c r="A511" s="602" t="s">
        <v>106</v>
      </c>
      <c r="B511" s="1228" t="s">
        <v>842</v>
      </c>
      <c r="C511" s="1229" t="s">
        <v>100</v>
      </c>
      <c r="D511" s="1229" t="s">
        <v>100</v>
      </c>
      <c r="E511" s="2132" t="s">
        <v>942</v>
      </c>
      <c r="F511" s="1045">
        <v>0</v>
      </c>
      <c r="G511" s="2105"/>
      <c r="H511" s="2105"/>
      <c r="I511" s="2105"/>
      <c r="J511" s="2105"/>
      <c r="K511" s="2105"/>
      <c r="L511" s="2105"/>
      <c r="M511" s="2105"/>
      <c r="N511" s="2105"/>
      <c r="O511" s="2105"/>
      <c r="P511" s="2105"/>
      <c r="Q511" s="2105"/>
      <c r="R511" s="2105"/>
      <c r="S511" s="2105"/>
      <c r="T511" s="1832">
        <v>0</v>
      </c>
      <c r="U511" s="1832">
        <f t="shared" ref="U511:W511" si="195">+U512</f>
        <v>16.803000000000001</v>
      </c>
      <c r="V511" s="2148">
        <f t="shared" si="179"/>
        <v>16.803000000000001</v>
      </c>
      <c r="W511" s="1832">
        <f t="shared" si="195"/>
        <v>0</v>
      </c>
      <c r="X511" s="1832">
        <f t="shared" si="180"/>
        <v>16.803000000000001</v>
      </c>
    </row>
    <row r="512" spans="1:24" x14ac:dyDescent="0.2">
      <c r="A512" s="624"/>
      <c r="B512" s="1228"/>
      <c r="C512" s="1233" t="s">
        <v>294</v>
      </c>
      <c r="D512" s="1233" t="s">
        <v>295</v>
      </c>
      <c r="E512" s="1234" t="s">
        <v>296</v>
      </c>
      <c r="F512" s="1046">
        <v>0</v>
      </c>
      <c r="G512" s="2106"/>
      <c r="H512" s="2106"/>
      <c r="I512" s="2106"/>
      <c r="J512" s="2106"/>
      <c r="K512" s="2106"/>
      <c r="L512" s="2106"/>
      <c r="M512" s="2106"/>
      <c r="N512" s="2106"/>
      <c r="O512" s="2106"/>
      <c r="P512" s="2106"/>
      <c r="Q512" s="2106"/>
      <c r="R512" s="2106"/>
      <c r="S512" s="2106"/>
      <c r="T512" s="1829">
        <v>0</v>
      </c>
      <c r="U512" s="1829">
        <v>16.803000000000001</v>
      </c>
      <c r="V512" s="2147">
        <f t="shared" si="179"/>
        <v>16.803000000000001</v>
      </c>
      <c r="W512" s="1829">
        <v>0</v>
      </c>
      <c r="X512" s="1829">
        <f t="shared" si="180"/>
        <v>16.803000000000001</v>
      </c>
    </row>
    <row r="513" spans="1:24" ht="20.95" x14ac:dyDescent="0.2">
      <c r="A513" s="602" t="s">
        <v>106</v>
      </c>
      <c r="B513" s="1228" t="s">
        <v>843</v>
      </c>
      <c r="C513" s="1229" t="s">
        <v>100</v>
      </c>
      <c r="D513" s="1229" t="s">
        <v>100</v>
      </c>
      <c r="E513" s="2132" t="s">
        <v>906</v>
      </c>
      <c r="F513" s="1045">
        <v>0</v>
      </c>
      <c r="G513" s="2105"/>
      <c r="H513" s="2105"/>
      <c r="I513" s="2105"/>
      <c r="J513" s="2105"/>
      <c r="K513" s="2105"/>
      <c r="L513" s="2105"/>
      <c r="M513" s="2105"/>
      <c r="N513" s="2105"/>
      <c r="O513" s="2105"/>
      <c r="P513" s="2105"/>
      <c r="Q513" s="2105"/>
      <c r="R513" s="2105"/>
      <c r="S513" s="2105"/>
      <c r="T513" s="1832">
        <v>0</v>
      </c>
      <c r="U513" s="1832">
        <f t="shared" ref="U513:W513" si="196">+U514</f>
        <v>39.994999999999997</v>
      </c>
      <c r="V513" s="2148">
        <f t="shared" si="179"/>
        <v>39.994999999999997</v>
      </c>
      <c r="W513" s="1832">
        <f t="shared" si="196"/>
        <v>0</v>
      </c>
      <c r="X513" s="1832">
        <f t="shared" si="180"/>
        <v>39.994999999999997</v>
      </c>
    </row>
    <row r="514" spans="1:24" x14ac:dyDescent="0.2">
      <c r="A514" s="624"/>
      <c r="B514" s="1228"/>
      <c r="C514" s="1233" t="s">
        <v>294</v>
      </c>
      <c r="D514" s="1233" t="s">
        <v>295</v>
      </c>
      <c r="E514" s="1234" t="s">
        <v>296</v>
      </c>
      <c r="F514" s="1046">
        <v>0</v>
      </c>
      <c r="G514" s="2106"/>
      <c r="H514" s="2106"/>
      <c r="I514" s="2106"/>
      <c r="J514" s="2106"/>
      <c r="K514" s="2106"/>
      <c r="L514" s="2106"/>
      <c r="M514" s="2106"/>
      <c r="N514" s="2106"/>
      <c r="O514" s="2106"/>
      <c r="P514" s="2106"/>
      <c r="Q514" s="2106"/>
      <c r="R514" s="2106"/>
      <c r="S514" s="2106"/>
      <c r="T514" s="1829">
        <v>0</v>
      </c>
      <c r="U514" s="1829">
        <v>39.994999999999997</v>
      </c>
      <c r="V514" s="2147">
        <f t="shared" si="179"/>
        <v>39.994999999999997</v>
      </c>
      <c r="W514" s="1829">
        <v>0</v>
      </c>
      <c r="X514" s="1829">
        <f t="shared" si="180"/>
        <v>39.994999999999997</v>
      </c>
    </row>
    <row r="515" spans="1:24" ht="20.95" x14ac:dyDescent="0.2">
      <c r="A515" s="602" t="s">
        <v>106</v>
      </c>
      <c r="B515" s="1228" t="s">
        <v>844</v>
      </c>
      <c r="C515" s="1229" t="s">
        <v>100</v>
      </c>
      <c r="D515" s="1229" t="s">
        <v>100</v>
      </c>
      <c r="E515" s="2132" t="s">
        <v>907</v>
      </c>
      <c r="F515" s="1045">
        <v>0</v>
      </c>
      <c r="G515" s="2105"/>
      <c r="H515" s="2105"/>
      <c r="I515" s="2105"/>
      <c r="J515" s="2105"/>
      <c r="K515" s="2105"/>
      <c r="L515" s="2105"/>
      <c r="M515" s="2105"/>
      <c r="N515" s="2105"/>
      <c r="O515" s="2105"/>
      <c r="P515" s="2105"/>
      <c r="Q515" s="2105"/>
      <c r="R515" s="2105"/>
      <c r="S515" s="2105"/>
      <c r="T515" s="1832">
        <v>0</v>
      </c>
      <c r="U515" s="1832">
        <f t="shared" ref="U515:W515" si="197">+U516</f>
        <v>13.726000000000001</v>
      </c>
      <c r="V515" s="2148">
        <f t="shared" si="179"/>
        <v>13.726000000000001</v>
      </c>
      <c r="W515" s="1832">
        <f t="shared" si="197"/>
        <v>0</v>
      </c>
      <c r="X515" s="1832">
        <f t="shared" si="180"/>
        <v>13.726000000000001</v>
      </c>
    </row>
    <row r="516" spans="1:24" x14ac:dyDescent="0.2">
      <c r="A516" s="624"/>
      <c r="B516" s="1228"/>
      <c r="C516" s="1233" t="s">
        <v>294</v>
      </c>
      <c r="D516" s="1233" t="s">
        <v>295</v>
      </c>
      <c r="E516" s="1234" t="s">
        <v>296</v>
      </c>
      <c r="F516" s="1046">
        <v>0</v>
      </c>
      <c r="G516" s="2106"/>
      <c r="H516" s="2106"/>
      <c r="I516" s="2106"/>
      <c r="J516" s="2106"/>
      <c r="K516" s="2106"/>
      <c r="L516" s="2106"/>
      <c r="M516" s="2106"/>
      <c r="N516" s="2106"/>
      <c r="O516" s="2106"/>
      <c r="P516" s="2106"/>
      <c r="Q516" s="2106"/>
      <c r="R516" s="2106"/>
      <c r="S516" s="2106"/>
      <c r="T516" s="1829">
        <v>0</v>
      </c>
      <c r="U516" s="1829">
        <v>13.726000000000001</v>
      </c>
      <c r="V516" s="2147">
        <f t="shared" si="179"/>
        <v>13.726000000000001</v>
      </c>
      <c r="W516" s="1829">
        <v>0</v>
      </c>
      <c r="X516" s="1829">
        <f t="shared" si="180"/>
        <v>13.726000000000001</v>
      </c>
    </row>
    <row r="517" spans="1:24" ht="20.95" x14ac:dyDescent="0.2">
      <c r="A517" s="602" t="s">
        <v>106</v>
      </c>
      <c r="B517" s="1228" t="s">
        <v>845</v>
      </c>
      <c r="C517" s="1229" t="s">
        <v>100</v>
      </c>
      <c r="D517" s="1229" t="s">
        <v>100</v>
      </c>
      <c r="E517" s="2132" t="s">
        <v>943</v>
      </c>
      <c r="F517" s="1045">
        <v>0</v>
      </c>
      <c r="G517" s="2105"/>
      <c r="H517" s="2105"/>
      <c r="I517" s="2105"/>
      <c r="J517" s="2105"/>
      <c r="K517" s="2105"/>
      <c r="L517" s="2105"/>
      <c r="M517" s="2105"/>
      <c r="N517" s="2105"/>
      <c r="O517" s="2105"/>
      <c r="P517" s="2105"/>
      <c r="Q517" s="2105"/>
      <c r="R517" s="2105"/>
      <c r="S517" s="2105"/>
      <c r="T517" s="1832">
        <v>0</v>
      </c>
      <c r="U517" s="1832">
        <f t="shared" ref="U517:W517" si="198">+U518</f>
        <v>22.009</v>
      </c>
      <c r="V517" s="2148">
        <f t="shared" si="179"/>
        <v>22.009</v>
      </c>
      <c r="W517" s="1832">
        <f t="shared" si="198"/>
        <v>0</v>
      </c>
      <c r="X517" s="1832">
        <f t="shared" si="180"/>
        <v>22.009</v>
      </c>
    </row>
    <row r="518" spans="1:24" x14ac:dyDescent="0.2">
      <c r="A518" s="624"/>
      <c r="B518" s="1228"/>
      <c r="C518" s="1233" t="s">
        <v>294</v>
      </c>
      <c r="D518" s="1233" t="s">
        <v>295</v>
      </c>
      <c r="E518" s="1234" t="s">
        <v>296</v>
      </c>
      <c r="F518" s="1046">
        <v>0</v>
      </c>
      <c r="G518" s="2106"/>
      <c r="H518" s="2106"/>
      <c r="I518" s="2106"/>
      <c r="J518" s="2106"/>
      <c r="K518" s="2106"/>
      <c r="L518" s="2106"/>
      <c r="M518" s="2106"/>
      <c r="N518" s="2106"/>
      <c r="O518" s="2106"/>
      <c r="P518" s="2106"/>
      <c r="Q518" s="2106"/>
      <c r="R518" s="2106"/>
      <c r="S518" s="2106"/>
      <c r="T518" s="1829">
        <v>0</v>
      </c>
      <c r="U518" s="1829">
        <v>22.009</v>
      </c>
      <c r="V518" s="2147">
        <f t="shared" si="179"/>
        <v>22.009</v>
      </c>
      <c r="W518" s="1829">
        <v>0</v>
      </c>
      <c r="X518" s="1829">
        <f t="shared" si="180"/>
        <v>22.009</v>
      </c>
    </row>
    <row r="519" spans="1:24" ht="20.95" x14ac:dyDescent="0.2">
      <c r="A519" s="602" t="s">
        <v>106</v>
      </c>
      <c r="B519" s="1228" t="s">
        <v>846</v>
      </c>
      <c r="C519" s="1229" t="s">
        <v>100</v>
      </c>
      <c r="D519" s="1229" t="s">
        <v>100</v>
      </c>
      <c r="E519" s="2132" t="s">
        <v>944</v>
      </c>
      <c r="F519" s="1045">
        <v>0</v>
      </c>
      <c r="G519" s="2105"/>
      <c r="H519" s="2105"/>
      <c r="I519" s="2105"/>
      <c r="J519" s="2105"/>
      <c r="K519" s="2105"/>
      <c r="L519" s="2105"/>
      <c r="M519" s="2105"/>
      <c r="N519" s="2105"/>
      <c r="O519" s="2105"/>
      <c r="P519" s="2105"/>
      <c r="Q519" s="2105"/>
      <c r="R519" s="2105"/>
      <c r="S519" s="2105"/>
      <c r="T519" s="1832">
        <v>0</v>
      </c>
      <c r="U519" s="1832">
        <f t="shared" ref="U519:W519" si="199">+U520</f>
        <v>11.596</v>
      </c>
      <c r="V519" s="2148">
        <f t="shared" si="179"/>
        <v>11.596</v>
      </c>
      <c r="W519" s="1832">
        <f t="shared" si="199"/>
        <v>0</v>
      </c>
      <c r="X519" s="1832">
        <f t="shared" si="180"/>
        <v>11.596</v>
      </c>
    </row>
    <row r="520" spans="1:24" x14ac:dyDescent="0.2">
      <c r="A520" s="624"/>
      <c r="B520" s="1228"/>
      <c r="C520" s="1233" t="s">
        <v>294</v>
      </c>
      <c r="D520" s="1233" t="s">
        <v>295</v>
      </c>
      <c r="E520" s="1234" t="s">
        <v>296</v>
      </c>
      <c r="F520" s="1046">
        <v>0</v>
      </c>
      <c r="G520" s="2106"/>
      <c r="H520" s="2106"/>
      <c r="I520" s="2106"/>
      <c r="J520" s="2106"/>
      <c r="K520" s="2106"/>
      <c r="L520" s="2106"/>
      <c r="M520" s="2106"/>
      <c r="N520" s="2106"/>
      <c r="O520" s="2106"/>
      <c r="P520" s="2106"/>
      <c r="Q520" s="2106"/>
      <c r="R520" s="2106"/>
      <c r="S520" s="2106"/>
      <c r="T520" s="1829">
        <v>0</v>
      </c>
      <c r="U520" s="1829">
        <v>11.596</v>
      </c>
      <c r="V520" s="2147">
        <f t="shared" si="179"/>
        <v>11.596</v>
      </c>
      <c r="W520" s="1829">
        <v>0</v>
      </c>
      <c r="X520" s="1829">
        <f t="shared" si="180"/>
        <v>11.596</v>
      </c>
    </row>
    <row r="521" spans="1:24" ht="20.95" x14ac:dyDescent="0.2">
      <c r="A521" s="602" t="s">
        <v>106</v>
      </c>
      <c r="B521" s="1228" t="s">
        <v>847</v>
      </c>
      <c r="C521" s="1229" t="s">
        <v>100</v>
      </c>
      <c r="D521" s="1229" t="s">
        <v>100</v>
      </c>
      <c r="E521" s="2132" t="s">
        <v>945</v>
      </c>
      <c r="F521" s="1045">
        <v>0</v>
      </c>
      <c r="G521" s="2105"/>
      <c r="H521" s="2105"/>
      <c r="I521" s="2105"/>
      <c r="J521" s="2105"/>
      <c r="K521" s="2105"/>
      <c r="L521" s="2105"/>
      <c r="M521" s="2105"/>
      <c r="N521" s="2105"/>
      <c r="O521" s="2105"/>
      <c r="P521" s="2105"/>
      <c r="Q521" s="2105"/>
      <c r="R521" s="2105"/>
      <c r="S521" s="2105"/>
      <c r="T521" s="1832">
        <v>0</v>
      </c>
      <c r="U521" s="1832">
        <f t="shared" ref="U521:W521" si="200">+U522</f>
        <v>40.468000000000004</v>
      </c>
      <c r="V521" s="2148">
        <f t="shared" si="179"/>
        <v>40.468000000000004</v>
      </c>
      <c r="W521" s="1832">
        <f t="shared" si="200"/>
        <v>0</v>
      </c>
      <c r="X521" s="1832">
        <f t="shared" si="180"/>
        <v>40.468000000000004</v>
      </c>
    </row>
    <row r="522" spans="1:24" x14ac:dyDescent="0.2">
      <c r="A522" s="624"/>
      <c r="B522" s="1228"/>
      <c r="C522" s="1233" t="s">
        <v>294</v>
      </c>
      <c r="D522" s="1233" t="s">
        <v>295</v>
      </c>
      <c r="E522" s="1234" t="s">
        <v>296</v>
      </c>
      <c r="F522" s="1046">
        <v>0</v>
      </c>
      <c r="G522" s="2106"/>
      <c r="H522" s="2106"/>
      <c r="I522" s="2106"/>
      <c r="J522" s="2106"/>
      <c r="K522" s="2106"/>
      <c r="L522" s="2106"/>
      <c r="M522" s="2106"/>
      <c r="N522" s="2106"/>
      <c r="O522" s="2106"/>
      <c r="P522" s="2106"/>
      <c r="Q522" s="2106"/>
      <c r="R522" s="2106"/>
      <c r="S522" s="2106"/>
      <c r="T522" s="1829">
        <v>0</v>
      </c>
      <c r="U522" s="1829">
        <v>40.468000000000004</v>
      </c>
      <c r="V522" s="2147">
        <f t="shared" si="179"/>
        <v>40.468000000000004</v>
      </c>
      <c r="W522" s="1829">
        <v>0</v>
      </c>
      <c r="X522" s="1829">
        <f t="shared" si="180"/>
        <v>40.468000000000004</v>
      </c>
    </row>
    <row r="523" spans="1:24" ht="20.95" x14ac:dyDescent="0.2">
      <c r="A523" s="602" t="s">
        <v>106</v>
      </c>
      <c r="B523" s="1228" t="s">
        <v>848</v>
      </c>
      <c r="C523" s="1229" t="s">
        <v>100</v>
      </c>
      <c r="D523" s="1229" t="s">
        <v>100</v>
      </c>
      <c r="E523" s="2132" t="s">
        <v>908</v>
      </c>
      <c r="F523" s="1045">
        <v>0</v>
      </c>
      <c r="G523" s="2105"/>
      <c r="H523" s="2105"/>
      <c r="I523" s="2105"/>
      <c r="J523" s="2105"/>
      <c r="K523" s="2105"/>
      <c r="L523" s="2105"/>
      <c r="M523" s="2105"/>
      <c r="N523" s="2105"/>
      <c r="O523" s="2105"/>
      <c r="P523" s="2105"/>
      <c r="Q523" s="2105"/>
      <c r="R523" s="2105"/>
      <c r="S523" s="2105"/>
      <c r="T523" s="1832">
        <v>0</v>
      </c>
      <c r="U523" s="1832">
        <f t="shared" ref="U523:W523" si="201">+U524</f>
        <v>17.748999999999999</v>
      </c>
      <c r="V523" s="2148">
        <f t="shared" si="179"/>
        <v>17.748999999999999</v>
      </c>
      <c r="W523" s="1832">
        <f t="shared" si="201"/>
        <v>0</v>
      </c>
      <c r="X523" s="1832">
        <f t="shared" si="180"/>
        <v>17.748999999999999</v>
      </c>
    </row>
    <row r="524" spans="1:24" x14ac:dyDescent="0.2">
      <c r="A524" s="624"/>
      <c r="B524" s="1228"/>
      <c r="C524" s="1233" t="s">
        <v>294</v>
      </c>
      <c r="D524" s="1233" t="s">
        <v>295</v>
      </c>
      <c r="E524" s="1234" t="s">
        <v>296</v>
      </c>
      <c r="F524" s="1046">
        <v>0</v>
      </c>
      <c r="G524" s="2106"/>
      <c r="H524" s="2106"/>
      <c r="I524" s="2106"/>
      <c r="J524" s="2106"/>
      <c r="K524" s="2106"/>
      <c r="L524" s="2106"/>
      <c r="M524" s="2106"/>
      <c r="N524" s="2106"/>
      <c r="O524" s="2106"/>
      <c r="P524" s="2106"/>
      <c r="Q524" s="2106"/>
      <c r="R524" s="2106"/>
      <c r="S524" s="2106"/>
      <c r="T524" s="1829">
        <v>0</v>
      </c>
      <c r="U524" s="1829">
        <v>17.748999999999999</v>
      </c>
      <c r="V524" s="2147">
        <f t="shared" si="179"/>
        <v>17.748999999999999</v>
      </c>
      <c r="W524" s="1829">
        <v>0</v>
      </c>
      <c r="X524" s="1829">
        <f t="shared" si="180"/>
        <v>17.748999999999999</v>
      </c>
    </row>
    <row r="525" spans="1:24" ht="20.95" x14ac:dyDescent="0.2">
      <c r="A525" s="602" t="s">
        <v>106</v>
      </c>
      <c r="B525" s="1228" t="s">
        <v>849</v>
      </c>
      <c r="C525" s="1229" t="s">
        <v>100</v>
      </c>
      <c r="D525" s="1229" t="s">
        <v>100</v>
      </c>
      <c r="E525" s="2132" t="s">
        <v>909</v>
      </c>
      <c r="F525" s="1045">
        <v>0</v>
      </c>
      <c r="G525" s="2105"/>
      <c r="H525" s="2105"/>
      <c r="I525" s="2105"/>
      <c r="J525" s="2105"/>
      <c r="K525" s="2105"/>
      <c r="L525" s="2105"/>
      <c r="M525" s="2105"/>
      <c r="N525" s="2105"/>
      <c r="O525" s="2105"/>
      <c r="P525" s="2105"/>
      <c r="Q525" s="2105"/>
      <c r="R525" s="2105"/>
      <c r="S525" s="2105"/>
      <c r="T525" s="1832">
        <v>0</v>
      </c>
      <c r="U525" s="1832">
        <f t="shared" ref="U525:W525" si="202">+U526</f>
        <v>7.1</v>
      </c>
      <c r="V525" s="2148">
        <f t="shared" si="179"/>
        <v>7.1</v>
      </c>
      <c r="W525" s="1832">
        <f t="shared" si="202"/>
        <v>0</v>
      </c>
      <c r="X525" s="1832">
        <f t="shared" si="180"/>
        <v>7.1</v>
      </c>
    </row>
    <row r="526" spans="1:24" x14ac:dyDescent="0.2">
      <c r="A526" s="624"/>
      <c r="B526" s="1228"/>
      <c r="C526" s="1233" t="s">
        <v>294</v>
      </c>
      <c r="D526" s="1233" t="s">
        <v>295</v>
      </c>
      <c r="E526" s="1234" t="s">
        <v>296</v>
      </c>
      <c r="F526" s="1046">
        <v>0</v>
      </c>
      <c r="G526" s="2106"/>
      <c r="H526" s="2106"/>
      <c r="I526" s="2106"/>
      <c r="J526" s="2106"/>
      <c r="K526" s="2106"/>
      <c r="L526" s="2106"/>
      <c r="M526" s="2106"/>
      <c r="N526" s="2106"/>
      <c r="O526" s="2106"/>
      <c r="P526" s="2106"/>
      <c r="Q526" s="2106"/>
      <c r="R526" s="2106"/>
      <c r="S526" s="2106"/>
      <c r="T526" s="1829">
        <v>0</v>
      </c>
      <c r="U526" s="1829">
        <v>7.1</v>
      </c>
      <c r="V526" s="2147">
        <f t="shared" si="179"/>
        <v>7.1</v>
      </c>
      <c r="W526" s="1829">
        <v>0</v>
      </c>
      <c r="X526" s="1829">
        <f t="shared" si="180"/>
        <v>7.1</v>
      </c>
    </row>
    <row r="527" spans="1:24" ht="20.95" x14ac:dyDescent="0.2">
      <c r="A527" s="602" t="s">
        <v>106</v>
      </c>
      <c r="B527" s="1228" t="s">
        <v>850</v>
      </c>
      <c r="C527" s="1229" t="s">
        <v>100</v>
      </c>
      <c r="D527" s="1229" t="s">
        <v>100</v>
      </c>
      <c r="E527" s="2132" t="s">
        <v>946</v>
      </c>
      <c r="F527" s="1045">
        <v>0</v>
      </c>
      <c r="G527" s="2105"/>
      <c r="H527" s="2105"/>
      <c r="I527" s="2105"/>
      <c r="J527" s="2105"/>
      <c r="K527" s="2105"/>
      <c r="L527" s="2105"/>
      <c r="M527" s="2105"/>
      <c r="N527" s="2105"/>
      <c r="O527" s="2105"/>
      <c r="P527" s="2105"/>
      <c r="Q527" s="2105"/>
      <c r="R527" s="2105"/>
      <c r="S527" s="2105"/>
      <c r="T527" s="1832">
        <v>0</v>
      </c>
      <c r="U527" s="1832">
        <f t="shared" ref="U527:W527" si="203">+U528</f>
        <v>11.833</v>
      </c>
      <c r="V527" s="2148">
        <f t="shared" si="179"/>
        <v>11.833</v>
      </c>
      <c r="W527" s="1832">
        <f t="shared" si="203"/>
        <v>0</v>
      </c>
      <c r="X527" s="1832">
        <f t="shared" si="180"/>
        <v>11.833</v>
      </c>
    </row>
    <row r="528" spans="1:24" x14ac:dyDescent="0.2">
      <c r="A528" s="624"/>
      <c r="B528" s="1228"/>
      <c r="C528" s="1233" t="s">
        <v>294</v>
      </c>
      <c r="D528" s="1233" t="s">
        <v>295</v>
      </c>
      <c r="E528" s="1234" t="s">
        <v>296</v>
      </c>
      <c r="F528" s="1046">
        <v>0</v>
      </c>
      <c r="G528" s="2106"/>
      <c r="H528" s="2106"/>
      <c r="I528" s="2106"/>
      <c r="J528" s="2106"/>
      <c r="K528" s="2106"/>
      <c r="L528" s="2106"/>
      <c r="M528" s="2106"/>
      <c r="N528" s="2106"/>
      <c r="O528" s="2106"/>
      <c r="P528" s="2106"/>
      <c r="Q528" s="2106"/>
      <c r="R528" s="2106"/>
      <c r="S528" s="2106"/>
      <c r="T528" s="1829">
        <v>0</v>
      </c>
      <c r="U528" s="1829">
        <v>11.833</v>
      </c>
      <c r="V528" s="2147">
        <f t="shared" si="179"/>
        <v>11.833</v>
      </c>
      <c r="W528" s="1829">
        <v>0</v>
      </c>
      <c r="X528" s="1829">
        <f t="shared" si="180"/>
        <v>11.833</v>
      </c>
    </row>
    <row r="529" spans="1:24" ht="20.95" x14ac:dyDescent="0.2">
      <c r="A529" s="602" t="s">
        <v>106</v>
      </c>
      <c r="B529" s="1228" t="s">
        <v>851</v>
      </c>
      <c r="C529" s="1229" t="s">
        <v>100</v>
      </c>
      <c r="D529" s="1229" t="s">
        <v>100</v>
      </c>
      <c r="E529" s="2132" t="s">
        <v>947</v>
      </c>
      <c r="F529" s="1045">
        <v>0</v>
      </c>
      <c r="G529" s="2105"/>
      <c r="H529" s="2105"/>
      <c r="I529" s="2105"/>
      <c r="J529" s="2105"/>
      <c r="K529" s="2105"/>
      <c r="L529" s="2105"/>
      <c r="M529" s="2105"/>
      <c r="N529" s="2105"/>
      <c r="O529" s="2105"/>
      <c r="P529" s="2105"/>
      <c r="Q529" s="2105"/>
      <c r="R529" s="2105"/>
      <c r="S529" s="2105"/>
      <c r="T529" s="1832">
        <v>0</v>
      </c>
      <c r="U529" s="1832">
        <f t="shared" ref="U529:W529" si="204">+U530</f>
        <v>26.978999999999999</v>
      </c>
      <c r="V529" s="2148">
        <f t="shared" si="179"/>
        <v>26.978999999999999</v>
      </c>
      <c r="W529" s="1832">
        <f t="shared" si="204"/>
        <v>0</v>
      </c>
      <c r="X529" s="1832">
        <f t="shared" si="180"/>
        <v>26.978999999999999</v>
      </c>
    </row>
    <row r="530" spans="1:24" x14ac:dyDescent="0.2">
      <c r="A530" s="624"/>
      <c r="B530" s="1228"/>
      <c r="C530" s="1233" t="s">
        <v>294</v>
      </c>
      <c r="D530" s="1233" t="s">
        <v>295</v>
      </c>
      <c r="E530" s="1234" t="s">
        <v>296</v>
      </c>
      <c r="F530" s="1046">
        <v>0</v>
      </c>
      <c r="G530" s="2106"/>
      <c r="H530" s="2106"/>
      <c r="I530" s="2106"/>
      <c r="J530" s="2106"/>
      <c r="K530" s="2106"/>
      <c r="L530" s="2106"/>
      <c r="M530" s="2106"/>
      <c r="N530" s="2106"/>
      <c r="O530" s="2106"/>
      <c r="P530" s="2106"/>
      <c r="Q530" s="2106"/>
      <c r="R530" s="2106"/>
      <c r="S530" s="2106"/>
      <c r="T530" s="1829">
        <v>0</v>
      </c>
      <c r="U530" s="1829">
        <v>26.978999999999999</v>
      </c>
      <c r="V530" s="2147">
        <f t="shared" si="179"/>
        <v>26.978999999999999</v>
      </c>
      <c r="W530" s="1829">
        <v>0</v>
      </c>
      <c r="X530" s="1829">
        <f t="shared" si="180"/>
        <v>26.978999999999999</v>
      </c>
    </row>
    <row r="531" spans="1:24" ht="20.95" x14ac:dyDescent="0.2">
      <c r="A531" s="602" t="s">
        <v>106</v>
      </c>
      <c r="B531" s="1228" t="s">
        <v>852</v>
      </c>
      <c r="C531" s="1229" t="s">
        <v>100</v>
      </c>
      <c r="D531" s="1229" t="s">
        <v>100</v>
      </c>
      <c r="E531" s="2132" t="s">
        <v>918</v>
      </c>
      <c r="F531" s="1045">
        <v>0</v>
      </c>
      <c r="G531" s="2105"/>
      <c r="H531" s="2105"/>
      <c r="I531" s="2105"/>
      <c r="J531" s="2105"/>
      <c r="K531" s="2105"/>
      <c r="L531" s="2105"/>
      <c r="M531" s="2105"/>
      <c r="N531" s="2105"/>
      <c r="O531" s="2105"/>
      <c r="P531" s="2105"/>
      <c r="Q531" s="2105"/>
      <c r="R531" s="2105"/>
      <c r="S531" s="2105"/>
      <c r="T531" s="1832">
        <v>0</v>
      </c>
      <c r="U531" s="1832">
        <f t="shared" ref="U531:W531" si="205">+U532</f>
        <v>10.176</v>
      </c>
      <c r="V531" s="2148">
        <f t="shared" si="179"/>
        <v>10.176</v>
      </c>
      <c r="W531" s="1832">
        <f t="shared" si="205"/>
        <v>0</v>
      </c>
      <c r="X531" s="1832">
        <f t="shared" si="180"/>
        <v>10.176</v>
      </c>
    </row>
    <row r="532" spans="1:24" x14ac:dyDescent="0.2">
      <c r="A532" s="624"/>
      <c r="B532" s="1228"/>
      <c r="C532" s="1233" t="s">
        <v>294</v>
      </c>
      <c r="D532" s="1233" t="s">
        <v>295</v>
      </c>
      <c r="E532" s="1234" t="s">
        <v>296</v>
      </c>
      <c r="F532" s="1046">
        <v>0</v>
      </c>
      <c r="G532" s="2106"/>
      <c r="H532" s="2106"/>
      <c r="I532" s="2106"/>
      <c r="J532" s="2106"/>
      <c r="K532" s="2106"/>
      <c r="L532" s="2106"/>
      <c r="M532" s="2106"/>
      <c r="N532" s="2106"/>
      <c r="O532" s="2106"/>
      <c r="P532" s="2106"/>
      <c r="Q532" s="2106"/>
      <c r="R532" s="2106"/>
      <c r="S532" s="2106"/>
      <c r="T532" s="1829">
        <v>0</v>
      </c>
      <c r="U532" s="1829">
        <v>10.176</v>
      </c>
      <c r="V532" s="2147">
        <f t="shared" si="179"/>
        <v>10.176</v>
      </c>
      <c r="W532" s="1829">
        <v>0</v>
      </c>
      <c r="X532" s="1829">
        <f t="shared" si="180"/>
        <v>10.176</v>
      </c>
    </row>
    <row r="533" spans="1:24" ht="31.45" x14ac:dyDescent="0.2">
      <c r="A533" s="602" t="s">
        <v>106</v>
      </c>
      <c r="B533" s="1228" t="s">
        <v>853</v>
      </c>
      <c r="C533" s="1229" t="s">
        <v>100</v>
      </c>
      <c r="D533" s="1229" t="s">
        <v>100</v>
      </c>
      <c r="E533" s="2132" t="s">
        <v>948</v>
      </c>
      <c r="F533" s="1045">
        <v>0</v>
      </c>
      <c r="G533" s="2105"/>
      <c r="H533" s="2105"/>
      <c r="I533" s="2105"/>
      <c r="J533" s="2105"/>
      <c r="K533" s="2105"/>
      <c r="L533" s="2105"/>
      <c r="M533" s="2105"/>
      <c r="N533" s="2105"/>
      <c r="O533" s="2105"/>
      <c r="P533" s="2105"/>
      <c r="Q533" s="2105"/>
      <c r="R533" s="2105"/>
      <c r="S533" s="2105"/>
      <c r="T533" s="1832">
        <v>0</v>
      </c>
      <c r="U533" s="1832">
        <f t="shared" ref="U533:W533" si="206">+U534</f>
        <v>15.619</v>
      </c>
      <c r="V533" s="2148">
        <f t="shared" si="179"/>
        <v>15.619</v>
      </c>
      <c r="W533" s="1832">
        <f t="shared" si="206"/>
        <v>0</v>
      </c>
      <c r="X533" s="1832">
        <f t="shared" si="180"/>
        <v>15.619</v>
      </c>
    </row>
    <row r="534" spans="1:24" x14ac:dyDescent="0.2">
      <c r="A534" s="624"/>
      <c r="B534" s="1228"/>
      <c r="C534" s="1233" t="s">
        <v>294</v>
      </c>
      <c r="D534" s="1233" t="s">
        <v>295</v>
      </c>
      <c r="E534" s="1234" t="s">
        <v>296</v>
      </c>
      <c r="F534" s="1046">
        <v>0</v>
      </c>
      <c r="G534" s="2106"/>
      <c r="H534" s="2106"/>
      <c r="I534" s="2106"/>
      <c r="J534" s="2106"/>
      <c r="K534" s="2106"/>
      <c r="L534" s="2106"/>
      <c r="M534" s="2106"/>
      <c r="N534" s="2106"/>
      <c r="O534" s="2106"/>
      <c r="P534" s="2106"/>
      <c r="Q534" s="2106"/>
      <c r="R534" s="2106"/>
      <c r="S534" s="2106"/>
      <c r="T534" s="1829">
        <v>0</v>
      </c>
      <c r="U534" s="1829">
        <v>15.619</v>
      </c>
      <c r="V534" s="2147">
        <f t="shared" si="179"/>
        <v>15.619</v>
      </c>
      <c r="W534" s="1829">
        <v>0</v>
      </c>
      <c r="X534" s="1829">
        <f t="shared" si="180"/>
        <v>15.619</v>
      </c>
    </row>
    <row r="535" spans="1:24" ht="20.95" x14ac:dyDescent="0.2">
      <c r="A535" s="602" t="s">
        <v>106</v>
      </c>
      <c r="B535" s="1228" t="s">
        <v>854</v>
      </c>
      <c r="C535" s="1229" t="s">
        <v>100</v>
      </c>
      <c r="D535" s="1229" t="s">
        <v>100</v>
      </c>
      <c r="E535" s="2132" t="s">
        <v>910</v>
      </c>
      <c r="F535" s="1045">
        <v>0</v>
      </c>
      <c r="G535" s="2105"/>
      <c r="H535" s="2105"/>
      <c r="I535" s="2105"/>
      <c r="J535" s="2105"/>
      <c r="K535" s="2105"/>
      <c r="L535" s="2105"/>
      <c r="M535" s="2105"/>
      <c r="N535" s="2105"/>
      <c r="O535" s="2105"/>
      <c r="P535" s="2105"/>
      <c r="Q535" s="2105"/>
      <c r="R535" s="2105"/>
      <c r="S535" s="2105"/>
      <c r="T535" s="1832">
        <v>0</v>
      </c>
      <c r="U535" s="1832">
        <f t="shared" ref="U535:W535" si="207">+U536</f>
        <v>11.36</v>
      </c>
      <c r="V535" s="2148">
        <f t="shared" si="179"/>
        <v>11.36</v>
      </c>
      <c r="W535" s="1832">
        <f t="shared" si="207"/>
        <v>0</v>
      </c>
      <c r="X535" s="1832">
        <f t="shared" si="180"/>
        <v>11.36</v>
      </c>
    </row>
    <row r="536" spans="1:24" x14ac:dyDescent="0.2">
      <c r="A536" s="624"/>
      <c r="B536" s="1228"/>
      <c r="C536" s="1233" t="s">
        <v>294</v>
      </c>
      <c r="D536" s="1233" t="s">
        <v>295</v>
      </c>
      <c r="E536" s="1234" t="s">
        <v>296</v>
      </c>
      <c r="F536" s="1046">
        <v>0</v>
      </c>
      <c r="G536" s="2106"/>
      <c r="H536" s="2106"/>
      <c r="I536" s="2106"/>
      <c r="J536" s="2106"/>
      <c r="K536" s="2106"/>
      <c r="L536" s="2106"/>
      <c r="M536" s="2106"/>
      <c r="N536" s="2106"/>
      <c r="O536" s="2106"/>
      <c r="P536" s="2106"/>
      <c r="Q536" s="2106"/>
      <c r="R536" s="2106"/>
      <c r="S536" s="2106"/>
      <c r="T536" s="1829">
        <v>0</v>
      </c>
      <c r="U536" s="1829">
        <v>11.36</v>
      </c>
      <c r="V536" s="2147">
        <f t="shared" si="179"/>
        <v>11.36</v>
      </c>
      <c r="W536" s="1829">
        <v>0</v>
      </c>
      <c r="X536" s="1829">
        <f t="shared" si="180"/>
        <v>11.36</v>
      </c>
    </row>
    <row r="537" spans="1:24" ht="20.95" x14ac:dyDescent="0.2">
      <c r="A537" s="602" t="s">
        <v>106</v>
      </c>
      <c r="B537" s="1228" t="s">
        <v>855</v>
      </c>
      <c r="C537" s="1229" t="s">
        <v>100</v>
      </c>
      <c r="D537" s="1229" t="s">
        <v>100</v>
      </c>
      <c r="E537" s="2132" t="s">
        <v>949</v>
      </c>
      <c r="F537" s="1045">
        <v>0</v>
      </c>
      <c r="G537" s="2105"/>
      <c r="H537" s="2105"/>
      <c r="I537" s="2105"/>
      <c r="J537" s="2105"/>
      <c r="K537" s="2105"/>
      <c r="L537" s="2105"/>
      <c r="M537" s="2105"/>
      <c r="N537" s="2105"/>
      <c r="O537" s="2105"/>
      <c r="P537" s="2105"/>
      <c r="Q537" s="2105"/>
      <c r="R537" s="2105"/>
      <c r="S537" s="2105"/>
      <c r="T537" s="1832">
        <v>0</v>
      </c>
      <c r="U537" s="1832">
        <f t="shared" ref="U537:W537" si="208">+U538</f>
        <v>30.765000000000001</v>
      </c>
      <c r="V537" s="2148">
        <f t="shared" si="179"/>
        <v>30.765000000000001</v>
      </c>
      <c r="W537" s="1832">
        <f t="shared" si="208"/>
        <v>0</v>
      </c>
      <c r="X537" s="1832">
        <f t="shared" si="180"/>
        <v>30.765000000000001</v>
      </c>
    </row>
    <row r="538" spans="1:24" x14ac:dyDescent="0.2">
      <c r="A538" s="624"/>
      <c r="B538" s="1228"/>
      <c r="C538" s="1233" t="s">
        <v>294</v>
      </c>
      <c r="D538" s="1233" t="s">
        <v>295</v>
      </c>
      <c r="E538" s="1234" t="s">
        <v>296</v>
      </c>
      <c r="F538" s="1046">
        <v>0</v>
      </c>
      <c r="G538" s="2106"/>
      <c r="H538" s="2106"/>
      <c r="I538" s="2106"/>
      <c r="J538" s="2106"/>
      <c r="K538" s="2106"/>
      <c r="L538" s="2106"/>
      <c r="M538" s="2106"/>
      <c r="N538" s="2106"/>
      <c r="O538" s="2106"/>
      <c r="P538" s="2106"/>
      <c r="Q538" s="2106"/>
      <c r="R538" s="2106"/>
      <c r="S538" s="2106"/>
      <c r="T538" s="1829">
        <v>0</v>
      </c>
      <c r="U538" s="1829">
        <v>30.765000000000001</v>
      </c>
      <c r="V538" s="2147">
        <f t="shared" si="179"/>
        <v>30.765000000000001</v>
      </c>
      <c r="W538" s="1829">
        <v>0</v>
      </c>
      <c r="X538" s="1829">
        <f t="shared" si="180"/>
        <v>30.765000000000001</v>
      </c>
    </row>
    <row r="539" spans="1:24" ht="20.95" x14ac:dyDescent="0.2">
      <c r="A539" s="602" t="s">
        <v>106</v>
      </c>
      <c r="B539" s="1228" t="s">
        <v>856</v>
      </c>
      <c r="C539" s="1229" t="s">
        <v>100</v>
      </c>
      <c r="D539" s="1229" t="s">
        <v>100</v>
      </c>
      <c r="E539" s="2132" t="s">
        <v>911</v>
      </c>
      <c r="F539" s="1045">
        <v>0</v>
      </c>
      <c r="G539" s="2105"/>
      <c r="H539" s="2105"/>
      <c r="I539" s="2105"/>
      <c r="J539" s="2105"/>
      <c r="K539" s="2105"/>
      <c r="L539" s="2105"/>
      <c r="M539" s="2105"/>
      <c r="N539" s="2105"/>
      <c r="O539" s="2105"/>
      <c r="P539" s="2105"/>
      <c r="Q539" s="2105"/>
      <c r="R539" s="2105"/>
      <c r="S539" s="2105"/>
      <c r="T539" s="1832">
        <v>0</v>
      </c>
      <c r="U539" s="1832">
        <f t="shared" ref="U539:W539" si="209">+U540</f>
        <v>23.666</v>
      </c>
      <c r="V539" s="2148">
        <f t="shared" si="179"/>
        <v>23.666</v>
      </c>
      <c r="W539" s="1832">
        <f t="shared" si="209"/>
        <v>0</v>
      </c>
      <c r="X539" s="1832">
        <f t="shared" si="180"/>
        <v>23.666</v>
      </c>
    </row>
    <row r="540" spans="1:24" x14ac:dyDescent="0.2">
      <c r="A540" s="624"/>
      <c r="B540" s="1228"/>
      <c r="C540" s="1233" t="s">
        <v>294</v>
      </c>
      <c r="D540" s="1233" t="s">
        <v>295</v>
      </c>
      <c r="E540" s="1234" t="s">
        <v>296</v>
      </c>
      <c r="F540" s="1046">
        <v>0</v>
      </c>
      <c r="G540" s="2106"/>
      <c r="H540" s="2106"/>
      <c r="I540" s="2106"/>
      <c r="J540" s="2106"/>
      <c r="K540" s="2106"/>
      <c r="L540" s="2106"/>
      <c r="M540" s="2106"/>
      <c r="N540" s="2106"/>
      <c r="O540" s="2106"/>
      <c r="P540" s="2106"/>
      <c r="Q540" s="2106"/>
      <c r="R540" s="2106"/>
      <c r="S540" s="2106"/>
      <c r="T540" s="1829">
        <v>0</v>
      </c>
      <c r="U540" s="1829">
        <v>23.666</v>
      </c>
      <c r="V540" s="2147">
        <f t="shared" si="179"/>
        <v>23.666</v>
      </c>
      <c r="W540" s="1829">
        <v>0</v>
      </c>
      <c r="X540" s="1829">
        <f t="shared" si="180"/>
        <v>23.666</v>
      </c>
    </row>
    <row r="541" spans="1:24" ht="20.95" x14ac:dyDescent="0.2">
      <c r="A541" s="602" t="s">
        <v>106</v>
      </c>
      <c r="B541" s="1228" t="s">
        <v>857</v>
      </c>
      <c r="C541" s="1229" t="s">
        <v>100</v>
      </c>
      <c r="D541" s="1229" t="s">
        <v>100</v>
      </c>
      <c r="E541" s="2132" t="s">
        <v>950</v>
      </c>
      <c r="F541" s="1045">
        <v>0</v>
      </c>
      <c r="G541" s="2105"/>
      <c r="H541" s="2105"/>
      <c r="I541" s="2105"/>
      <c r="J541" s="2105"/>
      <c r="K541" s="2105"/>
      <c r="L541" s="2105"/>
      <c r="M541" s="2105"/>
      <c r="N541" s="2105"/>
      <c r="O541" s="2105"/>
      <c r="P541" s="2105"/>
      <c r="Q541" s="2105"/>
      <c r="R541" s="2105"/>
      <c r="S541" s="2105"/>
      <c r="T541" s="1832">
        <v>0</v>
      </c>
      <c r="U541" s="1832">
        <f t="shared" ref="U541:W541" si="210">+U542</f>
        <v>74.546999999999997</v>
      </c>
      <c r="V541" s="2148">
        <f t="shared" si="179"/>
        <v>74.546999999999997</v>
      </c>
      <c r="W541" s="1832">
        <f t="shared" si="210"/>
        <v>0</v>
      </c>
      <c r="X541" s="1832">
        <f t="shared" si="180"/>
        <v>74.546999999999997</v>
      </c>
    </row>
    <row r="542" spans="1:24" x14ac:dyDescent="0.2">
      <c r="A542" s="624"/>
      <c r="B542" s="1228"/>
      <c r="C542" s="1233" t="s">
        <v>294</v>
      </c>
      <c r="D542" s="1233" t="s">
        <v>295</v>
      </c>
      <c r="E542" s="1234" t="s">
        <v>296</v>
      </c>
      <c r="F542" s="1046">
        <v>0</v>
      </c>
      <c r="G542" s="2106"/>
      <c r="H542" s="2106"/>
      <c r="I542" s="2106"/>
      <c r="J542" s="2106"/>
      <c r="K542" s="2106"/>
      <c r="L542" s="2106"/>
      <c r="M542" s="2106"/>
      <c r="N542" s="2106"/>
      <c r="O542" s="2106"/>
      <c r="P542" s="2106"/>
      <c r="Q542" s="2106"/>
      <c r="R542" s="2106"/>
      <c r="S542" s="2106"/>
      <c r="T542" s="1829">
        <v>0</v>
      </c>
      <c r="U542" s="1829">
        <v>74.546999999999997</v>
      </c>
      <c r="V542" s="2147">
        <f t="shared" si="179"/>
        <v>74.546999999999997</v>
      </c>
      <c r="W542" s="1829">
        <v>0</v>
      </c>
      <c r="X542" s="1829">
        <f t="shared" si="180"/>
        <v>74.546999999999997</v>
      </c>
    </row>
    <row r="543" spans="1:24" ht="20.95" x14ac:dyDescent="0.2">
      <c r="A543" s="602" t="s">
        <v>106</v>
      </c>
      <c r="B543" s="1228" t="s">
        <v>858</v>
      </c>
      <c r="C543" s="1229" t="s">
        <v>100</v>
      </c>
      <c r="D543" s="1229" t="s">
        <v>100</v>
      </c>
      <c r="E543" s="2132" t="s">
        <v>912</v>
      </c>
      <c r="F543" s="1045">
        <v>0</v>
      </c>
      <c r="G543" s="2105"/>
      <c r="H543" s="2105"/>
      <c r="I543" s="2105"/>
      <c r="J543" s="2105"/>
      <c r="K543" s="2105"/>
      <c r="L543" s="2105"/>
      <c r="M543" s="2105"/>
      <c r="N543" s="2105"/>
      <c r="O543" s="2105"/>
      <c r="P543" s="2105"/>
      <c r="Q543" s="2105"/>
      <c r="R543" s="2105"/>
      <c r="S543" s="2105"/>
      <c r="T543" s="1832">
        <v>0</v>
      </c>
      <c r="U543" s="1832">
        <f t="shared" ref="U543:W543" si="211">+U544</f>
        <v>20</v>
      </c>
      <c r="V543" s="2148">
        <f t="shared" si="179"/>
        <v>20</v>
      </c>
      <c r="W543" s="1832">
        <f t="shared" si="211"/>
        <v>0</v>
      </c>
      <c r="X543" s="1832">
        <f t="shared" si="180"/>
        <v>20</v>
      </c>
    </row>
    <row r="544" spans="1:24" ht="13.1" thickBot="1" x14ac:dyDescent="0.25">
      <c r="A544" s="1881"/>
      <c r="B544" s="1882"/>
      <c r="C544" s="1247" t="s">
        <v>294</v>
      </c>
      <c r="D544" s="1247" t="s">
        <v>295</v>
      </c>
      <c r="E544" s="1248" t="s">
        <v>296</v>
      </c>
      <c r="F544" s="1250">
        <v>0</v>
      </c>
      <c r="G544" s="2107"/>
      <c r="H544" s="2107"/>
      <c r="I544" s="2107"/>
      <c r="J544" s="2107"/>
      <c r="K544" s="2107"/>
      <c r="L544" s="2107"/>
      <c r="M544" s="2107"/>
      <c r="N544" s="2107"/>
      <c r="O544" s="2107"/>
      <c r="P544" s="2107"/>
      <c r="Q544" s="2107"/>
      <c r="R544" s="2107"/>
      <c r="S544" s="2107"/>
      <c r="T544" s="1886">
        <v>0</v>
      </c>
      <c r="U544" s="1886">
        <v>20</v>
      </c>
      <c r="V544" s="2153">
        <f t="shared" si="179"/>
        <v>20</v>
      </c>
      <c r="W544" s="1886">
        <v>0</v>
      </c>
      <c r="X544" s="1886">
        <f t="shared" si="180"/>
        <v>20</v>
      </c>
    </row>
  </sheetData>
  <mergeCells count="10">
    <mergeCell ref="G1:H1"/>
    <mergeCell ref="A2:H2"/>
    <mergeCell ref="A4:H4"/>
    <mergeCell ref="A6:H6"/>
    <mergeCell ref="M6:M9"/>
    <mergeCell ref="U7:U9"/>
    <mergeCell ref="G8:G9"/>
    <mergeCell ref="I8:I9"/>
    <mergeCell ref="K8:K9"/>
    <mergeCell ref="O8:O9"/>
  </mergeCells>
  <pageMargins left="0" right="0" top="0" bottom="0" header="0" footer="0"/>
  <pageSetup paperSize="9" scale="8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6"/>
  <sheetViews>
    <sheetView tabSelected="1" zoomScaleNormal="100" workbookViewId="0">
      <selection activeCell="AC24" sqref="AC24"/>
    </sheetView>
  </sheetViews>
  <sheetFormatPr defaultRowHeight="12.45" x14ac:dyDescent="0.2"/>
  <cols>
    <col min="1" max="1" width="3.25" style="2172" customWidth="1"/>
    <col min="2" max="2" width="13.5" style="2172" customWidth="1"/>
    <col min="3" max="3" width="4.75" style="2172" customWidth="1"/>
    <col min="4" max="4" width="7.75" style="2172" customWidth="1"/>
    <col min="5" max="5" width="40.75" style="2172" customWidth="1"/>
    <col min="6" max="6" width="8.75" style="2172" customWidth="1"/>
    <col min="7" max="21" width="0" style="2172" hidden="1" customWidth="1"/>
    <col min="22" max="22" width="9.25" style="2172" customWidth="1"/>
    <col min="23" max="23" width="10.75" style="2172" customWidth="1"/>
    <col min="24" max="24" width="9.25" style="2172" customWidth="1"/>
    <col min="25" max="25" width="16.875" style="2172" customWidth="1"/>
    <col min="26" max="16384" width="9" style="2172"/>
  </cols>
  <sheetData>
    <row r="1" spans="1:25" x14ac:dyDescent="0.2">
      <c r="A1" s="1153"/>
      <c r="B1" s="1153"/>
      <c r="C1" s="1153"/>
      <c r="D1" s="1153"/>
      <c r="E1" s="1153"/>
      <c r="F1" s="1154"/>
      <c r="G1" s="2305"/>
      <c r="H1" s="2305"/>
      <c r="I1" s="1153"/>
      <c r="J1" s="1155"/>
      <c r="K1" s="1156"/>
      <c r="L1" s="1155"/>
      <c r="M1" s="1156"/>
      <c r="N1" s="1155"/>
      <c r="O1" s="1153"/>
      <c r="P1" s="1156"/>
      <c r="Q1" s="1156"/>
      <c r="R1" s="1153"/>
      <c r="S1" s="1156"/>
      <c r="T1" s="1153"/>
      <c r="U1" s="1153"/>
      <c r="V1" s="1153"/>
      <c r="W1" s="1153"/>
      <c r="X1" s="1153"/>
      <c r="Y1" s="2173"/>
    </row>
    <row r="2" spans="1:25" ht="17.7" x14ac:dyDescent="0.3">
      <c r="A2" s="2306" t="s">
        <v>1027</v>
      </c>
      <c r="B2" s="2306"/>
      <c r="C2" s="2306"/>
      <c r="D2" s="2306"/>
      <c r="E2" s="2306"/>
      <c r="F2" s="2306"/>
      <c r="G2" s="2306"/>
      <c r="H2" s="2306"/>
      <c r="I2" s="1153"/>
      <c r="J2" s="1153"/>
      <c r="K2" s="1156"/>
      <c r="L2" s="1153"/>
      <c r="M2" s="1156"/>
      <c r="N2" s="1153"/>
      <c r="O2" s="1153"/>
      <c r="P2" s="1153"/>
      <c r="Q2" s="1153"/>
      <c r="R2" s="1153"/>
      <c r="S2" s="1156"/>
      <c r="T2" s="1153"/>
      <c r="U2" s="1153"/>
      <c r="V2" s="1153"/>
      <c r="W2" s="1072" t="s">
        <v>1030</v>
      </c>
      <c r="X2" s="1153"/>
      <c r="Y2" s="2173"/>
    </row>
    <row r="3" spans="1:25" x14ac:dyDescent="0.2">
      <c r="A3" s="1158"/>
      <c r="B3" s="1158"/>
      <c r="C3" s="1158"/>
      <c r="D3" s="1158"/>
      <c r="E3" s="1158"/>
      <c r="F3" s="1158"/>
      <c r="G3" s="1159"/>
      <c r="H3" s="1159"/>
      <c r="I3" s="1153"/>
      <c r="J3" s="1153"/>
      <c r="K3" s="1156"/>
      <c r="L3" s="1153"/>
      <c r="M3" s="1156"/>
      <c r="N3" s="1153"/>
      <c r="O3" s="1153"/>
      <c r="P3" s="1153"/>
      <c r="Q3" s="1153"/>
      <c r="R3" s="1153"/>
      <c r="S3" s="1156"/>
      <c r="T3" s="1153"/>
      <c r="U3" s="1153"/>
      <c r="V3" s="1153"/>
      <c r="W3" s="1153"/>
      <c r="X3" s="1153"/>
      <c r="Y3" s="2173"/>
    </row>
    <row r="4" spans="1:25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  <c r="I4" s="1153"/>
      <c r="J4" s="1153"/>
      <c r="K4" s="1156"/>
      <c r="L4" s="1153"/>
      <c r="M4" s="1156"/>
      <c r="N4" s="1153"/>
      <c r="O4" s="1153"/>
      <c r="P4" s="1153"/>
      <c r="Q4" s="1153"/>
      <c r="R4" s="1153"/>
      <c r="S4" s="1156"/>
      <c r="T4" s="1153"/>
      <c r="U4" s="1153"/>
      <c r="V4" s="1153"/>
      <c r="W4" s="1153"/>
      <c r="X4" s="1153"/>
      <c r="Y4" s="2173"/>
    </row>
    <row r="5" spans="1:25" ht="13.1" thickBot="1" x14ac:dyDescent="0.25">
      <c r="A5" s="1158"/>
      <c r="B5" s="1158"/>
      <c r="C5" s="1158"/>
      <c r="D5" s="1158"/>
      <c r="E5" s="1158"/>
      <c r="F5" s="1158"/>
      <c r="G5" s="1159"/>
      <c r="H5" s="1159"/>
      <c r="I5" s="1153"/>
      <c r="J5" s="1153"/>
      <c r="K5" s="1156"/>
      <c r="L5" s="1153"/>
      <c r="M5" s="1156"/>
      <c r="N5" s="1153"/>
      <c r="O5" s="1153"/>
      <c r="P5" s="1153"/>
      <c r="Q5" s="1153"/>
      <c r="R5" s="1153"/>
      <c r="S5" s="1156"/>
      <c r="T5" s="1153"/>
      <c r="U5" s="1153"/>
      <c r="V5" s="1153"/>
      <c r="W5" s="1153"/>
      <c r="X5" s="1153"/>
      <c r="Y5" s="2173"/>
    </row>
    <row r="6" spans="1:25" ht="15.05" x14ac:dyDescent="0.25">
      <c r="A6" s="2307" t="s">
        <v>466</v>
      </c>
      <c r="B6" s="2307"/>
      <c r="C6" s="2307"/>
      <c r="D6" s="2307"/>
      <c r="E6" s="2307"/>
      <c r="F6" s="2307"/>
      <c r="G6" s="2307"/>
      <c r="H6" s="2307"/>
      <c r="I6" s="1153"/>
      <c r="J6" s="1153"/>
      <c r="K6" s="1156"/>
      <c r="L6" s="1153"/>
      <c r="M6" s="2301" t="s">
        <v>646</v>
      </c>
      <c r="N6" s="1153"/>
      <c r="O6" s="1153"/>
      <c r="P6" s="1153"/>
      <c r="Q6" s="1153"/>
      <c r="R6" s="1153"/>
      <c r="S6" s="1156"/>
      <c r="T6" s="1153"/>
      <c r="U6" s="1153"/>
      <c r="V6" s="1153"/>
      <c r="W6" s="1153"/>
      <c r="X6" s="1153"/>
      <c r="Y6" s="2173"/>
    </row>
    <row r="7" spans="1:25" ht="13.1" thickBot="1" x14ac:dyDescent="0.25">
      <c r="A7" s="719"/>
      <c r="B7" s="720"/>
      <c r="C7" s="721"/>
      <c r="D7" s="721"/>
      <c r="E7" s="722"/>
      <c r="F7" s="723"/>
      <c r="G7" s="724"/>
      <c r="H7" s="724"/>
      <c r="I7" s="714"/>
      <c r="J7" s="714"/>
      <c r="K7" s="713"/>
      <c r="L7" s="714"/>
      <c r="M7" s="2339"/>
      <c r="N7" s="714"/>
      <c r="O7" s="714"/>
      <c r="P7" s="714"/>
      <c r="Q7" s="714"/>
      <c r="R7" s="714"/>
      <c r="S7" s="713"/>
      <c r="T7" s="714"/>
      <c r="U7" s="2341" t="s">
        <v>994</v>
      </c>
      <c r="V7" s="714"/>
      <c r="W7" s="2133"/>
      <c r="X7" s="714"/>
      <c r="Y7" s="2173"/>
    </row>
    <row r="8" spans="1:25" ht="13.1" thickBot="1" x14ac:dyDescent="0.25">
      <c r="A8" s="1162"/>
      <c r="B8" s="1162"/>
      <c r="C8" s="1162"/>
      <c r="D8" s="1162"/>
      <c r="E8" s="1162"/>
      <c r="F8" s="1163"/>
      <c r="G8" s="2301" t="s">
        <v>544</v>
      </c>
      <c r="H8" s="1161"/>
      <c r="I8" s="2301" t="s">
        <v>577</v>
      </c>
      <c r="J8" s="1161"/>
      <c r="K8" s="2301" t="s">
        <v>579</v>
      </c>
      <c r="L8" s="1161"/>
      <c r="M8" s="2339"/>
      <c r="N8" s="1161"/>
      <c r="O8" s="2335" t="s">
        <v>655</v>
      </c>
      <c r="P8" s="1161"/>
      <c r="Q8" s="714"/>
      <c r="R8" s="1161"/>
      <c r="S8" s="714"/>
      <c r="T8" s="714"/>
      <c r="U8" s="2341"/>
      <c r="V8" s="2133"/>
      <c r="W8" s="2133"/>
      <c r="X8" s="713" t="s">
        <v>1023</v>
      </c>
      <c r="Y8" s="2173"/>
    </row>
    <row r="9" spans="1:25" ht="32.1" thickBot="1" x14ac:dyDescent="0.25">
      <c r="A9" s="728" t="s">
        <v>99</v>
      </c>
      <c r="B9" s="2168" t="s">
        <v>102</v>
      </c>
      <c r="C9" s="819" t="s">
        <v>233</v>
      </c>
      <c r="D9" s="2168" t="s">
        <v>234</v>
      </c>
      <c r="E9" s="778" t="s">
        <v>434</v>
      </c>
      <c r="F9" s="1164" t="s">
        <v>256</v>
      </c>
      <c r="G9" s="2302"/>
      <c r="H9" s="1165" t="s">
        <v>255</v>
      </c>
      <c r="I9" s="2302"/>
      <c r="J9" s="1165" t="s">
        <v>255</v>
      </c>
      <c r="K9" s="2302"/>
      <c r="L9" s="1809" t="s">
        <v>255</v>
      </c>
      <c r="M9" s="2302"/>
      <c r="N9" s="1809" t="s">
        <v>255</v>
      </c>
      <c r="O9" s="2336"/>
      <c r="P9" s="1165" t="s">
        <v>255</v>
      </c>
      <c r="Q9" s="1810" t="s">
        <v>973</v>
      </c>
      <c r="R9" s="1165" t="s">
        <v>255</v>
      </c>
      <c r="S9" s="1811" t="s">
        <v>984</v>
      </c>
      <c r="T9" s="1165" t="s">
        <v>255</v>
      </c>
      <c r="U9" s="2342"/>
      <c r="V9" s="2135" t="s">
        <v>255</v>
      </c>
      <c r="W9" s="2170" t="s">
        <v>1028</v>
      </c>
      <c r="X9" s="1165" t="s">
        <v>255</v>
      </c>
      <c r="Y9" s="2173"/>
    </row>
    <row r="10" spans="1:25" ht="13.1" thickBot="1" x14ac:dyDescent="0.25">
      <c r="A10" s="730" t="s">
        <v>106</v>
      </c>
      <c r="B10" s="813" t="s">
        <v>100</v>
      </c>
      <c r="C10" s="2169" t="s">
        <v>100</v>
      </c>
      <c r="D10" s="2169" t="s">
        <v>100</v>
      </c>
      <c r="E10" s="779" t="s">
        <v>435</v>
      </c>
      <c r="F10" s="920">
        <f t="shared" ref="F10:K10" si="0">+F11+F157+F181</f>
        <v>20428.98</v>
      </c>
      <c r="G10" s="920">
        <f t="shared" si="0"/>
        <v>0</v>
      </c>
      <c r="H10" s="921">
        <f t="shared" si="0"/>
        <v>20428.98</v>
      </c>
      <c r="I10" s="1812">
        <f t="shared" si="0"/>
        <v>116.15</v>
      </c>
      <c r="J10" s="1812">
        <f t="shared" si="0"/>
        <v>20545.129999999997</v>
      </c>
      <c r="K10" s="1812">
        <f t="shared" si="0"/>
        <v>0</v>
      </c>
      <c r="L10" s="1812">
        <f>+J10+K10</f>
        <v>20545.129999999997</v>
      </c>
      <c r="M10" s="1812">
        <f>+M11+M157+M181</f>
        <v>6190</v>
      </c>
      <c r="N10" s="1812">
        <f>+L10+M10</f>
        <v>26735.129999999997</v>
      </c>
      <c r="O10" s="1813">
        <f>+O11+O157+O181</f>
        <v>2178.7640000000001</v>
      </c>
      <c r="P10" s="1813">
        <f>+N10+O10</f>
        <v>28913.893999999997</v>
      </c>
      <c r="Q10" s="1813">
        <f>+Q11+Q157+Q181</f>
        <v>50</v>
      </c>
      <c r="R10" s="1813">
        <f>+P10+Q10</f>
        <v>28963.893999999997</v>
      </c>
      <c r="S10" s="1255">
        <v>0</v>
      </c>
      <c r="T10" s="1255">
        <f>+R10+S10</f>
        <v>28963.893999999997</v>
      </c>
      <c r="U10" s="1255">
        <f>U11+U157+U181</f>
        <v>79.5</v>
      </c>
      <c r="V10" s="2134">
        <f>+T10+U10</f>
        <v>29043.393999999997</v>
      </c>
      <c r="W10" s="2134">
        <f>W11+W157+W181</f>
        <v>1.4210854715202004E-14</v>
      </c>
      <c r="X10" s="1255">
        <f>+V10+W10</f>
        <v>29043.393999999997</v>
      </c>
      <c r="Y10" s="2171" t="s">
        <v>1029</v>
      </c>
    </row>
    <row r="11" spans="1:25" ht="13.75" thickBot="1" x14ac:dyDescent="0.25">
      <c r="A11" s="2155" t="s">
        <v>106</v>
      </c>
      <c r="B11" s="2156" t="s">
        <v>100</v>
      </c>
      <c r="C11" s="2157" t="s">
        <v>100</v>
      </c>
      <c r="D11" s="2158" t="s">
        <v>100</v>
      </c>
      <c r="E11" s="2159" t="s">
        <v>208</v>
      </c>
      <c r="F11" s="2160">
        <f>+F14+F95+F108+F128+F134+F138+F140+F144+F146</f>
        <v>2880</v>
      </c>
      <c r="G11" s="2160">
        <f>+G14+G95+G100+G102+G104+G106+G108+G110+G112+G114+G116+G118+G120+G122+G124+G126+G128+G134+G138+G140+G144+G146</f>
        <v>0</v>
      </c>
      <c r="H11" s="2160">
        <f t="shared" ref="H11:H195" si="1">+F11+G11</f>
        <v>2880</v>
      </c>
      <c r="I11" s="2161">
        <f>+I134+I136+I140+I142+I108</f>
        <v>116.15</v>
      </c>
      <c r="J11" s="2161">
        <f t="shared" ref="J11:J177" si="2">+H11+I11</f>
        <v>2996.15</v>
      </c>
      <c r="K11" s="2161">
        <v>0</v>
      </c>
      <c r="L11" s="2161">
        <f t="shared" ref="L11:L177" si="3">+J11+K11</f>
        <v>2996.15</v>
      </c>
      <c r="M11" s="2161">
        <f>+M95+M102+M108+M150+M152</f>
        <v>1190</v>
      </c>
      <c r="N11" s="2161">
        <f t="shared" ref="N11:N175" si="4">+L11+M11</f>
        <v>4186.1499999999996</v>
      </c>
      <c r="O11" s="2166">
        <f>+O146+O148</f>
        <v>0</v>
      </c>
      <c r="P11" s="2166">
        <f t="shared" ref="P11:P163" si="5">+N11+O11</f>
        <v>4186.1499999999996</v>
      </c>
      <c r="Q11" s="2166">
        <f>+Q12+Q95+Q98</f>
        <v>50</v>
      </c>
      <c r="R11" s="2166">
        <f t="shared" ref="R11:R161" si="6">+P11+Q11</f>
        <v>4236.1499999999996</v>
      </c>
      <c r="S11" s="2165">
        <v>0</v>
      </c>
      <c r="T11" s="2165">
        <f t="shared" ref="T11:T159" si="7">+R11+S11</f>
        <v>4236.1499999999996</v>
      </c>
      <c r="U11" s="2165">
        <f>U12+U14+U17+U19+U21+U23+U25+U27+U29+U31+U33+U35+U37+U39+U41+U43+U45+U47+U49+U51+U53+U55+U57+U59+U61+U63+U65+U67+U69+U71+U73+U75+U77+U79+U81+U83+U85+U87+U89+U91+U93+U95+U98+U100+U102+U104+U106+U108+U110+U112+U114+U116+U118+U120+U122+U124+U126+U128+U130+U132+U134+U136+U138+U140+U142+U144+U146+U148+U150+U152+U154</f>
        <v>79.5</v>
      </c>
      <c r="V11" s="2165">
        <f t="shared" ref="V11:V159" si="8">+T11+U11</f>
        <v>4315.6499999999996</v>
      </c>
      <c r="W11" s="2165">
        <f>W12+W14+W17+W19+W21+W23+W25+W27+W29+W31+W33+W35+W37+W39+W41+W43+W45+W47+W49+W51+W53+W55+W57+W59+W61+W63+W65+W67+W69+W71+W73+W75+W77+W79+W81+W83+W85+W87+W89+W91+W93+W95+W98+W100+W102+W104+W106+W108+W110+W112+W114+W116+W118+W120+W122+W124+W126+W128+W130+W132+W134+W136+W138+W140+W142+W144+W146+W148+W150+W152+W154</f>
        <v>1.4210854715202004E-14</v>
      </c>
      <c r="X11" s="2165">
        <f t="shared" ref="X11:X16" si="9">+V11+W11</f>
        <v>4315.6499999999996</v>
      </c>
      <c r="Y11" s="2171" t="s">
        <v>1029</v>
      </c>
    </row>
    <row r="12" spans="1:25" ht="20.95" x14ac:dyDescent="0.2">
      <c r="A12" s="1816" t="s">
        <v>106</v>
      </c>
      <c r="B12" s="1817" t="s">
        <v>747</v>
      </c>
      <c r="C12" s="1818" t="s">
        <v>100</v>
      </c>
      <c r="D12" s="1819" t="s">
        <v>100</v>
      </c>
      <c r="E12" s="1820" t="s">
        <v>745</v>
      </c>
      <c r="F12" s="1821">
        <v>0</v>
      </c>
      <c r="G12" s="1821"/>
      <c r="H12" s="1821"/>
      <c r="I12" s="1822"/>
      <c r="J12" s="1822"/>
      <c r="K12" s="1822"/>
      <c r="L12" s="1822"/>
      <c r="M12" s="1822"/>
      <c r="N12" s="1822"/>
      <c r="O12" s="1823"/>
      <c r="P12" s="1823">
        <v>0</v>
      </c>
      <c r="Q12" s="1255">
        <f>+Q13</f>
        <v>50</v>
      </c>
      <c r="R12" s="1255">
        <f t="shared" si="6"/>
        <v>50</v>
      </c>
      <c r="S12" s="1824">
        <v>0</v>
      </c>
      <c r="T12" s="1824">
        <f t="shared" si="7"/>
        <v>50</v>
      </c>
      <c r="U12" s="1824">
        <v>0</v>
      </c>
      <c r="V12" s="1824">
        <f t="shared" si="8"/>
        <v>50</v>
      </c>
      <c r="W12" s="1824">
        <v>0</v>
      </c>
      <c r="X12" s="1824">
        <f t="shared" si="9"/>
        <v>50</v>
      </c>
      <c r="Y12" s="2174"/>
    </row>
    <row r="13" spans="1:25" x14ac:dyDescent="0.2">
      <c r="A13" s="1825"/>
      <c r="B13" s="1826"/>
      <c r="C13" s="1204">
        <v>3299</v>
      </c>
      <c r="D13" s="1233" t="s">
        <v>295</v>
      </c>
      <c r="E13" s="1234" t="s">
        <v>296</v>
      </c>
      <c r="F13" s="926">
        <v>0</v>
      </c>
      <c r="G13" s="926"/>
      <c r="H13" s="926"/>
      <c r="I13" s="1827"/>
      <c r="J13" s="1827"/>
      <c r="K13" s="1827"/>
      <c r="L13" s="1827"/>
      <c r="M13" s="1827"/>
      <c r="N13" s="1827"/>
      <c r="O13" s="1828"/>
      <c r="P13" s="1828">
        <v>0</v>
      </c>
      <c r="Q13" s="1829">
        <v>50</v>
      </c>
      <c r="R13" s="1829">
        <f t="shared" si="6"/>
        <v>50</v>
      </c>
      <c r="S13" s="1829">
        <v>0</v>
      </c>
      <c r="T13" s="1829">
        <f t="shared" si="7"/>
        <v>50</v>
      </c>
      <c r="U13" s="1829">
        <v>0</v>
      </c>
      <c r="V13" s="1829">
        <f t="shared" si="8"/>
        <v>50</v>
      </c>
      <c r="W13" s="1829">
        <v>0</v>
      </c>
      <c r="X13" s="1829">
        <f t="shared" si="9"/>
        <v>50</v>
      </c>
      <c r="Y13" s="2173"/>
    </row>
    <row r="14" spans="1:25" x14ac:dyDescent="0.2">
      <c r="A14" s="669" t="s">
        <v>106</v>
      </c>
      <c r="B14" s="671" t="s">
        <v>473</v>
      </c>
      <c r="C14" s="672" t="s">
        <v>100</v>
      </c>
      <c r="D14" s="673" t="s">
        <v>100</v>
      </c>
      <c r="E14" s="780" t="s">
        <v>432</v>
      </c>
      <c r="F14" s="925">
        <f>SUM(F15:F16)</f>
        <v>200</v>
      </c>
      <c r="G14" s="925">
        <v>0</v>
      </c>
      <c r="H14" s="925">
        <f t="shared" si="1"/>
        <v>200</v>
      </c>
      <c r="I14" s="1830">
        <v>0</v>
      </c>
      <c r="J14" s="1830">
        <f t="shared" si="2"/>
        <v>200</v>
      </c>
      <c r="K14" s="1830">
        <v>0</v>
      </c>
      <c r="L14" s="1830">
        <f t="shared" si="3"/>
        <v>200</v>
      </c>
      <c r="M14" s="1830">
        <v>0</v>
      </c>
      <c r="N14" s="1830">
        <f t="shared" si="4"/>
        <v>200</v>
      </c>
      <c r="O14" s="1831">
        <v>0</v>
      </c>
      <c r="P14" s="1831">
        <f t="shared" si="5"/>
        <v>200</v>
      </c>
      <c r="Q14" s="1831">
        <v>0</v>
      </c>
      <c r="R14" s="1831">
        <f t="shared" si="6"/>
        <v>200</v>
      </c>
      <c r="S14" s="1832">
        <v>0</v>
      </c>
      <c r="T14" s="1832">
        <f t="shared" si="7"/>
        <v>200</v>
      </c>
      <c r="U14" s="1832">
        <f>U15+U16</f>
        <v>-200</v>
      </c>
      <c r="V14" s="1832">
        <f t="shared" si="8"/>
        <v>0</v>
      </c>
      <c r="W14" s="1832">
        <f>W15+W16</f>
        <v>0</v>
      </c>
      <c r="X14" s="1832">
        <f t="shared" si="9"/>
        <v>0</v>
      </c>
      <c r="Y14" s="2173"/>
    </row>
    <row r="15" spans="1:25" x14ac:dyDescent="0.2">
      <c r="A15" s="701"/>
      <c r="B15" s="703" t="s">
        <v>474</v>
      </c>
      <c r="C15" s="704">
        <v>3299</v>
      </c>
      <c r="D15" s="663">
        <v>5321</v>
      </c>
      <c r="E15" s="781" t="s">
        <v>258</v>
      </c>
      <c r="F15" s="929">
        <v>180</v>
      </c>
      <c r="G15" s="929">
        <v>0</v>
      </c>
      <c r="H15" s="926">
        <f t="shared" si="1"/>
        <v>180</v>
      </c>
      <c r="I15" s="1827">
        <v>0</v>
      </c>
      <c r="J15" s="1827">
        <f t="shared" si="2"/>
        <v>180</v>
      </c>
      <c r="K15" s="1827">
        <v>0</v>
      </c>
      <c r="L15" s="1827">
        <f t="shared" si="3"/>
        <v>180</v>
      </c>
      <c r="M15" s="1827">
        <v>0</v>
      </c>
      <c r="N15" s="1827">
        <f t="shared" si="4"/>
        <v>180</v>
      </c>
      <c r="O15" s="1828">
        <v>0</v>
      </c>
      <c r="P15" s="1828">
        <f t="shared" si="5"/>
        <v>180</v>
      </c>
      <c r="Q15" s="1828">
        <v>0</v>
      </c>
      <c r="R15" s="1828">
        <f t="shared" si="6"/>
        <v>180</v>
      </c>
      <c r="S15" s="1829">
        <v>0</v>
      </c>
      <c r="T15" s="1829">
        <f t="shared" si="7"/>
        <v>180</v>
      </c>
      <c r="U15" s="1829">
        <v>-180</v>
      </c>
      <c r="V15" s="1829">
        <f t="shared" si="8"/>
        <v>0</v>
      </c>
      <c r="W15" s="1829">
        <v>0</v>
      </c>
      <c r="X15" s="1829">
        <f t="shared" si="9"/>
        <v>0</v>
      </c>
      <c r="Y15" s="2173"/>
    </row>
    <row r="16" spans="1:25" x14ac:dyDescent="0.2">
      <c r="A16" s="701"/>
      <c r="B16" s="703" t="s">
        <v>474</v>
      </c>
      <c r="C16" s="704">
        <v>3299</v>
      </c>
      <c r="D16" s="663">
        <v>5331</v>
      </c>
      <c r="E16" s="781" t="s">
        <v>259</v>
      </c>
      <c r="F16" s="926">
        <v>20</v>
      </c>
      <c r="G16" s="926">
        <v>0</v>
      </c>
      <c r="H16" s="926">
        <f t="shared" si="1"/>
        <v>20</v>
      </c>
      <c r="I16" s="1827">
        <v>0</v>
      </c>
      <c r="J16" s="1827">
        <f t="shared" si="2"/>
        <v>20</v>
      </c>
      <c r="K16" s="1827">
        <v>0</v>
      </c>
      <c r="L16" s="1827">
        <f t="shared" si="3"/>
        <v>20</v>
      </c>
      <c r="M16" s="1827">
        <v>0</v>
      </c>
      <c r="N16" s="1827">
        <f t="shared" si="4"/>
        <v>20</v>
      </c>
      <c r="O16" s="1828">
        <v>0</v>
      </c>
      <c r="P16" s="1828">
        <f t="shared" si="5"/>
        <v>20</v>
      </c>
      <c r="Q16" s="1828">
        <v>0</v>
      </c>
      <c r="R16" s="1828">
        <f t="shared" si="6"/>
        <v>20</v>
      </c>
      <c r="S16" s="1829">
        <v>0</v>
      </c>
      <c r="T16" s="1829">
        <f t="shared" si="7"/>
        <v>20</v>
      </c>
      <c r="U16" s="1829">
        <v>-20</v>
      </c>
      <c r="V16" s="1829">
        <f t="shared" si="8"/>
        <v>0</v>
      </c>
      <c r="W16" s="1829">
        <v>0</v>
      </c>
      <c r="X16" s="1829">
        <f t="shared" si="9"/>
        <v>0</v>
      </c>
      <c r="Y16" s="2173"/>
    </row>
    <row r="17" spans="1:25" ht="20.95" x14ac:dyDescent="0.2">
      <c r="A17" s="1040" t="s">
        <v>106</v>
      </c>
      <c r="B17" s="1041" t="s">
        <v>672</v>
      </c>
      <c r="C17" s="1042" t="s">
        <v>100</v>
      </c>
      <c r="D17" s="1043" t="s">
        <v>100</v>
      </c>
      <c r="E17" s="1044" t="s">
        <v>710</v>
      </c>
      <c r="F17" s="2120"/>
      <c r="G17" s="2120"/>
      <c r="H17" s="926"/>
      <c r="I17" s="1827"/>
      <c r="J17" s="1827"/>
      <c r="K17" s="1827"/>
      <c r="L17" s="1827"/>
      <c r="M17" s="1827"/>
      <c r="N17" s="1827"/>
      <c r="O17" s="1828"/>
      <c r="P17" s="1828"/>
      <c r="Q17" s="1828"/>
      <c r="R17" s="1828"/>
      <c r="S17" s="1829"/>
      <c r="T17" s="1832">
        <v>0</v>
      </c>
      <c r="U17" s="1832">
        <f>+U18</f>
        <v>9</v>
      </c>
      <c r="V17" s="1832">
        <f>+T17+U17</f>
        <v>9</v>
      </c>
      <c r="W17" s="1832">
        <f>+W18</f>
        <v>0</v>
      </c>
      <c r="X17" s="1832">
        <f>+V17+W17</f>
        <v>9</v>
      </c>
      <c r="Y17" s="2173"/>
    </row>
    <row r="18" spans="1:25" x14ac:dyDescent="0.2">
      <c r="A18" s="701"/>
      <c r="B18" s="703"/>
      <c r="C18" s="704">
        <v>3122</v>
      </c>
      <c r="D18" s="1201">
        <v>5331</v>
      </c>
      <c r="E18" s="1202" t="s">
        <v>259</v>
      </c>
      <c r="F18" s="2120"/>
      <c r="G18" s="2120"/>
      <c r="H18" s="926"/>
      <c r="I18" s="1827"/>
      <c r="J18" s="1827"/>
      <c r="K18" s="1827"/>
      <c r="L18" s="1827"/>
      <c r="M18" s="1827"/>
      <c r="N18" s="1827"/>
      <c r="O18" s="1828"/>
      <c r="P18" s="1828"/>
      <c r="Q18" s="1828"/>
      <c r="R18" s="1828"/>
      <c r="S18" s="1829"/>
      <c r="T18" s="1829">
        <v>0</v>
      </c>
      <c r="U18" s="1829">
        <v>9</v>
      </c>
      <c r="V18" s="1829">
        <f>+T18+U18</f>
        <v>9</v>
      </c>
      <c r="W18" s="1829">
        <v>0</v>
      </c>
      <c r="X18" s="1829">
        <f>+V18+W18</f>
        <v>9</v>
      </c>
      <c r="Y18" s="2173"/>
    </row>
    <row r="19" spans="1:25" ht="20.95" x14ac:dyDescent="0.2">
      <c r="A19" s="1040" t="s">
        <v>106</v>
      </c>
      <c r="B19" s="1041" t="s">
        <v>673</v>
      </c>
      <c r="C19" s="1042" t="s">
        <v>100</v>
      </c>
      <c r="D19" s="1043" t="s">
        <v>100</v>
      </c>
      <c r="E19" s="1044" t="s">
        <v>711</v>
      </c>
      <c r="F19" s="2120"/>
      <c r="G19" s="2120"/>
      <c r="H19" s="926"/>
      <c r="I19" s="1827"/>
      <c r="J19" s="1827"/>
      <c r="K19" s="1827"/>
      <c r="L19" s="1827"/>
      <c r="M19" s="1827"/>
      <c r="N19" s="1827"/>
      <c r="O19" s="1828"/>
      <c r="P19" s="1828"/>
      <c r="Q19" s="1828"/>
      <c r="R19" s="1828"/>
      <c r="S19" s="1829"/>
      <c r="T19" s="1832">
        <v>0</v>
      </c>
      <c r="U19" s="1832">
        <f t="shared" ref="U19:W19" si="10">+U20</f>
        <v>5</v>
      </c>
      <c r="V19" s="1832">
        <f t="shared" ref="V19:V82" si="11">+T19+U19</f>
        <v>5</v>
      </c>
      <c r="W19" s="1832">
        <f t="shared" si="10"/>
        <v>0</v>
      </c>
      <c r="X19" s="1832">
        <f t="shared" ref="X19:X82" si="12">+V19+W19</f>
        <v>5</v>
      </c>
      <c r="Y19" s="2173"/>
    </row>
    <row r="20" spans="1:25" x14ac:dyDescent="0.2">
      <c r="A20" s="701"/>
      <c r="B20" s="703"/>
      <c r="C20" s="704">
        <v>3113</v>
      </c>
      <c r="D20" s="663">
        <v>5321</v>
      </c>
      <c r="E20" s="1854" t="s">
        <v>258</v>
      </c>
      <c r="F20" s="2120"/>
      <c r="G20" s="2120"/>
      <c r="H20" s="926"/>
      <c r="I20" s="1827"/>
      <c r="J20" s="1827"/>
      <c r="K20" s="1827"/>
      <c r="L20" s="1827"/>
      <c r="M20" s="1827"/>
      <c r="N20" s="1827"/>
      <c r="O20" s="1828"/>
      <c r="P20" s="1828"/>
      <c r="Q20" s="1828"/>
      <c r="R20" s="1828"/>
      <c r="S20" s="1829"/>
      <c r="T20" s="1829">
        <v>0</v>
      </c>
      <c r="U20" s="1829">
        <v>5</v>
      </c>
      <c r="V20" s="1829">
        <f t="shared" si="11"/>
        <v>5</v>
      </c>
      <c r="W20" s="1829">
        <v>0</v>
      </c>
      <c r="X20" s="1829">
        <f t="shared" si="12"/>
        <v>5</v>
      </c>
      <c r="Y20" s="2173"/>
    </row>
    <row r="21" spans="1:25" ht="20.95" x14ac:dyDescent="0.2">
      <c r="A21" s="1040" t="s">
        <v>106</v>
      </c>
      <c r="B21" s="1041" t="s">
        <v>674</v>
      </c>
      <c r="C21" s="1042" t="s">
        <v>100</v>
      </c>
      <c r="D21" s="1043" t="s">
        <v>100</v>
      </c>
      <c r="E21" s="1044" t="s">
        <v>712</v>
      </c>
      <c r="F21" s="2120"/>
      <c r="G21" s="2120"/>
      <c r="H21" s="926"/>
      <c r="I21" s="1827"/>
      <c r="J21" s="1827"/>
      <c r="K21" s="1827"/>
      <c r="L21" s="1827"/>
      <c r="M21" s="1827"/>
      <c r="N21" s="1827"/>
      <c r="O21" s="1828"/>
      <c r="P21" s="1828"/>
      <c r="Q21" s="1828"/>
      <c r="R21" s="1828"/>
      <c r="S21" s="1829"/>
      <c r="T21" s="1832">
        <v>0</v>
      </c>
      <c r="U21" s="1832">
        <f t="shared" ref="U21:W21" si="13">+U22</f>
        <v>10</v>
      </c>
      <c r="V21" s="1832">
        <f t="shared" si="11"/>
        <v>10</v>
      </c>
      <c r="W21" s="1832">
        <f t="shared" si="13"/>
        <v>0</v>
      </c>
      <c r="X21" s="1832">
        <f t="shared" si="12"/>
        <v>10</v>
      </c>
      <c r="Y21" s="2173"/>
    </row>
    <row r="22" spans="1:25" x14ac:dyDescent="0.2">
      <c r="A22" s="701"/>
      <c r="B22" s="703"/>
      <c r="C22" s="704">
        <v>3113</v>
      </c>
      <c r="D22" s="663">
        <v>5321</v>
      </c>
      <c r="E22" s="1854" t="s">
        <v>258</v>
      </c>
      <c r="F22" s="2120"/>
      <c r="G22" s="2120"/>
      <c r="H22" s="926"/>
      <c r="I22" s="1827"/>
      <c r="J22" s="1827"/>
      <c r="K22" s="1827"/>
      <c r="L22" s="1827"/>
      <c r="M22" s="1827"/>
      <c r="N22" s="1827"/>
      <c r="O22" s="1828"/>
      <c r="P22" s="1828"/>
      <c r="Q22" s="1828"/>
      <c r="R22" s="1828"/>
      <c r="S22" s="1829"/>
      <c r="T22" s="1829">
        <v>0</v>
      </c>
      <c r="U22" s="1829">
        <v>10</v>
      </c>
      <c r="V22" s="1829">
        <f t="shared" si="11"/>
        <v>10</v>
      </c>
      <c r="W22" s="1829">
        <v>0</v>
      </c>
      <c r="X22" s="1829">
        <f t="shared" si="12"/>
        <v>10</v>
      </c>
      <c r="Y22" s="2173"/>
    </row>
    <row r="23" spans="1:25" ht="20.95" x14ac:dyDescent="0.2">
      <c r="A23" s="1040" t="s">
        <v>106</v>
      </c>
      <c r="B23" s="1041" t="s">
        <v>675</v>
      </c>
      <c r="C23" s="1042" t="s">
        <v>100</v>
      </c>
      <c r="D23" s="1043" t="s">
        <v>100</v>
      </c>
      <c r="E23" s="1044" t="s">
        <v>713</v>
      </c>
      <c r="F23" s="2120"/>
      <c r="G23" s="2120"/>
      <c r="H23" s="926"/>
      <c r="I23" s="1827"/>
      <c r="J23" s="1827"/>
      <c r="K23" s="1827"/>
      <c r="L23" s="1827"/>
      <c r="M23" s="1827"/>
      <c r="N23" s="1827"/>
      <c r="O23" s="1828"/>
      <c r="P23" s="1828"/>
      <c r="Q23" s="1828"/>
      <c r="R23" s="1828"/>
      <c r="S23" s="1829"/>
      <c r="T23" s="1832">
        <v>0</v>
      </c>
      <c r="U23" s="1832">
        <f t="shared" ref="U23:W23" si="14">+U24</f>
        <v>10</v>
      </c>
      <c r="V23" s="1832">
        <f t="shared" si="11"/>
        <v>10</v>
      </c>
      <c r="W23" s="1832">
        <f t="shared" si="14"/>
        <v>0</v>
      </c>
      <c r="X23" s="1832">
        <f t="shared" si="12"/>
        <v>10</v>
      </c>
      <c r="Y23" s="2173"/>
    </row>
    <row r="24" spans="1:25" x14ac:dyDescent="0.2">
      <c r="A24" s="701"/>
      <c r="B24" s="703"/>
      <c r="C24" s="704">
        <v>3113</v>
      </c>
      <c r="D24" s="663">
        <v>5321</v>
      </c>
      <c r="E24" s="1854" t="s">
        <v>258</v>
      </c>
      <c r="F24" s="2120"/>
      <c r="G24" s="2120"/>
      <c r="H24" s="926"/>
      <c r="I24" s="1827"/>
      <c r="J24" s="1827"/>
      <c r="K24" s="1827"/>
      <c r="L24" s="1827"/>
      <c r="M24" s="1827"/>
      <c r="N24" s="1827"/>
      <c r="O24" s="1828"/>
      <c r="P24" s="1828"/>
      <c r="Q24" s="1828"/>
      <c r="R24" s="1828"/>
      <c r="S24" s="1829"/>
      <c r="T24" s="1829">
        <v>0</v>
      </c>
      <c r="U24" s="1829">
        <v>10</v>
      </c>
      <c r="V24" s="1829">
        <f t="shared" si="11"/>
        <v>10</v>
      </c>
      <c r="W24" s="1829">
        <v>0</v>
      </c>
      <c r="X24" s="1829">
        <f t="shared" si="12"/>
        <v>10</v>
      </c>
      <c r="Y24" s="2173"/>
    </row>
    <row r="25" spans="1:25" ht="20.95" x14ac:dyDescent="0.2">
      <c r="A25" s="1040" t="s">
        <v>106</v>
      </c>
      <c r="B25" s="1041" t="s">
        <v>676</v>
      </c>
      <c r="C25" s="1042" t="s">
        <v>100</v>
      </c>
      <c r="D25" s="1043" t="s">
        <v>100</v>
      </c>
      <c r="E25" s="1044" t="s">
        <v>714</v>
      </c>
      <c r="F25" s="2120"/>
      <c r="G25" s="2120"/>
      <c r="H25" s="926"/>
      <c r="I25" s="1827"/>
      <c r="J25" s="1827"/>
      <c r="K25" s="1827"/>
      <c r="L25" s="1827"/>
      <c r="M25" s="1827"/>
      <c r="N25" s="1827"/>
      <c r="O25" s="1828"/>
      <c r="P25" s="1828"/>
      <c r="Q25" s="1828"/>
      <c r="R25" s="1828"/>
      <c r="S25" s="1829"/>
      <c r="T25" s="1832">
        <v>0</v>
      </c>
      <c r="U25" s="1832">
        <f t="shared" ref="U25:W25" si="15">+U26</f>
        <v>10</v>
      </c>
      <c r="V25" s="1832">
        <f t="shared" si="11"/>
        <v>10</v>
      </c>
      <c r="W25" s="1832">
        <f t="shared" si="15"/>
        <v>0</v>
      </c>
      <c r="X25" s="1832">
        <f t="shared" si="12"/>
        <v>10</v>
      </c>
      <c r="Y25" s="2173"/>
    </row>
    <row r="26" spans="1:25" x14ac:dyDescent="0.2">
      <c r="A26" s="701"/>
      <c r="B26" s="703"/>
      <c r="C26" s="704">
        <v>3113</v>
      </c>
      <c r="D26" s="663">
        <v>5321</v>
      </c>
      <c r="E26" s="1854" t="s">
        <v>258</v>
      </c>
      <c r="F26" s="2120"/>
      <c r="G26" s="2120"/>
      <c r="H26" s="926"/>
      <c r="I26" s="1827"/>
      <c r="J26" s="1827"/>
      <c r="K26" s="1827"/>
      <c r="L26" s="1827"/>
      <c r="M26" s="1827"/>
      <c r="N26" s="1827"/>
      <c r="O26" s="1828"/>
      <c r="P26" s="1828"/>
      <c r="Q26" s="1828"/>
      <c r="R26" s="1828"/>
      <c r="S26" s="1829"/>
      <c r="T26" s="1829">
        <v>0</v>
      </c>
      <c r="U26" s="1829">
        <v>10</v>
      </c>
      <c r="V26" s="1829">
        <f t="shared" si="11"/>
        <v>10</v>
      </c>
      <c r="W26" s="1829">
        <v>0</v>
      </c>
      <c r="X26" s="1829">
        <f t="shared" si="12"/>
        <v>10</v>
      </c>
      <c r="Y26" s="2173"/>
    </row>
    <row r="27" spans="1:25" ht="20.95" x14ac:dyDescent="0.2">
      <c r="A27" s="1040" t="s">
        <v>106</v>
      </c>
      <c r="B27" s="1041" t="s">
        <v>677</v>
      </c>
      <c r="C27" s="1042" t="s">
        <v>100</v>
      </c>
      <c r="D27" s="1043" t="s">
        <v>100</v>
      </c>
      <c r="E27" s="1044" t="s">
        <v>748</v>
      </c>
      <c r="F27" s="2120"/>
      <c r="G27" s="2120"/>
      <c r="H27" s="926"/>
      <c r="I27" s="1827"/>
      <c r="J27" s="1827"/>
      <c r="K27" s="1827"/>
      <c r="L27" s="1827"/>
      <c r="M27" s="1827"/>
      <c r="N27" s="1827"/>
      <c r="O27" s="1828"/>
      <c r="P27" s="1828"/>
      <c r="Q27" s="1828"/>
      <c r="R27" s="1828"/>
      <c r="S27" s="1829"/>
      <c r="T27" s="1832">
        <v>0</v>
      </c>
      <c r="U27" s="1832">
        <f t="shared" ref="U27:W27" si="16">+U28</f>
        <v>4</v>
      </c>
      <c r="V27" s="1832">
        <f t="shared" si="11"/>
        <v>4</v>
      </c>
      <c r="W27" s="1832">
        <f t="shared" si="16"/>
        <v>0</v>
      </c>
      <c r="X27" s="1832">
        <f t="shared" si="12"/>
        <v>4</v>
      </c>
      <c r="Y27" s="2173"/>
    </row>
    <row r="28" spans="1:25" x14ac:dyDescent="0.2">
      <c r="A28" s="701"/>
      <c r="B28" s="703"/>
      <c r="C28" s="704">
        <v>3113</v>
      </c>
      <c r="D28" s="663">
        <v>5321</v>
      </c>
      <c r="E28" s="1854" t="s">
        <v>258</v>
      </c>
      <c r="F28" s="2120"/>
      <c r="G28" s="2120"/>
      <c r="H28" s="926"/>
      <c r="I28" s="1827"/>
      <c r="J28" s="1827"/>
      <c r="K28" s="1827"/>
      <c r="L28" s="1827"/>
      <c r="M28" s="1827"/>
      <c r="N28" s="1827"/>
      <c r="O28" s="1828"/>
      <c r="P28" s="1828"/>
      <c r="Q28" s="1828"/>
      <c r="R28" s="1828"/>
      <c r="S28" s="1829"/>
      <c r="T28" s="1829">
        <v>0</v>
      </c>
      <c r="U28" s="1829">
        <v>4</v>
      </c>
      <c r="V28" s="1829">
        <f t="shared" si="11"/>
        <v>4</v>
      </c>
      <c r="W28" s="1829">
        <v>0</v>
      </c>
      <c r="X28" s="1829">
        <f t="shared" si="12"/>
        <v>4</v>
      </c>
      <c r="Y28" s="2173"/>
    </row>
    <row r="29" spans="1:25" ht="31.45" x14ac:dyDescent="0.2">
      <c r="A29" s="1040" t="s">
        <v>106</v>
      </c>
      <c r="B29" s="1041" t="s">
        <v>678</v>
      </c>
      <c r="C29" s="1042" t="s">
        <v>100</v>
      </c>
      <c r="D29" s="1043" t="s">
        <v>100</v>
      </c>
      <c r="E29" s="1044" t="s">
        <v>715</v>
      </c>
      <c r="F29" s="2120"/>
      <c r="G29" s="2120"/>
      <c r="H29" s="926"/>
      <c r="I29" s="1827"/>
      <c r="J29" s="1827"/>
      <c r="K29" s="1827"/>
      <c r="L29" s="1827"/>
      <c r="M29" s="1827"/>
      <c r="N29" s="1827"/>
      <c r="O29" s="1828"/>
      <c r="P29" s="1828"/>
      <c r="Q29" s="1828"/>
      <c r="R29" s="1828"/>
      <c r="S29" s="1829"/>
      <c r="T29" s="1832">
        <v>0</v>
      </c>
      <c r="U29" s="1832">
        <f t="shared" ref="U29:W29" si="17">+U30</f>
        <v>4</v>
      </c>
      <c r="V29" s="1832">
        <f t="shared" si="11"/>
        <v>4</v>
      </c>
      <c r="W29" s="1832">
        <f t="shared" si="17"/>
        <v>0</v>
      </c>
      <c r="X29" s="1832">
        <f t="shared" si="12"/>
        <v>4</v>
      </c>
      <c r="Y29" s="2173"/>
    </row>
    <row r="30" spans="1:25" x14ac:dyDescent="0.2">
      <c r="A30" s="701"/>
      <c r="B30" s="703"/>
      <c r="C30" s="704">
        <v>3113</v>
      </c>
      <c r="D30" s="1201">
        <v>5331</v>
      </c>
      <c r="E30" s="1202" t="s">
        <v>259</v>
      </c>
      <c r="F30" s="2120"/>
      <c r="G30" s="2120"/>
      <c r="H30" s="926"/>
      <c r="I30" s="1827"/>
      <c r="J30" s="1827"/>
      <c r="K30" s="1827"/>
      <c r="L30" s="1827"/>
      <c r="M30" s="1827"/>
      <c r="N30" s="1827"/>
      <c r="O30" s="1828"/>
      <c r="P30" s="1828"/>
      <c r="Q30" s="1828"/>
      <c r="R30" s="1828"/>
      <c r="S30" s="1829"/>
      <c r="T30" s="1829">
        <v>0</v>
      </c>
      <c r="U30" s="1829">
        <v>4</v>
      </c>
      <c r="V30" s="1829">
        <f t="shared" si="11"/>
        <v>4</v>
      </c>
      <c r="W30" s="1829">
        <v>0</v>
      </c>
      <c r="X30" s="1829">
        <f t="shared" si="12"/>
        <v>4</v>
      </c>
      <c r="Y30" s="2173"/>
    </row>
    <row r="31" spans="1:25" ht="20.95" x14ac:dyDescent="0.2">
      <c r="A31" s="1040" t="s">
        <v>106</v>
      </c>
      <c r="B31" s="1041" t="s">
        <v>679</v>
      </c>
      <c r="C31" s="1042" t="s">
        <v>100</v>
      </c>
      <c r="D31" s="1043" t="s">
        <v>100</v>
      </c>
      <c r="E31" s="1044" t="s">
        <v>749</v>
      </c>
      <c r="F31" s="2120"/>
      <c r="G31" s="2120"/>
      <c r="H31" s="926"/>
      <c r="I31" s="1827"/>
      <c r="J31" s="1827"/>
      <c r="K31" s="1827"/>
      <c r="L31" s="1827"/>
      <c r="M31" s="1827"/>
      <c r="N31" s="1827"/>
      <c r="O31" s="1828"/>
      <c r="P31" s="1828"/>
      <c r="Q31" s="1828"/>
      <c r="R31" s="1828"/>
      <c r="S31" s="1829"/>
      <c r="T31" s="1832">
        <v>0</v>
      </c>
      <c r="U31" s="1832">
        <f t="shared" ref="U31:W31" si="18">+U32</f>
        <v>7</v>
      </c>
      <c r="V31" s="1832">
        <f t="shared" si="11"/>
        <v>7</v>
      </c>
      <c r="W31" s="1832">
        <f t="shared" si="18"/>
        <v>0</v>
      </c>
      <c r="X31" s="1832">
        <f t="shared" si="12"/>
        <v>7</v>
      </c>
      <c r="Y31" s="2173"/>
    </row>
    <row r="32" spans="1:25" x14ac:dyDescent="0.2">
      <c r="A32" s="701"/>
      <c r="B32" s="703"/>
      <c r="C32" s="704">
        <v>3113</v>
      </c>
      <c r="D32" s="663">
        <v>5321</v>
      </c>
      <c r="E32" s="1854" t="s">
        <v>258</v>
      </c>
      <c r="F32" s="2120"/>
      <c r="G32" s="2120"/>
      <c r="H32" s="926"/>
      <c r="I32" s="1827"/>
      <c r="J32" s="1827"/>
      <c r="K32" s="1827"/>
      <c r="L32" s="1827"/>
      <c r="M32" s="1827"/>
      <c r="N32" s="1827"/>
      <c r="O32" s="1828"/>
      <c r="P32" s="1828"/>
      <c r="Q32" s="1828"/>
      <c r="R32" s="1828"/>
      <c r="S32" s="1829"/>
      <c r="T32" s="1829">
        <v>0</v>
      </c>
      <c r="U32" s="1829">
        <v>7</v>
      </c>
      <c r="V32" s="1829">
        <f t="shared" si="11"/>
        <v>7</v>
      </c>
      <c r="W32" s="1829">
        <v>0</v>
      </c>
      <c r="X32" s="1829">
        <f t="shared" si="12"/>
        <v>7</v>
      </c>
      <c r="Y32" s="2173"/>
    </row>
    <row r="33" spans="1:25" ht="31.45" x14ac:dyDescent="0.2">
      <c r="A33" s="1040" t="s">
        <v>106</v>
      </c>
      <c r="B33" s="1041" t="s">
        <v>680</v>
      </c>
      <c r="C33" s="1042" t="s">
        <v>100</v>
      </c>
      <c r="D33" s="1043" t="s">
        <v>100</v>
      </c>
      <c r="E33" s="1044" t="s">
        <v>716</v>
      </c>
      <c r="F33" s="2120"/>
      <c r="G33" s="2120"/>
      <c r="H33" s="926"/>
      <c r="I33" s="1827"/>
      <c r="J33" s="1827"/>
      <c r="K33" s="1827"/>
      <c r="L33" s="1827"/>
      <c r="M33" s="1827"/>
      <c r="N33" s="1827"/>
      <c r="O33" s="1828"/>
      <c r="P33" s="1828"/>
      <c r="Q33" s="1828"/>
      <c r="R33" s="1828"/>
      <c r="S33" s="1829"/>
      <c r="T33" s="1832">
        <v>0</v>
      </c>
      <c r="U33" s="1832">
        <f t="shared" ref="U33:W33" si="19">+U34</f>
        <v>2.8</v>
      </c>
      <c r="V33" s="1832">
        <f t="shared" si="11"/>
        <v>2.8</v>
      </c>
      <c r="W33" s="1832">
        <f t="shared" si="19"/>
        <v>0</v>
      </c>
      <c r="X33" s="1832">
        <f t="shared" si="12"/>
        <v>2.8</v>
      </c>
      <c r="Y33" s="2173"/>
    </row>
    <row r="34" spans="1:25" x14ac:dyDescent="0.2">
      <c r="A34" s="701"/>
      <c r="B34" s="703"/>
      <c r="C34" s="704">
        <v>3113</v>
      </c>
      <c r="D34" s="663">
        <v>5321</v>
      </c>
      <c r="E34" s="1854" t="s">
        <v>258</v>
      </c>
      <c r="F34" s="2120"/>
      <c r="G34" s="2120"/>
      <c r="H34" s="926"/>
      <c r="I34" s="1827"/>
      <c r="J34" s="1827"/>
      <c r="K34" s="1827"/>
      <c r="L34" s="1827"/>
      <c r="M34" s="1827"/>
      <c r="N34" s="1827"/>
      <c r="O34" s="1828"/>
      <c r="P34" s="1828"/>
      <c r="Q34" s="1828"/>
      <c r="R34" s="1828"/>
      <c r="S34" s="1829"/>
      <c r="T34" s="1829">
        <v>0</v>
      </c>
      <c r="U34" s="1829">
        <v>2.8</v>
      </c>
      <c r="V34" s="1829">
        <f t="shared" si="11"/>
        <v>2.8</v>
      </c>
      <c r="W34" s="1829">
        <v>0</v>
      </c>
      <c r="X34" s="1829">
        <f t="shared" si="12"/>
        <v>2.8</v>
      </c>
      <c r="Y34" s="2173"/>
    </row>
    <row r="35" spans="1:25" ht="20.95" x14ac:dyDescent="0.2">
      <c r="A35" s="1040" t="s">
        <v>106</v>
      </c>
      <c r="B35" s="1041" t="s">
        <v>681</v>
      </c>
      <c r="C35" s="1042" t="s">
        <v>100</v>
      </c>
      <c r="D35" s="1043" t="s">
        <v>100</v>
      </c>
      <c r="E35" s="1044" t="s">
        <v>717</v>
      </c>
      <c r="F35" s="2120"/>
      <c r="G35" s="2120"/>
      <c r="H35" s="926"/>
      <c r="I35" s="1827"/>
      <c r="J35" s="1827"/>
      <c r="K35" s="1827"/>
      <c r="L35" s="1827"/>
      <c r="M35" s="1827"/>
      <c r="N35" s="1827"/>
      <c r="O35" s="1828"/>
      <c r="P35" s="1828"/>
      <c r="Q35" s="1828"/>
      <c r="R35" s="1828"/>
      <c r="S35" s="1829"/>
      <c r="T35" s="1832">
        <v>0</v>
      </c>
      <c r="U35" s="1832">
        <f t="shared" ref="U35:W35" si="20">+U36</f>
        <v>4.5999999999999996</v>
      </c>
      <c r="V35" s="1832">
        <f t="shared" si="11"/>
        <v>4.5999999999999996</v>
      </c>
      <c r="W35" s="1832">
        <f t="shared" si="20"/>
        <v>0</v>
      </c>
      <c r="X35" s="1832">
        <f t="shared" si="12"/>
        <v>4.5999999999999996</v>
      </c>
      <c r="Y35" s="2173"/>
    </row>
    <row r="36" spans="1:25" x14ac:dyDescent="0.2">
      <c r="A36" s="701"/>
      <c r="B36" s="703"/>
      <c r="C36" s="704">
        <v>3113</v>
      </c>
      <c r="D36" s="663">
        <v>5321</v>
      </c>
      <c r="E36" s="1854" t="s">
        <v>258</v>
      </c>
      <c r="F36" s="2120"/>
      <c r="G36" s="2120"/>
      <c r="H36" s="926"/>
      <c r="I36" s="1827"/>
      <c r="J36" s="1827"/>
      <c r="K36" s="1827"/>
      <c r="L36" s="1827"/>
      <c r="M36" s="1827"/>
      <c r="N36" s="1827"/>
      <c r="O36" s="1828"/>
      <c r="P36" s="1828"/>
      <c r="Q36" s="1828"/>
      <c r="R36" s="1828"/>
      <c r="S36" s="1829"/>
      <c r="T36" s="1829">
        <v>0</v>
      </c>
      <c r="U36" s="1829">
        <v>4.5999999999999996</v>
      </c>
      <c r="V36" s="1829">
        <f t="shared" si="11"/>
        <v>4.5999999999999996</v>
      </c>
      <c r="W36" s="1829">
        <v>0</v>
      </c>
      <c r="X36" s="1829">
        <f t="shared" si="12"/>
        <v>4.5999999999999996</v>
      </c>
      <c r="Y36" s="2173"/>
    </row>
    <row r="37" spans="1:25" ht="20.95" x14ac:dyDescent="0.2">
      <c r="A37" s="1040" t="s">
        <v>106</v>
      </c>
      <c r="B37" s="1041" t="s">
        <v>682</v>
      </c>
      <c r="C37" s="1042" t="s">
        <v>100</v>
      </c>
      <c r="D37" s="1043" t="s">
        <v>100</v>
      </c>
      <c r="E37" s="1044" t="s">
        <v>718</v>
      </c>
      <c r="F37" s="2120"/>
      <c r="G37" s="2120"/>
      <c r="H37" s="926"/>
      <c r="I37" s="1827"/>
      <c r="J37" s="1827"/>
      <c r="K37" s="1827"/>
      <c r="L37" s="1827"/>
      <c r="M37" s="1827"/>
      <c r="N37" s="1827"/>
      <c r="O37" s="1828"/>
      <c r="P37" s="1828"/>
      <c r="Q37" s="1828"/>
      <c r="R37" s="1828"/>
      <c r="S37" s="1829"/>
      <c r="T37" s="1832">
        <v>0</v>
      </c>
      <c r="U37" s="1832">
        <f t="shared" ref="U37:W37" si="21">+U38</f>
        <v>4</v>
      </c>
      <c r="V37" s="1832">
        <f t="shared" si="11"/>
        <v>4</v>
      </c>
      <c r="W37" s="1832">
        <f t="shared" si="21"/>
        <v>0</v>
      </c>
      <c r="X37" s="1832">
        <f t="shared" si="12"/>
        <v>4</v>
      </c>
      <c r="Y37" s="2173"/>
    </row>
    <row r="38" spans="1:25" x14ac:dyDescent="0.2">
      <c r="A38" s="701"/>
      <c r="B38" s="703"/>
      <c r="C38" s="704">
        <v>3113</v>
      </c>
      <c r="D38" s="663">
        <v>5321</v>
      </c>
      <c r="E38" s="1854" t="s">
        <v>258</v>
      </c>
      <c r="F38" s="2120"/>
      <c r="G38" s="2120"/>
      <c r="H38" s="926"/>
      <c r="I38" s="1827"/>
      <c r="J38" s="1827"/>
      <c r="K38" s="1827"/>
      <c r="L38" s="1827"/>
      <c r="M38" s="1827"/>
      <c r="N38" s="1827"/>
      <c r="O38" s="1828"/>
      <c r="P38" s="1828"/>
      <c r="Q38" s="1828"/>
      <c r="R38" s="1828"/>
      <c r="S38" s="1829"/>
      <c r="T38" s="1829">
        <v>0</v>
      </c>
      <c r="U38" s="1829">
        <v>4</v>
      </c>
      <c r="V38" s="1829">
        <f t="shared" si="11"/>
        <v>4</v>
      </c>
      <c r="W38" s="1829">
        <v>0</v>
      </c>
      <c r="X38" s="1829">
        <f t="shared" si="12"/>
        <v>4</v>
      </c>
      <c r="Y38" s="2173"/>
    </row>
    <row r="39" spans="1:25" ht="20.95" x14ac:dyDescent="0.2">
      <c r="A39" s="1040" t="s">
        <v>106</v>
      </c>
      <c r="B39" s="1041" t="s">
        <v>683</v>
      </c>
      <c r="C39" s="1042" t="s">
        <v>100</v>
      </c>
      <c r="D39" s="1043" t="s">
        <v>100</v>
      </c>
      <c r="E39" s="1044" t="s">
        <v>719</v>
      </c>
      <c r="F39" s="2120"/>
      <c r="G39" s="2120"/>
      <c r="H39" s="926"/>
      <c r="I39" s="1827"/>
      <c r="J39" s="1827"/>
      <c r="K39" s="1827"/>
      <c r="L39" s="1827"/>
      <c r="M39" s="1827"/>
      <c r="N39" s="1827"/>
      <c r="O39" s="1828"/>
      <c r="P39" s="1828"/>
      <c r="Q39" s="1828"/>
      <c r="R39" s="1828"/>
      <c r="S39" s="1829"/>
      <c r="T39" s="1832">
        <v>0</v>
      </c>
      <c r="U39" s="1832">
        <f t="shared" ref="U39:W39" si="22">+U40</f>
        <v>5.5</v>
      </c>
      <c r="V39" s="1832">
        <f t="shared" si="11"/>
        <v>5.5</v>
      </c>
      <c r="W39" s="1832">
        <f t="shared" si="22"/>
        <v>0</v>
      </c>
      <c r="X39" s="1832">
        <f t="shared" si="12"/>
        <v>5.5</v>
      </c>
      <c r="Y39" s="2173"/>
    </row>
    <row r="40" spans="1:25" x14ac:dyDescent="0.2">
      <c r="A40" s="701"/>
      <c r="B40" s="703"/>
      <c r="C40" s="704">
        <v>3113</v>
      </c>
      <c r="D40" s="663">
        <v>5321</v>
      </c>
      <c r="E40" s="1854" t="s">
        <v>258</v>
      </c>
      <c r="F40" s="2120"/>
      <c r="G40" s="2120"/>
      <c r="H40" s="926"/>
      <c r="I40" s="1827"/>
      <c r="J40" s="1827"/>
      <c r="K40" s="1827"/>
      <c r="L40" s="1827"/>
      <c r="M40" s="1827"/>
      <c r="N40" s="1827"/>
      <c r="O40" s="1828"/>
      <c r="P40" s="1828"/>
      <c r="Q40" s="1828"/>
      <c r="R40" s="1828"/>
      <c r="S40" s="1829"/>
      <c r="T40" s="1829">
        <v>0</v>
      </c>
      <c r="U40" s="1829">
        <v>5.5</v>
      </c>
      <c r="V40" s="1829">
        <f t="shared" si="11"/>
        <v>5.5</v>
      </c>
      <c r="W40" s="1829">
        <v>0</v>
      </c>
      <c r="X40" s="1829">
        <f t="shared" si="12"/>
        <v>5.5</v>
      </c>
      <c r="Y40" s="2173"/>
    </row>
    <row r="41" spans="1:25" ht="20.95" x14ac:dyDescent="0.2">
      <c r="A41" s="1040" t="s">
        <v>106</v>
      </c>
      <c r="B41" s="1041" t="s">
        <v>684</v>
      </c>
      <c r="C41" s="1042" t="s">
        <v>100</v>
      </c>
      <c r="D41" s="1043" t="s">
        <v>100</v>
      </c>
      <c r="E41" s="1044" t="s">
        <v>720</v>
      </c>
      <c r="F41" s="2120"/>
      <c r="G41" s="2120"/>
      <c r="H41" s="926"/>
      <c r="I41" s="1827"/>
      <c r="J41" s="1827"/>
      <c r="K41" s="1827"/>
      <c r="L41" s="1827"/>
      <c r="M41" s="1827"/>
      <c r="N41" s="1827"/>
      <c r="O41" s="1828"/>
      <c r="P41" s="1828"/>
      <c r="Q41" s="1828"/>
      <c r="R41" s="1828"/>
      <c r="S41" s="1829"/>
      <c r="T41" s="1832">
        <v>0</v>
      </c>
      <c r="U41" s="1832">
        <f t="shared" ref="U41:W41" si="23">+U42</f>
        <v>4</v>
      </c>
      <c r="V41" s="1832">
        <f t="shared" si="11"/>
        <v>4</v>
      </c>
      <c r="W41" s="1832">
        <f t="shared" si="23"/>
        <v>0</v>
      </c>
      <c r="X41" s="1832">
        <f t="shared" si="12"/>
        <v>4</v>
      </c>
      <c r="Y41" s="2173"/>
    </row>
    <row r="42" spans="1:25" x14ac:dyDescent="0.2">
      <c r="A42" s="701"/>
      <c r="B42" s="703"/>
      <c r="C42" s="704">
        <v>3113</v>
      </c>
      <c r="D42" s="663">
        <v>5321</v>
      </c>
      <c r="E42" s="1854" t="s">
        <v>258</v>
      </c>
      <c r="F42" s="2120"/>
      <c r="G42" s="2120"/>
      <c r="H42" s="926"/>
      <c r="I42" s="1827"/>
      <c r="J42" s="1827"/>
      <c r="K42" s="1827"/>
      <c r="L42" s="1827"/>
      <c r="M42" s="1827"/>
      <c r="N42" s="1827"/>
      <c r="O42" s="1828"/>
      <c r="P42" s="1828"/>
      <c r="Q42" s="1828"/>
      <c r="R42" s="1828"/>
      <c r="S42" s="1829"/>
      <c r="T42" s="1829">
        <v>0</v>
      </c>
      <c r="U42" s="1829">
        <v>4</v>
      </c>
      <c r="V42" s="1829">
        <f t="shared" si="11"/>
        <v>4</v>
      </c>
      <c r="W42" s="1829">
        <v>0</v>
      </c>
      <c r="X42" s="1829">
        <f t="shared" si="12"/>
        <v>4</v>
      </c>
      <c r="Y42" s="2173"/>
    </row>
    <row r="43" spans="1:25" ht="20.95" x14ac:dyDescent="0.2">
      <c r="A43" s="1040" t="s">
        <v>106</v>
      </c>
      <c r="B43" s="1041" t="s">
        <v>685</v>
      </c>
      <c r="C43" s="1042" t="s">
        <v>100</v>
      </c>
      <c r="D43" s="1043" t="s">
        <v>100</v>
      </c>
      <c r="E43" s="1044" t="s">
        <v>721</v>
      </c>
      <c r="F43" s="2120"/>
      <c r="G43" s="2120"/>
      <c r="H43" s="926"/>
      <c r="I43" s="1827"/>
      <c r="J43" s="1827"/>
      <c r="K43" s="1827"/>
      <c r="L43" s="1827"/>
      <c r="M43" s="1827"/>
      <c r="N43" s="1827"/>
      <c r="O43" s="1828"/>
      <c r="P43" s="1828"/>
      <c r="Q43" s="1828"/>
      <c r="R43" s="1828"/>
      <c r="S43" s="1829"/>
      <c r="T43" s="1832">
        <v>0</v>
      </c>
      <c r="U43" s="1832">
        <f t="shared" ref="U43:W43" si="24">+U44</f>
        <v>3.5</v>
      </c>
      <c r="V43" s="1832">
        <f t="shared" si="11"/>
        <v>3.5</v>
      </c>
      <c r="W43" s="1832">
        <f t="shared" si="24"/>
        <v>0</v>
      </c>
      <c r="X43" s="1832">
        <f t="shared" si="12"/>
        <v>3.5</v>
      </c>
      <c r="Y43" s="2173"/>
    </row>
    <row r="44" spans="1:25" x14ac:dyDescent="0.2">
      <c r="A44" s="701"/>
      <c r="B44" s="703"/>
      <c r="C44" s="704">
        <v>3113</v>
      </c>
      <c r="D44" s="663">
        <v>5321</v>
      </c>
      <c r="E44" s="1854" t="s">
        <v>258</v>
      </c>
      <c r="F44" s="2120"/>
      <c r="G44" s="2120"/>
      <c r="H44" s="926"/>
      <c r="I44" s="1827"/>
      <c r="J44" s="1827"/>
      <c r="K44" s="1827"/>
      <c r="L44" s="1827"/>
      <c r="M44" s="1827"/>
      <c r="N44" s="1827"/>
      <c r="O44" s="1828"/>
      <c r="P44" s="1828"/>
      <c r="Q44" s="1828"/>
      <c r="R44" s="1828"/>
      <c r="S44" s="1829"/>
      <c r="T44" s="1829">
        <v>0</v>
      </c>
      <c r="U44" s="1829">
        <v>3.5</v>
      </c>
      <c r="V44" s="1829">
        <f t="shared" si="11"/>
        <v>3.5</v>
      </c>
      <c r="W44" s="1829">
        <v>0</v>
      </c>
      <c r="X44" s="1829">
        <f t="shared" si="12"/>
        <v>3.5</v>
      </c>
      <c r="Y44" s="2173"/>
    </row>
    <row r="45" spans="1:25" ht="20.95" x14ac:dyDescent="0.2">
      <c r="A45" s="1040" t="s">
        <v>106</v>
      </c>
      <c r="B45" s="1041" t="s">
        <v>686</v>
      </c>
      <c r="C45" s="1042" t="s">
        <v>100</v>
      </c>
      <c r="D45" s="1043" t="s">
        <v>100</v>
      </c>
      <c r="E45" s="1044" t="s">
        <v>722</v>
      </c>
      <c r="F45" s="2120"/>
      <c r="G45" s="2120"/>
      <c r="H45" s="926"/>
      <c r="I45" s="1827"/>
      <c r="J45" s="1827"/>
      <c r="K45" s="1827"/>
      <c r="L45" s="1827"/>
      <c r="M45" s="1827"/>
      <c r="N45" s="1827"/>
      <c r="O45" s="1828"/>
      <c r="P45" s="1828"/>
      <c r="Q45" s="1828"/>
      <c r="R45" s="1828"/>
      <c r="S45" s="1829"/>
      <c r="T45" s="1832">
        <v>0</v>
      </c>
      <c r="U45" s="1832">
        <f t="shared" ref="U45:W45" si="25">+U46</f>
        <v>4.8</v>
      </c>
      <c r="V45" s="1832">
        <f t="shared" si="11"/>
        <v>4.8</v>
      </c>
      <c r="W45" s="1832">
        <f t="shared" si="25"/>
        <v>0</v>
      </c>
      <c r="X45" s="1832">
        <f t="shared" si="12"/>
        <v>4.8</v>
      </c>
      <c r="Y45" s="2173"/>
    </row>
    <row r="46" spans="1:25" x14ac:dyDescent="0.2">
      <c r="A46" s="701"/>
      <c r="B46" s="703"/>
      <c r="C46" s="704">
        <v>3113</v>
      </c>
      <c r="D46" s="663">
        <v>5321</v>
      </c>
      <c r="E46" s="1854" t="s">
        <v>258</v>
      </c>
      <c r="F46" s="2120"/>
      <c r="G46" s="2120"/>
      <c r="H46" s="926"/>
      <c r="I46" s="1827"/>
      <c r="J46" s="1827"/>
      <c r="K46" s="1827"/>
      <c r="L46" s="1827"/>
      <c r="M46" s="1827"/>
      <c r="N46" s="1827"/>
      <c r="O46" s="1828"/>
      <c r="P46" s="1828"/>
      <c r="Q46" s="1828"/>
      <c r="R46" s="1828"/>
      <c r="S46" s="1829"/>
      <c r="T46" s="1829">
        <v>0</v>
      </c>
      <c r="U46" s="1829">
        <v>4.8</v>
      </c>
      <c r="V46" s="1829">
        <f t="shared" si="11"/>
        <v>4.8</v>
      </c>
      <c r="W46" s="1829">
        <v>0</v>
      </c>
      <c r="X46" s="1829">
        <f t="shared" si="12"/>
        <v>4.8</v>
      </c>
      <c r="Y46" s="2173"/>
    </row>
    <row r="47" spans="1:25" ht="20.95" x14ac:dyDescent="0.2">
      <c r="A47" s="1040" t="s">
        <v>106</v>
      </c>
      <c r="B47" s="1041" t="s">
        <v>687</v>
      </c>
      <c r="C47" s="1042" t="s">
        <v>100</v>
      </c>
      <c r="D47" s="1043" t="s">
        <v>100</v>
      </c>
      <c r="E47" s="1044" t="s">
        <v>723</v>
      </c>
      <c r="F47" s="2120"/>
      <c r="G47" s="2120"/>
      <c r="H47" s="926"/>
      <c r="I47" s="1827"/>
      <c r="J47" s="1827"/>
      <c r="K47" s="1827"/>
      <c r="L47" s="1827"/>
      <c r="M47" s="1827"/>
      <c r="N47" s="1827"/>
      <c r="O47" s="1828"/>
      <c r="P47" s="1828"/>
      <c r="Q47" s="1828"/>
      <c r="R47" s="1828"/>
      <c r="S47" s="1829"/>
      <c r="T47" s="1832">
        <v>0</v>
      </c>
      <c r="U47" s="1832">
        <f t="shared" ref="U47:W47" si="26">+U48</f>
        <v>4</v>
      </c>
      <c r="V47" s="1832">
        <f t="shared" si="11"/>
        <v>4</v>
      </c>
      <c r="W47" s="1832">
        <f t="shared" si="26"/>
        <v>0</v>
      </c>
      <c r="X47" s="1832">
        <f t="shared" si="12"/>
        <v>4</v>
      </c>
      <c r="Y47" s="2173"/>
    </row>
    <row r="48" spans="1:25" x14ac:dyDescent="0.2">
      <c r="A48" s="701"/>
      <c r="B48" s="703"/>
      <c r="C48" s="704">
        <v>3113</v>
      </c>
      <c r="D48" s="663">
        <v>5321</v>
      </c>
      <c r="E48" s="1854" t="s">
        <v>258</v>
      </c>
      <c r="F48" s="2120"/>
      <c r="G48" s="2120"/>
      <c r="H48" s="926"/>
      <c r="I48" s="1827"/>
      <c r="J48" s="1827"/>
      <c r="K48" s="1827"/>
      <c r="L48" s="1827"/>
      <c r="M48" s="1827"/>
      <c r="N48" s="1827"/>
      <c r="O48" s="1828"/>
      <c r="P48" s="1828"/>
      <c r="Q48" s="1828"/>
      <c r="R48" s="1828"/>
      <c r="S48" s="1829"/>
      <c r="T48" s="1829">
        <v>0</v>
      </c>
      <c r="U48" s="1829">
        <v>4</v>
      </c>
      <c r="V48" s="1829">
        <f t="shared" si="11"/>
        <v>4</v>
      </c>
      <c r="W48" s="1829">
        <v>0</v>
      </c>
      <c r="X48" s="1829">
        <f t="shared" si="12"/>
        <v>4</v>
      </c>
      <c r="Y48" s="2173"/>
    </row>
    <row r="49" spans="1:25" ht="20.95" x14ac:dyDescent="0.2">
      <c r="A49" s="1040" t="s">
        <v>106</v>
      </c>
      <c r="B49" s="1041" t="s">
        <v>688</v>
      </c>
      <c r="C49" s="1042" t="s">
        <v>100</v>
      </c>
      <c r="D49" s="1043" t="s">
        <v>100</v>
      </c>
      <c r="E49" s="1044" t="s">
        <v>724</v>
      </c>
      <c r="F49" s="2120"/>
      <c r="G49" s="2120"/>
      <c r="H49" s="926"/>
      <c r="I49" s="1827"/>
      <c r="J49" s="1827"/>
      <c r="K49" s="1827"/>
      <c r="L49" s="1827"/>
      <c r="M49" s="1827"/>
      <c r="N49" s="1827"/>
      <c r="O49" s="1828"/>
      <c r="P49" s="1828"/>
      <c r="Q49" s="1828"/>
      <c r="R49" s="1828"/>
      <c r="S49" s="1829"/>
      <c r="T49" s="1832">
        <v>0</v>
      </c>
      <c r="U49" s="1832">
        <f t="shared" ref="U49:W49" si="27">+U50</f>
        <v>7</v>
      </c>
      <c r="V49" s="1832">
        <f t="shared" si="11"/>
        <v>7</v>
      </c>
      <c r="W49" s="1832">
        <f t="shared" si="27"/>
        <v>0</v>
      </c>
      <c r="X49" s="1832">
        <f t="shared" si="12"/>
        <v>7</v>
      </c>
      <c r="Y49" s="2173"/>
    </row>
    <row r="50" spans="1:25" x14ac:dyDescent="0.2">
      <c r="A50" s="701"/>
      <c r="B50" s="703"/>
      <c r="C50" s="704">
        <v>3113</v>
      </c>
      <c r="D50" s="663">
        <v>5321</v>
      </c>
      <c r="E50" s="1854" t="s">
        <v>258</v>
      </c>
      <c r="F50" s="2120"/>
      <c r="G50" s="2120"/>
      <c r="H50" s="926"/>
      <c r="I50" s="1827"/>
      <c r="J50" s="1827"/>
      <c r="K50" s="1827"/>
      <c r="L50" s="1827"/>
      <c r="M50" s="1827"/>
      <c r="N50" s="1827"/>
      <c r="O50" s="1828"/>
      <c r="P50" s="1828"/>
      <c r="Q50" s="1828"/>
      <c r="R50" s="1828"/>
      <c r="S50" s="1829"/>
      <c r="T50" s="1829">
        <v>0</v>
      </c>
      <c r="U50" s="1829">
        <v>7</v>
      </c>
      <c r="V50" s="1829">
        <f t="shared" si="11"/>
        <v>7</v>
      </c>
      <c r="W50" s="1829">
        <v>0</v>
      </c>
      <c r="X50" s="1829">
        <f t="shared" si="12"/>
        <v>7</v>
      </c>
      <c r="Y50" s="2173"/>
    </row>
    <row r="51" spans="1:25" ht="20.95" x14ac:dyDescent="0.2">
      <c r="A51" s="1040" t="s">
        <v>106</v>
      </c>
      <c r="B51" s="1041" t="s">
        <v>689</v>
      </c>
      <c r="C51" s="1042" t="s">
        <v>100</v>
      </c>
      <c r="D51" s="1043" t="s">
        <v>100</v>
      </c>
      <c r="E51" s="1044" t="s">
        <v>725</v>
      </c>
      <c r="F51" s="2120"/>
      <c r="G51" s="2120"/>
      <c r="H51" s="926"/>
      <c r="I51" s="1827"/>
      <c r="J51" s="1827"/>
      <c r="K51" s="1827"/>
      <c r="L51" s="1827"/>
      <c r="M51" s="1827"/>
      <c r="N51" s="1827"/>
      <c r="O51" s="1828"/>
      <c r="P51" s="1828"/>
      <c r="Q51" s="1828"/>
      <c r="R51" s="1828"/>
      <c r="S51" s="1829"/>
      <c r="T51" s="1832">
        <v>0</v>
      </c>
      <c r="U51" s="1832">
        <f t="shared" ref="U51:W51" si="28">+U52</f>
        <v>5</v>
      </c>
      <c r="V51" s="1832">
        <f t="shared" si="11"/>
        <v>5</v>
      </c>
      <c r="W51" s="1832">
        <f t="shared" si="28"/>
        <v>0</v>
      </c>
      <c r="X51" s="1832">
        <f t="shared" si="12"/>
        <v>5</v>
      </c>
      <c r="Y51" s="2173"/>
    </row>
    <row r="52" spans="1:25" x14ac:dyDescent="0.2">
      <c r="A52" s="701"/>
      <c r="B52" s="703"/>
      <c r="C52" s="704">
        <v>3113</v>
      </c>
      <c r="D52" s="663">
        <v>5321</v>
      </c>
      <c r="E52" s="1854" t="s">
        <v>258</v>
      </c>
      <c r="F52" s="2120"/>
      <c r="G52" s="2120"/>
      <c r="H52" s="926"/>
      <c r="I52" s="1827"/>
      <c r="J52" s="1827"/>
      <c r="K52" s="1827"/>
      <c r="L52" s="1827"/>
      <c r="M52" s="1827"/>
      <c r="N52" s="1827"/>
      <c r="O52" s="1828"/>
      <c r="P52" s="1828"/>
      <c r="Q52" s="1828"/>
      <c r="R52" s="1828"/>
      <c r="S52" s="1829"/>
      <c r="T52" s="1829">
        <v>0</v>
      </c>
      <c r="U52" s="1829">
        <v>5</v>
      </c>
      <c r="V52" s="1829">
        <f t="shared" si="11"/>
        <v>5</v>
      </c>
      <c r="W52" s="1829">
        <v>0</v>
      </c>
      <c r="X52" s="1829">
        <f t="shared" si="12"/>
        <v>5</v>
      </c>
      <c r="Y52" s="2173"/>
    </row>
    <row r="53" spans="1:25" ht="20.95" x14ac:dyDescent="0.2">
      <c r="A53" s="1040" t="s">
        <v>106</v>
      </c>
      <c r="B53" s="1041" t="s">
        <v>690</v>
      </c>
      <c r="C53" s="1042" t="s">
        <v>100</v>
      </c>
      <c r="D53" s="1043" t="s">
        <v>100</v>
      </c>
      <c r="E53" s="1044" t="s">
        <v>726</v>
      </c>
      <c r="F53" s="2120"/>
      <c r="G53" s="2120"/>
      <c r="H53" s="926"/>
      <c r="I53" s="1827"/>
      <c r="J53" s="1827"/>
      <c r="K53" s="1827"/>
      <c r="L53" s="1827"/>
      <c r="M53" s="1827"/>
      <c r="N53" s="1827"/>
      <c r="O53" s="1828"/>
      <c r="P53" s="1828"/>
      <c r="Q53" s="1828"/>
      <c r="R53" s="1828"/>
      <c r="S53" s="1829"/>
      <c r="T53" s="1832">
        <v>0</v>
      </c>
      <c r="U53" s="1832">
        <f t="shared" ref="U53:W53" si="29">+U54</f>
        <v>3</v>
      </c>
      <c r="V53" s="1832">
        <f t="shared" si="11"/>
        <v>3</v>
      </c>
      <c r="W53" s="1832">
        <f t="shared" si="29"/>
        <v>0</v>
      </c>
      <c r="X53" s="1832">
        <f t="shared" si="12"/>
        <v>3</v>
      </c>
      <c r="Y53" s="2173"/>
    </row>
    <row r="54" spans="1:25" x14ac:dyDescent="0.2">
      <c r="A54" s="701"/>
      <c r="B54" s="703"/>
      <c r="C54" s="704">
        <v>3123</v>
      </c>
      <c r="D54" s="1201">
        <v>5331</v>
      </c>
      <c r="E54" s="1202" t="s">
        <v>259</v>
      </c>
      <c r="F54" s="2120"/>
      <c r="G54" s="2120"/>
      <c r="H54" s="926"/>
      <c r="I54" s="1827"/>
      <c r="J54" s="1827"/>
      <c r="K54" s="1827"/>
      <c r="L54" s="1827"/>
      <c r="M54" s="1827"/>
      <c r="N54" s="1827"/>
      <c r="O54" s="1828"/>
      <c r="P54" s="1828"/>
      <c r="Q54" s="1828"/>
      <c r="R54" s="1828"/>
      <c r="S54" s="1829"/>
      <c r="T54" s="1829">
        <v>0</v>
      </c>
      <c r="U54" s="1829">
        <v>3</v>
      </c>
      <c r="V54" s="1829">
        <f t="shared" si="11"/>
        <v>3</v>
      </c>
      <c r="W54" s="1829">
        <v>0</v>
      </c>
      <c r="X54" s="1829">
        <f t="shared" si="12"/>
        <v>3</v>
      </c>
      <c r="Y54" s="2173"/>
    </row>
    <row r="55" spans="1:25" ht="20.95" x14ac:dyDescent="0.2">
      <c r="A55" s="1040" t="s">
        <v>106</v>
      </c>
      <c r="B55" s="1041" t="s">
        <v>691</v>
      </c>
      <c r="C55" s="1042" t="s">
        <v>100</v>
      </c>
      <c r="D55" s="1043" t="s">
        <v>100</v>
      </c>
      <c r="E55" s="1044" t="s">
        <v>727</v>
      </c>
      <c r="F55" s="2120"/>
      <c r="G55" s="2120"/>
      <c r="H55" s="926"/>
      <c r="I55" s="1827"/>
      <c r="J55" s="1827"/>
      <c r="K55" s="1827"/>
      <c r="L55" s="1827"/>
      <c r="M55" s="1827"/>
      <c r="N55" s="1827"/>
      <c r="O55" s="1828"/>
      <c r="P55" s="1828"/>
      <c r="Q55" s="1828"/>
      <c r="R55" s="1828"/>
      <c r="S55" s="1829"/>
      <c r="T55" s="1832">
        <v>0</v>
      </c>
      <c r="U55" s="1832">
        <f t="shared" ref="U55:W55" si="30">+U56</f>
        <v>10</v>
      </c>
      <c r="V55" s="1832">
        <f t="shared" si="11"/>
        <v>10</v>
      </c>
      <c r="W55" s="1832">
        <f t="shared" si="30"/>
        <v>0</v>
      </c>
      <c r="X55" s="1832">
        <f t="shared" si="12"/>
        <v>10</v>
      </c>
      <c r="Y55" s="2173"/>
    </row>
    <row r="56" spans="1:25" x14ac:dyDescent="0.2">
      <c r="A56" s="701"/>
      <c r="B56" s="703"/>
      <c r="C56" s="704">
        <v>3113</v>
      </c>
      <c r="D56" s="663">
        <v>5321</v>
      </c>
      <c r="E56" s="1854" t="s">
        <v>258</v>
      </c>
      <c r="F56" s="2120"/>
      <c r="G56" s="2120"/>
      <c r="H56" s="926"/>
      <c r="I56" s="1827"/>
      <c r="J56" s="1827"/>
      <c r="K56" s="1827"/>
      <c r="L56" s="1827"/>
      <c r="M56" s="1827"/>
      <c r="N56" s="1827"/>
      <c r="O56" s="1828"/>
      <c r="P56" s="1828"/>
      <c r="Q56" s="1828"/>
      <c r="R56" s="1828"/>
      <c r="S56" s="1829"/>
      <c r="T56" s="1829">
        <v>0</v>
      </c>
      <c r="U56" s="1829">
        <v>10</v>
      </c>
      <c r="V56" s="1829">
        <f t="shared" si="11"/>
        <v>10</v>
      </c>
      <c r="W56" s="1829">
        <v>0</v>
      </c>
      <c r="X56" s="1829">
        <f t="shared" si="12"/>
        <v>10</v>
      </c>
      <c r="Y56" s="2173"/>
    </row>
    <row r="57" spans="1:25" ht="20.95" x14ac:dyDescent="0.2">
      <c r="A57" s="1040" t="s">
        <v>106</v>
      </c>
      <c r="B57" s="1041" t="s">
        <v>692</v>
      </c>
      <c r="C57" s="1042" t="s">
        <v>100</v>
      </c>
      <c r="D57" s="1043" t="s">
        <v>100</v>
      </c>
      <c r="E57" s="1044" t="s">
        <v>728</v>
      </c>
      <c r="F57" s="2120"/>
      <c r="G57" s="2120"/>
      <c r="H57" s="926"/>
      <c r="I57" s="1827"/>
      <c r="J57" s="1827"/>
      <c r="K57" s="1827"/>
      <c r="L57" s="1827"/>
      <c r="M57" s="1827"/>
      <c r="N57" s="1827"/>
      <c r="O57" s="1828"/>
      <c r="P57" s="1828"/>
      <c r="Q57" s="1828"/>
      <c r="R57" s="1828"/>
      <c r="S57" s="1829"/>
      <c r="T57" s="1832">
        <v>0</v>
      </c>
      <c r="U57" s="1832">
        <f t="shared" ref="U57:W57" si="31">+U58</f>
        <v>4.7</v>
      </c>
      <c r="V57" s="1832">
        <f t="shared" si="11"/>
        <v>4.7</v>
      </c>
      <c r="W57" s="1832">
        <f t="shared" si="31"/>
        <v>0</v>
      </c>
      <c r="X57" s="1832">
        <f t="shared" si="12"/>
        <v>4.7</v>
      </c>
      <c r="Y57" s="2173"/>
    </row>
    <row r="58" spans="1:25" x14ac:dyDescent="0.2">
      <c r="A58" s="701"/>
      <c r="B58" s="703"/>
      <c r="C58" s="704">
        <v>3113</v>
      </c>
      <c r="D58" s="663">
        <v>5321</v>
      </c>
      <c r="E58" s="1854" t="s">
        <v>258</v>
      </c>
      <c r="F58" s="2120"/>
      <c r="G58" s="2120"/>
      <c r="H58" s="926"/>
      <c r="I58" s="1827"/>
      <c r="J58" s="1827"/>
      <c r="K58" s="1827"/>
      <c r="L58" s="1827"/>
      <c r="M58" s="1827"/>
      <c r="N58" s="1827"/>
      <c r="O58" s="1828"/>
      <c r="P58" s="1828"/>
      <c r="Q58" s="1828"/>
      <c r="R58" s="1828"/>
      <c r="S58" s="1829"/>
      <c r="T58" s="1829">
        <v>0</v>
      </c>
      <c r="U58" s="1829">
        <v>4.7</v>
      </c>
      <c r="V58" s="1829">
        <f t="shared" si="11"/>
        <v>4.7</v>
      </c>
      <c r="W58" s="1829">
        <v>0</v>
      </c>
      <c r="X58" s="1829">
        <f t="shared" si="12"/>
        <v>4.7</v>
      </c>
      <c r="Y58" s="2173"/>
    </row>
    <row r="59" spans="1:25" ht="20.95" x14ac:dyDescent="0.2">
      <c r="A59" s="1040" t="s">
        <v>106</v>
      </c>
      <c r="B59" s="1041" t="s">
        <v>693</v>
      </c>
      <c r="C59" s="1042" t="s">
        <v>100</v>
      </c>
      <c r="D59" s="1043" t="s">
        <v>100</v>
      </c>
      <c r="E59" s="1044" t="s">
        <v>729</v>
      </c>
      <c r="F59" s="2120"/>
      <c r="G59" s="2120"/>
      <c r="H59" s="926"/>
      <c r="I59" s="1827"/>
      <c r="J59" s="1827"/>
      <c r="K59" s="1827"/>
      <c r="L59" s="1827"/>
      <c r="M59" s="1827"/>
      <c r="N59" s="1827"/>
      <c r="O59" s="1828"/>
      <c r="P59" s="1828"/>
      <c r="Q59" s="1828"/>
      <c r="R59" s="1828"/>
      <c r="S59" s="1829"/>
      <c r="T59" s="1832">
        <v>0</v>
      </c>
      <c r="U59" s="1832">
        <f t="shared" ref="U59:W59" si="32">+U60</f>
        <v>7</v>
      </c>
      <c r="V59" s="1832">
        <f t="shared" si="11"/>
        <v>7</v>
      </c>
      <c r="W59" s="1832">
        <f t="shared" si="32"/>
        <v>0</v>
      </c>
      <c r="X59" s="1832">
        <f t="shared" si="12"/>
        <v>7</v>
      </c>
      <c r="Y59" s="2173"/>
    </row>
    <row r="60" spans="1:25" x14ac:dyDescent="0.2">
      <c r="A60" s="701"/>
      <c r="B60" s="703"/>
      <c r="C60" s="704">
        <v>3123</v>
      </c>
      <c r="D60" s="1201">
        <v>5331</v>
      </c>
      <c r="E60" s="1202" t="s">
        <v>259</v>
      </c>
      <c r="F60" s="2120"/>
      <c r="G60" s="2120"/>
      <c r="H60" s="926"/>
      <c r="I60" s="1827"/>
      <c r="J60" s="1827"/>
      <c r="K60" s="1827"/>
      <c r="L60" s="1827"/>
      <c r="M60" s="1827"/>
      <c r="N60" s="1827"/>
      <c r="O60" s="1828"/>
      <c r="P60" s="1828"/>
      <c r="Q60" s="1828"/>
      <c r="R60" s="1828"/>
      <c r="S60" s="1829"/>
      <c r="T60" s="1829">
        <v>0</v>
      </c>
      <c r="U60" s="1829">
        <v>7</v>
      </c>
      <c r="V60" s="1829">
        <f t="shared" si="11"/>
        <v>7</v>
      </c>
      <c r="W60" s="1829">
        <v>0</v>
      </c>
      <c r="X60" s="1829">
        <f t="shared" si="12"/>
        <v>7</v>
      </c>
      <c r="Y60" s="2173"/>
    </row>
    <row r="61" spans="1:25" ht="20.95" x14ac:dyDescent="0.2">
      <c r="A61" s="1040" t="s">
        <v>106</v>
      </c>
      <c r="B61" s="1041" t="s">
        <v>694</v>
      </c>
      <c r="C61" s="1042" t="s">
        <v>100</v>
      </c>
      <c r="D61" s="1043" t="s">
        <v>100</v>
      </c>
      <c r="E61" s="1044" t="s">
        <v>730</v>
      </c>
      <c r="F61" s="2120"/>
      <c r="G61" s="2120"/>
      <c r="H61" s="926"/>
      <c r="I61" s="1827"/>
      <c r="J61" s="1827"/>
      <c r="K61" s="1827"/>
      <c r="L61" s="1827"/>
      <c r="M61" s="1827"/>
      <c r="N61" s="1827"/>
      <c r="O61" s="1828"/>
      <c r="P61" s="1828"/>
      <c r="Q61" s="1828"/>
      <c r="R61" s="1828"/>
      <c r="S61" s="1829"/>
      <c r="T61" s="1832">
        <v>0</v>
      </c>
      <c r="U61" s="1832">
        <f t="shared" ref="U61:W61" si="33">+U62</f>
        <v>6</v>
      </c>
      <c r="V61" s="1832">
        <f t="shared" si="11"/>
        <v>6</v>
      </c>
      <c r="W61" s="1832">
        <f t="shared" si="33"/>
        <v>0</v>
      </c>
      <c r="X61" s="1832">
        <f t="shared" si="12"/>
        <v>6</v>
      </c>
      <c r="Y61" s="2173"/>
    </row>
    <row r="62" spans="1:25" x14ac:dyDescent="0.2">
      <c r="A62" s="701"/>
      <c r="B62" s="703"/>
      <c r="C62" s="704">
        <v>3113</v>
      </c>
      <c r="D62" s="663">
        <v>5321</v>
      </c>
      <c r="E62" s="1854" t="s">
        <v>258</v>
      </c>
      <c r="F62" s="2120"/>
      <c r="G62" s="2120"/>
      <c r="H62" s="926"/>
      <c r="I62" s="1827"/>
      <c r="J62" s="1827"/>
      <c r="K62" s="1827"/>
      <c r="L62" s="1827"/>
      <c r="M62" s="1827"/>
      <c r="N62" s="1827"/>
      <c r="O62" s="1828"/>
      <c r="P62" s="1828"/>
      <c r="Q62" s="1828"/>
      <c r="R62" s="1828"/>
      <c r="S62" s="1829"/>
      <c r="T62" s="1829">
        <v>0</v>
      </c>
      <c r="U62" s="1829">
        <v>6</v>
      </c>
      <c r="V62" s="1829">
        <f t="shared" si="11"/>
        <v>6</v>
      </c>
      <c r="W62" s="1829">
        <v>0</v>
      </c>
      <c r="X62" s="1829">
        <f t="shared" si="12"/>
        <v>6</v>
      </c>
      <c r="Y62" s="2173"/>
    </row>
    <row r="63" spans="1:25" ht="20.95" x14ac:dyDescent="0.2">
      <c r="A63" s="1040" t="s">
        <v>106</v>
      </c>
      <c r="B63" s="1041" t="s">
        <v>695</v>
      </c>
      <c r="C63" s="1042" t="s">
        <v>100</v>
      </c>
      <c r="D63" s="1043" t="s">
        <v>100</v>
      </c>
      <c r="E63" s="1044" t="s">
        <v>750</v>
      </c>
      <c r="F63" s="2120"/>
      <c r="G63" s="2120"/>
      <c r="H63" s="926"/>
      <c r="I63" s="1827"/>
      <c r="J63" s="1827"/>
      <c r="K63" s="1827"/>
      <c r="L63" s="1827"/>
      <c r="M63" s="1827"/>
      <c r="N63" s="1827"/>
      <c r="O63" s="1828"/>
      <c r="P63" s="1828"/>
      <c r="Q63" s="1828"/>
      <c r="R63" s="1828"/>
      <c r="S63" s="1829"/>
      <c r="T63" s="1832">
        <v>0</v>
      </c>
      <c r="U63" s="1832">
        <f t="shared" ref="U63:W63" si="34">+U64</f>
        <v>4.84</v>
      </c>
      <c r="V63" s="1832">
        <f t="shared" si="11"/>
        <v>4.84</v>
      </c>
      <c r="W63" s="1832">
        <f t="shared" si="34"/>
        <v>0</v>
      </c>
      <c r="X63" s="1832">
        <f t="shared" si="12"/>
        <v>4.84</v>
      </c>
      <c r="Y63" s="2173"/>
    </row>
    <row r="64" spans="1:25" x14ac:dyDescent="0.2">
      <c r="A64" s="701"/>
      <c r="B64" s="703"/>
      <c r="C64" s="704">
        <v>3113</v>
      </c>
      <c r="D64" s="663">
        <v>5321</v>
      </c>
      <c r="E64" s="1854" t="s">
        <v>258</v>
      </c>
      <c r="F64" s="2120"/>
      <c r="G64" s="2120"/>
      <c r="H64" s="926"/>
      <c r="I64" s="1827"/>
      <c r="J64" s="1827"/>
      <c r="K64" s="1827"/>
      <c r="L64" s="1827"/>
      <c r="M64" s="1827"/>
      <c r="N64" s="1827"/>
      <c r="O64" s="1828"/>
      <c r="P64" s="1828"/>
      <c r="Q64" s="1828"/>
      <c r="R64" s="1828"/>
      <c r="S64" s="1829"/>
      <c r="T64" s="1829">
        <v>0</v>
      </c>
      <c r="U64" s="1829">
        <v>4.84</v>
      </c>
      <c r="V64" s="1829">
        <f t="shared" si="11"/>
        <v>4.84</v>
      </c>
      <c r="W64" s="1829">
        <v>0</v>
      </c>
      <c r="X64" s="1829">
        <f t="shared" si="12"/>
        <v>4.84</v>
      </c>
      <c r="Y64" s="2173"/>
    </row>
    <row r="65" spans="1:25" ht="20.95" x14ac:dyDescent="0.2">
      <c r="A65" s="1040" t="s">
        <v>106</v>
      </c>
      <c r="B65" s="1041" t="s">
        <v>696</v>
      </c>
      <c r="C65" s="1042" t="s">
        <v>100</v>
      </c>
      <c r="D65" s="1043" t="s">
        <v>100</v>
      </c>
      <c r="E65" s="1044" t="s">
        <v>731</v>
      </c>
      <c r="F65" s="2120"/>
      <c r="G65" s="2120"/>
      <c r="H65" s="926"/>
      <c r="I65" s="1827"/>
      <c r="J65" s="1827"/>
      <c r="K65" s="1827"/>
      <c r="L65" s="1827"/>
      <c r="M65" s="1827"/>
      <c r="N65" s="1827"/>
      <c r="O65" s="1828"/>
      <c r="P65" s="1828"/>
      <c r="Q65" s="1828"/>
      <c r="R65" s="1828"/>
      <c r="S65" s="1829"/>
      <c r="T65" s="1832">
        <v>0</v>
      </c>
      <c r="U65" s="1832">
        <f t="shared" ref="U65:W65" si="35">+U66</f>
        <v>7</v>
      </c>
      <c r="V65" s="1832">
        <f t="shared" si="11"/>
        <v>7</v>
      </c>
      <c r="W65" s="1832">
        <f t="shared" si="35"/>
        <v>0</v>
      </c>
      <c r="X65" s="1832">
        <f t="shared" si="12"/>
        <v>7</v>
      </c>
      <c r="Y65" s="2173"/>
    </row>
    <row r="66" spans="1:25" x14ac:dyDescent="0.2">
      <c r="A66" s="701"/>
      <c r="B66" s="703"/>
      <c r="C66" s="704">
        <v>3113</v>
      </c>
      <c r="D66" s="663">
        <v>5321</v>
      </c>
      <c r="E66" s="1854" t="s">
        <v>258</v>
      </c>
      <c r="F66" s="2120"/>
      <c r="G66" s="2120"/>
      <c r="H66" s="926"/>
      <c r="I66" s="1827"/>
      <c r="J66" s="1827"/>
      <c r="K66" s="1827"/>
      <c r="L66" s="1827"/>
      <c r="M66" s="1827"/>
      <c r="N66" s="1827"/>
      <c r="O66" s="1828"/>
      <c r="P66" s="1828"/>
      <c r="Q66" s="1828"/>
      <c r="R66" s="1828"/>
      <c r="S66" s="1829"/>
      <c r="T66" s="1829">
        <v>0</v>
      </c>
      <c r="U66" s="1829">
        <v>7</v>
      </c>
      <c r="V66" s="1829">
        <f t="shared" si="11"/>
        <v>7</v>
      </c>
      <c r="W66" s="1829">
        <v>0</v>
      </c>
      <c r="X66" s="1829">
        <f t="shared" si="12"/>
        <v>7</v>
      </c>
      <c r="Y66" s="2173"/>
    </row>
    <row r="67" spans="1:25" ht="20.95" x14ac:dyDescent="0.2">
      <c r="A67" s="1040" t="s">
        <v>106</v>
      </c>
      <c r="B67" s="1041" t="s">
        <v>697</v>
      </c>
      <c r="C67" s="1042" t="s">
        <v>100</v>
      </c>
      <c r="D67" s="1043" t="s">
        <v>100</v>
      </c>
      <c r="E67" s="1044" t="s">
        <v>732</v>
      </c>
      <c r="F67" s="2120"/>
      <c r="G67" s="2120"/>
      <c r="H67" s="926"/>
      <c r="I67" s="1827"/>
      <c r="J67" s="1827"/>
      <c r="K67" s="1827"/>
      <c r="L67" s="1827"/>
      <c r="M67" s="1827"/>
      <c r="N67" s="1827"/>
      <c r="O67" s="1828"/>
      <c r="P67" s="1828"/>
      <c r="Q67" s="1828"/>
      <c r="R67" s="1828"/>
      <c r="S67" s="1829"/>
      <c r="T67" s="1832">
        <v>0</v>
      </c>
      <c r="U67" s="1832">
        <f t="shared" ref="U67:W67" si="36">+U68</f>
        <v>7</v>
      </c>
      <c r="V67" s="1832">
        <f t="shared" si="11"/>
        <v>7</v>
      </c>
      <c r="W67" s="1832">
        <f t="shared" si="36"/>
        <v>0</v>
      </c>
      <c r="X67" s="1832">
        <f t="shared" si="12"/>
        <v>7</v>
      </c>
      <c r="Y67" s="2173"/>
    </row>
    <row r="68" spans="1:25" x14ac:dyDescent="0.2">
      <c r="A68" s="701"/>
      <c r="B68" s="703"/>
      <c r="C68" s="704">
        <v>3113</v>
      </c>
      <c r="D68" s="663">
        <v>5321</v>
      </c>
      <c r="E68" s="1854" t="s">
        <v>258</v>
      </c>
      <c r="F68" s="2120"/>
      <c r="G68" s="2120"/>
      <c r="H68" s="926"/>
      <c r="I68" s="1827"/>
      <c r="J68" s="1827"/>
      <c r="K68" s="1827"/>
      <c r="L68" s="1827"/>
      <c r="M68" s="1827"/>
      <c r="N68" s="1827"/>
      <c r="O68" s="1828"/>
      <c r="P68" s="1828"/>
      <c r="Q68" s="1828"/>
      <c r="R68" s="1828"/>
      <c r="S68" s="1829"/>
      <c r="T68" s="1829">
        <v>0</v>
      </c>
      <c r="U68" s="1829">
        <v>7</v>
      </c>
      <c r="V68" s="1829">
        <f t="shared" si="11"/>
        <v>7</v>
      </c>
      <c r="W68" s="1829">
        <v>0</v>
      </c>
      <c r="X68" s="1829">
        <f t="shared" si="12"/>
        <v>7</v>
      </c>
      <c r="Y68" s="2173"/>
    </row>
    <row r="69" spans="1:25" ht="20.95" x14ac:dyDescent="0.2">
      <c r="A69" s="1040" t="s">
        <v>106</v>
      </c>
      <c r="B69" s="1041" t="s">
        <v>698</v>
      </c>
      <c r="C69" s="1042" t="s">
        <v>100</v>
      </c>
      <c r="D69" s="1043" t="s">
        <v>100</v>
      </c>
      <c r="E69" s="1044" t="s">
        <v>733</v>
      </c>
      <c r="F69" s="2120"/>
      <c r="G69" s="2120"/>
      <c r="H69" s="926"/>
      <c r="I69" s="1827"/>
      <c r="J69" s="1827"/>
      <c r="K69" s="1827"/>
      <c r="L69" s="1827"/>
      <c r="M69" s="1827"/>
      <c r="N69" s="1827"/>
      <c r="O69" s="1828"/>
      <c r="P69" s="1828"/>
      <c r="Q69" s="1828"/>
      <c r="R69" s="1828"/>
      <c r="S69" s="1829"/>
      <c r="T69" s="1832">
        <v>0</v>
      </c>
      <c r="U69" s="1832">
        <f t="shared" ref="U69:W69" si="37">+U70</f>
        <v>2.5</v>
      </c>
      <c r="V69" s="1832">
        <f t="shared" si="11"/>
        <v>2.5</v>
      </c>
      <c r="W69" s="1832">
        <f t="shared" si="37"/>
        <v>0</v>
      </c>
      <c r="X69" s="1832">
        <f t="shared" si="12"/>
        <v>2.5</v>
      </c>
      <c r="Y69" s="2173"/>
    </row>
    <row r="70" spans="1:25" x14ac:dyDescent="0.2">
      <c r="A70" s="701"/>
      <c r="B70" s="703"/>
      <c r="C70" s="704">
        <v>3113</v>
      </c>
      <c r="D70" s="663">
        <v>5321</v>
      </c>
      <c r="E70" s="1854" t="s">
        <v>258</v>
      </c>
      <c r="F70" s="2120"/>
      <c r="G70" s="2120"/>
      <c r="H70" s="926"/>
      <c r="I70" s="1827"/>
      <c r="J70" s="1827"/>
      <c r="K70" s="1827"/>
      <c r="L70" s="1827"/>
      <c r="M70" s="1827"/>
      <c r="N70" s="1827"/>
      <c r="O70" s="1828"/>
      <c r="P70" s="1828"/>
      <c r="Q70" s="1828"/>
      <c r="R70" s="1828"/>
      <c r="S70" s="1829"/>
      <c r="T70" s="1829">
        <v>0</v>
      </c>
      <c r="U70" s="1829">
        <v>2.5</v>
      </c>
      <c r="V70" s="1829">
        <f t="shared" si="11"/>
        <v>2.5</v>
      </c>
      <c r="W70" s="1829">
        <v>0</v>
      </c>
      <c r="X70" s="1829">
        <f t="shared" si="12"/>
        <v>2.5</v>
      </c>
      <c r="Y70" s="2173"/>
    </row>
    <row r="71" spans="1:25" ht="20.95" x14ac:dyDescent="0.2">
      <c r="A71" s="1040" t="s">
        <v>106</v>
      </c>
      <c r="B71" s="1041" t="s">
        <v>699</v>
      </c>
      <c r="C71" s="1042" t="s">
        <v>100</v>
      </c>
      <c r="D71" s="1043" t="s">
        <v>100</v>
      </c>
      <c r="E71" s="1044" t="s">
        <v>734</v>
      </c>
      <c r="F71" s="2120"/>
      <c r="G71" s="2120"/>
      <c r="H71" s="926"/>
      <c r="I71" s="1827"/>
      <c r="J71" s="1827"/>
      <c r="K71" s="1827"/>
      <c r="L71" s="1827"/>
      <c r="M71" s="1827"/>
      <c r="N71" s="1827"/>
      <c r="O71" s="1828"/>
      <c r="P71" s="1828"/>
      <c r="Q71" s="1828"/>
      <c r="R71" s="1828"/>
      <c r="S71" s="1829"/>
      <c r="T71" s="1832">
        <v>0</v>
      </c>
      <c r="U71" s="1832">
        <f t="shared" ref="U71:W71" si="38">+U72</f>
        <v>3.8719999999999999</v>
      </c>
      <c r="V71" s="1832">
        <f t="shared" si="11"/>
        <v>3.8719999999999999</v>
      </c>
      <c r="W71" s="1832">
        <f t="shared" si="38"/>
        <v>0</v>
      </c>
      <c r="X71" s="1832">
        <f t="shared" si="12"/>
        <v>3.8719999999999999</v>
      </c>
      <c r="Y71" s="2173"/>
    </row>
    <row r="72" spans="1:25" x14ac:dyDescent="0.2">
      <c r="A72" s="701"/>
      <c r="B72" s="703"/>
      <c r="C72" s="704">
        <v>3113</v>
      </c>
      <c r="D72" s="663">
        <v>5321</v>
      </c>
      <c r="E72" s="1854" t="s">
        <v>258</v>
      </c>
      <c r="F72" s="2120"/>
      <c r="G72" s="2120"/>
      <c r="H72" s="926"/>
      <c r="I72" s="1827"/>
      <c r="J72" s="1827"/>
      <c r="K72" s="1827"/>
      <c r="L72" s="1827"/>
      <c r="M72" s="1827"/>
      <c r="N72" s="1827"/>
      <c r="O72" s="1828"/>
      <c r="P72" s="1828"/>
      <c r="Q72" s="1828"/>
      <c r="R72" s="1828"/>
      <c r="S72" s="1829"/>
      <c r="T72" s="1829">
        <v>0</v>
      </c>
      <c r="U72" s="1829">
        <v>3.8719999999999999</v>
      </c>
      <c r="V72" s="1829">
        <f t="shared" si="11"/>
        <v>3.8719999999999999</v>
      </c>
      <c r="W72" s="1829">
        <v>0</v>
      </c>
      <c r="X72" s="1829">
        <f t="shared" si="12"/>
        <v>3.8719999999999999</v>
      </c>
      <c r="Y72" s="2173"/>
    </row>
    <row r="73" spans="1:25" ht="20.95" x14ac:dyDescent="0.2">
      <c r="A73" s="1040" t="s">
        <v>106</v>
      </c>
      <c r="B73" s="1041" t="s">
        <v>700</v>
      </c>
      <c r="C73" s="1042" t="s">
        <v>100</v>
      </c>
      <c r="D73" s="1043" t="s">
        <v>100</v>
      </c>
      <c r="E73" s="1044" t="s">
        <v>751</v>
      </c>
      <c r="F73" s="2120"/>
      <c r="G73" s="2120"/>
      <c r="H73" s="926"/>
      <c r="I73" s="1827"/>
      <c r="J73" s="1827"/>
      <c r="K73" s="1827"/>
      <c r="L73" s="1827"/>
      <c r="M73" s="1827"/>
      <c r="N73" s="1827"/>
      <c r="O73" s="1828"/>
      <c r="P73" s="1828"/>
      <c r="Q73" s="1828"/>
      <c r="R73" s="1828"/>
      <c r="S73" s="1829"/>
      <c r="T73" s="1832">
        <v>0</v>
      </c>
      <c r="U73" s="1832">
        <f t="shared" ref="U73:W73" si="39">+U74</f>
        <v>3.4</v>
      </c>
      <c r="V73" s="1832">
        <f t="shared" si="11"/>
        <v>3.4</v>
      </c>
      <c r="W73" s="1832">
        <f t="shared" si="39"/>
        <v>0</v>
      </c>
      <c r="X73" s="1832">
        <f t="shared" si="12"/>
        <v>3.4</v>
      </c>
      <c r="Y73" s="2173"/>
    </row>
    <row r="74" spans="1:25" x14ac:dyDescent="0.2">
      <c r="A74" s="701"/>
      <c r="B74" s="703"/>
      <c r="C74" s="704">
        <v>3113</v>
      </c>
      <c r="D74" s="663">
        <v>5321</v>
      </c>
      <c r="E74" s="1854" t="s">
        <v>258</v>
      </c>
      <c r="F74" s="2120"/>
      <c r="G74" s="2120"/>
      <c r="H74" s="926"/>
      <c r="I74" s="1827"/>
      <c r="J74" s="1827"/>
      <c r="K74" s="1827"/>
      <c r="L74" s="1827"/>
      <c r="M74" s="1827"/>
      <c r="N74" s="1827"/>
      <c r="O74" s="1828"/>
      <c r="P74" s="1828"/>
      <c r="Q74" s="1828"/>
      <c r="R74" s="1828"/>
      <c r="S74" s="1829"/>
      <c r="T74" s="1829">
        <v>0</v>
      </c>
      <c r="U74" s="1829">
        <v>3.4</v>
      </c>
      <c r="V74" s="1829">
        <f t="shared" si="11"/>
        <v>3.4</v>
      </c>
      <c r="W74" s="1829">
        <v>0</v>
      </c>
      <c r="X74" s="1829">
        <f t="shared" si="12"/>
        <v>3.4</v>
      </c>
      <c r="Y74" s="2173"/>
    </row>
    <row r="75" spans="1:25" ht="20.95" x14ac:dyDescent="0.2">
      <c r="A75" s="1040" t="s">
        <v>106</v>
      </c>
      <c r="B75" s="1041" t="s">
        <v>701</v>
      </c>
      <c r="C75" s="1042" t="s">
        <v>100</v>
      </c>
      <c r="D75" s="1043" t="s">
        <v>100</v>
      </c>
      <c r="E75" s="1044" t="s">
        <v>671</v>
      </c>
      <c r="F75" s="2120"/>
      <c r="G75" s="2120"/>
      <c r="H75" s="926"/>
      <c r="I75" s="1827"/>
      <c r="J75" s="1827"/>
      <c r="K75" s="1827"/>
      <c r="L75" s="1827"/>
      <c r="M75" s="1827"/>
      <c r="N75" s="1827"/>
      <c r="O75" s="1828"/>
      <c r="P75" s="1828"/>
      <c r="Q75" s="1828"/>
      <c r="R75" s="1828"/>
      <c r="S75" s="1829"/>
      <c r="T75" s="1832">
        <v>0</v>
      </c>
      <c r="U75" s="1832">
        <f t="shared" ref="U75:W75" si="40">+U76</f>
        <v>4.5</v>
      </c>
      <c r="V75" s="1832">
        <f t="shared" si="11"/>
        <v>4.5</v>
      </c>
      <c r="W75" s="1832">
        <f t="shared" si="40"/>
        <v>0</v>
      </c>
      <c r="X75" s="1832">
        <f t="shared" si="12"/>
        <v>4.5</v>
      </c>
      <c r="Y75" s="2173"/>
    </row>
    <row r="76" spans="1:25" x14ac:dyDescent="0.2">
      <c r="A76" s="701"/>
      <c r="B76" s="703"/>
      <c r="C76" s="704">
        <v>3113</v>
      </c>
      <c r="D76" s="663">
        <v>5321</v>
      </c>
      <c r="E76" s="1854" t="s">
        <v>258</v>
      </c>
      <c r="F76" s="2120"/>
      <c r="G76" s="2120"/>
      <c r="H76" s="926"/>
      <c r="I76" s="1827"/>
      <c r="J76" s="1827"/>
      <c r="K76" s="1827"/>
      <c r="L76" s="1827"/>
      <c r="M76" s="1827"/>
      <c r="N76" s="1827"/>
      <c r="O76" s="1828"/>
      <c r="P76" s="1828"/>
      <c r="Q76" s="1828"/>
      <c r="R76" s="1828"/>
      <c r="S76" s="1829"/>
      <c r="T76" s="1829">
        <v>0</v>
      </c>
      <c r="U76" s="1829">
        <v>4.5</v>
      </c>
      <c r="V76" s="1829">
        <f t="shared" si="11"/>
        <v>4.5</v>
      </c>
      <c r="W76" s="1829">
        <v>0</v>
      </c>
      <c r="X76" s="1829">
        <f t="shared" si="12"/>
        <v>4.5</v>
      </c>
      <c r="Y76" s="2173"/>
    </row>
    <row r="77" spans="1:25" ht="20.95" x14ac:dyDescent="0.2">
      <c r="A77" s="1040" t="s">
        <v>106</v>
      </c>
      <c r="B77" s="1041" t="s">
        <v>702</v>
      </c>
      <c r="C77" s="1042" t="s">
        <v>100</v>
      </c>
      <c r="D77" s="1043" t="s">
        <v>100</v>
      </c>
      <c r="E77" s="1044" t="s">
        <v>735</v>
      </c>
      <c r="F77" s="2120"/>
      <c r="G77" s="2120"/>
      <c r="H77" s="926"/>
      <c r="I77" s="1827"/>
      <c r="J77" s="1827"/>
      <c r="K77" s="1827"/>
      <c r="L77" s="1827"/>
      <c r="M77" s="1827"/>
      <c r="N77" s="1827"/>
      <c r="O77" s="1828"/>
      <c r="P77" s="1828"/>
      <c r="Q77" s="1828"/>
      <c r="R77" s="1828"/>
      <c r="S77" s="1829"/>
      <c r="T77" s="1832">
        <v>0</v>
      </c>
      <c r="U77" s="1832">
        <f t="shared" ref="U77:W77" si="41">+U78</f>
        <v>1.008</v>
      </c>
      <c r="V77" s="1832">
        <f t="shared" si="11"/>
        <v>1.008</v>
      </c>
      <c r="W77" s="1832">
        <f t="shared" si="41"/>
        <v>0</v>
      </c>
      <c r="X77" s="1832">
        <f t="shared" si="12"/>
        <v>1.008</v>
      </c>
      <c r="Y77" s="2173"/>
    </row>
    <row r="78" spans="1:25" x14ac:dyDescent="0.2">
      <c r="A78" s="701"/>
      <c r="B78" s="703"/>
      <c r="C78" s="704">
        <v>3114</v>
      </c>
      <c r="D78" s="663">
        <v>5321</v>
      </c>
      <c r="E78" s="1854" t="s">
        <v>258</v>
      </c>
      <c r="F78" s="2120"/>
      <c r="G78" s="2120"/>
      <c r="H78" s="926"/>
      <c r="I78" s="1827"/>
      <c r="J78" s="1827"/>
      <c r="K78" s="1827"/>
      <c r="L78" s="1827"/>
      <c r="M78" s="1827"/>
      <c r="N78" s="1827"/>
      <c r="O78" s="1828"/>
      <c r="P78" s="1828"/>
      <c r="Q78" s="1828"/>
      <c r="R78" s="1828"/>
      <c r="S78" s="1829"/>
      <c r="T78" s="1829">
        <v>0</v>
      </c>
      <c r="U78" s="1829">
        <v>1.008</v>
      </c>
      <c r="V78" s="1829">
        <f t="shared" si="11"/>
        <v>1.008</v>
      </c>
      <c r="W78" s="1829">
        <v>0</v>
      </c>
      <c r="X78" s="1829">
        <f t="shared" si="12"/>
        <v>1.008</v>
      </c>
      <c r="Y78" s="2173"/>
    </row>
    <row r="79" spans="1:25" ht="20.95" x14ac:dyDescent="0.2">
      <c r="A79" s="1040" t="s">
        <v>106</v>
      </c>
      <c r="B79" s="1041" t="s">
        <v>703</v>
      </c>
      <c r="C79" s="1042" t="s">
        <v>100</v>
      </c>
      <c r="D79" s="1043" t="s">
        <v>100</v>
      </c>
      <c r="E79" s="1044" t="s">
        <v>736</v>
      </c>
      <c r="F79" s="2120"/>
      <c r="G79" s="2120"/>
      <c r="H79" s="926"/>
      <c r="I79" s="1827"/>
      <c r="J79" s="1827"/>
      <c r="K79" s="1827"/>
      <c r="L79" s="1827"/>
      <c r="M79" s="1827"/>
      <c r="N79" s="1827"/>
      <c r="O79" s="1828"/>
      <c r="P79" s="1828"/>
      <c r="Q79" s="1828"/>
      <c r="R79" s="1828"/>
      <c r="S79" s="1829"/>
      <c r="T79" s="1832">
        <v>0</v>
      </c>
      <c r="U79" s="1832">
        <f t="shared" ref="U79:W79" si="42">+U80</f>
        <v>4</v>
      </c>
      <c r="V79" s="1832">
        <f t="shared" si="11"/>
        <v>4</v>
      </c>
      <c r="W79" s="1832">
        <f t="shared" si="42"/>
        <v>0</v>
      </c>
      <c r="X79" s="1832">
        <f t="shared" si="12"/>
        <v>4</v>
      </c>
      <c r="Y79" s="2173"/>
    </row>
    <row r="80" spans="1:25" x14ac:dyDescent="0.2">
      <c r="A80" s="701"/>
      <c r="B80" s="703"/>
      <c r="C80" s="704">
        <v>3113</v>
      </c>
      <c r="D80" s="663">
        <v>5321</v>
      </c>
      <c r="E80" s="1854" t="s">
        <v>258</v>
      </c>
      <c r="F80" s="2120"/>
      <c r="G80" s="2120"/>
      <c r="H80" s="926"/>
      <c r="I80" s="1827"/>
      <c r="J80" s="1827"/>
      <c r="K80" s="1827"/>
      <c r="L80" s="1827"/>
      <c r="M80" s="1827"/>
      <c r="N80" s="1827"/>
      <c r="O80" s="1828"/>
      <c r="P80" s="1828"/>
      <c r="Q80" s="1828"/>
      <c r="R80" s="1828"/>
      <c r="S80" s="1829"/>
      <c r="T80" s="1829">
        <v>0</v>
      </c>
      <c r="U80" s="1829">
        <v>4</v>
      </c>
      <c r="V80" s="1829">
        <f t="shared" si="11"/>
        <v>4</v>
      </c>
      <c r="W80" s="1829">
        <v>0</v>
      </c>
      <c r="X80" s="1829">
        <f t="shared" si="12"/>
        <v>4</v>
      </c>
      <c r="Y80" s="2173"/>
    </row>
    <row r="81" spans="1:25" ht="20.95" x14ac:dyDescent="0.2">
      <c r="A81" s="1040" t="s">
        <v>106</v>
      </c>
      <c r="B81" s="1041" t="s">
        <v>704</v>
      </c>
      <c r="C81" s="1042" t="s">
        <v>100</v>
      </c>
      <c r="D81" s="1043" t="s">
        <v>100</v>
      </c>
      <c r="E81" s="1044" t="s">
        <v>752</v>
      </c>
      <c r="F81" s="2120"/>
      <c r="G81" s="2120"/>
      <c r="H81" s="926"/>
      <c r="I81" s="1827"/>
      <c r="J81" s="1827"/>
      <c r="K81" s="1827"/>
      <c r="L81" s="1827"/>
      <c r="M81" s="1827"/>
      <c r="N81" s="1827"/>
      <c r="O81" s="1828"/>
      <c r="P81" s="1828"/>
      <c r="Q81" s="1828"/>
      <c r="R81" s="1828"/>
      <c r="S81" s="1829"/>
      <c r="T81" s="1832">
        <v>0</v>
      </c>
      <c r="U81" s="1832">
        <f t="shared" ref="U81:W81" si="43">+U82</f>
        <v>3.3879999999999999</v>
      </c>
      <c r="V81" s="1832">
        <f t="shared" si="11"/>
        <v>3.3879999999999999</v>
      </c>
      <c r="W81" s="1832">
        <f t="shared" si="43"/>
        <v>0</v>
      </c>
      <c r="X81" s="1832">
        <f t="shared" si="12"/>
        <v>3.3879999999999999</v>
      </c>
      <c r="Y81" s="2173"/>
    </row>
    <row r="82" spans="1:25" x14ac:dyDescent="0.2">
      <c r="A82" s="701"/>
      <c r="B82" s="703"/>
      <c r="C82" s="704">
        <v>3113</v>
      </c>
      <c r="D82" s="663">
        <v>5321</v>
      </c>
      <c r="E82" s="1854" t="s">
        <v>258</v>
      </c>
      <c r="F82" s="2120"/>
      <c r="G82" s="2120"/>
      <c r="H82" s="926"/>
      <c r="I82" s="1827"/>
      <c r="J82" s="1827"/>
      <c r="K82" s="1827"/>
      <c r="L82" s="1827"/>
      <c r="M82" s="1827"/>
      <c r="N82" s="1827"/>
      <c r="O82" s="1828"/>
      <c r="P82" s="1828"/>
      <c r="Q82" s="1828"/>
      <c r="R82" s="1828"/>
      <c r="S82" s="1829"/>
      <c r="T82" s="1829">
        <v>0</v>
      </c>
      <c r="U82" s="1829">
        <v>3.3879999999999999</v>
      </c>
      <c r="V82" s="1829">
        <f t="shared" si="11"/>
        <v>3.3879999999999999</v>
      </c>
      <c r="W82" s="1829">
        <v>0</v>
      </c>
      <c r="X82" s="1829">
        <f t="shared" si="12"/>
        <v>3.3879999999999999</v>
      </c>
      <c r="Y82" s="2173"/>
    </row>
    <row r="83" spans="1:25" ht="20.95" x14ac:dyDescent="0.2">
      <c r="A83" s="1040" t="s">
        <v>106</v>
      </c>
      <c r="B83" s="1041" t="s">
        <v>705</v>
      </c>
      <c r="C83" s="1042" t="s">
        <v>100</v>
      </c>
      <c r="D83" s="1043" t="s">
        <v>100</v>
      </c>
      <c r="E83" s="1044" t="s">
        <v>737</v>
      </c>
      <c r="F83" s="2120"/>
      <c r="G83" s="2120"/>
      <c r="H83" s="926"/>
      <c r="I83" s="1827"/>
      <c r="J83" s="1827"/>
      <c r="K83" s="1827"/>
      <c r="L83" s="1827"/>
      <c r="M83" s="1827"/>
      <c r="N83" s="1827"/>
      <c r="O83" s="1828"/>
      <c r="P83" s="1828"/>
      <c r="Q83" s="1828"/>
      <c r="R83" s="1828"/>
      <c r="S83" s="1829"/>
      <c r="T83" s="1832">
        <v>0</v>
      </c>
      <c r="U83" s="1832">
        <f t="shared" ref="U83:W83" si="44">+U84</f>
        <v>5</v>
      </c>
      <c r="V83" s="1832">
        <f t="shared" ref="V83:V94" si="45">+T83+U83</f>
        <v>5</v>
      </c>
      <c r="W83" s="1832">
        <f t="shared" si="44"/>
        <v>0</v>
      </c>
      <c r="X83" s="1832">
        <f t="shared" ref="X83:X94" si="46">+V83+W83</f>
        <v>5</v>
      </c>
      <c r="Y83" s="2173"/>
    </row>
    <row r="84" spans="1:25" x14ac:dyDescent="0.2">
      <c r="A84" s="701"/>
      <c r="B84" s="703"/>
      <c r="C84" s="704">
        <v>3113</v>
      </c>
      <c r="D84" s="663">
        <v>5321</v>
      </c>
      <c r="E84" s="1854" t="s">
        <v>258</v>
      </c>
      <c r="F84" s="2120"/>
      <c r="G84" s="2120"/>
      <c r="H84" s="926"/>
      <c r="I84" s="1827"/>
      <c r="J84" s="1827"/>
      <c r="K84" s="1827"/>
      <c r="L84" s="1827"/>
      <c r="M84" s="1827"/>
      <c r="N84" s="1827"/>
      <c r="O84" s="1828"/>
      <c r="P84" s="1828"/>
      <c r="Q84" s="1828"/>
      <c r="R84" s="1828"/>
      <c r="S84" s="1829"/>
      <c r="T84" s="1829">
        <v>0</v>
      </c>
      <c r="U84" s="1829">
        <v>5</v>
      </c>
      <c r="V84" s="1829">
        <f t="shared" si="45"/>
        <v>5</v>
      </c>
      <c r="W84" s="1829">
        <v>0</v>
      </c>
      <c r="X84" s="1829">
        <f t="shared" si="46"/>
        <v>5</v>
      </c>
      <c r="Y84" s="2173"/>
    </row>
    <row r="85" spans="1:25" ht="20.95" x14ac:dyDescent="0.2">
      <c r="A85" s="1040" t="s">
        <v>106</v>
      </c>
      <c r="B85" s="1041" t="s">
        <v>706</v>
      </c>
      <c r="C85" s="1042" t="s">
        <v>100</v>
      </c>
      <c r="D85" s="1043" t="s">
        <v>100</v>
      </c>
      <c r="E85" s="1044" t="s">
        <v>738</v>
      </c>
      <c r="F85" s="2120"/>
      <c r="G85" s="2120"/>
      <c r="H85" s="926"/>
      <c r="I85" s="1827"/>
      <c r="J85" s="1827"/>
      <c r="K85" s="1827"/>
      <c r="L85" s="1827"/>
      <c r="M85" s="1827"/>
      <c r="N85" s="1827"/>
      <c r="O85" s="1828"/>
      <c r="P85" s="1828"/>
      <c r="Q85" s="1828"/>
      <c r="R85" s="1828"/>
      <c r="S85" s="1829"/>
      <c r="T85" s="1832">
        <v>0</v>
      </c>
      <c r="U85" s="1832">
        <f t="shared" ref="U85:W85" si="47">+U86</f>
        <v>3</v>
      </c>
      <c r="V85" s="1832">
        <f t="shared" si="45"/>
        <v>3</v>
      </c>
      <c r="W85" s="1832">
        <f t="shared" si="47"/>
        <v>0</v>
      </c>
      <c r="X85" s="1832">
        <f t="shared" si="46"/>
        <v>3</v>
      </c>
      <c r="Y85" s="2173"/>
    </row>
    <row r="86" spans="1:25" x14ac:dyDescent="0.2">
      <c r="A86" s="701"/>
      <c r="B86" s="703"/>
      <c r="C86" s="704">
        <v>3113</v>
      </c>
      <c r="D86" s="663">
        <v>5321</v>
      </c>
      <c r="E86" s="1854" t="s">
        <v>258</v>
      </c>
      <c r="F86" s="2120"/>
      <c r="G86" s="2120"/>
      <c r="H86" s="926"/>
      <c r="I86" s="1827"/>
      <c r="J86" s="1827"/>
      <c r="K86" s="1827"/>
      <c r="L86" s="1827"/>
      <c r="M86" s="1827"/>
      <c r="N86" s="1827"/>
      <c r="O86" s="1828"/>
      <c r="P86" s="1828"/>
      <c r="Q86" s="1828"/>
      <c r="R86" s="1828"/>
      <c r="S86" s="1829"/>
      <c r="T86" s="1829">
        <v>0</v>
      </c>
      <c r="U86" s="1829">
        <v>3</v>
      </c>
      <c r="V86" s="1829">
        <f t="shared" si="45"/>
        <v>3</v>
      </c>
      <c r="W86" s="1829">
        <v>0</v>
      </c>
      <c r="X86" s="1829">
        <f t="shared" si="46"/>
        <v>3</v>
      </c>
      <c r="Y86" s="2173"/>
    </row>
    <row r="87" spans="1:25" ht="20.95" x14ac:dyDescent="0.2">
      <c r="A87" s="1040" t="s">
        <v>106</v>
      </c>
      <c r="B87" s="1041" t="s">
        <v>707</v>
      </c>
      <c r="C87" s="1042" t="s">
        <v>100</v>
      </c>
      <c r="D87" s="1043" t="s">
        <v>100</v>
      </c>
      <c r="E87" s="1044" t="s">
        <v>739</v>
      </c>
      <c r="F87" s="2120"/>
      <c r="G87" s="2120"/>
      <c r="H87" s="926"/>
      <c r="I87" s="1827"/>
      <c r="J87" s="1827"/>
      <c r="K87" s="1827"/>
      <c r="L87" s="1827"/>
      <c r="M87" s="1827"/>
      <c r="N87" s="1827"/>
      <c r="O87" s="1828"/>
      <c r="P87" s="1828"/>
      <c r="Q87" s="1828"/>
      <c r="R87" s="1828"/>
      <c r="S87" s="1829"/>
      <c r="T87" s="1832">
        <v>0</v>
      </c>
      <c r="U87" s="1832">
        <f t="shared" ref="U87:W87" si="48">+U88</f>
        <v>3.1</v>
      </c>
      <c r="V87" s="1832">
        <f t="shared" si="45"/>
        <v>3.1</v>
      </c>
      <c r="W87" s="1832">
        <f t="shared" si="48"/>
        <v>0</v>
      </c>
      <c r="X87" s="1832">
        <f t="shared" si="46"/>
        <v>3.1</v>
      </c>
      <c r="Y87" s="2173"/>
    </row>
    <row r="88" spans="1:25" x14ac:dyDescent="0.2">
      <c r="A88" s="701"/>
      <c r="B88" s="703"/>
      <c r="C88" s="704">
        <v>3113</v>
      </c>
      <c r="D88" s="663">
        <v>5321</v>
      </c>
      <c r="E88" s="1854" t="s">
        <v>258</v>
      </c>
      <c r="F88" s="2120"/>
      <c r="G88" s="2120"/>
      <c r="H88" s="926"/>
      <c r="I88" s="1827"/>
      <c r="J88" s="1827"/>
      <c r="K88" s="1827"/>
      <c r="L88" s="1827"/>
      <c r="M88" s="1827"/>
      <c r="N88" s="1827"/>
      <c r="O88" s="1828"/>
      <c r="P88" s="1828"/>
      <c r="Q88" s="1828"/>
      <c r="R88" s="1828"/>
      <c r="S88" s="1829"/>
      <c r="T88" s="1829">
        <v>0</v>
      </c>
      <c r="U88" s="1829">
        <v>3.1</v>
      </c>
      <c r="V88" s="1829">
        <f t="shared" si="45"/>
        <v>3.1</v>
      </c>
      <c r="W88" s="1829">
        <v>0</v>
      </c>
      <c r="X88" s="1829">
        <f t="shared" si="46"/>
        <v>3.1</v>
      </c>
      <c r="Y88" s="2173"/>
    </row>
    <row r="89" spans="1:25" x14ac:dyDescent="0.2">
      <c r="A89" s="1040" t="s">
        <v>106</v>
      </c>
      <c r="B89" s="1041" t="s">
        <v>708</v>
      </c>
      <c r="C89" s="1042" t="s">
        <v>100</v>
      </c>
      <c r="D89" s="1043" t="s">
        <v>100</v>
      </c>
      <c r="E89" s="1044" t="s">
        <v>753</v>
      </c>
      <c r="F89" s="2120"/>
      <c r="G89" s="2120"/>
      <c r="H89" s="926"/>
      <c r="I89" s="1827"/>
      <c r="J89" s="1827"/>
      <c r="K89" s="1827"/>
      <c r="L89" s="1827"/>
      <c r="M89" s="1827"/>
      <c r="N89" s="1827"/>
      <c r="O89" s="1828"/>
      <c r="P89" s="1828"/>
      <c r="Q89" s="1828"/>
      <c r="R89" s="1828"/>
      <c r="S89" s="1829"/>
      <c r="T89" s="1832">
        <v>0</v>
      </c>
      <c r="U89" s="1832">
        <f t="shared" ref="U89:W89" si="49">+U90</f>
        <v>2</v>
      </c>
      <c r="V89" s="1832">
        <f t="shared" si="45"/>
        <v>2</v>
      </c>
      <c r="W89" s="1832">
        <f t="shared" si="49"/>
        <v>0</v>
      </c>
      <c r="X89" s="1832">
        <f t="shared" si="46"/>
        <v>2</v>
      </c>
      <c r="Y89" s="2173"/>
    </row>
    <row r="90" spans="1:25" x14ac:dyDescent="0.2">
      <c r="A90" s="701"/>
      <c r="B90" s="703"/>
      <c r="C90" s="704">
        <v>3113</v>
      </c>
      <c r="D90" s="663">
        <v>5321</v>
      </c>
      <c r="E90" s="1854" t="s">
        <v>258</v>
      </c>
      <c r="F90" s="2120"/>
      <c r="G90" s="2120"/>
      <c r="H90" s="926"/>
      <c r="I90" s="1827"/>
      <c r="J90" s="1827"/>
      <c r="K90" s="1827"/>
      <c r="L90" s="1827"/>
      <c r="M90" s="1827"/>
      <c r="N90" s="1827"/>
      <c r="O90" s="1828"/>
      <c r="P90" s="1828"/>
      <c r="Q90" s="1828"/>
      <c r="R90" s="1828"/>
      <c r="S90" s="1829"/>
      <c r="T90" s="1829">
        <v>0</v>
      </c>
      <c r="U90" s="1829">
        <v>2</v>
      </c>
      <c r="V90" s="1829">
        <f t="shared" si="45"/>
        <v>2</v>
      </c>
      <c r="W90" s="1829">
        <v>0</v>
      </c>
      <c r="X90" s="1829">
        <f t="shared" si="46"/>
        <v>2</v>
      </c>
      <c r="Y90" s="2173"/>
    </row>
    <row r="91" spans="1:25" ht="20.95" x14ac:dyDescent="0.2">
      <c r="A91" s="1040" t="s">
        <v>106</v>
      </c>
      <c r="B91" s="1041" t="s">
        <v>709</v>
      </c>
      <c r="C91" s="1042" t="s">
        <v>100</v>
      </c>
      <c r="D91" s="1043" t="s">
        <v>100</v>
      </c>
      <c r="E91" s="1044" t="s">
        <v>740</v>
      </c>
      <c r="F91" s="2120"/>
      <c r="G91" s="2120"/>
      <c r="H91" s="926"/>
      <c r="I91" s="1827"/>
      <c r="J91" s="1827"/>
      <c r="K91" s="1827"/>
      <c r="L91" s="1827"/>
      <c r="M91" s="1827"/>
      <c r="N91" s="1827"/>
      <c r="O91" s="1828"/>
      <c r="P91" s="1828"/>
      <c r="Q91" s="1828"/>
      <c r="R91" s="1828"/>
      <c r="S91" s="1829"/>
      <c r="T91" s="1832">
        <v>0</v>
      </c>
      <c r="U91" s="1832">
        <f t="shared" ref="U91:W91" si="50">+U92</f>
        <v>7</v>
      </c>
      <c r="V91" s="1832">
        <f t="shared" si="45"/>
        <v>7</v>
      </c>
      <c r="W91" s="1832">
        <f t="shared" si="50"/>
        <v>0</v>
      </c>
      <c r="X91" s="1832">
        <f t="shared" si="46"/>
        <v>7</v>
      </c>
      <c r="Y91" s="2173"/>
    </row>
    <row r="92" spans="1:25" x14ac:dyDescent="0.2">
      <c r="A92" s="701"/>
      <c r="B92" s="703"/>
      <c r="C92" s="704">
        <v>3113</v>
      </c>
      <c r="D92" s="663">
        <v>5321</v>
      </c>
      <c r="E92" s="1854" t="s">
        <v>258</v>
      </c>
      <c r="F92" s="2120"/>
      <c r="G92" s="2120"/>
      <c r="H92" s="926"/>
      <c r="I92" s="1827"/>
      <c r="J92" s="1827"/>
      <c r="K92" s="1827"/>
      <c r="L92" s="1827"/>
      <c r="M92" s="1827"/>
      <c r="N92" s="1827"/>
      <c r="O92" s="1828"/>
      <c r="P92" s="1828"/>
      <c r="Q92" s="1828"/>
      <c r="R92" s="1828"/>
      <c r="S92" s="1829"/>
      <c r="T92" s="1829">
        <v>0</v>
      </c>
      <c r="U92" s="1829">
        <v>7</v>
      </c>
      <c r="V92" s="1829">
        <f t="shared" si="45"/>
        <v>7</v>
      </c>
      <c r="W92" s="1829">
        <v>0</v>
      </c>
      <c r="X92" s="1829">
        <f t="shared" si="46"/>
        <v>7</v>
      </c>
      <c r="Y92" s="2173"/>
    </row>
    <row r="93" spans="1:25" ht="20.95" x14ac:dyDescent="0.2">
      <c r="A93" s="1040" t="s">
        <v>106</v>
      </c>
      <c r="B93" s="1041" t="s">
        <v>704</v>
      </c>
      <c r="C93" s="1042" t="s">
        <v>100</v>
      </c>
      <c r="D93" s="1043" t="s">
        <v>100</v>
      </c>
      <c r="E93" s="1044" t="s">
        <v>741</v>
      </c>
      <c r="F93" s="2120"/>
      <c r="G93" s="2120"/>
      <c r="H93" s="926"/>
      <c r="I93" s="1827"/>
      <c r="J93" s="1827"/>
      <c r="K93" s="1827"/>
      <c r="L93" s="1827"/>
      <c r="M93" s="1827"/>
      <c r="N93" s="1827"/>
      <c r="O93" s="1828"/>
      <c r="P93" s="1828"/>
      <c r="Q93" s="1828"/>
      <c r="R93" s="1828"/>
      <c r="S93" s="1829"/>
      <c r="T93" s="1832">
        <v>0</v>
      </c>
      <c r="U93" s="1832">
        <f t="shared" ref="U93:W93" si="51">+U94</f>
        <v>3.492</v>
      </c>
      <c r="V93" s="1832">
        <f t="shared" si="45"/>
        <v>3.492</v>
      </c>
      <c r="W93" s="1832">
        <f t="shared" si="51"/>
        <v>0</v>
      </c>
      <c r="X93" s="1832">
        <f t="shared" si="46"/>
        <v>3.492</v>
      </c>
      <c r="Y93" s="2173"/>
    </row>
    <row r="94" spans="1:25" x14ac:dyDescent="0.2">
      <c r="A94" s="701"/>
      <c r="B94" s="703"/>
      <c r="C94" s="704">
        <v>3113</v>
      </c>
      <c r="D94" s="663">
        <v>5321</v>
      </c>
      <c r="E94" s="781" t="s">
        <v>258</v>
      </c>
      <c r="F94" s="2120"/>
      <c r="G94" s="2120"/>
      <c r="H94" s="926"/>
      <c r="I94" s="1827"/>
      <c r="J94" s="1827"/>
      <c r="K94" s="1827"/>
      <c r="L94" s="1827"/>
      <c r="M94" s="1827"/>
      <c r="N94" s="1827"/>
      <c r="O94" s="1828"/>
      <c r="P94" s="1828"/>
      <c r="Q94" s="1828"/>
      <c r="R94" s="1828"/>
      <c r="S94" s="1829"/>
      <c r="T94" s="1829">
        <v>0</v>
      </c>
      <c r="U94" s="1829">
        <v>3.492</v>
      </c>
      <c r="V94" s="1829">
        <f t="shared" si="45"/>
        <v>3.492</v>
      </c>
      <c r="W94" s="1829">
        <v>0</v>
      </c>
      <c r="X94" s="1829">
        <f t="shared" si="46"/>
        <v>3.492</v>
      </c>
      <c r="Y94" s="2173"/>
    </row>
    <row r="95" spans="1:25" x14ac:dyDescent="0.2">
      <c r="A95" s="669" t="s">
        <v>106</v>
      </c>
      <c r="B95" s="671" t="s">
        <v>475</v>
      </c>
      <c r="C95" s="672" t="s">
        <v>100</v>
      </c>
      <c r="D95" s="673" t="s">
        <v>100</v>
      </c>
      <c r="E95" s="780" t="s">
        <v>438</v>
      </c>
      <c r="F95" s="925">
        <f>SUM(F96:F97)</f>
        <v>120</v>
      </c>
      <c r="G95" s="925">
        <f>SUM(G96:G97)</f>
        <v>-60</v>
      </c>
      <c r="H95" s="928">
        <f t="shared" si="1"/>
        <v>60</v>
      </c>
      <c r="I95" s="1833">
        <v>0</v>
      </c>
      <c r="J95" s="1833">
        <f t="shared" si="2"/>
        <v>60</v>
      </c>
      <c r="K95" s="1833">
        <v>0</v>
      </c>
      <c r="L95" s="1833">
        <f t="shared" si="3"/>
        <v>60</v>
      </c>
      <c r="M95" s="1834">
        <f>SUM(M96:M97)</f>
        <v>-10</v>
      </c>
      <c r="N95" s="1834">
        <f t="shared" si="4"/>
        <v>50</v>
      </c>
      <c r="O95" s="1834">
        <v>0</v>
      </c>
      <c r="P95" s="1834">
        <f t="shared" si="5"/>
        <v>50</v>
      </c>
      <c r="Q95" s="1834">
        <f>SUM(Q96:Q97)</f>
        <v>-12</v>
      </c>
      <c r="R95" s="1834">
        <f t="shared" si="6"/>
        <v>38</v>
      </c>
      <c r="S95" s="1832">
        <f>SUM(S96:S97)</f>
        <v>0</v>
      </c>
      <c r="T95" s="1832">
        <f t="shared" si="7"/>
        <v>38</v>
      </c>
      <c r="U95" s="1832">
        <f>SUM(U96:U97)</f>
        <v>-38</v>
      </c>
      <c r="V95" s="1832">
        <f>+T95+U95</f>
        <v>0</v>
      </c>
      <c r="W95" s="1832">
        <f>SUM(W96:W97)</f>
        <v>0</v>
      </c>
      <c r="X95" s="1832">
        <f>+V95+W95</f>
        <v>0</v>
      </c>
      <c r="Y95" s="2173"/>
    </row>
    <row r="96" spans="1:25" x14ac:dyDescent="0.2">
      <c r="A96" s="701"/>
      <c r="B96" s="703" t="s">
        <v>474</v>
      </c>
      <c r="C96" s="704">
        <v>3299</v>
      </c>
      <c r="D96" s="742">
        <v>5321</v>
      </c>
      <c r="E96" s="782" t="s">
        <v>258</v>
      </c>
      <c r="F96" s="926">
        <v>60</v>
      </c>
      <c r="G96" s="926">
        <v>-30</v>
      </c>
      <c r="H96" s="926">
        <f t="shared" si="1"/>
        <v>30</v>
      </c>
      <c r="I96" s="1827">
        <v>0</v>
      </c>
      <c r="J96" s="1827">
        <f t="shared" si="2"/>
        <v>30</v>
      </c>
      <c r="K96" s="1827">
        <v>0</v>
      </c>
      <c r="L96" s="1827">
        <f t="shared" si="3"/>
        <v>30</v>
      </c>
      <c r="M96" s="1828">
        <v>0</v>
      </c>
      <c r="N96" s="1828">
        <f t="shared" si="4"/>
        <v>30</v>
      </c>
      <c r="O96" s="1828">
        <v>0</v>
      </c>
      <c r="P96" s="1828">
        <f t="shared" si="5"/>
        <v>30</v>
      </c>
      <c r="Q96" s="1828">
        <v>-12</v>
      </c>
      <c r="R96" s="1828">
        <f t="shared" si="6"/>
        <v>18</v>
      </c>
      <c r="S96" s="1829">
        <v>12</v>
      </c>
      <c r="T96" s="1829">
        <f t="shared" si="7"/>
        <v>30</v>
      </c>
      <c r="U96" s="1829">
        <v>-30</v>
      </c>
      <c r="V96" s="1829">
        <f t="shared" si="8"/>
        <v>0</v>
      </c>
      <c r="W96" s="1829">
        <v>0</v>
      </c>
      <c r="X96" s="1829">
        <f t="shared" ref="X96:X152" si="52">+V96+W96</f>
        <v>0</v>
      </c>
      <c r="Y96" s="2173"/>
    </row>
    <row r="97" spans="1:26" x14ac:dyDescent="0.2">
      <c r="A97" s="701"/>
      <c r="B97" s="703" t="s">
        <v>474</v>
      </c>
      <c r="C97" s="704">
        <v>3299</v>
      </c>
      <c r="D97" s="663">
        <v>5331</v>
      </c>
      <c r="E97" s="781" t="s">
        <v>259</v>
      </c>
      <c r="F97" s="926">
        <v>60</v>
      </c>
      <c r="G97" s="926">
        <v>-30</v>
      </c>
      <c r="H97" s="926">
        <f t="shared" si="1"/>
        <v>30</v>
      </c>
      <c r="I97" s="1827">
        <v>0</v>
      </c>
      <c r="J97" s="1827">
        <f t="shared" si="2"/>
        <v>30</v>
      </c>
      <c r="K97" s="1827">
        <v>0</v>
      </c>
      <c r="L97" s="1827">
        <f t="shared" si="3"/>
        <v>30</v>
      </c>
      <c r="M97" s="1828">
        <v>-10</v>
      </c>
      <c r="N97" s="1828">
        <f t="shared" si="4"/>
        <v>20</v>
      </c>
      <c r="O97" s="1828">
        <v>0</v>
      </c>
      <c r="P97" s="1828">
        <f t="shared" si="5"/>
        <v>20</v>
      </c>
      <c r="Q97" s="1828">
        <v>0</v>
      </c>
      <c r="R97" s="1828">
        <f t="shared" si="6"/>
        <v>20</v>
      </c>
      <c r="S97" s="1829">
        <v>-12</v>
      </c>
      <c r="T97" s="1829">
        <f t="shared" si="7"/>
        <v>8</v>
      </c>
      <c r="U97" s="1829">
        <v>-8</v>
      </c>
      <c r="V97" s="1829">
        <f t="shared" si="8"/>
        <v>0</v>
      </c>
      <c r="W97" s="1829">
        <v>0</v>
      </c>
      <c r="X97" s="1829">
        <f t="shared" si="52"/>
        <v>0</v>
      </c>
      <c r="Y97" s="2173"/>
    </row>
    <row r="98" spans="1:26" x14ac:dyDescent="0.2">
      <c r="A98" s="1040" t="s">
        <v>106</v>
      </c>
      <c r="B98" s="1041" t="s">
        <v>661</v>
      </c>
      <c r="C98" s="672" t="s">
        <v>100</v>
      </c>
      <c r="D98" s="673" t="s">
        <v>100</v>
      </c>
      <c r="E98" s="1835" t="s">
        <v>662</v>
      </c>
      <c r="F98" s="928">
        <v>0</v>
      </c>
      <c r="G98" s="928"/>
      <c r="H98" s="928"/>
      <c r="I98" s="1833"/>
      <c r="J98" s="1833"/>
      <c r="K98" s="1833"/>
      <c r="L98" s="1833"/>
      <c r="M98" s="1834"/>
      <c r="N98" s="1834"/>
      <c r="O98" s="1834"/>
      <c r="P98" s="1834">
        <v>0</v>
      </c>
      <c r="Q98" s="1834">
        <f>+Q99</f>
        <v>12</v>
      </c>
      <c r="R98" s="1834">
        <f t="shared" si="6"/>
        <v>12</v>
      </c>
      <c r="S98" s="1832">
        <v>0</v>
      </c>
      <c r="T98" s="1832">
        <f t="shared" si="7"/>
        <v>12</v>
      </c>
      <c r="U98" s="1832">
        <v>0</v>
      </c>
      <c r="V98" s="1832">
        <f t="shared" si="8"/>
        <v>12</v>
      </c>
      <c r="W98" s="1832">
        <v>0</v>
      </c>
      <c r="X98" s="1832">
        <f t="shared" si="52"/>
        <v>12</v>
      </c>
      <c r="Y98" s="2173"/>
    </row>
    <row r="99" spans="1:26" x14ac:dyDescent="0.2">
      <c r="A99" s="701"/>
      <c r="B99" s="703"/>
      <c r="C99" s="704">
        <v>3299</v>
      </c>
      <c r="D99" s="663">
        <v>5222</v>
      </c>
      <c r="E99" s="781" t="s">
        <v>296</v>
      </c>
      <c r="F99" s="926">
        <v>0</v>
      </c>
      <c r="G99" s="926"/>
      <c r="H99" s="926"/>
      <c r="I99" s="1827"/>
      <c r="J99" s="1827"/>
      <c r="K99" s="1827"/>
      <c r="L99" s="1827"/>
      <c r="M99" s="1828"/>
      <c r="N99" s="1828"/>
      <c r="O99" s="1828"/>
      <c r="P99" s="1828">
        <v>0</v>
      </c>
      <c r="Q99" s="1828">
        <v>12</v>
      </c>
      <c r="R99" s="1828">
        <f t="shared" si="6"/>
        <v>12</v>
      </c>
      <c r="S99" s="1829">
        <v>0</v>
      </c>
      <c r="T99" s="1829">
        <f t="shared" si="7"/>
        <v>12</v>
      </c>
      <c r="U99" s="1829">
        <v>0</v>
      </c>
      <c r="V99" s="1829">
        <f t="shared" si="8"/>
        <v>12</v>
      </c>
      <c r="W99" s="1829">
        <v>0</v>
      </c>
      <c r="X99" s="1829">
        <f t="shared" si="52"/>
        <v>12</v>
      </c>
      <c r="Y99" s="2173"/>
    </row>
    <row r="100" spans="1:26" ht="20.95" x14ac:dyDescent="0.2">
      <c r="A100" s="1171" t="s">
        <v>106</v>
      </c>
      <c r="B100" s="1172" t="s">
        <v>492</v>
      </c>
      <c r="C100" s="1173" t="s">
        <v>100</v>
      </c>
      <c r="D100" s="1173" t="s">
        <v>100</v>
      </c>
      <c r="E100" s="1174" t="s">
        <v>261</v>
      </c>
      <c r="F100" s="1175">
        <v>0</v>
      </c>
      <c r="G100" s="1176">
        <f>+G101</f>
        <v>10</v>
      </c>
      <c r="H100" s="928">
        <f t="shared" si="1"/>
        <v>10</v>
      </c>
      <c r="I100" s="1833">
        <v>0</v>
      </c>
      <c r="J100" s="1833">
        <f t="shared" si="2"/>
        <v>10</v>
      </c>
      <c r="K100" s="1833">
        <v>0</v>
      </c>
      <c r="L100" s="1833">
        <f t="shared" si="3"/>
        <v>10</v>
      </c>
      <c r="M100" s="1833">
        <v>0</v>
      </c>
      <c r="N100" s="1833">
        <f t="shared" si="4"/>
        <v>10</v>
      </c>
      <c r="O100" s="1834">
        <v>0</v>
      </c>
      <c r="P100" s="1834">
        <f t="shared" si="5"/>
        <v>10</v>
      </c>
      <c r="Q100" s="1834">
        <v>0</v>
      </c>
      <c r="R100" s="1834">
        <f t="shared" si="6"/>
        <v>10</v>
      </c>
      <c r="S100" s="1832">
        <v>0</v>
      </c>
      <c r="T100" s="1832">
        <f t="shared" si="7"/>
        <v>10</v>
      </c>
      <c r="U100" s="1832">
        <v>0</v>
      </c>
      <c r="V100" s="1832">
        <f t="shared" si="8"/>
        <v>10</v>
      </c>
      <c r="W100" s="1832">
        <v>0</v>
      </c>
      <c r="X100" s="1832">
        <f t="shared" si="52"/>
        <v>10</v>
      </c>
      <c r="Y100" s="2173"/>
    </row>
    <row r="101" spans="1:26" x14ac:dyDescent="0.2">
      <c r="A101" s="1177"/>
      <c r="B101" s="1178"/>
      <c r="C101" s="1179">
        <v>3421</v>
      </c>
      <c r="D101" s="1180">
        <v>5321</v>
      </c>
      <c r="E101" s="1181" t="s">
        <v>258</v>
      </c>
      <c r="F101" s="1182">
        <v>0</v>
      </c>
      <c r="G101" s="1183">
        <v>10</v>
      </c>
      <c r="H101" s="926">
        <f t="shared" si="1"/>
        <v>10</v>
      </c>
      <c r="I101" s="1827">
        <v>0</v>
      </c>
      <c r="J101" s="1827">
        <f t="shared" si="2"/>
        <v>10</v>
      </c>
      <c r="K101" s="1827">
        <v>0</v>
      </c>
      <c r="L101" s="1827">
        <f t="shared" si="3"/>
        <v>10</v>
      </c>
      <c r="M101" s="1827">
        <v>0</v>
      </c>
      <c r="N101" s="1827">
        <f t="shared" si="4"/>
        <v>10</v>
      </c>
      <c r="O101" s="1828">
        <v>0</v>
      </c>
      <c r="P101" s="1828">
        <f t="shared" si="5"/>
        <v>10</v>
      </c>
      <c r="Q101" s="1828">
        <v>0</v>
      </c>
      <c r="R101" s="1828">
        <f t="shared" si="6"/>
        <v>10</v>
      </c>
      <c r="S101" s="1829">
        <v>0</v>
      </c>
      <c r="T101" s="1829">
        <f t="shared" si="7"/>
        <v>10</v>
      </c>
      <c r="U101" s="1829">
        <v>0</v>
      </c>
      <c r="V101" s="1829">
        <f t="shared" si="8"/>
        <v>10</v>
      </c>
      <c r="W101" s="1829">
        <v>0</v>
      </c>
      <c r="X101" s="1829">
        <f t="shared" si="52"/>
        <v>10</v>
      </c>
      <c r="Y101" s="2173"/>
    </row>
    <row r="102" spans="1:26" ht="20.95" x14ac:dyDescent="0.2">
      <c r="A102" s="1171" t="s">
        <v>106</v>
      </c>
      <c r="B102" s="1172" t="s">
        <v>493</v>
      </c>
      <c r="C102" s="1173" t="s">
        <v>100</v>
      </c>
      <c r="D102" s="1173" t="s">
        <v>100</v>
      </c>
      <c r="E102" s="1174" t="s">
        <v>262</v>
      </c>
      <c r="F102" s="1175">
        <v>0</v>
      </c>
      <c r="G102" s="1176">
        <f>+G103</f>
        <v>30</v>
      </c>
      <c r="H102" s="928">
        <f t="shared" si="1"/>
        <v>30</v>
      </c>
      <c r="I102" s="1833">
        <v>0</v>
      </c>
      <c r="J102" s="1833">
        <f t="shared" si="2"/>
        <v>30</v>
      </c>
      <c r="K102" s="1833">
        <v>0</v>
      </c>
      <c r="L102" s="1833">
        <f t="shared" si="3"/>
        <v>30</v>
      </c>
      <c r="M102" s="1834">
        <f>+M103</f>
        <v>10</v>
      </c>
      <c r="N102" s="1834">
        <f t="shared" si="4"/>
        <v>40</v>
      </c>
      <c r="O102" s="1834">
        <v>0</v>
      </c>
      <c r="P102" s="1834">
        <f t="shared" si="5"/>
        <v>40</v>
      </c>
      <c r="Q102" s="1834">
        <v>0</v>
      </c>
      <c r="R102" s="1834">
        <f t="shared" si="6"/>
        <v>40</v>
      </c>
      <c r="S102" s="1832">
        <v>0</v>
      </c>
      <c r="T102" s="1832">
        <f t="shared" si="7"/>
        <v>40</v>
      </c>
      <c r="U102" s="1832">
        <v>0</v>
      </c>
      <c r="V102" s="1832">
        <f t="shared" si="8"/>
        <v>40</v>
      </c>
      <c r="W102" s="1832">
        <v>0</v>
      </c>
      <c r="X102" s="1832">
        <f t="shared" si="52"/>
        <v>40</v>
      </c>
      <c r="Y102" s="2173"/>
    </row>
    <row r="103" spans="1:26" ht="20.95" x14ac:dyDescent="0.2">
      <c r="A103" s="1177"/>
      <c r="B103" s="1178"/>
      <c r="C103" s="1179">
        <v>3421</v>
      </c>
      <c r="D103" s="1180">
        <v>5331</v>
      </c>
      <c r="E103" s="1181" t="s">
        <v>259</v>
      </c>
      <c r="F103" s="1182">
        <v>0</v>
      </c>
      <c r="G103" s="1183">
        <v>30</v>
      </c>
      <c r="H103" s="926">
        <f t="shared" si="1"/>
        <v>30</v>
      </c>
      <c r="I103" s="1827">
        <v>0</v>
      </c>
      <c r="J103" s="1827">
        <f t="shared" si="2"/>
        <v>30</v>
      </c>
      <c r="K103" s="1827">
        <v>0</v>
      </c>
      <c r="L103" s="1827">
        <f t="shared" si="3"/>
        <v>30</v>
      </c>
      <c r="M103" s="1828">
        <v>10</v>
      </c>
      <c r="N103" s="1828">
        <f t="shared" si="4"/>
        <v>40</v>
      </c>
      <c r="O103" s="1828">
        <v>0</v>
      </c>
      <c r="P103" s="1828">
        <f t="shared" si="5"/>
        <v>40</v>
      </c>
      <c r="Q103" s="1828">
        <v>0</v>
      </c>
      <c r="R103" s="1828">
        <f t="shared" si="6"/>
        <v>40</v>
      </c>
      <c r="S103" s="1829">
        <v>0</v>
      </c>
      <c r="T103" s="1829">
        <f t="shared" si="7"/>
        <v>40</v>
      </c>
      <c r="U103" s="1829">
        <v>0</v>
      </c>
      <c r="V103" s="1829">
        <f t="shared" si="8"/>
        <v>40</v>
      </c>
      <c r="W103" s="1829">
        <v>0</v>
      </c>
      <c r="X103" s="1829">
        <f t="shared" si="52"/>
        <v>40</v>
      </c>
      <c r="Y103" s="2173"/>
    </row>
    <row r="104" spans="1:26" ht="20.95" x14ac:dyDescent="0.2">
      <c r="A104" s="1171" t="s">
        <v>106</v>
      </c>
      <c r="B104" s="1172" t="s">
        <v>494</v>
      </c>
      <c r="C104" s="1173" t="s">
        <v>100</v>
      </c>
      <c r="D104" s="1173" t="s">
        <v>100</v>
      </c>
      <c r="E104" s="1174" t="s">
        <v>263</v>
      </c>
      <c r="F104" s="1175">
        <v>0</v>
      </c>
      <c r="G104" s="1176">
        <f>+G105</f>
        <v>10</v>
      </c>
      <c r="H104" s="928">
        <f t="shared" si="1"/>
        <v>10</v>
      </c>
      <c r="I104" s="1833">
        <v>0</v>
      </c>
      <c r="J104" s="1833">
        <f t="shared" si="2"/>
        <v>10</v>
      </c>
      <c r="K104" s="1833">
        <v>0</v>
      </c>
      <c r="L104" s="1833">
        <f t="shared" si="3"/>
        <v>10</v>
      </c>
      <c r="M104" s="1833">
        <v>0</v>
      </c>
      <c r="N104" s="1833">
        <f t="shared" si="4"/>
        <v>10</v>
      </c>
      <c r="O104" s="1834">
        <v>0</v>
      </c>
      <c r="P104" s="1834">
        <f t="shared" si="5"/>
        <v>10</v>
      </c>
      <c r="Q104" s="1834">
        <v>0</v>
      </c>
      <c r="R104" s="1834">
        <f t="shared" si="6"/>
        <v>10</v>
      </c>
      <c r="S104" s="1832">
        <v>0</v>
      </c>
      <c r="T104" s="1832">
        <f t="shared" si="7"/>
        <v>10</v>
      </c>
      <c r="U104" s="1832">
        <v>0</v>
      </c>
      <c r="V104" s="1832">
        <f t="shared" si="8"/>
        <v>10</v>
      </c>
      <c r="W104" s="1832">
        <v>0</v>
      </c>
      <c r="X104" s="1832">
        <f t="shared" si="52"/>
        <v>10</v>
      </c>
      <c r="Y104" s="2173"/>
    </row>
    <row r="105" spans="1:26" x14ac:dyDescent="0.2">
      <c r="A105" s="1177"/>
      <c r="B105" s="1184"/>
      <c r="C105" s="1179">
        <v>3421</v>
      </c>
      <c r="D105" s="1180">
        <v>5321</v>
      </c>
      <c r="E105" s="1181" t="s">
        <v>258</v>
      </c>
      <c r="F105" s="1182">
        <v>0</v>
      </c>
      <c r="G105" s="1183">
        <v>10</v>
      </c>
      <c r="H105" s="926">
        <f t="shared" si="1"/>
        <v>10</v>
      </c>
      <c r="I105" s="1827">
        <v>0</v>
      </c>
      <c r="J105" s="1827">
        <f t="shared" si="2"/>
        <v>10</v>
      </c>
      <c r="K105" s="1827">
        <v>0</v>
      </c>
      <c r="L105" s="1827">
        <f t="shared" si="3"/>
        <v>10</v>
      </c>
      <c r="M105" s="1827">
        <v>0</v>
      </c>
      <c r="N105" s="1827">
        <f t="shared" si="4"/>
        <v>10</v>
      </c>
      <c r="O105" s="1828">
        <v>0</v>
      </c>
      <c r="P105" s="1828">
        <f t="shared" si="5"/>
        <v>10</v>
      </c>
      <c r="Q105" s="1828">
        <v>0</v>
      </c>
      <c r="R105" s="1828">
        <f t="shared" si="6"/>
        <v>10</v>
      </c>
      <c r="S105" s="1829">
        <v>0</v>
      </c>
      <c r="T105" s="1829">
        <f t="shared" si="7"/>
        <v>10</v>
      </c>
      <c r="U105" s="1829">
        <v>0</v>
      </c>
      <c r="V105" s="1829">
        <f t="shared" si="8"/>
        <v>10</v>
      </c>
      <c r="W105" s="1829">
        <v>0</v>
      </c>
      <c r="X105" s="1829">
        <f t="shared" si="52"/>
        <v>10</v>
      </c>
      <c r="Y105" s="2173"/>
    </row>
    <row r="106" spans="1:26" ht="20.95" x14ac:dyDescent="0.2">
      <c r="A106" s="1171" t="s">
        <v>106</v>
      </c>
      <c r="B106" s="469" t="s">
        <v>495</v>
      </c>
      <c r="C106" s="1173" t="s">
        <v>100</v>
      </c>
      <c r="D106" s="1173" t="s">
        <v>100</v>
      </c>
      <c r="E106" s="1836" t="s">
        <v>260</v>
      </c>
      <c r="F106" s="1175">
        <v>0</v>
      </c>
      <c r="G106" s="1176">
        <f>+G107</f>
        <v>10</v>
      </c>
      <c r="H106" s="928">
        <f t="shared" si="1"/>
        <v>10</v>
      </c>
      <c r="I106" s="1833">
        <v>0</v>
      </c>
      <c r="J106" s="1833">
        <f t="shared" si="2"/>
        <v>10</v>
      </c>
      <c r="K106" s="1833">
        <v>0</v>
      </c>
      <c r="L106" s="1833">
        <f t="shared" si="3"/>
        <v>10</v>
      </c>
      <c r="M106" s="1833">
        <v>0</v>
      </c>
      <c r="N106" s="1833">
        <f t="shared" si="4"/>
        <v>10</v>
      </c>
      <c r="O106" s="1834">
        <v>0</v>
      </c>
      <c r="P106" s="1834">
        <f t="shared" si="5"/>
        <v>10</v>
      </c>
      <c r="Q106" s="1834">
        <v>0</v>
      </c>
      <c r="R106" s="1834">
        <f t="shared" si="6"/>
        <v>10</v>
      </c>
      <c r="S106" s="1832">
        <v>0</v>
      </c>
      <c r="T106" s="1832">
        <f t="shared" si="7"/>
        <v>10</v>
      </c>
      <c r="U106" s="1832">
        <v>0</v>
      </c>
      <c r="V106" s="1832">
        <f t="shared" si="8"/>
        <v>10</v>
      </c>
      <c r="W106" s="1832">
        <v>0</v>
      </c>
      <c r="X106" s="1832">
        <f t="shared" si="52"/>
        <v>10</v>
      </c>
      <c r="Y106" s="2173"/>
    </row>
    <row r="107" spans="1:26" x14ac:dyDescent="0.2">
      <c r="A107" s="378"/>
      <c r="B107" s="376"/>
      <c r="C107" s="1179">
        <v>3113</v>
      </c>
      <c r="D107" s="1180">
        <v>5321</v>
      </c>
      <c r="E107" s="1181" t="s">
        <v>258</v>
      </c>
      <c r="F107" s="1182">
        <v>0</v>
      </c>
      <c r="G107" s="1183">
        <v>10</v>
      </c>
      <c r="H107" s="926">
        <f t="shared" si="1"/>
        <v>10</v>
      </c>
      <c r="I107" s="1827">
        <v>0</v>
      </c>
      <c r="J107" s="1827">
        <f t="shared" si="2"/>
        <v>10</v>
      </c>
      <c r="K107" s="1827">
        <v>0</v>
      </c>
      <c r="L107" s="1827">
        <f t="shared" si="3"/>
        <v>10</v>
      </c>
      <c r="M107" s="1827">
        <v>0</v>
      </c>
      <c r="N107" s="1827">
        <f t="shared" si="4"/>
        <v>10</v>
      </c>
      <c r="O107" s="1828">
        <v>0</v>
      </c>
      <c r="P107" s="1828">
        <f t="shared" si="5"/>
        <v>10</v>
      </c>
      <c r="Q107" s="1828">
        <v>0</v>
      </c>
      <c r="R107" s="1828">
        <f t="shared" si="6"/>
        <v>10</v>
      </c>
      <c r="S107" s="1829">
        <v>0</v>
      </c>
      <c r="T107" s="1829">
        <f t="shared" si="7"/>
        <v>10</v>
      </c>
      <c r="U107" s="1829">
        <v>0</v>
      </c>
      <c r="V107" s="1829">
        <f t="shared" si="8"/>
        <v>10</v>
      </c>
      <c r="W107" s="1829">
        <v>0</v>
      </c>
      <c r="X107" s="1829">
        <f t="shared" si="52"/>
        <v>10</v>
      </c>
      <c r="Y107" s="2173"/>
    </row>
    <row r="108" spans="1:26" x14ac:dyDescent="0.2">
      <c r="A108" s="669" t="s">
        <v>106</v>
      </c>
      <c r="B108" s="671" t="s">
        <v>476</v>
      </c>
      <c r="C108" s="672" t="s">
        <v>100</v>
      </c>
      <c r="D108" s="673" t="s">
        <v>100</v>
      </c>
      <c r="E108" s="780" t="s">
        <v>210</v>
      </c>
      <c r="F108" s="925">
        <f>+F109</f>
        <v>2300</v>
      </c>
      <c r="G108" s="925">
        <f>+G109</f>
        <v>-2300</v>
      </c>
      <c r="H108" s="928">
        <f t="shared" si="1"/>
        <v>0</v>
      </c>
      <c r="I108" s="1837">
        <f>+I109</f>
        <v>116.15</v>
      </c>
      <c r="J108" s="1833">
        <f t="shared" si="2"/>
        <v>116.15</v>
      </c>
      <c r="K108" s="1833">
        <v>0</v>
      </c>
      <c r="L108" s="1833">
        <f t="shared" si="3"/>
        <v>116.15</v>
      </c>
      <c r="M108" s="1833">
        <f>+M109</f>
        <v>500</v>
      </c>
      <c r="N108" s="1833">
        <f t="shared" si="4"/>
        <v>616.15</v>
      </c>
      <c r="O108" s="1834">
        <v>0</v>
      </c>
      <c r="P108" s="1834">
        <f t="shared" si="5"/>
        <v>616.15</v>
      </c>
      <c r="Q108" s="1834">
        <v>0</v>
      </c>
      <c r="R108" s="1834">
        <f t="shared" si="6"/>
        <v>616.15</v>
      </c>
      <c r="S108" s="1832">
        <v>0</v>
      </c>
      <c r="T108" s="1832">
        <f t="shared" si="7"/>
        <v>616.15</v>
      </c>
      <c r="U108" s="1832">
        <v>0</v>
      </c>
      <c r="V108" s="1832">
        <f t="shared" si="8"/>
        <v>616.15</v>
      </c>
      <c r="W108" s="1832">
        <f>W109</f>
        <v>-314.95</v>
      </c>
      <c r="X108" s="1832">
        <f t="shared" si="52"/>
        <v>301.2</v>
      </c>
      <c r="Y108" s="2171" t="s">
        <v>1029</v>
      </c>
      <c r="Z108" s="2175"/>
    </row>
    <row r="109" spans="1:26" x14ac:dyDescent="0.2">
      <c r="A109" s="701"/>
      <c r="B109" s="703" t="s">
        <v>474</v>
      </c>
      <c r="C109" s="704">
        <v>3299</v>
      </c>
      <c r="D109" s="744">
        <v>5331</v>
      </c>
      <c r="E109" s="781" t="s">
        <v>259</v>
      </c>
      <c r="F109" s="926">
        <v>2300</v>
      </c>
      <c r="G109" s="926">
        <v>-2300</v>
      </c>
      <c r="H109" s="926">
        <f t="shared" si="1"/>
        <v>0</v>
      </c>
      <c r="I109" s="1838">
        <v>116.15</v>
      </c>
      <c r="J109" s="1827">
        <f t="shared" si="2"/>
        <v>116.15</v>
      </c>
      <c r="K109" s="1827">
        <v>0</v>
      </c>
      <c r="L109" s="1827">
        <f t="shared" si="3"/>
        <v>116.15</v>
      </c>
      <c r="M109" s="1827">
        <v>500</v>
      </c>
      <c r="N109" s="1827">
        <f t="shared" si="4"/>
        <v>616.15</v>
      </c>
      <c r="O109" s="1828">
        <v>0</v>
      </c>
      <c r="P109" s="1828">
        <f t="shared" si="5"/>
        <v>616.15</v>
      </c>
      <c r="Q109" s="1828">
        <v>0</v>
      </c>
      <c r="R109" s="1828">
        <f t="shared" si="6"/>
        <v>616.15</v>
      </c>
      <c r="S109" s="1829">
        <v>0</v>
      </c>
      <c r="T109" s="1829">
        <f t="shared" si="7"/>
        <v>616.15</v>
      </c>
      <c r="U109" s="1829">
        <v>0</v>
      </c>
      <c r="V109" s="1829">
        <f t="shared" si="8"/>
        <v>616.15</v>
      </c>
      <c r="W109" s="1829">
        <v>-314.95</v>
      </c>
      <c r="X109" s="1829">
        <f t="shared" si="52"/>
        <v>301.2</v>
      </c>
      <c r="Y109" s="2174"/>
    </row>
    <row r="110" spans="1:26" ht="20.95" x14ac:dyDescent="0.2">
      <c r="A110" s="1839" t="s">
        <v>106</v>
      </c>
      <c r="B110" s="470" t="s">
        <v>565</v>
      </c>
      <c r="C110" s="470" t="s">
        <v>100</v>
      </c>
      <c r="D110" s="470" t="s">
        <v>100</v>
      </c>
      <c r="E110" s="1840" t="s">
        <v>274</v>
      </c>
      <c r="F110" s="1175">
        <v>0</v>
      </c>
      <c r="G110" s="1176">
        <f>+G111</f>
        <v>450</v>
      </c>
      <c r="H110" s="928">
        <f t="shared" si="1"/>
        <v>450</v>
      </c>
      <c r="I110" s="1833">
        <v>0</v>
      </c>
      <c r="J110" s="1833">
        <f t="shared" si="2"/>
        <v>450</v>
      </c>
      <c r="K110" s="1833">
        <v>0</v>
      </c>
      <c r="L110" s="1833">
        <f t="shared" si="3"/>
        <v>450</v>
      </c>
      <c r="M110" s="1833">
        <v>0</v>
      </c>
      <c r="N110" s="1833">
        <f t="shared" si="4"/>
        <v>450</v>
      </c>
      <c r="O110" s="1834">
        <v>0</v>
      </c>
      <c r="P110" s="1834">
        <f t="shared" si="5"/>
        <v>450</v>
      </c>
      <c r="Q110" s="1834">
        <v>0</v>
      </c>
      <c r="R110" s="1834">
        <f t="shared" si="6"/>
        <v>450</v>
      </c>
      <c r="S110" s="1832">
        <v>0</v>
      </c>
      <c r="T110" s="1832">
        <f t="shared" si="7"/>
        <v>450</v>
      </c>
      <c r="U110" s="1832">
        <v>0</v>
      </c>
      <c r="V110" s="1832">
        <f t="shared" si="8"/>
        <v>450</v>
      </c>
      <c r="W110" s="1832">
        <f>W111</f>
        <v>60</v>
      </c>
      <c r="X110" s="1832">
        <f t="shared" si="52"/>
        <v>510</v>
      </c>
      <c r="Y110" s="2171" t="s">
        <v>1029</v>
      </c>
    </row>
    <row r="111" spans="1:26" ht="20.95" x14ac:dyDescent="0.2">
      <c r="A111" s="1841"/>
      <c r="B111" s="379"/>
      <c r="C111" s="379" t="s">
        <v>273</v>
      </c>
      <c r="D111" s="379" t="s">
        <v>270</v>
      </c>
      <c r="E111" s="1196" t="s">
        <v>259</v>
      </c>
      <c r="F111" s="1182">
        <v>0</v>
      </c>
      <c r="G111" s="1183">
        <v>450</v>
      </c>
      <c r="H111" s="926">
        <f t="shared" si="1"/>
        <v>450</v>
      </c>
      <c r="I111" s="1827">
        <v>0</v>
      </c>
      <c r="J111" s="1827">
        <f t="shared" si="2"/>
        <v>450</v>
      </c>
      <c r="K111" s="1827">
        <v>0</v>
      </c>
      <c r="L111" s="1827">
        <f t="shared" si="3"/>
        <v>450</v>
      </c>
      <c r="M111" s="1827">
        <v>0</v>
      </c>
      <c r="N111" s="1827">
        <f t="shared" si="4"/>
        <v>450</v>
      </c>
      <c r="O111" s="1828">
        <v>0</v>
      </c>
      <c r="P111" s="1828">
        <f t="shared" si="5"/>
        <v>450</v>
      </c>
      <c r="Q111" s="1828">
        <v>0</v>
      </c>
      <c r="R111" s="1828">
        <f t="shared" si="6"/>
        <v>450</v>
      </c>
      <c r="S111" s="1829">
        <v>0</v>
      </c>
      <c r="T111" s="1829">
        <f t="shared" si="7"/>
        <v>450</v>
      </c>
      <c r="U111" s="1829">
        <v>0</v>
      </c>
      <c r="V111" s="1829">
        <f t="shared" si="8"/>
        <v>450</v>
      </c>
      <c r="W111" s="1829">
        <v>60</v>
      </c>
      <c r="X111" s="1829">
        <f t="shared" si="52"/>
        <v>510</v>
      </c>
      <c r="Y111" s="2174"/>
    </row>
    <row r="112" spans="1:26" ht="20.95" x14ac:dyDescent="0.2">
      <c r="A112" s="1839" t="s">
        <v>106</v>
      </c>
      <c r="B112" s="470" t="s">
        <v>566</v>
      </c>
      <c r="C112" s="470" t="s">
        <v>100</v>
      </c>
      <c r="D112" s="470" t="s">
        <v>100</v>
      </c>
      <c r="E112" s="1840" t="s">
        <v>275</v>
      </c>
      <c r="F112" s="1175">
        <v>0</v>
      </c>
      <c r="G112" s="1176">
        <f t="shared" ref="G112" si="53">+G113</f>
        <v>490</v>
      </c>
      <c r="H112" s="928">
        <f t="shared" si="1"/>
        <v>490</v>
      </c>
      <c r="I112" s="1833">
        <v>0</v>
      </c>
      <c r="J112" s="1833">
        <f t="shared" si="2"/>
        <v>490</v>
      </c>
      <c r="K112" s="1833">
        <v>0</v>
      </c>
      <c r="L112" s="1833">
        <f t="shared" si="3"/>
        <v>490</v>
      </c>
      <c r="M112" s="1833">
        <v>0</v>
      </c>
      <c r="N112" s="1833">
        <f t="shared" si="4"/>
        <v>490</v>
      </c>
      <c r="O112" s="1834">
        <v>0</v>
      </c>
      <c r="P112" s="1834">
        <f t="shared" si="5"/>
        <v>490</v>
      </c>
      <c r="Q112" s="1834">
        <v>0</v>
      </c>
      <c r="R112" s="1834">
        <f t="shared" si="6"/>
        <v>490</v>
      </c>
      <c r="S112" s="1832">
        <v>0</v>
      </c>
      <c r="T112" s="1832">
        <f t="shared" si="7"/>
        <v>490</v>
      </c>
      <c r="U112" s="1832">
        <v>0</v>
      </c>
      <c r="V112" s="1832">
        <f t="shared" si="8"/>
        <v>490</v>
      </c>
      <c r="W112" s="1832">
        <f>W113</f>
        <v>150</v>
      </c>
      <c r="X112" s="1832">
        <f t="shared" si="52"/>
        <v>640</v>
      </c>
      <c r="Y112" s="2171" t="s">
        <v>1029</v>
      </c>
    </row>
    <row r="113" spans="1:25" ht="20.95" x14ac:dyDescent="0.2">
      <c r="A113" s="1841"/>
      <c r="B113" s="379"/>
      <c r="C113" s="379" t="s">
        <v>273</v>
      </c>
      <c r="D113" s="379" t="s">
        <v>270</v>
      </c>
      <c r="E113" s="1196" t="s">
        <v>259</v>
      </c>
      <c r="F113" s="1182">
        <v>0</v>
      </c>
      <c r="G113" s="1183">
        <v>490</v>
      </c>
      <c r="H113" s="926">
        <f t="shared" si="1"/>
        <v>490</v>
      </c>
      <c r="I113" s="1827">
        <v>0</v>
      </c>
      <c r="J113" s="1827">
        <f t="shared" si="2"/>
        <v>490</v>
      </c>
      <c r="K113" s="1827">
        <v>0</v>
      </c>
      <c r="L113" s="1827">
        <f t="shared" si="3"/>
        <v>490</v>
      </c>
      <c r="M113" s="1827">
        <v>0</v>
      </c>
      <c r="N113" s="1827">
        <f t="shared" si="4"/>
        <v>490</v>
      </c>
      <c r="O113" s="1828">
        <v>0</v>
      </c>
      <c r="P113" s="1828">
        <f t="shared" si="5"/>
        <v>490</v>
      </c>
      <c r="Q113" s="1828">
        <v>0</v>
      </c>
      <c r="R113" s="1828">
        <f t="shared" si="6"/>
        <v>490</v>
      </c>
      <c r="S113" s="1829">
        <v>0</v>
      </c>
      <c r="T113" s="1829">
        <f t="shared" si="7"/>
        <v>490</v>
      </c>
      <c r="U113" s="1829">
        <v>0</v>
      </c>
      <c r="V113" s="1829">
        <f t="shared" si="8"/>
        <v>490</v>
      </c>
      <c r="W113" s="1829">
        <v>150</v>
      </c>
      <c r="X113" s="1829">
        <f t="shared" si="52"/>
        <v>640</v>
      </c>
      <c r="Y113" s="2174"/>
    </row>
    <row r="114" spans="1:25" ht="20.95" x14ac:dyDescent="0.2">
      <c r="A114" s="1839" t="s">
        <v>106</v>
      </c>
      <c r="B114" s="470" t="s">
        <v>567</v>
      </c>
      <c r="C114" s="470" t="s">
        <v>100</v>
      </c>
      <c r="D114" s="470" t="s">
        <v>100</v>
      </c>
      <c r="E114" s="1840" t="s">
        <v>277</v>
      </c>
      <c r="F114" s="1175">
        <v>0</v>
      </c>
      <c r="G114" s="1176">
        <f t="shared" ref="G114" si="54">+G115</f>
        <v>80</v>
      </c>
      <c r="H114" s="928">
        <f t="shared" si="1"/>
        <v>80</v>
      </c>
      <c r="I114" s="1833">
        <v>0</v>
      </c>
      <c r="J114" s="1833">
        <f t="shared" si="2"/>
        <v>80</v>
      </c>
      <c r="K114" s="1833">
        <v>0</v>
      </c>
      <c r="L114" s="1833">
        <f t="shared" si="3"/>
        <v>80</v>
      </c>
      <c r="M114" s="1833">
        <v>0</v>
      </c>
      <c r="N114" s="1833">
        <f t="shared" si="4"/>
        <v>80</v>
      </c>
      <c r="O114" s="1834">
        <v>0</v>
      </c>
      <c r="P114" s="1834">
        <f t="shared" si="5"/>
        <v>80</v>
      </c>
      <c r="Q114" s="1834">
        <v>0</v>
      </c>
      <c r="R114" s="1834">
        <f t="shared" si="6"/>
        <v>80</v>
      </c>
      <c r="S114" s="1832">
        <v>0</v>
      </c>
      <c r="T114" s="1832">
        <f t="shared" si="7"/>
        <v>80</v>
      </c>
      <c r="U114" s="1832">
        <v>0</v>
      </c>
      <c r="V114" s="1832">
        <f t="shared" si="8"/>
        <v>80</v>
      </c>
      <c r="W114" s="1832">
        <v>0</v>
      </c>
      <c r="X114" s="1832">
        <f t="shared" si="52"/>
        <v>80</v>
      </c>
      <c r="Y114" s="2174"/>
    </row>
    <row r="115" spans="1:25" ht="20.95" x14ac:dyDescent="0.2">
      <c r="A115" s="1841"/>
      <c r="B115" s="379"/>
      <c r="C115" s="379" t="s">
        <v>273</v>
      </c>
      <c r="D115" s="379" t="s">
        <v>270</v>
      </c>
      <c r="E115" s="1196" t="s">
        <v>259</v>
      </c>
      <c r="F115" s="1182">
        <v>0</v>
      </c>
      <c r="G115" s="1183">
        <v>80</v>
      </c>
      <c r="H115" s="926">
        <f t="shared" si="1"/>
        <v>80</v>
      </c>
      <c r="I115" s="1827">
        <v>0</v>
      </c>
      <c r="J115" s="1827">
        <f t="shared" si="2"/>
        <v>80</v>
      </c>
      <c r="K115" s="1827">
        <v>0</v>
      </c>
      <c r="L115" s="1827">
        <f t="shared" si="3"/>
        <v>80</v>
      </c>
      <c r="M115" s="1827">
        <v>0</v>
      </c>
      <c r="N115" s="1827">
        <f t="shared" si="4"/>
        <v>80</v>
      </c>
      <c r="O115" s="1828">
        <v>0</v>
      </c>
      <c r="P115" s="1828">
        <f t="shared" si="5"/>
        <v>80</v>
      </c>
      <c r="Q115" s="1828">
        <v>0</v>
      </c>
      <c r="R115" s="1828">
        <f t="shared" si="6"/>
        <v>80</v>
      </c>
      <c r="S115" s="1829">
        <v>0</v>
      </c>
      <c r="T115" s="1829">
        <f t="shared" si="7"/>
        <v>80</v>
      </c>
      <c r="U115" s="1829">
        <v>0</v>
      </c>
      <c r="V115" s="1829">
        <f t="shared" si="8"/>
        <v>80</v>
      </c>
      <c r="W115" s="1829">
        <v>0</v>
      </c>
      <c r="X115" s="1829">
        <f t="shared" si="52"/>
        <v>80</v>
      </c>
      <c r="Y115" s="2174"/>
    </row>
    <row r="116" spans="1:25" ht="31.45" x14ac:dyDescent="0.2">
      <c r="A116" s="1839" t="s">
        <v>106</v>
      </c>
      <c r="B116" s="470" t="s">
        <v>568</v>
      </c>
      <c r="C116" s="470" t="s">
        <v>100</v>
      </c>
      <c r="D116" s="470" t="s">
        <v>100</v>
      </c>
      <c r="E116" s="1840" t="s">
        <v>279</v>
      </c>
      <c r="F116" s="1175">
        <v>0</v>
      </c>
      <c r="G116" s="1176">
        <f t="shared" ref="G116" si="55">+G117</f>
        <v>135</v>
      </c>
      <c r="H116" s="928">
        <f t="shared" si="1"/>
        <v>135</v>
      </c>
      <c r="I116" s="1833">
        <v>0</v>
      </c>
      <c r="J116" s="1833">
        <f t="shared" si="2"/>
        <v>135</v>
      </c>
      <c r="K116" s="1833">
        <v>0</v>
      </c>
      <c r="L116" s="1833">
        <f t="shared" si="3"/>
        <v>135</v>
      </c>
      <c r="M116" s="1833">
        <v>0</v>
      </c>
      <c r="N116" s="1833">
        <f t="shared" si="4"/>
        <v>135</v>
      </c>
      <c r="O116" s="1834">
        <v>0</v>
      </c>
      <c r="P116" s="1834">
        <f t="shared" si="5"/>
        <v>135</v>
      </c>
      <c r="Q116" s="1834">
        <v>0</v>
      </c>
      <c r="R116" s="1834">
        <f t="shared" si="6"/>
        <v>135</v>
      </c>
      <c r="S116" s="1832">
        <v>0</v>
      </c>
      <c r="T116" s="1832">
        <f t="shared" si="7"/>
        <v>135</v>
      </c>
      <c r="U116" s="1832">
        <v>0</v>
      </c>
      <c r="V116" s="1832">
        <f t="shared" si="8"/>
        <v>135</v>
      </c>
      <c r="W116" s="1832">
        <v>0</v>
      </c>
      <c r="X116" s="1832">
        <f t="shared" si="52"/>
        <v>135</v>
      </c>
      <c r="Y116" s="2174"/>
    </row>
    <row r="117" spans="1:25" ht="20.95" x14ac:dyDescent="0.2">
      <c r="A117" s="1841"/>
      <c r="B117" s="379"/>
      <c r="C117" s="379" t="s">
        <v>273</v>
      </c>
      <c r="D117" s="379" t="s">
        <v>270</v>
      </c>
      <c r="E117" s="1196" t="s">
        <v>259</v>
      </c>
      <c r="F117" s="1182">
        <v>0</v>
      </c>
      <c r="G117" s="1183">
        <v>135</v>
      </c>
      <c r="H117" s="926">
        <f t="shared" si="1"/>
        <v>135</v>
      </c>
      <c r="I117" s="1827">
        <v>0</v>
      </c>
      <c r="J117" s="1827">
        <f t="shared" si="2"/>
        <v>135</v>
      </c>
      <c r="K117" s="1827">
        <v>0</v>
      </c>
      <c r="L117" s="1827">
        <f t="shared" si="3"/>
        <v>135</v>
      </c>
      <c r="M117" s="1827">
        <v>0</v>
      </c>
      <c r="N117" s="1827">
        <f t="shared" si="4"/>
        <v>135</v>
      </c>
      <c r="O117" s="1828">
        <v>0</v>
      </c>
      <c r="P117" s="1828">
        <f t="shared" si="5"/>
        <v>135</v>
      </c>
      <c r="Q117" s="1828">
        <v>0</v>
      </c>
      <c r="R117" s="1828">
        <f t="shared" si="6"/>
        <v>135</v>
      </c>
      <c r="S117" s="1829">
        <v>0</v>
      </c>
      <c r="T117" s="1829">
        <f t="shared" si="7"/>
        <v>135</v>
      </c>
      <c r="U117" s="1829">
        <v>0</v>
      </c>
      <c r="V117" s="1829">
        <f t="shared" si="8"/>
        <v>135</v>
      </c>
      <c r="W117" s="1829">
        <v>0</v>
      </c>
      <c r="X117" s="1829">
        <f t="shared" si="52"/>
        <v>135</v>
      </c>
      <c r="Y117" s="2174"/>
    </row>
    <row r="118" spans="1:25" ht="20.95" x14ac:dyDescent="0.2">
      <c r="A118" s="1839" t="s">
        <v>106</v>
      </c>
      <c r="B118" s="470" t="s">
        <v>569</v>
      </c>
      <c r="C118" s="470" t="s">
        <v>100</v>
      </c>
      <c r="D118" s="470" t="s">
        <v>100</v>
      </c>
      <c r="E118" s="1840" t="s">
        <v>281</v>
      </c>
      <c r="F118" s="1175">
        <v>0</v>
      </c>
      <c r="G118" s="1176">
        <f t="shared" ref="G118" si="56">+G119</f>
        <v>400</v>
      </c>
      <c r="H118" s="928">
        <f t="shared" si="1"/>
        <v>400</v>
      </c>
      <c r="I118" s="1833">
        <v>0</v>
      </c>
      <c r="J118" s="1833">
        <f t="shared" si="2"/>
        <v>400</v>
      </c>
      <c r="K118" s="1833">
        <v>0</v>
      </c>
      <c r="L118" s="1833">
        <f t="shared" si="3"/>
        <v>400</v>
      </c>
      <c r="M118" s="1833">
        <v>0</v>
      </c>
      <c r="N118" s="1833">
        <f t="shared" si="4"/>
        <v>400</v>
      </c>
      <c r="O118" s="1834">
        <v>0</v>
      </c>
      <c r="P118" s="1834">
        <f t="shared" si="5"/>
        <v>400</v>
      </c>
      <c r="Q118" s="1834">
        <v>0</v>
      </c>
      <c r="R118" s="1834">
        <f t="shared" si="6"/>
        <v>400</v>
      </c>
      <c r="S118" s="1832">
        <v>0</v>
      </c>
      <c r="T118" s="1832">
        <f t="shared" si="7"/>
        <v>400</v>
      </c>
      <c r="U118" s="1832">
        <v>0</v>
      </c>
      <c r="V118" s="1832">
        <f t="shared" si="8"/>
        <v>400</v>
      </c>
      <c r="W118" s="1832">
        <v>0</v>
      </c>
      <c r="X118" s="1832">
        <f t="shared" si="52"/>
        <v>400</v>
      </c>
      <c r="Y118" s="2174"/>
    </row>
    <row r="119" spans="1:25" ht="20.95" x14ac:dyDescent="0.2">
      <c r="A119" s="1841"/>
      <c r="B119" s="379"/>
      <c r="C119" s="379" t="s">
        <v>273</v>
      </c>
      <c r="D119" s="379" t="s">
        <v>270</v>
      </c>
      <c r="E119" s="1196" t="s">
        <v>259</v>
      </c>
      <c r="F119" s="1182">
        <v>0</v>
      </c>
      <c r="G119" s="1183">
        <v>400</v>
      </c>
      <c r="H119" s="926">
        <f t="shared" si="1"/>
        <v>400</v>
      </c>
      <c r="I119" s="1827">
        <v>0</v>
      </c>
      <c r="J119" s="1827">
        <f t="shared" si="2"/>
        <v>400</v>
      </c>
      <c r="K119" s="1827">
        <v>0</v>
      </c>
      <c r="L119" s="1827">
        <f t="shared" si="3"/>
        <v>400</v>
      </c>
      <c r="M119" s="1827">
        <v>0</v>
      </c>
      <c r="N119" s="1827">
        <f t="shared" si="4"/>
        <v>400</v>
      </c>
      <c r="O119" s="1828">
        <v>0</v>
      </c>
      <c r="P119" s="1828">
        <f t="shared" si="5"/>
        <v>400</v>
      </c>
      <c r="Q119" s="1828">
        <v>0</v>
      </c>
      <c r="R119" s="1828">
        <f t="shared" si="6"/>
        <v>400</v>
      </c>
      <c r="S119" s="1829">
        <v>0</v>
      </c>
      <c r="T119" s="1829">
        <f t="shared" si="7"/>
        <v>400</v>
      </c>
      <c r="U119" s="1829">
        <v>0</v>
      </c>
      <c r="V119" s="1829">
        <f t="shared" si="8"/>
        <v>400</v>
      </c>
      <c r="W119" s="1829">
        <v>0</v>
      </c>
      <c r="X119" s="1829">
        <f t="shared" si="52"/>
        <v>400</v>
      </c>
      <c r="Y119" s="2174"/>
    </row>
    <row r="120" spans="1:25" ht="20.95" x14ac:dyDescent="0.2">
      <c r="A120" s="1839" t="s">
        <v>106</v>
      </c>
      <c r="B120" s="470" t="s">
        <v>570</v>
      </c>
      <c r="C120" s="470" t="s">
        <v>100</v>
      </c>
      <c r="D120" s="470" t="s">
        <v>100</v>
      </c>
      <c r="E120" s="1840" t="s">
        <v>284</v>
      </c>
      <c r="F120" s="1175">
        <v>0</v>
      </c>
      <c r="G120" s="1176">
        <f t="shared" ref="G120" si="57">+G121</f>
        <v>300</v>
      </c>
      <c r="H120" s="928">
        <f t="shared" si="1"/>
        <v>300</v>
      </c>
      <c r="I120" s="1833">
        <v>0</v>
      </c>
      <c r="J120" s="1833">
        <f t="shared" si="2"/>
        <v>300</v>
      </c>
      <c r="K120" s="1833">
        <v>0</v>
      </c>
      <c r="L120" s="1833">
        <f t="shared" si="3"/>
        <v>300</v>
      </c>
      <c r="M120" s="1833">
        <v>0</v>
      </c>
      <c r="N120" s="1833">
        <f t="shared" si="4"/>
        <v>300</v>
      </c>
      <c r="O120" s="1834">
        <v>0</v>
      </c>
      <c r="P120" s="1834">
        <f t="shared" si="5"/>
        <v>300</v>
      </c>
      <c r="Q120" s="1834">
        <v>0</v>
      </c>
      <c r="R120" s="1834">
        <f t="shared" si="6"/>
        <v>300</v>
      </c>
      <c r="S120" s="1832">
        <v>0</v>
      </c>
      <c r="T120" s="1832">
        <f t="shared" si="7"/>
        <v>300</v>
      </c>
      <c r="U120" s="1832">
        <v>0</v>
      </c>
      <c r="V120" s="1832">
        <f t="shared" si="8"/>
        <v>300</v>
      </c>
      <c r="W120" s="1832">
        <f>W121</f>
        <v>69.95</v>
      </c>
      <c r="X120" s="1832">
        <f t="shared" si="52"/>
        <v>369.95</v>
      </c>
      <c r="Y120" s="2171" t="s">
        <v>1029</v>
      </c>
    </row>
    <row r="121" spans="1:25" ht="20.95" x14ac:dyDescent="0.2">
      <c r="A121" s="1841"/>
      <c r="B121" s="379"/>
      <c r="C121" s="379" t="s">
        <v>283</v>
      </c>
      <c r="D121" s="379" t="s">
        <v>270</v>
      </c>
      <c r="E121" s="1196" t="s">
        <v>259</v>
      </c>
      <c r="F121" s="1182">
        <v>0</v>
      </c>
      <c r="G121" s="1183">
        <v>300</v>
      </c>
      <c r="H121" s="926">
        <f t="shared" si="1"/>
        <v>300</v>
      </c>
      <c r="I121" s="1827">
        <v>0</v>
      </c>
      <c r="J121" s="1827">
        <f t="shared" si="2"/>
        <v>300</v>
      </c>
      <c r="K121" s="1827">
        <v>0</v>
      </c>
      <c r="L121" s="1827">
        <f t="shared" si="3"/>
        <v>300</v>
      </c>
      <c r="M121" s="1827">
        <v>0</v>
      </c>
      <c r="N121" s="1827">
        <f t="shared" si="4"/>
        <v>300</v>
      </c>
      <c r="O121" s="1828">
        <v>0</v>
      </c>
      <c r="P121" s="1828">
        <f t="shared" si="5"/>
        <v>300</v>
      </c>
      <c r="Q121" s="1828">
        <v>0</v>
      </c>
      <c r="R121" s="1828">
        <f t="shared" si="6"/>
        <v>300</v>
      </c>
      <c r="S121" s="1829">
        <v>0</v>
      </c>
      <c r="T121" s="1829">
        <f t="shared" si="7"/>
        <v>300</v>
      </c>
      <c r="U121" s="1829">
        <v>0</v>
      </c>
      <c r="V121" s="1829">
        <f t="shared" si="8"/>
        <v>300</v>
      </c>
      <c r="W121" s="1829">
        <v>69.95</v>
      </c>
      <c r="X121" s="1829">
        <f t="shared" si="52"/>
        <v>369.95</v>
      </c>
      <c r="Y121" s="2174"/>
    </row>
    <row r="122" spans="1:25" ht="31.45" x14ac:dyDescent="0.2">
      <c r="A122" s="1839" t="s">
        <v>106</v>
      </c>
      <c r="B122" s="470" t="s">
        <v>571</v>
      </c>
      <c r="C122" s="470" t="s">
        <v>100</v>
      </c>
      <c r="D122" s="470" t="s">
        <v>100</v>
      </c>
      <c r="E122" s="1840" t="s">
        <v>286</v>
      </c>
      <c r="F122" s="1175">
        <v>0</v>
      </c>
      <c r="G122" s="1176">
        <f t="shared" ref="G122" si="58">+G123</f>
        <v>170</v>
      </c>
      <c r="H122" s="928">
        <f t="shared" si="1"/>
        <v>170</v>
      </c>
      <c r="I122" s="1833">
        <v>0</v>
      </c>
      <c r="J122" s="1833">
        <f t="shared" si="2"/>
        <v>170</v>
      </c>
      <c r="K122" s="1833">
        <v>0</v>
      </c>
      <c r="L122" s="1833">
        <f t="shared" si="3"/>
        <v>170</v>
      </c>
      <c r="M122" s="1833">
        <v>0</v>
      </c>
      <c r="N122" s="1833">
        <f t="shared" si="4"/>
        <v>170</v>
      </c>
      <c r="O122" s="1834">
        <v>0</v>
      </c>
      <c r="P122" s="1834">
        <f t="shared" si="5"/>
        <v>170</v>
      </c>
      <c r="Q122" s="1834">
        <v>0</v>
      </c>
      <c r="R122" s="1834">
        <f t="shared" si="6"/>
        <v>170</v>
      </c>
      <c r="S122" s="1832">
        <v>0</v>
      </c>
      <c r="T122" s="1832">
        <f t="shared" si="7"/>
        <v>170</v>
      </c>
      <c r="U122" s="1832">
        <v>0</v>
      </c>
      <c r="V122" s="1832">
        <f t="shared" si="8"/>
        <v>170</v>
      </c>
      <c r="W122" s="1832">
        <f>W123</f>
        <v>35</v>
      </c>
      <c r="X122" s="1832">
        <f t="shared" si="52"/>
        <v>205</v>
      </c>
      <c r="Y122" s="2171" t="s">
        <v>1029</v>
      </c>
    </row>
    <row r="123" spans="1:25" ht="20.95" x14ac:dyDescent="0.2">
      <c r="A123" s="1841"/>
      <c r="B123" s="379"/>
      <c r="C123" s="379" t="s">
        <v>283</v>
      </c>
      <c r="D123" s="379" t="s">
        <v>270</v>
      </c>
      <c r="E123" s="1196" t="s">
        <v>259</v>
      </c>
      <c r="F123" s="1182">
        <v>0</v>
      </c>
      <c r="G123" s="1183">
        <v>170</v>
      </c>
      <c r="H123" s="926">
        <f t="shared" si="1"/>
        <v>170</v>
      </c>
      <c r="I123" s="1827">
        <v>0</v>
      </c>
      <c r="J123" s="1827">
        <f t="shared" si="2"/>
        <v>170</v>
      </c>
      <c r="K123" s="1827">
        <v>0</v>
      </c>
      <c r="L123" s="1827">
        <f t="shared" si="3"/>
        <v>170</v>
      </c>
      <c r="M123" s="1827">
        <v>0</v>
      </c>
      <c r="N123" s="1827">
        <f t="shared" si="4"/>
        <v>170</v>
      </c>
      <c r="O123" s="1828">
        <v>0</v>
      </c>
      <c r="P123" s="1828">
        <f t="shared" si="5"/>
        <v>170</v>
      </c>
      <c r="Q123" s="1828">
        <v>0</v>
      </c>
      <c r="R123" s="1828">
        <f t="shared" si="6"/>
        <v>170</v>
      </c>
      <c r="S123" s="1829">
        <v>0</v>
      </c>
      <c r="T123" s="1829">
        <f t="shared" si="7"/>
        <v>170</v>
      </c>
      <c r="U123" s="1829">
        <v>0</v>
      </c>
      <c r="V123" s="1829">
        <f t="shared" si="8"/>
        <v>170</v>
      </c>
      <c r="W123" s="1829">
        <v>35</v>
      </c>
      <c r="X123" s="1829">
        <f t="shared" si="52"/>
        <v>205</v>
      </c>
      <c r="Y123" s="2174"/>
    </row>
    <row r="124" spans="1:25" ht="20.95" x14ac:dyDescent="0.2">
      <c r="A124" s="1839" t="s">
        <v>106</v>
      </c>
      <c r="B124" s="470" t="s">
        <v>572</v>
      </c>
      <c r="C124" s="470" t="s">
        <v>100</v>
      </c>
      <c r="D124" s="470" t="s">
        <v>100</v>
      </c>
      <c r="E124" s="1840" t="s">
        <v>288</v>
      </c>
      <c r="F124" s="1175">
        <v>0</v>
      </c>
      <c r="G124" s="1176">
        <f t="shared" ref="G124" si="59">+G125</f>
        <v>240</v>
      </c>
      <c r="H124" s="928">
        <f t="shared" si="1"/>
        <v>240</v>
      </c>
      <c r="I124" s="1833">
        <v>0</v>
      </c>
      <c r="J124" s="1833">
        <f t="shared" si="2"/>
        <v>240</v>
      </c>
      <c r="K124" s="1833">
        <v>0</v>
      </c>
      <c r="L124" s="1833">
        <f t="shared" si="3"/>
        <v>240</v>
      </c>
      <c r="M124" s="1833">
        <v>0</v>
      </c>
      <c r="N124" s="1833">
        <f t="shared" si="4"/>
        <v>240</v>
      </c>
      <c r="O124" s="1834">
        <v>0</v>
      </c>
      <c r="P124" s="1834">
        <f t="shared" si="5"/>
        <v>240</v>
      </c>
      <c r="Q124" s="1834">
        <v>0</v>
      </c>
      <c r="R124" s="1834">
        <f t="shared" si="6"/>
        <v>240</v>
      </c>
      <c r="S124" s="1832">
        <v>0</v>
      </c>
      <c r="T124" s="1832">
        <f t="shared" si="7"/>
        <v>240</v>
      </c>
      <c r="U124" s="1832">
        <v>0</v>
      </c>
      <c r="V124" s="1832">
        <f t="shared" si="8"/>
        <v>240</v>
      </c>
      <c r="W124" s="1832">
        <v>0</v>
      </c>
      <c r="X124" s="1832">
        <f t="shared" si="52"/>
        <v>240</v>
      </c>
      <c r="Y124" s="2173"/>
    </row>
    <row r="125" spans="1:25" ht="20.95" x14ac:dyDescent="0.2">
      <c r="A125" s="1841"/>
      <c r="B125" s="379"/>
      <c r="C125" s="379" t="s">
        <v>273</v>
      </c>
      <c r="D125" s="379" t="s">
        <v>270</v>
      </c>
      <c r="E125" s="1196" t="s">
        <v>259</v>
      </c>
      <c r="F125" s="1182">
        <v>0</v>
      </c>
      <c r="G125" s="1183">
        <v>240</v>
      </c>
      <c r="H125" s="926">
        <f t="shared" si="1"/>
        <v>240</v>
      </c>
      <c r="I125" s="1827">
        <v>0</v>
      </c>
      <c r="J125" s="1827">
        <f t="shared" si="2"/>
        <v>240</v>
      </c>
      <c r="K125" s="1827">
        <v>0</v>
      </c>
      <c r="L125" s="1827">
        <f t="shared" si="3"/>
        <v>240</v>
      </c>
      <c r="M125" s="1827">
        <v>0</v>
      </c>
      <c r="N125" s="1827">
        <f t="shared" si="4"/>
        <v>240</v>
      </c>
      <c r="O125" s="1828">
        <v>0</v>
      </c>
      <c r="P125" s="1828">
        <f t="shared" si="5"/>
        <v>240</v>
      </c>
      <c r="Q125" s="1828">
        <v>0</v>
      </c>
      <c r="R125" s="1828">
        <f t="shared" si="6"/>
        <v>240</v>
      </c>
      <c r="S125" s="1829">
        <v>0</v>
      </c>
      <c r="T125" s="1829">
        <f t="shared" si="7"/>
        <v>240</v>
      </c>
      <c r="U125" s="1829">
        <v>0</v>
      </c>
      <c r="V125" s="1829">
        <f t="shared" si="8"/>
        <v>240</v>
      </c>
      <c r="W125" s="1829">
        <v>0</v>
      </c>
      <c r="X125" s="1829">
        <f t="shared" si="52"/>
        <v>240</v>
      </c>
      <c r="Y125" s="2173"/>
    </row>
    <row r="126" spans="1:25" ht="31.45" x14ac:dyDescent="0.2">
      <c r="A126" s="1839" t="s">
        <v>106</v>
      </c>
      <c r="B126" s="470" t="s">
        <v>573</v>
      </c>
      <c r="C126" s="470" t="s">
        <v>100</v>
      </c>
      <c r="D126" s="470" t="s">
        <v>100</v>
      </c>
      <c r="E126" s="1840" t="s">
        <v>290</v>
      </c>
      <c r="F126" s="1175">
        <v>0</v>
      </c>
      <c r="G126" s="1176">
        <f t="shared" ref="G126" si="60">+G127</f>
        <v>35</v>
      </c>
      <c r="H126" s="928">
        <f t="shared" si="1"/>
        <v>35</v>
      </c>
      <c r="I126" s="1833">
        <v>0</v>
      </c>
      <c r="J126" s="1833">
        <f t="shared" si="2"/>
        <v>35</v>
      </c>
      <c r="K126" s="1833">
        <v>0</v>
      </c>
      <c r="L126" s="1833">
        <f t="shared" si="3"/>
        <v>35</v>
      </c>
      <c r="M126" s="1833">
        <v>0</v>
      </c>
      <c r="N126" s="1833">
        <f t="shared" si="4"/>
        <v>35</v>
      </c>
      <c r="O126" s="1834">
        <v>0</v>
      </c>
      <c r="P126" s="1834">
        <f t="shared" si="5"/>
        <v>35</v>
      </c>
      <c r="Q126" s="1834">
        <v>0</v>
      </c>
      <c r="R126" s="1834">
        <f t="shared" si="6"/>
        <v>35</v>
      </c>
      <c r="S126" s="1832">
        <v>0</v>
      </c>
      <c r="T126" s="1832">
        <f t="shared" si="7"/>
        <v>35</v>
      </c>
      <c r="U126" s="1832">
        <v>0</v>
      </c>
      <c r="V126" s="1832">
        <f t="shared" si="8"/>
        <v>35</v>
      </c>
      <c r="W126" s="1832">
        <v>0</v>
      </c>
      <c r="X126" s="1832">
        <f t="shared" si="52"/>
        <v>35</v>
      </c>
      <c r="Y126" s="2173"/>
    </row>
    <row r="127" spans="1:25" ht="20.95" x14ac:dyDescent="0.2">
      <c r="A127" s="1841"/>
      <c r="B127" s="379"/>
      <c r="C127" s="379" t="s">
        <v>273</v>
      </c>
      <c r="D127" s="379" t="s">
        <v>270</v>
      </c>
      <c r="E127" s="1196" t="s">
        <v>259</v>
      </c>
      <c r="F127" s="1182">
        <v>0</v>
      </c>
      <c r="G127" s="1183">
        <v>35</v>
      </c>
      <c r="H127" s="926">
        <f t="shared" si="1"/>
        <v>35</v>
      </c>
      <c r="I127" s="1827">
        <v>0</v>
      </c>
      <c r="J127" s="1827">
        <f t="shared" si="2"/>
        <v>35</v>
      </c>
      <c r="K127" s="1827">
        <v>0</v>
      </c>
      <c r="L127" s="1827">
        <f t="shared" si="3"/>
        <v>35</v>
      </c>
      <c r="M127" s="1827">
        <v>0</v>
      </c>
      <c r="N127" s="1827">
        <f t="shared" si="4"/>
        <v>35</v>
      </c>
      <c r="O127" s="1828">
        <v>0</v>
      </c>
      <c r="P127" s="1828">
        <f t="shared" si="5"/>
        <v>35</v>
      </c>
      <c r="Q127" s="1828">
        <v>0</v>
      </c>
      <c r="R127" s="1828">
        <f t="shared" si="6"/>
        <v>35</v>
      </c>
      <c r="S127" s="1829">
        <v>0</v>
      </c>
      <c r="T127" s="1829">
        <f t="shared" si="7"/>
        <v>35</v>
      </c>
      <c r="U127" s="1829">
        <v>0</v>
      </c>
      <c r="V127" s="1829">
        <f t="shared" si="8"/>
        <v>35</v>
      </c>
      <c r="W127" s="1829">
        <v>0</v>
      </c>
      <c r="X127" s="1829">
        <f t="shared" si="52"/>
        <v>35</v>
      </c>
      <c r="Y127" s="2173"/>
    </row>
    <row r="128" spans="1:25" x14ac:dyDescent="0.2">
      <c r="A128" s="1040" t="s">
        <v>106</v>
      </c>
      <c r="B128" s="1041" t="s">
        <v>477</v>
      </c>
      <c r="C128" s="1042" t="s">
        <v>100</v>
      </c>
      <c r="D128" s="1043" t="s">
        <v>100</v>
      </c>
      <c r="E128" s="1044" t="s">
        <v>441</v>
      </c>
      <c r="F128" s="928">
        <f>+F129</f>
        <v>60</v>
      </c>
      <c r="G128" s="928">
        <v>0</v>
      </c>
      <c r="H128" s="928">
        <f t="shared" si="1"/>
        <v>60</v>
      </c>
      <c r="I128" s="1833">
        <v>0</v>
      </c>
      <c r="J128" s="1833">
        <f t="shared" si="2"/>
        <v>60</v>
      </c>
      <c r="K128" s="1833">
        <v>0</v>
      </c>
      <c r="L128" s="1833">
        <f t="shared" si="3"/>
        <v>60</v>
      </c>
      <c r="M128" s="1833">
        <v>0</v>
      </c>
      <c r="N128" s="1833">
        <f t="shared" si="4"/>
        <v>60</v>
      </c>
      <c r="O128" s="1834">
        <v>0</v>
      </c>
      <c r="P128" s="1834">
        <f t="shared" si="5"/>
        <v>60</v>
      </c>
      <c r="Q128" s="1834">
        <v>0</v>
      </c>
      <c r="R128" s="1834">
        <f t="shared" si="6"/>
        <v>60</v>
      </c>
      <c r="S128" s="1832">
        <v>0</v>
      </c>
      <c r="T128" s="1832">
        <f t="shared" si="7"/>
        <v>60</v>
      </c>
      <c r="U128" s="1832">
        <f>U129</f>
        <v>-40</v>
      </c>
      <c r="V128" s="1832">
        <f t="shared" si="8"/>
        <v>20</v>
      </c>
      <c r="W128" s="1832">
        <f>W129</f>
        <v>0</v>
      </c>
      <c r="X128" s="1832">
        <f t="shared" si="52"/>
        <v>20</v>
      </c>
      <c r="Y128" s="2173"/>
    </row>
    <row r="129" spans="1:25" x14ac:dyDescent="0.2">
      <c r="A129" s="701"/>
      <c r="B129" s="1197" t="s">
        <v>474</v>
      </c>
      <c r="C129" s="744">
        <v>3299</v>
      </c>
      <c r="D129" s="744">
        <v>5331</v>
      </c>
      <c r="E129" s="781" t="s">
        <v>259</v>
      </c>
      <c r="F129" s="926">
        <v>60</v>
      </c>
      <c r="G129" s="926">
        <v>0</v>
      </c>
      <c r="H129" s="926">
        <f t="shared" si="1"/>
        <v>60</v>
      </c>
      <c r="I129" s="1827">
        <v>0</v>
      </c>
      <c r="J129" s="1827">
        <f t="shared" si="2"/>
        <v>60</v>
      </c>
      <c r="K129" s="1827">
        <v>0</v>
      </c>
      <c r="L129" s="1827">
        <f t="shared" si="3"/>
        <v>60</v>
      </c>
      <c r="M129" s="1827">
        <v>0</v>
      </c>
      <c r="N129" s="1827">
        <f t="shared" si="4"/>
        <v>60</v>
      </c>
      <c r="O129" s="1828">
        <v>0</v>
      </c>
      <c r="P129" s="1828">
        <f t="shared" si="5"/>
        <v>60</v>
      </c>
      <c r="Q129" s="1828">
        <v>0</v>
      </c>
      <c r="R129" s="1828">
        <f t="shared" si="6"/>
        <v>60</v>
      </c>
      <c r="S129" s="1829">
        <v>0</v>
      </c>
      <c r="T129" s="1829">
        <f t="shared" si="7"/>
        <v>60</v>
      </c>
      <c r="U129" s="1829">
        <v>-40</v>
      </c>
      <c r="V129" s="1829">
        <f t="shared" si="8"/>
        <v>20</v>
      </c>
      <c r="W129" s="1829">
        <v>0</v>
      </c>
      <c r="X129" s="1829">
        <f t="shared" si="52"/>
        <v>20</v>
      </c>
      <c r="Y129" s="2173"/>
    </row>
    <row r="130" spans="1:25" ht="20.95" x14ac:dyDescent="0.2">
      <c r="A130" s="1040" t="s">
        <v>106</v>
      </c>
      <c r="B130" s="1041" t="s">
        <v>953</v>
      </c>
      <c r="C130" s="1042" t="s">
        <v>100</v>
      </c>
      <c r="D130" s="1043" t="s">
        <v>100</v>
      </c>
      <c r="E130" s="1044" t="s">
        <v>954</v>
      </c>
      <c r="F130" s="928">
        <v>0</v>
      </c>
      <c r="G130" s="926"/>
      <c r="H130" s="926"/>
      <c r="I130" s="1827"/>
      <c r="J130" s="1827"/>
      <c r="K130" s="1827"/>
      <c r="L130" s="1827"/>
      <c r="M130" s="1827"/>
      <c r="N130" s="1827"/>
      <c r="O130" s="1828"/>
      <c r="P130" s="1828"/>
      <c r="Q130" s="1828"/>
      <c r="R130" s="1828"/>
      <c r="S130" s="1829"/>
      <c r="T130" s="1832">
        <v>0</v>
      </c>
      <c r="U130" s="1832">
        <f>+U131</f>
        <v>20</v>
      </c>
      <c r="V130" s="1832">
        <f t="shared" si="8"/>
        <v>20</v>
      </c>
      <c r="W130" s="1832">
        <f>+W131</f>
        <v>0</v>
      </c>
      <c r="X130" s="1832">
        <f t="shared" si="52"/>
        <v>20</v>
      </c>
      <c r="Y130" s="2173"/>
    </row>
    <row r="131" spans="1:25" x14ac:dyDescent="0.2">
      <c r="A131" s="701"/>
      <c r="B131" s="1197" t="s">
        <v>474</v>
      </c>
      <c r="C131" s="744">
        <v>3123</v>
      </c>
      <c r="D131" s="744">
        <v>5331</v>
      </c>
      <c r="E131" s="781" t="s">
        <v>259</v>
      </c>
      <c r="F131" s="926">
        <v>0</v>
      </c>
      <c r="G131" s="926"/>
      <c r="H131" s="926"/>
      <c r="I131" s="1827"/>
      <c r="J131" s="1827"/>
      <c r="K131" s="1827"/>
      <c r="L131" s="1827"/>
      <c r="M131" s="1827"/>
      <c r="N131" s="1827"/>
      <c r="O131" s="1828"/>
      <c r="P131" s="1828"/>
      <c r="Q131" s="1828"/>
      <c r="R131" s="1828"/>
      <c r="S131" s="1829"/>
      <c r="T131" s="1829">
        <v>0</v>
      </c>
      <c r="U131" s="1829">
        <v>20</v>
      </c>
      <c r="V131" s="1829">
        <f t="shared" si="8"/>
        <v>20</v>
      </c>
      <c r="W131" s="1829">
        <v>0</v>
      </c>
      <c r="X131" s="1829">
        <f t="shared" si="52"/>
        <v>20</v>
      </c>
      <c r="Y131" s="2173"/>
    </row>
    <row r="132" spans="1:25" ht="20.95" x14ac:dyDescent="0.2">
      <c r="A132" s="1040" t="s">
        <v>106</v>
      </c>
      <c r="B132" s="1041" t="s">
        <v>956</v>
      </c>
      <c r="C132" s="1042" t="s">
        <v>100</v>
      </c>
      <c r="D132" s="1043" t="s">
        <v>100</v>
      </c>
      <c r="E132" s="1044" t="s">
        <v>957</v>
      </c>
      <c r="F132" s="928">
        <v>0</v>
      </c>
      <c r="G132" s="926"/>
      <c r="H132" s="926"/>
      <c r="I132" s="1827"/>
      <c r="J132" s="1827"/>
      <c r="K132" s="1827"/>
      <c r="L132" s="1827"/>
      <c r="M132" s="1827"/>
      <c r="N132" s="1827"/>
      <c r="O132" s="1828"/>
      <c r="P132" s="1828"/>
      <c r="Q132" s="1828"/>
      <c r="R132" s="1828"/>
      <c r="S132" s="1829"/>
      <c r="T132" s="1832">
        <v>0</v>
      </c>
      <c r="U132" s="1832">
        <f>+U133</f>
        <v>20</v>
      </c>
      <c r="V132" s="1832">
        <f t="shared" si="8"/>
        <v>20</v>
      </c>
      <c r="W132" s="1832">
        <f>+W133</f>
        <v>0</v>
      </c>
      <c r="X132" s="1832">
        <f t="shared" si="52"/>
        <v>20</v>
      </c>
      <c r="Y132" s="2173"/>
    </row>
    <row r="133" spans="1:25" x14ac:dyDescent="0.2">
      <c r="A133" s="701"/>
      <c r="B133" s="1197" t="s">
        <v>474</v>
      </c>
      <c r="C133" s="744">
        <v>3122</v>
      </c>
      <c r="D133" s="744">
        <v>5331</v>
      </c>
      <c r="E133" s="781" t="s">
        <v>259</v>
      </c>
      <c r="F133" s="926">
        <v>0</v>
      </c>
      <c r="G133" s="926"/>
      <c r="H133" s="926"/>
      <c r="I133" s="1827"/>
      <c r="J133" s="1827"/>
      <c r="K133" s="1827"/>
      <c r="L133" s="1827"/>
      <c r="M133" s="1827"/>
      <c r="N133" s="1827"/>
      <c r="O133" s="1828"/>
      <c r="P133" s="1828"/>
      <c r="Q133" s="1828"/>
      <c r="R133" s="1828"/>
      <c r="S133" s="1829"/>
      <c r="T133" s="1829">
        <v>0</v>
      </c>
      <c r="U133" s="1829">
        <v>20</v>
      </c>
      <c r="V133" s="1829">
        <f t="shared" si="8"/>
        <v>20</v>
      </c>
      <c r="W133" s="1829">
        <v>0</v>
      </c>
      <c r="X133" s="1829">
        <f t="shared" si="52"/>
        <v>20</v>
      </c>
      <c r="Y133" s="2173"/>
    </row>
    <row r="134" spans="1:25" x14ac:dyDescent="0.2">
      <c r="A134" s="1040" t="s">
        <v>106</v>
      </c>
      <c r="B134" s="1041" t="s">
        <v>478</v>
      </c>
      <c r="C134" s="1042" t="s">
        <v>100</v>
      </c>
      <c r="D134" s="1043" t="s">
        <v>100</v>
      </c>
      <c r="E134" s="1044" t="s">
        <v>443</v>
      </c>
      <c r="F134" s="928">
        <f>+F135</f>
        <v>50</v>
      </c>
      <c r="G134" s="928">
        <v>0</v>
      </c>
      <c r="H134" s="928">
        <f t="shared" si="1"/>
        <v>50</v>
      </c>
      <c r="I134" s="1833">
        <f>+I135</f>
        <v>-50</v>
      </c>
      <c r="J134" s="1833">
        <f t="shared" si="2"/>
        <v>0</v>
      </c>
      <c r="K134" s="1833">
        <v>0</v>
      </c>
      <c r="L134" s="1833">
        <f t="shared" si="3"/>
        <v>0</v>
      </c>
      <c r="M134" s="1833">
        <v>0</v>
      </c>
      <c r="N134" s="1833">
        <f t="shared" si="4"/>
        <v>0</v>
      </c>
      <c r="O134" s="1834">
        <v>0</v>
      </c>
      <c r="P134" s="1834">
        <f t="shared" si="5"/>
        <v>0</v>
      </c>
      <c r="Q134" s="1834">
        <v>0</v>
      </c>
      <c r="R134" s="1834">
        <f t="shared" si="6"/>
        <v>0</v>
      </c>
      <c r="S134" s="1832">
        <v>0</v>
      </c>
      <c r="T134" s="1832">
        <f t="shared" si="7"/>
        <v>0</v>
      </c>
      <c r="U134" s="1832">
        <v>0</v>
      </c>
      <c r="V134" s="1832">
        <f t="shared" si="8"/>
        <v>0</v>
      </c>
      <c r="W134" s="1832">
        <v>0</v>
      </c>
      <c r="X134" s="1832">
        <f t="shared" si="52"/>
        <v>0</v>
      </c>
      <c r="Y134" s="2173"/>
    </row>
    <row r="135" spans="1:25" x14ac:dyDescent="0.2">
      <c r="A135" s="701"/>
      <c r="B135" s="703" t="s">
        <v>474</v>
      </c>
      <c r="C135" s="704">
        <v>3299</v>
      </c>
      <c r="D135" s="663">
        <v>5332</v>
      </c>
      <c r="E135" s="781" t="s">
        <v>444</v>
      </c>
      <c r="F135" s="926">
        <v>50</v>
      </c>
      <c r="G135" s="926">
        <v>0</v>
      </c>
      <c r="H135" s="926">
        <f t="shared" si="1"/>
        <v>50</v>
      </c>
      <c r="I135" s="1827">
        <v>-50</v>
      </c>
      <c r="J135" s="1827">
        <f t="shared" si="2"/>
        <v>0</v>
      </c>
      <c r="K135" s="1827">
        <v>0</v>
      </c>
      <c r="L135" s="1827">
        <f t="shared" si="3"/>
        <v>0</v>
      </c>
      <c r="M135" s="1827">
        <v>0</v>
      </c>
      <c r="N135" s="1827">
        <f t="shared" si="4"/>
        <v>0</v>
      </c>
      <c r="O135" s="1828">
        <v>0</v>
      </c>
      <c r="P135" s="1828">
        <f t="shared" si="5"/>
        <v>0</v>
      </c>
      <c r="Q135" s="1828">
        <v>0</v>
      </c>
      <c r="R135" s="1828">
        <f t="shared" si="6"/>
        <v>0</v>
      </c>
      <c r="S135" s="1829">
        <v>0</v>
      </c>
      <c r="T135" s="1829">
        <f t="shared" si="7"/>
        <v>0</v>
      </c>
      <c r="U135" s="1829">
        <v>0</v>
      </c>
      <c r="V135" s="1829">
        <f t="shared" si="8"/>
        <v>0</v>
      </c>
      <c r="W135" s="1829">
        <v>0</v>
      </c>
      <c r="X135" s="1829">
        <f t="shared" si="52"/>
        <v>0</v>
      </c>
      <c r="Y135" s="2173"/>
    </row>
    <row r="136" spans="1:25" ht="20.95" x14ac:dyDescent="0.2">
      <c r="A136" s="1040" t="s">
        <v>106</v>
      </c>
      <c r="B136" s="1041" t="s">
        <v>562</v>
      </c>
      <c r="C136" s="1042" t="s">
        <v>100</v>
      </c>
      <c r="D136" s="1043" t="s">
        <v>100</v>
      </c>
      <c r="E136" s="1044" t="s">
        <v>574</v>
      </c>
      <c r="F136" s="928">
        <v>0</v>
      </c>
      <c r="G136" s="928">
        <v>0</v>
      </c>
      <c r="H136" s="928">
        <f t="shared" si="1"/>
        <v>0</v>
      </c>
      <c r="I136" s="1833">
        <v>50</v>
      </c>
      <c r="J136" s="1833">
        <f t="shared" si="2"/>
        <v>50</v>
      </c>
      <c r="K136" s="1833">
        <v>0</v>
      </c>
      <c r="L136" s="1833">
        <f t="shared" si="3"/>
        <v>50</v>
      </c>
      <c r="M136" s="1833">
        <v>0</v>
      </c>
      <c r="N136" s="1833">
        <f t="shared" si="4"/>
        <v>50</v>
      </c>
      <c r="O136" s="1834">
        <v>0</v>
      </c>
      <c r="P136" s="1834">
        <f t="shared" si="5"/>
        <v>50</v>
      </c>
      <c r="Q136" s="1834">
        <v>0</v>
      </c>
      <c r="R136" s="1834">
        <f t="shared" si="6"/>
        <v>50</v>
      </c>
      <c r="S136" s="1832">
        <v>0</v>
      </c>
      <c r="T136" s="1832">
        <f t="shared" si="7"/>
        <v>50</v>
      </c>
      <c r="U136" s="1832">
        <v>0</v>
      </c>
      <c r="V136" s="1832">
        <f t="shared" si="8"/>
        <v>50</v>
      </c>
      <c r="W136" s="1832">
        <v>0</v>
      </c>
      <c r="X136" s="1832">
        <f t="shared" si="52"/>
        <v>50</v>
      </c>
      <c r="Y136" s="2173"/>
    </row>
    <row r="137" spans="1:25" x14ac:dyDescent="0.2">
      <c r="A137" s="701"/>
      <c r="B137" s="703"/>
      <c r="C137" s="704">
        <v>3299</v>
      </c>
      <c r="D137" s="663">
        <v>5332</v>
      </c>
      <c r="E137" s="781" t="s">
        <v>444</v>
      </c>
      <c r="F137" s="926">
        <v>0</v>
      </c>
      <c r="G137" s="926">
        <v>0</v>
      </c>
      <c r="H137" s="926">
        <v>0</v>
      </c>
      <c r="I137" s="1827">
        <v>50</v>
      </c>
      <c r="J137" s="1827">
        <f t="shared" si="2"/>
        <v>50</v>
      </c>
      <c r="K137" s="1827">
        <v>0</v>
      </c>
      <c r="L137" s="1827">
        <f t="shared" si="3"/>
        <v>50</v>
      </c>
      <c r="M137" s="1827">
        <v>0</v>
      </c>
      <c r="N137" s="1827">
        <f t="shared" si="4"/>
        <v>50</v>
      </c>
      <c r="O137" s="1828">
        <v>0</v>
      </c>
      <c r="P137" s="1828">
        <f t="shared" si="5"/>
        <v>50</v>
      </c>
      <c r="Q137" s="1828">
        <v>0</v>
      </c>
      <c r="R137" s="1828">
        <f t="shared" si="6"/>
        <v>50</v>
      </c>
      <c r="S137" s="1829">
        <v>0</v>
      </c>
      <c r="T137" s="1829">
        <f t="shared" si="7"/>
        <v>50</v>
      </c>
      <c r="U137" s="1829">
        <v>0</v>
      </c>
      <c r="V137" s="1829">
        <f t="shared" si="8"/>
        <v>50</v>
      </c>
      <c r="W137" s="1829">
        <v>0</v>
      </c>
      <c r="X137" s="1829">
        <f t="shared" si="52"/>
        <v>50</v>
      </c>
      <c r="Y137" s="2173"/>
    </row>
    <row r="138" spans="1:25" x14ac:dyDescent="0.2">
      <c r="A138" s="1040" t="s">
        <v>106</v>
      </c>
      <c r="B138" s="1041" t="s">
        <v>479</v>
      </c>
      <c r="C138" s="1042" t="s">
        <v>100</v>
      </c>
      <c r="D138" s="1043" t="s">
        <v>100</v>
      </c>
      <c r="E138" s="1044" t="s">
        <v>214</v>
      </c>
      <c r="F138" s="928">
        <f>+F139</f>
        <v>50</v>
      </c>
      <c r="G138" s="928">
        <v>0</v>
      </c>
      <c r="H138" s="928">
        <f t="shared" si="1"/>
        <v>50</v>
      </c>
      <c r="I138" s="1833">
        <v>0</v>
      </c>
      <c r="J138" s="1833">
        <f t="shared" si="2"/>
        <v>50</v>
      </c>
      <c r="K138" s="1833">
        <v>0</v>
      </c>
      <c r="L138" s="1833">
        <f t="shared" si="3"/>
        <v>50</v>
      </c>
      <c r="M138" s="1833">
        <v>0</v>
      </c>
      <c r="N138" s="1833">
        <f t="shared" si="4"/>
        <v>50</v>
      </c>
      <c r="O138" s="1834">
        <v>0</v>
      </c>
      <c r="P138" s="1834">
        <f t="shared" si="5"/>
        <v>50</v>
      </c>
      <c r="Q138" s="1834">
        <v>0</v>
      </c>
      <c r="R138" s="1834">
        <f t="shared" si="6"/>
        <v>50</v>
      </c>
      <c r="S138" s="1832">
        <v>0</v>
      </c>
      <c r="T138" s="1832">
        <f t="shared" si="7"/>
        <v>50</v>
      </c>
      <c r="U138" s="1832">
        <f>U139</f>
        <v>-50</v>
      </c>
      <c r="V138" s="1832">
        <f t="shared" si="8"/>
        <v>0</v>
      </c>
      <c r="W138" s="1832">
        <f>W139</f>
        <v>0</v>
      </c>
      <c r="X138" s="1832">
        <f t="shared" si="52"/>
        <v>0</v>
      </c>
      <c r="Y138" s="2173"/>
    </row>
    <row r="139" spans="1:25" x14ac:dyDescent="0.2">
      <c r="A139" s="701"/>
      <c r="B139" s="703" t="s">
        <v>474</v>
      </c>
      <c r="C139" s="704">
        <v>3299</v>
      </c>
      <c r="D139" s="663">
        <v>5321</v>
      </c>
      <c r="E139" s="781" t="s">
        <v>258</v>
      </c>
      <c r="F139" s="926">
        <v>50</v>
      </c>
      <c r="G139" s="926">
        <v>0</v>
      </c>
      <c r="H139" s="926">
        <f t="shared" si="1"/>
        <v>50</v>
      </c>
      <c r="I139" s="1827">
        <v>0</v>
      </c>
      <c r="J139" s="1827">
        <f t="shared" si="2"/>
        <v>50</v>
      </c>
      <c r="K139" s="1827">
        <v>0</v>
      </c>
      <c r="L139" s="1827">
        <f t="shared" si="3"/>
        <v>50</v>
      </c>
      <c r="M139" s="1827">
        <v>0</v>
      </c>
      <c r="N139" s="1827">
        <f t="shared" si="4"/>
        <v>50</v>
      </c>
      <c r="O139" s="1828">
        <v>0</v>
      </c>
      <c r="P139" s="1828">
        <f t="shared" si="5"/>
        <v>50</v>
      </c>
      <c r="Q139" s="1828">
        <v>0</v>
      </c>
      <c r="R139" s="1828">
        <f t="shared" si="6"/>
        <v>50</v>
      </c>
      <c r="S139" s="1829">
        <v>0</v>
      </c>
      <c r="T139" s="1829">
        <f t="shared" si="7"/>
        <v>50</v>
      </c>
      <c r="U139" s="1829">
        <v>-50</v>
      </c>
      <c r="V139" s="1829">
        <f t="shared" si="8"/>
        <v>0</v>
      </c>
      <c r="W139" s="1829">
        <v>0</v>
      </c>
      <c r="X139" s="1829">
        <f t="shared" si="52"/>
        <v>0</v>
      </c>
      <c r="Y139" s="2173"/>
    </row>
    <row r="140" spans="1:25" x14ac:dyDescent="0.2">
      <c r="A140" s="1040" t="s">
        <v>106</v>
      </c>
      <c r="B140" s="1041" t="s">
        <v>480</v>
      </c>
      <c r="C140" s="1042" t="s">
        <v>100</v>
      </c>
      <c r="D140" s="1043" t="s">
        <v>100</v>
      </c>
      <c r="E140" s="1044" t="s">
        <v>215</v>
      </c>
      <c r="F140" s="928">
        <f>+F141</f>
        <v>20</v>
      </c>
      <c r="G140" s="928">
        <v>0</v>
      </c>
      <c r="H140" s="928">
        <f t="shared" si="1"/>
        <v>20</v>
      </c>
      <c r="I140" s="1833">
        <f>+I141</f>
        <v>-20</v>
      </c>
      <c r="J140" s="1833">
        <f t="shared" si="2"/>
        <v>0</v>
      </c>
      <c r="K140" s="1833">
        <v>0</v>
      </c>
      <c r="L140" s="1833">
        <f t="shared" si="3"/>
        <v>0</v>
      </c>
      <c r="M140" s="1833">
        <v>0</v>
      </c>
      <c r="N140" s="1833">
        <f t="shared" si="4"/>
        <v>0</v>
      </c>
      <c r="O140" s="1834">
        <v>0</v>
      </c>
      <c r="P140" s="1834">
        <f t="shared" si="5"/>
        <v>0</v>
      </c>
      <c r="Q140" s="1834">
        <v>0</v>
      </c>
      <c r="R140" s="1834">
        <f t="shared" si="6"/>
        <v>0</v>
      </c>
      <c r="S140" s="1832">
        <v>0</v>
      </c>
      <c r="T140" s="1832">
        <f t="shared" si="7"/>
        <v>0</v>
      </c>
      <c r="U140" s="1832">
        <v>0</v>
      </c>
      <c r="V140" s="1832">
        <f t="shared" si="8"/>
        <v>0</v>
      </c>
      <c r="W140" s="1832">
        <v>0</v>
      </c>
      <c r="X140" s="1832">
        <f t="shared" si="52"/>
        <v>0</v>
      </c>
      <c r="Y140" s="2173"/>
    </row>
    <row r="141" spans="1:25" x14ac:dyDescent="0.2">
      <c r="A141" s="701"/>
      <c r="B141" s="703" t="s">
        <v>474</v>
      </c>
      <c r="C141" s="704">
        <v>3299</v>
      </c>
      <c r="D141" s="663">
        <v>5321</v>
      </c>
      <c r="E141" s="781" t="s">
        <v>258</v>
      </c>
      <c r="F141" s="926">
        <v>20</v>
      </c>
      <c r="G141" s="926">
        <v>0</v>
      </c>
      <c r="H141" s="926">
        <f t="shared" si="1"/>
        <v>20</v>
      </c>
      <c r="I141" s="1827">
        <v>-20</v>
      </c>
      <c r="J141" s="1827">
        <f t="shared" si="2"/>
        <v>0</v>
      </c>
      <c r="K141" s="1827">
        <v>0</v>
      </c>
      <c r="L141" s="1827">
        <f t="shared" si="3"/>
        <v>0</v>
      </c>
      <c r="M141" s="1827">
        <v>0</v>
      </c>
      <c r="N141" s="1827">
        <f t="shared" si="4"/>
        <v>0</v>
      </c>
      <c r="O141" s="1828">
        <v>0</v>
      </c>
      <c r="P141" s="1828">
        <f t="shared" si="5"/>
        <v>0</v>
      </c>
      <c r="Q141" s="1828">
        <v>0</v>
      </c>
      <c r="R141" s="1828">
        <f t="shared" si="6"/>
        <v>0</v>
      </c>
      <c r="S141" s="1829">
        <v>0</v>
      </c>
      <c r="T141" s="1829">
        <f t="shared" si="7"/>
        <v>0</v>
      </c>
      <c r="U141" s="1829">
        <v>0</v>
      </c>
      <c r="V141" s="1829">
        <f t="shared" si="8"/>
        <v>0</v>
      </c>
      <c r="W141" s="1829">
        <v>0</v>
      </c>
      <c r="X141" s="1829">
        <f t="shared" si="52"/>
        <v>0</v>
      </c>
      <c r="Y141" s="2173"/>
    </row>
    <row r="142" spans="1:25" ht="20.95" x14ac:dyDescent="0.2">
      <c r="A142" s="1040" t="s">
        <v>106</v>
      </c>
      <c r="B142" s="1041" t="s">
        <v>561</v>
      </c>
      <c r="C142" s="1042" t="s">
        <v>100</v>
      </c>
      <c r="D142" s="1043" t="s">
        <v>100</v>
      </c>
      <c r="E142" s="1044" t="s">
        <v>560</v>
      </c>
      <c r="F142" s="928">
        <v>0</v>
      </c>
      <c r="G142" s="928">
        <v>0</v>
      </c>
      <c r="H142" s="928">
        <v>0</v>
      </c>
      <c r="I142" s="1833">
        <f>+I143</f>
        <v>20</v>
      </c>
      <c r="J142" s="1833">
        <f t="shared" si="2"/>
        <v>20</v>
      </c>
      <c r="K142" s="1833">
        <v>0</v>
      </c>
      <c r="L142" s="1833">
        <f t="shared" si="3"/>
        <v>20</v>
      </c>
      <c r="M142" s="1833">
        <v>0</v>
      </c>
      <c r="N142" s="1833">
        <f t="shared" si="4"/>
        <v>20</v>
      </c>
      <c r="O142" s="1834">
        <v>0</v>
      </c>
      <c r="P142" s="1834">
        <f t="shared" si="5"/>
        <v>20</v>
      </c>
      <c r="Q142" s="1834">
        <v>0</v>
      </c>
      <c r="R142" s="1834">
        <f t="shared" si="6"/>
        <v>20</v>
      </c>
      <c r="S142" s="1832">
        <v>0</v>
      </c>
      <c r="T142" s="1832">
        <f t="shared" si="7"/>
        <v>20</v>
      </c>
      <c r="U142" s="1832">
        <v>0</v>
      </c>
      <c r="V142" s="1832">
        <f t="shared" si="8"/>
        <v>20</v>
      </c>
      <c r="W142" s="1832">
        <v>0</v>
      </c>
      <c r="X142" s="1832">
        <f t="shared" si="52"/>
        <v>20</v>
      </c>
      <c r="Y142" s="2173"/>
    </row>
    <row r="143" spans="1:25" x14ac:dyDescent="0.2">
      <c r="A143" s="701"/>
      <c r="B143" s="703"/>
      <c r="C143" s="704">
        <v>3299</v>
      </c>
      <c r="D143" s="663">
        <v>5321</v>
      </c>
      <c r="E143" s="781" t="s">
        <v>258</v>
      </c>
      <c r="F143" s="926">
        <v>0</v>
      </c>
      <c r="G143" s="926">
        <v>0</v>
      </c>
      <c r="H143" s="926">
        <v>0</v>
      </c>
      <c r="I143" s="1827">
        <v>20</v>
      </c>
      <c r="J143" s="1827">
        <f t="shared" si="2"/>
        <v>20</v>
      </c>
      <c r="K143" s="1827">
        <v>0</v>
      </c>
      <c r="L143" s="1827">
        <f t="shared" si="3"/>
        <v>20</v>
      </c>
      <c r="M143" s="1827">
        <v>0</v>
      </c>
      <c r="N143" s="1827">
        <f t="shared" si="4"/>
        <v>20</v>
      </c>
      <c r="O143" s="1828">
        <v>0</v>
      </c>
      <c r="P143" s="1828">
        <f t="shared" si="5"/>
        <v>20</v>
      </c>
      <c r="Q143" s="1828">
        <v>0</v>
      </c>
      <c r="R143" s="1828">
        <f t="shared" si="6"/>
        <v>20</v>
      </c>
      <c r="S143" s="1829">
        <v>0</v>
      </c>
      <c r="T143" s="1829">
        <f t="shared" si="7"/>
        <v>20</v>
      </c>
      <c r="U143" s="1829">
        <v>0</v>
      </c>
      <c r="V143" s="1829">
        <f t="shared" si="8"/>
        <v>20</v>
      </c>
      <c r="W143" s="1829">
        <v>0</v>
      </c>
      <c r="X143" s="1829">
        <f t="shared" si="52"/>
        <v>20</v>
      </c>
      <c r="Y143" s="2173"/>
    </row>
    <row r="144" spans="1:25" x14ac:dyDescent="0.2">
      <c r="A144" s="1040" t="s">
        <v>106</v>
      </c>
      <c r="B144" s="1041" t="s">
        <v>481</v>
      </c>
      <c r="C144" s="1042" t="s">
        <v>100</v>
      </c>
      <c r="D144" s="1043" t="s">
        <v>100</v>
      </c>
      <c r="E144" s="1044" t="s">
        <v>216</v>
      </c>
      <c r="F144" s="928">
        <f>+F145</f>
        <v>30</v>
      </c>
      <c r="G144" s="928">
        <v>0</v>
      </c>
      <c r="H144" s="928">
        <f t="shared" si="1"/>
        <v>30</v>
      </c>
      <c r="I144" s="1833">
        <v>0</v>
      </c>
      <c r="J144" s="1833">
        <f t="shared" si="2"/>
        <v>30</v>
      </c>
      <c r="K144" s="1833">
        <v>0</v>
      </c>
      <c r="L144" s="1833">
        <f t="shared" si="3"/>
        <v>30</v>
      </c>
      <c r="M144" s="1833">
        <v>0</v>
      </c>
      <c r="N144" s="1833">
        <f t="shared" si="4"/>
        <v>30</v>
      </c>
      <c r="O144" s="1834">
        <v>0</v>
      </c>
      <c r="P144" s="1834">
        <f t="shared" si="5"/>
        <v>30</v>
      </c>
      <c r="Q144" s="1834">
        <v>0</v>
      </c>
      <c r="R144" s="1834">
        <f t="shared" si="6"/>
        <v>30</v>
      </c>
      <c r="S144" s="1832">
        <v>0</v>
      </c>
      <c r="T144" s="1832">
        <f t="shared" si="7"/>
        <v>30</v>
      </c>
      <c r="U144" s="1832">
        <v>0</v>
      </c>
      <c r="V144" s="1832">
        <f t="shared" si="8"/>
        <v>30</v>
      </c>
      <c r="W144" s="1832">
        <v>0</v>
      </c>
      <c r="X144" s="1832">
        <f t="shared" si="52"/>
        <v>30</v>
      </c>
      <c r="Y144" s="2173"/>
    </row>
    <row r="145" spans="1:25" x14ac:dyDescent="0.2">
      <c r="A145" s="701"/>
      <c r="B145" s="703" t="s">
        <v>474</v>
      </c>
      <c r="C145" s="704">
        <v>3299</v>
      </c>
      <c r="D145" s="663">
        <v>5222</v>
      </c>
      <c r="E145" s="781" t="s">
        <v>296</v>
      </c>
      <c r="F145" s="926">
        <v>30</v>
      </c>
      <c r="G145" s="926">
        <v>0</v>
      </c>
      <c r="H145" s="926">
        <f t="shared" si="1"/>
        <v>30</v>
      </c>
      <c r="I145" s="1827">
        <v>0</v>
      </c>
      <c r="J145" s="1827">
        <f t="shared" si="2"/>
        <v>30</v>
      </c>
      <c r="K145" s="1827">
        <v>0</v>
      </c>
      <c r="L145" s="1827">
        <f t="shared" si="3"/>
        <v>30</v>
      </c>
      <c r="M145" s="1827">
        <v>0</v>
      </c>
      <c r="N145" s="1827">
        <f t="shared" si="4"/>
        <v>30</v>
      </c>
      <c r="O145" s="1828">
        <v>0</v>
      </c>
      <c r="P145" s="1828">
        <f t="shared" si="5"/>
        <v>30</v>
      </c>
      <c r="Q145" s="1828">
        <v>0</v>
      </c>
      <c r="R145" s="1828">
        <f t="shared" si="6"/>
        <v>30</v>
      </c>
      <c r="S145" s="1829">
        <v>0</v>
      </c>
      <c r="T145" s="1829">
        <f t="shared" si="7"/>
        <v>30</v>
      </c>
      <c r="U145" s="1829">
        <v>0</v>
      </c>
      <c r="V145" s="1829">
        <f t="shared" si="8"/>
        <v>30</v>
      </c>
      <c r="W145" s="1829">
        <v>0</v>
      </c>
      <c r="X145" s="1829">
        <f t="shared" si="52"/>
        <v>30</v>
      </c>
      <c r="Y145" s="2173"/>
    </row>
    <row r="146" spans="1:25" x14ac:dyDescent="0.2">
      <c r="A146" s="1040" t="s">
        <v>106</v>
      </c>
      <c r="B146" s="1041" t="s">
        <v>482</v>
      </c>
      <c r="C146" s="1042" t="s">
        <v>100</v>
      </c>
      <c r="D146" s="1043" t="s">
        <v>100</v>
      </c>
      <c r="E146" s="1044" t="s">
        <v>217</v>
      </c>
      <c r="F146" s="928">
        <f>+F147</f>
        <v>50</v>
      </c>
      <c r="G146" s="928">
        <v>0</v>
      </c>
      <c r="H146" s="928">
        <f t="shared" si="1"/>
        <v>50</v>
      </c>
      <c r="I146" s="1833">
        <v>0</v>
      </c>
      <c r="J146" s="1833">
        <f t="shared" si="2"/>
        <v>50</v>
      </c>
      <c r="K146" s="1833">
        <v>0</v>
      </c>
      <c r="L146" s="1833">
        <f t="shared" si="3"/>
        <v>50</v>
      </c>
      <c r="M146" s="1833">
        <v>0</v>
      </c>
      <c r="N146" s="1833">
        <f t="shared" si="4"/>
        <v>50</v>
      </c>
      <c r="O146" s="1834">
        <f>+O147</f>
        <v>-50</v>
      </c>
      <c r="P146" s="1834">
        <f t="shared" si="5"/>
        <v>0</v>
      </c>
      <c r="Q146" s="1834">
        <v>0</v>
      </c>
      <c r="R146" s="1834">
        <f t="shared" si="6"/>
        <v>0</v>
      </c>
      <c r="S146" s="1832">
        <v>0</v>
      </c>
      <c r="T146" s="1832">
        <f t="shared" si="7"/>
        <v>0</v>
      </c>
      <c r="U146" s="1832">
        <v>0</v>
      </c>
      <c r="V146" s="1832">
        <f t="shared" si="8"/>
        <v>0</v>
      </c>
      <c r="W146" s="1832">
        <v>0</v>
      </c>
      <c r="X146" s="1832">
        <f t="shared" si="52"/>
        <v>0</v>
      </c>
      <c r="Y146" s="2173"/>
    </row>
    <row r="147" spans="1:25" x14ac:dyDescent="0.2">
      <c r="A147" s="1198"/>
      <c r="B147" s="1199" t="s">
        <v>474</v>
      </c>
      <c r="C147" s="1200">
        <v>3299</v>
      </c>
      <c r="D147" s="1201">
        <v>5213</v>
      </c>
      <c r="E147" s="1202" t="s">
        <v>342</v>
      </c>
      <c r="F147" s="929">
        <v>50</v>
      </c>
      <c r="G147" s="929">
        <v>0</v>
      </c>
      <c r="H147" s="929">
        <f t="shared" si="1"/>
        <v>50</v>
      </c>
      <c r="I147" s="1842">
        <v>0</v>
      </c>
      <c r="J147" s="1842">
        <f t="shared" si="2"/>
        <v>50</v>
      </c>
      <c r="K147" s="1842">
        <v>0</v>
      </c>
      <c r="L147" s="1842">
        <f t="shared" si="3"/>
        <v>50</v>
      </c>
      <c r="M147" s="1827">
        <v>0</v>
      </c>
      <c r="N147" s="1827">
        <f t="shared" si="4"/>
        <v>50</v>
      </c>
      <c r="O147" s="1828">
        <v>-50</v>
      </c>
      <c r="P147" s="1828">
        <f t="shared" si="5"/>
        <v>0</v>
      </c>
      <c r="Q147" s="1828">
        <v>0</v>
      </c>
      <c r="R147" s="1828">
        <f t="shared" si="6"/>
        <v>0</v>
      </c>
      <c r="S147" s="1829">
        <v>0</v>
      </c>
      <c r="T147" s="1829">
        <f t="shared" si="7"/>
        <v>0</v>
      </c>
      <c r="U147" s="1829">
        <v>0</v>
      </c>
      <c r="V147" s="1829">
        <f t="shared" si="8"/>
        <v>0</v>
      </c>
      <c r="W147" s="1829">
        <v>0</v>
      </c>
      <c r="X147" s="1829">
        <f t="shared" si="52"/>
        <v>0</v>
      </c>
      <c r="Y147" s="2173"/>
    </row>
    <row r="148" spans="1:25" ht="20.95" x14ac:dyDescent="0.2">
      <c r="A148" s="1843" t="s">
        <v>106</v>
      </c>
      <c r="B148" s="1844" t="s">
        <v>650</v>
      </c>
      <c r="C148" s="1845" t="s">
        <v>100</v>
      </c>
      <c r="D148" s="1846" t="s">
        <v>100</v>
      </c>
      <c r="E148" s="1847" t="s">
        <v>652</v>
      </c>
      <c r="F148" s="1848">
        <v>0</v>
      </c>
      <c r="G148" s="1848"/>
      <c r="H148" s="1848"/>
      <c r="I148" s="1849"/>
      <c r="J148" s="1849"/>
      <c r="K148" s="1849"/>
      <c r="L148" s="1849">
        <v>0</v>
      </c>
      <c r="M148" s="1833">
        <v>0</v>
      </c>
      <c r="N148" s="1833">
        <v>0</v>
      </c>
      <c r="O148" s="1834">
        <f>+O149</f>
        <v>50</v>
      </c>
      <c r="P148" s="1834">
        <f t="shared" si="5"/>
        <v>50</v>
      </c>
      <c r="Q148" s="1834">
        <v>0</v>
      </c>
      <c r="R148" s="1834">
        <f t="shared" si="6"/>
        <v>50</v>
      </c>
      <c r="S148" s="1832">
        <v>0</v>
      </c>
      <c r="T148" s="1832">
        <f t="shared" si="7"/>
        <v>50</v>
      </c>
      <c r="U148" s="1832">
        <v>0</v>
      </c>
      <c r="V148" s="1832">
        <f t="shared" si="8"/>
        <v>50</v>
      </c>
      <c r="W148" s="1832">
        <v>0</v>
      </c>
      <c r="X148" s="1832">
        <f t="shared" si="52"/>
        <v>50</v>
      </c>
      <c r="Y148" s="2173"/>
    </row>
    <row r="149" spans="1:25" x14ac:dyDescent="0.2">
      <c r="A149" s="1198"/>
      <c r="B149" s="1199"/>
      <c r="C149" s="1200">
        <v>3299</v>
      </c>
      <c r="D149" s="1201">
        <v>5213</v>
      </c>
      <c r="E149" s="1202" t="s">
        <v>342</v>
      </c>
      <c r="F149" s="929">
        <v>0</v>
      </c>
      <c r="G149" s="929"/>
      <c r="H149" s="929"/>
      <c r="I149" s="1842"/>
      <c r="J149" s="1842"/>
      <c r="K149" s="1842"/>
      <c r="L149" s="1842">
        <v>0</v>
      </c>
      <c r="M149" s="1827">
        <v>0</v>
      </c>
      <c r="N149" s="1827">
        <v>0</v>
      </c>
      <c r="O149" s="1828">
        <v>50</v>
      </c>
      <c r="P149" s="1828">
        <f t="shared" si="5"/>
        <v>50</v>
      </c>
      <c r="Q149" s="1828">
        <v>0</v>
      </c>
      <c r="R149" s="1828">
        <f t="shared" si="6"/>
        <v>50</v>
      </c>
      <c r="S149" s="1829">
        <v>0</v>
      </c>
      <c r="T149" s="1829">
        <f t="shared" si="7"/>
        <v>50</v>
      </c>
      <c r="U149" s="1829">
        <v>0</v>
      </c>
      <c r="V149" s="1829">
        <f t="shared" si="8"/>
        <v>50</v>
      </c>
      <c r="W149" s="1829">
        <v>0</v>
      </c>
      <c r="X149" s="1829">
        <f t="shared" si="52"/>
        <v>50</v>
      </c>
      <c r="Y149" s="2173"/>
    </row>
    <row r="150" spans="1:25" ht="20.95" x14ac:dyDescent="0.2">
      <c r="A150" s="1040" t="s">
        <v>106</v>
      </c>
      <c r="B150" s="1041" t="s">
        <v>622</v>
      </c>
      <c r="C150" s="1042" t="s">
        <v>100</v>
      </c>
      <c r="D150" s="1043" t="s">
        <v>100</v>
      </c>
      <c r="E150" s="1044" t="s">
        <v>623</v>
      </c>
      <c r="F150" s="1848">
        <v>0</v>
      </c>
      <c r="G150" s="929"/>
      <c r="H150" s="929"/>
      <c r="I150" s="1842"/>
      <c r="J150" s="1842"/>
      <c r="K150" s="1842"/>
      <c r="L150" s="1842"/>
      <c r="M150" s="1833">
        <f>+M151</f>
        <v>500</v>
      </c>
      <c r="N150" s="1833">
        <f t="shared" si="4"/>
        <v>500</v>
      </c>
      <c r="O150" s="1834">
        <v>0</v>
      </c>
      <c r="P150" s="1834">
        <f t="shared" si="5"/>
        <v>500</v>
      </c>
      <c r="Q150" s="1834">
        <v>0</v>
      </c>
      <c r="R150" s="1834">
        <f t="shared" si="6"/>
        <v>500</v>
      </c>
      <c r="S150" s="1832">
        <v>0</v>
      </c>
      <c r="T150" s="1832">
        <f t="shared" si="7"/>
        <v>500</v>
      </c>
      <c r="U150" s="1832">
        <v>0</v>
      </c>
      <c r="V150" s="1832">
        <f t="shared" si="8"/>
        <v>500</v>
      </c>
      <c r="W150" s="1832">
        <v>0</v>
      </c>
      <c r="X150" s="1832">
        <f t="shared" si="52"/>
        <v>500</v>
      </c>
      <c r="Y150" s="2173"/>
    </row>
    <row r="151" spans="1:25" x14ac:dyDescent="0.2">
      <c r="A151" s="1198"/>
      <c r="B151" s="1199" t="s">
        <v>474</v>
      </c>
      <c r="C151" s="1200">
        <v>3299</v>
      </c>
      <c r="D151" s="1201">
        <v>5332</v>
      </c>
      <c r="E151" s="1202" t="s">
        <v>444</v>
      </c>
      <c r="F151" s="929">
        <v>0</v>
      </c>
      <c r="G151" s="929"/>
      <c r="H151" s="929"/>
      <c r="I151" s="1842"/>
      <c r="J151" s="1842"/>
      <c r="K151" s="1842"/>
      <c r="L151" s="1842"/>
      <c r="M151" s="1842">
        <v>500</v>
      </c>
      <c r="N151" s="1842">
        <f t="shared" si="4"/>
        <v>500</v>
      </c>
      <c r="O151" s="1828">
        <v>0</v>
      </c>
      <c r="P151" s="1828">
        <f t="shared" si="5"/>
        <v>500</v>
      </c>
      <c r="Q151" s="1828">
        <v>0</v>
      </c>
      <c r="R151" s="1828">
        <f t="shared" si="6"/>
        <v>500</v>
      </c>
      <c r="S151" s="1829">
        <v>0</v>
      </c>
      <c r="T151" s="1829">
        <f t="shared" si="7"/>
        <v>500</v>
      </c>
      <c r="U151" s="1829">
        <v>0</v>
      </c>
      <c r="V151" s="1829">
        <f t="shared" si="8"/>
        <v>500</v>
      </c>
      <c r="W151" s="1829">
        <v>0</v>
      </c>
      <c r="X151" s="1829">
        <f t="shared" si="52"/>
        <v>500</v>
      </c>
      <c r="Y151" s="2173"/>
    </row>
    <row r="152" spans="1:25" ht="31.45" x14ac:dyDescent="0.2">
      <c r="A152" s="1040" t="s">
        <v>106</v>
      </c>
      <c r="B152" s="1041" t="s">
        <v>627</v>
      </c>
      <c r="C152" s="1042" t="s">
        <v>100</v>
      </c>
      <c r="D152" s="1043" t="s">
        <v>100</v>
      </c>
      <c r="E152" s="1044" t="s">
        <v>628</v>
      </c>
      <c r="F152" s="928">
        <f>+F153</f>
        <v>0</v>
      </c>
      <c r="G152" s="928">
        <v>0</v>
      </c>
      <c r="H152" s="928">
        <f t="shared" si="1"/>
        <v>0</v>
      </c>
      <c r="I152" s="1833">
        <v>0</v>
      </c>
      <c r="J152" s="1833">
        <f t="shared" si="2"/>
        <v>0</v>
      </c>
      <c r="K152" s="1833">
        <v>0</v>
      </c>
      <c r="L152" s="1833">
        <f t="shared" si="3"/>
        <v>0</v>
      </c>
      <c r="M152" s="1833">
        <f>+M153</f>
        <v>190</v>
      </c>
      <c r="N152" s="1833">
        <f t="shared" si="4"/>
        <v>190</v>
      </c>
      <c r="O152" s="1834">
        <v>0</v>
      </c>
      <c r="P152" s="1834">
        <f t="shared" si="5"/>
        <v>190</v>
      </c>
      <c r="Q152" s="1834">
        <v>0</v>
      </c>
      <c r="R152" s="1834">
        <f t="shared" si="6"/>
        <v>190</v>
      </c>
      <c r="S152" s="1832">
        <v>0</v>
      </c>
      <c r="T152" s="1832">
        <f t="shared" si="7"/>
        <v>190</v>
      </c>
      <c r="U152" s="1832">
        <v>0</v>
      </c>
      <c r="V152" s="1832">
        <f t="shared" si="8"/>
        <v>190</v>
      </c>
      <c r="W152" s="1832">
        <v>0</v>
      </c>
      <c r="X152" s="1832">
        <f t="shared" si="52"/>
        <v>190</v>
      </c>
      <c r="Y152" s="2173"/>
    </row>
    <row r="153" spans="1:25" x14ac:dyDescent="0.2">
      <c r="A153" s="1040"/>
      <c r="B153" s="1199" t="s">
        <v>474</v>
      </c>
      <c r="C153" s="1200">
        <v>3299</v>
      </c>
      <c r="D153" s="1201">
        <v>5221</v>
      </c>
      <c r="E153" s="1202" t="s">
        <v>334</v>
      </c>
      <c r="F153" s="929">
        <v>0</v>
      </c>
      <c r="G153" s="929">
        <v>0</v>
      </c>
      <c r="H153" s="929">
        <f>+F153+G153</f>
        <v>0</v>
      </c>
      <c r="I153" s="1842">
        <v>0</v>
      </c>
      <c r="J153" s="1842">
        <f>+H153+I153</f>
        <v>0</v>
      </c>
      <c r="K153" s="1842">
        <v>0</v>
      </c>
      <c r="L153" s="1842">
        <f>+J153+K153</f>
        <v>0</v>
      </c>
      <c r="M153" s="1842">
        <v>190</v>
      </c>
      <c r="N153" s="1842">
        <f>+L153+M153</f>
        <v>190</v>
      </c>
      <c r="O153" s="1850">
        <v>0</v>
      </c>
      <c r="P153" s="1850">
        <f>+N153+O153</f>
        <v>190</v>
      </c>
      <c r="Q153" s="1850">
        <v>0</v>
      </c>
      <c r="R153" s="1850">
        <f>+P153+Q153</f>
        <v>190</v>
      </c>
      <c r="S153" s="1851">
        <v>0</v>
      </c>
      <c r="T153" s="1851">
        <f>+R153+S153</f>
        <v>190</v>
      </c>
      <c r="U153" s="1851">
        <v>0</v>
      </c>
      <c r="V153" s="1851">
        <f>+T153+U153</f>
        <v>190</v>
      </c>
      <c r="W153" s="1851">
        <v>0</v>
      </c>
      <c r="X153" s="1851">
        <f>+V153+W153</f>
        <v>190</v>
      </c>
      <c r="Y153" s="2173"/>
    </row>
    <row r="154" spans="1:25" ht="20.95" x14ac:dyDescent="0.2">
      <c r="A154" s="1040" t="s">
        <v>106</v>
      </c>
      <c r="B154" s="1041" t="s">
        <v>756</v>
      </c>
      <c r="C154" s="1042" t="s">
        <v>100</v>
      </c>
      <c r="D154" s="1043" t="s">
        <v>100</v>
      </c>
      <c r="E154" s="1044" t="s">
        <v>757</v>
      </c>
      <c r="F154" s="928">
        <v>0</v>
      </c>
      <c r="G154" s="1848"/>
      <c r="H154" s="1848"/>
      <c r="I154" s="1849"/>
      <c r="J154" s="1849"/>
      <c r="K154" s="1849"/>
      <c r="L154" s="1849"/>
      <c r="M154" s="1849"/>
      <c r="N154" s="1849"/>
      <c r="O154" s="2053"/>
      <c r="P154" s="2053"/>
      <c r="Q154" s="2053"/>
      <c r="R154" s="2053"/>
      <c r="S154" s="2054"/>
      <c r="T154" s="1832">
        <v>0</v>
      </c>
      <c r="U154" s="1832">
        <f>SUM(U155:U156)</f>
        <v>167.5</v>
      </c>
      <c r="V154" s="1832">
        <f t="shared" si="8"/>
        <v>167.5</v>
      </c>
      <c r="W154" s="1832">
        <f>SUM(W155:W156)</f>
        <v>0</v>
      </c>
      <c r="X154" s="1832">
        <f t="shared" ref="X154:X302" si="61">+V154+W154</f>
        <v>167.5</v>
      </c>
      <c r="Y154" s="2173"/>
    </row>
    <row r="155" spans="1:25" x14ac:dyDescent="0.2">
      <c r="A155" s="701"/>
      <c r="B155" s="703"/>
      <c r="C155" s="704">
        <v>3299</v>
      </c>
      <c r="D155" s="663">
        <v>5492</v>
      </c>
      <c r="E155" s="781" t="s">
        <v>758</v>
      </c>
      <c r="F155" s="926">
        <v>0</v>
      </c>
      <c r="G155" s="1848"/>
      <c r="H155" s="1848"/>
      <c r="I155" s="1849"/>
      <c r="J155" s="1849"/>
      <c r="K155" s="1849"/>
      <c r="L155" s="1849"/>
      <c r="M155" s="1849"/>
      <c r="N155" s="1849"/>
      <c r="O155" s="2053"/>
      <c r="P155" s="2053"/>
      <c r="Q155" s="2053"/>
      <c r="R155" s="2053"/>
      <c r="S155" s="2054"/>
      <c r="T155" s="1829">
        <v>0</v>
      </c>
      <c r="U155" s="1829">
        <v>100.5</v>
      </c>
      <c r="V155" s="1829">
        <f t="shared" si="8"/>
        <v>100.5</v>
      </c>
      <c r="W155" s="1829">
        <v>0</v>
      </c>
      <c r="X155" s="1829">
        <f t="shared" si="61"/>
        <v>100.5</v>
      </c>
      <c r="Y155" s="2173"/>
    </row>
    <row r="156" spans="1:25" ht="13.1" thickBot="1" x14ac:dyDescent="0.25">
      <c r="A156" s="1206"/>
      <c r="B156" s="2121"/>
      <c r="C156" s="2122">
        <v>3419</v>
      </c>
      <c r="D156" s="2123">
        <v>5492</v>
      </c>
      <c r="E156" s="1209" t="s">
        <v>758</v>
      </c>
      <c r="F156" s="2124">
        <v>0</v>
      </c>
      <c r="G156" s="1848"/>
      <c r="H156" s="1848"/>
      <c r="I156" s="1849"/>
      <c r="J156" s="1849"/>
      <c r="K156" s="1849"/>
      <c r="L156" s="1849"/>
      <c r="M156" s="1849"/>
      <c r="N156" s="1849"/>
      <c r="O156" s="2053"/>
      <c r="P156" s="2053"/>
      <c r="Q156" s="2053"/>
      <c r="R156" s="2053"/>
      <c r="S156" s="2054"/>
      <c r="T156" s="1875">
        <v>0</v>
      </c>
      <c r="U156" s="1851">
        <v>67</v>
      </c>
      <c r="V156" s="1851">
        <f t="shared" si="8"/>
        <v>67</v>
      </c>
      <c r="W156" s="1851">
        <v>0</v>
      </c>
      <c r="X156" s="1851">
        <f t="shared" si="61"/>
        <v>67</v>
      </c>
      <c r="Y156" s="2173"/>
    </row>
    <row r="157" spans="1:25" ht="13.1" thickBot="1" x14ac:dyDescent="0.25">
      <c r="A157" s="2155" t="s">
        <v>106</v>
      </c>
      <c r="B157" s="2167" t="s">
        <v>100</v>
      </c>
      <c r="C157" s="2157" t="s">
        <v>100</v>
      </c>
      <c r="D157" s="2158" t="s">
        <v>100</v>
      </c>
      <c r="E157" s="2159" t="s">
        <v>218</v>
      </c>
      <c r="F157" s="2160">
        <f>+F158+F160+F166+F168+F174</f>
        <v>4548.9799999999996</v>
      </c>
      <c r="G157" s="2160">
        <f>+G158+G160+G166+G168+G174+G176</f>
        <v>0</v>
      </c>
      <c r="H157" s="2160">
        <f t="shared" si="1"/>
        <v>4548.9799999999996</v>
      </c>
      <c r="I157" s="2161">
        <v>0</v>
      </c>
      <c r="J157" s="2161">
        <f t="shared" si="2"/>
        <v>4548.9799999999996</v>
      </c>
      <c r="K157" s="2161">
        <v>0</v>
      </c>
      <c r="L157" s="2161">
        <f t="shared" si="3"/>
        <v>4548.9799999999996</v>
      </c>
      <c r="M157" s="2161">
        <f>+M160+M162+M164+M168+M170+M172+M174</f>
        <v>5.6843418860808015E-14</v>
      </c>
      <c r="N157" s="2161">
        <f t="shared" si="4"/>
        <v>4548.9799999999996</v>
      </c>
      <c r="O157" s="2166">
        <v>0</v>
      </c>
      <c r="P157" s="2166">
        <f t="shared" si="5"/>
        <v>4548.9799999999996</v>
      </c>
      <c r="Q157" s="2166">
        <v>0</v>
      </c>
      <c r="R157" s="2166">
        <f t="shared" si="6"/>
        <v>4548.9799999999996</v>
      </c>
      <c r="S157" s="2165">
        <v>0</v>
      </c>
      <c r="T157" s="2165">
        <f t="shared" si="7"/>
        <v>4548.9799999999996</v>
      </c>
      <c r="U157" s="2165">
        <v>0</v>
      </c>
      <c r="V157" s="2165">
        <f t="shared" si="8"/>
        <v>4548.9799999999996</v>
      </c>
      <c r="W157" s="2165">
        <v>0</v>
      </c>
      <c r="X157" s="2165">
        <f t="shared" si="61"/>
        <v>4548.9799999999996</v>
      </c>
      <c r="Y157" s="2173"/>
    </row>
    <row r="158" spans="1:25" hidden="1" x14ac:dyDescent="0.2">
      <c r="A158" s="669" t="s">
        <v>106</v>
      </c>
      <c r="B158" s="671" t="s">
        <v>483</v>
      </c>
      <c r="C158" s="672" t="s">
        <v>100</v>
      </c>
      <c r="D158" s="672" t="s">
        <v>100</v>
      </c>
      <c r="E158" s="780" t="s">
        <v>451</v>
      </c>
      <c r="F158" s="925">
        <f>+F159</f>
        <v>1200</v>
      </c>
      <c r="G158" s="925">
        <v>0</v>
      </c>
      <c r="H158" s="925">
        <f t="shared" si="1"/>
        <v>1200</v>
      </c>
      <c r="I158" s="1830">
        <v>0</v>
      </c>
      <c r="J158" s="1830">
        <f t="shared" si="2"/>
        <v>1200</v>
      </c>
      <c r="K158" s="1830">
        <v>0</v>
      </c>
      <c r="L158" s="1830">
        <f t="shared" si="3"/>
        <v>1200</v>
      </c>
      <c r="M158" s="1830">
        <v>0</v>
      </c>
      <c r="N158" s="1830">
        <f t="shared" si="4"/>
        <v>1200</v>
      </c>
      <c r="O158" s="1831">
        <v>0</v>
      </c>
      <c r="P158" s="1831">
        <f t="shared" si="5"/>
        <v>1200</v>
      </c>
      <c r="Q158" s="1831">
        <v>0</v>
      </c>
      <c r="R158" s="1831">
        <f t="shared" si="6"/>
        <v>1200</v>
      </c>
      <c r="S158" s="1824">
        <v>0</v>
      </c>
      <c r="T158" s="1824">
        <f t="shared" si="7"/>
        <v>1200</v>
      </c>
      <c r="U158" s="1824">
        <v>0</v>
      </c>
      <c r="V158" s="1824">
        <f t="shared" si="8"/>
        <v>1200</v>
      </c>
      <c r="W158" s="1824">
        <v>0</v>
      </c>
      <c r="X158" s="1824">
        <f t="shared" si="61"/>
        <v>1200</v>
      </c>
      <c r="Y158" s="2173"/>
    </row>
    <row r="159" spans="1:25" hidden="1" x14ac:dyDescent="0.2">
      <c r="A159" s="701"/>
      <c r="B159" s="703" t="s">
        <v>474</v>
      </c>
      <c r="C159" s="704">
        <v>3299</v>
      </c>
      <c r="D159" s="1204">
        <v>5321</v>
      </c>
      <c r="E159" s="781" t="s">
        <v>258</v>
      </c>
      <c r="F159" s="926">
        <v>1200</v>
      </c>
      <c r="G159" s="926">
        <v>0</v>
      </c>
      <c r="H159" s="926">
        <f t="shared" si="1"/>
        <v>1200</v>
      </c>
      <c r="I159" s="1827">
        <v>0</v>
      </c>
      <c r="J159" s="1827">
        <f t="shared" si="2"/>
        <v>1200</v>
      </c>
      <c r="K159" s="1827">
        <v>0</v>
      </c>
      <c r="L159" s="1827">
        <f t="shared" si="3"/>
        <v>1200</v>
      </c>
      <c r="M159" s="1827">
        <v>0</v>
      </c>
      <c r="N159" s="1827">
        <f t="shared" si="4"/>
        <v>1200</v>
      </c>
      <c r="O159" s="1828">
        <v>0</v>
      </c>
      <c r="P159" s="1828">
        <f t="shared" si="5"/>
        <v>1200</v>
      </c>
      <c r="Q159" s="1828">
        <v>0</v>
      </c>
      <c r="R159" s="1828">
        <f t="shared" si="6"/>
        <v>1200</v>
      </c>
      <c r="S159" s="1829">
        <v>0</v>
      </c>
      <c r="T159" s="1829">
        <f t="shared" si="7"/>
        <v>1200</v>
      </c>
      <c r="U159" s="1829">
        <v>0</v>
      </c>
      <c r="V159" s="1829">
        <f t="shared" si="8"/>
        <v>1200</v>
      </c>
      <c r="W159" s="1829">
        <v>0</v>
      </c>
      <c r="X159" s="1829">
        <f t="shared" si="61"/>
        <v>1200</v>
      </c>
      <c r="Y159" s="2173"/>
    </row>
    <row r="160" spans="1:25" ht="20.95" hidden="1" x14ac:dyDescent="0.2">
      <c r="A160" s="1040" t="s">
        <v>106</v>
      </c>
      <c r="B160" s="1041" t="s">
        <v>557</v>
      </c>
      <c r="C160" s="1042" t="s">
        <v>100</v>
      </c>
      <c r="D160" s="1042" t="s">
        <v>100</v>
      </c>
      <c r="E160" s="780" t="s">
        <v>453</v>
      </c>
      <c r="F160" s="928">
        <f>+F161</f>
        <v>259.04000000000002</v>
      </c>
      <c r="G160" s="928">
        <v>0</v>
      </c>
      <c r="H160" s="928">
        <f t="shared" si="1"/>
        <v>259.04000000000002</v>
      </c>
      <c r="I160" s="1833">
        <v>0</v>
      </c>
      <c r="J160" s="1833">
        <f t="shared" si="2"/>
        <v>259.04000000000002</v>
      </c>
      <c r="K160" s="1833">
        <v>0</v>
      </c>
      <c r="L160" s="1833">
        <f t="shared" si="3"/>
        <v>259.04000000000002</v>
      </c>
      <c r="M160" s="1834">
        <f>+M161</f>
        <v>-259.03699999999998</v>
      </c>
      <c r="N160" s="1834">
        <f t="shared" si="4"/>
        <v>3.0000000000427463E-3</v>
      </c>
      <c r="O160" s="1834">
        <v>0</v>
      </c>
      <c r="P160" s="1834">
        <f t="shared" si="5"/>
        <v>3.0000000000427463E-3</v>
      </c>
      <c r="Q160" s="1834">
        <v>0</v>
      </c>
      <c r="R160" s="1834">
        <f t="shared" si="6"/>
        <v>3.0000000000427463E-3</v>
      </c>
      <c r="S160" s="1832">
        <v>0</v>
      </c>
      <c r="T160" s="1832">
        <f t="shared" ref="T160:T232" si="62">+R160+S160</f>
        <v>3.0000000000427463E-3</v>
      </c>
      <c r="U160" s="1832">
        <v>0</v>
      </c>
      <c r="V160" s="1832">
        <f t="shared" ref="V160:V232" si="63">+T160+U160</f>
        <v>3.0000000000427463E-3</v>
      </c>
      <c r="W160" s="1832">
        <v>0</v>
      </c>
      <c r="X160" s="1832">
        <f t="shared" si="61"/>
        <v>3.0000000000427463E-3</v>
      </c>
      <c r="Y160" s="2173"/>
    </row>
    <row r="161" spans="1:25" hidden="1" x14ac:dyDescent="0.2">
      <c r="A161" s="701"/>
      <c r="B161" s="703" t="s">
        <v>474</v>
      </c>
      <c r="C161" s="704">
        <v>3113</v>
      </c>
      <c r="D161" s="1204">
        <v>5321</v>
      </c>
      <c r="E161" s="781" t="s">
        <v>258</v>
      </c>
      <c r="F161" s="926">
        <v>259.04000000000002</v>
      </c>
      <c r="G161" s="926">
        <v>0</v>
      </c>
      <c r="H161" s="926">
        <f t="shared" si="1"/>
        <v>259.04000000000002</v>
      </c>
      <c r="I161" s="1827">
        <v>0</v>
      </c>
      <c r="J161" s="1827">
        <f t="shared" si="2"/>
        <v>259.04000000000002</v>
      </c>
      <c r="K161" s="1827">
        <v>0</v>
      </c>
      <c r="L161" s="1827">
        <f t="shared" si="3"/>
        <v>259.04000000000002</v>
      </c>
      <c r="M161" s="1828">
        <v>-259.03699999999998</v>
      </c>
      <c r="N161" s="1828">
        <f t="shared" si="4"/>
        <v>3.0000000000427463E-3</v>
      </c>
      <c r="O161" s="1828">
        <v>0</v>
      </c>
      <c r="P161" s="1828">
        <f t="shared" si="5"/>
        <v>3.0000000000427463E-3</v>
      </c>
      <c r="Q161" s="1828">
        <v>0</v>
      </c>
      <c r="R161" s="1828">
        <f t="shared" si="6"/>
        <v>3.0000000000427463E-3</v>
      </c>
      <c r="S161" s="1829">
        <v>0</v>
      </c>
      <c r="T161" s="1829">
        <f t="shared" si="62"/>
        <v>3.0000000000427463E-3</v>
      </c>
      <c r="U161" s="1829">
        <v>0</v>
      </c>
      <c r="V161" s="1829">
        <f t="shared" si="63"/>
        <v>3.0000000000427463E-3</v>
      </c>
      <c r="W161" s="1829">
        <v>0</v>
      </c>
      <c r="X161" s="1829">
        <f t="shared" si="61"/>
        <v>3.0000000000427463E-3</v>
      </c>
      <c r="Y161" s="2173"/>
    </row>
    <row r="162" spans="1:25" ht="31.45" hidden="1" x14ac:dyDescent="0.2">
      <c r="A162" s="1040" t="s">
        <v>106</v>
      </c>
      <c r="B162" s="1041" t="s">
        <v>601</v>
      </c>
      <c r="C162" s="1042" t="s">
        <v>100</v>
      </c>
      <c r="D162" s="1042" t="s">
        <v>100</v>
      </c>
      <c r="E162" s="780" t="s">
        <v>602</v>
      </c>
      <c r="F162" s="928">
        <v>0</v>
      </c>
      <c r="G162" s="926"/>
      <c r="H162" s="926"/>
      <c r="I162" s="1827"/>
      <c r="J162" s="1827"/>
      <c r="K162" s="1827"/>
      <c r="L162" s="1827"/>
      <c r="M162" s="1834">
        <f>+M163</f>
        <v>224.03700000000001</v>
      </c>
      <c r="N162" s="1834">
        <f t="shared" si="4"/>
        <v>224.03700000000001</v>
      </c>
      <c r="O162" s="1834">
        <v>0</v>
      </c>
      <c r="P162" s="1834">
        <f t="shared" si="5"/>
        <v>224.03700000000001</v>
      </c>
      <c r="Q162" s="1834">
        <v>0</v>
      </c>
      <c r="R162" s="1834">
        <f t="shared" ref="R162:R234" si="64">+P162+Q162</f>
        <v>224.03700000000001</v>
      </c>
      <c r="S162" s="1832">
        <v>0</v>
      </c>
      <c r="T162" s="1832">
        <f t="shared" si="62"/>
        <v>224.03700000000001</v>
      </c>
      <c r="U162" s="1832">
        <v>0</v>
      </c>
      <c r="V162" s="1832">
        <f t="shared" si="63"/>
        <v>224.03700000000001</v>
      </c>
      <c r="W162" s="1832">
        <v>0</v>
      </c>
      <c r="X162" s="1832">
        <f t="shared" si="61"/>
        <v>224.03700000000001</v>
      </c>
      <c r="Y162" s="2173"/>
    </row>
    <row r="163" spans="1:25" hidden="1" x14ac:dyDescent="0.2">
      <c r="A163" s="701"/>
      <c r="B163" s="703" t="s">
        <v>474</v>
      </c>
      <c r="C163" s="704">
        <v>3113</v>
      </c>
      <c r="D163" s="1204">
        <v>5321</v>
      </c>
      <c r="E163" s="781" t="s">
        <v>258</v>
      </c>
      <c r="F163" s="926">
        <v>0</v>
      </c>
      <c r="G163" s="926"/>
      <c r="H163" s="926"/>
      <c r="I163" s="1827"/>
      <c r="J163" s="1827"/>
      <c r="K163" s="1827"/>
      <c r="L163" s="1827"/>
      <c r="M163" s="1828">
        <v>224.03700000000001</v>
      </c>
      <c r="N163" s="1828">
        <f t="shared" si="4"/>
        <v>224.03700000000001</v>
      </c>
      <c r="O163" s="1828">
        <v>0</v>
      </c>
      <c r="P163" s="1828">
        <f t="shared" si="5"/>
        <v>224.03700000000001</v>
      </c>
      <c r="Q163" s="1828">
        <v>0</v>
      </c>
      <c r="R163" s="1828">
        <f t="shared" si="64"/>
        <v>224.03700000000001</v>
      </c>
      <c r="S163" s="1829">
        <v>0</v>
      </c>
      <c r="T163" s="1829">
        <f t="shared" si="62"/>
        <v>224.03700000000001</v>
      </c>
      <c r="U163" s="1829">
        <v>0</v>
      </c>
      <c r="V163" s="1829">
        <f t="shared" si="63"/>
        <v>224.03700000000001</v>
      </c>
      <c r="W163" s="1829">
        <v>0</v>
      </c>
      <c r="X163" s="1829">
        <f t="shared" si="61"/>
        <v>224.03700000000001</v>
      </c>
      <c r="Y163" s="2173"/>
    </row>
    <row r="164" spans="1:25" ht="31.45" hidden="1" x14ac:dyDescent="0.2">
      <c r="A164" s="1040" t="s">
        <v>106</v>
      </c>
      <c r="B164" s="1041" t="s">
        <v>604</v>
      </c>
      <c r="C164" s="1042" t="s">
        <v>100</v>
      </c>
      <c r="D164" s="1042" t="s">
        <v>100</v>
      </c>
      <c r="E164" s="780" t="s">
        <v>605</v>
      </c>
      <c r="F164" s="928">
        <v>0</v>
      </c>
      <c r="G164" s="926"/>
      <c r="H164" s="926"/>
      <c r="I164" s="1827"/>
      <c r="J164" s="1827"/>
      <c r="K164" s="1827"/>
      <c r="L164" s="1827"/>
      <c r="M164" s="1834">
        <f>+M165</f>
        <v>50</v>
      </c>
      <c r="N164" s="1834">
        <f t="shared" si="4"/>
        <v>50</v>
      </c>
      <c r="O164" s="1834">
        <v>0</v>
      </c>
      <c r="P164" s="1834">
        <f t="shared" ref="P164:P236" si="65">+N164+O164</f>
        <v>50</v>
      </c>
      <c r="Q164" s="1834">
        <v>0</v>
      </c>
      <c r="R164" s="1834">
        <f t="shared" si="64"/>
        <v>50</v>
      </c>
      <c r="S164" s="1832">
        <v>0</v>
      </c>
      <c r="T164" s="1832">
        <f t="shared" si="62"/>
        <v>50</v>
      </c>
      <c r="U164" s="1832">
        <v>0</v>
      </c>
      <c r="V164" s="1832">
        <f t="shared" si="63"/>
        <v>50</v>
      </c>
      <c r="W164" s="1832">
        <v>0</v>
      </c>
      <c r="X164" s="1832">
        <f t="shared" si="61"/>
        <v>50</v>
      </c>
      <c r="Y164" s="2173"/>
    </row>
    <row r="165" spans="1:25" hidden="1" x14ac:dyDescent="0.2">
      <c r="A165" s="701"/>
      <c r="B165" s="703" t="s">
        <v>474</v>
      </c>
      <c r="C165" s="704">
        <v>3113</v>
      </c>
      <c r="D165" s="1204">
        <v>5321</v>
      </c>
      <c r="E165" s="781" t="s">
        <v>258</v>
      </c>
      <c r="F165" s="926">
        <v>0</v>
      </c>
      <c r="G165" s="926"/>
      <c r="H165" s="926"/>
      <c r="I165" s="1827"/>
      <c r="J165" s="1827"/>
      <c r="K165" s="1827"/>
      <c r="L165" s="1827"/>
      <c r="M165" s="1828">
        <v>50</v>
      </c>
      <c r="N165" s="1828">
        <f t="shared" si="4"/>
        <v>50</v>
      </c>
      <c r="O165" s="1828">
        <v>0</v>
      </c>
      <c r="P165" s="1828">
        <f t="shared" si="65"/>
        <v>50</v>
      </c>
      <c r="Q165" s="1828">
        <v>0</v>
      </c>
      <c r="R165" s="1828">
        <f t="shared" si="64"/>
        <v>50</v>
      </c>
      <c r="S165" s="1829">
        <v>0</v>
      </c>
      <c r="T165" s="1829">
        <f t="shared" si="62"/>
        <v>50</v>
      </c>
      <c r="U165" s="1829">
        <v>0</v>
      </c>
      <c r="V165" s="1829">
        <f t="shared" si="63"/>
        <v>50</v>
      </c>
      <c r="W165" s="1829">
        <v>0</v>
      </c>
      <c r="X165" s="1829">
        <f t="shared" si="61"/>
        <v>50</v>
      </c>
      <c r="Y165" s="2173"/>
    </row>
    <row r="166" spans="1:25" hidden="1" x14ac:dyDescent="0.2">
      <c r="A166" s="1040" t="s">
        <v>106</v>
      </c>
      <c r="B166" s="1041" t="s">
        <v>484</v>
      </c>
      <c r="C166" s="1042" t="s">
        <v>100</v>
      </c>
      <c r="D166" s="1042" t="s">
        <v>100</v>
      </c>
      <c r="E166" s="780" t="s">
        <v>221</v>
      </c>
      <c r="F166" s="928">
        <f>+F167</f>
        <v>2007.02</v>
      </c>
      <c r="G166" s="928">
        <v>0</v>
      </c>
      <c r="H166" s="928">
        <f t="shared" si="1"/>
        <v>2007.02</v>
      </c>
      <c r="I166" s="1833">
        <v>0</v>
      </c>
      <c r="J166" s="1833">
        <f t="shared" si="2"/>
        <v>2007.02</v>
      </c>
      <c r="K166" s="1833">
        <v>0</v>
      </c>
      <c r="L166" s="1833">
        <f t="shared" si="3"/>
        <v>2007.02</v>
      </c>
      <c r="M166" s="1833">
        <v>0</v>
      </c>
      <c r="N166" s="1833">
        <f t="shared" si="4"/>
        <v>2007.02</v>
      </c>
      <c r="O166" s="1834">
        <v>0</v>
      </c>
      <c r="P166" s="1834">
        <f t="shared" si="65"/>
        <v>2007.02</v>
      </c>
      <c r="Q166" s="1834">
        <v>0</v>
      </c>
      <c r="R166" s="1834">
        <f t="shared" si="64"/>
        <v>2007.02</v>
      </c>
      <c r="S166" s="1832">
        <v>0</v>
      </c>
      <c r="T166" s="1832">
        <f t="shared" si="62"/>
        <v>2007.02</v>
      </c>
      <c r="U166" s="1832">
        <v>0</v>
      </c>
      <c r="V166" s="1832">
        <f t="shared" si="63"/>
        <v>2007.02</v>
      </c>
      <c r="W166" s="1832">
        <v>0</v>
      </c>
      <c r="X166" s="1832">
        <f t="shared" si="61"/>
        <v>2007.02</v>
      </c>
      <c r="Y166" s="2173"/>
    </row>
    <row r="167" spans="1:25" hidden="1" x14ac:dyDescent="0.2">
      <c r="A167" s="701"/>
      <c r="B167" s="703" t="s">
        <v>474</v>
      </c>
      <c r="C167" s="704">
        <v>3299</v>
      </c>
      <c r="D167" s="1204">
        <v>5321</v>
      </c>
      <c r="E167" s="781" t="s">
        <v>258</v>
      </c>
      <c r="F167" s="926">
        <v>2007.02</v>
      </c>
      <c r="G167" s="926">
        <v>0</v>
      </c>
      <c r="H167" s="926">
        <f t="shared" si="1"/>
        <v>2007.02</v>
      </c>
      <c r="I167" s="1827">
        <v>0</v>
      </c>
      <c r="J167" s="1827">
        <f t="shared" si="2"/>
        <v>2007.02</v>
      </c>
      <c r="K167" s="1827">
        <v>0</v>
      </c>
      <c r="L167" s="1827">
        <f t="shared" si="3"/>
        <v>2007.02</v>
      </c>
      <c r="M167" s="1827">
        <v>0</v>
      </c>
      <c r="N167" s="1827">
        <f t="shared" si="4"/>
        <v>2007.02</v>
      </c>
      <c r="O167" s="1828">
        <v>0</v>
      </c>
      <c r="P167" s="1828">
        <f t="shared" si="65"/>
        <v>2007.02</v>
      </c>
      <c r="Q167" s="1828">
        <v>0</v>
      </c>
      <c r="R167" s="1828">
        <f t="shared" si="64"/>
        <v>2007.02</v>
      </c>
      <c r="S167" s="1829">
        <v>0</v>
      </c>
      <c r="T167" s="1829">
        <f t="shared" si="62"/>
        <v>2007.02</v>
      </c>
      <c r="U167" s="1829">
        <v>0</v>
      </c>
      <c r="V167" s="1829">
        <f t="shared" si="63"/>
        <v>2007.02</v>
      </c>
      <c r="W167" s="1829">
        <v>0</v>
      </c>
      <c r="X167" s="1829">
        <f t="shared" si="61"/>
        <v>2007.02</v>
      </c>
      <c r="Y167" s="2173"/>
    </row>
    <row r="168" spans="1:25" hidden="1" x14ac:dyDescent="0.2">
      <c r="A168" s="1040" t="s">
        <v>106</v>
      </c>
      <c r="B168" s="1041" t="s">
        <v>485</v>
      </c>
      <c r="C168" s="1042" t="s">
        <v>100</v>
      </c>
      <c r="D168" s="1042" t="s">
        <v>100</v>
      </c>
      <c r="E168" s="780" t="s">
        <v>458</v>
      </c>
      <c r="F168" s="928">
        <f>+F169</f>
        <v>541.79</v>
      </c>
      <c r="G168" s="928">
        <v>0</v>
      </c>
      <c r="H168" s="928">
        <f t="shared" si="1"/>
        <v>541.79</v>
      </c>
      <c r="I168" s="1833">
        <v>0</v>
      </c>
      <c r="J168" s="1833">
        <f t="shared" si="2"/>
        <v>541.79</v>
      </c>
      <c r="K168" s="1833">
        <v>0</v>
      </c>
      <c r="L168" s="1833">
        <f t="shared" si="3"/>
        <v>541.79</v>
      </c>
      <c r="M168" s="1834">
        <f>+M169</f>
        <v>-541.79</v>
      </c>
      <c r="N168" s="1834">
        <f t="shared" si="4"/>
        <v>0</v>
      </c>
      <c r="O168" s="1834">
        <v>0</v>
      </c>
      <c r="P168" s="1834">
        <f t="shared" si="65"/>
        <v>0</v>
      </c>
      <c r="Q168" s="1834">
        <v>0</v>
      </c>
      <c r="R168" s="1834">
        <f t="shared" si="64"/>
        <v>0</v>
      </c>
      <c r="S168" s="1832">
        <v>0</v>
      </c>
      <c r="T168" s="1832">
        <f t="shared" si="62"/>
        <v>0</v>
      </c>
      <c r="U168" s="1832">
        <v>0</v>
      </c>
      <c r="V168" s="1832">
        <f t="shared" si="63"/>
        <v>0</v>
      </c>
      <c r="W168" s="1832">
        <v>0</v>
      </c>
      <c r="X168" s="1832">
        <f t="shared" si="61"/>
        <v>0</v>
      </c>
      <c r="Y168" s="2173"/>
    </row>
    <row r="169" spans="1:25" hidden="1" x14ac:dyDescent="0.2">
      <c r="A169" s="701"/>
      <c r="B169" s="703" t="s">
        <v>474</v>
      </c>
      <c r="C169" s="704">
        <v>3113</v>
      </c>
      <c r="D169" s="1204">
        <v>5321</v>
      </c>
      <c r="E169" s="781" t="s">
        <v>258</v>
      </c>
      <c r="F169" s="926">
        <v>541.79</v>
      </c>
      <c r="G169" s="926">
        <v>0</v>
      </c>
      <c r="H169" s="926">
        <f t="shared" si="1"/>
        <v>541.79</v>
      </c>
      <c r="I169" s="1827">
        <v>0</v>
      </c>
      <c r="J169" s="1827">
        <f t="shared" si="2"/>
        <v>541.79</v>
      </c>
      <c r="K169" s="1827">
        <v>0</v>
      </c>
      <c r="L169" s="1827">
        <f t="shared" si="3"/>
        <v>541.79</v>
      </c>
      <c r="M169" s="1828">
        <v>-541.79</v>
      </c>
      <c r="N169" s="1828">
        <f t="shared" si="4"/>
        <v>0</v>
      </c>
      <c r="O169" s="1828">
        <v>0</v>
      </c>
      <c r="P169" s="1828">
        <f t="shared" si="65"/>
        <v>0</v>
      </c>
      <c r="Q169" s="1828">
        <v>0</v>
      </c>
      <c r="R169" s="1828">
        <f t="shared" si="64"/>
        <v>0</v>
      </c>
      <c r="S169" s="1829">
        <v>0</v>
      </c>
      <c r="T169" s="1829">
        <f t="shared" si="62"/>
        <v>0</v>
      </c>
      <c r="U169" s="1829">
        <v>0</v>
      </c>
      <c r="V169" s="1829">
        <f t="shared" si="63"/>
        <v>0</v>
      </c>
      <c r="W169" s="1829">
        <v>0</v>
      </c>
      <c r="X169" s="1829">
        <f t="shared" si="61"/>
        <v>0</v>
      </c>
      <c r="Y169" s="2173"/>
    </row>
    <row r="170" spans="1:25" ht="31.45" hidden="1" x14ac:dyDescent="0.2">
      <c r="A170" s="1040" t="s">
        <v>106</v>
      </c>
      <c r="B170" s="1041" t="s">
        <v>607</v>
      </c>
      <c r="C170" s="1042" t="s">
        <v>100</v>
      </c>
      <c r="D170" s="1042" t="s">
        <v>100</v>
      </c>
      <c r="E170" s="780" t="s">
        <v>610</v>
      </c>
      <c r="F170" s="928">
        <v>0</v>
      </c>
      <c r="G170" s="926"/>
      <c r="H170" s="926"/>
      <c r="I170" s="1827"/>
      <c r="J170" s="1827"/>
      <c r="K170" s="1827"/>
      <c r="L170" s="1827"/>
      <c r="M170" s="1834">
        <f>+M171</f>
        <v>461.79</v>
      </c>
      <c r="N170" s="1834">
        <f t="shared" si="4"/>
        <v>461.79</v>
      </c>
      <c r="O170" s="1834">
        <v>0</v>
      </c>
      <c r="P170" s="1834">
        <f t="shared" si="65"/>
        <v>461.79</v>
      </c>
      <c r="Q170" s="1834">
        <v>0</v>
      </c>
      <c r="R170" s="1834">
        <f t="shared" si="64"/>
        <v>461.79</v>
      </c>
      <c r="S170" s="1832">
        <v>0</v>
      </c>
      <c r="T170" s="1832">
        <f t="shared" si="62"/>
        <v>461.79</v>
      </c>
      <c r="U170" s="1832">
        <v>0</v>
      </c>
      <c r="V170" s="1832">
        <f t="shared" si="63"/>
        <v>461.79</v>
      </c>
      <c r="W170" s="1832">
        <v>0</v>
      </c>
      <c r="X170" s="1832">
        <f t="shared" si="61"/>
        <v>461.79</v>
      </c>
      <c r="Y170" s="2173"/>
    </row>
    <row r="171" spans="1:25" hidden="1" x14ac:dyDescent="0.2">
      <c r="A171" s="701"/>
      <c r="B171" s="703" t="s">
        <v>474</v>
      </c>
      <c r="C171" s="704">
        <v>3113</v>
      </c>
      <c r="D171" s="1204">
        <v>5321</v>
      </c>
      <c r="E171" s="781" t="s">
        <v>258</v>
      </c>
      <c r="F171" s="926">
        <v>0</v>
      </c>
      <c r="G171" s="926"/>
      <c r="H171" s="926"/>
      <c r="I171" s="1827"/>
      <c r="J171" s="1827"/>
      <c r="K171" s="1827"/>
      <c r="L171" s="1827"/>
      <c r="M171" s="1828">
        <v>461.79</v>
      </c>
      <c r="N171" s="1828">
        <f t="shared" si="4"/>
        <v>461.79</v>
      </c>
      <c r="O171" s="1828">
        <v>0</v>
      </c>
      <c r="P171" s="1828">
        <f t="shared" si="65"/>
        <v>461.79</v>
      </c>
      <c r="Q171" s="1828">
        <v>0</v>
      </c>
      <c r="R171" s="1828">
        <f t="shared" si="64"/>
        <v>461.79</v>
      </c>
      <c r="S171" s="1829">
        <v>0</v>
      </c>
      <c r="T171" s="1829">
        <f t="shared" si="62"/>
        <v>461.79</v>
      </c>
      <c r="U171" s="1829">
        <v>0</v>
      </c>
      <c r="V171" s="1829">
        <f t="shared" si="63"/>
        <v>461.79</v>
      </c>
      <c r="W171" s="1829">
        <v>0</v>
      </c>
      <c r="X171" s="1829">
        <f t="shared" si="61"/>
        <v>461.79</v>
      </c>
      <c r="Y171" s="2173"/>
    </row>
    <row r="172" spans="1:25" ht="31.45" hidden="1" x14ac:dyDescent="0.2">
      <c r="A172" s="1040" t="s">
        <v>106</v>
      </c>
      <c r="B172" s="1041" t="s">
        <v>608</v>
      </c>
      <c r="C172" s="1042" t="s">
        <v>100</v>
      </c>
      <c r="D172" s="1042" t="s">
        <v>100</v>
      </c>
      <c r="E172" s="780" t="s">
        <v>611</v>
      </c>
      <c r="F172" s="928">
        <v>0</v>
      </c>
      <c r="G172" s="926"/>
      <c r="H172" s="926"/>
      <c r="I172" s="1827"/>
      <c r="J172" s="1827"/>
      <c r="K172" s="1827"/>
      <c r="L172" s="1827"/>
      <c r="M172" s="1834">
        <f>+M173</f>
        <v>80</v>
      </c>
      <c r="N172" s="1834">
        <f t="shared" si="4"/>
        <v>80</v>
      </c>
      <c r="O172" s="1834">
        <v>0</v>
      </c>
      <c r="P172" s="1834">
        <f t="shared" si="65"/>
        <v>80</v>
      </c>
      <c r="Q172" s="1834">
        <v>0</v>
      </c>
      <c r="R172" s="1834">
        <f t="shared" si="64"/>
        <v>80</v>
      </c>
      <c r="S172" s="1832">
        <v>0</v>
      </c>
      <c r="T172" s="1832">
        <f t="shared" si="62"/>
        <v>80</v>
      </c>
      <c r="U172" s="1832">
        <v>0</v>
      </c>
      <c r="V172" s="1832">
        <f t="shared" si="63"/>
        <v>80</v>
      </c>
      <c r="W172" s="1832">
        <v>0</v>
      </c>
      <c r="X172" s="1832">
        <f t="shared" si="61"/>
        <v>80</v>
      </c>
      <c r="Y172" s="2173"/>
    </row>
    <row r="173" spans="1:25" hidden="1" x14ac:dyDescent="0.2">
      <c r="A173" s="701"/>
      <c r="B173" s="703" t="s">
        <v>474</v>
      </c>
      <c r="C173" s="704">
        <v>3113</v>
      </c>
      <c r="D173" s="1204">
        <v>5321</v>
      </c>
      <c r="E173" s="781" t="s">
        <v>258</v>
      </c>
      <c r="F173" s="926">
        <v>0</v>
      </c>
      <c r="G173" s="926"/>
      <c r="H173" s="926"/>
      <c r="I173" s="1827"/>
      <c r="J173" s="1827"/>
      <c r="K173" s="1827"/>
      <c r="L173" s="1827"/>
      <c r="M173" s="1828">
        <v>80</v>
      </c>
      <c r="N173" s="1828">
        <f t="shared" si="4"/>
        <v>80</v>
      </c>
      <c r="O173" s="1828">
        <v>0</v>
      </c>
      <c r="P173" s="1828">
        <f t="shared" si="65"/>
        <v>80</v>
      </c>
      <c r="Q173" s="1828">
        <v>0</v>
      </c>
      <c r="R173" s="1828">
        <f t="shared" si="64"/>
        <v>80</v>
      </c>
      <c r="S173" s="1829">
        <v>0</v>
      </c>
      <c r="T173" s="1829">
        <f t="shared" si="62"/>
        <v>80</v>
      </c>
      <c r="U173" s="1829">
        <v>0</v>
      </c>
      <c r="V173" s="1829">
        <f t="shared" si="63"/>
        <v>80</v>
      </c>
      <c r="W173" s="1829">
        <v>0</v>
      </c>
      <c r="X173" s="1829">
        <f t="shared" si="61"/>
        <v>80</v>
      </c>
      <c r="Y173" s="2173"/>
    </row>
    <row r="174" spans="1:25" hidden="1" x14ac:dyDescent="0.2">
      <c r="A174" s="1040" t="s">
        <v>106</v>
      </c>
      <c r="B174" s="1041" t="s">
        <v>486</v>
      </c>
      <c r="C174" s="1042" t="s">
        <v>100</v>
      </c>
      <c r="D174" s="1042" t="s">
        <v>100</v>
      </c>
      <c r="E174" s="780" t="s">
        <v>223</v>
      </c>
      <c r="F174" s="928">
        <f>+F175</f>
        <v>541.13</v>
      </c>
      <c r="G174" s="928">
        <f>+G175</f>
        <v>-250</v>
      </c>
      <c r="H174" s="928">
        <f t="shared" si="1"/>
        <v>291.13</v>
      </c>
      <c r="I174" s="1833">
        <v>0</v>
      </c>
      <c r="J174" s="1833">
        <f t="shared" si="2"/>
        <v>291.13</v>
      </c>
      <c r="K174" s="1833">
        <v>0</v>
      </c>
      <c r="L174" s="1833">
        <f t="shared" si="3"/>
        <v>291.13</v>
      </c>
      <c r="M174" s="1834">
        <f>+M175</f>
        <v>-15</v>
      </c>
      <c r="N174" s="1834">
        <f t="shared" si="4"/>
        <v>276.13</v>
      </c>
      <c r="O174" s="1834">
        <v>0</v>
      </c>
      <c r="P174" s="1834">
        <f t="shared" si="65"/>
        <v>276.13</v>
      </c>
      <c r="Q174" s="1834">
        <v>0</v>
      </c>
      <c r="R174" s="1834">
        <f t="shared" si="64"/>
        <v>276.13</v>
      </c>
      <c r="S174" s="1832">
        <v>0</v>
      </c>
      <c r="T174" s="1832">
        <f t="shared" si="62"/>
        <v>276.13</v>
      </c>
      <c r="U174" s="1832">
        <v>0</v>
      </c>
      <c r="V174" s="1832">
        <f t="shared" si="63"/>
        <v>276.13</v>
      </c>
      <c r="W174" s="1832">
        <v>0</v>
      </c>
      <c r="X174" s="1832">
        <f t="shared" si="61"/>
        <v>276.13</v>
      </c>
      <c r="Y174" s="2173"/>
    </row>
    <row r="175" spans="1:25" hidden="1" x14ac:dyDescent="0.2">
      <c r="A175" s="1198"/>
      <c r="B175" s="1199" t="s">
        <v>474</v>
      </c>
      <c r="C175" s="1200">
        <v>3299</v>
      </c>
      <c r="D175" s="1201">
        <v>5321</v>
      </c>
      <c r="E175" s="781" t="s">
        <v>258</v>
      </c>
      <c r="F175" s="926">
        <v>541.13</v>
      </c>
      <c r="G175" s="926">
        <v>-250</v>
      </c>
      <c r="H175" s="926">
        <f t="shared" si="1"/>
        <v>291.13</v>
      </c>
      <c r="I175" s="1827">
        <v>0</v>
      </c>
      <c r="J175" s="1827">
        <f t="shared" si="2"/>
        <v>291.13</v>
      </c>
      <c r="K175" s="1827">
        <v>0</v>
      </c>
      <c r="L175" s="1827">
        <f t="shared" si="3"/>
        <v>291.13</v>
      </c>
      <c r="M175" s="1828">
        <v>-15</v>
      </c>
      <c r="N175" s="1828">
        <f t="shared" si="4"/>
        <v>276.13</v>
      </c>
      <c r="O175" s="1828">
        <v>0</v>
      </c>
      <c r="P175" s="1828">
        <f t="shared" si="65"/>
        <v>276.13</v>
      </c>
      <c r="Q175" s="1828">
        <v>0</v>
      </c>
      <c r="R175" s="1828">
        <f t="shared" si="64"/>
        <v>276.13</v>
      </c>
      <c r="S175" s="1829">
        <v>0</v>
      </c>
      <c r="T175" s="1829">
        <f t="shared" si="62"/>
        <v>276.13</v>
      </c>
      <c r="U175" s="1829">
        <v>0</v>
      </c>
      <c r="V175" s="1829">
        <f t="shared" si="63"/>
        <v>276.13</v>
      </c>
      <c r="W175" s="1829">
        <v>0</v>
      </c>
      <c r="X175" s="1829">
        <f t="shared" si="61"/>
        <v>276.13</v>
      </c>
      <c r="Y175" s="2173"/>
    </row>
    <row r="176" spans="1:25" ht="20.95" hidden="1" x14ac:dyDescent="0.2">
      <c r="A176" s="1040" t="s">
        <v>106</v>
      </c>
      <c r="B176" s="1205" t="s">
        <v>496</v>
      </c>
      <c r="C176" s="1205" t="s">
        <v>100</v>
      </c>
      <c r="D176" s="1042" t="s">
        <v>100</v>
      </c>
      <c r="E176" s="1044" t="s">
        <v>470</v>
      </c>
      <c r="F176" s="928">
        <v>0</v>
      </c>
      <c r="G176" s="928">
        <f>+G177</f>
        <v>250</v>
      </c>
      <c r="H176" s="928">
        <f t="shared" si="1"/>
        <v>250</v>
      </c>
      <c r="I176" s="1833">
        <v>0</v>
      </c>
      <c r="J176" s="1833">
        <f t="shared" si="2"/>
        <v>250</v>
      </c>
      <c r="K176" s="1833">
        <v>0</v>
      </c>
      <c r="L176" s="1833">
        <f t="shared" si="3"/>
        <v>250</v>
      </c>
      <c r="M176" s="1833">
        <v>0</v>
      </c>
      <c r="N176" s="1833">
        <f t="shared" ref="N176:N252" si="66">+L176+M176</f>
        <v>250</v>
      </c>
      <c r="O176" s="1834">
        <v>0</v>
      </c>
      <c r="P176" s="1834">
        <f t="shared" si="65"/>
        <v>250</v>
      </c>
      <c r="Q176" s="1834">
        <v>0</v>
      </c>
      <c r="R176" s="1834">
        <f t="shared" si="64"/>
        <v>250</v>
      </c>
      <c r="S176" s="1832">
        <v>0</v>
      </c>
      <c r="T176" s="1832">
        <f t="shared" si="62"/>
        <v>250</v>
      </c>
      <c r="U176" s="1832">
        <v>0</v>
      </c>
      <c r="V176" s="1832">
        <f t="shared" si="63"/>
        <v>250</v>
      </c>
      <c r="W176" s="1832">
        <v>0</v>
      </c>
      <c r="X176" s="1832">
        <f t="shared" si="61"/>
        <v>250</v>
      </c>
      <c r="Y176" s="2173"/>
    </row>
    <row r="177" spans="1:25" hidden="1" x14ac:dyDescent="0.2">
      <c r="A177" s="1206"/>
      <c r="B177" s="1207"/>
      <c r="C177" s="1200">
        <v>3299</v>
      </c>
      <c r="D177" s="1208">
        <v>5339</v>
      </c>
      <c r="E177" s="1209" t="s">
        <v>469</v>
      </c>
      <c r="F177" s="929">
        <v>0</v>
      </c>
      <c r="G177" s="929">
        <v>250</v>
      </c>
      <c r="H177" s="929">
        <f t="shared" si="1"/>
        <v>250</v>
      </c>
      <c r="I177" s="1842">
        <v>0</v>
      </c>
      <c r="J177" s="1842">
        <f t="shared" si="2"/>
        <v>250</v>
      </c>
      <c r="K177" s="1842">
        <v>0</v>
      </c>
      <c r="L177" s="1842">
        <f t="shared" si="3"/>
        <v>250</v>
      </c>
      <c r="M177" s="1842">
        <v>0</v>
      </c>
      <c r="N177" s="1842">
        <f t="shared" si="66"/>
        <v>250</v>
      </c>
      <c r="O177" s="1850">
        <v>0</v>
      </c>
      <c r="P177" s="1850">
        <f t="shared" si="65"/>
        <v>250</v>
      </c>
      <c r="Q177" s="1850">
        <v>0</v>
      </c>
      <c r="R177" s="1850">
        <f t="shared" si="64"/>
        <v>250</v>
      </c>
      <c r="S177" s="1851">
        <v>0</v>
      </c>
      <c r="T177" s="1851">
        <f t="shared" si="62"/>
        <v>250</v>
      </c>
      <c r="U177" s="1851">
        <v>0</v>
      </c>
      <c r="V177" s="1851">
        <f t="shared" si="63"/>
        <v>250</v>
      </c>
      <c r="W177" s="1851">
        <v>0</v>
      </c>
      <c r="X177" s="1851">
        <f t="shared" si="61"/>
        <v>250</v>
      </c>
      <c r="Y177" s="2173"/>
    </row>
    <row r="178" spans="1:25" ht="20.95" hidden="1" x14ac:dyDescent="0.2">
      <c r="A178" s="1040" t="s">
        <v>106</v>
      </c>
      <c r="B178" s="1041" t="s">
        <v>756</v>
      </c>
      <c r="C178" s="1042" t="s">
        <v>100</v>
      </c>
      <c r="D178" s="1043" t="s">
        <v>100</v>
      </c>
      <c r="E178" s="1044" t="s">
        <v>757</v>
      </c>
      <c r="F178" s="928">
        <v>0</v>
      </c>
      <c r="G178" s="928"/>
      <c r="H178" s="928"/>
      <c r="I178" s="1045"/>
      <c r="J178" s="1045"/>
      <c r="K178" s="1045"/>
      <c r="L178" s="1045"/>
      <c r="M178" s="1045"/>
      <c r="N178" s="1045"/>
      <c r="O178" s="1832"/>
      <c r="P178" s="1045"/>
      <c r="Q178" s="1045"/>
      <c r="R178" s="1832"/>
      <c r="S178" s="1832"/>
      <c r="T178" s="2125">
        <v>0</v>
      </c>
      <c r="U178" s="2126">
        <f>SUM(U179:U180)</f>
        <v>167.5</v>
      </c>
      <c r="V178" s="1832">
        <f t="shared" si="63"/>
        <v>167.5</v>
      </c>
      <c r="W178" s="2126">
        <f>SUM(W179:W180)</f>
        <v>0</v>
      </c>
      <c r="X178" s="1832">
        <f t="shared" si="61"/>
        <v>167.5</v>
      </c>
      <c r="Y178" s="2173"/>
    </row>
    <row r="179" spans="1:25" hidden="1" x14ac:dyDescent="0.2">
      <c r="A179" s="701"/>
      <c r="B179" s="703"/>
      <c r="C179" s="704">
        <v>3299</v>
      </c>
      <c r="D179" s="663">
        <v>5492</v>
      </c>
      <c r="E179" s="781" t="s">
        <v>758</v>
      </c>
      <c r="F179" s="926">
        <v>0</v>
      </c>
      <c r="G179" s="926"/>
      <c r="H179" s="926"/>
      <c r="I179" s="1046"/>
      <c r="J179" s="1046"/>
      <c r="K179" s="1046"/>
      <c r="L179" s="1046"/>
      <c r="M179" s="1046"/>
      <c r="N179" s="1046"/>
      <c r="O179" s="1829"/>
      <c r="P179" s="1046"/>
      <c r="Q179" s="1046"/>
      <c r="R179" s="1829"/>
      <c r="S179" s="1829"/>
      <c r="T179" s="2127">
        <v>0</v>
      </c>
      <c r="U179" s="2128">
        <v>100.5</v>
      </c>
      <c r="V179" s="1829">
        <f t="shared" si="63"/>
        <v>100.5</v>
      </c>
      <c r="W179" s="2128">
        <v>0</v>
      </c>
      <c r="X179" s="1829">
        <f t="shared" si="61"/>
        <v>100.5</v>
      </c>
      <c r="Y179" s="2173"/>
    </row>
    <row r="180" spans="1:25" ht="13.1" hidden="1" thickBot="1" x14ac:dyDescent="0.25">
      <c r="A180" s="1206"/>
      <c r="B180" s="2121"/>
      <c r="C180" s="2122">
        <v>3419</v>
      </c>
      <c r="D180" s="2123">
        <v>5492</v>
      </c>
      <c r="E180" s="1209" t="s">
        <v>758</v>
      </c>
      <c r="F180" s="2124">
        <v>0</v>
      </c>
      <c r="G180" s="2124"/>
      <c r="H180" s="2124"/>
      <c r="I180" s="2103"/>
      <c r="J180" s="2103"/>
      <c r="K180" s="2103"/>
      <c r="L180" s="2103"/>
      <c r="M180" s="2103"/>
      <c r="N180" s="2103"/>
      <c r="O180" s="1875"/>
      <c r="P180" s="2103"/>
      <c r="Q180" s="2103"/>
      <c r="R180" s="1875"/>
      <c r="S180" s="1875"/>
      <c r="T180" s="2127">
        <v>0</v>
      </c>
      <c r="U180" s="2129">
        <v>67</v>
      </c>
      <c r="V180" s="1851">
        <f t="shared" si="63"/>
        <v>67</v>
      </c>
      <c r="W180" s="2129">
        <v>0</v>
      </c>
      <c r="X180" s="1851">
        <f t="shared" si="61"/>
        <v>67</v>
      </c>
      <c r="Y180" s="2173"/>
    </row>
    <row r="181" spans="1:25" ht="13.75" thickBot="1" x14ac:dyDescent="0.25">
      <c r="A181" s="2155" t="s">
        <v>106</v>
      </c>
      <c r="B181" s="2156" t="s">
        <v>100</v>
      </c>
      <c r="C181" s="2157" t="s">
        <v>100</v>
      </c>
      <c r="D181" s="2158" t="s">
        <v>100</v>
      </c>
      <c r="E181" s="2159" t="s">
        <v>433</v>
      </c>
      <c r="F181" s="2160">
        <f>+F182+F263+F276+F297+F324</f>
        <v>13000</v>
      </c>
      <c r="G181" s="2160">
        <f>+G182+G263+G276+G297+G324</f>
        <v>0</v>
      </c>
      <c r="H181" s="2160">
        <f>+H182+H263+H276+H297+H324</f>
        <v>13000</v>
      </c>
      <c r="I181" s="2160">
        <f>+I182+I263+I276+I297+I324</f>
        <v>0</v>
      </c>
      <c r="J181" s="2160">
        <f>+J182+J263+J276+J297+J324</f>
        <v>13000</v>
      </c>
      <c r="K181" s="2161">
        <v>0</v>
      </c>
      <c r="L181" s="2162">
        <f t="shared" ref="L181:L254" si="67">+J181+K181</f>
        <v>13000</v>
      </c>
      <c r="M181" s="2162">
        <f>+M182+M263+M276+M297+M324</f>
        <v>5000</v>
      </c>
      <c r="N181" s="2162">
        <f t="shared" si="66"/>
        <v>18000</v>
      </c>
      <c r="O181" s="2163">
        <f>+O182+O263+O276+O297+O324+O343+O348</f>
        <v>2178.7640000000001</v>
      </c>
      <c r="P181" s="2163">
        <f t="shared" si="65"/>
        <v>20178.763999999999</v>
      </c>
      <c r="Q181" s="2163">
        <f>+Q182+Q276+Q297+Q324+Q343+Q348</f>
        <v>0</v>
      </c>
      <c r="R181" s="2163">
        <f t="shared" si="64"/>
        <v>20178.763999999999</v>
      </c>
      <c r="S181" s="2164">
        <v>0</v>
      </c>
      <c r="T181" s="2164">
        <f t="shared" si="62"/>
        <v>20178.763999999999</v>
      </c>
      <c r="U181" s="2165">
        <f>U182+U263+U297+U324+U343+U348</f>
        <v>0</v>
      </c>
      <c r="V181" s="2165">
        <f t="shared" si="63"/>
        <v>20178.763999999999</v>
      </c>
      <c r="W181" s="2165">
        <f>W182+W263+W297+W324+W343+W348</f>
        <v>0</v>
      </c>
      <c r="X181" s="2165">
        <f t="shared" si="61"/>
        <v>20178.763999999999</v>
      </c>
      <c r="Y181" s="2174"/>
    </row>
    <row r="182" spans="1:25" ht="13.1" thickBot="1" x14ac:dyDescent="0.25">
      <c r="A182" s="1089" t="s">
        <v>106</v>
      </c>
      <c r="B182" s="1210" t="s">
        <v>100</v>
      </c>
      <c r="C182" s="1211" t="s">
        <v>100</v>
      </c>
      <c r="D182" s="1211" t="s">
        <v>100</v>
      </c>
      <c r="E182" s="1091" t="s">
        <v>225</v>
      </c>
      <c r="F182" s="1212">
        <v>5000</v>
      </c>
      <c r="G182" s="1086">
        <f>+G183+G195+G197+G199+G201+G203+G205+G207+G209+G211+G213+G215+G217+G219+G221+G223+G225+G227+G229+G231+G233+G235+G237+G239+G241+G243+G245+G247+G249+G251+G253+G255+G257+G259+G261</f>
        <v>0</v>
      </c>
      <c r="H182" s="1086">
        <f>+F182+G182</f>
        <v>5000</v>
      </c>
      <c r="I182" s="1852">
        <v>0</v>
      </c>
      <c r="J182" s="1852">
        <f>+H182+I182</f>
        <v>5000</v>
      </c>
      <c r="K182" s="1852">
        <v>0</v>
      </c>
      <c r="L182" s="1852">
        <f t="shared" si="67"/>
        <v>5000</v>
      </c>
      <c r="M182" s="1852">
        <f>+M183+M191+M193</f>
        <v>0</v>
      </c>
      <c r="N182" s="1852">
        <f t="shared" si="66"/>
        <v>5000</v>
      </c>
      <c r="O182" s="1853">
        <f>+O183+O205+O213+O225+O229+O237+O239</f>
        <v>-500</v>
      </c>
      <c r="P182" s="1853">
        <f t="shared" si="65"/>
        <v>4500</v>
      </c>
      <c r="Q182" s="1853">
        <v>0</v>
      </c>
      <c r="R182" s="1853">
        <f t="shared" si="64"/>
        <v>4500</v>
      </c>
      <c r="S182" s="1268">
        <v>0</v>
      </c>
      <c r="T182" s="1268">
        <f t="shared" si="62"/>
        <v>4500</v>
      </c>
      <c r="U182" s="1268">
        <f>U183+U185+U187+U189+U191+U193+U195+U197+U199+U201+U203+U205+U207+U209+U211+U213+U215+U217+U219+U221+U223+U225+U227+U229+U231+U233+U235+U237+U239+U241+U243+U245+U247+U249+U251+U253+U255+U257+U259+U261</f>
        <v>-80</v>
      </c>
      <c r="V182" s="1268">
        <f t="shared" si="63"/>
        <v>4420</v>
      </c>
      <c r="W182" s="1268">
        <f>W183+W185+W187+W189+W191+W193+W195+W197+W199+W201+W203+W205+W207+W209+W211+W213+W215+W217+W219+W221+W223+W225+W227+W229+W231+W233+W235+W237+W239+W241+W243+W245+W247+W249+W251+W253+W255+W257+W259+W261</f>
        <v>0</v>
      </c>
      <c r="X182" s="1268">
        <f t="shared" si="61"/>
        <v>4420</v>
      </c>
      <c r="Y182" s="2173"/>
    </row>
    <row r="183" spans="1:25" hidden="1" x14ac:dyDescent="0.2">
      <c r="A183" s="669" t="s">
        <v>106</v>
      </c>
      <c r="B183" s="671" t="s">
        <v>487</v>
      </c>
      <c r="C183" s="672" t="s">
        <v>100</v>
      </c>
      <c r="D183" s="673" t="s">
        <v>100</v>
      </c>
      <c r="E183" s="780" t="s">
        <v>461</v>
      </c>
      <c r="F183" s="925">
        <f>+F184</f>
        <v>5000</v>
      </c>
      <c r="G183" s="1214">
        <f>+G184</f>
        <v>-4700</v>
      </c>
      <c r="H183" s="925">
        <f t="shared" si="1"/>
        <v>300</v>
      </c>
      <c r="I183" s="1830">
        <v>0</v>
      </c>
      <c r="J183" s="1830">
        <f t="shared" ref="J183:J257" si="68">+H183+I183</f>
        <v>300</v>
      </c>
      <c r="K183" s="1830">
        <v>0</v>
      </c>
      <c r="L183" s="1830">
        <f t="shared" si="67"/>
        <v>300</v>
      </c>
      <c r="M183" s="1831">
        <f>+M184</f>
        <v>-200</v>
      </c>
      <c r="N183" s="1831">
        <f t="shared" si="66"/>
        <v>100</v>
      </c>
      <c r="O183" s="1831">
        <f>+O184</f>
        <v>250</v>
      </c>
      <c r="P183" s="1831">
        <f t="shared" si="65"/>
        <v>350</v>
      </c>
      <c r="Q183" s="1831">
        <v>0</v>
      </c>
      <c r="R183" s="1831">
        <f t="shared" si="64"/>
        <v>350</v>
      </c>
      <c r="S183" s="1824">
        <v>0</v>
      </c>
      <c r="T183" s="1824">
        <f t="shared" si="62"/>
        <v>350</v>
      </c>
      <c r="U183" s="1824">
        <f>U184</f>
        <v>-350</v>
      </c>
      <c r="V183" s="1824">
        <f t="shared" si="63"/>
        <v>0</v>
      </c>
      <c r="W183" s="1824">
        <f>W184</f>
        <v>0</v>
      </c>
      <c r="X183" s="1824">
        <f t="shared" si="61"/>
        <v>0</v>
      </c>
      <c r="Y183" s="2173"/>
    </row>
    <row r="184" spans="1:25" hidden="1" x14ac:dyDescent="0.2">
      <c r="A184" s="701"/>
      <c r="B184" s="703" t="s">
        <v>474</v>
      </c>
      <c r="C184" s="704">
        <v>3419</v>
      </c>
      <c r="D184" s="663">
        <v>5222</v>
      </c>
      <c r="E184" s="781" t="s">
        <v>296</v>
      </c>
      <c r="F184" s="926">
        <v>5000</v>
      </c>
      <c r="G184" s="1183">
        <v>-4700</v>
      </c>
      <c r="H184" s="926">
        <f t="shared" si="1"/>
        <v>300</v>
      </c>
      <c r="I184" s="1827">
        <v>0</v>
      </c>
      <c r="J184" s="1827">
        <f t="shared" si="68"/>
        <v>300</v>
      </c>
      <c r="K184" s="1827">
        <v>0</v>
      </c>
      <c r="L184" s="1827">
        <f t="shared" si="67"/>
        <v>300</v>
      </c>
      <c r="M184" s="1828">
        <v>-200</v>
      </c>
      <c r="N184" s="1828">
        <f t="shared" si="66"/>
        <v>100</v>
      </c>
      <c r="O184" s="1828">
        <v>250</v>
      </c>
      <c r="P184" s="1828">
        <f t="shared" si="65"/>
        <v>350</v>
      </c>
      <c r="Q184" s="1828">
        <v>0</v>
      </c>
      <c r="R184" s="1828">
        <f t="shared" si="64"/>
        <v>350</v>
      </c>
      <c r="S184" s="1829">
        <v>0</v>
      </c>
      <c r="T184" s="1829">
        <f t="shared" si="62"/>
        <v>350</v>
      </c>
      <c r="U184" s="1829">
        <v>-350</v>
      </c>
      <c r="V184" s="1829">
        <f t="shared" si="63"/>
        <v>0</v>
      </c>
      <c r="W184" s="1829">
        <v>0</v>
      </c>
      <c r="X184" s="1829">
        <f t="shared" si="61"/>
        <v>0</v>
      </c>
      <c r="Y184" s="2173"/>
    </row>
    <row r="185" spans="1:25" ht="20.95" hidden="1" x14ac:dyDescent="0.2">
      <c r="A185" s="669" t="s">
        <v>106</v>
      </c>
      <c r="B185" s="671" t="s">
        <v>967</v>
      </c>
      <c r="C185" s="672" t="s">
        <v>100</v>
      </c>
      <c r="D185" s="673" t="s">
        <v>100</v>
      </c>
      <c r="E185" s="780" t="s">
        <v>968</v>
      </c>
      <c r="F185" s="1848">
        <v>0</v>
      </c>
      <c r="G185" s="1183"/>
      <c r="H185" s="926"/>
      <c r="I185" s="1827"/>
      <c r="J185" s="1827"/>
      <c r="K185" s="1827"/>
      <c r="L185" s="1827"/>
      <c r="M185" s="1828"/>
      <c r="N185" s="1828"/>
      <c r="O185" s="1828"/>
      <c r="P185" s="1828"/>
      <c r="Q185" s="1828"/>
      <c r="R185" s="1828"/>
      <c r="S185" s="1829"/>
      <c r="T185" s="1832">
        <v>0</v>
      </c>
      <c r="U185" s="1832">
        <f>+U186</f>
        <v>300</v>
      </c>
      <c r="V185" s="1832">
        <f t="shared" si="63"/>
        <v>300</v>
      </c>
      <c r="W185" s="1832">
        <f>+W186</f>
        <v>0</v>
      </c>
      <c r="X185" s="1832">
        <f t="shared" si="61"/>
        <v>300</v>
      </c>
      <c r="Y185" s="2173"/>
    </row>
    <row r="186" spans="1:25" hidden="1" x14ac:dyDescent="0.2">
      <c r="A186" s="2068"/>
      <c r="B186" s="2069"/>
      <c r="C186" s="704">
        <v>3419</v>
      </c>
      <c r="D186" s="663">
        <v>5222</v>
      </c>
      <c r="E186" s="781" t="s">
        <v>296</v>
      </c>
      <c r="F186" s="929">
        <v>0</v>
      </c>
      <c r="G186" s="1183"/>
      <c r="H186" s="926"/>
      <c r="I186" s="1827"/>
      <c r="J186" s="1827"/>
      <c r="K186" s="1827"/>
      <c r="L186" s="1827"/>
      <c r="M186" s="1828"/>
      <c r="N186" s="1828"/>
      <c r="O186" s="1828"/>
      <c r="P186" s="1828"/>
      <c r="Q186" s="1828"/>
      <c r="R186" s="1828"/>
      <c r="S186" s="1829"/>
      <c r="T186" s="1829">
        <v>0</v>
      </c>
      <c r="U186" s="1829">
        <v>300</v>
      </c>
      <c r="V186" s="1829">
        <f t="shared" si="63"/>
        <v>300</v>
      </c>
      <c r="W186" s="1829">
        <v>0</v>
      </c>
      <c r="X186" s="1829">
        <f t="shared" si="61"/>
        <v>300</v>
      </c>
      <c r="Y186" s="2173"/>
    </row>
    <row r="187" spans="1:25" ht="20.95" hidden="1" x14ac:dyDescent="0.2">
      <c r="A187" s="669" t="s">
        <v>106</v>
      </c>
      <c r="B187" s="671" t="s">
        <v>987</v>
      </c>
      <c r="C187" s="672" t="s">
        <v>100</v>
      </c>
      <c r="D187" s="673" t="s">
        <v>100</v>
      </c>
      <c r="E187" s="780" t="s">
        <v>989</v>
      </c>
      <c r="F187" s="1848">
        <v>0</v>
      </c>
      <c r="G187" s="1183"/>
      <c r="H187" s="926"/>
      <c r="I187" s="1827"/>
      <c r="J187" s="1827"/>
      <c r="K187" s="1827"/>
      <c r="L187" s="1827"/>
      <c r="M187" s="1828"/>
      <c r="N187" s="1828"/>
      <c r="O187" s="1828"/>
      <c r="P187" s="1828"/>
      <c r="Q187" s="1828"/>
      <c r="R187" s="1828"/>
      <c r="S187" s="1829"/>
      <c r="T187" s="1832">
        <v>0</v>
      </c>
      <c r="U187" s="1832">
        <f>+U188</f>
        <v>90</v>
      </c>
      <c r="V187" s="1832">
        <f t="shared" si="63"/>
        <v>90</v>
      </c>
      <c r="W187" s="1832">
        <f>+W188</f>
        <v>0</v>
      </c>
      <c r="X187" s="1832">
        <f t="shared" si="61"/>
        <v>90</v>
      </c>
      <c r="Y187" s="2173"/>
    </row>
    <row r="188" spans="1:25" hidden="1" x14ac:dyDescent="0.2">
      <c r="A188" s="2068"/>
      <c r="B188" s="2069"/>
      <c r="C188" s="704">
        <v>3419</v>
      </c>
      <c r="D188" s="663">
        <v>5222</v>
      </c>
      <c r="E188" s="781" t="s">
        <v>296</v>
      </c>
      <c r="F188" s="929">
        <v>0</v>
      </c>
      <c r="G188" s="1183"/>
      <c r="H188" s="926"/>
      <c r="I188" s="1827"/>
      <c r="J188" s="1827"/>
      <c r="K188" s="1827"/>
      <c r="L188" s="1827"/>
      <c r="M188" s="1828"/>
      <c r="N188" s="1828"/>
      <c r="O188" s="1828"/>
      <c r="P188" s="1828"/>
      <c r="Q188" s="1828"/>
      <c r="R188" s="1828"/>
      <c r="S188" s="1829"/>
      <c r="T188" s="1829">
        <v>0</v>
      </c>
      <c r="U188" s="1829">
        <v>90</v>
      </c>
      <c r="V188" s="1829">
        <f t="shared" si="63"/>
        <v>90</v>
      </c>
      <c r="W188" s="1829">
        <v>0</v>
      </c>
      <c r="X188" s="1829">
        <f t="shared" si="61"/>
        <v>90</v>
      </c>
      <c r="Y188" s="2173"/>
    </row>
    <row r="189" spans="1:25" ht="20.95" hidden="1" x14ac:dyDescent="0.2">
      <c r="A189" s="669" t="s">
        <v>106</v>
      </c>
      <c r="B189" s="671" t="s">
        <v>988</v>
      </c>
      <c r="C189" s="672" t="s">
        <v>100</v>
      </c>
      <c r="D189" s="673" t="s">
        <v>100</v>
      </c>
      <c r="E189" s="780" t="s">
        <v>990</v>
      </c>
      <c r="F189" s="1848">
        <v>0</v>
      </c>
      <c r="G189" s="1183"/>
      <c r="H189" s="926"/>
      <c r="I189" s="1827"/>
      <c r="J189" s="1827"/>
      <c r="K189" s="1827"/>
      <c r="L189" s="1827"/>
      <c r="M189" s="1828"/>
      <c r="N189" s="1828"/>
      <c r="O189" s="1828"/>
      <c r="P189" s="1828"/>
      <c r="Q189" s="1828"/>
      <c r="R189" s="1828"/>
      <c r="S189" s="1829"/>
      <c r="T189" s="1832">
        <v>0</v>
      </c>
      <c r="U189" s="1832">
        <f>+U190</f>
        <v>30</v>
      </c>
      <c r="V189" s="1832">
        <f t="shared" si="63"/>
        <v>30</v>
      </c>
      <c r="W189" s="1832">
        <f>+W190</f>
        <v>0</v>
      </c>
      <c r="X189" s="1832">
        <f t="shared" si="61"/>
        <v>30</v>
      </c>
      <c r="Y189" s="2173"/>
    </row>
    <row r="190" spans="1:25" hidden="1" x14ac:dyDescent="0.2">
      <c r="A190" s="2068"/>
      <c r="B190" s="2069"/>
      <c r="C190" s="704">
        <v>3419</v>
      </c>
      <c r="D190" s="663">
        <v>5222</v>
      </c>
      <c r="E190" s="781" t="s">
        <v>296</v>
      </c>
      <c r="F190" s="929">
        <v>0</v>
      </c>
      <c r="G190" s="1183"/>
      <c r="H190" s="926"/>
      <c r="I190" s="1827"/>
      <c r="J190" s="1827"/>
      <c r="K190" s="1827"/>
      <c r="L190" s="1827"/>
      <c r="M190" s="1828"/>
      <c r="N190" s="1828"/>
      <c r="O190" s="1828"/>
      <c r="P190" s="1828"/>
      <c r="Q190" s="1828"/>
      <c r="R190" s="1828"/>
      <c r="S190" s="1829"/>
      <c r="T190" s="1829">
        <v>0</v>
      </c>
      <c r="U190" s="1829">
        <v>30</v>
      </c>
      <c r="V190" s="1829">
        <f t="shared" si="63"/>
        <v>30</v>
      </c>
      <c r="W190" s="1829">
        <v>0</v>
      </c>
      <c r="X190" s="1829">
        <f t="shared" si="61"/>
        <v>30</v>
      </c>
      <c r="Y190" s="2173"/>
    </row>
    <row r="191" spans="1:25" ht="20.95" hidden="1" x14ac:dyDescent="0.2">
      <c r="A191" s="669" t="s">
        <v>106</v>
      </c>
      <c r="B191" s="671" t="s">
        <v>615</v>
      </c>
      <c r="C191" s="672" t="s">
        <v>100</v>
      </c>
      <c r="D191" s="673" t="s">
        <v>100</v>
      </c>
      <c r="E191" s="780" t="s">
        <v>618</v>
      </c>
      <c r="F191" s="1848">
        <v>0</v>
      </c>
      <c r="G191" s="1183"/>
      <c r="H191" s="926"/>
      <c r="I191" s="1827"/>
      <c r="J191" s="1827"/>
      <c r="K191" s="1827"/>
      <c r="L191" s="1827">
        <v>0</v>
      </c>
      <c r="M191" s="1834">
        <f>+M192</f>
        <v>100</v>
      </c>
      <c r="N191" s="1834">
        <f t="shared" si="66"/>
        <v>100</v>
      </c>
      <c r="O191" s="1834">
        <v>0</v>
      </c>
      <c r="P191" s="1834">
        <f t="shared" si="65"/>
        <v>100</v>
      </c>
      <c r="Q191" s="1834">
        <v>0</v>
      </c>
      <c r="R191" s="1834">
        <f t="shared" si="64"/>
        <v>100</v>
      </c>
      <c r="S191" s="1832">
        <v>0</v>
      </c>
      <c r="T191" s="1832">
        <f t="shared" si="62"/>
        <v>100</v>
      </c>
      <c r="U191" s="1832">
        <v>0</v>
      </c>
      <c r="V191" s="1832">
        <f t="shared" si="63"/>
        <v>100</v>
      </c>
      <c r="W191" s="1832">
        <v>0</v>
      </c>
      <c r="X191" s="1832">
        <f t="shared" si="61"/>
        <v>100</v>
      </c>
      <c r="Y191" s="2173"/>
    </row>
    <row r="192" spans="1:25" ht="20.95" hidden="1" x14ac:dyDescent="0.2">
      <c r="A192" s="701"/>
      <c r="B192" s="703"/>
      <c r="C192" s="704">
        <v>3419</v>
      </c>
      <c r="D192" s="663">
        <v>5213</v>
      </c>
      <c r="E192" s="1854" t="s">
        <v>617</v>
      </c>
      <c r="F192" s="929">
        <v>0</v>
      </c>
      <c r="G192" s="1183"/>
      <c r="H192" s="926"/>
      <c r="I192" s="1827"/>
      <c r="J192" s="1827"/>
      <c r="K192" s="1827"/>
      <c r="L192" s="1827">
        <v>0</v>
      </c>
      <c r="M192" s="1828">
        <v>100</v>
      </c>
      <c r="N192" s="1828">
        <f t="shared" si="66"/>
        <v>100</v>
      </c>
      <c r="O192" s="1828">
        <v>0</v>
      </c>
      <c r="P192" s="1828">
        <f t="shared" si="65"/>
        <v>100</v>
      </c>
      <c r="Q192" s="1828">
        <v>0</v>
      </c>
      <c r="R192" s="1828">
        <f t="shared" si="64"/>
        <v>100</v>
      </c>
      <c r="S192" s="1829">
        <v>0</v>
      </c>
      <c r="T192" s="1829">
        <f t="shared" si="62"/>
        <v>100</v>
      </c>
      <c r="U192" s="1829">
        <v>0</v>
      </c>
      <c r="V192" s="1829">
        <f t="shared" si="63"/>
        <v>100</v>
      </c>
      <c r="W192" s="1829">
        <v>0</v>
      </c>
      <c r="X192" s="1829">
        <f t="shared" si="61"/>
        <v>100</v>
      </c>
      <c r="Y192" s="2173"/>
    </row>
    <row r="193" spans="1:25" ht="31.45" hidden="1" x14ac:dyDescent="0.2">
      <c r="A193" s="669" t="s">
        <v>106</v>
      </c>
      <c r="B193" s="671" t="s">
        <v>616</v>
      </c>
      <c r="C193" s="672" t="s">
        <v>100</v>
      </c>
      <c r="D193" s="673" t="s">
        <v>100</v>
      </c>
      <c r="E193" s="780" t="s">
        <v>619</v>
      </c>
      <c r="F193" s="1848">
        <v>0</v>
      </c>
      <c r="G193" s="1183"/>
      <c r="H193" s="926"/>
      <c r="I193" s="1827"/>
      <c r="J193" s="1827"/>
      <c r="K193" s="1827"/>
      <c r="L193" s="1827">
        <v>0</v>
      </c>
      <c r="M193" s="1834">
        <f>+M194</f>
        <v>100</v>
      </c>
      <c r="N193" s="1834">
        <f t="shared" si="66"/>
        <v>100</v>
      </c>
      <c r="O193" s="1834">
        <v>0</v>
      </c>
      <c r="P193" s="1834">
        <f t="shared" si="65"/>
        <v>100</v>
      </c>
      <c r="Q193" s="1834">
        <v>0</v>
      </c>
      <c r="R193" s="1834">
        <f t="shared" si="64"/>
        <v>100</v>
      </c>
      <c r="S193" s="1832">
        <v>0</v>
      </c>
      <c r="T193" s="1832">
        <f t="shared" si="62"/>
        <v>100</v>
      </c>
      <c r="U193" s="1832">
        <v>0</v>
      </c>
      <c r="V193" s="1832">
        <f t="shared" si="63"/>
        <v>100</v>
      </c>
      <c r="W193" s="1832">
        <v>0</v>
      </c>
      <c r="X193" s="1832">
        <f t="shared" si="61"/>
        <v>100</v>
      </c>
      <c r="Y193" s="2173"/>
    </row>
    <row r="194" spans="1:25" hidden="1" x14ac:dyDescent="0.2">
      <c r="A194" s="701"/>
      <c r="B194" s="703" t="s">
        <v>474</v>
      </c>
      <c r="C194" s="704">
        <v>3419</v>
      </c>
      <c r="D194" s="663">
        <v>5222</v>
      </c>
      <c r="E194" s="781" t="s">
        <v>296</v>
      </c>
      <c r="F194" s="929">
        <v>0</v>
      </c>
      <c r="G194" s="1183"/>
      <c r="H194" s="926"/>
      <c r="I194" s="1827"/>
      <c r="J194" s="1827"/>
      <c r="K194" s="1827"/>
      <c r="L194" s="1827">
        <v>0</v>
      </c>
      <c r="M194" s="1828">
        <v>100</v>
      </c>
      <c r="N194" s="1828">
        <f t="shared" si="66"/>
        <v>100</v>
      </c>
      <c r="O194" s="1828">
        <v>0</v>
      </c>
      <c r="P194" s="1828">
        <f t="shared" si="65"/>
        <v>100</v>
      </c>
      <c r="Q194" s="1828">
        <v>0</v>
      </c>
      <c r="R194" s="1828">
        <f t="shared" si="64"/>
        <v>100</v>
      </c>
      <c r="S194" s="1829">
        <v>0</v>
      </c>
      <c r="T194" s="1829">
        <f t="shared" si="62"/>
        <v>100</v>
      </c>
      <c r="U194" s="1829">
        <v>0</v>
      </c>
      <c r="V194" s="1829">
        <f t="shared" si="63"/>
        <v>100</v>
      </c>
      <c r="W194" s="1829">
        <v>0</v>
      </c>
      <c r="X194" s="1829">
        <f t="shared" si="61"/>
        <v>100</v>
      </c>
      <c r="Y194" s="2173"/>
    </row>
    <row r="195" spans="1:25" ht="20.95" hidden="1" x14ac:dyDescent="0.2">
      <c r="A195" s="1215" t="s">
        <v>298</v>
      </c>
      <c r="B195" s="1216" t="s">
        <v>497</v>
      </c>
      <c r="C195" s="1217" t="s">
        <v>100</v>
      </c>
      <c r="D195" s="1217" t="s">
        <v>100</v>
      </c>
      <c r="E195" s="1218" t="s">
        <v>354</v>
      </c>
      <c r="F195" s="1219">
        <v>0</v>
      </c>
      <c r="G195" s="1176">
        <f t="shared" ref="G195:G257" si="69">+G196</f>
        <v>100</v>
      </c>
      <c r="H195" s="928">
        <f t="shared" si="1"/>
        <v>100</v>
      </c>
      <c r="I195" s="1833">
        <v>0</v>
      </c>
      <c r="J195" s="1833">
        <f t="shared" si="68"/>
        <v>100</v>
      </c>
      <c r="K195" s="1833">
        <v>0</v>
      </c>
      <c r="L195" s="1833">
        <f t="shared" si="67"/>
        <v>100</v>
      </c>
      <c r="M195" s="1833">
        <v>0</v>
      </c>
      <c r="N195" s="1833">
        <f t="shared" si="66"/>
        <v>100</v>
      </c>
      <c r="O195" s="1834">
        <v>0</v>
      </c>
      <c r="P195" s="1834">
        <f t="shared" si="65"/>
        <v>100</v>
      </c>
      <c r="Q195" s="1834">
        <v>0</v>
      </c>
      <c r="R195" s="1834">
        <f t="shared" si="64"/>
        <v>100</v>
      </c>
      <c r="S195" s="1832">
        <v>0</v>
      </c>
      <c r="T195" s="1832">
        <f t="shared" si="62"/>
        <v>100</v>
      </c>
      <c r="U195" s="1832">
        <v>0</v>
      </c>
      <c r="V195" s="1832">
        <f t="shared" si="63"/>
        <v>100</v>
      </c>
      <c r="W195" s="1832">
        <v>0</v>
      </c>
      <c r="X195" s="1832">
        <f t="shared" si="61"/>
        <v>100</v>
      </c>
      <c r="Y195" s="2173"/>
    </row>
    <row r="196" spans="1:25" hidden="1" x14ac:dyDescent="0.2">
      <c r="A196" s="1220"/>
      <c r="B196" s="1221"/>
      <c r="C196" s="1222" t="s">
        <v>294</v>
      </c>
      <c r="D196" s="1222" t="s">
        <v>295</v>
      </c>
      <c r="E196" s="1223" t="s">
        <v>296</v>
      </c>
      <c r="F196" s="1224">
        <v>0</v>
      </c>
      <c r="G196" s="1183">
        <v>100</v>
      </c>
      <c r="H196" s="926">
        <f t="shared" ref="H196:H259" si="70">+F196+G196</f>
        <v>100</v>
      </c>
      <c r="I196" s="1827">
        <v>0</v>
      </c>
      <c r="J196" s="1827">
        <f t="shared" si="68"/>
        <v>100</v>
      </c>
      <c r="K196" s="1827">
        <v>0</v>
      </c>
      <c r="L196" s="1827">
        <f t="shared" si="67"/>
        <v>100</v>
      </c>
      <c r="M196" s="1827">
        <v>0</v>
      </c>
      <c r="N196" s="1827">
        <f t="shared" si="66"/>
        <v>100</v>
      </c>
      <c r="O196" s="1828">
        <v>0</v>
      </c>
      <c r="P196" s="1828">
        <f t="shared" si="65"/>
        <v>100</v>
      </c>
      <c r="Q196" s="1828">
        <v>0</v>
      </c>
      <c r="R196" s="1828">
        <f t="shared" si="64"/>
        <v>100</v>
      </c>
      <c r="S196" s="1829">
        <v>0</v>
      </c>
      <c r="T196" s="1829">
        <f t="shared" si="62"/>
        <v>100</v>
      </c>
      <c r="U196" s="1829">
        <v>0</v>
      </c>
      <c r="V196" s="1829">
        <f t="shared" si="63"/>
        <v>100</v>
      </c>
      <c r="W196" s="1829">
        <v>0</v>
      </c>
      <c r="X196" s="1829">
        <f t="shared" si="61"/>
        <v>100</v>
      </c>
      <c r="Y196" s="2173"/>
    </row>
    <row r="197" spans="1:25" ht="31.45" hidden="1" x14ac:dyDescent="0.2">
      <c r="A197" s="1215" t="s">
        <v>298</v>
      </c>
      <c r="B197" s="1216" t="s">
        <v>498</v>
      </c>
      <c r="C197" s="1217" t="s">
        <v>100</v>
      </c>
      <c r="D197" s="1217" t="s">
        <v>100</v>
      </c>
      <c r="E197" s="1218" t="s">
        <v>356</v>
      </c>
      <c r="F197" s="1219">
        <v>0</v>
      </c>
      <c r="G197" s="1176">
        <f t="shared" si="69"/>
        <v>100</v>
      </c>
      <c r="H197" s="928">
        <f t="shared" si="70"/>
        <v>100</v>
      </c>
      <c r="I197" s="1833">
        <v>0</v>
      </c>
      <c r="J197" s="1833">
        <f t="shared" si="68"/>
        <v>100</v>
      </c>
      <c r="K197" s="1833">
        <v>0</v>
      </c>
      <c r="L197" s="1833">
        <f t="shared" si="67"/>
        <v>100</v>
      </c>
      <c r="M197" s="1833">
        <v>0</v>
      </c>
      <c r="N197" s="1833">
        <f t="shared" si="66"/>
        <v>100</v>
      </c>
      <c r="O197" s="1834">
        <v>0</v>
      </c>
      <c r="P197" s="1834">
        <f t="shared" si="65"/>
        <v>100</v>
      </c>
      <c r="Q197" s="1834">
        <v>0</v>
      </c>
      <c r="R197" s="1834">
        <f t="shared" si="64"/>
        <v>100</v>
      </c>
      <c r="S197" s="1832">
        <v>0</v>
      </c>
      <c r="T197" s="1832">
        <f t="shared" si="62"/>
        <v>100</v>
      </c>
      <c r="U197" s="1832">
        <v>0</v>
      </c>
      <c r="V197" s="1832">
        <f t="shared" si="63"/>
        <v>100</v>
      </c>
      <c r="W197" s="1832">
        <v>0</v>
      </c>
      <c r="X197" s="1832">
        <f t="shared" si="61"/>
        <v>100</v>
      </c>
      <c r="Y197" s="2173"/>
    </row>
    <row r="198" spans="1:25" hidden="1" x14ac:dyDescent="0.2">
      <c r="A198" s="1220"/>
      <c r="B198" s="1221"/>
      <c r="C198" s="1222" t="s">
        <v>294</v>
      </c>
      <c r="D198" s="1222" t="s">
        <v>295</v>
      </c>
      <c r="E198" s="1223" t="s">
        <v>296</v>
      </c>
      <c r="F198" s="1224">
        <v>0</v>
      </c>
      <c r="G198" s="1183">
        <v>100</v>
      </c>
      <c r="H198" s="926">
        <f t="shared" si="70"/>
        <v>100</v>
      </c>
      <c r="I198" s="1827">
        <v>0</v>
      </c>
      <c r="J198" s="1827">
        <f t="shared" si="68"/>
        <v>100</v>
      </c>
      <c r="K198" s="1827">
        <v>0</v>
      </c>
      <c r="L198" s="1827">
        <f t="shared" si="67"/>
        <v>100</v>
      </c>
      <c r="M198" s="1827">
        <v>0</v>
      </c>
      <c r="N198" s="1827">
        <f t="shared" si="66"/>
        <v>100</v>
      </c>
      <c r="O198" s="1828">
        <v>0</v>
      </c>
      <c r="P198" s="1828">
        <f t="shared" si="65"/>
        <v>100</v>
      </c>
      <c r="Q198" s="1828">
        <v>0</v>
      </c>
      <c r="R198" s="1828">
        <f t="shared" si="64"/>
        <v>100</v>
      </c>
      <c r="S198" s="1829">
        <v>0</v>
      </c>
      <c r="T198" s="1829">
        <f t="shared" si="62"/>
        <v>100</v>
      </c>
      <c r="U198" s="1829">
        <v>0</v>
      </c>
      <c r="V198" s="1829">
        <f t="shared" si="63"/>
        <v>100</v>
      </c>
      <c r="W198" s="1829">
        <v>0</v>
      </c>
      <c r="X198" s="1829">
        <f t="shared" si="61"/>
        <v>100</v>
      </c>
      <c r="Y198" s="2173"/>
    </row>
    <row r="199" spans="1:25" ht="20.95" hidden="1" x14ac:dyDescent="0.2">
      <c r="A199" s="1215" t="s">
        <v>298</v>
      </c>
      <c r="B199" s="1216" t="s">
        <v>499</v>
      </c>
      <c r="C199" s="1217" t="s">
        <v>100</v>
      </c>
      <c r="D199" s="1217" t="s">
        <v>100</v>
      </c>
      <c r="E199" s="1218" t="s">
        <v>358</v>
      </c>
      <c r="F199" s="1219">
        <v>0</v>
      </c>
      <c r="G199" s="1176">
        <f t="shared" si="69"/>
        <v>250</v>
      </c>
      <c r="H199" s="928">
        <f t="shared" si="70"/>
        <v>250</v>
      </c>
      <c r="I199" s="1833">
        <v>0</v>
      </c>
      <c r="J199" s="1833">
        <f t="shared" si="68"/>
        <v>250</v>
      </c>
      <c r="K199" s="1833">
        <v>0</v>
      </c>
      <c r="L199" s="1833">
        <f t="shared" si="67"/>
        <v>250</v>
      </c>
      <c r="M199" s="1833">
        <v>0</v>
      </c>
      <c r="N199" s="1833">
        <f t="shared" si="66"/>
        <v>250</v>
      </c>
      <c r="O199" s="1834">
        <v>0</v>
      </c>
      <c r="P199" s="1834">
        <f t="shared" si="65"/>
        <v>250</v>
      </c>
      <c r="Q199" s="1834">
        <v>0</v>
      </c>
      <c r="R199" s="1834">
        <f t="shared" si="64"/>
        <v>250</v>
      </c>
      <c r="S199" s="1832">
        <v>0</v>
      </c>
      <c r="T199" s="1832">
        <f t="shared" si="62"/>
        <v>250</v>
      </c>
      <c r="U199" s="1832">
        <v>0</v>
      </c>
      <c r="V199" s="1832">
        <f t="shared" si="63"/>
        <v>250</v>
      </c>
      <c r="W199" s="1832">
        <v>0</v>
      </c>
      <c r="X199" s="1832">
        <f t="shared" si="61"/>
        <v>250</v>
      </c>
      <c r="Y199" s="2173"/>
    </row>
    <row r="200" spans="1:25" hidden="1" x14ac:dyDescent="0.2">
      <c r="A200" s="1220"/>
      <c r="B200" s="1221"/>
      <c r="C200" s="1222" t="s">
        <v>294</v>
      </c>
      <c r="D200" s="1222" t="s">
        <v>295</v>
      </c>
      <c r="E200" s="1223" t="s">
        <v>296</v>
      </c>
      <c r="F200" s="1224">
        <v>0</v>
      </c>
      <c r="G200" s="1183">
        <v>250</v>
      </c>
      <c r="H200" s="926">
        <f t="shared" si="70"/>
        <v>250</v>
      </c>
      <c r="I200" s="1827">
        <v>0</v>
      </c>
      <c r="J200" s="1827">
        <f t="shared" si="68"/>
        <v>250</v>
      </c>
      <c r="K200" s="1827">
        <v>0</v>
      </c>
      <c r="L200" s="1827">
        <f t="shared" si="67"/>
        <v>250</v>
      </c>
      <c r="M200" s="1827">
        <v>0</v>
      </c>
      <c r="N200" s="1827">
        <f t="shared" si="66"/>
        <v>250</v>
      </c>
      <c r="O200" s="1828">
        <v>0</v>
      </c>
      <c r="P200" s="1828">
        <f t="shared" si="65"/>
        <v>250</v>
      </c>
      <c r="Q200" s="1828">
        <v>0</v>
      </c>
      <c r="R200" s="1828">
        <f t="shared" si="64"/>
        <v>250</v>
      </c>
      <c r="S200" s="1829">
        <v>0</v>
      </c>
      <c r="T200" s="1829">
        <f t="shared" si="62"/>
        <v>250</v>
      </c>
      <c r="U200" s="1829">
        <v>0</v>
      </c>
      <c r="V200" s="1829">
        <f t="shared" si="63"/>
        <v>250</v>
      </c>
      <c r="W200" s="1829">
        <v>0</v>
      </c>
      <c r="X200" s="1829">
        <f t="shared" si="61"/>
        <v>250</v>
      </c>
      <c r="Y200" s="2173"/>
    </row>
    <row r="201" spans="1:25" hidden="1" x14ac:dyDescent="0.2">
      <c r="A201" s="1215" t="s">
        <v>298</v>
      </c>
      <c r="B201" s="1216" t="s">
        <v>500</v>
      </c>
      <c r="C201" s="1217" t="s">
        <v>100</v>
      </c>
      <c r="D201" s="1217" t="s">
        <v>100</v>
      </c>
      <c r="E201" s="1218" t="s">
        <v>360</v>
      </c>
      <c r="F201" s="1219">
        <v>0</v>
      </c>
      <c r="G201" s="1176">
        <f t="shared" si="69"/>
        <v>100</v>
      </c>
      <c r="H201" s="928">
        <f t="shared" si="70"/>
        <v>100</v>
      </c>
      <c r="I201" s="1833">
        <v>0</v>
      </c>
      <c r="J201" s="1833">
        <f t="shared" si="68"/>
        <v>100</v>
      </c>
      <c r="K201" s="1833">
        <v>0</v>
      </c>
      <c r="L201" s="1833">
        <f t="shared" si="67"/>
        <v>100</v>
      </c>
      <c r="M201" s="1833">
        <v>0</v>
      </c>
      <c r="N201" s="1833">
        <f t="shared" si="66"/>
        <v>100</v>
      </c>
      <c r="O201" s="1834">
        <v>0</v>
      </c>
      <c r="P201" s="1834">
        <f t="shared" si="65"/>
        <v>100</v>
      </c>
      <c r="Q201" s="1834">
        <v>0</v>
      </c>
      <c r="R201" s="1834">
        <f t="shared" si="64"/>
        <v>100</v>
      </c>
      <c r="S201" s="1832">
        <v>0</v>
      </c>
      <c r="T201" s="1832">
        <f t="shared" si="62"/>
        <v>100</v>
      </c>
      <c r="U201" s="1832">
        <v>0</v>
      </c>
      <c r="V201" s="1832">
        <f t="shared" si="63"/>
        <v>100</v>
      </c>
      <c r="W201" s="1832">
        <v>0</v>
      </c>
      <c r="X201" s="1832">
        <f t="shared" si="61"/>
        <v>100</v>
      </c>
      <c r="Y201" s="2173"/>
    </row>
    <row r="202" spans="1:25" hidden="1" x14ac:dyDescent="0.2">
      <c r="A202" s="1220"/>
      <c r="B202" s="1221"/>
      <c r="C202" s="1222" t="s">
        <v>294</v>
      </c>
      <c r="D202" s="1222" t="s">
        <v>295</v>
      </c>
      <c r="E202" s="1223" t="s">
        <v>296</v>
      </c>
      <c r="F202" s="1224">
        <v>0</v>
      </c>
      <c r="G202" s="1183">
        <v>100</v>
      </c>
      <c r="H202" s="926">
        <f t="shared" si="70"/>
        <v>100</v>
      </c>
      <c r="I202" s="1827">
        <v>0</v>
      </c>
      <c r="J202" s="1827">
        <f t="shared" si="68"/>
        <v>100</v>
      </c>
      <c r="K202" s="1827">
        <v>0</v>
      </c>
      <c r="L202" s="1827">
        <f t="shared" si="67"/>
        <v>100</v>
      </c>
      <c r="M202" s="1827">
        <v>0</v>
      </c>
      <c r="N202" s="1827">
        <f t="shared" si="66"/>
        <v>100</v>
      </c>
      <c r="O202" s="1828">
        <v>0</v>
      </c>
      <c r="P202" s="1828">
        <f t="shared" si="65"/>
        <v>100</v>
      </c>
      <c r="Q202" s="1828">
        <v>0</v>
      </c>
      <c r="R202" s="1828">
        <f t="shared" si="64"/>
        <v>100</v>
      </c>
      <c r="S202" s="1829">
        <v>0</v>
      </c>
      <c r="T202" s="1829">
        <f t="shared" si="62"/>
        <v>100</v>
      </c>
      <c r="U202" s="1829">
        <v>0</v>
      </c>
      <c r="V202" s="1829">
        <f t="shared" si="63"/>
        <v>100</v>
      </c>
      <c r="W202" s="1829">
        <v>0</v>
      </c>
      <c r="X202" s="1829">
        <f t="shared" si="61"/>
        <v>100</v>
      </c>
      <c r="Y202" s="2173"/>
    </row>
    <row r="203" spans="1:25" ht="20.95" hidden="1" x14ac:dyDescent="0.2">
      <c r="A203" s="1215" t="s">
        <v>298</v>
      </c>
      <c r="B203" s="1216" t="s">
        <v>501</v>
      </c>
      <c r="C203" s="1217" t="s">
        <v>100</v>
      </c>
      <c r="D203" s="1217" t="s">
        <v>100</v>
      </c>
      <c r="E203" s="1218" t="s">
        <v>362</v>
      </c>
      <c r="F203" s="1219">
        <v>0</v>
      </c>
      <c r="G203" s="1176">
        <f t="shared" si="69"/>
        <v>100</v>
      </c>
      <c r="H203" s="928">
        <f t="shared" si="70"/>
        <v>100</v>
      </c>
      <c r="I203" s="1833">
        <v>0</v>
      </c>
      <c r="J203" s="1833">
        <f t="shared" si="68"/>
        <v>100</v>
      </c>
      <c r="K203" s="1833">
        <v>0</v>
      </c>
      <c r="L203" s="1833">
        <f t="shared" si="67"/>
        <v>100</v>
      </c>
      <c r="M203" s="1833">
        <v>0</v>
      </c>
      <c r="N203" s="1833">
        <f t="shared" si="66"/>
        <v>100</v>
      </c>
      <c r="O203" s="1834">
        <v>0</v>
      </c>
      <c r="P203" s="1834">
        <f t="shared" si="65"/>
        <v>100</v>
      </c>
      <c r="Q203" s="1834">
        <v>0</v>
      </c>
      <c r="R203" s="1834">
        <f t="shared" si="64"/>
        <v>100</v>
      </c>
      <c r="S203" s="1832">
        <v>0</v>
      </c>
      <c r="T203" s="1832">
        <f t="shared" si="62"/>
        <v>100</v>
      </c>
      <c r="U203" s="1832">
        <v>0</v>
      </c>
      <c r="V203" s="1832">
        <f t="shared" si="63"/>
        <v>100</v>
      </c>
      <c r="W203" s="1832">
        <v>0</v>
      </c>
      <c r="X203" s="1832">
        <f t="shared" si="61"/>
        <v>100</v>
      </c>
      <c r="Y203" s="2173"/>
    </row>
    <row r="204" spans="1:25" hidden="1" x14ac:dyDescent="0.2">
      <c r="A204" s="1220"/>
      <c r="B204" s="1221"/>
      <c r="C204" s="1222" t="s">
        <v>294</v>
      </c>
      <c r="D204" s="1222" t="s">
        <v>295</v>
      </c>
      <c r="E204" s="1223" t="s">
        <v>296</v>
      </c>
      <c r="F204" s="1224">
        <v>0</v>
      </c>
      <c r="G204" s="1183">
        <v>100</v>
      </c>
      <c r="H204" s="926">
        <f t="shared" si="70"/>
        <v>100</v>
      </c>
      <c r="I204" s="1827">
        <v>0</v>
      </c>
      <c r="J204" s="1827">
        <f t="shared" si="68"/>
        <v>100</v>
      </c>
      <c r="K204" s="1827">
        <v>0</v>
      </c>
      <c r="L204" s="1827">
        <f t="shared" si="67"/>
        <v>100</v>
      </c>
      <c r="M204" s="1827">
        <v>0</v>
      </c>
      <c r="N204" s="1827">
        <f t="shared" si="66"/>
        <v>100</v>
      </c>
      <c r="O204" s="1828">
        <v>0</v>
      </c>
      <c r="P204" s="1828">
        <f t="shared" si="65"/>
        <v>100</v>
      </c>
      <c r="Q204" s="1828">
        <v>0</v>
      </c>
      <c r="R204" s="1828">
        <f t="shared" si="64"/>
        <v>100</v>
      </c>
      <c r="S204" s="1829">
        <v>0</v>
      </c>
      <c r="T204" s="1829">
        <f t="shared" si="62"/>
        <v>100</v>
      </c>
      <c r="U204" s="1829">
        <v>0</v>
      </c>
      <c r="V204" s="1829">
        <f t="shared" si="63"/>
        <v>100</v>
      </c>
      <c r="W204" s="1829">
        <v>0</v>
      </c>
      <c r="X204" s="1829">
        <f t="shared" si="61"/>
        <v>100</v>
      </c>
      <c r="Y204" s="2173"/>
    </row>
    <row r="205" spans="1:25" ht="20.95" hidden="1" x14ac:dyDescent="0.2">
      <c r="A205" s="1215" t="s">
        <v>298</v>
      </c>
      <c r="B205" s="1216" t="s">
        <v>502</v>
      </c>
      <c r="C205" s="1217" t="s">
        <v>100</v>
      </c>
      <c r="D205" s="1217" t="s">
        <v>100</v>
      </c>
      <c r="E205" s="1218" t="s">
        <v>364</v>
      </c>
      <c r="F205" s="1219">
        <v>0</v>
      </c>
      <c r="G205" s="1176">
        <f t="shared" si="69"/>
        <v>200</v>
      </c>
      <c r="H205" s="928">
        <f t="shared" si="70"/>
        <v>200</v>
      </c>
      <c r="I205" s="1833">
        <v>0</v>
      </c>
      <c r="J205" s="1833">
        <f t="shared" si="68"/>
        <v>200</v>
      </c>
      <c r="K205" s="1833">
        <v>0</v>
      </c>
      <c r="L205" s="1833">
        <f t="shared" si="67"/>
        <v>200</v>
      </c>
      <c r="M205" s="1833">
        <v>0</v>
      </c>
      <c r="N205" s="1833">
        <f t="shared" si="66"/>
        <v>200</v>
      </c>
      <c r="O205" s="1834">
        <f>+O206</f>
        <v>-200</v>
      </c>
      <c r="P205" s="1834">
        <f t="shared" si="65"/>
        <v>0</v>
      </c>
      <c r="Q205" s="1834">
        <v>0</v>
      </c>
      <c r="R205" s="1834">
        <f t="shared" si="64"/>
        <v>0</v>
      </c>
      <c r="S205" s="1832">
        <v>0</v>
      </c>
      <c r="T205" s="1832">
        <f t="shared" si="62"/>
        <v>0</v>
      </c>
      <c r="U205" s="1832">
        <v>0</v>
      </c>
      <c r="V205" s="1832">
        <f t="shared" si="63"/>
        <v>0</v>
      </c>
      <c r="W205" s="1832">
        <v>0</v>
      </c>
      <c r="X205" s="1832">
        <f t="shared" si="61"/>
        <v>0</v>
      </c>
      <c r="Y205" s="2173"/>
    </row>
    <row r="206" spans="1:25" hidden="1" x14ac:dyDescent="0.2">
      <c r="A206" s="1220"/>
      <c r="B206" s="1221"/>
      <c r="C206" s="1222" t="s">
        <v>294</v>
      </c>
      <c r="D206" s="1222" t="s">
        <v>295</v>
      </c>
      <c r="E206" s="1223" t="s">
        <v>296</v>
      </c>
      <c r="F206" s="1224">
        <v>0</v>
      </c>
      <c r="G206" s="1183">
        <v>200</v>
      </c>
      <c r="H206" s="926">
        <f t="shared" si="70"/>
        <v>200</v>
      </c>
      <c r="I206" s="1827">
        <v>0</v>
      </c>
      <c r="J206" s="1827">
        <f t="shared" si="68"/>
        <v>200</v>
      </c>
      <c r="K206" s="1827">
        <v>0</v>
      </c>
      <c r="L206" s="1827">
        <f t="shared" si="67"/>
        <v>200</v>
      </c>
      <c r="M206" s="1827">
        <v>0</v>
      </c>
      <c r="N206" s="1827">
        <f t="shared" si="66"/>
        <v>200</v>
      </c>
      <c r="O206" s="1828">
        <v>-200</v>
      </c>
      <c r="P206" s="1828">
        <f t="shared" si="65"/>
        <v>0</v>
      </c>
      <c r="Q206" s="1828">
        <v>0</v>
      </c>
      <c r="R206" s="1828">
        <f t="shared" si="64"/>
        <v>0</v>
      </c>
      <c r="S206" s="1829">
        <v>0</v>
      </c>
      <c r="T206" s="1829">
        <f t="shared" si="62"/>
        <v>0</v>
      </c>
      <c r="U206" s="1829">
        <v>0</v>
      </c>
      <c r="V206" s="1829">
        <f t="shared" si="63"/>
        <v>0</v>
      </c>
      <c r="W206" s="1829">
        <v>0</v>
      </c>
      <c r="X206" s="1829">
        <f t="shared" si="61"/>
        <v>0</v>
      </c>
      <c r="Y206" s="2173"/>
    </row>
    <row r="207" spans="1:25" hidden="1" x14ac:dyDescent="0.2">
      <c r="A207" s="1215" t="s">
        <v>298</v>
      </c>
      <c r="B207" s="1216" t="s">
        <v>503</v>
      </c>
      <c r="C207" s="1217" t="s">
        <v>100</v>
      </c>
      <c r="D207" s="1217" t="s">
        <v>100</v>
      </c>
      <c r="E207" s="1218" t="s">
        <v>366</v>
      </c>
      <c r="F207" s="1219">
        <v>0</v>
      </c>
      <c r="G207" s="1176">
        <f t="shared" si="69"/>
        <v>100</v>
      </c>
      <c r="H207" s="928">
        <f t="shared" si="70"/>
        <v>100</v>
      </c>
      <c r="I207" s="1833">
        <v>0</v>
      </c>
      <c r="J207" s="1833">
        <f t="shared" si="68"/>
        <v>100</v>
      </c>
      <c r="K207" s="1833">
        <v>0</v>
      </c>
      <c r="L207" s="1833">
        <f t="shared" si="67"/>
        <v>100</v>
      </c>
      <c r="M207" s="1833">
        <v>0</v>
      </c>
      <c r="N207" s="1833">
        <f t="shared" si="66"/>
        <v>100</v>
      </c>
      <c r="O207" s="1834">
        <v>0</v>
      </c>
      <c r="P207" s="1834">
        <f t="shared" si="65"/>
        <v>100</v>
      </c>
      <c r="Q207" s="1834">
        <v>0</v>
      </c>
      <c r="R207" s="1834">
        <f t="shared" si="64"/>
        <v>100</v>
      </c>
      <c r="S207" s="1832">
        <v>0</v>
      </c>
      <c r="T207" s="1832">
        <f t="shared" si="62"/>
        <v>100</v>
      </c>
      <c r="U207" s="1832">
        <v>0</v>
      </c>
      <c r="V207" s="1832">
        <f t="shared" si="63"/>
        <v>100</v>
      </c>
      <c r="W207" s="1832">
        <v>0</v>
      </c>
      <c r="X207" s="1832">
        <f t="shared" si="61"/>
        <v>100</v>
      </c>
      <c r="Y207" s="2173"/>
    </row>
    <row r="208" spans="1:25" hidden="1" x14ac:dyDescent="0.2">
      <c r="A208" s="1220"/>
      <c r="B208" s="1221"/>
      <c r="C208" s="1222" t="s">
        <v>294</v>
      </c>
      <c r="D208" s="1222" t="s">
        <v>295</v>
      </c>
      <c r="E208" s="1223" t="s">
        <v>296</v>
      </c>
      <c r="F208" s="1224">
        <v>0</v>
      </c>
      <c r="G208" s="1183">
        <v>100</v>
      </c>
      <c r="H208" s="926">
        <f t="shared" si="70"/>
        <v>100</v>
      </c>
      <c r="I208" s="1827">
        <v>0</v>
      </c>
      <c r="J208" s="1827">
        <f t="shared" si="68"/>
        <v>100</v>
      </c>
      <c r="K208" s="1827">
        <v>0</v>
      </c>
      <c r="L208" s="1827">
        <f t="shared" si="67"/>
        <v>100</v>
      </c>
      <c r="M208" s="1827">
        <v>0</v>
      </c>
      <c r="N208" s="1827">
        <f t="shared" si="66"/>
        <v>100</v>
      </c>
      <c r="O208" s="1828">
        <v>0</v>
      </c>
      <c r="P208" s="1828">
        <f t="shared" si="65"/>
        <v>100</v>
      </c>
      <c r="Q208" s="1828">
        <v>0</v>
      </c>
      <c r="R208" s="1828">
        <f t="shared" si="64"/>
        <v>100</v>
      </c>
      <c r="S208" s="1829">
        <v>0</v>
      </c>
      <c r="T208" s="1829">
        <f t="shared" si="62"/>
        <v>100</v>
      </c>
      <c r="U208" s="1829">
        <v>0</v>
      </c>
      <c r="V208" s="1829">
        <f t="shared" si="63"/>
        <v>100</v>
      </c>
      <c r="W208" s="1829">
        <v>0</v>
      </c>
      <c r="X208" s="1829">
        <f t="shared" si="61"/>
        <v>100</v>
      </c>
      <c r="Y208" s="2173"/>
    </row>
    <row r="209" spans="1:25" hidden="1" x14ac:dyDescent="0.2">
      <c r="A209" s="1215" t="s">
        <v>298</v>
      </c>
      <c r="B209" s="1216" t="s">
        <v>504</v>
      </c>
      <c r="C209" s="1217" t="s">
        <v>100</v>
      </c>
      <c r="D209" s="1217" t="s">
        <v>100</v>
      </c>
      <c r="E209" s="1218" t="s">
        <v>368</v>
      </c>
      <c r="F209" s="1219">
        <v>0</v>
      </c>
      <c r="G209" s="1176">
        <f t="shared" si="69"/>
        <v>100</v>
      </c>
      <c r="H209" s="928">
        <f t="shared" si="70"/>
        <v>100</v>
      </c>
      <c r="I209" s="1833">
        <v>0</v>
      </c>
      <c r="J209" s="1833">
        <f t="shared" si="68"/>
        <v>100</v>
      </c>
      <c r="K209" s="1833">
        <v>0</v>
      </c>
      <c r="L209" s="1833">
        <f t="shared" si="67"/>
        <v>100</v>
      </c>
      <c r="M209" s="1833">
        <v>0</v>
      </c>
      <c r="N209" s="1833">
        <f t="shared" si="66"/>
        <v>100</v>
      </c>
      <c r="O209" s="1834">
        <v>0</v>
      </c>
      <c r="P209" s="1834">
        <f t="shared" si="65"/>
        <v>100</v>
      </c>
      <c r="Q209" s="1834">
        <v>0</v>
      </c>
      <c r="R209" s="1834">
        <f t="shared" si="64"/>
        <v>100</v>
      </c>
      <c r="S209" s="1832">
        <v>0</v>
      </c>
      <c r="T209" s="1832">
        <f t="shared" si="62"/>
        <v>100</v>
      </c>
      <c r="U209" s="1832">
        <v>0</v>
      </c>
      <c r="V209" s="1832">
        <f t="shared" si="63"/>
        <v>100</v>
      </c>
      <c r="W209" s="1832">
        <v>0</v>
      </c>
      <c r="X209" s="1832">
        <f t="shared" si="61"/>
        <v>100</v>
      </c>
      <c r="Y209" s="2173"/>
    </row>
    <row r="210" spans="1:25" hidden="1" x14ac:dyDescent="0.2">
      <c r="A210" s="1220"/>
      <c r="B210" s="1221"/>
      <c r="C210" s="1222" t="s">
        <v>294</v>
      </c>
      <c r="D210" s="1222" t="s">
        <v>295</v>
      </c>
      <c r="E210" s="1223" t="s">
        <v>296</v>
      </c>
      <c r="F210" s="1224">
        <v>0</v>
      </c>
      <c r="G210" s="1183">
        <v>100</v>
      </c>
      <c r="H210" s="926">
        <f t="shared" si="70"/>
        <v>100</v>
      </c>
      <c r="I210" s="1827">
        <v>0</v>
      </c>
      <c r="J210" s="1827">
        <f t="shared" si="68"/>
        <v>100</v>
      </c>
      <c r="K210" s="1827">
        <v>0</v>
      </c>
      <c r="L210" s="1827">
        <f t="shared" si="67"/>
        <v>100</v>
      </c>
      <c r="M210" s="1827">
        <v>0</v>
      </c>
      <c r="N210" s="1827">
        <f t="shared" si="66"/>
        <v>100</v>
      </c>
      <c r="O210" s="1828">
        <v>0</v>
      </c>
      <c r="P210" s="1828">
        <f t="shared" si="65"/>
        <v>100</v>
      </c>
      <c r="Q210" s="1828">
        <v>0</v>
      </c>
      <c r="R210" s="1828">
        <f t="shared" si="64"/>
        <v>100</v>
      </c>
      <c r="S210" s="1829">
        <v>0</v>
      </c>
      <c r="T210" s="1829">
        <f t="shared" si="62"/>
        <v>100</v>
      </c>
      <c r="U210" s="1829">
        <v>0</v>
      </c>
      <c r="V210" s="1829">
        <f t="shared" si="63"/>
        <v>100</v>
      </c>
      <c r="W210" s="1829">
        <v>0</v>
      </c>
      <c r="X210" s="1829">
        <f t="shared" si="61"/>
        <v>100</v>
      </c>
      <c r="Y210" s="2173"/>
    </row>
    <row r="211" spans="1:25" ht="20.95" hidden="1" x14ac:dyDescent="0.2">
      <c r="A211" s="1215" t="s">
        <v>298</v>
      </c>
      <c r="B211" s="1216" t="s">
        <v>505</v>
      </c>
      <c r="C211" s="1217" t="s">
        <v>100</v>
      </c>
      <c r="D211" s="1217" t="s">
        <v>100</v>
      </c>
      <c r="E211" s="1218" t="s">
        <v>424</v>
      </c>
      <c r="F211" s="1219">
        <v>0</v>
      </c>
      <c r="G211" s="1176">
        <f t="shared" si="69"/>
        <v>100</v>
      </c>
      <c r="H211" s="928">
        <f t="shared" si="70"/>
        <v>100</v>
      </c>
      <c r="I211" s="1833">
        <v>0</v>
      </c>
      <c r="J211" s="1833">
        <f t="shared" si="68"/>
        <v>100</v>
      </c>
      <c r="K211" s="1833">
        <v>0</v>
      </c>
      <c r="L211" s="1833">
        <f t="shared" si="67"/>
        <v>100</v>
      </c>
      <c r="M211" s="1833">
        <v>0</v>
      </c>
      <c r="N211" s="1833">
        <f t="shared" si="66"/>
        <v>100</v>
      </c>
      <c r="O211" s="1834">
        <v>0</v>
      </c>
      <c r="P211" s="1834">
        <f t="shared" si="65"/>
        <v>100</v>
      </c>
      <c r="Q211" s="1834">
        <v>0</v>
      </c>
      <c r="R211" s="1834">
        <f t="shared" si="64"/>
        <v>100</v>
      </c>
      <c r="S211" s="1832">
        <v>0</v>
      </c>
      <c r="T211" s="1832">
        <f t="shared" si="62"/>
        <v>100</v>
      </c>
      <c r="U211" s="1832">
        <v>0</v>
      </c>
      <c r="V211" s="1832">
        <f t="shared" si="63"/>
        <v>100</v>
      </c>
      <c r="W211" s="1832">
        <v>0</v>
      </c>
      <c r="X211" s="1832">
        <f t="shared" si="61"/>
        <v>100</v>
      </c>
      <c r="Y211" s="2173"/>
    </row>
    <row r="212" spans="1:25" hidden="1" x14ac:dyDescent="0.2">
      <c r="A212" s="1220"/>
      <c r="B212" s="1221"/>
      <c r="C212" s="1222" t="s">
        <v>294</v>
      </c>
      <c r="D212" s="1222" t="s">
        <v>295</v>
      </c>
      <c r="E212" s="1223" t="s">
        <v>296</v>
      </c>
      <c r="F212" s="1224">
        <v>0</v>
      </c>
      <c r="G212" s="1183">
        <v>100</v>
      </c>
      <c r="H212" s="926">
        <f t="shared" si="70"/>
        <v>100</v>
      </c>
      <c r="I212" s="1827">
        <v>0</v>
      </c>
      <c r="J212" s="1827">
        <f t="shared" si="68"/>
        <v>100</v>
      </c>
      <c r="K212" s="1827">
        <v>0</v>
      </c>
      <c r="L212" s="1827">
        <f t="shared" si="67"/>
        <v>100</v>
      </c>
      <c r="M212" s="1827">
        <v>0</v>
      </c>
      <c r="N212" s="1827">
        <f t="shared" si="66"/>
        <v>100</v>
      </c>
      <c r="O212" s="1828">
        <v>0</v>
      </c>
      <c r="P212" s="1828">
        <f t="shared" si="65"/>
        <v>100</v>
      </c>
      <c r="Q212" s="1828">
        <v>0</v>
      </c>
      <c r="R212" s="1828">
        <f t="shared" si="64"/>
        <v>100</v>
      </c>
      <c r="S212" s="1829">
        <v>0</v>
      </c>
      <c r="T212" s="1829">
        <f t="shared" si="62"/>
        <v>100</v>
      </c>
      <c r="U212" s="1829">
        <v>0</v>
      </c>
      <c r="V212" s="1829">
        <f t="shared" si="63"/>
        <v>100</v>
      </c>
      <c r="W212" s="1829">
        <v>0</v>
      </c>
      <c r="X212" s="1829">
        <f t="shared" si="61"/>
        <v>100</v>
      </c>
      <c r="Y212" s="2173"/>
    </row>
    <row r="213" spans="1:25" ht="20.95" hidden="1" x14ac:dyDescent="0.2">
      <c r="A213" s="1215" t="s">
        <v>298</v>
      </c>
      <c r="B213" s="1216" t="s">
        <v>506</v>
      </c>
      <c r="C213" s="1217" t="s">
        <v>100</v>
      </c>
      <c r="D213" s="1217" t="s">
        <v>100</v>
      </c>
      <c r="E213" s="1218" t="s">
        <v>371</v>
      </c>
      <c r="F213" s="1219">
        <v>0</v>
      </c>
      <c r="G213" s="1176">
        <f t="shared" si="69"/>
        <v>100</v>
      </c>
      <c r="H213" s="928">
        <f t="shared" si="70"/>
        <v>100</v>
      </c>
      <c r="I213" s="1833">
        <v>0</v>
      </c>
      <c r="J213" s="1833">
        <f t="shared" si="68"/>
        <v>100</v>
      </c>
      <c r="K213" s="1833">
        <v>0</v>
      </c>
      <c r="L213" s="1833">
        <f t="shared" si="67"/>
        <v>100</v>
      </c>
      <c r="M213" s="1833">
        <v>0</v>
      </c>
      <c r="N213" s="1833">
        <f t="shared" si="66"/>
        <v>100</v>
      </c>
      <c r="O213" s="1834">
        <f>+O214</f>
        <v>-100</v>
      </c>
      <c r="P213" s="1834">
        <f t="shared" si="65"/>
        <v>0</v>
      </c>
      <c r="Q213" s="1834">
        <v>0</v>
      </c>
      <c r="R213" s="1834">
        <f t="shared" si="64"/>
        <v>0</v>
      </c>
      <c r="S213" s="1832">
        <v>0</v>
      </c>
      <c r="T213" s="1832">
        <f t="shared" si="62"/>
        <v>0</v>
      </c>
      <c r="U213" s="1832">
        <v>0</v>
      </c>
      <c r="V213" s="1832">
        <f t="shared" si="63"/>
        <v>0</v>
      </c>
      <c r="W213" s="1832">
        <v>0</v>
      </c>
      <c r="X213" s="1832">
        <f t="shared" si="61"/>
        <v>0</v>
      </c>
      <c r="Y213" s="2173"/>
    </row>
    <row r="214" spans="1:25" hidden="1" x14ac:dyDescent="0.2">
      <c r="A214" s="1220"/>
      <c r="B214" s="1221"/>
      <c r="C214" s="1222" t="s">
        <v>294</v>
      </c>
      <c r="D214" s="1222" t="s">
        <v>295</v>
      </c>
      <c r="E214" s="1223" t="s">
        <v>296</v>
      </c>
      <c r="F214" s="1224">
        <v>0</v>
      </c>
      <c r="G214" s="1183">
        <v>100</v>
      </c>
      <c r="H214" s="926">
        <f t="shared" si="70"/>
        <v>100</v>
      </c>
      <c r="I214" s="1827">
        <v>0</v>
      </c>
      <c r="J214" s="1827">
        <f t="shared" si="68"/>
        <v>100</v>
      </c>
      <c r="K214" s="1827">
        <v>0</v>
      </c>
      <c r="L214" s="1827">
        <f t="shared" si="67"/>
        <v>100</v>
      </c>
      <c r="M214" s="1827">
        <v>0</v>
      </c>
      <c r="N214" s="1827">
        <f t="shared" si="66"/>
        <v>100</v>
      </c>
      <c r="O214" s="1828">
        <v>-100</v>
      </c>
      <c r="P214" s="1828">
        <f t="shared" si="65"/>
        <v>0</v>
      </c>
      <c r="Q214" s="1828">
        <v>0</v>
      </c>
      <c r="R214" s="1828">
        <f t="shared" si="64"/>
        <v>0</v>
      </c>
      <c r="S214" s="1829">
        <v>0</v>
      </c>
      <c r="T214" s="1829">
        <f t="shared" si="62"/>
        <v>0</v>
      </c>
      <c r="U214" s="1829">
        <v>0</v>
      </c>
      <c r="V214" s="1829">
        <f t="shared" si="63"/>
        <v>0</v>
      </c>
      <c r="W214" s="1829">
        <v>0</v>
      </c>
      <c r="X214" s="1829">
        <f t="shared" si="61"/>
        <v>0</v>
      </c>
      <c r="Y214" s="2173"/>
    </row>
    <row r="215" spans="1:25" ht="20.95" hidden="1" x14ac:dyDescent="0.2">
      <c r="A215" s="1215" t="s">
        <v>298</v>
      </c>
      <c r="B215" s="1216" t="s">
        <v>507</v>
      </c>
      <c r="C215" s="1217" t="s">
        <v>100</v>
      </c>
      <c r="D215" s="1217" t="s">
        <v>100</v>
      </c>
      <c r="E215" s="1218" t="s">
        <v>373</v>
      </c>
      <c r="F215" s="1219">
        <v>0</v>
      </c>
      <c r="G215" s="1176">
        <f t="shared" si="69"/>
        <v>100</v>
      </c>
      <c r="H215" s="928">
        <f t="shared" si="70"/>
        <v>100</v>
      </c>
      <c r="I215" s="1833">
        <v>0</v>
      </c>
      <c r="J215" s="1833">
        <f t="shared" si="68"/>
        <v>100</v>
      </c>
      <c r="K215" s="1833">
        <v>0</v>
      </c>
      <c r="L215" s="1833">
        <f t="shared" si="67"/>
        <v>100</v>
      </c>
      <c r="M215" s="1833">
        <v>0</v>
      </c>
      <c r="N215" s="1833">
        <f t="shared" si="66"/>
        <v>100</v>
      </c>
      <c r="O215" s="1834">
        <v>0</v>
      </c>
      <c r="P215" s="1834">
        <f t="shared" si="65"/>
        <v>100</v>
      </c>
      <c r="Q215" s="1834">
        <v>0</v>
      </c>
      <c r="R215" s="1834">
        <f t="shared" si="64"/>
        <v>100</v>
      </c>
      <c r="S215" s="1832">
        <v>0</v>
      </c>
      <c r="T215" s="1832">
        <f t="shared" si="62"/>
        <v>100</v>
      </c>
      <c r="U215" s="1832">
        <v>0</v>
      </c>
      <c r="V215" s="1832">
        <f t="shared" si="63"/>
        <v>100</v>
      </c>
      <c r="W215" s="1832">
        <v>0</v>
      </c>
      <c r="X215" s="1832">
        <f t="shared" si="61"/>
        <v>100</v>
      </c>
      <c r="Y215" s="2173"/>
    </row>
    <row r="216" spans="1:25" hidden="1" x14ac:dyDescent="0.2">
      <c r="A216" s="1220"/>
      <c r="B216" s="1221"/>
      <c r="C216" s="1222" t="s">
        <v>294</v>
      </c>
      <c r="D216" s="1222" t="s">
        <v>295</v>
      </c>
      <c r="E216" s="1223" t="s">
        <v>296</v>
      </c>
      <c r="F216" s="1224">
        <v>0</v>
      </c>
      <c r="G216" s="1183">
        <v>100</v>
      </c>
      <c r="H216" s="926">
        <f t="shared" si="70"/>
        <v>100</v>
      </c>
      <c r="I216" s="1827">
        <v>0</v>
      </c>
      <c r="J216" s="1827">
        <f t="shared" si="68"/>
        <v>100</v>
      </c>
      <c r="K216" s="1827">
        <v>0</v>
      </c>
      <c r="L216" s="1827">
        <f t="shared" si="67"/>
        <v>100</v>
      </c>
      <c r="M216" s="1827">
        <v>0</v>
      </c>
      <c r="N216" s="1827">
        <f t="shared" si="66"/>
        <v>100</v>
      </c>
      <c r="O216" s="1828">
        <v>0</v>
      </c>
      <c r="P216" s="1828">
        <f t="shared" si="65"/>
        <v>100</v>
      </c>
      <c r="Q216" s="1828">
        <v>0</v>
      </c>
      <c r="R216" s="1828">
        <f t="shared" si="64"/>
        <v>100</v>
      </c>
      <c r="S216" s="1829">
        <v>0</v>
      </c>
      <c r="T216" s="1829">
        <f t="shared" si="62"/>
        <v>100</v>
      </c>
      <c r="U216" s="1829">
        <v>0</v>
      </c>
      <c r="V216" s="1829">
        <f t="shared" si="63"/>
        <v>100</v>
      </c>
      <c r="W216" s="1829">
        <v>0</v>
      </c>
      <c r="X216" s="1829">
        <f t="shared" si="61"/>
        <v>100</v>
      </c>
      <c r="Y216" s="2173"/>
    </row>
    <row r="217" spans="1:25" hidden="1" x14ac:dyDescent="0.2">
      <c r="A217" s="1215" t="s">
        <v>298</v>
      </c>
      <c r="B217" s="1216" t="s">
        <v>508</v>
      </c>
      <c r="C217" s="1217" t="s">
        <v>100</v>
      </c>
      <c r="D217" s="1217" t="s">
        <v>100</v>
      </c>
      <c r="E217" s="1218" t="s">
        <v>375</v>
      </c>
      <c r="F217" s="1219">
        <v>0</v>
      </c>
      <c r="G217" s="1176">
        <f t="shared" si="69"/>
        <v>150</v>
      </c>
      <c r="H217" s="928">
        <f t="shared" si="70"/>
        <v>150</v>
      </c>
      <c r="I217" s="1833">
        <v>0</v>
      </c>
      <c r="J217" s="1833">
        <f t="shared" si="68"/>
        <v>150</v>
      </c>
      <c r="K217" s="1833">
        <v>0</v>
      </c>
      <c r="L217" s="1833">
        <f t="shared" si="67"/>
        <v>150</v>
      </c>
      <c r="M217" s="1833">
        <v>0</v>
      </c>
      <c r="N217" s="1833">
        <f t="shared" si="66"/>
        <v>150</v>
      </c>
      <c r="O217" s="1834">
        <v>0</v>
      </c>
      <c r="P217" s="1834">
        <f t="shared" si="65"/>
        <v>150</v>
      </c>
      <c r="Q217" s="1834">
        <v>0</v>
      </c>
      <c r="R217" s="1834">
        <f t="shared" si="64"/>
        <v>150</v>
      </c>
      <c r="S217" s="1832">
        <v>0</v>
      </c>
      <c r="T217" s="1832">
        <f t="shared" si="62"/>
        <v>150</v>
      </c>
      <c r="U217" s="1832">
        <v>0</v>
      </c>
      <c r="V217" s="1832">
        <f t="shared" si="63"/>
        <v>150</v>
      </c>
      <c r="W217" s="1832">
        <v>0</v>
      </c>
      <c r="X217" s="1832">
        <f t="shared" si="61"/>
        <v>150</v>
      </c>
      <c r="Y217" s="2173"/>
    </row>
    <row r="218" spans="1:25" hidden="1" x14ac:dyDescent="0.2">
      <c r="A218" s="1220"/>
      <c r="B218" s="1221"/>
      <c r="C218" s="1222" t="s">
        <v>294</v>
      </c>
      <c r="D218" s="1222" t="s">
        <v>341</v>
      </c>
      <c r="E218" s="1223" t="s">
        <v>342</v>
      </c>
      <c r="F218" s="1224">
        <v>0</v>
      </c>
      <c r="G218" s="1183">
        <v>150</v>
      </c>
      <c r="H218" s="926">
        <f t="shared" si="70"/>
        <v>150</v>
      </c>
      <c r="I218" s="1827">
        <v>0</v>
      </c>
      <c r="J218" s="1827">
        <f t="shared" si="68"/>
        <v>150</v>
      </c>
      <c r="K218" s="1827">
        <v>0</v>
      </c>
      <c r="L218" s="1827">
        <f t="shared" si="67"/>
        <v>150</v>
      </c>
      <c r="M218" s="1827">
        <v>0</v>
      </c>
      <c r="N218" s="1827">
        <f t="shared" si="66"/>
        <v>150</v>
      </c>
      <c r="O218" s="1828">
        <v>0</v>
      </c>
      <c r="P218" s="1828">
        <f t="shared" si="65"/>
        <v>150</v>
      </c>
      <c r="Q218" s="1828">
        <v>0</v>
      </c>
      <c r="R218" s="1828">
        <f t="shared" si="64"/>
        <v>150</v>
      </c>
      <c r="S218" s="1829">
        <v>0</v>
      </c>
      <c r="T218" s="1829">
        <f t="shared" si="62"/>
        <v>150</v>
      </c>
      <c r="U218" s="1829">
        <v>0</v>
      </c>
      <c r="V218" s="1829">
        <f t="shared" si="63"/>
        <v>150</v>
      </c>
      <c r="W218" s="1829">
        <v>0</v>
      </c>
      <c r="X218" s="1829">
        <f t="shared" si="61"/>
        <v>150</v>
      </c>
      <c r="Y218" s="2173"/>
    </row>
    <row r="219" spans="1:25" ht="20.95" hidden="1" x14ac:dyDescent="0.2">
      <c r="A219" s="1215" t="s">
        <v>298</v>
      </c>
      <c r="B219" s="1216" t="s">
        <v>509</v>
      </c>
      <c r="C219" s="1217" t="s">
        <v>100</v>
      </c>
      <c r="D219" s="1217" t="s">
        <v>100</v>
      </c>
      <c r="E219" s="1218" t="s">
        <v>425</v>
      </c>
      <c r="F219" s="1219">
        <v>0</v>
      </c>
      <c r="G219" s="1176">
        <f t="shared" si="69"/>
        <v>150</v>
      </c>
      <c r="H219" s="928">
        <f t="shared" si="70"/>
        <v>150</v>
      </c>
      <c r="I219" s="1833">
        <v>0</v>
      </c>
      <c r="J219" s="1833">
        <f t="shared" si="68"/>
        <v>150</v>
      </c>
      <c r="K219" s="1833">
        <v>0</v>
      </c>
      <c r="L219" s="1833">
        <f t="shared" si="67"/>
        <v>150</v>
      </c>
      <c r="M219" s="1833">
        <v>0</v>
      </c>
      <c r="N219" s="1833">
        <f t="shared" si="66"/>
        <v>150</v>
      </c>
      <c r="O219" s="1834">
        <v>0</v>
      </c>
      <c r="P219" s="1834">
        <f t="shared" si="65"/>
        <v>150</v>
      </c>
      <c r="Q219" s="1834">
        <v>0</v>
      </c>
      <c r="R219" s="1834">
        <f t="shared" si="64"/>
        <v>150</v>
      </c>
      <c r="S219" s="1832">
        <v>0</v>
      </c>
      <c r="T219" s="1832">
        <f t="shared" si="62"/>
        <v>150</v>
      </c>
      <c r="U219" s="1832">
        <v>0</v>
      </c>
      <c r="V219" s="1832">
        <f t="shared" si="63"/>
        <v>150</v>
      </c>
      <c r="W219" s="1832">
        <v>0</v>
      </c>
      <c r="X219" s="1832">
        <f t="shared" si="61"/>
        <v>150</v>
      </c>
      <c r="Y219" s="2173"/>
    </row>
    <row r="220" spans="1:25" hidden="1" x14ac:dyDescent="0.2">
      <c r="A220" s="1220"/>
      <c r="B220" s="1221"/>
      <c r="C220" s="1222" t="s">
        <v>294</v>
      </c>
      <c r="D220" s="1222" t="s">
        <v>295</v>
      </c>
      <c r="E220" s="1223" t="s">
        <v>296</v>
      </c>
      <c r="F220" s="1224">
        <v>0</v>
      </c>
      <c r="G220" s="1183">
        <v>150</v>
      </c>
      <c r="H220" s="926">
        <f t="shared" si="70"/>
        <v>150</v>
      </c>
      <c r="I220" s="1827">
        <v>0</v>
      </c>
      <c r="J220" s="1827">
        <f t="shared" si="68"/>
        <v>150</v>
      </c>
      <c r="K220" s="1827">
        <v>0</v>
      </c>
      <c r="L220" s="1827">
        <f t="shared" si="67"/>
        <v>150</v>
      </c>
      <c r="M220" s="1827">
        <v>0</v>
      </c>
      <c r="N220" s="1827">
        <f t="shared" si="66"/>
        <v>150</v>
      </c>
      <c r="O220" s="1828">
        <v>0</v>
      </c>
      <c r="P220" s="1828">
        <f t="shared" si="65"/>
        <v>150</v>
      </c>
      <c r="Q220" s="1828">
        <v>0</v>
      </c>
      <c r="R220" s="1828">
        <f t="shared" si="64"/>
        <v>150</v>
      </c>
      <c r="S220" s="1829">
        <v>0</v>
      </c>
      <c r="T220" s="1829">
        <f t="shared" si="62"/>
        <v>150</v>
      </c>
      <c r="U220" s="1829">
        <v>0</v>
      </c>
      <c r="V220" s="1829">
        <f t="shared" si="63"/>
        <v>150</v>
      </c>
      <c r="W220" s="1829">
        <v>0</v>
      </c>
      <c r="X220" s="1829">
        <f t="shared" si="61"/>
        <v>150</v>
      </c>
      <c r="Y220" s="2173"/>
    </row>
    <row r="221" spans="1:25" ht="20.95" hidden="1" x14ac:dyDescent="0.2">
      <c r="A221" s="1215" t="s">
        <v>298</v>
      </c>
      <c r="B221" s="1216" t="s">
        <v>510</v>
      </c>
      <c r="C221" s="1217" t="s">
        <v>100</v>
      </c>
      <c r="D221" s="1217" t="s">
        <v>100</v>
      </c>
      <c r="E221" s="1218" t="s">
        <v>420</v>
      </c>
      <c r="F221" s="1219">
        <v>0</v>
      </c>
      <c r="G221" s="1176">
        <f t="shared" si="69"/>
        <v>150</v>
      </c>
      <c r="H221" s="928">
        <f t="shared" si="70"/>
        <v>150</v>
      </c>
      <c r="I221" s="1833">
        <v>0</v>
      </c>
      <c r="J221" s="1833">
        <f t="shared" si="68"/>
        <v>150</v>
      </c>
      <c r="K221" s="1833">
        <v>0</v>
      </c>
      <c r="L221" s="1833">
        <f t="shared" si="67"/>
        <v>150</v>
      </c>
      <c r="M221" s="1833">
        <v>0</v>
      </c>
      <c r="N221" s="1833">
        <f t="shared" si="66"/>
        <v>150</v>
      </c>
      <c r="O221" s="1834">
        <v>0</v>
      </c>
      <c r="P221" s="1834">
        <f t="shared" si="65"/>
        <v>150</v>
      </c>
      <c r="Q221" s="1834">
        <v>0</v>
      </c>
      <c r="R221" s="1834">
        <f t="shared" si="64"/>
        <v>150</v>
      </c>
      <c r="S221" s="1832">
        <v>0</v>
      </c>
      <c r="T221" s="1832">
        <f t="shared" si="62"/>
        <v>150</v>
      </c>
      <c r="U221" s="1832">
        <f>U222</f>
        <v>-150</v>
      </c>
      <c r="V221" s="1832">
        <f t="shared" si="63"/>
        <v>0</v>
      </c>
      <c r="W221" s="1832">
        <f>W222</f>
        <v>0</v>
      </c>
      <c r="X221" s="1832">
        <f t="shared" si="61"/>
        <v>0</v>
      </c>
      <c r="Y221" s="2173"/>
    </row>
    <row r="222" spans="1:25" hidden="1" x14ac:dyDescent="0.2">
      <c r="A222" s="1220"/>
      <c r="B222" s="1221"/>
      <c r="C222" s="1222" t="s">
        <v>294</v>
      </c>
      <c r="D222" s="1222" t="s">
        <v>295</v>
      </c>
      <c r="E222" s="1223" t="s">
        <v>296</v>
      </c>
      <c r="F222" s="1224">
        <v>0</v>
      </c>
      <c r="G222" s="1183">
        <v>150</v>
      </c>
      <c r="H222" s="926">
        <f t="shared" si="70"/>
        <v>150</v>
      </c>
      <c r="I222" s="1827">
        <v>0</v>
      </c>
      <c r="J222" s="1827">
        <f t="shared" si="68"/>
        <v>150</v>
      </c>
      <c r="K222" s="1827">
        <v>0</v>
      </c>
      <c r="L222" s="1827">
        <f t="shared" si="67"/>
        <v>150</v>
      </c>
      <c r="M222" s="1827">
        <v>0</v>
      </c>
      <c r="N222" s="1827">
        <f t="shared" si="66"/>
        <v>150</v>
      </c>
      <c r="O222" s="1828">
        <v>0</v>
      </c>
      <c r="P222" s="1828">
        <f t="shared" si="65"/>
        <v>150</v>
      </c>
      <c r="Q222" s="1828">
        <v>0</v>
      </c>
      <c r="R222" s="1828">
        <f t="shared" si="64"/>
        <v>150</v>
      </c>
      <c r="S222" s="1829">
        <v>0</v>
      </c>
      <c r="T222" s="1829">
        <f t="shared" si="62"/>
        <v>150</v>
      </c>
      <c r="U222" s="1829">
        <v>-150</v>
      </c>
      <c r="V222" s="1829">
        <f t="shared" si="63"/>
        <v>0</v>
      </c>
      <c r="W222" s="1829">
        <v>0</v>
      </c>
      <c r="X222" s="1829">
        <f t="shared" si="61"/>
        <v>0</v>
      </c>
      <c r="Y222" s="2173"/>
    </row>
    <row r="223" spans="1:25" ht="20.95" hidden="1" x14ac:dyDescent="0.2">
      <c r="A223" s="1215" t="s">
        <v>298</v>
      </c>
      <c r="B223" s="1216" t="s">
        <v>511</v>
      </c>
      <c r="C223" s="1217" t="s">
        <v>100</v>
      </c>
      <c r="D223" s="1217" t="s">
        <v>100</v>
      </c>
      <c r="E223" s="1218" t="s">
        <v>421</v>
      </c>
      <c r="F223" s="1219">
        <v>0</v>
      </c>
      <c r="G223" s="1176">
        <f t="shared" si="69"/>
        <v>100</v>
      </c>
      <c r="H223" s="928">
        <f t="shared" si="70"/>
        <v>100</v>
      </c>
      <c r="I223" s="1833">
        <v>0</v>
      </c>
      <c r="J223" s="1833">
        <f t="shared" si="68"/>
        <v>100</v>
      </c>
      <c r="K223" s="1833">
        <v>0</v>
      </c>
      <c r="L223" s="1833">
        <f t="shared" si="67"/>
        <v>100</v>
      </c>
      <c r="M223" s="1833">
        <v>0</v>
      </c>
      <c r="N223" s="1833">
        <f t="shared" si="66"/>
        <v>100</v>
      </c>
      <c r="O223" s="1834">
        <v>0</v>
      </c>
      <c r="P223" s="1834">
        <f t="shared" si="65"/>
        <v>100</v>
      </c>
      <c r="Q223" s="1834">
        <v>0</v>
      </c>
      <c r="R223" s="1834">
        <f t="shared" si="64"/>
        <v>100</v>
      </c>
      <c r="S223" s="1832">
        <v>0</v>
      </c>
      <c r="T223" s="1832">
        <f t="shared" si="62"/>
        <v>100</v>
      </c>
      <c r="U223" s="1832">
        <v>0</v>
      </c>
      <c r="V223" s="1832">
        <f t="shared" si="63"/>
        <v>100</v>
      </c>
      <c r="W223" s="1832">
        <v>0</v>
      </c>
      <c r="X223" s="1832">
        <f t="shared" si="61"/>
        <v>100</v>
      </c>
      <c r="Y223" s="2173"/>
    </row>
    <row r="224" spans="1:25" hidden="1" x14ac:dyDescent="0.2">
      <c r="A224" s="1220"/>
      <c r="B224" s="1221"/>
      <c r="C224" s="1222" t="s">
        <v>294</v>
      </c>
      <c r="D224" s="1222" t="s">
        <v>295</v>
      </c>
      <c r="E224" s="1223" t="s">
        <v>296</v>
      </c>
      <c r="F224" s="1224">
        <v>0</v>
      </c>
      <c r="G224" s="1183">
        <v>100</v>
      </c>
      <c r="H224" s="926">
        <f t="shared" si="70"/>
        <v>100</v>
      </c>
      <c r="I224" s="1827">
        <v>0</v>
      </c>
      <c r="J224" s="1827">
        <f t="shared" si="68"/>
        <v>100</v>
      </c>
      <c r="K224" s="1827">
        <v>0</v>
      </c>
      <c r="L224" s="1827">
        <f t="shared" si="67"/>
        <v>100</v>
      </c>
      <c r="M224" s="1827">
        <v>0</v>
      </c>
      <c r="N224" s="1827">
        <f t="shared" si="66"/>
        <v>100</v>
      </c>
      <c r="O224" s="1828">
        <v>0</v>
      </c>
      <c r="P224" s="1828">
        <f t="shared" si="65"/>
        <v>100</v>
      </c>
      <c r="Q224" s="1828">
        <v>0</v>
      </c>
      <c r="R224" s="1828">
        <f t="shared" si="64"/>
        <v>100</v>
      </c>
      <c r="S224" s="1829">
        <v>0</v>
      </c>
      <c r="T224" s="1829">
        <f t="shared" si="62"/>
        <v>100</v>
      </c>
      <c r="U224" s="1829">
        <v>0</v>
      </c>
      <c r="V224" s="1829">
        <f t="shared" si="63"/>
        <v>100</v>
      </c>
      <c r="W224" s="1829">
        <v>0</v>
      </c>
      <c r="X224" s="1829">
        <f t="shared" si="61"/>
        <v>100</v>
      </c>
      <c r="Y224" s="2173"/>
    </row>
    <row r="225" spans="1:25" hidden="1" x14ac:dyDescent="0.2">
      <c r="A225" s="1215" t="s">
        <v>298</v>
      </c>
      <c r="B225" s="1216" t="s">
        <v>512</v>
      </c>
      <c r="C225" s="1217" t="s">
        <v>100</v>
      </c>
      <c r="D225" s="1217" t="s">
        <v>100</v>
      </c>
      <c r="E225" s="1218" t="s">
        <v>380</v>
      </c>
      <c r="F225" s="1219">
        <v>0</v>
      </c>
      <c r="G225" s="1176">
        <f t="shared" si="69"/>
        <v>100</v>
      </c>
      <c r="H225" s="928">
        <f t="shared" si="70"/>
        <v>100</v>
      </c>
      <c r="I225" s="1833">
        <v>0</v>
      </c>
      <c r="J225" s="1833">
        <f t="shared" si="68"/>
        <v>100</v>
      </c>
      <c r="K225" s="1833">
        <v>0</v>
      </c>
      <c r="L225" s="1833">
        <f t="shared" si="67"/>
        <v>100</v>
      </c>
      <c r="M225" s="1833">
        <v>0</v>
      </c>
      <c r="N225" s="1833">
        <f t="shared" si="66"/>
        <v>100</v>
      </c>
      <c r="O225" s="1834">
        <f>+O226</f>
        <v>-100</v>
      </c>
      <c r="P225" s="1834">
        <f t="shared" si="65"/>
        <v>0</v>
      </c>
      <c r="Q225" s="1834">
        <v>0</v>
      </c>
      <c r="R225" s="1834">
        <f t="shared" si="64"/>
        <v>0</v>
      </c>
      <c r="S225" s="1832">
        <v>0</v>
      </c>
      <c r="T225" s="1832">
        <f t="shared" si="62"/>
        <v>0</v>
      </c>
      <c r="U225" s="1832">
        <v>0</v>
      </c>
      <c r="V225" s="1832">
        <f t="shared" si="63"/>
        <v>0</v>
      </c>
      <c r="W225" s="1832">
        <v>0</v>
      </c>
      <c r="X225" s="1832">
        <f t="shared" si="61"/>
        <v>0</v>
      </c>
      <c r="Y225" s="2173"/>
    </row>
    <row r="226" spans="1:25" hidden="1" x14ac:dyDescent="0.2">
      <c r="A226" s="1220"/>
      <c r="B226" s="1221"/>
      <c r="C226" s="1222" t="s">
        <v>294</v>
      </c>
      <c r="D226" s="1222" t="s">
        <v>295</v>
      </c>
      <c r="E226" s="1223" t="s">
        <v>296</v>
      </c>
      <c r="F226" s="1224">
        <v>0</v>
      </c>
      <c r="G226" s="1183">
        <v>100</v>
      </c>
      <c r="H226" s="926">
        <f t="shared" si="70"/>
        <v>100</v>
      </c>
      <c r="I226" s="1827">
        <v>0</v>
      </c>
      <c r="J226" s="1827">
        <f t="shared" si="68"/>
        <v>100</v>
      </c>
      <c r="K226" s="1827">
        <v>0</v>
      </c>
      <c r="L226" s="1827">
        <f t="shared" si="67"/>
        <v>100</v>
      </c>
      <c r="M226" s="1827">
        <v>0</v>
      </c>
      <c r="N226" s="1827">
        <f t="shared" si="66"/>
        <v>100</v>
      </c>
      <c r="O226" s="1828">
        <v>-100</v>
      </c>
      <c r="P226" s="1828">
        <f t="shared" si="65"/>
        <v>0</v>
      </c>
      <c r="Q226" s="1828">
        <v>0</v>
      </c>
      <c r="R226" s="1828">
        <f t="shared" si="64"/>
        <v>0</v>
      </c>
      <c r="S226" s="1829">
        <v>0</v>
      </c>
      <c r="T226" s="1829">
        <f t="shared" si="62"/>
        <v>0</v>
      </c>
      <c r="U226" s="1829">
        <v>0</v>
      </c>
      <c r="V226" s="1829">
        <f t="shared" si="63"/>
        <v>0</v>
      </c>
      <c r="W226" s="1829">
        <v>0</v>
      </c>
      <c r="X226" s="1829">
        <f t="shared" si="61"/>
        <v>0</v>
      </c>
      <c r="Y226" s="2173"/>
    </row>
    <row r="227" spans="1:25" ht="20.95" hidden="1" x14ac:dyDescent="0.2">
      <c r="A227" s="1215" t="s">
        <v>298</v>
      </c>
      <c r="B227" s="1216" t="s">
        <v>513</v>
      </c>
      <c r="C227" s="1217" t="s">
        <v>100</v>
      </c>
      <c r="D227" s="1217" t="s">
        <v>100</v>
      </c>
      <c r="E227" s="1218" t="s">
        <v>382</v>
      </c>
      <c r="F227" s="1219">
        <v>0</v>
      </c>
      <c r="G227" s="1176">
        <f t="shared" si="69"/>
        <v>250</v>
      </c>
      <c r="H227" s="928">
        <f t="shared" si="70"/>
        <v>250</v>
      </c>
      <c r="I227" s="1833">
        <v>0</v>
      </c>
      <c r="J227" s="1833">
        <f t="shared" si="68"/>
        <v>250</v>
      </c>
      <c r="K227" s="1833">
        <v>0</v>
      </c>
      <c r="L227" s="1833">
        <f t="shared" si="67"/>
        <v>250</v>
      </c>
      <c r="M227" s="1833">
        <v>0</v>
      </c>
      <c r="N227" s="1833">
        <f t="shared" si="66"/>
        <v>250</v>
      </c>
      <c r="O227" s="1834">
        <v>0</v>
      </c>
      <c r="P227" s="1834">
        <f t="shared" si="65"/>
        <v>250</v>
      </c>
      <c r="Q227" s="1834">
        <v>0</v>
      </c>
      <c r="R227" s="1834">
        <f t="shared" si="64"/>
        <v>250</v>
      </c>
      <c r="S227" s="1832">
        <v>0</v>
      </c>
      <c r="T227" s="1832">
        <f t="shared" si="62"/>
        <v>250</v>
      </c>
      <c r="U227" s="1832">
        <v>0</v>
      </c>
      <c r="V227" s="1832">
        <f t="shared" si="63"/>
        <v>250</v>
      </c>
      <c r="W227" s="1832">
        <v>0</v>
      </c>
      <c r="X227" s="1832">
        <f t="shared" si="61"/>
        <v>250</v>
      </c>
      <c r="Y227" s="2173"/>
    </row>
    <row r="228" spans="1:25" hidden="1" x14ac:dyDescent="0.2">
      <c r="A228" s="1220"/>
      <c r="B228" s="1221"/>
      <c r="C228" s="1222" t="s">
        <v>294</v>
      </c>
      <c r="D228" s="1222" t="s">
        <v>295</v>
      </c>
      <c r="E228" s="1223" t="s">
        <v>296</v>
      </c>
      <c r="F228" s="1224">
        <v>0</v>
      </c>
      <c r="G228" s="1183">
        <v>250</v>
      </c>
      <c r="H228" s="926">
        <f t="shared" si="70"/>
        <v>250</v>
      </c>
      <c r="I228" s="1827">
        <v>0</v>
      </c>
      <c r="J228" s="1827">
        <f t="shared" si="68"/>
        <v>250</v>
      </c>
      <c r="K228" s="1827">
        <v>0</v>
      </c>
      <c r="L228" s="1827">
        <f t="shared" si="67"/>
        <v>250</v>
      </c>
      <c r="M228" s="1827">
        <v>0</v>
      </c>
      <c r="N228" s="1827">
        <f t="shared" si="66"/>
        <v>250</v>
      </c>
      <c r="O228" s="1828">
        <v>0</v>
      </c>
      <c r="P228" s="1828">
        <f t="shared" si="65"/>
        <v>250</v>
      </c>
      <c r="Q228" s="1828">
        <v>0</v>
      </c>
      <c r="R228" s="1828">
        <f t="shared" si="64"/>
        <v>250</v>
      </c>
      <c r="S228" s="1829">
        <v>0</v>
      </c>
      <c r="T228" s="1829">
        <f t="shared" si="62"/>
        <v>250</v>
      </c>
      <c r="U228" s="1829">
        <v>0</v>
      </c>
      <c r="V228" s="1829">
        <f t="shared" si="63"/>
        <v>250</v>
      </c>
      <c r="W228" s="1829">
        <v>0</v>
      </c>
      <c r="X228" s="1829">
        <f t="shared" si="61"/>
        <v>250</v>
      </c>
      <c r="Y228" s="2173"/>
    </row>
    <row r="229" spans="1:25" ht="31.45" hidden="1" x14ac:dyDescent="0.2">
      <c r="A229" s="1215" t="s">
        <v>298</v>
      </c>
      <c r="B229" s="1216" t="s">
        <v>514</v>
      </c>
      <c r="C229" s="1217" t="s">
        <v>100</v>
      </c>
      <c r="D229" s="1217" t="s">
        <v>100</v>
      </c>
      <c r="E229" s="1218" t="s">
        <v>384</v>
      </c>
      <c r="F229" s="1219">
        <v>0</v>
      </c>
      <c r="G229" s="1176">
        <f t="shared" si="69"/>
        <v>150</v>
      </c>
      <c r="H229" s="928">
        <f t="shared" si="70"/>
        <v>150</v>
      </c>
      <c r="I229" s="1833">
        <v>0</v>
      </c>
      <c r="J229" s="1833">
        <f t="shared" si="68"/>
        <v>150</v>
      </c>
      <c r="K229" s="1833">
        <v>0</v>
      </c>
      <c r="L229" s="1833">
        <f t="shared" si="67"/>
        <v>150</v>
      </c>
      <c r="M229" s="1833">
        <v>0</v>
      </c>
      <c r="N229" s="1833">
        <f t="shared" si="66"/>
        <v>150</v>
      </c>
      <c r="O229" s="1834">
        <f>+O230</f>
        <v>-150</v>
      </c>
      <c r="P229" s="1834">
        <f t="shared" si="65"/>
        <v>0</v>
      </c>
      <c r="Q229" s="1834">
        <v>0</v>
      </c>
      <c r="R229" s="1834">
        <f t="shared" si="64"/>
        <v>0</v>
      </c>
      <c r="S229" s="1832">
        <v>0</v>
      </c>
      <c r="T229" s="1832">
        <f t="shared" si="62"/>
        <v>0</v>
      </c>
      <c r="U229" s="1832">
        <v>0</v>
      </c>
      <c r="V229" s="1832">
        <f t="shared" si="63"/>
        <v>0</v>
      </c>
      <c r="W229" s="1832">
        <v>0</v>
      </c>
      <c r="X229" s="1832">
        <f t="shared" si="61"/>
        <v>0</v>
      </c>
      <c r="Y229" s="2173"/>
    </row>
    <row r="230" spans="1:25" hidden="1" x14ac:dyDescent="0.2">
      <c r="A230" s="1220"/>
      <c r="B230" s="1221"/>
      <c r="C230" s="1222" t="s">
        <v>294</v>
      </c>
      <c r="D230" s="1222" t="s">
        <v>295</v>
      </c>
      <c r="E230" s="1223" t="s">
        <v>296</v>
      </c>
      <c r="F230" s="1224">
        <v>0</v>
      </c>
      <c r="G230" s="1183">
        <v>150</v>
      </c>
      <c r="H230" s="926">
        <f t="shared" si="70"/>
        <v>150</v>
      </c>
      <c r="I230" s="1827">
        <v>0</v>
      </c>
      <c r="J230" s="1827">
        <f t="shared" si="68"/>
        <v>150</v>
      </c>
      <c r="K230" s="1827">
        <v>0</v>
      </c>
      <c r="L230" s="1827">
        <f t="shared" si="67"/>
        <v>150</v>
      </c>
      <c r="M230" s="1827">
        <v>0</v>
      </c>
      <c r="N230" s="1827">
        <f t="shared" si="66"/>
        <v>150</v>
      </c>
      <c r="O230" s="1828">
        <v>-150</v>
      </c>
      <c r="P230" s="1828">
        <f t="shared" si="65"/>
        <v>0</v>
      </c>
      <c r="Q230" s="1828">
        <v>0</v>
      </c>
      <c r="R230" s="1828">
        <f t="shared" si="64"/>
        <v>0</v>
      </c>
      <c r="S230" s="1829">
        <v>0</v>
      </c>
      <c r="T230" s="1829">
        <f t="shared" si="62"/>
        <v>0</v>
      </c>
      <c r="U230" s="1829">
        <v>0</v>
      </c>
      <c r="V230" s="1829">
        <f t="shared" si="63"/>
        <v>0</v>
      </c>
      <c r="W230" s="1829">
        <v>0</v>
      </c>
      <c r="X230" s="1829">
        <f t="shared" si="61"/>
        <v>0</v>
      </c>
      <c r="Y230" s="2173"/>
    </row>
    <row r="231" spans="1:25" ht="31.45" hidden="1" x14ac:dyDescent="0.2">
      <c r="A231" s="1215" t="s">
        <v>298</v>
      </c>
      <c r="B231" s="1216" t="s">
        <v>515</v>
      </c>
      <c r="C231" s="1217" t="s">
        <v>100</v>
      </c>
      <c r="D231" s="1217" t="s">
        <v>100</v>
      </c>
      <c r="E231" s="1218" t="s">
        <v>386</v>
      </c>
      <c r="F231" s="1219">
        <v>0</v>
      </c>
      <c r="G231" s="1176">
        <f t="shared" si="69"/>
        <v>100</v>
      </c>
      <c r="H231" s="928">
        <f t="shared" si="70"/>
        <v>100</v>
      </c>
      <c r="I231" s="1833">
        <v>0</v>
      </c>
      <c r="J231" s="1833">
        <f t="shared" si="68"/>
        <v>100</v>
      </c>
      <c r="K231" s="1833">
        <v>0</v>
      </c>
      <c r="L231" s="1833">
        <f t="shared" si="67"/>
        <v>100</v>
      </c>
      <c r="M231" s="1833">
        <v>0</v>
      </c>
      <c r="N231" s="1833">
        <f t="shared" si="66"/>
        <v>100</v>
      </c>
      <c r="O231" s="1834">
        <v>0</v>
      </c>
      <c r="P231" s="1834">
        <f t="shared" si="65"/>
        <v>100</v>
      </c>
      <c r="Q231" s="1834">
        <v>0</v>
      </c>
      <c r="R231" s="1834">
        <f t="shared" si="64"/>
        <v>100</v>
      </c>
      <c r="S231" s="1832">
        <v>0</v>
      </c>
      <c r="T231" s="1832">
        <f t="shared" si="62"/>
        <v>100</v>
      </c>
      <c r="U231" s="1832">
        <v>0</v>
      </c>
      <c r="V231" s="1832">
        <f t="shared" si="63"/>
        <v>100</v>
      </c>
      <c r="W231" s="1832">
        <v>0</v>
      </c>
      <c r="X231" s="1832">
        <f t="shared" si="61"/>
        <v>100</v>
      </c>
      <c r="Y231" s="2173"/>
    </row>
    <row r="232" spans="1:25" hidden="1" x14ac:dyDescent="0.2">
      <c r="A232" s="1220"/>
      <c r="B232" s="1221"/>
      <c r="C232" s="1222" t="s">
        <v>294</v>
      </c>
      <c r="D232" s="1222" t="s">
        <v>295</v>
      </c>
      <c r="E232" s="1223" t="s">
        <v>296</v>
      </c>
      <c r="F232" s="1224">
        <v>0</v>
      </c>
      <c r="G232" s="1183">
        <v>100</v>
      </c>
      <c r="H232" s="926">
        <f t="shared" si="70"/>
        <v>100</v>
      </c>
      <c r="I232" s="1827">
        <v>0</v>
      </c>
      <c r="J232" s="1827">
        <f t="shared" si="68"/>
        <v>100</v>
      </c>
      <c r="K232" s="1827">
        <v>0</v>
      </c>
      <c r="L232" s="1827">
        <f t="shared" si="67"/>
        <v>100</v>
      </c>
      <c r="M232" s="1827">
        <v>0</v>
      </c>
      <c r="N232" s="1827">
        <f t="shared" si="66"/>
        <v>100</v>
      </c>
      <c r="O232" s="1828">
        <v>0</v>
      </c>
      <c r="P232" s="1828">
        <f t="shared" si="65"/>
        <v>100</v>
      </c>
      <c r="Q232" s="1828">
        <v>0</v>
      </c>
      <c r="R232" s="1828">
        <f t="shared" si="64"/>
        <v>100</v>
      </c>
      <c r="S232" s="1829">
        <v>0</v>
      </c>
      <c r="T232" s="1829">
        <f t="shared" si="62"/>
        <v>100</v>
      </c>
      <c r="U232" s="1829">
        <v>0</v>
      </c>
      <c r="V232" s="1829">
        <f t="shared" si="63"/>
        <v>100</v>
      </c>
      <c r="W232" s="1829">
        <v>0</v>
      </c>
      <c r="X232" s="1829">
        <f t="shared" si="61"/>
        <v>100</v>
      </c>
      <c r="Y232" s="2173"/>
    </row>
    <row r="233" spans="1:25" hidden="1" x14ac:dyDescent="0.2">
      <c r="A233" s="1215" t="s">
        <v>298</v>
      </c>
      <c r="B233" s="1216" t="s">
        <v>516</v>
      </c>
      <c r="C233" s="1217" t="s">
        <v>100</v>
      </c>
      <c r="D233" s="1217" t="s">
        <v>100</v>
      </c>
      <c r="E233" s="1218" t="s">
        <v>388</v>
      </c>
      <c r="F233" s="1219">
        <v>0</v>
      </c>
      <c r="G233" s="1176">
        <f t="shared" si="69"/>
        <v>150</v>
      </c>
      <c r="H233" s="928">
        <f t="shared" si="70"/>
        <v>150</v>
      </c>
      <c r="I233" s="1833">
        <v>0</v>
      </c>
      <c r="J233" s="1833">
        <f t="shared" si="68"/>
        <v>150</v>
      </c>
      <c r="K233" s="1833">
        <v>0</v>
      </c>
      <c r="L233" s="1833">
        <f t="shared" si="67"/>
        <v>150</v>
      </c>
      <c r="M233" s="1833">
        <v>0</v>
      </c>
      <c r="N233" s="1833">
        <f t="shared" si="66"/>
        <v>150</v>
      </c>
      <c r="O233" s="1834">
        <v>0</v>
      </c>
      <c r="P233" s="1834">
        <f t="shared" si="65"/>
        <v>150</v>
      </c>
      <c r="Q233" s="1834">
        <v>0</v>
      </c>
      <c r="R233" s="1834">
        <f t="shared" si="64"/>
        <v>150</v>
      </c>
      <c r="S233" s="1832">
        <v>0</v>
      </c>
      <c r="T233" s="1832">
        <f t="shared" ref="T233:T296" si="71">+R233+S233</f>
        <v>150</v>
      </c>
      <c r="U233" s="1832">
        <v>0</v>
      </c>
      <c r="V233" s="1832">
        <f t="shared" ref="V233:V296" si="72">+T233+U233</f>
        <v>150</v>
      </c>
      <c r="W233" s="1832">
        <v>0</v>
      </c>
      <c r="X233" s="1832">
        <f t="shared" si="61"/>
        <v>150</v>
      </c>
      <c r="Y233" s="2173"/>
    </row>
    <row r="234" spans="1:25" hidden="1" x14ac:dyDescent="0.2">
      <c r="A234" s="1220"/>
      <c r="B234" s="1221"/>
      <c r="C234" s="1222" t="s">
        <v>294</v>
      </c>
      <c r="D234" s="1222" t="s">
        <v>295</v>
      </c>
      <c r="E234" s="1223" t="s">
        <v>296</v>
      </c>
      <c r="F234" s="1224">
        <v>0</v>
      </c>
      <c r="G234" s="1183">
        <v>150</v>
      </c>
      <c r="H234" s="926">
        <f t="shared" si="70"/>
        <v>150</v>
      </c>
      <c r="I234" s="1827">
        <v>0</v>
      </c>
      <c r="J234" s="1827">
        <f t="shared" si="68"/>
        <v>150</v>
      </c>
      <c r="K234" s="1827">
        <v>0</v>
      </c>
      <c r="L234" s="1827">
        <f t="shared" si="67"/>
        <v>150</v>
      </c>
      <c r="M234" s="1827">
        <v>0</v>
      </c>
      <c r="N234" s="1827">
        <f t="shared" si="66"/>
        <v>150</v>
      </c>
      <c r="O234" s="1828">
        <v>0</v>
      </c>
      <c r="P234" s="1828">
        <f t="shared" si="65"/>
        <v>150</v>
      </c>
      <c r="Q234" s="1828">
        <v>0</v>
      </c>
      <c r="R234" s="1828">
        <f t="shared" si="64"/>
        <v>150</v>
      </c>
      <c r="S234" s="1829">
        <v>0</v>
      </c>
      <c r="T234" s="1829">
        <f t="shared" si="71"/>
        <v>150</v>
      </c>
      <c r="U234" s="1829">
        <v>0</v>
      </c>
      <c r="V234" s="1829">
        <f t="shared" si="72"/>
        <v>150</v>
      </c>
      <c r="W234" s="1829">
        <v>0</v>
      </c>
      <c r="X234" s="1829">
        <f t="shared" si="61"/>
        <v>150</v>
      </c>
      <c r="Y234" s="2173"/>
    </row>
    <row r="235" spans="1:25" ht="20.95" hidden="1" x14ac:dyDescent="0.2">
      <c r="A235" s="1215" t="s">
        <v>298</v>
      </c>
      <c r="B235" s="1216" t="s">
        <v>517</v>
      </c>
      <c r="C235" s="1217" t="s">
        <v>100</v>
      </c>
      <c r="D235" s="1217" t="s">
        <v>100</v>
      </c>
      <c r="E235" s="1218" t="s">
        <v>390</v>
      </c>
      <c r="F235" s="1219">
        <v>0</v>
      </c>
      <c r="G235" s="1176">
        <f t="shared" si="69"/>
        <v>100</v>
      </c>
      <c r="H235" s="928">
        <f t="shared" si="70"/>
        <v>100</v>
      </c>
      <c r="I235" s="1833">
        <v>0</v>
      </c>
      <c r="J235" s="1833">
        <f t="shared" si="68"/>
        <v>100</v>
      </c>
      <c r="K235" s="1833">
        <v>0</v>
      </c>
      <c r="L235" s="1833">
        <f t="shared" si="67"/>
        <v>100</v>
      </c>
      <c r="M235" s="1833">
        <v>0</v>
      </c>
      <c r="N235" s="1833">
        <f t="shared" si="66"/>
        <v>100</v>
      </c>
      <c r="O235" s="1834">
        <v>0</v>
      </c>
      <c r="P235" s="1834">
        <f t="shared" si="65"/>
        <v>100</v>
      </c>
      <c r="Q235" s="1834">
        <v>0</v>
      </c>
      <c r="R235" s="1834">
        <f t="shared" ref="R235:R298" si="73">+P235+Q235</f>
        <v>100</v>
      </c>
      <c r="S235" s="1832">
        <v>0</v>
      </c>
      <c r="T235" s="1832">
        <f t="shared" si="71"/>
        <v>100</v>
      </c>
      <c r="U235" s="1832">
        <v>0</v>
      </c>
      <c r="V235" s="1832">
        <f t="shared" si="72"/>
        <v>100</v>
      </c>
      <c r="W235" s="1832">
        <v>0</v>
      </c>
      <c r="X235" s="1832">
        <f t="shared" si="61"/>
        <v>100</v>
      </c>
      <c r="Y235" s="2173"/>
    </row>
    <row r="236" spans="1:25" hidden="1" x14ac:dyDescent="0.2">
      <c r="A236" s="1220"/>
      <c r="B236" s="1221"/>
      <c r="C236" s="1222" t="s">
        <v>294</v>
      </c>
      <c r="D236" s="1222" t="s">
        <v>295</v>
      </c>
      <c r="E236" s="1223" t="s">
        <v>296</v>
      </c>
      <c r="F236" s="1224">
        <v>0</v>
      </c>
      <c r="G236" s="1183">
        <v>100</v>
      </c>
      <c r="H236" s="926">
        <f t="shared" si="70"/>
        <v>100</v>
      </c>
      <c r="I236" s="1827">
        <v>0</v>
      </c>
      <c r="J236" s="1827">
        <f t="shared" si="68"/>
        <v>100</v>
      </c>
      <c r="K236" s="1827">
        <v>0</v>
      </c>
      <c r="L236" s="1827">
        <f t="shared" si="67"/>
        <v>100</v>
      </c>
      <c r="M236" s="1827">
        <v>0</v>
      </c>
      <c r="N236" s="1827">
        <f t="shared" si="66"/>
        <v>100</v>
      </c>
      <c r="O236" s="1828">
        <v>0</v>
      </c>
      <c r="P236" s="1828">
        <f t="shared" si="65"/>
        <v>100</v>
      </c>
      <c r="Q236" s="1828">
        <v>0</v>
      </c>
      <c r="R236" s="1828">
        <f t="shared" si="73"/>
        <v>100</v>
      </c>
      <c r="S236" s="1829">
        <v>0</v>
      </c>
      <c r="T236" s="1829">
        <f t="shared" si="71"/>
        <v>100</v>
      </c>
      <c r="U236" s="1829">
        <v>0</v>
      </c>
      <c r="V236" s="1829">
        <f t="shared" si="72"/>
        <v>100</v>
      </c>
      <c r="W236" s="1829">
        <v>0</v>
      </c>
      <c r="X236" s="1829">
        <f t="shared" si="61"/>
        <v>100</v>
      </c>
      <c r="Y236" s="2173"/>
    </row>
    <row r="237" spans="1:25" ht="20.95" hidden="1" x14ac:dyDescent="0.2">
      <c r="A237" s="1215" t="s">
        <v>298</v>
      </c>
      <c r="B237" s="1216" t="s">
        <v>518</v>
      </c>
      <c r="C237" s="1217" t="s">
        <v>100</v>
      </c>
      <c r="D237" s="1217" t="s">
        <v>100</v>
      </c>
      <c r="E237" s="1218" t="s">
        <v>392</v>
      </c>
      <c r="F237" s="1219">
        <v>0</v>
      </c>
      <c r="G237" s="1176">
        <f t="shared" si="69"/>
        <v>100</v>
      </c>
      <c r="H237" s="928">
        <f t="shared" si="70"/>
        <v>100</v>
      </c>
      <c r="I237" s="1833">
        <v>0</v>
      </c>
      <c r="J237" s="1833">
        <f t="shared" si="68"/>
        <v>100</v>
      </c>
      <c r="K237" s="1833">
        <v>0</v>
      </c>
      <c r="L237" s="1833">
        <f t="shared" si="67"/>
        <v>100</v>
      </c>
      <c r="M237" s="1833">
        <v>0</v>
      </c>
      <c r="N237" s="1833">
        <f t="shared" si="66"/>
        <v>100</v>
      </c>
      <c r="O237" s="1834">
        <f>+O238</f>
        <v>-100</v>
      </c>
      <c r="P237" s="1834">
        <f t="shared" ref="P237:P302" si="74">+N237+O237</f>
        <v>0</v>
      </c>
      <c r="Q237" s="1834">
        <v>0</v>
      </c>
      <c r="R237" s="1834">
        <f t="shared" si="73"/>
        <v>0</v>
      </c>
      <c r="S237" s="1832">
        <v>0</v>
      </c>
      <c r="T237" s="1832">
        <f t="shared" si="71"/>
        <v>0</v>
      </c>
      <c r="U237" s="1832">
        <v>0</v>
      </c>
      <c r="V237" s="1832">
        <f t="shared" si="72"/>
        <v>0</v>
      </c>
      <c r="W237" s="1832">
        <v>0</v>
      </c>
      <c r="X237" s="1832">
        <f t="shared" si="61"/>
        <v>0</v>
      </c>
      <c r="Y237" s="2173"/>
    </row>
    <row r="238" spans="1:25" hidden="1" x14ac:dyDescent="0.2">
      <c r="A238" s="1220"/>
      <c r="B238" s="1221"/>
      <c r="C238" s="1222" t="s">
        <v>294</v>
      </c>
      <c r="D238" s="1222" t="s">
        <v>295</v>
      </c>
      <c r="E238" s="1223" t="s">
        <v>296</v>
      </c>
      <c r="F238" s="1224">
        <v>0</v>
      </c>
      <c r="G238" s="1183">
        <v>100</v>
      </c>
      <c r="H238" s="926">
        <f t="shared" si="70"/>
        <v>100</v>
      </c>
      <c r="I238" s="1827">
        <v>0</v>
      </c>
      <c r="J238" s="1827">
        <f t="shared" si="68"/>
        <v>100</v>
      </c>
      <c r="K238" s="1827">
        <v>0</v>
      </c>
      <c r="L238" s="1827">
        <f t="shared" si="67"/>
        <v>100</v>
      </c>
      <c r="M238" s="1827">
        <v>0</v>
      </c>
      <c r="N238" s="1827">
        <f t="shared" si="66"/>
        <v>100</v>
      </c>
      <c r="O238" s="1828">
        <v>-100</v>
      </c>
      <c r="P238" s="1828">
        <f t="shared" si="74"/>
        <v>0</v>
      </c>
      <c r="Q238" s="1828">
        <v>0</v>
      </c>
      <c r="R238" s="1828">
        <f t="shared" si="73"/>
        <v>0</v>
      </c>
      <c r="S238" s="1829">
        <v>0</v>
      </c>
      <c r="T238" s="1829">
        <f t="shared" si="71"/>
        <v>0</v>
      </c>
      <c r="U238" s="1829">
        <v>0</v>
      </c>
      <c r="V238" s="1829">
        <f t="shared" si="72"/>
        <v>0</v>
      </c>
      <c r="W238" s="1829">
        <v>0</v>
      </c>
      <c r="X238" s="1829">
        <f t="shared" si="61"/>
        <v>0</v>
      </c>
      <c r="Y238" s="2173"/>
    </row>
    <row r="239" spans="1:25" ht="20.95" hidden="1" x14ac:dyDescent="0.2">
      <c r="A239" s="1215" t="s">
        <v>298</v>
      </c>
      <c r="B239" s="1216" t="s">
        <v>519</v>
      </c>
      <c r="C239" s="1217" t="s">
        <v>100</v>
      </c>
      <c r="D239" s="1217" t="s">
        <v>100</v>
      </c>
      <c r="E239" s="1218" t="s">
        <v>394</v>
      </c>
      <c r="F239" s="1219">
        <v>0</v>
      </c>
      <c r="G239" s="1176">
        <f t="shared" si="69"/>
        <v>100</v>
      </c>
      <c r="H239" s="928">
        <f t="shared" si="70"/>
        <v>100</v>
      </c>
      <c r="I239" s="1833">
        <v>0</v>
      </c>
      <c r="J239" s="1833">
        <f t="shared" si="68"/>
        <v>100</v>
      </c>
      <c r="K239" s="1833">
        <v>0</v>
      </c>
      <c r="L239" s="1833">
        <f t="shared" si="67"/>
        <v>100</v>
      </c>
      <c r="M239" s="1833">
        <v>0</v>
      </c>
      <c r="N239" s="1833">
        <f t="shared" si="66"/>
        <v>100</v>
      </c>
      <c r="O239" s="1834">
        <f>+O240</f>
        <v>-100</v>
      </c>
      <c r="P239" s="1834">
        <f t="shared" si="74"/>
        <v>0</v>
      </c>
      <c r="Q239" s="1834">
        <v>0</v>
      </c>
      <c r="R239" s="1834">
        <f t="shared" si="73"/>
        <v>0</v>
      </c>
      <c r="S239" s="1832">
        <v>0</v>
      </c>
      <c r="T239" s="1832">
        <f t="shared" si="71"/>
        <v>0</v>
      </c>
      <c r="U239" s="1832">
        <v>0</v>
      </c>
      <c r="V239" s="1832">
        <f t="shared" si="72"/>
        <v>0</v>
      </c>
      <c r="W239" s="1832">
        <v>0</v>
      </c>
      <c r="X239" s="1832">
        <f t="shared" si="61"/>
        <v>0</v>
      </c>
      <c r="Y239" s="2173"/>
    </row>
    <row r="240" spans="1:25" hidden="1" x14ac:dyDescent="0.2">
      <c r="A240" s="1220"/>
      <c r="B240" s="1221"/>
      <c r="C240" s="1222" t="s">
        <v>294</v>
      </c>
      <c r="D240" s="1222" t="s">
        <v>295</v>
      </c>
      <c r="E240" s="1223" t="s">
        <v>296</v>
      </c>
      <c r="F240" s="1224">
        <v>0</v>
      </c>
      <c r="G240" s="1183">
        <v>100</v>
      </c>
      <c r="H240" s="926">
        <f t="shared" si="70"/>
        <v>100</v>
      </c>
      <c r="I240" s="1827">
        <v>0</v>
      </c>
      <c r="J240" s="1827">
        <f t="shared" si="68"/>
        <v>100</v>
      </c>
      <c r="K240" s="1827">
        <v>0</v>
      </c>
      <c r="L240" s="1827">
        <f t="shared" si="67"/>
        <v>100</v>
      </c>
      <c r="M240" s="1827">
        <v>0</v>
      </c>
      <c r="N240" s="1827">
        <f t="shared" si="66"/>
        <v>100</v>
      </c>
      <c r="O240" s="1828">
        <v>-100</v>
      </c>
      <c r="P240" s="1828">
        <f t="shared" si="74"/>
        <v>0</v>
      </c>
      <c r="Q240" s="1828">
        <v>0</v>
      </c>
      <c r="R240" s="1828">
        <f t="shared" si="73"/>
        <v>0</v>
      </c>
      <c r="S240" s="1829">
        <v>0</v>
      </c>
      <c r="T240" s="1829">
        <f t="shared" si="71"/>
        <v>0</v>
      </c>
      <c r="U240" s="1829">
        <v>0</v>
      </c>
      <c r="V240" s="1829">
        <f t="shared" si="72"/>
        <v>0</v>
      </c>
      <c r="W240" s="1829">
        <v>0</v>
      </c>
      <c r="X240" s="1829">
        <f t="shared" si="61"/>
        <v>0</v>
      </c>
      <c r="Y240" s="2173"/>
    </row>
    <row r="241" spans="1:25" ht="20.95" hidden="1" x14ac:dyDescent="0.2">
      <c r="A241" s="1215" t="s">
        <v>298</v>
      </c>
      <c r="B241" s="1216" t="s">
        <v>520</v>
      </c>
      <c r="C241" s="1217" t="s">
        <v>100</v>
      </c>
      <c r="D241" s="1217" t="s">
        <v>100</v>
      </c>
      <c r="E241" s="1218" t="s">
        <v>400</v>
      </c>
      <c r="F241" s="1219">
        <v>0</v>
      </c>
      <c r="G241" s="1176">
        <f t="shared" si="69"/>
        <v>100</v>
      </c>
      <c r="H241" s="928">
        <f t="shared" si="70"/>
        <v>100</v>
      </c>
      <c r="I241" s="1833">
        <v>0</v>
      </c>
      <c r="J241" s="1833">
        <f t="shared" si="68"/>
        <v>100</v>
      </c>
      <c r="K241" s="1833">
        <v>0</v>
      </c>
      <c r="L241" s="1833">
        <f t="shared" si="67"/>
        <v>100</v>
      </c>
      <c r="M241" s="1833">
        <v>0</v>
      </c>
      <c r="N241" s="1833">
        <f t="shared" si="66"/>
        <v>100</v>
      </c>
      <c r="O241" s="1834">
        <v>0</v>
      </c>
      <c r="P241" s="1834">
        <f t="shared" si="74"/>
        <v>100</v>
      </c>
      <c r="Q241" s="1834">
        <v>0</v>
      </c>
      <c r="R241" s="1834">
        <f t="shared" si="73"/>
        <v>100</v>
      </c>
      <c r="S241" s="1832">
        <v>0</v>
      </c>
      <c r="T241" s="1832">
        <f t="shared" si="71"/>
        <v>100</v>
      </c>
      <c r="U241" s="1832">
        <v>0</v>
      </c>
      <c r="V241" s="1832">
        <f t="shared" si="72"/>
        <v>100</v>
      </c>
      <c r="W241" s="1832">
        <v>0</v>
      </c>
      <c r="X241" s="1832">
        <f t="shared" si="61"/>
        <v>100</v>
      </c>
      <c r="Y241" s="2173"/>
    </row>
    <row r="242" spans="1:25" hidden="1" x14ac:dyDescent="0.2">
      <c r="A242" s="1220"/>
      <c r="B242" s="1221"/>
      <c r="C242" s="1222" t="s">
        <v>294</v>
      </c>
      <c r="D242" s="1222" t="s">
        <v>295</v>
      </c>
      <c r="E242" s="1223" t="s">
        <v>296</v>
      </c>
      <c r="F242" s="1224">
        <v>0</v>
      </c>
      <c r="G242" s="1183">
        <v>100</v>
      </c>
      <c r="H242" s="926">
        <f t="shared" si="70"/>
        <v>100</v>
      </c>
      <c r="I242" s="1827">
        <v>0</v>
      </c>
      <c r="J242" s="1827">
        <f t="shared" si="68"/>
        <v>100</v>
      </c>
      <c r="K242" s="1827">
        <v>0</v>
      </c>
      <c r="L242" s="1827">
        <f t="shared" si="67"/>
        <v>100</v>
      </c>
      <c r="M242" s="1827">
        <v>0</v>
      </c>
      <c r="N242" s="1827">
        <f t="shared" si="66"/>
        <v>100</v>
      </c>
      <c r="O242" s="1828">
        <v>0</v>
      </c>
      <c r="P242" s="1828">
        <f t="shared" si="74"/>
        <v>100</v>
      </c>
      <c r="Q242" s="1828">
        <v>0</v>
      </c>
      <c r="R242" s="1828">
        <f t="shared" si="73"/>
        <v>100</v>
      </c>
      <c r="S242" s="1829">
        <v>0</v>
      </c>
      <c r="T242" s="1829">
        <f t="shared" si="71"/>
        <v>100</v>
      </c>
      <c r="U242" s="1829">
        <v>0</v>
      </c>
      <c r="V242" s="1829">
        <f t="shared" si="72"/>
        <v>100</v>
      </c>
      <c r="W242" s="1829">
        <v>0</v>
      </c>
      <c r="X242" s="1829">
        <f t="shared" si="61"/>
        <v>100</v>
      </c>
      <c r="Y242" s="2173"/>
    </row>
    <row r="243" spans="1:25" ht="20.95" hidden="1" x14ac:dyDescent="0.2">
      <c r="A243" s="1215" t="s">
        <v>298</v>
      </c>
      <c r="B243" s="1216" t="s">
        <v>521</v>
      </c>
      <c r="C243" s="1217" t="s">
        <v>100</v>
      </c>
      <c r="D243" s="1217" t="s">
        <v>100</v>
      </c>
      <c r="E243" s="1218" t="s">
        <v>397</v>
      </c>
      <c r="F243" s="1219">
        <v>0</v>
      </c>
      <c r="G243" s="1176">
        <f t="shared" si="69"/>
        <v>200</v>
      </c>
      <c r="H243" s="928">
        <f t="shared" si="70"/>
        <v>200</v>
      </c>
      <c r="I243" s="1833">
        <v>0</v>
      </c>
      <c r="J243" s="1833">
        <f t="shared" si="68"/>
        <v>200</v>
      </c>
      <c r="K243" s="1833">
        <v>0</v>
      </c>
      <c r="L243" s="1833">
        <f t="shared" si="67"/>
        <v>200</v>
      </c>
      <c r="M243" s="1833">
        <v>0</v>
      </c>
      <c r="N243" s="1833">
        <f t="shared" si="66"/>
        <v>200</v>
      </c>
      <c r="O243" s="1834">
        <v>0</v>
      </c>
      <c r="P243" s="1834">
        <f t="shared" si="74"/>
        <v>200</v>
      </c>
      <c r="Q243" s="1834">
        <v>0</v>
      </c>
      <c r="R243" s="1834">
        <f t="shared" si="73"/>
        <v>200</v>
      </c>
      <c r="S243" s="1832">
        <v>0</v>
      </c>
      <c r="T243" s="1832">
        <f t="shared" si="71"/>
        <v>200</v>
      </c>
      <c r="U243" s="1832">
        <v>0</v>
      </c>
      <c r="V243" s="1832">
        <f t="shared" si="72"/>
        <v>200</v>
      </c>
      <c r="W243" s="1832">
        <v>0</v>
      </c>
      <c r="X243" s="1832">
        <f t="shared" si="61"/>
        <v>200</v>
      </c>
      <c r="Y243" s="2173"/>
    </row>
    <row r="244" spans="1:25" hidden="1" x14ac:dyDescent="0.2">
      <c r="A244" s="1220"/>
      <c r="B244" s="1221"/>
      <c r="C244" s="1222" t="s">
        <v>294</v>
      </c>
      <c r="D244" s="1222" t="s">
        <v>295</v>
      </c>
      <c r="E244" s="1223" t="s">
        <v>296</v>
      </c>
      <c r="F244" s="1224">
        <v>0</v>
      </c>
      <c r="G244" s="1183">
        <v>200</v>
      </c>
      <c r="H244" s="926">
        <f t="shared" si="70"/>
        <v>200</v>
      </c>
      <c r="I244" s="1827">
        <v>0</v>
      </c>
      <c r="J244" s="1827">
        <f t="shared" si="68"/>
        <v>200</v>
      </c>
      <c r="K244" s="1827">
        <v>0</v>
      </c>
      <c r="L244" s="1827">
        <f t="shared" si="67"/>
        <v>200</v>
      </c>
      <c r="M244" s="1827">
        <v>0</v>
      </c>
      <c r="N244" s="1827">
        <f t="shared" si="66"/>
        <v>200</v>
      </c>
      <c r="O244" s="1828">
        <v>0</v>
      </c>
      <c r="P244" s="1828">
        <f t="shared" si="74"/>
        <v>200</v>
      </c>
      <c r="Q244" s="1828">
        <v>0</v>
      </c>
      <c r="R244" s="1828">
        <f t="shared" si="73"/>
        <v>200</v>
      </c>
      <c r="S244" s="1829">
        <v>0</v>
      </c>
      <c r="T244" s="1829">
        <f t="shared" si="71"/>
        <v>200</v>
      </c>
      <c r="U244" s="1829">
        <v>0</v>
      </c>
      <c r="V244" s="1829">
        <f t="shared" si="72"/>
        <v>200</v>
      </c>
      <c r="W244" s="1829">
        <v>0</v>
      </c>
      <c r="X244" s="1829">
        <f t="shared" si="61"/>
        <v>200</v>
      </c>
      <c r="Y244" s="2173"/>
    </row>
    <row r="245" spans="1:25" ht="20.95" hidden="1" x14ac:dyDescent="0.2">
      <c r="A245" s="1215" t="s">
        <v>298</v>
      </c>
      <c r="B245" s="1216" t="s">
        <v>522</v>
      </c>
      <c r="C245" s="1217" t="s">
        <v>100</v>
      </c>
      <c r="D245" s="1217" t="s">
        <v>100</v>
      </c>
      <c r="E245" s="1218" t="s">
        <v>399</v>
      </c>
      <c r="F245" s="1219">
        <v>0</v>
      </c>
      <c r="G245" s="1176">
        <f t="shared" si="69"/>
        <v>100</v>
      </c>
      <c r="H245" s="928">
        <f t="shared" si="70"/>
        <v>100</v>
      </c>
      <c r="I245" s="1833">
        <v>0</v>
      </c>
      <c r="J245" s="1833">
        <f t="shared" si="68"/>
        <v>100</v>
      </c>
      <c r="K245" s="1833">
        <v>0</v>
      </c>
      <c r="L245" s="1833">
        <f t="shared" si="67"/>
        <v>100</v>
      </c>
      <c r="M245" s="1833">
        <v>0</v>
      </c>
      <c r="N245" s="1833">
        <f t="shared" si="66"/>
        <v>100</v>
      </c>
      <c r="O245" s="1834">
        <v>0</v>
      </c>
      <c r="P245" s="1834">
        <f t="shared" si="74"/>
        <v>100</v>
      </c>
      <c r="Q245" s="1834">
        <v>0</v>
      </c>
      <c r="R245" s="1834">
        <f t="shared" si="73"/>
        <v>100</v>
      </c>
      <c r="S245" s="1832">
        <v>0</v>
      </c>
      <c r="T245" s="1832">
        <f t="shared" si="71"/>
        <v>100</v>
      </c>
      <c r="U245" s="1832">
        <v>0</v>
      </c>
      <c r="V245" s="1832">
        <f t="shared" si="72"/>
        <v>100</v>
      </c>
      <c r="W245" s="1832">
        <v>0</v>
      </c>
      <c r="X245" s="1832">
        <f t="shared" si="61"/>
        <v>100</v>
      </c>
      <c r="Y245" s="2173"/>
    </row>
    <row r="246" spans="1:25" hidden="1" x14ac:dyDescent="0.2">
      <c r="A246" s="1220"/>
      <c r="B246" s="1221"/>
      <c r="C246" s="1222" t="s">
        <v>294</v>
      </c>
      <c r="D246" s="1222" t="s">
        <v>295</v>
      </c>
      <c r="E246" s="1223" t="s">
        <v>296</v>
      </c>
      <c r="F246" s="1224">
        <v>0</v>
      </c>
      <c r="G246" s="1183">
        <v>100</v>
      </c>
      <c r="H246" s="926">
        <f t="shared" si="70"/>
        <v>100</v>
      </c>
      <c r="I246" s="1827">
        <v>0</v>
      </c>
      <c r="J246" s="1827">
        <f t="shared" si="68"/>
        <v>100</v>
      </c>
      <c r="K246" s="1827">
        <v>0</v>
      </c>
      <c r="L246" s="1827">
        <f t="shared" si="67"/>
        <v>100</v>
      </c>
      <c r="M246" s="1827">
        <v>0</v>
      </c>
      <c r="N246" s="1827">
        <f t="shared" si="66"/>
        <v>100</v>
      </c>
      <c r="O246" s="1828">
        <v>0</v>
      </c>
      <c r="P246" s="1828">
        <f t="shared" si="74"/>
        <v>100</v>
      </c>
      <c r="Q246" s="1828">
        <v>0</v>
      </c>
      <c r="R246" s="1828">
        <f t="shared" si="73"/>
        <v>100</v>
      </c>
      <c r="S246" s="1829">
        <v>0</v>
      </c>
      <c r="T246" s="1829">
        <f t="shared" si="71"/>
        <v>100</v>
      </c>
      <c r="U246" s="1829">
        <v>0</v>
      </c>
      <c r="V246" s="1829">
        <f t="shared" si="72"/>
        <v>100</v>
      </c>
      <c r="W246" s="1829">
        <v>0</v>
      </c>
      <c r="X246" s="1829">
        <f t="shared" si="61"/>
        <v>100</v>
      </c>
      <c r="Y246" s="2173"/>
    </row>
    <row r="247" spans="1:25" ht="31.45" hidden="1" x14ac:dyDescent="0.2">
      <c r="A247" s="1215" t="s">
        <v>298</v>
      </c>
      <c r="B247" s="1216" t="s">
        <v>523</v>
      </c>
      <c r="C247" s="1217" t="s">
        <v>100</v>
      </c>
      <c r="D247" s="1217" t="s">
        <v>100</v>
      </c>
      <c r="E247" s="1218" t="s">
        <v>404</v>
      </c>
      <c r="F247" s="1219">
        <v>0</v>
      </c>
      <c r="G247" s="1176">
        <f t="shared" si="69"/>
        <v>100</v>
      </c>
      <c r="H247" s="928">
        <f t="shared" si="70"/>
        <v>100</v>
      </c>
      <c r="I247" s="1833">
        <v>0</v>
      </c>
      <c r="J247" s="1833">
        <f t="shared" si="68"/>
        <v>100</v>
      </c>
      <c r="K247" s="1833">
        <v>0</v>
      </c>
      <c r="L247" s="1833">
        <f t="shared" si="67"/>
        <v>100</v>
      </c>
      <c r="M247" s="1833">
        <v>0</v>
      </c>
      <c r="N247" s="1833">
        <f t="shared" si="66"/>
        <v>100</v>
      </c>
      <c r="O247" s="1834">
        <v>0</v>
      </c>
      <c r="P247" s="1834">
        <f t="shared" si="74"/>
        <v>100</v>
      </c>
      <c r="Q247" s="1834">
        <v>0</v>
      </c>
      <c r="R247" s="1834">
        <f t="shared" si="73"/>
        <v>100</v>
      </c>
      <c r="S247" s="1832">
        <v>0</v>
      </c>
      <c r="T247" s="1832">
        <f t="shared" si="71"/>
        <v>100</v>
      </c>
      <c r="U247" s="1832">
        <v>0</v>
      </c>
      <c r="V247" s="1832">
        <f t="shared" si="72"/>
        <v>100</v>
      </c>
      <c r="W247" s="1832">
        <v>0</v>
      </c>
      <c r="X247" s="1832">
        <f t="shared" si="61"/>
        <v>100</v>
      </c>
      <c r="Y247" s="2173"/>
    </row>
    <row r="248" spans="1:25" hidden="1" x14ac:dyDescent="0.2">
      <c r="A248" s="1220"/>
      <c r="B248" s="1221"/>
      <c r="C248" s="1222" t="s">
        <v>294</v>
      </c>
      <c r="D248" s="1222" t="s">
        <v>402</v>
      </c>
      <c r="E248" s="1223" t="s">
        <v>403</v>
      </c>
      <c r="F248" s="1224">
        <v>0</v>
      </c>
      <c r="G248" s="1183">
        <v>100</v>
      </c>
      <c r="H248" s="926">
        <f t="shared" si="70"/>
        <v>100</v>
      </c>
      <c r="I248" s="1827">
        <v>0</v>
      </c>
      <c r="J248" s="1827">
        <f t="shared" si="68"/>
        <v>100</v>
      </c>
      <c r="K248" s="1827">
        <v>0</v>
      </c>
      <c r="L248" s="1827">
        <f t="shared" si="67"/>
        <v>100</v>
      </c>
      <c r="M248" s="1827">
        <v>0</v>
      </c>
      <c r="N248" s="1827">
        <f t="shared" si="66"/>
        <v>100</v>
      </c>
      <c r="O248" s="1828">
        <v>0</v>
      </c>
      <c r="P248" s="1828">
        <f t="shared" si="74"/>
        <v>100</v>
      </c>
      <c r="Q248" s="1828">
        <v>0</v>
      </c>
      <c r="R248" s="1828">
        <f t="shared" si="73"/>
        <v>100</v>
      </c>
      <c r="S248" s="1829">
        <v>0</v>
      </c>
      <c r="T248" s="1829">
        <f t="shared" si="71"/>
        <v>100</v>
      </c>
      <c r="U248" s="1829">
        <v>0</v>
      </c>
      <c r="V248" s="1829">
        <f t="shared" si="72"/>
        <v>100</v>
      </c>
      <c r="W248" s="1829">
        <v>0</v>
      </c>
      <c r="X248" s="1829">
        <f t="shared" si="61"/>
        <v>100</v>
      </c>
      <c r="Y248" s="2173"/>
    </row>
    <row r="249" spans="1:25" ht="20.95" hidden="1" x14ac:dyDescent="0.2">
      <c r="A249" s="1215" t="s">
        <v>298</v>
      </c>
      <c r="B249" s="1216" t="s">
        <v>524</v>
      </c>
      <c r="C249" s="1217" t="s">
        <v>100</v>
      </c>
      <c r="D249" s="1217" t="s">
        <v>100</v>
      </c>
      <c r="E249" s="1218" t="s">
        <v>423</v>
      </c>
      <c r="F249" s="1219">
        <v>0</v>
      </c>
      <c r="G249" s="1176">
        <f t="shared" si="69"/>
        <v>150</v>
      </c>
      <c r="H249" s="928">
        <f t="shared" si="70"/>
        <v>150</v>
      </c>
      <c r="I249" s="1833">
        <v>0</v>
      </c>
      <c r="J249" s="1833">
        <f t="shared" si="68"/>
        <v>150</v>
      </c>
      <c r="K249" s="1833">
        <v>0</v>
      </c>
      <c r="L249" s="1833">
        <f t="shared" si="67"/>
        <v>150</v>
      </c>
      <c r="M249" s="1833">
        <v>0</v>
      </c>
      <c r="N249" s="1833">
        <f t="shared" si="66"/>
        <v>150</v>
      </c>
      <c r="O249" s="1834">
        <v>0</v>
      </c>
      <c r="P249" s="1834">
        <f t="shared" si="74"/>
        <v>150</v>
      </c>
      <c r="Q249" s="1834">
        <v>0</v>
      </c>
      <c r="R249" s="1834">
        <f t="shared" si="73"/>
        <v>150</v>
      </c>
      <c r="S249" s="1832">
        <v>0</v>
      </c>
      <c r="T249" s="1832">
        <f t="shared" si="71"/>
        <v>150</v>
      </c>
      <c r="U249" s="1832">
        <v>0</v>
      </c>
      <c r="V249" s="1832">
        <f t="shared" si="72"/>
        <v>150</v>
      </c>
      <c r="W249" s="1832">
        <v>0</v>
      </c>
      <c r="X249" s="1832">
        <f t="shared" si="61"/>
        <v>150</v>
      </c>
      <c r="Y249" s="2173"/>
    </row>
    <row r="250" spans="1:25" hidden="1" x14ac:dyDescent="0.2">
      <c r="A250" s="1220"/>
      <c r="B250" s="1221"/>
      <c r="C250" s="1222" t="s">
        <v>294</v>
      </c>
      <c r="D250" s="1222" t="s">
        <v>402</v>
      </c>
      <c r="E250" s="1223" t="s">
        <v>403</v>
      </c>
      <c r="F250" s="1224">
        <v>0</v>
      </c>
      <c r="G250" s="1183">
        <v>150</v>
      </c>
      <c r="H250" s="926">
        <f t="shared" si="70"/>
        <v>150</v>
      </c>
      <c r="I250" s="1827">
        <v>0</v>
      </c>
      <c r="J250" s="1827">
        <f t="shared" si="68"/>
        <v>150</v>
      </c>
      <c r="K250" s="1827">
        <v>0</v>
      </c>
      <c r="L250" s="1827">
        <f t="shared" si="67"/>
        <v>150</v>
      </c>
      <c r="M250" s="1827">
        <v>0</v>
      </c>
      <c r="N250" s="1827">
        <f t="shared" si="66"/>
        <v>150</v>
      </c>
      <c r="O250" s="1828">
        <v>0</v>
      </c>
      <c r="P250" s="1828">
        <f t="shared" si="74"/>
        <v>150</v>
      </c>
      <c r="Q250" s="1828">
        <v>0</v>
      </c>
      <c r="R250" s="1828">
        <f t="shared" si="73"/>
        <v>150</v>
      </c>
      <c r="S250" s="1829">
        <v>0</v>
      </c>
      <c r="T250" s="1829">
        <f t="shared" si="71"/>
        <v>150</v>
      </c>
      <c r="U250" s="1829">
        <v>0</v>
      </c>
      <c r="V250" s="1829">
        <f t="shared" si="72"/>
        <v>150</v>
      </c>
      <c r="W250" s="1829">
        <v>0</v>
      </c>
      <c r="X250" s="1829">
        <f t="shared" si="61"/>
        <v>150</v>
      </c>
      <c r="Y250" s="2173"/>
    </row>
    <row r="251" spans="1:25" hidden="1" x14ac:dyDescent="0.2">
      <c r="A251" s="1215" t="s">
        <v>298</v>
      </c>
      <c r="B251" s="1216" t="s">
        <v>525</v>
      </c>
      <c r="C251" s="1217" t="s">
        <v>100</v>
      </c>
      <c r="D251" s="1217" t="s">
        <v>100</v>
      </c>
      <c r="E251" s="1218" t="s">
        <v>407</v>
      </c>
      <c r="F251" s="1219">
        <v>0</v>
      </c>
      <c r="G251" s="1176">
        <f t="shared" si="69"/>
        <v>100</v>
      </c>
      <c r="H251" s="928">
        <f t="shared" si="70"/>
        <v>100</v>
      </c>
      <c r="I251" s="1833">
        <v>0</v>
      </c>
      <c r="J251" s="1833">
        <f t="shared" si="68"/>
        <v>100</v>
      </c>
      <c r="K251" s="1833">
        <v>0</v>
      </c>
      <c r="L251" s="1833">
        <f t="shared" si="67"/>
        <v>100</v>
      </c>
      <c r="M251" s="1833">
        <v>0</v>
      </c>
      <c r="N251" s="1833">
        <f t="shared" si="66"/>
        <v>100</v>
      </c>
      <c r="O251" s="1834">
        <v>0</v>
      </c>
      <c r="P251" s="1834">
        <f t="shared" si="74"/>
        <v>100</v>
      </c>
      <c r="Q251" s="1834">
        <v>0</v>
      </c>
      <c r="R251" s="1834">
        <f t="shared" si="73"/>
        <v>100</v>
      </c>
      <c r="S251" s="1832">
        <v>0</v>
      </c>
      <c r="T251" s="1832">
        <f t="shared" si="71"/>
        <v>100</v>
      </c>
      <c r="U251" s="1832">
        <v>0</v>
      </c>
      <c r="V251" s="1832">
        <f t="shared" si="72"/>
        <v>100</v>
      </c>
      <c r="W251" s="1832">
        <v>0</v>
      </c>
      <c r="X251" s="1832">
        <f t="shared" si="61"/>
        <v>100</v>
      </c>
      <c r="Y251" s="2173"/>
    </row>
    <row r="252" spans="1:25" hidden="1" x14ac:dyDescent="0.2">
      <c r="A252" s="1220"/>
      <c r="B252" s="1221"/>
      <c r="C252" s="1222" t="s">
        <v>294</v>
      </c>
      <c r="D252" s="1222" t="s">
        <v>295</v>
      </c>
      <c r="E252" s="1223" t="s">
        <v>296</v>
      </c>
      <c r="F252" s="1224">
        <v>0</v>
      </c>
      <c r="G252" s="1183">
        <v>100</v>
      </c>
      <c r="H252" s="926">
        <f t="shared" si="70"/>
        <v>100</v>
      </c>
      <c r="I252" s="1827">
        <v>0</v>
      </c>
      <c r="J252" s="1827">
        <f t="shared" si="68"/>
        <v>100</v>
      </c>
      <c r="K252" s="1827">
        <v>0</v>
      </c>
      <c r="L252" s="1827">
        <f t="shared" si="67"/>
        <v>100</v>
      </c>
      <c r="M252" s="1827">
        <v>0</v>
      </c>
      <c r="N252" s="1827">
        <f t="shared" si="66"/>
        <v>100</v>
      </c>
      <c r="O252" s="1828">
        <v>0</v>
      </c>
      <c r="P252" s="1828">
        <f t="shared" si="74"/>
        <v>100</v>
      </c>
      <c r="Q252" s="1828">
        <v>0</v>
      </c>
      <c r="R252" s="1828">
        <f t="shared" si="73"/>
        <v>100</v>
      </c>
      <c r="S252" s="1829">
        <v>0</v>
      </c>
      <c r="T252" s="1829">
        <f t="shared" si="71"/>
        <v>100</v>
      </c>
      <c r="U252" s="1829">
        <v>0</v>
      </c>
      <c r="V252" s="1829">
        <f t="shared" si="72"/>
        <v>100</v>
      </c>
      <c r="W252" s="1829">
        <v>0</v>
      </c>
      <c r="X252" s="1829">
        <f t="shared" si="61"/>
        <v>100</v>
      </c>
      <c r="Y252" s="2173"/>
    </row>
    <row r="253" spans="1:25" ht="20.95" hidden="1" x14ac:dyDescent="0.2">
      <c r="A253" s="1215" t="s">
        <v>298</v>
      </c>
      <c r="B253" s="1216" t="s">
        <v>526</v>
      </c>
      <c r="C253" s="1217" t="s">
        <v>100</v>
      </c>
      <c r="D253" s="1217" t="s">
        <v>100</v>
      </c>
      <c r="E253" s="1218" t="s">
        <v>408</v>
      </c>
      <c r="F253" s="1219">
        <v>0</v>
      </c>
      <c r="G253" s="1176">
        <f t="shared" si="69"/>
        <v>200</v>
      </c>
      <c r="H253" s="928">
        <f t="shared" si="70"/>
        <v>200</v>
      </c>
      <c r="I253" s="1833">
        <v>0</v>
      </c>
      <c r="J253" s="1833">
        <f t="shared" si="68"/>
        <v>200</v>
      </c>
      <c r="K253" s="1833">
        <v>0</v>
      </c>
      <c r="L253" s="1833">
        <f t="shared" si="67"/>
        <v>200</v>
      </c>
      <c r="M253" s="1833">
        <v>0</v>
      </c>
      <c r="N253" s="1833">
        <f t="shared" ref="N253:N318" si="75">+L253+M253</f>
        <v>200</v>
      </c>
      <c r="O253" s="1834">
        <v>0</v>
      </c>
      <c r="P253" s="1834">
        <f t="shared" si="74"/>
        <v>200</v>
      </c>
      <c r="Q253" s="1834">
        <v>0</v>
      </c>
      <c r="R253" s="1834">
        <f t="shared" si="73"/>
        <v>200</v>
      </c>
      <c r="S253" s="1832">
        <v>0</v>
      </c>
      <c r="T253" s="1832">
        <f t="shared" si="71"/>
        <v>200</v>
      </c>
      <c r="U253" s="1832">
        <v>0</v>
      </c>
      <c r="V253" s="1832">
        <f t="shared" si="72"/>
        <v>200</v>
      </c>
      <c r="W253" s="1832">
        <v>0</v>
      </c>
      <c r="X253" s="1832">
        <f t="shared" si="61"/>
        <v>200</v>
      </c>
      <c r="Y253" s="2173"/>
    </row>
    <row r="254" spans="1:25" hidden="1" x14ac:dyDescent="0.2">
      <c r="A254" s="1220"/>
      <c r="B254" s="1221"/>
      <c r="C254" s="1222" t="s">
        <v>294</v>
      </c>
      <c r="D254" s="1222" t="s">
        <v>341</v>
      </c>
      <c r="E254" s="1223" t="s">
        <v>342</v>
      </c>
      <c r="F254" s="1224">
        <v>0</v>
      </c>
      <c r="G254" s="1183">
        <v>200</v>
      </c>
      <c r="H254" s="926">
        <f t="shared" si="70"/>
        <v>200</v>
      </c>
      <c r="I254" s="1827">
        <v>0</v>
      </c>
      <c r="J254" s="1827">
        <f t="shared" si="68"/>
        <v>200</v>
      </c>
      <c r="K254" s="1827">
        <v>0</v>
      </c>
      <c r="L254" s="1827">
        <f t="shared" si="67"/>
        <v>200</v>
      </c>
      <c r="M254" s="1827">
        <v>0</v>
      </c>
      <c r="N254" s="1827">
        <f t="shared" si="75"/>
        <v>200</v>
      </c>
      <c r="O254" s="1828">
        <v>0</v>
      </c>
      <c r="P254" s="1828">
        <f t="shared" si="74"/>
        <v>200</v>
      </c>
      <c r="Q254" s="1828">
        <v>0</v>
      </c>
      <c r="R254" s="1828">
        <f t="shared" si="73"/>
        <v>200</v>
      </c>
      <c r="S254" s="1829">
        <v>0</v>
      </c>
      <c r="T254" s="1829">
        <f t="shared" si="71"/>
        <v>200</v>
      </c>
      <c r="U254" s="1829">
        <v>0</v>
      </c>
      <c r="V254" s="1829">
        <f t="shared" si="72"/>
        <v>200</v>
      </c>
      <c r="W254" s="1829">
        <v>0</v>
      </c>
      <c r="X254" s="1829">
        <f t="shared" si="61"/>
        <v>200</v>
      </c>
      <c r="Y254" s="2173"/>
    </row>
    <row r="255" spans="1:25" hidden="1" x14ac:dyDescent="0.2">
      <c r="A255" s="1215" t="s">
        <v>298</v>
      </c>
      <c r="B255" s="1216" t="s">
        <v>527</v>
      </c>
      <c r="C255" s="1217" t="s">
        <v>100</v>
      </c>
      <c r="D255" s="1217" t="s">
        <v>100</v>
      </c>
      <c r="E255" s="1218" t="s">
        <v>410</v>
      </c>
      <c r="F255" s="1219">
        <v>0</v>
      </c>
      <c r="G255" s="1176">
        <f t="shared" si="69"/>
        <v>100</v>
      </c>
      <c r="H255" s="928">
        <f t="shared" si="70"/>
        <v>100</v>
      </c>
      <c r="I255" s="1833">
        <v>0</v>
      </c>
      <c r="J255" s="1833">
        <f t="shared" si="68"/>
        <v>100</v>
      </c>
      <c r="K255" s="1833">
        <v>0</v>
      </c>
      <c r="L255" s="1833">
        <f t="shared" ref="L255:L322" si="76">+J255+K255</f>
        <v>100</v>
      </c>
      <c r="M255" s="1833">
        <v>0</v>
      </c>
      <c r="N255" s="1833">
        <f t="shared" si="75"/>
        <v>100</v>
      </c>
      <c r="O255" s="1834">
        <v>0</v>
      </c>
      <c r="P255" s="1834">
        <f t="shared" si="74"/>
        <v>100</v>
      </c>
      <c r="Q255" s="1834">
        <v>0</v>
      </c>
      <c r="R255" s="1834">
        <f t="shared" si="73"/>
        <v>100</v>
      </c>
      <c r="S255" s="1832">
        <v>0</v>
      </c>
      <c r="T255" s="1832">
        <f t="shared" si="71"/>
        <v>100</v>
      </c>
      <c r="U255" s="1832">
        <v>0</v>
      </c>
      <c r="V255" s="1832">
        <f t="shared" si="72"/>
        <v>100</v>
      </c>
      <c r="W255" s="1832">
        <v>0</v>
      </c>
      <c r="X255" s="1832">
        <f t="shared" si="61"/>
        <v>100</v>
      </c>
      <c r="Y255" s="2173"/>
    </row>
    <row r="256" spans="1:25" hidden="1" x14ac:dyDescent="0.2">
      <c r="A256" s="1220"/>
      <c r="B256" s="1221"/>
      <c r="C256" s="1222" t="s">
        <v>294</v>
      </c>
      <c r="D256" s="1222" t="s">
        <v>295</v>
      </c>
      <c r="E256" s="1223" t="s">
        <v>296</v>
      </c>
      <c r="F256" s="1224">
        <v>0</v>
      </c>
      <c r="G256" s="1183">
        <v>100</v>
      </c>
      <c r="H256" s="926">
        <f t="shared" si="70"/>
        <v>100</v>
      </c>
      <c r="I256" s="1827">
        <v>0</v>
      </c>
      <c r="J256" s="1827">
        <f t="shared" si="68"/>
        <v>100</v>
      </c>
      <c r="K256" s="1827">
        <v>0</v>
      </c>
      <c r="L256" s="1827">
        <f t="shared" si="76"/>
        <v>100</v>
      </c>
      <c r="M256" s="1827">
        <v>0</v>
      </c>
      <c r="N256" s="1827">
        <f t="shared" si="75"/>
        <v>100</v>
      </c>
      <c r="O256" s="1828">
        <v>0</v>
      </c>
      <c r="P256" s="1828">
        <f t="shared" si="74"/>
        <v>100</v>
      </c>
      <c r="Q256" s="1828">
        <v>0</v>
      </c>
      <c r="R256" s="1828">
        <f t="shared" si="73"/>
        <v>100</v>
      </c>
      <c r="S256" s="1829">
        <v>0</v>
      </c>
      <c r="T256" s="1829">
        <f t="shared" si="71"/>
        <v>100</v>
      </c>
      <c r="U256" s="1829">
        <v>0</v>
      </c>
      <c r="V256" s="1829">
        <f t="shared" si="72"/>
        <v>100</v>
      </c>
      <c r="W256" s="1829">
        <v>0</v>
      </c>
      <c r="X256" s="1829">
        <f t="shared" si="61"/>
        <v>100</v>
      </c>
      <c r="Y256" s="2173"/>
    </row>
    <row r="257" spans="1:25" ht="31.45" hidden="1" x14ac:dyDescent="0.2">
      <c r="A257" s="1215" t="s">
        <v>298</v>
      </c>
      <c r="B257" s="1216" t="s">
        <v>528</v>
      </c>
      <c r="C257" s="1217" t="s">
        <v>100</v>
      </c>
      <c r="D257" s="1217" t="s">
        <v>100</v>
      </c>
      <c r="E257" s="1218" t="s">
        <v>412</v>
      </c>
      <c r="F257" s="1219">
        <v>0</v>
      </c>
      <c r="G257" s="1176">
        <f t="shared" si="69"/>
        <v>100</v>
      </c>
      <c r="H257" s="928">
        <f t="shared" si="70"/>
        <v>100</v>
      </c>
      <c r="I257" s="1833">
        <v>0</v>
      </c>
      <c r="J257" s="1833">
        <f t="shared" si="68"/>
        <v>100</v>
      </c>
      <c r="K257" s="1833">
        <v>0</v>
      </c>
      <c r="L257" s="1833">
        <f t="shared" si="76"/>
        <v>100</v>
      </c>
      <c r="M257" s="1833">
        <v>0</v>
      </c>
      <c r="N257" s="1833">
        <f t="shared" si="75"/>
        <v>100</v>
      </c>
      <c r="O257" s="1834">
        <v>0</v>
      </c>
      <c r="P257" s="1834">
        <f t="shared" si="74"/>
        <v>100</v>
      </c>
      <c r="Q257" s="1834">
        <v>0</v>
      </c>
      <c r="R257" s="1834">
        <f t="shared" si="73"/>
        <v>100</v>
      </c>
      <c r="S257" s="1832">
        <v>0</v>
      </c>
      <c r="T257" s="1832">
        <f t="shared" si="71"/>
        <v>100</v>
      </c>
      <c r="U257" s="1832">
        <v>0</v>
      </c>
      <c r="V257" s="1832">
        <f t="shared" si="72"/>
        <v>100</v>
      </c>
      <c r="W257" s="1832">
        <v>0</v>
      </c>
      <c r="X257" s="1832">
        <f t="shared" si="61"/>
        <v>100</v>
      </c>
      <c r="Y257" s="2173"/>
    </row>
    <row r="258" spans="1:25" hidden="1" x14ac:dyDescent="0.2">
      <c r="A258" s="1220"/>
      <c r="B258" s="1221"/>
      <c r="C258" s="1222" t="s">
        <v>294</v>
      </c>
      <c r="D258" s="1222" t="s">
        <v>295</v>
      </c>
      <c r="E258" s="1223" t="s">
        <v>296</v>
      </c>
      <c r="F258" s="1224">
        <v>0</v>
      </c>
      <c r="G258" s="1183">
        <v>100</v>
      </c>
      <c r="H258" s="926">
        <f t="shared" si="70"/>
        <v>100</v>
      </c>
      <c r="I258" s="1827">
        <v>0</v>
      </c>
      <c r="J258" s="1827">
        <f t="shared" ref="J258:J342" si="77">+H258+I258</f>
        <v>100</v>
      </c>
      <c r="K258" s="1827">
        <v>0</v>
      </c>
      <c r="L258" s="1827">
        <f t="shared" si="76"/>
        <v>100</v>
      </c>
      <c r="M258" s="1827">
        <v>0</v>
      </c>
      <c r="N258" s="1827">
        <f t="shared" si="75"/>
        <v>100</v>
      </c>
      <c r="O258" s="1828">
        <v>0</v>
      </c>
      <c r="P258" s="1828">
        <f t="shared" si="74"/>
        <v>100</v>
      </c>
      <c r="Q258" s="1828">
        <v>0</v>
      </c>
      <c r="R258" s="1828">
        <f t="shared" si="73"/>
        <v>100</v>
      </c>
      <c r="S258" s="1829">
        <v>0</v>
      </c>
      <c r="T258" s="1829">
        <f t="shared" si="71"/>
        <v>100</v>
      </c>
      <c r="U258" s="1829">
        <v>0</v>
      </c>
      <c r="V258" s="1829">
        <f t="shared" si="72"/>
        <v>100</v>
      </c>
      <c r="W258" s="1829">
        <v>0</v>
      </c>
      <c r="X258" s="1829">
        <f t="shared" si="61"/>
        <v>100</v>
      </c>
      <c r="Y258" s="2173"/>
    </row>
    <row r="259" spans="1:25" hidden="1" x14ac:dyDescent="0.2">
      <c r="A259" s="1215" t="s">
        <v>298</v>
      </c>
      <c r="B259" s="1216" t="s">
        <v>529</v>
      </c>
      <c r="C259" s="1217" t="s">
        <v>100</v>
      </c>
      <c r="D259" s="1217" t="s">
        <v>100</v>
      </c>
      <c r="E259" s="1218" t="s">
        <v>414</v>
      </c>
      <c r="F259" s="1219">
        <v>0</v>
      </c>
      <c r="G259" s="1176">
        <f t="shared" ref="G259:G261" si="78">+G260</f>
        <v>450</v>
      </c>
      <c r="H259" s="928">
        <f t="shared" si="70"/>
        <v>450</v>
      </c>
      <c r="I259" s="1833">
        <v>0</v>
      </c>
      <c r="J259" s="1833">
        <f t="shared" si="77"/>
        <v>450</v>
      </c>
      <c r="K259" s="1833">
        <v>0</v>
      </c>
      <c r="L259" s="1833">
        <f t="shared" si="76"/>
        <v>450</v>
      </c>
      <c r="M259" s="1833">
        <v>0</v>
      </c>
      <c r="N259" s="1833">
        <f t="shared" si="75"/>
        <v>450</v>
      </c>
      <c r="O259" s="1834">
        <v>0</v>
      </c>
      <c r="P259" s="1834">
        <f t="shared" si="74"/>
        <v>450</v>
      </c>
      <c r="Q259" s="1834">
        <v>0</v>
      </c>
      <c r="R259" s="1834">
        <f t="shared" si="73"/>
        <v>450</v>
      </c>
      <c r="S259" s="1832">
        <v>0</v>
      </c>
      <c r="T259" s="1832">
        <f t="shared" si="71"/>
        <v>450</v>
      </c>
      <c r="U259" s="1832">
        <v>0</v>
      </c>
      <c r="V259" s="1832">
        <f t="shared" si="72"/>
        <v>450</v>
      </c>
      <c r="W259" s="1832">
        <v>0</v>
      </c>
      <c r="X259" s="1832">
        <f t="shared" si="61"/>
        <v>450</v>
      </c>
      <c r="Y259" s="2173"/>
    </row>
    <row r="260" spans="1:25" hidden="1" x14ac:dyDescent="0.2">
      <c r="A260" s="1220"/>
      <c r="B260" s="1221"/>
      <c r="C260" s="1222" t="s">
        <v>294</v>
      </c>
      <c r="D260" s="1222" t="s">
        <v>295</v>
      </c>
      <c r="E260" s="1223" t="s">
        <v>296</v>
      </c>
      <c r="F260" s="1224">
        <v>0</v>
      </c>
      <c r="G260" s="1183">
        <v>450</v>
      </c>
      <c r="H260" s="926">
        <f t="shared" ref="H260:H342" si="79">+F260+G260</f>
        <v>450</v>
      </c>
      <c r="I260" s="1827">
        <v>0</v>
      </c>
      <c r="J260" s="1827">
        <f t="shared" si="77"/>
        <v>450</v>
      </c>
      <c r="K260" s="1827">
        <v>0</v>
      </c>
      <c r="L260" s="1827">
        <f t="shared" si="76"/>
        <v>450</v>
      </c>
      <c r="M260" s="1827">
        <v>0</v>
      </c>
      <c r="N260" s="1827">
        <f t="shared" si="75"/>
        <v>450</v>
      </c>
      <c r="O260" s="1828">
        <v>0</v>
      </c>
      <c r="P260" s="1828">
        <f t="shared" si="74"/>
        <v>450</v>
      </c>
      <c r="Q260" s="1828">
        <v>0</v>
      </c>
      <c r="R260" s="1828">
        <f t="shared" si="73"/>
        <v>450</v>
      </c>
      <c r="S260" s="1829">
        <v>0</v>
      </c>
      <c r="T260" s="1829">
        <f t="shared" si="71"/>
        <v>450</v>
      </c>
      <c r="U260" s="1829">
        <v>0</v>
      </c>
      <c r="V260" s="1829">
        <f t="shared" si="72"/>
        <v>450</v>
      </c>
      <c r="W260" s="1829">
        <v>0</v>
      </c>
      <c r="X260" s="1829">
        <f t="shared" si="61"/>
        <v>450</v>
      </c>
      <c r="Y260" s="2173"/>
    </row>
    <row r="261" spans="1:25" ht="20.95" hidden="1" x14ac:dyDescent="0.2">
      <c r="A261" s="1215" t="s">
        <v>298</v>
      </c>
      <c r="B261" s="1216" t="s">
        <v>530</v>
      </c>
      <c r="C261" s="1217" t="s">
        <v>100</v>
      </c>
      <c r="D261" s="1217" t="s">
        <v>100</v>
      </c>
      <c r="E261" s="1218" t="s">
        <v>416</v>
      </c>
      <c r="F261" s="1219">
        <v>0</v>
      </c>
      <c r="G261" s="1176">
        <f t="shared" si="78"/>
        <v>150</v>
      </c>
      <c r="H261" s="928">
        <f t="shared" si="79"/>
        <v>150</v>
      </c>
      <c r="I261" s="1833">
        <v>0</v>
      </c>
      <c r="J261" s="1833">
        <f t="shared" si="77"/>
        <v>150</v>
      </c>
      <c r="K261" s="1833">
        <v>0</v>
      </c>
      <c r="L261" s="1833">
        <f t="shared" si="76"/>
        <v>150</v>
      </c>
      <c r="M261" s="1833">
        <v>0</v>
      </c>
      <c r="N261" s="1833">
        <f t="shared" si="75"/>
        <v>150</v>
      </c>
      <c r="O261" s="1834">
        <v>0</v>
      </c>
      <c r="P261" s="1834">
        <f t="shared" si="74"/>
        <v>150</v>
      </c>
      <c r="Q261" s="1834">
        <v>0</v>
      </c>
      <c r="R261" s="1834">
        <f t="shared" si="73"/>
        <v>150</v>
      </c>
      <c r="S261" s="1832">
        <v>0</v>
      </c>
      <c r="T261" s="1832">
        <f t="shared" si="71"/>
        <v>150</v>
      </c>
      <c r="U261" s="1832">
        <v>0</v>
      </c>
      <c r="V261" s="1832">
        <f t="shared" si="72"/>
        <v>150</v>
      </c>
      <c r="W261" s="1832">
        <v>0</v>
      </c>
      <c r="X261" s="1832">
        <f t="shared" si="61"/>
        <v>150</v>
      </c>
      <c r="Y261" s="2173"/>
    </row>
    <row r="262" spans="1:25" ht="13.1" hidden="1" thickBot="1" x14ac:dyDescent="0.25">
      <c r="A262" s="1220"/>
      <c r="B262" s="1221"/>
      <c r="C262" s="1222" t="s">
        <v>294</v>
      </c>
      <c r="D262" s="1222" t="s">
        <v>295</v>
      </c>
      <c r="E262" s="1223" t="s">
        <v>296</v>
      </c>
      <c r="F262" s="1224">
        <v>0</v>
      </c>
      <c r="G262" s="1226">
        <v>150</v>
      </c>
      <c r="H262" s="929">
        <f t="shared" si="79"/>
        <v>150</v>
      </c>
      <c r="I262" s="1842">
        <v>0</v>
      </c>
      <c r="J262" s="1842">
        <f t="shared" si="77"/>
        <v>150</v>
      </c>
      <c r="K262" s="1842">
        <v>0</v>
      </c>
      <c r="L262" s="1842">
        <f t="shared" si="76"/>
        <v>150</v>
      </c>
      <c r="M262" s="1842">
        <v>0</v>
      </c>
      <c r="N262" s="1842">
        <f t="shared" si="75"/>
        <v>150</v>
      </c>
      <c r="O262" s="1850">
        <v>0</v>
      </c>
      <c r="P262" s="1850">
        <f t="shared" si="74"/>
        <v>150</v>
      </c>
      <c r="Q262" s="1850">
        <v>0</v>
      </c>
      <c r="R262" s="1850">
        <f t="shared" si="73"/>
        <v>150</v>
      </c>
      <c r="S262" s="1851">
        <v>0</v>
      </c>
      <c r="T262" s="1851">
        <f t="shared" si="71"/>
        <v>150</v>
      </c>
      <c r="U262" s="1851">
        <v>0</v>
      </c>
      <c r="V262" s="1851">
        <f t="shared" si="72"/>
        <v>150</v>
      </c>
      <c r="W262" s="1851">
        <v>0</v>
      </c>
      <c r="X262" s="1851">
        <f t="shared" si="61"/>
        <v>150</v>
      </c>
      <c r="Y262" s="2173"/>
    </row>
    <row r="263" spans="1:25" ht="13.1" thickBot="1" x14ac:dyDescent="0.25">
      <c r="A263" s="1089" t="s">
        <v>106</v>
      </c>
      <c r="B263" s="1210" t="s">
        <v>100</v>
      </c>
      <c r="C263" s="1211" t="s">
        <v>100</v>
      </c>
      <c r="D263" s="1211" t="s">
        <v>100</v>
      </c>
      <c r="E263" s="1091" t="s">
        <v>226</v>
      </c>
      <c r="F263" s="1212">
        <v>2750</v>
      </c>
      <c r="G263" s="1227">
        <f>+G264+G266+G268+G270+G272+G274</f>
        <v>0</v>
      </c>
      <c r="H263" s="1086">
        <f t="shared" si="79"/>
        <v>2750</v>
      </c>
      <c r="I263" s="1852">
        <v>0</v>
      </c>
      <c r="J263" s="1852">
        <f t="shared" si="77"/>
        <v>2750</v>
      </c>
      <c r="K263" s="1852">
        <v>0</v>
      </c>
      <c r="L263" s="1852">
        <f t="shared" si="76"/>
        <v>2750</v>
      </c>
      <c r="M263" s="1852">
        <v>0</v>
      </c>
      <c r="N263" s="1852">
        <f t="shared" si="75"/>
        <v>2750</v>
      </c>
      <c r="O263" s="1853">
        <v>0</v>
      </c>
      <c r="P263" s="1853">
        <f t="shared" si="74"/>
        <v>2750</v>
      </c>
      <c r="Q263" s="1853">
        <v>0</v>
      </c>
      <c r="R263" s="1853">
        <f t="shared" si="73"/>
        <v>2750</v>
      </c>
      <c r="S263" s="1268">
        <v>0</v>
      </c>
      <c r="T263" s="1268">
        <f t="shared" si="71"/>
        <v>2750</v>
      </c>
      <c r="U263" s="1268">
        <v>0</v>
      </c>
      <c r="V263" s="1268">
        <f t="shared" si="72"/>
        <v>2750</v>
      </c>
      <c r="W263" s="1268">
        <v>0</v>
      </c>
      <c r="X263" s="1268">
        <f t="shared" si="61"/>
        <v>2750</v>
      </c>
      <c r="Y263" s="2173"/>
    </row>
    <row r="264" spans="1:25" hidden="1" x14ac:dyDescent="0.2">
      <c r="A264" s="669" t="s">
        <v>106</v>
      </c>
      <c r="B264" s="671" t="s">
        <v>488</v>
      </c>
      <c r="C264" s="672" t="s">
        <v>100</v>
      </c>
      <c r="D264" s="673" t="s">
        <v>100</v>
      </c>
      <c r="E264" s="780" t="s">
        <v>226</v>
      </c>
      <c r="F264" s="925">
        <f>+F265</f>
        <v>2750</v>
      </c>
      <c r="G264" s="1214">
        <f>+G265</f>
        <v>-2750</v>
      </c>
      <c r="H264" s="925">
        <f t="shared" si="79"/>
        <v>0</v>
      </c>
      <c r="I264" s="1830">
        <v>0</v>
      </c>
      <c r="J264" s="1830">
        <f t="shared" si="77"/>
        <v>0</v>
      </c>
      <c r="K264" s="1830">
        <v>0</v>
      </c>
      <c r="L264" s="1830">
        <f t="shared" si="76"/>
        <v>0</v>
      </c>
      <c r="M264" s="1830">
        <v>0</v>
      </c>
      <c r="N264" s="1830">
        <f t="shared" si="75"/>
        <v>0</v>
      </c>
      <c r="O264" s="1831">
        <v>0</v>
      </c>
      <c r="P264" s="1831">
        <f t="shared" si="74"/>
        <v>0</v>
      </c>
      <c r="Q264" s="1831">
        <v>0</v>
      </c>
      <c r="R264" s="1831">
        <f t="shared" si="73"/>
        <v>0</v>
      </c>
      <c r="S264" s="1824">
        <v>0</v>
      </c>
      <c r="T264" s="1824">
        <f t="shared" si="71"/>
        <v>0</v>
      </c>
      <c r="U264" s="1824">
        <v>0</v>
      </c>
      <c r="V264" s="1824">
        <f t="shared" si="72"/>
        <v>0</v>
      </c>
      <c r="W264" s="1824">
        <v>0</v>
      </c>
      <c r="X264" s="1824">
        <f t="shared" si="61"/>
        <v>0</v>
      </c>
      <c r="Y264" s="2173"/>
    </row>
    <row r="265" spans="1:25" hidden="1" x14ac:dyDescent="0.2">
      <c r="A265" s="701"/>
      <c r="B265" s="703" t="s">
        <v>474</v>
      </c>
      <c r="C265" s="704">
        <v>3419</v>
      </c>
      <c r="D265" s="663">
        <v>5222</v>
      </c>
      <c r="E265" s="781" t="s">
        <v>296</v>
      </c>
      <c r="F265" s="926">
        <v>2750</v>
      </c>
      <c r="G265" s="1183">
        <v>-2750</v>
      </c>
      <c r="H265" s="926">
        <f t="shared" si="79"/>
        <v>0</v>
      </c>
      <c r="I265" s="1827">
        <v>0</v>
      </c>
      <c r="J265" s="1827">
        <f t="shared" si="77"/>
        <v>0</v>
      </c>
      <c r="K265" s="1827">
        <v>0</v>
      </c>
      <c r="L265" s="1827">
        <f t="shared" si="76"/>
        <v>0</v>
      </c>
      <c r="M265" s="1827">
        <v>0</v>
      </c>
      <c r="N265" s="1827">
        <f t="shared" si="75"/>
        <v>0</v>
      </c>
      <c r="O265" s="1828">
        <v>0</v>
      </c>
      <c r="P265" s="1828">
        <f t="shared" si="74"/>
        <v>0</v>
      </c>
      <c r="Q265" s="1828">
        <v>0</v>
      </c>
      <c r="R265" s="1828">
        <f t="shared" si="73"/>
        <v>0</v>
      </c>
      <c r="S265" s="1829">
        <v>0</v>
      </c>
      <c r="T265" s="1829">
        <f t="shared" si="71"/>
        <v>0</v>
      </c>
      <c r="U265" s="1829">
        <v>0</v>
      </c>
      <c r="V265" s="1829">
        <f t="shared" si="72"/>
        <v>0</v>
      </c>
      <c r="W265" s="1829">
        <v>0</v>
      </c>
      <c r="X265" s="1829">
        <f t="shared" si="61"/>
        <v>0</v>
      </c>
      <c r="Y265" s="2173"/>
    </row>
    <row r="266" spans="1:25" ht="20.95" hidden="1" x14ac:dyDescent="0.2">
      <c r="A266" s="1215" t="s">
        <v>298</v>
      </c>
      <c r="B266" s="1216" t="s">
        <v>531</v>
      </c>
      <c r="C266" s="1217" t="s">
        <v>100</v>
      </c>
      <c r="D266" s="1217" t="s">
        <v>100</v>
      </c>
      <c r="E266" s="1218" t="s">
        <v>322</v>
      </c>
      <c r="F266" s="1219">
        <v>0</v>
      </c>
      <c r="G266" s="1176">
        <f>+G267</f>
        <v>200</v>
      </c>
      <c r="H266" s="928">
        <f t="shared" si="79"/>
        <v>200</v>
      </c>
      <c r="I266" s="1833">
        <v>0</v>
      </c>
      <c r="J266" s="1833">
        <f t="shared" si="77"/>
        <v>200</v>
      </c>
      <c r="K266" s="1833">
        <v>0</v>
      </c>
      <c r="L266" s="1833">
        <f t="shared" si="76"/>
        <v>200</v>
      </c>
      <c r="M266" s="1833">
        <v>0</v>
      </c>
      <c r="N266" s="1833">
        <f t="shared" si="75"/>
        <v>200</v>
      </c>
      <c r="O266" s="1834">
        <v>0</v>
      </c>
      <c r="P266" s="1834">
        <f t="shared" si="74"/>
        <v>200</v>
      </c>
      <c r="Q266" s="1834">
        <v>0</v>
      </c>
      <c r="R266" s="1834">
        <f t="shared" si="73"/>
        <v>200</v>
      </c>
      <c r="S266" s="1832">
        <v>0</v>
      </c>
      <c r="T266" s="1832">
        <f t="shared" si="71"/>
        <v>200</v>
      </c>
      <c r="U266" s="1832">
        <v>0</v>
      </c>
      <c r="V266" s="1832">
        <f t="shared" si="72"/>
        <v>200</v>
      </c>
      <c r="W266" s="1832">
        <v>0</v>
      </c>
      <c r="X266" s="1832">
        <f t="shared" si="61"/>
        <v>200</v>
      </c>
      <c r="Y266" s="2173"/>
    </row>
    <row r="267" spans="1:25" hidden="1" x14ac:dyDescent="0.2">
      <c r="A267" s="1220"/>
      <c r="B267" s="1221"/>
      <c r="C267" s="1222" t="s">
        <v>294</v>
      </c>
      <c r="D267" s="1222" t="s">
        <v>295</v>
      </c>
      <c r="E267" s="1223" t="s">
        <v>296</v>
      </c>
      <c r="F267" s="1224">
        <v>0</v>
      </c>
      <c r="G267" s="1183">
        <v>200</v>
      </c>
      <c r="H267" s="926">
        <f t="shared" si="79"/>
        <v>200</v>
      </c>
      <c r="I267" s="1827">
        <v>0</v>
      </c>
      <c r="J267" s="1827">
        <f t="shared" si="77"/>
        <v>200</v>
      </c>
      <c r="K267" s="1827">
        <v>0</v>
      </c>
      <c r="L267" s="1827">
        <f t="shared" si="76"/>
        <v>200</v>
      </c>
      <c r="M267" s="1827">
        <v>0</v>
      </c>
      <c r="N267" s="1827">
        <f t="shared" si="75"/>
        <v>200</v>
      </c>
      <c r="O267" s="1828">
        <v>0</v>
      </c>
      <c r="P267" s="1828">
        <f t="shared" si="74"/>
        <v>200</v>
      </c>
      <c r="Q267" s="1828">
        <v>0</v>
      </c>
      <c r="R267" s="1828">
        <f t="shared" si="73"/>
        <v>200</v>
      </c>
      <c r="S267" s="1829">
        <v>0</v>
      </c>
      <c r="T267" s="1829">
        <f t="shared" si="71"/>
        <v>200</v>
      </c>
      <c r="U267" s="1829">
        <v>0</v>
      </c>
      <c r="V267" s="1829">
        <f t="shared" si="72"/>
        <v>200</v>
      </c>
      <c r="W267" s="1829">
        <v>0</v>
      </c>
      <c r="X267" s="1829">
        <f t="shared" si="61"/>
        <v>200</v>
      </c>
      <c r="Y267" s="2173"/>
    </row>
    <row r="268" spans="1:25" ht="20.95" hidden="1" x14ac:dyDescent="0.2">
      <c r="A268" s="1215" t="s">
        <v>298</v>
      </c>
      <c r="B268" s="1216" t="s">
        <v>532</v>
      </c>
      <c r="C268" s="1217" t="s">
        <v>100</v>
      </c>
      <c r="D268" s="1217" t="s">
        <v>100</v>
      </c>
      <c r="E268" s="1218" t="s">
        <v>324</v>
      </c>
      <c r="F268" s="1219">
        <v>0</v>
      </c>
      <c r="G268" s="1176">
        <f t="shared" ref="G268" si="80">+G269</f>
        <v>750</v>
      </c>
      <c r="H268" s="928">
        <f t="shared" si="79"/>
        <v>750</v>
      </c>
      <c r="I268" s="1833">
        <v>0</v>
      </c>
      <c r="J268" s="1833">
        <f t="shared" si="77"/>
        <v>750</v>
      </c>
      <c r="K268" s="1833">
        <v>0</v>
      </c>
      <c r="L268" s="1833">
        <f t="shared" si="76"/>
        <v>750</v>
      </c>
      <c r="M268" s="1833">
        <v>0</v>
      </c>
      <c r="N268" s="1833">
        <f t="shared" si="75"/>
        <v>750</v>
      </c>
      <c r="O268" s="1834">
        <v>0</v>
      </c>
      <c r="P268" s="1834">
        <f t="shared" si="74"/>
        <v>750</v>
      </c>
      <c r="Q268" s="1834">
        <v>0</v>
      </c>
      <c r="R268" s="1834">
        <f t="shared" si="73"/>
        <v>750</v>
      </c>
      <c r="S268" s="1832">
        <v>0</v>
      </c>
      <c r="T268" s="1832">
        <f t="shared" si="71"/>
        <v>750</v>
      </c>
      <c r="U268" s="1832">
        <v>0</v>
      </c>
      <c r="V268" s="1832">
        <f t="shared" si="72"/>
        <v>750</v>
      </c>
      <c r="W268" s="1832">
        <v>0</v>
      </c>
      <c r="X268" s="1832">
        <f t="shared" si="61"/>
        <v>750</v>
      </c>
      <c r="Y268" s="2173"/>
    </row>
    <row r="269" spans="1:25" hidden="1" x14ac:dyDescent="0.2">
      <c r="A269" s="1220"/>
      <c r="B269" s="1221"/>
      <c r="C269" s="1222" t="s">
        <v>294</v>
      </c>
      <c r="D269" s="1222" t="s">
        <v>295</v>
      </c>
      <c r="E269" s="1223" t="s">
        <v>296</v>
      </c>
      <c r="F269" s="1224">
        <v>0</v>
      </c>
      <c r="G269" s="1183">
        <v>750</v>
      </c>
      <c r="H269" s="926">
        <f t="shared" si="79"/>
        <v>750</v>
      </c>
      <c r="I269" s="1827">
        <v>0</v>
      </c>
      <c r="J269" s="1827">
        <f t="shared" si="77"/>
        <v>750</v>
      </c>
      <c r="K269" s="1827">
        <v>0</v>
      </c>
      <c r="L269" s="1827">
        <f t="shared" si="76"/>
        <v>750</v>
      </c>
      <c r="M269" s="1827">
        <v>0</v>
      </c>
      <c r="N269" s="1827">
        <f t="shared" si="75"/>
        <v>750</v>
      </c>
      <c r="O269" s="1828">
        <v>0</v>
      </c>
      <c r="P269" s="1828">
        <f t="shared" si="74"/>
        <v>750</v>
      </c>
      <c r="Q269" s="1828">
        <v>0</v>
      </c>
      <c r="R269" s="1828">
        <f t="shared" si="73"/>
        <v>750</v>
      </c>
      <c r="S269" s="1829">
        <v>0</v>
      </c>
      <c r="T269" s="1829">
        <f t="shared" si="71"/>
        <v>750</v>
      </c>
      <c r="U269" s="1829">
        <v>0</v>
      </c>
      <c r="V269" s="1829">
        <f t="shared" si="72"/>
        <v>750</v>
      </c>
      <c r="W269" s="1829">
        <v>0</v>
      </c>
      <c r="X269" s="1829">
        <f t="shared" si="61"/>
        <v>750</v>
      </c>
      <c r="Y269" s="2173"/>
    </row>
    <row r="270" spans="1:25" ht="20.95" hidden="1" x14ac:dyDescent="0.2">
      <c r="A270" s="1215" t="s">
        <v>298</v>
      </c>
      <c r="B270" s="1216" t="s">
        <v>533</v>
      </c>
      <c r="C270" s="1217" t="s">
        <v>100</v>
      </c>
      <c r="D270" s="1217" t="s">
        <v>100</v>
      </c>
      <c r="E270" s="1218" t="s">
        <v>326</v>
      </c>
      <c r="F270" s="1219">
        <v>0</v>
      </c>
      <c r="G270" s="1176">
        <f t="shared" ref="G270" si="81">+G271</f>
        <v>750</v>
      </c>
      <c r="H270" s="928">
        <f t="shared" si="79"/>
        <v>750</v>
      </c>
      <c r="I270" s="1833">
        <v>0</v>
      </c>
      <c r="J270" s="1833">
        <f t="shared" si="77"/>
        <v>750</v>
      </c>
      <c r="K270" s="1833">
        <v>0</v>
      </c>
      <c r="L270" s="1833">
        <f t="shared" si="76"/>
        <v>750</v>
      </c>
      <c r="M270" s="1833">
        <v>0</v>
      </c>
      <c r="N270" s="1833">
        <f t="shared" si="75"/>
        <v>750</v>
      </c>
      <c r="O270" s="1834">
        <v>0</v>
      </c>
      <c r="P270" s="1834">
        <f t="shared" si="74"/>
        <v>750</v>
      </c>
      <c r="Q270" s="1834">
        <v>0</v>
      </c>
      <c r="R270" s="1834">
        <f t="shared" si="73"/>
        <v>750</v>
      </c>
      <c r="S270" s="1832">
        <v>0</v>
      </c>
      <c r="T270" s="1832">
        <f t="shared" si="71"/>
        <v>750</v>
      </c>
      <c r="U270" s="1832">
        <v>0</v>
      </c>
      <c r="V270" s="1832">
        <f t="shared" si="72"/>
        <v>750</v>
      </c>
      <c r="W270" s="1832">
        <v>0</v>
      </c>
      <c r="X270" s="1832">
        <f t="shared" si="61"/>
        <v>750</v>
      </c>
      <c r="Y270" s="2173"/>
    </row>
    <row r="271" spans="1:25" hidden="1" x14ac:dyDescent="0.2">
      <c r="A271" s="1220"/>
      <c r="B271" s="1221"/>
      <c r="C271" s="1222" t="s">
        <v>294</v>
      </c>
      <c r="D271" s="1222" t="s">
        <v>341</v>
      </c>
      <c r="E271" s="1223" t="s">
        <v>342</v>
      </c>
      <c r="F271" s="1224">
        <v>0</v>
      </c>
      <c r="G271" s="1183">
        <v>750</v>
      </c>
      <c r="H271" s="926">
        <f t="shared" si="79"/>
        <v>750</v>
      </c>
      <c r="I271" s="1827">
        <v>0</v>
      </c>
      <c r="J271" s="1827">
        <f t="shared" si="77"/>
        <v>750</v>
      </c>
      <c r="K271" s="1827">
        <v>0</v>
      </c>
      <c r="L271" s="1827">
        <f t="shared" si="76"/>
        <v>750</v>
      </c>
      <c r="M271" s="1827">
        <v>0</v>
      </c>
      <c r="N271" s="1827">
        <f t="shared" si="75"/>
        <v>750</v>
      </c>
      <c r="O271" s="1828">
        <v>0</v>
      </c>
      <c r="P271" s="1828">
        <f t="shared" si="74"/>
        <v>750</v>
      </c>
      <c r="Q271" s="1828">
        <v>0</v>
      </c>
      <c r="R271" s="1828">
        <f t="shared" si="73"/>
        <v>750</v>
      </c>
      <c r="S271" s="1829">
        <v>0</v>
      </c>
      <c r="T271" s="1829">
        <f t="shared" si="71"/>
        <v>750</v>
      </c>
      <c r="U271" s="1829">
        <v>0</v>
      </c>
      <c r="V271" s="1829">
        <f t="shared" si="72"/>
        <v>750</v>
      </c>
      <c r="W271" s="1829">
        <v>0</v>
      </c>
      <c r="X271" s="1829">
        <f t="shared" si="61"/>
        <v>750</v>
      </c>
      <c r="Y271" s="2173"/>
    </row>
    <row r="272" spans="1:25" ht="20.95" hidden="1" x14ac:dyDescent="0.2">
      <c r="A272" s="1215" t="s">
        <v>298</v>
      </c>
      <c r="B272" s="1216" t="s">
        <v>534</v>
      </c>
      <c r="C272" s="1217" t="s">
        <v>100</v>
      </c>
      <c r="D272" s="1217" t="s">
        <v>100</v>
      </c>
      <c r="E272" s="1218" t="s">
        <v>328</v>
      </c>
      <c r="F272" s="1219">
        <v>0</v>
      </c>
      <c r="G272" s="1176">
        <f t="shared" ref="G272" si="82">+G273</f>
        <v>300</v>
      </c>
      <c r="H272" s="928">
        <f t="shared" si="79"/>
        <v>300</v>
      </c>
      <c r="I272" s="1833">
        <v>0</v>
      </c>
      <c r="J272" s="1833">
        <f t="shared" si="77"/>
        <v>300</v>
      </c>
      <c r="K272" s="1833">
        <v>0</v>
      </c>
      <c r="L272" s="1833">
        <f t="shared" si="76"/>
        <v>300</v>
      </c>
      <c r="M272" s="1833">
        <v>0</v>
      </c>
      <c r="N272" s="1833">
        <f t="shared" si="75"/>
        <v>300</v>
      </c>
      <c r="O272" s="1834">
        <v>0</v>
      </c>
      <c r="P272" s="1834">
        <f t="shared" si="74"/>
        <v>300</v>
      </c>
      <c r="Q272" s="1834">
        <v>0</v>
      </c>
      <c r="R272" s="1834">
        <f t="shared" si="73"/>
        <v>300</v>
      </c>
      <c r="S272" s="1832">
        <v>0</v>
      </c>
      <c r="T272" s="1832">
        <f t="shared" si="71"/>
        <v>300</v>
      </c>
      <c r="U272" s="1832">
        <v>0</v>
      </c>
      <c r="V272" s="1832">
        <f t="shared" si="72"/>
        <v>300</v>
      </c>
      <c r="W272" s="1832">
        <v>0</v>
      </c>
      <c r="X272" s="1832">
        <f t="shared" si="61"/>
        <v>300</v>
      </c>
      <c r="Y272" s="2173"/>
    </row>
    <row r="273" spans="1:25" hidden="1" x14ac:dyDescent="0.2">
      <c r="A273" s="1220"/>
      <c r="B273" s="1221"/>
      <c r="C273" s="1222" t="s">
        <v>294</v>
      </c>
      <c r="D273" s="1222" t="s">
        <v>295</v>
      </c>
      <c r="E273" s="1223" t="s">
        <v>296</v>
      </c>
      <c r="F273" s="1224">
        <v>0</v>
      </c>
      <c r="G273" s="1183">
        <v>300</v>
      </c>
      <c r="H273" s="926">
        <f t="shared" si="79"/>
        <v>300</v>
      </c>
      <c r="I273" s="1827">
        <v>0</v>
      </c>
      <c r="J273" s="1827">
        <f t="shared" si="77"/>
        <v>300</v>
      </c>
      <c r="K273" s="1827">
        <v>0</v>
      </c>
      <c r="L273" s="1827">
        <f t="shared" si="76"/>
        <v>300</v>
      </c>
      <c r="M273" s="1827">
        <v>0</v>
      </c>
      <c r="N273" s="1827">
        <f t="shared" si="75"/>
        <v>300</v>
      </c>
      <c r="O273" s="1828">
        <v>0</v>
      </c>
      <c r="P273" s="1828">
        <f t="shared" si="74"/>
        <v>300</v>
      </c>
      <c r="Q273" s="1828">
        <v>0</v>
      </c>
      <c r="R273" s="1828">
        <f t="shared" si="73"/>
        <v>300</v>
      </c>
      <c r="S273" s="1829">
        <v>0</v>
      </c>
      <c r="T273" s="1829">
        <f t="shared" si="71"/>
        <v>300</v>
      </c>
      <c r="U273" s="1829">
        <v>0</v>
      </c>
      <c r="V273" s="1829">
        <f t="shared" si="72"/>
        <v>300</v>
      </c>
      <c r="W273" s="1829">
        <v>0</v>
      </c>
      <c r="X273" s="1829">
        <f t="shared" si="61"/>
        <v>300</v>
      </c>
      <c r="Y273" s="2173"/>
    </row>
    <row r="274" spans="1:25" ht="20.95" hidden="1" x14ac:dyDescent="0.2">
      <c r="A274" s="1215" t="s">
        <v>298</v>
      </c>
      <c r="B274" s="1216" t="s">
        <v>535</v>
      </c>
      <c r="C274" s="1217" t="s">
        <v>100</v>
      </c>
      <c r="D274" s="1217" t="s">
        <v>100</v>
      </c>
      <c r="E274" s="1218" t="s">
        <v>330</v>
      </c>
      <c r="F274" s="1219">
        <v>0</v>
      </c>
      <c r="G274" s="1176">
        <f t="shared" ref="G274" si="83">+G275</f>
        <v>750</v>
      </c>
      <c r="H274" s="928">
        <f t="shared" si="79"/>
        <v>750</v>
      </c>
      <c r="I274" s="1833">
        <v>0</v>
      </c>
      <c r="J274" s="1833">
        <f t="shared" si="77"/>
        <v>750</v>
      </c>
      <c r="K274" s="1833">
        <v>0</v>
      </c>
      <c r="L274" s="1833">
        <f t="shared" si="76"/>
        <v>750</v>
      </c>
      <c r="M274" s="1833">
        <v>0</v>
      </c>
      <c r="N274" s="1833">
        <f t="shared" si="75"/>
        <v>750</v>
      </c>
      <c r="O274" s="1834">
        <v>0</v>
      </c>
      <c r="P274" s="1834">
        <f t="shared" si="74"/>
        <v>750</v>
      </c>
      <c r="Q274" s="1834">
        <v>0</v>
      </c>
      <c r="R274" s="1834">
        <f t="shared" si="73"/>
        <v>750</v>
      </c>
      <c r="S274" s="1832">
        <v>0</v>
      </c>
      <c r="T274" s="1832">
        <f t="shared" si="71"/>
        <v>750</v>
      </c>
      <c r="U274" s="1832">
        <v>0</v>
      </c>
      <c r="V274" s="1832">
        <f t="shared" si="72"/>
        <v>750</v>
      </c>
      <c r="W274" s="1832">
        <v>0</v>
      </c>
      <c r="X274" s="1832">
        <f t="shared" si="61"/>
        <v>750</v>
      </c>
      <c r="Y274" s="2173"/>
    </row>
    <row r="275" spans="1:25" ht="13.1" hidden="1" thickBot="1" x14ac:dyDescent="0.25">
      <c r="A275" s="1220"/>
      <c r="B275" s="1221"/>
      <c r="C275" s="1222" t="s">
        <v>294</v>
      </c>
      <c r="D275" s="1222" t="s">
        <v>295</v>
      </c>
      <c r="E275" s="1223" t="s">
        <v>296</v>
      </c>
      <c r="F275" s="1224">
        <v>0</v>
      </c>
      <c r="G275" s="1226">
        <v>750</v>
      </c>
      <c r="H275" s="929">
        <f t="shared" si="79"/>
        <v>750</v>
      </c>
      <c r="I275" s="1842">
        <v>0</v>
      </c>
      <c r="J275" s="1842">
        <f t="shared" si="77"/>
        <v>750</v>
      </c>
      <c r="K275" s="1842">
        <v>0</v>
      </c>
      <c r="L275" s="1842">
        <f t="shared" si="76"/>
        <v>750</v>
      </c>
      <c r="M275" s="1842">
        <v>0</v>
      </c>
      <c r="N275" s="1842">
        <f t="shared" si="75"/>
        <v>750</v>
      </c>
      <c r="O275" s="1850">
        <v>0</v>
      </c>
      <c r="P275" s="1850">
        <f t="shared" si="74"/>
        <v>750</v>
      </c>
      <c r="Q275" s="1850">
        <v>0</v>
      </c>
      <c r="R275" s="1850">
        <f t="shared" si="73"/>
        <v>750</v>
      </c>
      <c r="S275" s="1851">
        <v>0</v>
      </c>
      <c r="T275" s="1851">
        <f t="shared" si="71"/>
        <v>750</v>
      </c>
      <c r="U275" s="1851">
        <v>0</v>
      </c>
      <c r="V275" s="1851">
        <f t="shared" si="72"/>
        <v>750</v>
      </c>
      <c r="W275" s="1851">
        <v>0</v>
      </c>
      <c r="X275" s="1851">
        <f t="shared" si="61"/>
        <v>750</v>
      </c>
      <c r="Y275" s="2173"/>
    </row>
    <row r="276" spans="1:25" ht="13.1" thickBot="1" x14ac:dyDescent="0.25">
      <c r="A276" s="1089" t="s">
        <v>106</v>
      </c>
      <c r="B276" s="1210" t="s">
        <v>100</v>
      </c>
      <c r="C276" s="1211" t="s">
        <v>100</v>
      </c>
      <c r="D276" s="1211" t="s">
        <v>100</v>
      </c>
      <c r="E276" s="1091" t="s">
        <v>227</v>
      </c>
      <c r="F276" s="1212">
        <v>1750</v>
      </c>
      <c r="G276" s="1227">
        <f>+G277+G279+G281+G283+G285+G287+G289+G291+G293</f>
        <v>0</v>
      </c>
      <c r="H276" s="1086">
        <f t="shared" si="79"/>
        <v>1750</v>
      </c>
      <c r="I276" s="1852">
        <v>0</v>
      </c>
      <c r="J276" s="1852">
        <f t="shared" si="77"/>
        <v>1750</v>
      </c>
      <c r="K276" s="1852">
        <v>0</v>
      </c>
      <c r="L276" s="1852">
        <f t="shared" si="76"/>
        <v>1750</v>
      </c>
      <c r="M276" s="1852">
        <f>+M295</f>
        <v>5000</v>
      </c>
      <c r="N276" s="1852">
        <f t="shared" si="75"/>
        <v>6750</v>
      </c>
      <c r="O276" s="1853">
        <v>0</v>
      </c>
      <c r="P276" s="1853">
        <f t="shared" si="74"/>
        <v>6750</v>
      </c>
      <c r="Q276" s="1853">
        <v>0</v>
      </c>
      <c r="R276" s="1853">
        <f t="shared" si="73"/>
        <v>6750</v>
      </c>
      <c r="S276" s="1268">
        <v>0</v>
      </c>
      <c r="T276" s="1268">
        <f t="shared" si="71"/>
        <v>6750</v>
      </c>
      <c r="U276" s="1268">
        <v>0</v>
      </c>
      <c r="V276" s="1268">
        <f t="shared" si="72"/>
        <v>6750</v>
      </c>
      <c r="W276" s="1268">
        <v>0</v>
      </c>
      <c r="X276" s="1268">
        <f t="shared" si="61"/>
        <v>6750</v>
      </c>
      <c r="Y276" s="2173"/>
    </row>
    <row r="277" spans="1:25" hidden="1" x14ac:dyDescent="0.2">
      <c r="A277" s="669" t="s">
        <v>106</v>
      </c>
      <c r="B277" s="671" t="s">
        <v>489</v>
      </c>
      <c r="C277" s="672" t="s">
        <v>100</v>
      </c>
      <c r="D277" s="673" t="s">
        <v>100</v>
      </c>
      <c r="E277" s="780" t="s">
        <v>227</v>
      </c>
      <c r="F277" s="925">
        <f>+F278</f>
        <v>1750</v>
      </c>
      <c r="G277" s="1214">
        <f>+G278</f>
        <v>-1750</v>
      </c>
      <c r="H277" s="925">
        <f t="shared" si="79"/>
        <v>0</v>
      </c>
      <c r="I277" s="1830">
        <v>0</v>
      </c>
      <c r="J277" s="1830">
        <f t="shared" si="77"/>
        <v>0</v>
      </c>
      <c r="K277" s="1830">
        <v>0</v>
      </c>
      <c r="L277" s="1830">
        <f t="shared" si="76"/>
        <v>0</v>
      </c>
      <c r="M277" s="1830">
        <v>0</v>
      </c>
      <c r="N277" s="1830">
        <f t="shared" si="75"/>
        <v>0</v>
      </c>
      <c r="O277" s="1831">
        <v>0</v>
      </c>
      <c r="P277" s="1831">
        <f t="shared" si="74"/>
        <v>0</v>
      </c>
      <c r="Q277" s="1831">
        <v>0</v>
      </c>
      <c r="R277" s="1831">
        <f t="shared" si="73"/>
        <v>0</v>
      </c>
      <c r="S277" s="1824">
        <v>0</v>
      </c>
      <c r="T277" s="1824">
        <f t="shared" si="71"/>
        <v>0</v>
      </c>
      <c r="U277" s="1824">
        <v>0</v>
      </c>
      <c r="V277" s="1824">
        <f t="shared" si="72"/>
        <v>0</v>
      </c>
      <c r="W277" s="1824">
        <v>0</v>
      </c>
      <c r="X277" s="1824">
        <f t="shared" si="61"/>
        <v>0</v>
      </c>
      <c r="Y277" s="2173"/>
    </row>
    <row r="278" spans="1:25" hidden="1" x14ac:dyDescent="0.2">
      <c r="A278" s="701"/>
      <c r="B278" s="703" t="s">
        <v>474</v>
      </c>
      <c r="C278" s="704">
        <v>3419</v>
      </c>
      <c r="D278" s="663">
        <v>5222</v>
      </c>
      <c r="E278" s="781" t="s">
        <v>296</v>
      </c>
      <c r="F278" s="926">
        <v>1750</v>
      </c>
      <c r="G278" s="1183">
        <v>-1750</v>
      </c>
      <c r="H278" s="926">
        <f t="shared" si="79"/>
        <v>0</v>
      </c>
      <c r="I278" s="1827">
        <v>0</v>
      </c>
      <c r="J278" s="1827">
        <f t="shared" si="77"/>
        <v>0</v>
      </c>
      <c r="K278" s="1827">
        <v>0</v>
      </c>
      <c r="L278" s="1827">
        <f t="shared" si="76"/>
        <v>0</v>
      </c>
      <c r="M278" s="1827">
        <v>0</v>
      </c>
      <c r="N278" s="1827">
        <f t="shared" si="75"/>
        <v>0</v>
      </c>
      <c r="O278" s="1828">
        <v>0</v>
      </c>
      <c r="P278" s="1828">
        <f t="shared" si="74"/>
        <v>0</v>
      </c>
      <c r="Q278" s="1828">
        <v>0</v>
      </c>
      <c r="R278" s="1828">
        <f t="shared" si="73"/>
        <v>0</v>
      </c>
      <c r="S278" s="1829">
        <v>0</v>
      </c>
      <c r="T278" s="1829">
        <f t="shared" si="71"/>
        <v>0</v>
      </c>
      <c r="U278" s="1829">
        <v>0</v>
      </c>
      <c r="V278" s="1829">
        <f t="shared" si="72"/>
        <v>0</v>
      </c>
      <c r="W278" s="1829">
        <v>0</v>
      </c>
      <c r="X278" s="1829">
        <f t="shared" si="61"/>
        <v>0</v>
      </c>
      <c r="Y278" s="2173"/>
    </row>
    <row r="279" spans="1:25" ht="31.45" hidden="1" x14ac:dyDescent="0.2">
      <c r="A279" s="602" t="s">
        <v>298</v>
      </c>
      <c r="B279" s="1228" t="s">
        <v>536</v>
      </c>
      <c r="C279" s="1229" t="s">
        <v>100</v>
      </c>
      <c r="D279" s="1229" t="s">
        <v>100</v>
      </c>
      <c r="E279" s="1230" t="s">
        <v>418</v>
      </c>
      <c r="F279" s="1231">
        <v>0</v>
      </c>
      <c r="G279" s="1176">
        <f t="shared" ref="G279:G293" si="84">+G280</f>
        <v>50</v>
      </c>
      <c r="H279" s="928">
        <f t="shared" si="79"/>
        <v>50</v>
      </c>
      <c r="I279" s="1833">
        <v>0</v>
      </c>
      <c r="J279" s="1833">
        <f t="shared" si="77"/>
        <v>50</v>
      </c>
      <c r="K279" s="1833">
        <v>0</v>
      </c>
      <c r="L279" s="1833">
        <f t="shared" si="76"/>
        <v>50</v>
      </c>
      <c r="M279" s="1833">
        <v>0</v>
      </c>
      <c r="N279" s="1833">
        <f t="shared" si="75"/>
        <v>50</v>
      </c>
      <c r="O279" s="1834">
        <v>0</v>
      </c>
      <c r="P279" s="1834">
        <f t="shared" si="74"/>
        <v>50</v>
      </c>
      <c r="Q279" s="1834">
        <v>0</v>
      </c>
      <c r="R279" s="1834">
        <f t="shared" si="73"/>
        <v>50</v>
      </c>
      <c r="S279" s="1832">
        <v>0</v>
      </c>
      <c r="T279" s="1832">
        <f t="shared" si="71"/>
        <v>50</v>
      </c>
      <c r="U279" s="1832">
        <v>0</v>
      </c>
      <c r="V279" s="1832">
        <f t="shared" si="72"/>
        <v>50</v>
      </c>
      <c r="W279" s="1832">
        <v>0</v>
      </c>
      <c r="X279" s="1832">
        <f t="shared" si="61"/>
        <v>50</v>
      </c>
      <c r="Y279" s="2173"/>
    </row>
    <row r="280" spans="1:25" hidden="1" x14ac:dyDescent="0.2">
      <c r="A280" s="596"/>
      <c r="B280" s="1232"/>
      <c r="C280" s="1233" t="s">
        <v>294</v>
      </c>
      <c r="D280" s="1233" t="s">
        <v>295</v>
      </c>
      <c r="E280" s="1234" t="s">
        <v>296</v>
      </c>
      <c r="F280" s="1235">
        <v>0</v>
      </c>
      <c r="G280" s="1183">
        <v>50</v>
      </c>
      <c r="H280" s="926">
        <f t="shared" si="79"/>
        <v>50</v>
      </c>
      <c r="I280" s="1827">
        <v>0</v>
      </c>
      <c r="J280" s="1827">
        <f t="shared" si="77"/>
        <v>50</v>
      </c>
      <c r="K280" s="1827">
        <v>0</v>
      </c>
      <c r="L280" s="1827">
        <f t="shared" si="76"/>
        <v>50</v>
      </c>
      <c r="M280" s="1827">
        <v>0</v>
      </c>
      <c r="N280" s="1827">
        <f t="shared" si="75"/>
        <v>50</v>
      </c>
      <c r="O280" s="1828">
        <v>0</v>
      </c>
      <c r="P280" s="1828">
        <f t="shared" si="74"/>
        <v>50</v>
      </c>
      <c r="Q280" s="1828">
        <v>0</v>
      </c>
      <c r="R280" s="1828">
        <f t="shared" si="73"/>
        <v>50</v>
      </c>
      <c r="S280" s="1829">
        <v>0</v>
      </c>
      <c r="T280" s="1829">
        <f t="shared" si="71"/>
        <v>50</v>
      </c>
      <c r="U280" s="1829">
        <v>0</v>
      </c>
      <c r="V280" s="1829">
        <f t="shared" si="72"/>
        <v>50</v>
      </c>
      <c r="W280" s="1829">
        <v>0</v>
      </c>
      <c r="X280" s="1829">
        <f t="shared" si="61"/>
        <v>50</v>
      </c>
      <c r="Y280" s="2173"/>
    </row>
    <row r="281" spans="1:25" ht="20.95" hidden="1" x14ac:dyDescent="0.2">
      <c r="A281" s="602" t="s">
        <v>298</v>
      </c>
      <c r="B281" s="1228" t="s">
        <v>537</v>
      </c>
      <c r="C281" s="1229" t="s">
        <v>100</v>
      </c>
      <c r="D281" s="1229" t="s">
        <v>100</v>
      </c>
      <c r="E281" s="1230" t="s">
        <v>335</v>
      </c>
      <c r="F281" s="1231">
        <v>0</v>
      </c>
      <c r="G281" s="1176">
        <f t="shared" si="84"/>
        <v>600</v>
      </c>
      <c r="H281" s="928">
        <f t="shared" si="79"/>
        <v>600</v>
      </c>
      <c r="I281" s="1833">
        <v>0</v>
      </c>
      <c r="J281" s="1833">
        <f t="shared" si="77"/>
        <v>600</v>
      </c>
      <c r="K281" s="1833">
        <v>0</v>
      </c>
      <c r="L281" s="1833">
        <f t="shared" si="76"/>
        <v>600</v>
      </c>
      <c r="M281" s="1833">
        <v>0</v>
      </c>
      <c r="N281" s="1833">
        <f t="shared" si="75"/>
        <v>600</v>
      </c>
      <c r="O281" s="1834">
        <v>0</v>
      </c>
      <c r="P281" s="1834">
        <f t="shared" si="74"/>
        <v>600</v>
      </c>
      <c r="Q281" s="1834">
        <v>0</v>
      </c>
      <c r="R281" s="1834">
        <f t="shared" si="73"/>
        <v>600</v>
      </c>
      <c r="S281" s="1832">
        <v>0</v>
      </c>
      <c r="T281" s="1832">
        <f t="shared" si="71"/>
        <v>600</v>
      </c>
      <c r="U281" s="1832">
        <v>0</v>
      </c>
      <c r="V281" s="1832">
        <f t="shared" si="72"/>
        <v>600</v>
      </c>
      <c r="W281" s="1832">
        <v>0</v>
      </c>
      <c r="X281" s="1832">
        <f t="shared" si="61"/>
        <v>600</v>
      </c>
      <c r="Y281" s="2173"/>
    </row>
    <row r="282" spans="1:25" ht="20.95" hidden="1" x14ac:dyDescent="0.2">
      <c r="A282" s="596"/>
      <c r="B282" s="1232"/>
      <c r="C282" s="1233" t="s">
        <v>294</v>
      </c>
      <c r="D282" s="1233" t="s">
        <v>333</v>
      </c>
      <c r="E282" s="1234" t="s">
        <v>334</v>
      </c>
      <c r="F282" s="1235">
        <v>0</v>
      </c>
      <c r="G282" s="1183">
        <v>600</v>
      </c>
      <c r="H282" s="926">
        <f t="shared" si="79"/>
        <v>600</v>
      </c>
      <c r="I282" s="1827">
        <v>0</v>
      </c>
      <c r="J282" s="1827">
        <f t="shared" si="77"/>
        <v>600</v>
      </c>
      <c r="K282" s="1827">
        <v>0</v>
      </c>
      <c r="L282" s="1827">
        <f t="shared" si="76"/>
        <v>600</v>
      </c>
      <c r="M282" s="1827">
        <v>0</v>
      </c>
      <c r="N282" s="1827">
        <f t="shared" si="75"/>
        <v>600</v>
      </c>
      <c r="O282" s="1828">
        <v>0</v>
      </c>
      <c r="P282" s="1828">
        <f t="shared" si="74"/>
        <v>600</v>
      </c>
      <c r="Q282" s="1828">
        <v>0</v>
      </c>
      <c r="R282" s="1828">
        <f t="shared" si="73"/>
        <v>600</v>
      </c>
      <c r="S282" s="1829">
        <v>0</v>
      </c>
      <c r="T282" s="1829">
        <f t="shared" si="71"/>
        <v>600</v>
      </c>
      <c r="U282" s="1829">
        <v>0</v>
      </c>
      <c r="V282" s="1829">
        <f t="shared" si="72"/>
        <v>600</v>
      </c>
      <c r="W282" s="1829">
        <v>0</v>
      </c>
      <c r="X282" s="1829">
        <f t="shared" si="61"/>
        <v>600</v>
      </c>
      <c r="Y282" s="2173"/>
    </row>
    <row r="283" spans="1:25" ht="31.45" hidden="1" x14ac:dyDescent="0.2">
      <c r="A283" s="602" t="s">
        <v>298</v>
      </c>
      <c r="B283" s="1228" t="s">
        <v>538</v>
      </c>
      <c r="C283" s="1229" t="s">
        <v>100</v>
      </c>
      <c r="D283" s="1229" t="s">
        <v>100</v>
      </c>
      <c r="E283" s="1230" t="s">
        <v>337</v>
      </c>
      <c r="F283" s="1231">
        <v>0</v>
      </c>
      <c r="G283" s="1176">
        <f t="shared" si="84"/>
        <v>450</v>
      </c>
      <c r="H283" s="928">
        <f t="shared" si="79"/>
        <v>450</v>
      </c>
      <c r="I283" s="1833">
        <v>0</v>
      </c>
      <c r="J283" s="1833">
        <f t="shared" si="77"/>
        <v>450</v>
      </c>
      <c r="K283" s="1833">
        <v>0</v>
      </c>
      <c r="L283" s="1833">
        <f t="shared" si="76"/>
        <v>450</v>
      </c>
      <c r="M283" s="1833">
        <v>0</v>
      </c>
      <c r="N283" s="1833">
        <f t="shared" si="75"/>
        <v>450</v>
      </c>
      <c r="O283" s="1834">
        <v>0</v>
      </c>
      <c r="P283" s="1834">
        <f t="shared" si="74"/>
        <v>450</v>
      </c>
      <c r="Q283" s="1834">
        <v>0</v>
      </c>
      <c r="R283" s="1834">
        <f t="shared" si="73"/>
        <v>450</v>
      </c>
      <c r="S283" s="1832">
        <v>0</v>
      </c>
      <c r="T283" s="1832">
        <f t="shared" si="71"/>
        <v>450</v>
      </c>
      <c r="U283" s="1832">
        <v>0</v>
      </c>
      <c r="V283" s="1832">
        <f t="shared" si="72"/>
        <v>450</v>
      </c>
      <c r="W283" s="1832">
        <v>0</v>
      </c>
      <c r="X283" s="1832">
        <f t="shared" si="61"/>
        <v>450</v>
      </c>
      <c r="Y283" s="2173"/>
    </row>
    <row r="284" spans="1:25" ht="20.95" hidden="1" x14ac:dyDescent="0.2">
      <c r="A284" s="596"/>
      <c r="B284" s="1228" t="s">
        <v>338</v>
      </c>
      <c r="C284" s="1233" t="s">
        <v>294</v>
      </c>
      <c r="D284" s="1233" t="s">
        <v>339</v>
      </c>
      <c r="E284" s="1234" t="s">
        <v>340</v>
      </c>
      <c r="F284" s="1235">
        <v>0</v>
      </c>
      <c r="G284" s="1183">
        <v>450</v>
      </c>
      <c r="H284" s="926">
        <f t="shared" si="79"/>
        <v>450</v>
      </c>
      <c r="I284" s="1827">
        <v>0</v>
      </c>
      <c r="J284" s="1827">
        <f t="shared" si="77"/>
        <v>450</v>
      </c>
      <c r="K284" s="1827">
        <v>0</v>
      </c>
      <c r="L284" s="1827">
        <f t="shared" si="76"/>
        <v>450</v>
      </c>
      <c r="M284" s="1827">
        <v>0</v>
      </c>
      <c r="N284" s="1827">
        <f t="shared" si="75"/>
        <v>450</v>
      </c>
      <c r="O284" s="1828">
        <v>0</v>
      </c>
      <c r="P284" s="1828">
        <f t="shared" si="74"/>
        <v>450</v>
      </c>
      <c r="Q284" s="1828">
        <v>0</v>
      </c>
      <c r="R284" s="1828">
        <f t="shared" si="73"/>
        <v>450</v>
      </c>
      <c r="S284" s="1829">
        <v>0</v>
      </c>
      <c r="T284" s="1829">
        <f t="shared" si="71"/>
        <v>450</v>
      </c>
      <c r="U284" s="1829">
        <v>0</v>
      </c>
      <c r="V284" s="1829">
        <f t="shared" si="72"/>
        <v>450</v>
      </c>
      <c r="W284" s="1829">
        <v>0</v>
      </c>
      <c r="X284" s="1829">
        <f t="shared" si="61"/>
        <v>450</v>
      </c>
      <c r="Y284" s="2173"/>
    </row>
    <row r="285" spans="1:25" ht="20.95" hidden="1" x14ac:dyDescent="0.2">
      <c r="A285" s="602" t="s">
        <v>298</v>
      </c>
      <c r="B285" s="1228" t="s">
        <v>539</v>
      </c>
      <c r="C285" s="1229" t="s">
        <v>100</v>
      </c>
      <c r="D285" s="1229" t="s">
        <v>100</v>
      </c>
      <c r="E285" s="1230" t="s">
        <v>344</v>
      </c>
      <c r="F285" s="1231">
        <v>0</v>
      </c>
      <c r="G285" s="1176">
        <f t="shared" si="84"/>
        <v>200</v>
      </c>
      <c r="H285" s="928">
        <f t="shared" si="79"/>
        <v>200</v>
      </c>
      <c r="I285" s="1833">
        <v>0</v>
      </c>
      <c r="J285" s="1833">
        <f t="shared" si="77"/>
        <v>200</v>
      </c>
      <c r="K285" s="1833">
        <v>0</v>
      </c>
      <c r="L285" s="1833">
        <f t="shared" si="76"/>
        <v>200</v>
      </c>
      <c r="M285" s="1833">
        <v>0</v>
      </c>
      <c r="N285" s="1833">
        <f t="shared" si="75"/>
        <v>200</v>
      </c>
      <c r="O285" s="1834">
        <v>0</v>
      </c>
      <c r="P285" s="1834">
        <f t="shared" si="74"/>
        <v>200</v>
      </c>
      <c r="Q285" s="1834">
        <v>0</v>
      </c>
      <c r="R285" s="1834">
        <f t="shared" si="73"/>
        <v>200</v>
      </c>
      <c r="S285" s="1832">
        <v>0</v>
      </c>
      <c r="T285" s="1832">
        <f t="shared" si="71"/>
        <v>200</v>
      </c>
      <c r="U285" s="1832">
        <v>0</v>
      </c>
      <c r="V285" s="1832">
        <f t="shared" si="72"/>
        <v>200</v>
      </c>
      <c r="W285" s="1832">
        <v>0</v>
      </c>
      <c r="X285" s="1832">
        <f t="shared" si="61"/>
        <v>200</v>
      </c>
      <c r="Y285" s="2173"/>
    </row>
    <row r="286" spans="1:25" hidden="1" x14ac:dyDescent="0.2">
      <c r="A286" s="596"/>
      <c r="B286" s="1232"/>
      <c r="C286" s="1233" t="s">
        <v>294</v>
      </c>
      <c r="D286" s="1222" t="s">
        <v>341</v>
      </c>
      <c r="E286" s="1223" t="s">
        <v>342</v>
      </c>
      <c r="F286" s="1235">
        <v>0</v>
      </c>
      <c r="G286" s="1183">
        <v>200</v>
      </c>
      <c r="H286" s="926">
        <f t="shared" si="79"/>
        <v>200</v>
      </c>
      <c r="I286" s="1827">
        <v>0</v>
      </c>
      <c r="J286" s="1827">
        <f t="shared" si="77"/>
        <v>200</v>
      </c>
      <c r="K286" s="1827">
        <v>0</v>
      </c>
      <c r="L286" s="1827">
        <f t="shared" si="76"/>
        <v>200</v>
      </c>
      <c r="M286" s="1827">
        <v>0</v>
      </c>
      <c r="N286" s="1827">
        <f t="shared" si="75"/>
        <v>200</v>
      </c>
      <c r="O286" s="1828">
        <v>0</v>
      </c>
      <c r="P286" s="1828">
        <f t="shared" si="74"/>
        <v>200</v>
      </c>
      <c r="Q286" s="1828">
        <v>0</v>
      </c>
      <c r="R286" s="1828">
        <f t="shared" si="73"/>
        <v>200</v>
      </c>
      <c r="S286" s="1829">
        <v>0</v>
      </c>
      <c r="T286" s="1829">
        <f t="shared" si="71"/>
        <v>200</v>
      </c>
      <c r="U286" s="1829">
        <v>0</v>
      </c>
      <c r="V286" s="1829">
        <f t="shared" si="72"/>
        <v>200</v>
      </c>
      <c r="W286" s="1829">
        <v>0</v>
      </c>
      <c r="X286" s="1829">
        <f t="shared" si="61"/>
        <v>200</v>
      </c>
      <c r="Y286" s="2173"/>
    </row>
    <row r="287" spans="1:25" ht="20.95" hidden="1" x14ac:dyDescent="0.2">
      <c r="A287" s="602" t="s">
        <v>298</v>
      </c>
      <c r="B287" s="1228" t="s">
        <v>540</v>
      </c>
      <c r="C287" s="1229" t="s">
        <v>100</v>
      </c>
      <c r="D287" s="1229" t="s">
        <v>100</v>
      </c>
      <c r="E287" s="1230" t="s">
        <v>346</v>
      </c>
      <c r="F287" s="1231">
        <v>0</v>
      </c>
      <c r="G287" s="1176">
        <f t="shared" si="84"/>
        <v>100</v>
      </c>
      <c r="H287" s="928">
        <f t="shared" si="79"/>
        <v>100</v>
      </c>
      <c r="I287" s="1833">
        <v>0</v>
      </c>
      <c r="J287" s="1833">
        <f t="shared" si="77"/>
        <v>100</v>
      </c>
      <c r="K287" s="1833">
        <v>0</v>
      </c>
      <c r="L287" s="1833">
        <f t="shared" si="76"/>
        <v>100</v>
      </c>
      <c r="M287" s="1833">
        <v>0</v>
      </c>
      <c r="N287" s="1833">
        <f t="shared" si="75"/>
        <v>100</v>
      </c>
      <c r="O287" s="1834">
        <v>0</v>
      </c>
      <c r="P287" s="1834">
        <f t="shared" si="74"/>
        <v>100</v>
      </c>
      <c r="Q287" s="1834">
        <v>0</v>
      </c>
      <c r="R287" s="1834">
        <f t="shared" si="73"/>
        <v>100</v>
      </c>
      <c r="S287" s="1832">
        <v>0</v>
      </c>
      <c r="T287" s="1832">
        <f t="shared" si="71"/>
        <v>100</v>
      </c>
      <c r="U287" s="1832">
        <v>0</v>
      </c>
      <c r="V287" s="1832">
        <f t="shared" si="72"/>
        <v>100</v>
      </c>
      <c r="W287" s="1832">
        <v>0</v>
      </c>
      <c r="X287" s="1832">
        <f t="shared" si="61"/>
        <v>100</v>
      </c>
      <c r="Y287" s="2173"/>
    </row>
    <row r="288" spans="1:25" hidden="1" x14ac:dyDescent="0.2">
      <c r="A288" s="596"/>
      <c r="B288" s="1232"/>
      <c r="C288" s="1233" t="s">
        <v>294</v>
      </c>
      <c r="D288" s="1233" t="s">
        <v>295</v>
      </c>
      <c r="E288" s="1234" t="s">
        <v>296</v>
      </c>
      <c r="F288" s="1235">
        <v>0</v>
      </c>
      <c r="G288" s="1183">
        <v>100</v>
      </c>
      <c r="H288" s="926">
        <f t="shared" si="79"/>
        <v>100</v>
      </c>
      <c r="I288" s="1827">
        <v>0</v>
      </c>
      <c r="J288" s="1827">
        <f t="shared" si="77"/>
        <v>100</v>
      </c>
      <c r="K288" s="1827">
        <v>0</v>
      </c>
      <c r="L288" s="1827">
        <f t="shared" si="76"/>
        <v>100</v>
      </c>
      <c r="M288" s="1827">
        <v>0</v>
      </c>
      <c r="N288" s="1827">
        <f t="shared" si="75"/>
        <v>100</v>
      </c>
      <c r="O288" s="1828">
        <v>0</v>
      </c>
      <c r="P288" s="1828">
        <f t="shared" si="74"/>
        <v>100</v>
      </c>
      <c r="Q288" s="1828">
        <v>0</v>
      </c>
      <c r="R288" s="1828">
        <f t="shared" si="73"/>
        <v>100</v>
      </c>
      <c r="S288" s="1829">
        <v>0</v>
      </c>
      <c r="T288" s="1829">
        <f t="shared" si="71"/>
        <v>100</v>
      </c>
      <c r="U288" s="1829">
        <v>0</v>
      </c>
      <c r="V288" s="1829">
        <f t="shared" si="72"/>
        <v>100</v>
      </c>
      <c r="W288" s="1829">
        <v>0</v>
      </c>
      <c r="X288" s="1829">
        <f t="shared" si="61"/>
        <v>100</v>
      </c>
      <c r="Y288" s="2173"/>
    </row>
    <row r="289" spans="1:25" hidden="1" x14ac:dyDescent="0.2">
      <c r="A289" s="602" t="s">
        <v>298</v>
      </c>
      <c r="B289" s="1228" t="s">
        <v>541</v>
      </c>
      <c r="C289" s="1229" t="s">
        <v>100</v>
      </c>
      <c r="D289" s="1229" t="s">
        <v>100</v>
      </c>
      <c r="E289" s="1230" t="s">
        <v>349</v>
      </c>
      <c r="F289" s="1231">
        <v>0</v>
      </c>
      <c r="G289" s="1176">
        <f t="shared" si="84"/>
        <v>100</v>
      </c>
      <c r="H289" s="928">
        <f t="shared" si="79"/>
        <v>100</v>
      </c>
      <c r="I289" s="1833">
        <v>0</v>
      </c>
      <c r="J289" s="1833">
        <f t="shared" si="77"/>
        <v>100</v>
      </c>
      <c r="K289" s="1833">
        <v>0</v>
      </c>
      <c r="L289" s="1833">
        <f t="shared" si="76"/>
        <v>100</v>
      </c>
      <c r="M289" s="1833">
        <v>0</v>
      </c>
      <c r="N289" s="1833">
        <f t="shared" si="75"/>
        <v>100</v>
      </c>
      <c r="O289" s="1834">
        <v>0</v>
      </c>
      <c r="P289" s="1834">
        <f t="shared" si="74"/>
        <v>100</v>
      </c>
      <c r="Q289" s="1834">
        <v>0</v>
      </c>
      <c r="R289" s="1834">
        <f t="shared" si="73"/>
        <v>100</v>
      </c>
      <c r="S289" s="1832">
        <v>0</v>
      </c>
      <c r="T289" s="1832">
        <f t="shared" si="71"/>
        <v>100</v>
      </c>
      <c r="U289" s="1832">
        <v>0</v>
      </c>
      <c r="V289" s="1832">
        <f t="shared" si="72"/>
        <v>100</v>
      </c>
      <c r="W289" s="1832">
        <v>0</v>
      </c>
      <c r="X289" s="1832">
        <f t="shared" si="61"/>
        <v>100</v>
      </c>
      <c r="Y289" s="2173"/>
    </row>
    <row r="290" spans="1:25" hidden="1" x14ac:dyDescent="0.2">
      <c r="A290" s="596"/>
      <c r="B290" s="1232"/>
      <c r="C290" s="1233" t="s">
        <v>294</v>
      </c>
      <c r="D290" s="1233" t="s">
        <v>348</v>
      </c>
      <c r="E290" s="1234" t="s">
        <v>258</v>
      </c>
      <c r="F290" s="1235">
        <v>0</v>
      </c>
      <c r="G290" s="1183">
        <v>100</v>
      </c>
      <c r="H290" s="926">
        <f t="shared" si="79"/>
        <v>100</v>
      </c>
      <c r="I290" s="1827">
        <v>0</v>
      </c>
      <c r="J290" s="1827">
        <f t="shared" si="77"/>
        <v>100</v>
      </c>
      <c r="K290" s="1827">
        <v>0</v>
      </c>
      <c r="L290" s="1827">
        <f t="shared" si="76"/>
        <v>100</v>
      </c>
      <c r="M290" s="1827">
        <v>0</v>
      </c>
      <c r="N290" s="1827">
        <f t="shared" si="75"/>
        <v>100</v>
      </c>
      <c r="O290" s="1828">
        <v>0</v>
      </c>
      <c r="P290" s="1828">
        <f t="shared" si="74"/>
        <v>100</v>
      </c>
      <c r="Q290" s="1828">
        <v>0</v>
      </c>
      <c r="R290" s="1828">
        <f t="shared" si="73"/>
        <v>100</v>
      </c>
      <c r="S290" s="1829">
        <v>0</v>
      </c>
      <c r="T290" s="1829">
        <f t="shared" si="71"/>
        <v>100</v>
      </c>
      <c r="U290" s="1829">
        <v>0</v>
      </c>
      <c r="V290" s="1829">
        <f t="shared" si="72"/>
        <v>100</v>
      </c>
      <c r="W290" s="1829">
        <v>0</v>
      </c>
      <c r="X290" s="1829">
        <f t="shared" si="61"/>
        <v>100</v>
      </c>
      <c r="Y290" s="2173"/>
    </row>
    <row r="291" spans="1:25" ht="31.45" hidden="1" x14ac:dyDescent="0.2">
      <c r="A291" s="602" t="s">
        <v>298</v>
      </c>
      <c r="B291" s="1228" t="s">
        <v>542</v>
      </c>
      <c r="C291" s="1229" t="s">
        <v>100</v>
      </c>
      <c r="D291" s="1229" t="s">
        <v>100</v>
      </c>
      <c r="E291" s="1230" t="s">
        <v>419</v>
      </c>
      <c r="F291" s="1231">
        <v>0</v>
      </c>
      <c r="G291" s="1176">
        <f t="shared" si="84"/>
        <v>50</v>
      </c>
      <c r="H291" s="928">
        <f t="shared" si="79"/>
        <v>50</v>
      </c>
      <c r="I291" s="1833">
        <v>0</v>
      </c>
      <c r="J291" s="1833">
        <f t="shared" si="77"/>
        <v>50</v>
      </c>
      <c r="K291" s="1833">
        <v>0</v>
      </c>
      <c r="L291" s="1833">
        <f t="shared" si="76"/>
        <v>50</v>
      </c>
      <c r="M291" s="1833">
        <v>0</v>
      </c>
      <c r="N291" s="1833">
        <f t="shared" si="75"/>
        <v>50</v>
      </c>
      <c r="O291" s="1834">
        <v>0</v>
      </c>
      <c r="P291" s="1834">
        <f t="shared" si="74"/>
        <v>50</v>
      </c>
      <c r="Q291" s="1834">
        <v>0</v>
      </c>
      <c r="R291" s="1834">
        <f t="shared" si="73"/>
        <v>50</v>
      </c>
      <c r="S291" s="1832">
        <v>0</v>
      </c>
      <c r="T291" s="1832">
        <f t="shared" si="71"/>
        <v>50</v>
      </c>
      <c r="U291" s="1832">
        <v>0</v>
      </c>
      <c r="V291" s="1832">
        <f t="shared" si="72"/>
        <v>50</v>
      </c>
      <c r="W291" s="1832">
        <v>0</v>
      </c>
      <c r="X291" s="1832">
        <f t="shared" si="61"/>
        <v>50</v>
      </c>
      <c r="Y291" s="2173"/>
    </row>
    <row r="292" spans="1:25" hidden="1" x14ac:dyDescent="0.2">
      <c r="A292" s="596"/>
      <c r="B292" s="1232"/>
      <c r="C292" s="1233" t="s">
        <v>294</v>
      </c>
      <c r="D292" s="1233" t="s">
        <v>295</v>
      </c>
      <c r="E292" s="1234" t="s">
        <v>296</v>
      </c>
      <c r="F292" s="1235">
        <v>0</v>
      </c>
      <c r="G292" s="1183">
        <v>50</v>
      </c>
      <c r="H292" s="926">
        <f t="shared" si="79"/>
        <v>50</v>
      </c>
      <c r="I292" s="1827">
        <v>0</v>
      </c>
      <c r="J292" s="1827">
        <f t="shared" si="77"/>
        <v>50</v>
      </c>
      <c r="K292" s="1827">
        <v>0</v>
      </c>
      <c r="L292" s="1827">
        <f t="shared" si="76"/>
        <v>50</v>
      </c>
      <c r="M292" s="1827">
        <v>0</v>
      </c>
      <c r="N292" s="1827">
        <f t="shared" si="75"/>
        <v>50</v>
      </c>
      <c r="O292" s="1828">
        <v>0</v>
      </c>
      <c r="P292" s="1828">
        <f t="shared" si="74"/>
        <v>50</v>
      </c>
      <c r="Q292" s="1828">
        <v>0</v>
      </c>
      <c r="R292" s="1828">
        <f t="shared" si="73"/>
        <v>50</v>
      </c>
      <c r="S292" s="1829">
        <v>0</v>
      </c>
      <c r="T292" s="1829">
        <f t="shared" si="71"/>
        <v>50</v>
      </c>
      <c r="U292" s="1829">
        <v>0</v>
      </c>
      <c r="V292" s="1829">
        <f t="shared" si="72"/>
        <v>50</v>
      </c>
      <c r="W292" s="1829">
        <v>0</v>
      </c>
      <c r="X292" s="1829">
        <f t="shared" si="61"/>
        <v>50</v>
      </c>
      <c r="Y292" s="2173"/>
    </row>
    <row r="293" spans="1:25" ht="20.95" hidden="1" x14ac:dyDescent="0.2">
      <c r="A293" s="602" t="s">
        <v>298</v>
      </c>
      <c r="B293" s="1228" t="s">
        <v>543</v>
      </c>
      <c r="C293" s="1229" t="s">
        <v>100</v>
      </c>
      <c r="D293" s="1229" t="s">
        <v>100</v>
      </c>
      <c r="E293" s="1230" t="s">
        <v>352</v>
      </c>
      <c r="F293" s="1231">
        <v>0</v>
      </c>
      <c r="G293" s="1176">
        <f t="shared" si="84"/>
        <v>200</v>
      </c>
      <c r="H293" s="928">
        <f t="shared" si="79"/>
        <v>200</v>
      </c>
      <c r="I293" s="1833">
        <v>0</v>
      </c>
      <c r="J293" s="1833">
        <f t="shared" si="77"/>
        <v>200</v>
      </c>
      <c r="K293" s="1833">
        <v>0</v>
      </c>
      <c r="L293" s="1833">
        <f t="shared" si="76"/>
        <v>200</v>
      </c>
      <c r="M293" s="1833">
        <v>0</v>
      </c>
      <c r="N293" s="1833">
        <f t="shared" si="75"/>
        <v>200</v>
      </c>
      <c r="O293" s="1834">
        <v>0</v>
      </c>
      <c r="P293" s="1834">
        <f t="shared" si="74"/>
        <v>200</v>
      </c>
      <c r="Q293" s="1834">
        <v>0</v>
      </c>
      <c r="R293" s="1834">
        <f t="shared" si="73"/>
        <v>200</v>
      </c>
      <c r="S293" s="1832">
        <v>0</v>
      </c>
      <c r="T293" s="1832">
        <f t="shared" si="71"/>
        <v>200</v>
      </c>
      <c r="U293" s="1832">
        <v>0</v>
      </c>
      <c r="V293" s="1832">
        <f t="shared" si="72"/>
        <v>200</v>
      </c>
      <c r="W293" s="1832">
        <v>0</v>
      </c>
      <c r="X293" s="1832">
        <f t="shared" si="61"/>
        <v>200</v>
      </c>
      <c r="Y293" s="2173"/>
    </row>
    <row r="294" spans="1:25" ht="20.95" hidden="1" x14ac:dyDescent="0.2">
      <c r="A294" s="1220"/>
      <c r="B294" s="1221"/>
      <c r="C294" s="1222" t="s">
        <v>294</v>
      </c>
      <c r="D294" s="1222" t="s">
        <v>339</v>
      </c>
      <c r="E294" s="1223" t="s">
        <v>340</v>
      </c>
      <c r="F294" s="1224">
        <v>0</v>
      </c>
      <c r="G294" s="1226">
        <v>200</v>
      </c>
      <c r="H294" s="929">
        <f t="shared" si="79"/>
        <v>200</v>
      </c>
      <c r="I294" s="1842">
        <v>0</v>
      </c>
      <c r="J294" s="1842">
        <f t="shared" si="77"/>
        <v>200</v>
      </c>
      <c r="K294" s="1842">
        <v>0</v>
      </c>
      <c r="L294" s="1842">
        <f t="shared" si="76"/>
        <v>200</v>
      </c>
      <c r="M294" s="1827">
        <v>0</v>
      </c>
      <c r="N294" s="1827">
        <f t="shared" si="75"/>
        <v>200</v>
      </c>
      <c r="O294" s="1828">
        <v>0</v>
      </c>
      <c r="P294" s="1828">
        <f t="shared" si="74"/>
        <v>200</v>
      </c>
      <c r="Q294" s="1828">
        <v>0</v>
      </c>
      <c r="R294" s="1828">
        <f t="shared" si="73"/>
        <v>200</v>
      </c>
      <c r="S294" s="1829">
        <v>0</v>
      </c>
      <c r="T294" s="1829">
        <f t="shared" si="71"/>
        <v>200</v>
      </c>
      <c r="U294" s="1829">
        <v>0</v>
      </c>
      <c r="V294" s="1829">
        <f t="shared" si="72"/>
        <v>200</v>
      </c>
      <c r="W294" s="1829">
        <v>0</v>
      </c>
      <c r="X294" s="1829">
        <f t="shared" si="61"/>
        <v>200</v>
      </c>
      <c r="Y294" s="2173"/>
    </row>
    <row r="295" spans="1:25" ht="20.95" hidden="1" x14ac:dyDescent="0.2">
      <c r="A295" s="602" t="s">
        <v>298</v>
      </c>
      <c r="B295" s="1228" t="s">
        <v>626</v>
      </c>
      <c r="C295" s="1229" t="s">
        <v>100</v>
      </c>
      <c r="D295" s="1229" t="s">
        <v>100</v>
      </c>
      <c r="E295" s="1230" t="s">
        <v>629</v>
      </c>
      <c r="F295" s="1231">
        <v>0</v>
      </c>
      <c r="G295" s="1176"/>
      <c r="H295" s="928"/>
      <c r="I295" s="1833"/>
      <c r="J295" s="1833">
        <v>0</v>
      </c>
      <c r="K295" s="1833">
        <v>0</v>
      </c>
      <c r="L295" s="1833">
        <v>0</v>
      </c>
      <c r="M295" s="1833">
        <f>+M296</f>
        <v>5000</v>
      </c>
      <c r="N295" s="1833">
        <f t="shared" si="75"/>
        <v>5000</v>
      </c>
      <c r="O295" s="1834">
        <v>0</v>
      </c>
      <c r="P295" s="1834">
        <f t="shared" si="74"/>
        <v>5000</v>
      </c>
      <c r="Q295" s="1834">
        <v>0</v>
      </c>
      <c r="R295" s="1834">
        <f t="shared" si="73"/>
        <v>5000</v>
      </c>
      <c r="S295" s="1832">
        <v>0</v>
      </c>
      <c r="T295" s="1832">
        <f t="shared" si="71"/>
        <v>5000</v>
      </c>
      <c r="U295" s="1832">
        <v>0</v>
      </c>
      <c r="V295" s="1832">
        <f t="shared" si="72"/>
        <v>5000</v>
      </c>
      <c r="W295" s="1832">
        <v>0</v>
      </c>
      <c r="X295" s="1832">
        <f t="shared" si="61"/>
        <v>5000</v>
      </c>
      <c r="Y295" s="2173"/>
    </row>
    <row r="296" spans="1:25" ht="13.1" hidden="1" thickBot="1" x14ac:dyDescent="0.25">
      <c r="A296" s="596"/>
      <c r="B296" s="1232"/>
      <c r="C296" s="1233" t="s">
        <v>294</v>
      </c>
      <c r="D296" s="1233" t="s">
        <v>630</v>
      </c>
      <c r="E296" s="1234" t="s">
        <v>631</v>
      </c>
      <c r="F296" s="1235">
        <v>0</v>
      </c>
      <c r="G296" s="1183"/>
      <c r="H296" s="926"/>
      <c r="I296" s="1827"/>
      <c r="J296" s="1827">
        <v>0</v>
      </c>
      <c r="K296" s="1827">
        <v>0</v>
      </c>
      <c r="L296" s="1827">
        <v>0</v>
      </c>
      <c r="M296" s="1842">
        <v>5000</v>
      </c>
      <c r="N296" s="1842">
        <f t="shared" si="75"/>
        <v>5000</v>
      </c>
      <c r="O296" s="1850">
        <v>0</v>
      </c>
      <c r="P296" s="1850">
        <f t="shared" si="74"/>
        <v>5000</v>
      </c>
      <c r="Q296" s="1850">
        <v>0</v>
      </c>
      <c r="R296" s="1850">
        <f t="shared" si="73"/>
        <v>5000</v>
      </c>
      <c r="S296" s="1851">
        <v>0</v>
      </c>
      <c r="T296" s="1851">
        <f t="shared" si="71"/>
        <v>5000</v>
      </c>
      <c r="U296" s="1851">
        <v>0</v>
      </c>
      <c r="V296" s="1851">
        <f t="shared" si="72"/>
        <v>5000</v>
      </c>
      <c r="W296" s="1851">
        <v>0</v>
      </c>
      <c r="X296" s="1851">
        <f t="shared" si="61"/>
        <v>5000</v>
      </c>
      <c r="Y296" s="2173"/>
    </row>
    <row r="297" spans="1:25" ht="13.1" thickBot="1" x14ac:dyDescent="0.25">
      <c r="A297" s="1089" t="s">
        <v>106</v>
      </c>
      <c r="B297" s="1210" t="s">
        <v>100</v>
      </c>
      <c r="C297" s="1211" t="s">
        <v>100</v>
      </c>
      <c r="D297" s="1211" t="s">
        <v>100</v>
      </c>
      <c r="E297" s="1091" t="s">
        <v>228</v>
      </c>
      <c r="F297" s="1212">
        <v>2750</v>
      </c>
      <c r="G297" s="1227">
        <f>+G298+G302+G304+G306</f>
        <v>0</v>
      </c>
      <c r="H297" s="1086">
        <f t="shared" si="79"/>
        <v>2750</v>
      </c>
      <c r="I297" s="1852">
        <v>0</v>
      </c>
      <c r="J297" s="1852">
        <f t="shared" si="77"/>
        <v>2750</v>
      </c>
      <c r="K297" s="1852">
        <f>+K298+K308+K310+K312+K314+K316+K318+K320+K322</f>
        <v>0</v>
      </c>
      <c r="L297" s="1852">
        <f t="shared" si="76"/>
        <v>2750</v>
      </c>
      <c r="M297" s="1852">
        <v>0</v>
      </c>
      <c r="N297" s="1852">
        <f t="shared" si="75"/>
        <v>2750</v>
      </c>
      <c r="O297" s="1853">
        <v>0</v>
      </c>
      <c r="P297" s="1853">
        <f t="shared" si="74"/>
        <v>2750</v>
      </c>
      <c r="Q297" s="1853">
        <v>0</v>
      </c>
      <c r="R297" s="1853">
        <f t="shared" si="73"/>
        <v>2750</v>
      </c>
      <c r="S297" s="1268">
        <v>0</v>
      </c>
      <c r="T297" s="1268">
        <f t="shared" ref="T297:T350" si="85">+R297+S297</f>
        <v>2750</v>
      </c>
      <c r="U297" s="1268">
        <f>U298+U300+U302+U304+U306+U308+U310+U312+U314+U316+U318+U320+U322</f>
        <v>80</v>
      </c>
      <c r="V297" s="1268">
        <f t="shared" ref="V297:V350" si="86">+T297+U297</f>
        <v>2830</v>
      </c>
      <c r="W297" s="1268">
        <f>W298+W300+W302+W304+W306+W308+W310+W312+W314+W316+W318+W320+W322</f>
        <v>0</v>
      </c>
      <c r="X297" s="1268">
        <f t="shared" si="61"/>
        <v>2830</v>
      </c>
      <c r="Y297" s="2173"/>
    </row>
    <row r="298" spans="1:25" hidden="1" x14ac:dyDescent="0.2">
      <c r="A298" s="669" t="s">
        <v>106</v>
      </c>
      <c r="B298" s="671" t="s">
        <v>490</v>
      </c>
      <c r="C298" s="672" t="s">
        <v>100</v>
      </c>
      <c r="D298" s="673" t="s">
        <v>100</v>
      </c>
      <c r="E298" s="780" t="s">
        <v>228</v>
      </c>
      <c r="F298" s="925">
        <f>+F299</f>
        <v>2750</v>
      </c>
      <c r="G298" s="1214">
        <f>+G299</f>
        <v>-1560</v>
      </c>
      <c r="H298" s="925">
        <f t="shared" si="79"/>
        <v>1190</v>
      </c>
      <c r="I298" s="1830">
        <v>0</v>
      </c>
      <c r="J298" s="1830">
        <f t="shared" si="77"/>
        <v>1190</v>
      </c>
      <c r="K298" s="1830">
        <f>+K299</f>
        <v>-1010</v>
      </c>
      <c r="L298" s="1830">
        <f t="shared" si="76"/>
        <v>180</v>
      </c>
      <c r="M298" s="1830">
        <v>0</v>
      </c>
      <c r="N298" s="1830">
        <f t="shared" si="75"/>
        <v>180</v>
      </c>
      <c r="O298" s="1831">
        <v>0</v>
      </c>
      <c r="P298" s="1831">
        <f t="shared" si="74"/>
        <v>180</v>
      </c>
      <c r="Q298" s="1831">
        <v>0</v>
      </c>
      <c r="R298" s="1831">
        <f t="shared" si="73"/>
        <v>180</v>
      </c>
      <c r="S298" s="1824">
        <v>0</v>
      </c>
      <c r="T298" s="1824">
        <f t="shared" si="85"/>
        <v>180</v>
      </c>
      <c r="U298" s="1824">
        <f>U299</f>
        <v>-180</v>
      </c>
      <c r="V298" s="1824">
        <f t="shared" si="86"/>
        <v>0</v>
      </c>
      <c r="W298" s="1824">
        <f>W299</f>
        <v>0</v>
      </c>
      <c r="X298" s="1824">
        <f t="shared" si="61"/>
        <v>0</v>
      </c>
      <c r="Y298" s="2173"/>
    </row>
    <row r="299" spans="1:25" hidden="1" x14ac:dyDescent="0.2">
      <c r="A299" s="1040"/>
      <c r="B299" s="1041" t="s">
        <v>474</v>
      </c>
      <c r="C299" s="704">
        <v>3419</v>
      </c>
      <c r="D299" s="663">
        <v>5222</v>
      </c>
      <c r="E299" s="781" t="s">
        <v>296</v>
      </c>
      <c r="F299" s="926">
        <v>2750</v>
      </c>
      <c r="G299" s="1183">
        <v>-1560</v>
      </c>
      <c r="H299" s="926">
        <f t="shared" si="79"/>
        <v>1190</v>
      </c>
      <c r="I299" s="1827">
        <v>0</v>
      </c>
      <c r="J299" s="1827">
        <f t="shared" si="77"/>
        <v>1190</v>
      </c>
      <c r="K299" s="1827">
        <v>-1010</v>
      </c>
      <c r="L299" s="1827">
        <f t="shared" si="76"/>
        <v>180</v>
      </c>
      <c r="M299" s="1827">
        <v>0</v>
      </c>
      <c r="N299" s="1827">
        <f t="shared" si="75"/>
        <v>180</v>
      </c>
      <c r="O299" s="1828">
        <v>0</v>
      </c>
      <c r="P299" s="1828">
        <f t="shared" si="74"/>
        <v>180</v>
      </c>
      <c r="Q299" s="1828">
        <v>0</v>
      </c>
      <c r="R299" s="1828">
        <f t="shared" ref="R299:R350" si="87">+P299+Q299</f>
        <v>180</v>
      </c>
      <c r="S299" s="1829">
        <v>0</v>
      </c>
      <c r="T299" s="1829">
        <f t="shared" si="85"/>
        <v>180</v>
      </c>
      <c r="U299" s="1829">
        <v>-180</v>
      </c>
      <c r="V299" s="1829">
        <f t="shared" si="86"/>
        <v>0</v>
      </c>
      <c r="W299" s="1829">
        <v>0</v>
      </c>
      <c r="X299" s="1829">
        <f t="shared" si="61"/>
        <v>0</v>
      </c>
      <c r="Y299" s="2173"/>
    </row>
    <row r="300" spans="1:25" ht="20.95" hidden="1" x14ac:dyDescent="0.2">
      <c r="A300" s="669" t="s">
        <v>106</v>
      </c>
      <c r="B300" s="671" t="s">
        <v>969</v>
      </c>
      <c r="C300" s="672" t="s">
        <v>100</v>
      </c>
      <c r="D300" s="673" t="s">
        <v>100</v>
      </c>
      <c r="E300" s="1847" t="s">
        <v>970</v>
      </c>
      <c r="F300" s="1848"/>
      <c r="G300" s="1176"/>
      <c r="H300" s="928"/>
      <c r="I300" s="1833"/>
      <c r="J300" s="1833"/>
      <c r="K300" s="1833"/>
      <c r="L300" s="1833"/>
      <c r="M300" s="1833"/>
      <c r="N300" s="1833"/>
      <c r="O300" s="1834"/>
      <c r="P300" s="1834">
        <v>0</v>
      </c>
      <c r="Q300" s="1834"/>
      <c r="R300" s="1834"/>
      <c r="S300" s="1832"/>
      <c r="T300" s="1832">
        <v>0</v>
      </c>
      <c r="U300" s="1832">
        <f>+U301</f>
        <v>260</v>
      </c>
      <c r="V300" s="1832">
        <f t="shared" si="86"/>
        <v>260</v>
      </c>
      <c r="W300" s="1832">
        <f>+W301</f>
        <v>0</v>
      </c>
      <c r="X300" s="1832">
        <f t="shared" si="61"/>
        <v>260</v>
      </c>
      <c r="Y300" s="2173"/>
    </row>
    <row r="301" spans="1:25" hidden="1" x14ac:dyDescent="0.2">
      <c r="A301" s="1040"/>
      <c r="B301" s="1041" t="s">
        <v>474</v>
      </c>
      <c r="C301" s="704">
        <v>3419</v>
      </c>
      <c r="D301" s="663">
        <v>5339</v>
      </c>
      <c r="E301" s="1202" t="s">
        <v>469</v>
      </c>
      <c r="F301" s="929"/>
      <c r="G301" s="1183"/>
      <c r="H301" s="926"/>
      <c r="I301" s="1827"/>
      <c r="J301" s="1827"/>
      <c r="K301" s="1827"/>
      <c r="L301" s="1827"/>
      <c r="M301" s="1827"/>
      <c r="N301" s="1827"/>
      <c r="O301" s="1828"/>
      <c r="P301" s="1828">
        <v>0</v>
      </c>
      <c r="Q301" s="1828"/>
      <c r="R301" s="1828"/>
      <c r="S301" s="1829"/>
      <c r="T301" s="1829">
        <v>0</v>
      </c>
      <c r="U301" s="1829">
        <v>260</v>
      </c>
      <c r="V301" s="1829">
        <f t="shared" si="86"/>
        <v>260</v>
      </c>
      <c r="W301" s="1829">
        <v>0</v>
      </c>
      <c r="X301" s="1829">
        <f t="shared" si="61"/>
        <v>260</v>
      </c>
      <c r="Y301" s="2173"/>
    </row>
    <row r="302" spans="1:25" ht="20.95" hidden="1" x14ac:dyDescent="0.2">
      <c r="A302" s="1215" t="s">
        <v>298</v>
      </c>
      <c r="B302" s="1216" t="s">
        <v>545</v>
      </c>
      <c r="C302" s="1217" t="s">
        <v>100</v>
      </c>
      <c r="D302" s="1217" t="s">
        <v>100</v>
      </c>
      <c r="E302" s="1218" t="s">
        <v>319</v>
      </c>
      <c r="F302" s="1219">
        <v>0</v>
      </c>
      <c r="G302" s="1176">
        <f>+G303</f>
        <v>156</v>
      </c>
      <c r="H302" s="928">
        <f t="shared" si="79"/>
        <v>156</v>
      </c>
      <c r="I302" s="1833">
        <v>0</v>
      </c>
      <c r="J302" s="1833">
        <f t="shared" si="77"/>
        <v>156</v>
      </c>
      <c r="K302" s="1833">
        <v>0</v>
      </c>
      <c r="L302" s="1833">
        <f t="shared" si="76"/>
        <v>156</v>
      </c>
      <c r="M302" s="1833">
        <v>0</v>
      </c>
      <c r="N302" s="1833">
        <f t="shared" si="75"/>
        <v>156</v>
      </c>
      <c r="O302" s="1834">
        <v>0</v>
      </c>
      <c r="P302" s="1834">
        <f t="shared" si="74"/>
        <v>156</v>
      </c>
      <c r="Q302" s="1834">
        <v>0</v>
      </c>
      <c r="R302" s="1834">
        <f t="shared" si="87"/>
        <v>156</v>
      </c>
      <c r="S302" s="1832">
        <v>0</v>
      </c>
      <c r="T302" s="1832">
        <f t="shared" si="85"/>
        <v>156</v>
      </c>
      <c r="U302" s="1832">
        <v>0</v>
      </c>
      <c r="V302" s="1832">
        <f t="shared" si="86"/>
        <v>156</v>
      </c>
      <c r="W302" s="1832">
        <v>0</v>
      </c>
      <c r="X302" s="1832">
        <f t="shared" si="61"/>
        <v>156</v>
      </c>
      <c r="Y302" s="2173"/>
    </row>
    <row r="303" spans="1:25" hidden="1" x14ac:dyDescent="0.2">
      <c r="A303" s="1220"/>
      <c r="B303" s="1221"/>
      <c r="C303" s="1222" t="s">
        <v>294</v>
      </c>
      <c r="D303" s="1222" t="s">
        <v>295</v>
      </c>
      <c r="E303" s="1223" t="s">
        <v>296</v>
      </c>
      <c r="F303" s="1224">
        <v>0</v>
      </c>
      <c r="G303" s="1183">
        <v>156</v>
      </c>
      <c r="H303" s="926">
        <f t="shared" si="79"/>
        <v>156</v>
      </c>
      <c r="I303" s="1827">
        <v>0</v>
      </c>
      <c r="J303" s="1827">
        <f t="shared" si="77"/>
        <v>156</v>
      </c>
      <c r="K303" s="1827">
        <v>0</v>
      </c>
      <c r="L303" s="1827">
        <f t="shared" si="76"/>
        <v>156</v>
      </c>
      <c r="M303" s="1827">
        <v>0</v>
      </c>
      <c r="N303" s="1827">
        <f t="shared" si="75"/>
        <v>156</v>
      </c>
      <c r="O303" s="1828">
        <v>0</v>
      </c>
      <c r="P303" s="1828">
        <f t="shared" ref="P303:P350" si="88">+N303+O303</f>
        <v>156</v>
      </c>
      <c r="Q303" s="1828">
        <v>0</v>
      </c>
      <c r="R303" s="1828">
        <f t="shared" si="87"/>
        <v>156</v>
      </c>
      <c r="S303" s="1829">
        <v>0</v>
      </c>
      <c r="T303" s="1829">
        <f t="shared" si="85"/>
        <v>156</v>
      </c>
      <c r="U303" s="1829">
        <v>0</v>
      </c>
      <c r="V303" s="1829">
        <f t="shared" si="86"/>
        <v>156</v>
      </c>
      <c r="W303" s="1829">
        <v>0</v>
      </c>
      <c r="X303" s="1829">
        <f t="shared" ref="X303:X350" si="89">+V303+W303</f>
        <v>156</v>
      </c>
      <c r="Y303" s="2173"/>
    </row>
    <row r="304" spans="1:25" ht="20.95" hidden="1" x14ac:dyDescent="0.2">
      <c r="A304" s="1215" t="s">
        <v>298</v>
      </c>
      <c r="B304" s="1216" t="s">
        <v>546</v>
      </c>
      <c r="C304" s="1217" t="s">
        <v>100</v>
      </c>
      <c r="D304" s="1217" t="s">
        <v>100</v>
      </c>
      <c r="E304" s="1218" t="s">
        <v>302</v>
      </c>
      <c r="F304" s="1219">
        <v>0</v>
      </c>
      <c r="G304" s="1176">
        <f t="shared" ref="G304" si="90">+G305</f>
        <v>780</v>
      </c>
      <c r="H304" s="928">
        <f t="shared" si="79"/>
        <v>780</v>
      </c>
      <c r="I304" s="1833">
        <v>0</v>
      </c>
      <c r="J304" s="1833">
        <f t="shared" si="77"/>
        <v>780</v>
      </c>
      <c r="K304" s="1833">
        <v>0</v>
      </c>
      <c r="L304" s="1833">
        <f t="shared" si="76"/>
        <v>780</v>
      </c>
      <c r="M304" s="1833">
        <v>0</v>
      </c>
      <c r="N304" s="1833">
        <f t="shared" si="75"/>
        <v>780</v>
      </c>
      <c r="O304" s="1834">
        <v>0</v>
      </c>
      <c r="P304" s="1834">
        <f t="shared" si="88"/>
        <v>780</v>
      </c>
      <c r="Q304" s="1834">
        <v>0</v>
      </c>
      <c r="R304" s="1834">
        <f t="shared" si="87"/>
        <v>780</v>
      </c>
      <c r="S304" s="1832">
        <v>0</v>
      </c>
      <c r="T304" s="1832">
        <f t="shared" si="85"/>
        <v>780</v>
      </c>
      <c r="U304" s="1832">
        <v>0</v>
      </c>
      <c r="V304" s="1832">
        <f t="shared" si="86"/>
        <v>780</v>
      </c>
      <c r="W304" s="1832">
        <v>0</v>
      </c>
      <c r="X304" s="1832">
        <f t="shared" si="89"/>
        <v>780</v>
      </c>
      <c r="Y304" s="2173"/>
    </row>
    <row r="305" spans="1:25" hidden="1" x14ac:dyDescent="0.2">
      <c r="A305" s="1220"/>
      <c r="B305" s="1221"/>
      <c r="C305" s="1222" t="s">
        <v>294</v>
      </c>
      <c r="D305" s="1222" t="s">
        <v>295</v>
      </c>
      <c r="E305" s="1223" t="s">
        <v>296</v>
      </c>
      <c r="F305" s="1224">
        <v>0</v>
      </c>
      <c r="G305" s="1183">
        <v>780</v>
      </c>
      <c r="H305" s="926">
        <f t="shared" si="79"/>
        <v>780</v>
      </c>
      <c r="I305" s="1827">
        <v>0</v>
      </c>
      <c r="J305" s="1827">
        <f t="shared" si="77"/>
        <v>780</v>
      </c>
      <c r="K305" s="1827">
        <v>0</v>
      </c>
      <c r="L305" s="1827">
        <f t="shared" si="76"/>
        <v>780</v>
      </c>
      <c r="M305" s="1827">
        <v>0</v>
      </c>
      <c r="N305" s="1827">
        <f t="shared" si="75"/>
        <v>780</v>
      </c>
      <c r="O305" s="1828">
        <v>0</v>
      </c>
      <c r="P305" s="1828">
        <f t="shared" si="88"/>
        <v>780</v>
      </c>
      <c r="Q305" s="1828">
        <v>0</v>
      </c>
      <c r="R305" s="1828">
        <f t="shared" si="87"/>
        <v>780</v>
      </c>
      <c r="S305" s="1829">
        <v>0</v>
      </c>
      <c r="T305" s="1829">
        <f t="shared" si="85"/>
        <v>780</v>
      </c>
      <c r="U305" s="1829">
        <v>0</v>
      </c>
      <c r="V305" s="1829">
        <f t="shared" si="86"/>
        <v>780</v>
      </c>
      <c r="W305" s="1829">
        <v>0</v>
      </c>
      <c r="X305" s="1829">
        <f t="shared" si="89"/>
        <v>780</v>
      </c>
      <c r="Y305" s="2173"/>
    </row>
    <row r="306" spans="1:25" ht="20.95" hidden="1" x14ac:dyDescent="0.2">
      <c r="A306" s="1215" t="s">
        <v>298</v>
      </c>
      <c r="B306" s="1216" t="s">
        <v>547</v>
      </c>
      <c r="C306" s="1217" t="s">
        <v>100</v>
      </c>
      <c r="D306" s="1217" t="s">
        <v>100</v>
      </c>
      <c r="E306" s="1218" t="s">
        <v>320</v>
      </c>
      <c r="F306" s="1219">
        <v>0</v>
      </c>
      <c r="G306" s="1176">
        <f t="shared" ref="G306" si="91">+G307</f>
        <v>624</v>
      </c>
      <c r="H306" s="928">
        <f t="shared" si="79"/>
        <v>624</v>
      </c>
      <c r="I306" s="1833">
        <v>0</v>
      </c>
      <c r="J306" s="1833">
        <f t="shared" si="77"/>
        <v>624</v>
      </c>
      <c r="K306" s="1833">
        <v>0</v>
      </c>
      <c r="L306" s="1833">
        <f t="shared" si="76"/>
        <v>624</v>
      </c>
      <c r="M306" s="1833">
        <v>0</v>
      </c>
      <c r="N306" s="1833">
        <f t="shared" si="75"/>
        <v>624</v>
      </c>
      <c r="O306" s="1834">
        <v>0</v>
      </c>
      <c r="P306" s="1834">
        <f t="shared" si="88"/>
        <v>624</v>
      </c>
      <c r="Q306" s="1834">
        <v>0</v>
      </c>
      <c r="R306" s="1834">
        <f t="shared" si="87"/>
        <v>624</v>
      </c>
      <c r="S306" s="1832">
        <v>0</v>
      </c>
      <c r="T306" s="1832">
        <f t="shared" si="85"/>
        <v>624</v>
      </c>
      <c r="U306" s="1832">
        <v>0</v>
      </c>
      <c r="V306" s="1832">
        <f t="shared" si="86"/>
        <v>624</v>
      </c>
      <c r="W306" s="1832">
        <v>0</v>
      </c>
      <c r="X306" s="1832">
        <f t="shared" si="89"/>
        <v>624</v>
      </c>
      <c r="Y306" s="2173"/>
    </row>
    <row r="307" spans="1:25" hidden="1" x14ac:dyDescent="0.2">
      <c r="A307" s="1220"/>
      <c r="B307" s="1221"/>
      <c r="C307" s="1222" t="s">
        <v>294</v>
      </c>
      <c r="D307" s="1222" t="s">
        <v>295</v>
      </c>
      <c r="E307" s="1223" t="s">
        <v>296</v>
      </c>
      <c r="F307" s="1224">
        <v>0</v>
      </c>
      <c r="G307" s="1226">
        <v>624</v>
      </c>
      <c r="H307" s="929">
        <f t="shared" si="79"/>
        <v>624</v>
      </c>
      <c r="I307" s="1842">
        <v>0</v>
      </c>
      <c r="J307" s="1842">
        <f t="shared" si="77"/>
        <v>624</v>
      </c>
      <c r="K307" s="1827"/>
      <c r="L307" s="1827">
        <f t="shared" si="76"/>
        <v>624</v>
      </c>
      <c r="M307" s="1827">
        <v>0</v>
      </c>
      <c r="N307" s="1827">
        <f t="shared" si="75"/>
        <v>624</v>
      </c>
      <c r="O307" s="1828">
        <v>0</v>
      </c>
      <c r="P307" s="1828">
        <f t="shared" si="88"/>
        <v>624</v>
      </c>
      <c r="Q307" s="1828">
        <v>0</v>
      </c>
      <c r="R307" s="1828">
        <f t="shared" si="87"/>
        <v>624</v>
      </c>
      <c r="S307" s="1829">
        <v>0</v>
      </c>
      <c r="T307" s="1829">
        <f t="shared" si="85"/>
        <v>624</v>
      </c>
      <c r="U307" s="1829">
        <v>0</v>
      </c>
      <c r="V307" s="1829">
        <f t="shared" si="86"/>
        <v>624</v>
      </c>
      <c r="W307" s="1829">
        <v>0</v>
      </c>
      <c r="X307" s="1829">
        <f t="shared" si="89"/>
        <v>624</v>
      </c>
      <c r="Y307" s="2173"/>
    </row>
    <row r="308" spans="1:25" ht="20.95" hidden="1" x14ac:dyDescent="0.2">
      <c r="A308" s="1215" t="s">
        <v>106</v>
      </c>
      <c r="B308" s="1236" t="s">
        <v>581</v>
      </c>
      <c r="C308" s="1217" t="s">
        <v>100</v>
      </c>
      <c r="D308" s="1216" t="s">
        <v>100</v>
      </c>
      <c r="E308" s="1218" t="s">
        <v>591</v>
      </c>
      <c r="F308" s="1231">
        <v>0</v>
      </c>
      <c r="G308" s="1183"/>
      <c r="H308" s="926"/>
      <c r="I308" s="1827"/>
      <c r="J308" s="1231">
        <v>0</v>
      </c>
      <c r="K308" s="1833">
        <f>+K309</f>
        <v>170</v>
      </c>
      <c r="L308" s="1833">
        <f t="shared" si="76"/>
        <v>170</v>
      </c>
      <c r="M308" s="1833">
        <v>0</v>
      </c>
      <c r="N308" s="1833">
        <f t="shared" si="75"/>
        <v>170</v>
      </c>
      <c r="O308" s="1834">
        <v>0</v>
      </c>
      <c r="P308" s="1834">
        <f t="shared" si="88"/>
        <v>170</v>
      </c>
      <c r="Q308" s="1834">
        <v>0</v>
      </c>
      <c r="R308" s="1834">
        <f t="shared" si="87"/>
        <v>170</v>
      </c>
      <c r="S308" s="1832">
        <v>0</v>
      </c>
      <c r="T308" s="1832">
        <f t="shared" si="85"/>
        <v>170</v>
      </c>
      <c r="U308" s="1832">
        <v>0</v>
      </c>
      <c r="V308" s="1832">
        <f t="shared" si="86"/>
        <v>170</v>
      </c>
      <c r="W308" s="1832">
        <v>0</v>
      </c>
      <c r="X308" s="1832">
        <f t="shared" si="89"/>
        <v>170</v>
      </c>
      <c r="Y308" s="2173"/>
    </row>
    <row r="309" spans="1:25" hidden="1" x14ac:dyDescent="0.2">
      <c r="A309" s="1220"/>
      <c r="B309" s="1236"/>
      <c r="C309" s="1222" t="s">
        <v>294</v>
      </c>
      <c r="D309" s="1237" t="s">
        <v>295</v>
      </c>
      <c r="E309" s="1223" t="s">
        <v>296</v>
      </c>
      <c r="F309" s="1235">
        <v>0</v>
      </c>
      <c r="G309" s="1183"/>
      <c r="H309" s="926"/>
      <c r="I309" s="1827"/>
      <c r="J309" s="1235">
        <v>0</v>
      </c>
      <c r="K309" s="1827">
        <v>170</v>
      </c>
      <c r="L309" s="1827">
        <f t="shared" si="76"/>
        <v>170</v>
      </c>
      <c r="M309" s="1827">
        <v>0</v>
      </c>
      <c r="N309" s="1827">
        <f t="shared" si="75"/>
        <v>170</v>
      </c>
      <c r="O309" s="1828">
        <v>0</v>
      </c>
      <c r="P309" s="1828">
        <f t="shared" si="88"/>
        <v>170</v>
      </c>
      <c r="Q309" s="1828">
        <v>0</v>
      </c>
      <c r="R309" s="1828">
        <f t="shared" si="87"/>
        <v>170</v>
      </c>
      <c r="S309" s="1829">
        <v>0</v>
      </c>
      <c r="T309" s="1829">
        <f t="shared" si="85"/>
        <v>170</v>
      </c>
      <c r="U309" s="1829">
        <v>0</v>
      </c>
      <c r="V309" s="1829">
        <f t="shared" si="86"/>
        <v>170</v>
      </c>
      <c r="W309" s="1829">
        <v>0</v>
      </c>
      <c r="X309" s="1829">
        <f t="shared" si="89"/>
        <v>170</v>
      </c>
      <c r="Y309" s="2173"/>
    </row>
    <row r="310" spans="1:25" ht="20.95" hidden="1" x14ac:dyDescent="0.2">
      <c r="A310" s="1215" t="s">
        <v>106</v>
      </c>
      <c r="B310" s="1236" t="s">
        <v>582</v>
      </c>
      <c r="C310" s="1217" t="s">
        <v>100</v>
      </c>
      <c r="D310" s="1216" t="s">
        <v>100</v>
      </c>
      <c r="E310" s="1218" t="s">
        <v>592</v>
      </c>
      <c r="F310" s="1231">
        <v>0</v>
      </c>
      <c r="G310" s="1183"/>
      <c r="H310" s="926"/>
      <c r="I310" s="1827"/>
      <c r="J310" s="1231">
        <v>0</v>
      </c>
      <c r="K310" s="1833">
        <f t="shared" ref="K310" si="92">+K311</f>
        <v>100</v>
      </c>
      <c r="L310" s="1833">
        <f t="shared" si="76"/>
        <v>100</v>
      </c>
      <c r="M310" s="1833">
        <v>0</v>
      </c>
      <c r="N310" s="1833">
        <f t="shared" si="75"/>
        <v>100</v>
      </c>
      <c r="O310" s="1834">
        <v>0</v>
      </c>
      <c r="P310" s="1834">
        <f t="shared" si="88"/>
        <v>100</v>
      </c>
      <c r="Q310" s="1834">
        <v>0</v>
      </c>
      <c r="R310" s="1834">
        <f t="shared" si="87"/>
        <v>100</v>
      </c>
      <c r="S310" s="1832">
        <v>0</v>
      </c>
      <c r="T310" s="1832">
        <f t="shared" si="85"/>
        <v>100</v>
      </c>
      <c r="U310" s="1832">
        <v>0</v>
      </c>
      <c r="V310" s="1832">
        <f t="shared" si="86"/>
        <v>100</v>
      </c>
      <c r="W310" s="1832">
        <v>0</v>
      </c>
      <c r="X310" s="1832">
        <f t="shared" si="89"/>
        <v>100</v>
      </c>
      <c r="Y310" s="2173"/>
    </row>
    <row r="311" spans="1:25" hidden="1" x14ac:dyDescent="0.2">
      <c r="A311" s="1220"/>
      <c r="B311" s="1236"/>
      <c r="C311" s="1222" t="s">
        <v>294</v>
      </c>
      <c r="D311" s="1237" t="s">
        <v>295</v>
      </c>
      <c r="E311" s="1223" t="s">
        <v>296</v>
      </c>
      <c r="F311" s="1235">
        <v>0</v>
      </c>
      <c r="G311" s="1183"/>
      <c r="H311" s="926"/>
      <c r="I311" s="1827"/>
      <c r="J311" s="1235">
        <v>0</v>
      </c>
      <c r="K311" s="1827">
        <v>100</v>
      </c>
      <c r="L311" s="1827">
        <f t="shared" si="76"/>
        <v>100</v>
      </c>
      <c r="M311" s="1827">
        <v>0</v>
      </c>
      <c r="N311" s="1827">
        <f t="shared" si="75"/>
        <v>100</v>
      </c>
      <c r="O311" s="1828">
        <v>0</v>
      </c>
      <c r="P311" s="1828">
        <f t="shared" si="88"/>
        <v>100</v>
      </c>
      <c r="Q311" s="1828">
        <v>0</v>
      </c>
      <c r="R311" s="1828">
        <f t="shared" si="87"/>
        <v>100</v>
      </c>
      <c r="S311" s="1829">
        <v>0</v>
      </c>
      <c r="T311" s="1829">
        <f t="shared" si="85"/>
        <v>100</v>
      </c>
      <c r="U311" s="1829">
        <v>0</v>
      </c>
      <c r="V311" s="1829">
        <f t="shared" si="86"/>
        <v>100</v>
      </c>
      <c r="W311" s="1829">
        <v>0</v>
      </c>
      <c r="X311" s="1829">
        <f t="shared" si="89"/>
        <v>100</v>
      </c>
      <c r="Y311" s="2173"/>
    </row>
    <row r="312" spans="1:25" ht="20.95" hidden="1" x14ac:dyDescent="0.2">
      <c r="A312" s="1215" t="s">
        <v>106</v>
      </c>
      <c r="B312" s="1236" t="s">
        <v>583</v>
      </c>
      <c r="C312" s="1217" t="s">
        <v>100</v>
      </c>
      <c r="D312" s="1216" t="s">
        <v>100</v>
      </c>
      <c r="E312" s="1218" t="s">
        <v>593</v>
      </c>
      <c r="F312" s="1231">
        <v>0</v>
      </c>
      <c r="G312" s="1183"/>
      <c r="H312" s="926"/>
      <c r="I312" s="1827"/>
      <c r="J312" s="1231">
        <v>0</v>
      </c>
      <c r="K312" s="1833">
        <f t="shared" ref="K312" si="93">+K313</f>
        <v>100</v>
      </c>
      <c r="L312" s="1833">
        <f t="shared" si="76"/>
        <v>100</v>
      </c>
      <c r="M312" s="1833">
        <v>0</v>
      </c>
      <c r="N312" s="1833">
        <f t="shared" si="75"/>
        <v>100</v>
      </c>
      <c r="O312" s="1834">
        <v>0</v>
      </c>
      <c r="P312" s="1834">
        <f t="shared" si="88"/>
        <v>100</v>
      </c>
      <c r="Q312" s="1834">
        <v>0</v>
      </c>
      <c r="R312" s="1834">
        <f t="shared" si="87"/>
        <v>100</v>
      </c>
      <c r="S312" s="1832">
        <v>0</v>
      </c>
      <c r="T312" s="1832">
        <f t="shared" si="85"/>
        <v>100</v>
      </c>
      <c r="U312" s="1832">
        <v>0</v>
      </c>
      <c r="V312" s="1832">
        <f t="shared" si="86"/>
        <v>100</v>
      </c>
      <c r="W312" s="1832">
        <v>0</v>
      </c>
      <c r="X312" s="1832">
        <f t="shared" si="89"/>
        <v>100</v>
      </c>
      <c r="Y312" s="2173"/>
    </row>
    <row r="313" spans="1:25" hidden="1" x14ac:dyDescent="0.2">
      <c r="A313" s="1220"/>
      <c r="B313" s="1236"/>
      <c r="C313" s="1222" t="s">
        <v>294</v>
      </c>
      <c r="D313" s="1237" t="s">
        <v>295</v>
      </c>
      <c r="E313" s="1223" t="s">
        <v>296</v>
      </c>
      <c r="F313" s="1235">
        <v>0</v>
      </c>
      <c r="G313" s="1183"/>
      <c r="H313" s="926"/>
      <c r="I313" s="1827"/>
      <c r="J313" s="1235">
        <v>0</v>
      </c>
      <c r="K313" s="1827">
        <v>100</v>
      </c>
      <c r="L313" s="1827">
        <f t="shared" si="76"/>
        <v>100</v>
      </c>
      <c r="M313" s="1827">
        <v>0</v>
      </c>
      <c r="N313" s="1827">
        <f t="shared" si="75"/>
        <v>100</v>
      </c>
      <c r="O313" s="1828">
        <v>0</v>
      </c>
      <c r="P313" s="1828">
        <f t="shared" si="88"/>
        <v>100</v>
      </c>
      <c r="Q313" s="1828">
        <v>0</v>
      </c>
      <c r="R313" s="1828">
        <f t="shared" si="87"/>
        <v>100</v>
      </c>
      <c r="S313" s="1829">
        <v>0</v>
      </c>
      <c r="T313" s="1829">
        <f t="shared" si="85"/>
        <v>100</v>
      </c>
      <c r="U313" s="1829">
        <v>0</v>
      </c>
      <c r="V313" s="1829">
        <f t="shared" si="86"/>
        <v>100</v>
      </c>
      <c r="W313" s="1829">
        <v>0</v>
      </c>
      <c r="X313" s="1829">
        <f t="shared" si="89"/>
        <v>100</v>
      </c>
      <c r="Y313" s="2173"/>
    </row>
    <row r="314" spans="1:25" ht="20.95" hidden="1" x14ac:dyDescent="0.2">
      <c r="A314" s="1215" t="s">
        <v>106</v>
      </c>
      <c r="B314" s="1236" t="s">
        <v>584</v>
      </c>
      <c r="C314" s="1217" t="s">
        <v>100</v>
      </c>
      <c r="D314" s="1216" t="s">
        <v>100</v>
      </c>
      <c r="E314" s="1218" t="s">
        <v>594</v>
      </c>
      <c r="F314" s="1231">
        <v>0</v>
      </c>
      <c r="G314" s="1183"/>
      <c r="H314" s="926"/>
      <c r="I314" s="1827"/>
      <c r="J314" s="1231">
        <v>0</v>
      </c>
      <c r="K314" s="1833">
        <f t="shared" ref="K314" si="94">+K315</f>
        <v>90</v>
      </c>
      <c r="L314" s="1833">
        <f t="shared" si="76"/>
        <v>90</v>
      </c>
      <c r="M314" s="1833">
        <v>0</v>
      </c>
      <c r="N314" s="1833">
        <f t="shared" si="75"/>
        <v>90</v>
      </c>
      <c r="O314" s="1834">
        <v>0</v>
      </c>
      <c r="P314" s="1834">
        <f t="shared" si="88"/>
        <v>90</v>
      </c>
      <c r="Q314" s="1834">
        <v>0</v>
      </c>
      <c r="R314" s="1834">
        <f t="shared" si="87"/>
        <v>90</v>
      </c>
      <c r="S314" s="1832">
        <v>0</v>
      </c>
      <c r="T314" s="1832">
        <f t="shared" si="85"/>
        <v>90</v>
      </c>
      <c r="U314" s="1832">
        <v>0</v>
      </c>
      <c r="V314" s="1832">
        <f t="shared" si="86"/>
        <v>90</v>
      </c>
      <c r="W314" s="1832">
        <v>0</v>
      </c>
      <c r="X314" s="1832">
        <f t="shared" si="89"/>
        <v>90</v>
      </c>
      <c r="Y314" s="2173"/>
    </row>
    <row r="315" spans="1:25" hidden="1" x14ac:dyDescent="0.2">
      <c r="A315" s="1220"/>
      <c r="B315" s="1236"/>
      <c r="C315" s="1222" t="s">
        <v>294</v>
      </c>
      <c r="D315" s="1237" t="s">
        <v>295</v>
      </c>
      <c r="E315" s="1223" t="s">
        <v>296</v>
      </c>
      <c r="F315" s="1235">
        <v>0</v>
      </c>
      <c r="G315" s="1183"/>
      <c r="H315" s="926"/>
      <c r="I315" s="1827"/>
      <c r="J315" s="1235">
        <v>0</v>
      </c>
      <c r="K315" s="1827">
        <v>90</v>
      </c>
      <c r="L315" s="1827">
        <f t="shared" si="76"/>
        <v>90</v>
      </c>
      <c r="M315" s="1827">
        <v>0</v>
      </c>
      <c r="N315" s="1827">
        <f t="shared" si="75"/>
        <v>90</v>
      </c>
      <c r="O315" s="1828">
        <v>0</v>
      </c>
      <c r="P315" s="1828">
        <f t="shared" si="88"/>
        <v>90</v>
      </c>
      <c r="Q315" s="1828">
        <v>0</v>
      </c>
      <c r="R315" s="1828">
        <f t="shared" si="87"/>
        <v>90</v>
      </c>
      <c r="S315" s="1829">
        <v>0</v>
      </c>
      <c r="T315" s="1829">
        <f t="shared" si="85"/>
        <v>90</v>
      </c>
      <c r="U315" s="1829">
        <v>0</v>
      </c>
      <c r="V315" s="1829">
        <f t="shared" si="86"/>
        <v>90</v>
      </c>
      <c r="W315" s="1829">
        <v>0</v>
      </c>
      <c r="X315" s="1829">
        <f t="shared" si="89"/>
        <v>90</v>
      </c>
      <c r="Y315" s="2173"/>
    </row>
    <row r="316" spans="1:25" ht="20.95" hidden="1" x14ac:dyDescent="0.2">
      <c r="A316" s="1215" t="s">
        <v>106</v>
      </c>
      <c r="B316" s="1236" t="s">
        <v>585</v>
      </c>
      <c r="C316" s="1217" t="s">
        <v>100</v>
      </c>
      <c r="D316" s="1216" t="s">
        <v>100</v>
      </c>
      <c r="E316" s="1218" t="s">
        <v>598</v>
      </c>
      <c r="F316" s="1231">
        <v>0</v>
      </c>
      <c r="G316" s="1183"/>
      <c r="H316" s="926"/>
      <c r="I316" s="1827"/>
      <c r="J316" s="1231">
        <v>0</v>
      </c>
      <c r="K316" s="1833">
        <f t="shared" ref="K316" si="95">+K317</f>
        <v>300</v>
      </c>
      <c r="L316" s="1833">
        <f t="shared" si="76"/>
        <v>300</v>
      </c>
      <c r="M316" s="1833">
        <v>0</v>
      </c>
      <c r="N316" s="1833">
        <f t="shared" si="75"/>
        <v>300</v>
      </c>
      <c r="O316" s="1834">
        <v>0</v>
      </c>
      <c r="P316" s="1834">
        <f t="shared" si="88"/>
        <v>300</v>
      </c>
      <c r="Q316" s="1834">
        <v>0</v>
      </c>
      <c r="R316" s="1834">
        <f t="shared" si="87"/>
        <v>300</v>
      </c>
      <c r="S316" s="1832">
        <v>0</v>
      </c>
      <c r="T316" s="1832">
        <f t="shared" si="85"/>
        <v>300</v>
      </c>
      <c r="U316" s="1832">
        <v>0</v>
      </c>
      <c r="V316" s="1832">
        <f t="shared" si="86"/>
        <v>300</v>
      </c>
      <c r="W316" s="1832">
        <v>0</v>
      </c>
      <c r="X316" s="1832">
        <f t="shared" si="89"/>
        <v>300</v>
      </c>
      <c r="Y316" s="2173"/>
    </row>
    <row r="317" spans="1:25" hidden="1" x14ac:dyDescent="0.2">
      <c r="A317" s="1220"/>
      <c r="B317" s="1236"/>
      <c r="C317" s="1222" t="s">
        <v>294</v>
      </c>
      <c r="D317" s="1237" t="s">
        <v>295</v>
      </c>
      <c r="E317" s="1223" t="s">
        <v>296</v>
      </c>
      <c r="F317" s="1235">
        <v>0</v>
      </c>
      <c r="G317" s="1183"/>
      <c r="H317" s="926"/>
      <c r="I317" s="1827"/>
      <c r="J317" s="1235">
        <v>0</v>
      </c>
      <c r="K317" s="1827">
        <v>300</v>
      </c>
      <c r="L317" s="1827">
        <f t="shared" si="76"/>
        <v>300</v>
      </c>
      <c r="M317" s="1827">
        <v>0</v>
      </c>
      <c r="N317" s="1827">
        <f t="shared" si="75"/>
        <v>300</v>
      </c>
      <c r="O317" s="1828">
        <v>0</v>
      </c>
      <c r="P317" s="1828">
        <f t="shared" si="88"/>
        <v>300</v>
      </c>
      <c r="Q317" s="1828">
        <v>0</v>
      </c>
      <c r="R317" s="1828">
        <f t="shared" si="87"/>
        <v>300</v>
      </c>
      <c r="S317" s="1829">
        <v>0</v>
      </c>
      <c r="T317" s="1829">
        <f t="shared" si="85"/>
        <v>300</v>
      </c>
      <c r="U317" s="1829">
        <v>0</v>
      </c>
      <c r="V317" s="1829">
        <f t="shared" si="86"/>
        <v>300</v>
      </c>
      <c r="W317" s="1829">
        <v>0</v>
      </c>
      <c r="X317" s="1829">
        <f t="shared" si="89"/>
        <v>300</v>
      </c>
      <c r="Y317" s="2173"/>
    </row>
    <row r="318" spans="1:25" ht="20.95" hidden="1" x14ac:dyDescent="0.2">
      <c r="A318" s="1215" t="s">
        <v>106</v>
      </c>
      <c r="B318" s="1236" t="s">
        <v>586</v>
      </c>
      <c r="C318" s="1217" t="s">
        <v>100</v>
      </c>
      <c r="D318" s="1216" t="s">
        <v>100</v>
      </c>
      <c r="E318" s="1218" t="s">
        <v>595</v>
      </c>
      <c r="F318" s="1231">
        <v>0</v>
      </c>
      <c r="G318" s="1183"/>
      <c r="H318" s="926"/>
      <c r="I318" s="1827"/>
      <c r="J318" s="1231">
        <v>0</v>
      </c>
      <c r="K318" s="1833">
        <f t="shared" ref="K318" si="96">+K319</f>
        <v>50</v>
      </c>
      <c r="L318" s="1833">
        <f t="shared" si="76"/>
        <v>50</v>
      </c>
      <c r="M318" s="1833">
        <v>0</v>
      </c>
      <c r="N318" s="1833">
        <f t="shared" si="75"/>
        <v>50</v>
      </c>
      <c r="O318" s="1834">
        <v>0</v>
      </c>
      <c r="P318" s="1834">
        <f t="shared" si="88"/>
        <v>50</v>
      </c>
      <c r="Q318" s="1834">
        <v>0</v>
      </c>
      <c r="R318" s="1834">
        <f t="shared" si="87"/>
        <v>50</v>
      </c>
      <c r="S318" s="1832">
        <v>0</v>
      </c>
      <c r="T318" s="1832">
        <f t="shared" si="85"/>
        <v>50</v>
      </c>
      <c r="U318" s="1832">
        <v>0</v>
      </c>
      <c r="V318" s="1832">
        <f t="shared" si="86"/>
        <v>50</v>
      </c>
      <c r="W318" s="1832">
        <v>0</v>
      </c>
      <c r="X318" s="1832">
        <f t="shared" si="89"/>
        <v>50</v>
      </c>
      <c r="Y318" s="2173"/>
    </row>
    <row r="319" spans="1:25" hidden="1" x14ac:dyDescent="0.2">
      <c r="A319" s="1220"/>
      <c r="B319" s="1236"/>
      <c r="C319" s="1222" t="s">
        <v>294</v>
      </c>
      <c r="D319" s="1237" t="s">
        <v>295</v>
      </c>
      <c r="E319" s="1223" t="s">
        <v>296</v>
      </c>
      <c r="F319" s="1235">
        <v>0</v>
      </c>
      <c r="G319" s="1183"/>
      <c r="H319" s="926"/>
      <c r="I319" s="1827"/>
      <c r="J319" s="1235">
        <v>0</v>
      </c>
      <c r="K319" s="1827">
        <v>50</v>
      </c>
      <c r="L319" s="1827">
        <f t="shared" si="76"/>
        <v>50</v>
      </c>
      <c r="M319" s="1827">
        <v>0</v>
      </c>
      <c r="N319" s="1827">
        <f t="shared" ref="N319:N342" si="97">+L319+M319</f>
        <v>50</v>
      </c>
      <c r="O319" s="1828">
        <v>0</v>
      </c>
      <c r="P319" s="1828">
        <f t="shared" si="88"/>
        <v>50</v>
      </c>
      <c r="Q319" s="1828">
        <v>0</v>
      </c>
      <c r="R319" s="1828">
        <f t="shared" si="87"/>
        <v>50</v>
      </c>
      <c r="S319" s="1829">
        <v>0</v>
      </c>
      <c r="T319" s="1829">
        <f t="shared" si="85"/>
        <v>50</v>
      </c>
      <c r="U319" s="1829">
        <v>0</v>
      </c>
      <c r="V319" s="1829">
        <f t="shared" si="86"/>
        <v>50</v>
      </c>
      <c r="W319" s="1829">
        <v>0</v>
      </c>
      <c r="X319" s="1829">
        <f t="shared" si="89"/>
        <v>50</v>
      </c>
      <c r="Y319" s="2173"/>
    </row>
    <row r="320" spans="1:25" ht="20.95" hidden="1" x14ac:dyDescent="0.2">
      <c r="A320" s="1215" t="s">
        <v>106</v>
      </c>
      <c r="B320" s="1236" t="s">
        <v>587</v>
      </c>
      <c r="C320" s="1217" t="s">
        <v>100</v>
      </c>
      <c r="D320" s="1216" t="s">
        <v>100</v>
      </c>
      <c r="E320" s="1218" t="s">
        <v>596</v>
      </c>
      <c r="F320" s="1231">
        <v>0</v>
      </c>
      <c r="G320" s="1183"/>
      <c r="H320" s="926"/>
      <c r="I320" s="1827"/>
      <c r="J320" s="1231">
        <v>0</v>
      </c>
      <c r="K320" s="1833">
        <f t="shared" ref="K320" si="98">+K321</f>
        <v>100</v>
      </c>
      <c r="L320" s="1833">
        <f t="shared" si="76"/>
        <v>100</v>
      </c>
      <c r="M320" s="1833">
        <v>0</v>
      </c>
      <c r="N320" s="1833">
        <f t="shared" si="97"/>
        <v>100</v>
      </c>
      <c r="O320" s="1834">
        <v>0</v>
      </c>
      <c r="P320" s="1834">
        <f t="shared" si="88"/>
        <v>100</v>
      </c>
      <c r="Q320" s="1834">
        <v>0</v>
      </c>
      <c r="R320" s="1834">
        <f t="shared" si="87"/>
        <v>100</v>
      </c>
      <c r="S320" s="1832">
        <v>0</v>
      </c>
      <c r="T320" s="1832">
        <f t="shared" si="85"/>
        <v>100</v>
      </c>
      <c r="U320" s="1832">
        <v>0</v>
      </c>
      <c r="V320" s="1832">
        <f t="shared" si="86"/>
        <v>100</v>
      </c>
      <c r="W320" s="1832">
        <v>0</v>
      </c>
      <c r="X320" s="1832">
        <f t="shared" si="89"/>
        <v>100</v>
      </c>
      <c r="Y320" s="2173"/>
    </row>
    <row r="321" spans="1:25" hidden="1" x14ac:dyDescent="0.2">
      <c r="A321" s="1220"/>
      <c r="B321" s="1236"/>
      <c r="C321" s="1222" t="s">
        <v>294</v>
      </c>
      <c r="D321" s="1237" t="s">
        <v>295</v>
      </c>
      <c r="E321" s="1223" t="s">
        <v>296</v>
      </c>
      <c r="F321" s="1235">
        <v>0</v>
      </c>
      <c r="G321" s="1183"/>
      <c r="H321" s="926"/>
      <c r="I321" s="1827"/>
      <c r="J321" s="1235">
        <v>0</v>
      </c>
      <c r="K321" s="1827">
        <v>100</v>
      </c>
      <c r="L321" s="1827">
        <f t="shared" si="76"/>
        <v>100</v>
      </c>
      <c r="M321" s="1827">
        <v>0</v>
      </c>
      <c r="N321" s="1827">
        <f t="shared" si="97"/>
        <v>100</v>
      </c>
      <c r="O321" s="1828">
        <v>0</v>
      </c>
      <c r="P321" s="1828">
        <f t="shared" si="88"/>
        <v>100</v>
      </c>
      <c r="Q321" s="1828">
        <v>0</v>
      </c>
      <c r="R321" s="1828">
        <f t="shared" si="87"/>
        <v>100</v>
      </c>
      <c r="S321" s="1829">
        <v>0</v>
      </c>
      <c r="T321" s="1829">
        <f t="shared" si="85"/>
        <v>100</v>
      </c>
      <c r="U321" s="1829">
        <v>0</v>
      </c>
      <c r="V321" s="1829">
        <f t="shared" si="86"/>
        <v>100</v>
      </c>
      <c r="W321" s="1829">
        <v>0</v>
      </c>
      <c r="X321" s="1829">
        <f t="shared" si="89"/>
        <v>100</v>
      </c>
      <c r="Y321" s="2173"/>
    </row>
    <row r="322" spans="1:25" ht="20.95" hidden="1" x14ac:dyDescent="0.2">
      <c r="A322" s="1215" t="s">
        <v>106</v>
      </c>
      <c r="B322" s="1236" t="s">
        <v>588</v>
      </c>
      <c r="C322" s="1217" t="s">
        <v>100</v>
      </c>
      <c r="D322" s="1216" t="s">
        <v>100</v>
      </c>
      <c r="E322" s="1218" t="s">
        <v>597</v>
      </c>
      <c r="F322" s="1231">
        <v>0</v>
      </c>
      <c r="G322" s="1183"/>
      <c r="H322" s="926"/>
      <c r="I322" s="1827"/>
      <c r="J322" s="1231">
        <v>0</v>
      </c>
      <c r="K322" s="1833">
        <f t="shared" ref="K322" si="99">+K323</f>
        <v>100</v>
      </c>
      <c r="L322" s="1833">
        <f t="shared" si="76"/>
        <v>100</v>
      </c>
      <c r="M322" s="1833">
        <v>0</v>
      </c>
      <c r="N322" s="1833">
        <f t="shared" si="97"/>
        <v>100</v>
      </c>
      <c r="O322" s="1834">
        <v>0</v>
      </c>
      <c r="P322" s="1834">
        <f t="shared" si="88"/>
        <v>100</v>
      </c>
      <c r="Q322" s="1834">
        <v>0</v>
      </c>
      <c r="R322" s="1834">
        <f t="shared" si="87"/>
        <v>100</v>
      </c>
      <c r="S322" s="1832">
        <v>0</v>
      </c>
      <c r="T322" s="1832">
        <f t="shared" si="85"/>
        <v>100</v>
      </c>
      <c r="U322" s="1832">
        <v>0</v>
      </c>
      <c r="V322" s="1832">
        <f t="shared" si="86"/>
        <v>100</v>
      </c>
      <c r="W322" s="1832">
        <v>0</v>
      </c>
      <c r="X322" s="1832">
        <f t="shared" si="89"/>
        <v>100</v>
      </c>
      <c r="Y322" s="2173"/>
    </row>
    <row r="323" spans="1:25" ht="13.1" hidden="1" thickBot="1" x14ac:dyDescent="0.25">
      <c r="A323" s="1220"/>
      <c r="B323" s="1236"/>
      <c r="C323" s="1222" t="s">
        <v>294</v>
      </c>
      <c r="D323" s="1237" t="s">
        <v>589</v>
      </c>
      <c r="E323" s="1223" t="s">
        <v>590</v>
      </c>
      <c r="F323" s="1224">
        <v>0</v>
      </c>
      <c r="G323" s="1226"/>
      <c r="H323" s="929"/>
      <c r="I323" s="1842"/>
      <c r="J323" s="1224">
        <v>0</v>
      </c>
      <c r="K323" s="1842">
        <v>100</v>
      </c>
      <c r="L323" s="1842">
        <f t="shared" ref="L323:L342" si="100">+J323+K323</f>
        <v>100</v>
      </c>
      <c r="M323" s="1842">
        <v>0</v>
      </c>
      <c r="N323" s="1842">
        <f t="shared" si="97"/>
        <v>100</v>
      </c>
      <c r="O323" s="1850">
        <v>0</v>
      </c>
      <c r="P323" s="1850">
        <f t="shared" si="88"/>
        <v>100</v>
      </c>
      <c r="Q323" s="1850">
        <v>0</v>
      </c>
      <c r="R323" s="1850">
        <f t="shared" si="87"/>
        <v>100</v>
      </c>
      <c r="S323" s="1851">
        <v>0</v>
      </c>
      <c r="T323" s="1851">
        <f t="shared" si="85"/>
        <v>100</v>
      </c>
      <c r="U323" s="1851">
        <v>0</v>
      </c>
      <c r="V323" s="1851">
        <f t="shared" si="86"/>
        <v>100</v>
      </c>
      <c r="W323" s="1851">
        <v>0</v>
      </c>
      <c r="X323" s="1851">
        <f t="shared" si="89"/>
        <v>100</v>
      </c>
      <c r="Y323" s="2173"/>
    </row>
    <row r="324" spans="1:25" ht="13.1" thickBot="1" x14ac:dyDescent="0.25">
      <c r="A324" s="1089" t="s">
        <v>106</v>
      </c>
      <c r="B324" s="1210" t="s">
        <v>100</v>
      </c>
      <c r="C324" s="1211" t="s">
        <v>100</v>
      </c>
      <c r="D324" s="1211" t="s">
        <v>100</v>
      </c>
      <c r="E324" s="1091" t="s">
        <v>229</v>
      </c>
      <c r="F324" s="1212">
        <v>750</v>
      </c>
      <c r="G324" s="1227">
        <f>+G325+G327+G329+G331+G333+G335+G337+G339+G341</f>
        <v>0</v>
      </c>
      <c r="H324" s="1086">
        <f>+F324+G324</f>
        <v>750</v>
      </c>
      <c r="I324" s="1852">
        <v>0</v>
      </c>
      <c r="J324" s="1852">
        <f t="shared" si="77"/>
        <v>750</v>
      </c>
      <c r="K324" s="1852">
        <v>0</v>
      </c>
      <c r="L324" s="1852">
        <f t="shared" si="100"/>
        <v>750</v>
      </c>
      <c r="M324" s="1852">
        <v>0</v>
      </c>
      <c r="N324" s="1852">
        <f t="shared" si="97"/>
        <v>750</v>
      </c>
      <c r="O324" s="1853">
        <v>0</v>
      </c>
      <c r="P324" s="1853">
        <f t="shared" si="88"/>
        <v>750</v>
      </c>
      <c r="Q324" s="1853">
        <v>0</v>
      </c>
      <c r="R324" s="1853">
        <f t="shared" si="87"/>
        <v>750</v>
      </c>
      <c r="S324" s="1268">
        <v>0</v>
      </c>
      <c r="T324" s="1268">
        <f t="shared" si="85"/>
        <v>750</v>
      </c>
      <c r="U324" s="1268">
        <v>0</v>
      </c>
      <c r="V324" s="1268">
        <f t="shared" si="86"/>
        <v>750</v>
      </c>
      <c r="W324" s="1268">
        <v>0</v>
      </c>
      <c r="X324" s="1268">
        <f t="shared" si="89"/>
        <v>750</v>
      </c>
      <c r="Y324" s="2173"/>
    </row>
    <row r="325" spans="1:25" hidden="1" x14ac:dyDescent="0.2">
      <c r="A325" s="669" t="s">
        <v>106</v>
      </c>
      <c r="B325" s="671" t="s">
        <v>491</v>
      </c>
      <c r="C325" s="672" t="s">
        <v>100</v>
      </c>
      <c r="D325" s="673" t="s">
        <v>100</v>
      </c>
      <c r="E325" s="1238" t="s">
        <v>229</v>
      </c>
      <c r="F325" s="925">
        <f>+F326</f>
        <v>750</v>
      </c>
      <c r="G325" s="1214">
        <f>+G326</f>
        <v>-750</v>
      </c>
      <c r="H325" s="925">
        <f t="shared" si="79"/>
        <v>0</v>
      </c>
      <c r="I325" s="1830">
        <v>0</v>
      </c>
      <c r="J325" s="1830">
        <f t="shared" si="77"/>
        <v>0</v>
      </c>
      <c r="K325" s="1830">
        <v>0</v>
      </c>
      <c r="L325" s="1830">
        <f t="shared" si="100"/>
        <v>0</v>
      </c>
      <c r="M325" s="1830">
        <v>0</v>
      </c>
      <c r="N325" s="1830">
        <f t="shared" si="97"/>
        <v>0</v>
      </c>
      <c r="O325" s="1831">
        <v>0</v>
      </c>
      <c r="P325" s="1831">
        <f t="shared" si="88"/>
        <v>0</v>
      </c>
      <c r="Q325" s="1831">
        <v>0</v>
      </c>
      <c r="R325" s="1831">
        <f t="shared" si="87"/>
        <v>0</v>
      </c>
      <c r="S325" s="1824">
        <v>0</v>
      </c>
      <c r="T325" s="1824">
        <f t="shared" si="85"/>
        <v>0</v>
      </c>
      <c r="U325" s="1824">
        <v>0</v>
      </c>
      <c r="V325" s="1824">
        <f t="shared" si="86"/>
        <v>0</v>
      </c>
      <c r="W325" s="1824">
        <v>0</v>
      </c>
      <c r="X325" s="1824">
        <f t="shared" si="89"/>
        <v>0</v>
      </c>
      <c r="Y325" s="2173"/>
    </row>
    <row r="326" spans="1:25" hidden="1" x14ac:dyDescent="0.2">
      <c r="A326" s="1040"/>
      <c r="B326" s="1205" t="s">
        <v>474</v>
      </c>
      <c r="C326" s="704">
        <v>3419</v>
      </c>
      <c r="D326" s="742">
        <v>5222</v>
      </c>
      <c r="E326" s="781" t="s">
        <v>296</v>
      </c>
      <c r="F326" s="926">
        <v>750</v>
      </c>
      <c r="G326" s="1183">
        <v>-750</v>
      </c>
      <c r="H326" s="926">
        <f t="shared" si="79"/>
        <v>0</v>
      </c>
      <c r="I326" s="1827">
        <v>0</v>
      </c>
      <c r="J326" s="1827">
        <f t="shared" si="77"/>
        <v>0</v>
      </c>
      <c r="K326" s="1827">
        <v>0</v>
      </c>
      <c r="L326" s="1827">
        <f t="shared" si="100"/>
        <v>0</v>
      </c>
      <c r="M326" s="1827">
        <v>0</v>
      </c>
      <c r="N326" s="1827">
        <f t="shared" si="97"/>
        <v>0</v>
      </c>
      <c r="O326" s="1828">
        <v>0</v>
      </c>
      <c r="P326" s="1828">
        <f t="shared" si="88"/>
        <v>0</v>
      </c>
      <c r="Q326" s="1828">
        <v>0</v>
      </c>
      <c r="R326" s="1828">
        <f t="shared" si="87"/>
        <v>0</v>
      </c>
      <c r="S326" s="1829">
        <v>0</v>
      </c>
      <c r="T326" s="1829">
        <f t="shared" si="85"/>
        <v>0</v>
      </c>
      <c r="U326" s="1829">
        <v>0</v>
      </c>
      <c r="V326" s="1829">
        <f t="shared" si="86"/>
        <v>0</v>
      </c>
      <c r="W326" s="1829">
        <v>0</v>
      </c>
      <c r="X326" s="1829">
        <f t="shared" si="89"/>
        <v>0</v>
      </c>
      <c r="Y326" s="2173"/>
    </row>
    <row r="327" spans="1:25" ht="31.45" hidden="1" x14ac:dyDescent="0.2">
      <c r="A327" s="1239" t="s">
        <v>298</v>
      </c>
      <c r="B327" s="1240" t="s">
        <v>548</v>
      </c>
      <c r="C327" s="1241" t="s">
        <v>100</v>
      </c>
      <c r="D327" s="1241" t="s">
        <v>100</v>
      </c>
      <c r="E327" s="1242" t="s">
        <v>313</v>
      </c>
      <c r="F327" s="1243">
        <v>0</v>
      </c>
      <c r="G327" s="1214">
        <f t="shared" ref="G327" si="101">+G328</f>
        <v>100</v>
      </c>
      <c r="H327" s="925">
        <f t="shared" si="79"/>
        <v>100</v>
      </c>
      <c r="I327" s="1833">
        <v>0</v>
      </c>
      <c r="J327" s="1833">
        <f t="shared" si="77"/>
        <v>100</v>
      </c>
      <c r="K327" s="1833">
        <v>0</v>
      </c>
      <c r="L327" s="1833">
        <f t="shared" si="100"/>
        <v>100</v>
      </c>
      <c r="M327" s="1833">
        <v>0</v>
      </c>
      <c r="N327" s="1833">
        <f t="shared" si="97"/>
        <v>100</v>
      </c>
      <c r="O327" s="1834">
        <v>0</v>
      </c>
      <c r="P327" s="1834">
        <f t="shared" si="88"/>
        <v>100</v>
      </c>
      <c r="Q327" s="1834">
        <v>0</v>
      </c>
      <c r="R327" s="1834">
        <f t="shared" si="87"/>
        <v>100</v>
      </c>
      <c r="S327" s="1832">
        <v>0</v>
      </c>
      <c r="T327" s="1832">
        <f t="shared" si="85"/>
        <v>100</v>
      </c>
      <c r="U327" s="1832">
        <v>0</v>
      </c>
      <c r="V327" s="1832">
        <f t="shared" si="86"/>
        <v>100</v>
      </c>
      <c r="W327" s="1832">
        <v>0</v>
      </c>
      <c r="X327" s="1832">
        <f t="shared" si="89"/>
        <v>100</v>
      </c>
      <c r="Y327" s="2173"/>
    </row>
    <row r="328" spans="1:25" hidden="1" x14ac:dyDescent="0.2">
      <c r="A328" s="596"/>
      <c r="B328" s="1244"/>
      <c r="C328" s="1233" t="s">
        <v>294</v>
      </c>
      <c r="D328" s="1233" t="s">
        <v>295</v>
      </c>
      <c r="E328" s="1234" t="s">
        <v>296</v>
      </c>
      <c r="F328" s="1183">
        <v>0</v>
      </c>
      <c r="G328" s="1183">
        <v>100</v>
      </c>
      <c r="H328" s="926">
        <f t="shared" si="79"/>
        <v>100</v>
      </c>
      <c r="I328" s="1827">
        <v>0</v>
      </c>
      <c r="J328" s="1827">
        <f t="shared" si="77"/>
        <v>100</v>
      </c>
      <c r="K328" s="1827">
        <v>0</v>
      </c>
      <c r="L328" s="1827">
        <f t="shared" si="100"/>
        <v>100</v>
      </c>
      <c r="M328" s="1827">
        <v>0</v>
      </c>
      <c r="N328" s="1827">
        <f t="shared" si="97"/>
        <v>100</v>
      </c>
      <c r="O328" s="1828">
        <v>0</v>
      </c>
      <c r="P328" s="1828">
        <f t="shared" si="88"/>
        <v>100</v>
      </c>
      <c r="Q328" s="1828">
        <v>0</v>
      </c>
      <c r="R328" s="1828">
        <f t="shared" si="87"/>
        <v>100</v>
      </c>
      <c r="S328" s="1829">
        <v>0</v>
      </c>
      <c r="T328" s="1829">
        <f t="shared" si="85"/>
        <v>100</v>
      </c>
      <c r="U328" s="1829">
        <v>0</v>
      </c>
      <c r="V328" s="1829">
        <f t="shared" si="86"/>
        <v>100</v>
      </c>
      <c r="W328" s="1829">
        <v>0</v>
      </c>
      <c r="X328" s="1829">
        <f t="shared" si="89"/>
        <v>100</v>
      </c>
      <c r="Y328" s="2173"/>
    </row>
    <row r="329" spans="1:25" ht="31.45" hidden="1" x14ac:dyDescent="0.2">
      <c r="A329" s="602" t="s">
        <v>298</v>
      </c>
      <c r="B329" s="1228" t="s">
        <v>549</v>
      </c>
      <c r="C329" s="1229" t="s">
        <v>100</v>
      </c>
      <c r="D329" s="1229" t="s">
        <v>100</v>
      </c>
      <c r="E329" s="1230" t="s">
        <v>314</v>
      </c>
      <c r="F329" s="1231">
        <v>0</v>
      </c>
      <c r="G329" s="1176">
        <f t="shared" ref="G329" si="102">+G330</f>
        <v>60</v>
      </c>
      <c r="H329" s="928">
        <f t="shared" si="79"/>
        <v>60</v>
      </c>
      <c r="I329" s="1833">
        <v>0</v>
      </c>
      <c r="J329" s="1833">
        <f t="shared" si="77"/>
        <v>60</v>
      </c>
      <c r="K329" s="1833">
        <v>0</v>
      </c>
      <c r="L329" s="1833">
        <f t="shared" si="100"/>
        <v>60</v>
      </c>
      <c r="M329" s="1833">
        <v>0</v>
      </c>
      <c r="N329" s="1833">
        <f t="shared" si="97"/>
        <v>60</v>
      </c>
      <c r="O329" s="1834">
        <v>0</v>
      </c>
      <c r="P329" s="1834">
        <f t="shared" si="88"/>
        <v>60</v>
      </c>
      <c r="Q329" s="1834">
        <v>0</v>
      </c>
      <c r="R329" s="1834">
        <f t="shared" si="87"/>
        <v>60</v>
      </c>
      <c r="S329" s="1832">
        <v>0</v>
      </c>
      <c r="T329" s="1832">
        <f t="shared" si="85"/>
        <v>60</v>
      </c>
      <c r="U329" s="1832">
        <v>0</v>
      </c>
      <c r="V329" s="1832">
        <f t="shared" si="86"/>
        <v>60</v>
      </c>
      <c r="W329" s="1832">
        <v>0</v>
      </c>
      <c r="X329" s="1832">
        <f t="shared" si="89"/>
        <v>60</v>
      </c>
      <c r="Y329" s="2173"/>
    </row>
    <row r="330" spans="1:25" hidden="1" x14ac:dyDescent="0.2">
      <c r="A330" s="596"/>
      <c r="B330" s="1244"/>
      <c r="C330" s="1233" t="s">
        <v>294</v>
      </c>
      <c r="D330" s="1233" t="s">
        <v>295</v>
      </c>
      <c r="E330" s="1234" t="s">
        <v>296</v>
      </c>
      <c r="F330" s="1183">
        <v>0</v>
      </c>
      <c r="G330" s="1183">
        <v>60</v>
      </c>
      <c r="H330" s="926">
        <f t="shared" si="79"/>
        <v>60</v>
      </c>
      <c r="I330" s="1827">
        <v>0</v>
      </c>
      <c r="J330" s="1827">
        <f t="shared" si="77"/>
        <v>60</v>
      </c>
      <c r="K330" s="1827">
        <v>0</v>
      </c>
      <c r="L330" s="1827">
        <f t="shared" si="100"/>
        <v>60</v>
      </c>
      <c r="M330" s="1827">
        <v>0</v>
      </c>
      <c r="N330" s="1827">
        <f t="shared" si="97"/>
        <v>60</v>
      </c>
      <c r="O330" s="1828">
        <v>0</v>
      </c>
      <c r="P330" s="1828">
        <f t="shared" si="88"/>
        <v>60</v>
      </c>
      <c r="Q330" s="1828">
        <v>0</v>
      </c>
      <c r="R330" s="1828">
        <f t="shared" si="87"/>
        <v>60</v>
      </c>
      <c r="S330" s="1829">
        <v>0</v>
      </c>
      <c r="T330" s="1829">
        <f t="shared" si="85"/>
        <v>60</v>
      </c>
      <c r="U330" s="1829">
        <v>0</v>
      </c>
      <c r="V330" s="1829">
        <f t="shared" si="86"/>
        <v>60</v>
      </c>
      <c r="W330" s="1829">
        <v>0</v>
      </c>
      <c r="X330" s="1829">
        <f t="shared" si="89"/>
        <v>60</v>
      </c>
      <c r="Y330" s="2173"/>
    </row>
    <row r="331" spans="1:25" ht="31.45" hidden="1" x14ac:dyDescent="0.2">
      <c r="A331" s="602" t="s">
        <v>298</v>
      </c>
      <c r="B331" s="1228" t="s">
        <v>550</v>
      </c>
      <c r="C331" s="1229" t="s">
        <v>100</v>
      </c>
      <c r="D331" s="1229" t="s">
        <v>100</v>
      </c>
      <c r="E331" s="1230" t="s">
        <v>311</v>
      </c>
      <c r="F331" s="1231">
        <v>0</v>
      </c>
      <c r="G331" s="1176">
        <f t="shared" ref="G331" si="103">+G332</f>
        <v>100</v>
      </c>
      <c r="H331" s="928">
        <f t="shared" si="79"/>
        <v>100</v>
      </c>
      <c r="I331" s="1833">
        <v>0</v>
      </c>
      <c r="J331" s="1833">
        <f t="shared" si="77"/>
        <v>100</v>
      </c>
      <c r="K331" s="1833">
        <v>0</v>
      </c>
      <c r="L331" s="1833">
        <f t="shared" si="100"/>
        <v>100</v>
      </c>
      <c r="M331" s="1833">
        <v>0</v>
      </c>
      <c r="N331" s="1833">
        <f t="shared" si="97"/>
        <v>100</v>
      </c>
      <c r="O331" s="1834">
        <v>0</v>
      </c>
      <c r="P331" s="1834">
        <f t="shared" si="88"/>
        <v>100</v>
      </c>
      <c r="Q331" s="1834">
        <v>0</v>
      </c>
      <c r="R331" s="1834">
        <f t="shared" si="87"/>
        <v>100</v>
      </c>
      <c r="S331" s="1832">
        <v>0</v>
      </c>
      <c r="T331" s="1832">
        <f t="shared" si="85"/>
        <v>100</v>
      </c>
      <c r="U331" s="1832">
        <v>0</v>
      </c>
      <c r="V331" s="1832">
        <f t="shared" si="86"/>
        <v>100</v>
      </c>
      <c r="W331" s="1832">
        <v>0</v>
      </c>
      <c r="X331" s="1832">
        <f t="shared" si="89"/>
        <v>100</v>
      </c>
      <c r="Y331" s="2173"/>
    </row>
    <row r="332" spans="1:25" hidden="1" x14ac:dyDescent="0.2">
      <c r="A332" s="596"/>
      <c r="B332" s="1244"/>
      <c r="C332" s="1233" t="s">
        <v>294</v>
      </c>
      <c r="D332" s="1233" t="s">
        <v>295</v>
      </c>
      <c r="E332" s="1234" t="s">
        <v>296</v>
      </c>
      <c r="F332" s="1183">
        <v>0</v>
      </c>
      <c r="G332" s="1183">
        <v>100</v>
      </c>
      <c r="H332" s="926">
        <f t="shared" si="79"/>
        <v>100</v>
      </c>
      <c r="I332" s="1827">
        <v>0</v>
      </c>
      <c r="J332" s="1827">
        <f t="shared" si="77"/>
        <v>100</v>
      </c>
      <c r="K332" s="1827">
        <v>0</v>
      </c>
      <c r="L332" s="1827">
        <f t="shared" si="100"/>
        <v>100</v>
      </c>
      <c r="M332" s="1827">
        <v>0</v>
      </c>
      <c r="N332" s="1827">
        <f t="shared" si="97"/>
        <v>100</v>
      </c>
      <c r="O332" s="1828">
        <v>0</v>
      </c>
      <c r="P332" s="1828">
        <f t="shared" si="88"/>
        <v>100</v>
      </c>
      <c r="Q332" s="1828">
        <v>0</v>
      </c>
      <c r="R332" s="1828">
        <f t="shared" si="87"/>
        <v>100</v>
      </c>
      <c r="S332" s="1829">
        <v>0</v>
      </c>
      <c r="T332" s="1829">
        <f t="shared" si="85"/>
        <v>100</v>
      </c>
      <c r="U332" s="1829">
        <v>0</v>
      </c>
      <c r="V332" s="1829">
        <f t="shared" si="86"/>
        <v>100</v>
      </c>
      <c r="W332" s="1829">
        <v>0</v>
      </c>
      <c r="X332" s="1829">
        <f t="shared" si="89"/>
        <v>100</v>
      </c>
      <c r="Y332" s="2173"/>
    </row>
    <row r="333" spans="1:25" ht="41.9" hidden="1" x14ac:dyDescent="0.2">
      <c r="A333" s="602" t="s">
        <v>298</v>
      </c>
      <c r="B333" s="1228" t="s">
        <v>551</v>
      </c>
      <c r="C333" s="1229" t="s">
        <v>100</v>
      </c>
      <c r="D333" s="1229" t="s">
        <v>100</v>
      </c>
      <c r="E333" s="1230" t="s">
        <v>315</v>
      </c>
      <c r="F333" s="1231">
        <v>0</v>
      </c>
      <c r="G333" s="1176">
        <f t="shared" ref="G333" si="104">+G334</f>
        <v>100</v>
      </c>
      <c r="H333" s="928">
        <f t="shared" si="79"/>
        <v>100</v>
      </c>
      <c r="I333" s="1833">
        <v>0</v>
      </c>
      <c r="J333" s="1833">
        <f t="shared" si="77"/>
        <v>100</v>
      </c>
      <c r="K333" s="1833">
        <v>0</v>
      </c>
      <c r="L333" s="1833">
        <f t="shared" si="100"/>
        <v>100</v>
      </c>
      <c r="M333" s="1833">
        <v>0</v>
      </c>
      <c r="N333" s="1833">
        <f t="shared" si="97"/>
        <v>100</v>
      </c>
      <c r="O333" s="1834">
        <v>0</v>
      </c>
      <c r="P333" s="1834">
        <f t="shared" si="88"/>
        <v>100</v>
      </c>
      <c r="Q333" s="1834">
        <v>0</v>
      </c>
      <c r="R333" s="1834">
        <f t="shared" si="87"/>
        <v>100</v>
      </c>
      <c r="S333" s="1832">
        <v>0</v>
      </c>
      <c r="T333" s="1832">
        <f t="shared" si="85"/>
        <v>100</v>
      </c>
      <c r="U333" s="1832">
        <v>0</v>
      </c>
      <c r="V333" s="1832">
        <f t="shared" si="86"/>
        <v>100</v>
      </c>
      <c r="W333" s="1832">
        <v>0</v>
      </c>
      <c r="X333" s="1832">
        <f t="shared" si="89"/>
        <v>100</v>
      </c>
      <c r="Y333" s="2173"/>
    </row>
    <row r="334" spans="1:25" hidden="1" x14ac:dyDescent="0.2">
      <c r="A334" s="596"/>
      <c r="B334" s="1244"/>
      <c r="C334" s="1233" t="s">
        <v>294</v>
      </c>
      <c r="D334" s="1233" t="s">
        <v>295</v>
      </c>
      <c r="E334" s="1234" t="s">
        <v>296</v>
      </c>
      <c r="F334" s="1183">
        <v>0</v>
      </c>
      <c r="G334" s="1183">
        <v>100</v>
      </c>
      <c r="H334" s="926">
        <f t="shared" si="79"/>
        <v>100</v>
      </c>
      <c r="I334" s="1827">
        <v>0</v>
      </c>
      <c r="J334" s="1827">
        <f t="shared" si="77"/>
        <v>100</v>
      </c>
      <c r="K334" s="1827">
        <v>0</v>
      </c>
      <c r="L334" s="1827">
        <f t="shared" si="100"/>
        <v>100</v>
      </c>
      <c r="M334" s="1827">
        <v>0</v>
      </c>
      <c r="N334" s="1827">
        <f t="shared" si="97"/>
        <v>100</v>
      </c>
      <c r="O334" s="1828">
        <v>0</v>
      </c>
      <c r="P334" s="1828">
        <f t="shared" si="88"/>
        <v>100</v>
      </c>
      <c r="Q334" s="1828">
        <v>0</v>
      </c>
      <c r="R334" s="1828">
        <f t="shared" si="87"/>
        <v>100</v>
      </c>
      <c r="S334" s="1829">
        <v>0</v>
      </c>
      <c r="T334" s="1829">
        <f t="shared" si="85"/>
        <v>100</v>
      </c>
      <c r="U334" s="1829">
        <v>0</v>
      </c>
      <c r="V334" s="1829">
        <f t="shared" si="86"/>
        <v>100</v>
      </c>
      <c r="W334" s="1829">
        <v>0</v>
      </c>
      <c r="X334" s="1829">
        <f t="shared" si="89"/>
        <v>100</v>
      </c>
      <c r="Y334" s="2173"/>
    </row>
    <row r="335" spans="1:25" ht="31.45" hidden="1" x14ac:dyDescent="0.2">
      <c r="A335" s="602" t="s">
        <v>298</v>
      </c>
      <c r="B335" s="1228" t="s">
        <v>552</v>
      </c>
      <c r="C335" s="1229" t="s">
        <v>100</v>
      </c>
      <c r="D335" s="1229" t="s">
        <v>100</v>
      </c>
      <c r="E335" s="1230" t="s">
        <v>316</v>
      </c>
      <c r="F335" s="1231">
        <v>0</v>
      </c>
      <c r="G335" s="1176">
        <f t="shared" ref="G335" si="105">+G336</f>
        <v>200</v>
      </c>
      <c r="H335" s="928">
        <f t="shared" si="79"/>
        <v>200</v>
      </c>
      <c r="I335" s="1833">
        <v>0</v>
      </c>
      <c r="J335" s="1833">
        <f t="shared" si="77"/>
        <v>200</v>
      </c>
      <c r="K335" s="1833">
        <v>0</v>
      </c>
      <c r="L335" s="1833">
        <f t="shared" si="100"/>
        <v>200</v>
      </c>
      <c r="M335" s="1833">
        <v>0</v>
      </c>
      <c r="N335" s="1833">
        <f t="shared" si="97"/>
        <v>200</v>
      </c>
      <c r="O335" s="1834">
        <v>0</v>
      </c>
      <c r="P335" s="1834">
        <f t="shared" si="88"/>
        <v>200</v>
      </c>
      <c r="Q335" s="1834">
        <v>0</v>
      </c>
      <c r="R335" s="1834">
        <f t="shared" si="87"/>
        <v>200</v>
      </c>
      <c r="S335" s="1832">
        <v>0</v>
      </c>
      <c r="T335" s="1832">
        <f t="shared" si="85"/>
        <v>200</v>
      </c>
      <c r="U335" s="1832">
        <v>0</v>
      </c>
      <c r="V335" s="1832">
        <f t="shared" si="86"/>
        <v>200</v>
      </c>
      <c r="W335" s="1832">
        <v>0</v>
      </c>
      <c r="X335" s="1832">
        <f t="shared" si="89"/>
        <v>200</v>
      </c>
      <c r="Y335" s="2173"/>
    </row>
    <row r="336" spans="1:25" hidden="1" x14ac:dyDescent="0.2">
      <c r="A336" s="596"/>
      <c r="B336" s="1244"/>
      <c r="C336" s="1233" t="s">
        <v>294</v>
      </c>
      <c r="D336" s="1233" t="s">
        <v>295</v>
      </c>
      <c r="E336" s="1234" t="s">
        <v>296</v>
      </c>
      <c r="F336" s="1183">
        <v>0</v>
      </c>
      <c r="G336" s="1183">
        <v>200</v>
      </c>
      <c r="H336" s="926">
        <f t="shared" si="79"/>
        <v>200</v>
      </c>
      <c r="I336" s="1827">
        <v>0</v>
      </c>
      <c r="J336" s="1827">
        <f t="shared" si="77"/>
        <v>200</v>
      </c>
      <c r="K336" s="1827">
        <v>0</v>
      </c>
      <c r="L336" s="1827">
        <f t="shared" si="100"/>
        <v>200</v>
      </c>
      <c r="M336" s="1827">
        <v>0</v>
      </c>
      <c r="N336" s="1827">
        <f t="shared" si="97"/>
        <v>200</v>
      </c>
      <c r="O336" s="1828">
        <v>0</v>
      </c>
      <c r="P336" s="1828">
        <f t="shared" si="88"/>
        <v>200</v>
      </c>
      <c r="Q336" s="1828">
        <v>0</v>
      </c>
      <c r="R336" s="1828">
        <f t="shared" si="87"/>
        <v>200</v>
      </c>
      <c r="S336" s="1829">
        <v>0</v>
      </c>
      <c r="T336" s="1829">
        <f t="shared" si="85"/>
        <v>200</v>
      </c>
      <c r="U336" s="1829">
        <v>0</v>
      </c>
      <c r="V336" s="1829">
        <f t="shared" si="86"/>
        <v>200</v>
      </c>
      <c r="W336" s="1829">
        <v>0</v>
      </c>
      <c r="X336" s="1829">
        <f t="shared" si="89"/>
        <v>200</v>
      </c>
      <c r="Y336" s="2173"/>
    </row>
    <row r="337" spans="1:25" ht="31.45" hidden="1" x14ac:dyDescent="0.2">
      <c r="A337" s="602" t="s">
        <v>298</v>
      </c>
      <c r="B337" s="1228" t="s">
        <v>553</v>
      </c>
      <c r="C337" s="1229" t="s">
        <v>100</v>
      </c>
      <c r="D337" s="1229" t="s">
        <v>100</v>
      </c>
      <c r="E337" s="1230" t="s">
        <v>312</v>
      </c>
      <c r="F337" s="1231">
        <v>0</v>
      </c>
      <c r="G337" s="1176">
        <f t="shared" ref="G337" si="106">+G338</f>
        <v>100</v>
      </c>
      <c r="H337" s="928">
        <f t="shared" si="79"/>
        <v>100</v>
      </c>
      <c r="I337" s="1833">
        <v>0</v>
      </c>
      <c r="J337" s="1833">
        <f t="shared" si="77"/>
        <v>100</v>
      </c>
      <c r="K337" s="1833">
        <v>0</v>
      </c>
      <c r="L337" s="1833">
        <f t="shared" si="100"/>
        <v>100</v>
      </c>
      <c r="M337" s="1833">
        <v>0</v>
      </c>
      <c r="N337" s="1833">
        <f t="shared" si="97"/>
        <v>100</v>
      </c>
      <c r="O337" s="1834">
        <v>0</v>
      </c>
      <c r="P337" s="1834">
        <f t="shared" si="88"/>
        <v>100</v>
      </c>
      <c r="Q337" s="1834">
        <v>0</v>
      </c>
      <c r="R337" s="1834">
        <f t="shared" si="87"/>
        <v>100</v>
      </c>
      <c r="S337" s="1832">
        <v>0</v>
      </c>
      <c r="T337" s="1832">
        <f t="shared" si="85"/>
        <v>100</v>
      </c>
      <c r="U337" s="1832">
        <v>0</v>
      </c>
      <c r="V337" s="1832">
        <f t="shared" si="86"/>
        <v>100</v>
      </c>
      <c r="W337" s="1832">
        <v>0</v>
      </c>
      <c r="X337" s="1832">
        <f t="shared" si="89"/>
        <v>100</v>
      </c>
      <c r="Y337" s="2173"/>
    </row>
    <row r="338" spans="1:25" hidden="1" x14ac:dyDescent="0.2">
      <c r="A338" s="596"/>
      <c r="B338" s="1244"/>
      <c r="C338" s="1233" t="s">
        <v>294</v>
      </c>
      <c r="D338" s="1233" t="s">
        <v>295</v>
      </c>
      <c r="E338" s="1234" t="s">
        <v>296</v>
      </c>
      <c r="F338" s="1183">
        <v>0</v>
      </c>
      <c r="G338" s="1183">
        <v>100</v>
      </c>
      <c r="H338" s="926">
        <f t="shared" si="79"/>
        <v>100</v>
      </c>
      <c r="I338" s="1827">
        <v>0</v>
      </c>
      <c r="J338" s="1827">
        <f t="shared" si="77"/>
        <v>100</v>
      </c>
      <c r="K338" s="1827">
        <v>0</v>
      </c>
      <c r="L338" s="1827">
        <f t="shared" si="100"/>
        <v>100</v>
      </c>
      <c r="M338" s="1827">
        <v>0</v>
      </c>
      <c r="N338" s="1827">
        <f t="shared" si="97"/>
        <v>100</v>
      </c>
      <c r="O338" s="1828">
        <v>0</v>
      </c>
      <c r="P338" s="1828">
        <f t="shared" si="88"/>
        <v>100</v>
      </c>
      <c r="Q338" s="1828">
        <v>0</v>
      </c>
      <c r="R338" s="1828">
        <f t="shared" si="87"/>
        <v>100</v>
      </c>
      <c r="S338" s="1829">
        <v>0</v>
      </c>
      <c r="T338" s="1829">
        <f t="shared" si="85"/>
        <v>100</v>
      </c>
      <c r="U338" s="1829">
        <v>0</v>
      </c>
      <c r="V338" s="1829">
        <f t="shared" si="86"/>
        <v>100</v>
      </c>
      <c r="W338" s="1829">
        <v>0</v>
      </c>
      <c r="X338" s="1829">
        <f t="shared" si="89"/>
        <v>100</v>
      </c>
      <c r="Y338" s="2173"/>
    </row>
    <row r="339" spans="1:25" ht="20.95" hidden="1" x14ac:dyDescent="0.2">
      <c r="A339" s="602" t="s">
        <v>298</v>
      </c>
      <c r="B339" s="1228" t="s">
        <v>554</v>
      </c>
      <c r="C339" s="1229" t="s">
        <v>100</v>
      </c>
      <c r="D339" s="1229" t="s">
        <v>100</v>
      </c>
      <c r="E339" s="1230" t="s">
        <v>317</v>
      </c>
      <c r="F339" s="1231">
        <v>0</v>
      </c>
      <c r="G339" s="1176">
        <f t="shared" ref="G339" si="107">+G340</f>
        <v>30</v>
      </c>
      <c r="H339" s="928">
        <f t="shared" si="79"/>
        <v>30</v>
      </c>
      <c r="I339" s="1833">
        <v>0</v>
      </c>
      <c r="J339" s="1833">
        <f t="shared" si="77"/>
        <v>30</v>
      </c>
      <c r="K339" s="1833">
        <v>0</v>
      </c>
      <c r="L339" s="1833">
        <f t="shared" si="100"/>
        <v>30</v>
      </c>
      <c r="M339" s="1833">
        <v>0</v>
      </c>
      <c r="N339" s="1833">
        <f t="shared" si="97"/>
        <v>30</v>
      </c>
      <c r="O339" s="1834">
        <v>0</v>
      </c>
      <c r="P339" s="1834">
        <f t="shared" si="88"/>
        <v>30</v>
      </c>
      <c r="Q339" s="1834">
        <v>0</v>
      </c>
      <c r="R339" s="1834">
        <f t="shared" si="87"/>
        <v>30</v>
      </c>
      <c r="S339" s="1832">
        <v>0</v>
      </c>
      <c r="T339" s="1832">
        <f t="shared" si="85"/>
        <v>30</v>
      </c>
      <c r="U339" s="1832">
        <v>0</v>
      </c>
      <c r="V339" s="1832">
        <f t="shared" si="86"/>
        <v>30</v>
      </c>
      <c r="W339" s="1832">
        <v>0</v>
      </c>
      <c r="X339" s="1832">
        <f t="shared" si="89"/>
        <v>30</v>
      </c>
      <c r="Y339" s="2173"/>
    </row>
    <row r="340" spans="1:25" hidden="1" x14ac:dyDescent="0.2">
      <c r="A340" s="596"/>
      <c r="B340" s="1244"/>
      <c r="C340" s="1233" t="s">
        <v>294</v>
      </c>
      <c r="D340" s="1233" t="s">
        <v>295</v>
      </c>
      <c r="E340" s="1234" t="s">
        <v>296</v>
      </c>
      <c r="F340" s="1183">
        <v>0</v>
      </c>
      <c r="G340" s="1183">
        <v>30</v>
      </c>
      <c r="H340" s="926">
        <f t="shared" si="79"/>
        <v>30</v>
      </c>
      <c r="I340" s="1827">
        <v>0</v>
      </c>
      <c r="J340" s="1827">
        <f t="shared" si="77"/>
        <v>30</v>
      </c>
      <c r="K340" s="1827">
        <v>0</v>
      </c>
      <c r="L340" s="1827">
        <f t="shared" si="100"/>
        <v>30</v>
      </c>
      <c r="M340" s="1827">
        <v>0</v>
      </c>
      <c r="N340" s="1827">
        <f t="shared" si="97"/>
        <v>30</v>
      </c>
      <c r="O340" s="1828">
        <v>0</v>
      </c>
      <c r="P340" s="1828">
        <f t="shared" si="88"/>
        <v>30</v>
      </c>
      <c r="Q340" s="1828">
        <v>0</v>
      </c>
      <c r="R340" s="1828">
        <f t="shared" si="87"/>
        <v>30</v>
      </c>
      <c r="S340" s="1829">
        <v>0</v>
      </c>
      <c r="T340" s="1829">
        <f t="shared" si="85"/>
        <v>30</v>
      </c>
      <c r="U340" s="1829">
        <v>0</v>
      </c>
      <c r="V340" s="1829">
        <f t="shared" si="86"/>
        <v>30</v>
      </c>
      <c r="W340" s="1829">
        <v>0</v>
      </c>
      <c r="X340" s="1829">
        <f t="shared" si="89"/>
        <v>30</v>
      </c>
      <c r="Y340" s="2173"/>
    </row>
    <row r="341" spans="1:25" ht="20.95" hidden="1" x14ac:dyDescent="0.2">
      <c r="A341" s="602" t="s">
        <v>298</v>
      </c>
      <c r="B341" s="1228" t="s">
        <v>555</v>
      </c>
      <c r="C341" s="1229" t="s">
        <v>100</v>
      </c>
      <c r="D341" s="1229" t="s">
        <v>100</v>
      </c>
      <c r="E341" s="1230" t="s">
        <v>318</v>
      </c>
      <c r="F341" s="1231">
        <v>0</v>
      </c>
      <c r="G341" s="1176">
        <f t="shared" ref="G341" si="108">+G342</f>
        <v>60</v>
      </c>
      <c r="H341" s="928">
        <f t="shared" si="79"/>
        <v>60</v>
      </c>
      <c r="I341" s="1833">
        <v>0</v>
      </c>
      <c r="J341" s="1833">
        <f t="shared" si="77"/>
        <v>60</v>
      </c>
      <c r="K341" s="1833">
        <v>0</v>
      </c>
      <c r="L341" s="1833">
        <f t="shared" si="100"/>
        <v>60</v>
      </c>
      <c r="M341" s="1833">
        <v>0</v>
      </c>
      <c r="N341" s="1833">
        <f t="shared" si="97"/>
        <v>60</v>
      </c>
      <c r="O341" s="1834">
        <v>0</v>
      </c>
      <c r="P341" s="1834">
        <f t="shared" si="88"/>
        <v>60</v>
      </c>
      <c r="Q341" s="1834">
        <v>0</v>
      </c>
      <c r="R341" s="1834">
        <f t="shared" si="87"/>
        <v>60</v>
      </c>
      <c r="S341" s="1832">
        <v>0</v>
      </c>
      <c r="T341" s="1832">
        <f t="shared" si="85"/>
        <v>60</v>
      </c>
      <c r="U341" s="1832">
        <v>0</v>
      </c>
      <c r="V341" s="1832">
        <f t="shared" si="86"/>
        <v>60</v>
      </c>
      <c r="W341" s="1832">
        <v>0</v>
      </c>
      <c r="X341" s="1832">
        <f t="shared" si="89"/>
        <v>60</v>
      </c>
      <c r="Y341" s="2173"/>
    </row>
    <row r="342" spans="1:25" ht="13.1" hidden="1" thickBot="1" x14ac:dyDescent="0.25">
      <c r="A342" s="1245"/>
      <c r="B342" s="1246"/>
      <c r="C342" s="1247" t="s">
        <v>294</v>
      </c>
      <c r="D342" s="1247" t="s">
        <v>295</v>
      </c>
      <c r="E342" s="1248" t="s">
        <v>296</v>
      </c>
      <c r="F342" s="1249">
        <v>0</v>
      </c>
      <c r="G342" s="1249">
        <v>60</v>
      </c>
      <c r="H342" s="931">
        <f t="shared" si="79"/>
        <v>60</v>
      </c>
      <c r="I342" s="1855">
        <v>0</v>
      </c>
      <c r="J342" s="1855">
        <f t="shared" si="77"/>
        <v>60</v>
      </c>
      <c r="K342" s="1855">
        <v>0</v>
      </c>
      <c r="L342" s="1855">
        <f t="shared" si="100"/>
        <v>60</v>
      </c>
      <c r="M342" s="1855">
        <v>0</v>
      </c>
      <c r="N342" s="1855">
        <f t="shared" si="97"/>
        <v>60</v>
      </c>
      <c r="O342" s="1856">
        <v>0</v>
      </c>
      <c r="P342" s="1856">
        <f t="shared" si="88"/>
        <v>60</v>
      </c>
      <c r="Q342" s="1850">
        <v>0</v>
      </c>
      <c r="R342" s="1850">
        <f t="shared" si="87"/>
        <v>60</v>
      </c>
      <c r="S342" s="1851">
        <v>0</v>
      </c>
      <c r="T342" s="1851">
        <f t="shared" si="85"/>
        <v>60</v>
      </c>
      <c r="U342" s="1851">
        <v>0</v>
      </c>
      <c r="V342" s="1851">
        <f t="shared" si="86"/>
        <v>60</v>
      </c>
      <c r="W342" s="1851">
        <v>0</v>
      </c>
      <c r="X342" s="1851">
        <f t="shared" si="89"/>
        <v>60</v>
      </c>
      <c r="Y342" s="2173"/>
    </row>
    <row r="343" spans="1:25" ht="21.6" thickBot="1" x14ac:dyDescent="0.25">
      <c r="A343" s="1857" t="s">
        <v>106</v>
      </c>
      <c r="B343" s="1858" t="s">
        <v>100</v>
      </c>
      <c r="C343" s="1859" t="s">
        <v>100</v>
      </c>
      <c r="D343" s="1859" t="s">
        <v>100</v>
      </c>
      <c r="E343" s="1860" t="s">
        <v>636</v>
      </c>
      <c r="F343" s="1861">
        <v>0</v>
      </c>
      <c r="G343" s="1862"/>
      <c r="H343" s="1862"/>
      <c r="I343" s="1862"/>
      <c r="J343" s="1862"/>
      <c r="K343" s="1862"/>
      <c r="L343" s="1862"/>
      <c r="M343" s="1862"/>
      <c r="N343" s="1861">
        <v>0</v>
      </c>
      <c r="O343" s="1863">
        <f>+O344</f>
        <v>500</v>
      </c>
      <c r="P343" s="1863">
        <f t="shared" ref="P343:P345" si="109">N343+O343</f>
        <v>500</v>
      </c>
      <c r="Q343" s="1863">
        <f>+Q344+Q346</f>
        <v>0</v>
      </c>
      <c r="R343" s="1863">
        <f t="shared" si="87"/>
        <v>500</v>
      </c>
      <c r="S343" s="1268">
        <v>0</v>
      </c>
      <c r="T343" s="1268">
        <f t="shared" si="85"/>
        <v>500</v>
      </c>
      <c r="U343" s="1268">
        <v>0</v>
      </c>
      <c r="V343" s="1268">
        <f t="shared" si="86"/>
        <v>500</v>
      </c>
      <c r="W343" s="1268">
        <v>0</v>
      </c>
      <c r="X343" s="1268">
        <f t="shared" si="89"/>
        <v>500</v>
      </c>
      <c r="Y343" s="2173"/>
    </row>
    <row r="344" spans="1:25" ht="20.95" hidden="1" x14ac:dyDescent="0.2">
      <c r="A344" s="602" t="s">
        <v>106</v>
      </c>
      <c r="B344" s="1228" t="s">
        <v>637</v>
      </c>
      <c r="C344" s="1229" t="s">
        <v>100</v>
      </c>
      <c r="D344" s="1229" t="s">
        <v>100</v>
      </c>
      <c r="E344" s="1864" t="s">
        <v>636</v>
      </c>
      <c r="F344" s="1833">
        <v>0</v>
      </c>
      <c r="G344" s="1865"/>
      <c r="H344" s="1865"/>
      <c r="I344" s="1865"/>
      <c r="J344" s="1865"/>
      <c r="K344" s="1865"/>
      <c r="L344" s="1865"/>
      <c r="M344" s="1865"/>
      <c r="N344" s="1833">
        <v>0</v>
      </c>
      <c r="O344" s="1834">
        <f>O345</f>
        <v>500</v>
      </c>
      <c r="P344" s="1834">
        <f t="shared" si="109"/>
        <v>500</v>
      </c>
      <c r="Q344" s="1834">
        <f>+Q345</f>
        <v>-500</v>
      </c>
      <c r="R344" s="1834">
        <f t="shared" si="87"/>
        <v>0</v>
      </c>
      <c r="S344" s="1824">
        <v>0</v>
      </c>
      <c r="T344" s="1824">
        <f t="shared" si="85"/>
        <v>0</v>
      </c>
      <c r="U344" s="1824">
        <v>0</v>
      </c>
      <c r="V344" s="1824">
        <f t="shared" si="86"/>
        <v>0</v>
      </c>
      <c r="W344" s="1824">
        <v>0</v>
      </c>
      <c r="X344" s="1824">
        <f t="shared" si="89"/>
        <v>0</v>
      </c>
      <c r="Y344" s="2173"/>
    </row>
    <row r="345" spans="1:25" hidden="1" x14ac:dyDescent="0.2">
      <c r="A345" s="624"/>
      <c r="B345" s="1228"/>
      <c r="C345" s="1233" t="s">
        <v>294</v>
      </c>
      <c r="D345" s="1233" t="s">
        <v>295</v>
      </c>
      <c r="E345" s="1259" t="s">
        <v>296</v>
      </c>
      <c r="F345" s="1827">
        <v>0</v>
      </c>
      <c r="G345" s="1865"/>
      <c r="H345" s="1865"/>
      <c r="I345" s="1865"/>
      <c r="J345" s="1865"/>
      <c r="K345" s="1866"/>
      <c r="L345" s="1865"/>
      <c r="M345" s="1866"/>
      <c r="N345" s="1827">
        <v>0</v>
      </c>
      <c r="O345" s="1828">
        <v>500</v>
      </c>
      <c r="P345" s="1828">
        <f t="shared" si="109"/>
        <v>500</v>
      </c>
      <c r="Q345" s="1828">
        <v>-500</v>
      </c>
      <c r="R345" s="1828">
        <f t="shared" si="87"/>
        <v>0</v>
      </c>
      <c r="S345" s="1829">
        <v>0</v>
      </c>
      <c r="T345" s="1829">
        <f t="shared" si="85"/>
        <v>0</v>
      </c>
      <c r="U345" s="1829">
        <v>0</v>
      </c>
      <c r="V345" s="1829">
        <f t="shared" si="86"/>
        <v>0</v>
      </c>
      <c r="W345" s="1829">
        <v>0</v>
      </c>
      <c r="X345" s="1829">
        <f t="shared" si="89"/>
        <v>0</v>
      </c>
      <c r="Y345" s="2173"/>
    </row>
    <row r="346" spans="1:25" ht="31.45" hidden="1" x14ac:dyDescent="0.2">
      <c r="A346" s="602" t="s">
        <v>106</v>
      </c>
      <c r="B346" s="1228" t="s">
        <v>666</v>
      </c>
      <c r="C346" s="1229" t="s">
        <v>100</v>
      </c>
      <c r="D346" s="1229" t="s">
        <v>100</v>
      </c>
      <c r="E346" s="1864" t="s">
        <v>667</v>
      </c>
      <c r="F346" s="1827">
        <v>0</v>
      </c>
      <c r="G346" s="1865"/>
      <c r="H346" s="1865"/>
      <c r="I346" s="1865"/>
      <c r="J346" s="1865"/>
      <c r="K346" s="1866"/>
      <c r="L346" s="1865"/>
      <c r="M346" s="1866"/>
      <c r="N346" s="1827"/>
      <c r="O346" s="1828"/>
      <c r="P346" s="1828">
        <v>0</v>
      </c>
      <c r="Q346" s="1832">
        <f>+Q347</f>
        <v>500</v>
      </c>
      <c r="R346" s="1832">
        <f t="shared" si="87"/>
        <v>500</v>
      </c>
      <c r="S346" s="1832">
        <v>0</v>
      </c>
      <c r="T346" s="1832">
        <f t="shared" si="85"/>
        <v>500</v>
      </c>
      <c r="U346" s="1832">
        <v>0</v>
      </c>
      <c r="V346" s="1832">
        <f t="shared" si="86"/>
        <v>500</v>
      </c>
      <c r="W346" s="1832">
        <v>0</v>
      </c>
      <c r="X346" s="1832">
        <f t="shared" si="89"/>
        <v>500</v>
      </c>
      <c r="Y346" s="2173"/>
    </row>
    <row r="347" spans="1:25" ht="21.6" hidden="1" thickBot="1" x14ac:dyDescent="0.25">
      <c r="A347" s="1867"/>
      <c r="B347" s="1868"/>
      <c r="C347" s="1869" t="s">
        <v>294</v>
      </c>
      <c r="D347" s="1869" t="s">
        <v>341</v>
      </c>
      <c r="E347" s="1870" t="s">
        <v>617</v>
      </c>
      <c r="F347" s="1871">
        <v>0</v>
      </c>
      <c r="G347" s="1872"/>
      <c r="H347" s="1872"/>
      <c r="I347" s="1872"/>
      <c r="J347" s="1872"/>
      <c r="K347" s="1873"/>
      <c r="L347" s="1872"/>
      <c r="M347" s="1873"/>
      <c r="N347" s="1871"/>
      <c r="O347" s="1874"/>
      <c r="P347" s="1874">
        <v>0</v>
      </c>
      <c r="Q347" s="1875">
        <v>500</v>
      </c>
      <c r="R347" s="1875">
        <f t="shared" si="87"/>
        <v>500</v>
      </c>
      <c r="S347" s="1851">
        <v>0</v>
      </c>
      <c r="T347" s="1851">
        <f t="shared" si="85"/>
        <v>500</v>
      </c>
      <c r="U347" s="1851">
        <v>0</v>
      </c>
      <c r="V347" s="1851">
        <f t="shared" si="86"/>
        <v>500</v>
      </c>
      <c r="W347" s="1851">
        <v>0</v>
      </c>
      <c r="X347" s="1851">
        <f t="shared" si="89"/>
        <v>500</v>
      </c>
      <c r="Y347" s="2173"/>
    </row>
    <row r="348" spans="1:25" ht="21.6" thickBot="1" x14ac:dyDescent="0.25">
      <c r="A348" s="1089" t="s">
        <v>106</v>
      </c>
      <c r="B348" s="1210" t="s">
        <v>100</v>
      </c>
      <c r="C348" s="1211" t="s">
        <v>100</v>
      </c>
      <c r="D348" s="1211" t="s">
        <v>100</v>
      </c>
      <c r="E348" s="1267" t="s">
        <v>638</v>
      </c>
      <c r="F348" s="1852">
        <v>0</v>
      </c>
      <c r="G348" s="1876"/>
      <c r="H348" s="1876"/>
      <c r="I348" s="1876"/>
      <c r="J348" s="1876"/>
      <c r="K348" s="1876"/>
      <c r="L348" s="1876"/>
      <c r="M348" s="1876"/>
      <c r="N348" s="1852">
        <v>0</v>
      </c>
      <c r="O348" s="1853">
        <f>+O349</f>
        <v>2178.7640000000001</v>
      </c>
      <c r="P348" s="2104">
        <f t="shared" si="88"/>
        <v>2178.7640000000001</v>
      </c>
      <c r="Q348" s="1853">
        <v>0</v>
      </c>
      <c r="R348" s="1853">
        <f t="shared" si="87"/>
        <v>2178.7640000000001</v>
      </c>
      <c r="S348" s="1268">
        <v>0</v>
      </c>
      <c r="T348" s="1268">
        <f t="shared" si="85"/>
        <v>2178.7640000000001</v>
      </c>
      <c r="U348" s="1268">
        <v>0</v>
      </c>
      <c r="V348" s="1268">
        <f t="shared" si="86"/>
        <v>2178.7640000000001</v>
      </c>
      <c r="W348" s="1268">
        <v>0</v>
      </c>
      <c r="X348" s="1268">
        <f t="shared" si="89"/>
        <v>2178.7640000000001</v>
      </c>
      <c r="Y348" s="2173"/>
    </row>
    <row r="349" spans="1:25" ht="20.95" hidden="1" x14ac:dyDescent="0.2">
      <c r="A349" s="1877" t="s">
        <v>106</v>
      </c>
      <c r="B349" s="1878" t="s">
        <v>639</v>
      </c>
      <c r="C349" s="1879"/>
      <c r="D349" s="1879"/>
      <c r="E349" s="1880" t="s">
        <v>638</v>
      </c>
      <c r="F349" s="1812">
        <v>0</v>
      </c>
      <c r="G349" s="1862"/>
      <c r="H349" s="1862"/>
      <c r="I349" s="1862"/>
      <c r="J349" s="1862"/>
      <c r="K349" s="1862"/>
      <c r="L349" s="1862"/>
      <c r="M349" s="1862"/>
      <c r="N349" s="1812">
        <v>0</v>
      </c>
      <c r="O349" s="1813">
        <f>+O350</f>
        <v>2178.7640000000001</v>
      </c>
      <c r="P349" s="2053">
        <f t="shared" si="88"/>
        <v>2178.7640000000001</v>
      </c>
      <c r="Q349" s="1831">
        <v>0</v>
      </c>
      <c r="R349" s="1831">
        <f t="shared" si="87"/>
        <v>2178.7640000000001</v>
      </c>
      <c r="S349" s="1824">
        <v>0</v>
      </c>
      <c r="T349" s="2054">
        <f t="shared" si="85"/>
        <v>2178.7640000000001</v>
      </c>
      <c r="U349" s="2130">
        <f>+U350</f>
        <v>-2168.5929999999998</v>
      </c>
      <c r="V349" s="2131">
        <f t="shared" si="86"/>
        <v>10.171000000000276</v>
      </c>
      <c r="W349" s="2131">
        <f>+W350</f>
        <v>0</v>
      </c>
      <c r="X349" s="2131">
        <f t="shared" si="89"/>
        <v>10.171000000000276</v>
      </c>
      <c r="Y349" s="2173"/>
    </row>
    <row r="350" spans="1:25" ht="13.1" hidden="1" thickBot="1" x14ac:dyDescent="0.25">
      <c r="A350" s="1881"/>
      <c r="B350" s="1882"/>
      <c r="C350" s="1247" t="s">
        <v>294</v>
      </c>
      <c r="D350" s="1247" t="s">
        <v>295</v>
      </c>
      <c r="E350" s="1883" t="s">
        <v>296</v>
      </c>
      <c r="F350" s="1855">
        <v>0</v>
      </c>
      <c r="G350" s="1884"/>
      <c r="H350" s="1884"/>
      <c r="I350" s="1884"/>
      <c r="J350" s="1884"/>
      <c r="K350" s="1885"/>
      <c r="L350" s="1884"/>
      <c r="M350" s="1885"/>
      <c r="N350" s="1855">
        <v>0</v>
      </c>
      <c r="O350" s="1856">
        <v>2178.7640000000001</v>
      </c>
      <c r="P350" s="1856">
        <f t="shared" si="88"/>
        <v>2178.7640000000001</v>
      </c>
      <c r="Q350" s="1856">
        <v>0</v>
      </c>
      <c r="R350" s="1856">
        <f t="shared" si="87"/>
        <v>2178.7640000000001</v>
      </c>
      <c r="S350" s="1886">
        <v>0</v>
      </c>
      <c r="T350" s="1851">
        <f t="shared" si="85"/>
        <v>2178.7640000000001</v>
      </c>
      <c r="U350" s="2106">
        <v>-2168.5929999999998</v>
      </c>
      <c r="V350" s="1829">
        <f t="shared" si="86"/>
        <v>10.171000000000276</v>
      </c>
      <c r="W350" s="1829">
        <v>0</v>
      </c>
      <c r="X350" s="1829">
        <f t="shared" si="89"/>
        <v>10.171000000000276</v>
      </c>
      <c r="Y350" s="2173"/>
    </row>
    <row r="351" spans="1:25" ht="20.95" hidden="1" x14ac:dyDescent="0.2">
      <c r="A351" s="602" t="s">
        <v>106</v>
      </c>
      <c r="B351" s="1228" t="s">
        <v>762</v>
      </c>
      <c r="C351" s="1229" t="s">
        <v>100</v>
      </c>
      <c r="D351" s="1229" t="s">
        <v>100</v>
      </c>
      <c r="E351" s="2132" t="s">
        <v>859</v>
      </c>
      <c r="F351" s="1045">
        <v>0</v>
      </c>
      <c r="G351" s="2105"/>
      <c r="H351" s="2105"/>
      <c r="I351" s="2105"/>
      <c r="J351" s="2105"/>
      <c r="K351" s="2105"/>
      <c r="L351" s="2105"/>
      <c r="M351" s="2105"/>
      <c r="N351" s="2105"/>
      <c r="O351" s="2105"/>
      <c r="P351" s="2105"/>
      <c r="Q351" s="2105"/>
      <c r="R351" s="2105"/>
      <c r="S351" s="2105"/>
      <c r="T351" s="1832">
        <v>0</v>
      </c>
      <c r="U351" s="1832">
        <f>+U352</f>
        <v>7.1</v>
      </c>
      <c r="V351" s="1832">
        <f>+T351+U351</f>
        <v>7.1</v>
      </c>
      <c r="W351" s="1832">
        <f>+W352</f>
        <v>0</v>
      </c>
      <c r="X351" s="1832">
        <f>+V351+W351</f>
        <v>7.1</v>
      </c>
      <c r="Y351" s="2173"/>
    </row>
    <row r="352" spans="1:25" hidden="1" x14ac:dyDescent="0.2">
      <c r="A352" s="624"/>
      <c r="B352" s="1228"/>
      <c r="C352" s="1233" t="s">
        <v>294</v>
      </c>
      <c r="D352" s="1233" t="s">
        <v>295</v>
      </c>
      <c r="E352" s="1234" t="s">
        <v>296</v>
      </c>
      <c r="F352" s="1046">
        <v>0</v>
      </c>
      <c r="G352" s="2106"/>
      <c r="H352" s="2106"/>
      <c r="I352" s="2106"/>
      <c r="J352" s="2106"/>
      <c r="K352" s="2106"/>
      <c r="L352" s="2106"/>
      <c r="M352" s="2106"/>
      <c r="N352" s="2106"/>
      <c r="O352" s="2106"/>
      <c r="P352" s="2106"/>
      <c r="Q352" s="2106"/>
      <c r="R352" s="2106"/>
      <c r="S352" s="2106"/>
      <c r="T352" s="1829">
        <v>0</v>
      </c>
      <c r="U352" s="1829">
        <v>7.1</v>
      </c>
      <c r="V352" s="1829">
        <f>+T352+U352</f>
        <v>7.1</v>
      </c>
      <c r="W352" s="1829">
        <v>0</v>
      </c>
      <c r="X352" s="1829">
        <f>+V352+W352</f>
        <v>7.1</v>
      </c>
      <c r="Y352" s="2173"/>
    </row>
    <row r="353" spans="1:25" ht="20.95" hidden="1" x14ac:dyDescent="0.2">
      <c r="A353" s="602" t="s">
        <v>106</v>
      </c>
      <c r="B353" s="1228" t="s">
        <v>763</v>
      </c>
      <c r="C353" s="1229" t="s">
        <v>100</v>
      </c>
      <c r="D353" s="1229" t="s">
        <v>100</v>
      </c>
      <c r="E353" s="2132" t="s">
        <v>920</v>
      </c>
      <c r="F353" s="1045">
        <v>0</v>
      </c>
      <c r="G353" s="2105"/>
      <c r="H353" s="2105"/>
      <c r="I353" s="2105"/>
      <c r="J353" s="2105"/>
      <c r="K353" s="2105"/>
      <c r="L353" s="2105"/>
      <c r="M353" s="2105"/>
      <c r="N353" s="2105"/>
      <c r="O353" s="2105"/>
      <c r="P353" s="2105"/>
      <c r="Q353" s="2105"/>
      <c r="R353" s="2105"/>
      <c r="S353" s="2105"/>
      <c r="T353" s="1832">
        <v>0</v>
      </c>
      <c r="U353" s="1832">
        <f t="shared" ref="U353:W353" si="110">+U354</f>
        <v>19.405999999999999</v>
      </c>
      <c r="V353" s="1832">
        <f t="shared" ref="V353:V416" si="111">+T353+U353</f>
        <v>19.405999999999999</v>
      </c>
      <c r="W353" s="1832">
        <f t="shared" si="110"/>
        <v>0</v>
      </c>
      <c r="X353" s="1832">
        <f t="shared" ref="X353:X416" si="112">+V353+W353</f>
        <v>19.405999999999999</v>
      </c>
      <c r="Y353" s="2173"/>
    </row>
    <row r="354" spans="1:25" hidden="1" x14ac:dyDescent="0.2">
      <c r="A354" s="624"/>
      <c r="B354" s="1228"/>
      <c r="C354" s="1233" t="s">
        <v>294</v>
      </c>
      <c r="D354" s="1233" t="s">
        <v>295</v>
      </c>
      <c r="E354" s="1234" t="s">
        <v>296</v>
      </c>
      <c r="F354" s="1046">
        <v>0</v>
      </c>
      <c r="G354" s="2106"/>
      <c r="H354" s="2106"/>
      <c r="I354" s="2106"/>
      <c r="J354" s="2106"/>
      <c r="K354" s="2106"/>
      <c r="L354" s="2106"/>
      <c r="M354" s="2106"/>
      <c r="N354" s="2106"/>
      <c r="O354" s="2106"/>
      <c r="P354" s="2106"/>
      <c r="Q354" s="2106"/>
      <c r="R354" s="2106"/>
      <c r="S354" s="2106"/>
      <c r="T354" s="1829">
        <v>0</v>
      </c>
      <c r="U354" s="1829">
        <v>19.405999999999999</v>
      </c>
      <c r="V354" s="1829">
        <f t="shared" si="111"/>
        <v>19.405999999999999</v>
      </c>
      <c r="W354" s="1829">
        <v>0</v>
      </c>
      <c r="X354" s="1829">
        <f t="shared" si="112"/>
        <v>19.405999999999999</v>
      </c>
      <c r="Y354" s="2173"/>
    </row>
    <row r="355" spans="1:25" ht="20.95" hidden="1" x14ac:dyDescent="0.2">
      <c r="A355" s="602" t="s">
        <v>106</v>
      </c>
      <c r="B355" s="1228" t="s">
        <v>764</v>
      </c>
      <c r="C355" s="1229" t="s">
        <v>100</v>
      </c>
      <c r="D355" s="1229" t="s">
        <v>100</v>
      </c>
      <c r="E355" s="2132" t="s">
        <v>860</v>
      </c>
      <c r="F355" s="1045">
        <v>0</v>
      </c>
      <c r="G355" s="2105"/>
      <c r="H355" s="2105"/>
      <c r="I355" s="2105"/>
      <c r="J355" s="2105"/>
      <c r="K355" s="2105"/>
      <c r="L355" s="2105"/>
      <c r="M355" s="2105"/>
      <c r="N355" s="2105"/>
      <c r="O355" s="2105"/>
      <c r="P355" s="2105"/>
      <c r="Q355" s="2105"/>
      <c r="R355" s="2105"/>
      <c r="S355" s="2105"/>
      <c r="T355" s="1832">
        <v>0</v>
      </c>
      <c r="U355" s="1832">
        <f t="shared" ref="U355:W355" si="113">+U356</f>
        <v>15.856</v>
      </c>
      <c r="V355" s="1832">
        <f t="shared" si="111"/>
        <v>15.856</v>
      </c>
      <c r="W355" s="1832">
        <f t="shared" si="113"/>
        <v>0</v>
      </c>
      <c r="X355" s="1832">
        <f t="shared" si="112"/>
        <v>15.856</v>
      </c>
      <c r="Y355" s="2173"/>
    </row>
    <row r="356" spans="1:25" hidden="1" x14ac:dyDescent="0.2">
      <c r="A356" s="624"/>
      <c r="B356" s="1228"/>
      <c r="C356" s="1233" t="s">
        <v>294</v>
      </c>
      <c r="D356" s="1233" t="s">
        <v>295</v>
      </c>
      <c r="E356" s="1234" t="s">
        <v>296</v>
      </c>
      <c r="F356" s="1046">
        <v>0</v>
      </c>
      <c r="G356" s="2106"/>
      <c r="H356" s="2106"/>
      <c r="I356" s="2106"/>
      <c r="J356" s="2106"/>
      <c r="K356" s="2106"/>
      <c r="L356" s="2106"/>
      <c r="M356" s="2106"/>
      <c r="N356" s="2106"/>
      <c r="O356" s="2106"/>
      <c r="P356" s="2106"/>
      <c r="Q356" s="2106"/>
      <c r="R356" s="2106"/>
      <c r="S356" s="2106"/>
      <c r="T356" s="1829">
        <v>0</v>
      </c>
      <c r="U356" s="1829">
        <v>15.856</v>
      </c>
      <c r="V356" s="1829">
        <f t="shared" si="111"/>
        <v>15.856</v>
      </c>
      <c r="W356" s="1829">
        <v>0</v>
      </c>
      <c r="X356" s="1829">
        <f t="shared" si="112"/>
        <v>15.856</v>
      </c>
      <c r="Y356" s="2173"/>
    </row>
    <row r="357" spans="1:25" ht="20.95" hidden="1" x14ac:dyDescent="0.2">
      <c r="A357" s="602" t="s">
        <v>106</v>
      </c>
      <c r="B357" s="1228" t="s">
        <v>765</v>
      </c>
      <c r="C357" s="1229" t="s">
        <v>100</v>
      </c>
      <c r="D357" s="1229" t="s">
        <v>100</v>
      </c>
      <c r="E357" s="2132" t="s">
        <v>919</v>
      </c>
      <c r="F357" s="1045">
        <v>0</v>
      </c>
      <c r="G357" s="2105"/>
      <c r="H357" s="2105"/>
      <c r="I357" s="2105"/>
      <c r="J357" s="2105"/>
      <c r="K357" s="2105"/>
      <c r="L357" s="2105"/>
      <c r="M357" s="2105"/>
      <c r="N357" s="2105"/>
      <c r="O357" s="2105"/>
      <c r="P357" s="2105"/>
      <c r="Q357" s="2105"/>
      <c r="R357" s="2105"/>
      <c r="S357" s="2105"/>
      <c r="T357" s="1832">
        <v>0</v>
      </c>
      <c r="U357" s="1832">
        <f t="shared" ref="U357:W357" si="114">+U358</f>
        <v>37.155000000000001</v>
      </c>
      <c r="V357" s="1832">
        <f t="shared" si="111"/>
        <v>37.155000000000001</v>
      </c>
      <c r="W357" s="1832">
        <f t="shared" si="114"/>
        <v>0</v>
      </c>
      <c r="X357" s="1832">
        <f t="shared" si="112"/>
        <v>37.155000000000001</v>
      </c>
      <c r="Y357" s="2173"/>
    </row>
    <row r="358" spans="1:25" hidden="1" x14ac:dyDescent="0.2">
      <c r="A358" s="624"/>
      <c r="B358" s="1228"/>
      <c r="C358" s="1233" t="s">
        <v>294</v>
      </c>
      <c r="D358" s="1233" t="s">
        <v>295</v>
      </c>
      <c r="E358" s="1234" t="s">
        <v>296</v>
      </c>
      <c r="F358" s="1046">
        <v>0</v>
      </c>
      <c r="G358" s="2106"/>
      <c r="H358" s="2106"/>
      <c r="I358" s="2106"/>
      <c r="J358" s="2106"/>
      <c r="K358" s="2106"/>
      <c r="L358" s="2106"/>
      <c r="M358" s="2106"/>
      <c r="N358" s="2106"/>
      <c r="O358" s="2106"/>
      <c r="P358" s="2106"/>
      <c r="Q358" s="2106"/>
      <c r="R358" s="2106"/>
      <c r="S358" s="2106"/>
      <c r="T358" s="1829">
        <v>0</v>
      </c>
      <c r="U358" s="1829">
        <v>37.155000000000001</v>
      </c>
      <c r="V358" s="1829">
        <f t="shared" si="111"/>
        <v>37.155000000000001</v>
      </c>
      <c r="W358" s="1829">
        <v>0</v>
      </c>
      <c r="X358" s="1829">
        <f t="shared" si="112"/>
        <v>37.155000000000001</v>
      </c>
      <c r="Y358" s="2173"/>
    </row>
    <row r="359" spans="1:25" hidden="1" x14ac:dyDescent="0.2">
      <c r="A359" s="602" t="s">
        <v>106</v>
      </c>
      <c r="B359" s="1228" t="s">
        <v>766</v>
      </c>
      <c r="C359" s="1229" t="s">
        <v>100</v>
      </c>
      <c r="D359" s="1229" t="s">
        <v>100</v>
      </c>
      <c r="E359" s="2132" t="s">
        <v>861</v>
      </c>
      <c r="F359" s="1045">
        <v>0</v>
      </c>
      <c r="G359" s="2105"/>
      <c r="H359" s="2105"/>
      <c r="I359" s="2105"/>
      <c r="J359" s="2105"/>
      <c r="K359" s="2105"/>
      <c r="L359" s="2105"/>
      <c r="M359" s="2105"/>
      <c r="N359" s="2105"/>
      <c r="O359" s="2105"/>
      <c r="P359" s="2105"/>
      <c r="Q359" s="2105"/>
      <c r="R359" s="2105"/>
      <c r="S359" s="2105"/>
      <c r="T359" s="1832">
        <v>0</v>
      </c>
      <c r="U359" s="1832">
        <f t="shared" ref="U359:W359" si="115">+U360</f>
        <v>23.902000000000001</v>
      </c>
      <c r="V359" s="1832">
        <f t="shared" si="111"/>
        <v>23.902000000000001</v>
      </c>
      <c r="W359" s="1832">
        <f t="shared" si="115"/>
        <v>0</v>
      </c>
      <c r="X359" s="1832">
        <f t="shared" si="112"/>
        <v>23.902000000000001</v>
      </c>
      <c r="Y359" s="2173"/>
    </row>
    <row r="360" spans="1:25" hidden="1" x14ac:dyDescent="0.2">
      <c r="A360" s="624"/>
      <c r="B360" s="1228"/>
      <c r="C360" s="1233" t="s">
        <v>294</v>
      </c>
      <c r="D360" s="1233" t="s">
        <v>295</v>
      </c>
      <c r="E360" s="1234" t="s">
        <v>296</v>
      </c>
      <c r="F360" s="1046">
        <v>0</v>
      </c>
      <c r="G360" s="2106"/>
      <c r="H360" s="2106"/>
      <c r="I360" s="2106"/>
      <c r="J360" s="2106"/>
      <c r="K360" s="2106"/>
      <c r="L360" s="2106"/>
      <c r="M360" s="2106"/>
      <c r="N360" s="2106"/>
      <c r="O360" s="2106"/>
      <c r="P360" s="2106"/>
      <c r="Q360" s="2106"/>
      <c r="R360" s="2106"/>
      <c r="S360" s="2106"/>
      <c r="T360" s="1829">
        <v>0</v>
      </c>
      <c r="U360" s="1829">
        <v>23.902000000000001</v>
      </c>
      <c r="V360" s="1829">
        <f t="shared" si="111"/>
        <v>23.902000000000001</v>
      </c>
      <c r="W360" s="1829">
        <v>0</v>
      </c>
      <c r="X360" s="1829">
        <f t="shared" si="112"/>
        <v>23.902000000000001</v>
      </c>
      <c r="Y360" s="2173"/>
    </row>
    <row r="361" spans="1:25" ht="20.95" hidden="1" x14ac:dyDescent="0.2">
      <c r="A361" s="602" t="s">
        <v>106</v>
      </c>
      <c r="B361" s="1228" t="s">
        <v>767</v>
      </c>
      <c r="C361" s="1229" t="s">
        <v>100</v>
      </c>
      <c r="D361" s="1229" t="s">
        <v>100</v>
      </c>
      <c r="E361" s="2132" t="s">
        <v>921</v>
      </c>
      <c r="F361" s="1045">
        <v>0</v>
      </c>
      <c r="G361" s="2105"/>
      <c r="H361" s="2105"/>
      <c r="I361" s="2105"/>
      <c r="J361" s="2105"/>
      <c r="K361" s="2105"/>
      <c r="L361" s="2105"/>
      <c r="M361" s="2105"/>
      <c r="N361" s="2105"/>
      <c r="O361" s="2105"/>
      <c r="P361" s="2105"/>
      <c r="Q361" s="2105"/>
      <c r="R361" s="2105"/>
      <c r="S361" s="2105"/>
      <c r="T361" s="1832">
        <v>0</v>
      </c>
      <c r="U361" s="1832">
        <f t="shared" ref="U361:W361" si="116">+U362</f>
        <v>8.0459999999999994</v>
      </c>
      <c r="V361" s="1832">
        <f t="shared" si="111"/>
        <v>8.0459999999999994</v>
      </c>
      <c r="W361" s="1832">
        <f t="shared" si="116"/>
        <v>0</v>
      </c>
      <c r="X361" s="1832">
        <f t="shared" si="112"/>
        <v>8.0459999999999994</v>
      </c>
      <c r="Y361" s="2173"/>
    </row>
    <row r="362" spans="1:25" hidden="1" x14ac:dyDescent="0.2">
      <c r="A362" s="624"/>
      <c r="B362" s="1228"/>
      <c r="C362" s="1233" t="s">
        <v>294</v>
      </c>
      <c r="D362" s="1233" t="s">
        <v>295</v>
      </c>
      <c r="E362" s="1234" t="s">
        <v>296</v>
      </c>
      <c r="F362" s="1046">
        <v>0</v>
      </c>
      <c r="G362" s="2106"/>
      <c r="H362" s="2106"/>
      <c r="I362" s="2106"/>
      <c r="J362" s="2106"/>
      <c r="K362" s="2106"/>
      <c r="L362" s="2106"/>
      <c r="M362" s="2106"/>
      <c r="N362" s="2106"/>
      <c r="O362" s="2106"/>
      <c r="P362" s="2106"/>
      <c r="Q362" s="2106"/>
      <c r="R362" s="2106"/>
      <c r="S362" s="2106"/>
      <c r="T362" s="1829">
        <v>0</v>
      </c>
      <c r="U362" s="1829">
        <v>8.0459999999999994</v>
      </c>
      <c r="V362" s="1829">
        <f t="shared" si="111"/>
        <v>8.0459999999999994</v>
      </c>
      <c r="W362" s="1829">
        <v>0</v>
      </c>
      <c r="X362" s="1829">
        <f t="shared" si="112"/>
        <v>8.0459999999999994</v>
      </c>
      <c r="Y362" s="2173"/>
    </row>
    <row r="363" spans="1:25" ht="20.95" hidden="1" x14ac:dyDescent="0.2">
      <c r="A363" s="602" t="s">
        <v>106</v>
      </c>
      <c r="B363" s="1228" t="s">
        <v>768</v>
      </c>
      <c r="C363" s="1229" t="s">
        <v>100</v>
      </c>
      <c r="D363" s="1229" t="s">
        <v>100</v>
      </c>
      <c r="E363" s="2132" t="s">
        <v>922</v>
      </c>
      <c r="F363" s="1045">
        <v>0</v>
      </c>
      <c r="G363" s="2105"/>
      <c r="H363" s="2105"/>
      <c r="I363" s="2105"/>
      <c r="J363" s="2105"/>
      <c r="K363" s="2105"/>
      <c r="L363" s="2105"/>
      <c r="M363" s="2105"/>
      <c r="N363" s="2105"/>
      <c r="O363" s="2105"/>
      <c r="P363" s="2105"/>
      <c r="Q363" s="2105"/>
      <c r="R363" s="2105"/>
      <c r="S363" s="2105"/>
      <c r="T363" s="1832">
        <v>0</v>
      </c>
      <c r="U363" s="1832">
        <f t="shared" ref="U363:W363" si="117">+U364</f>
        <v>19.169</v>
      </c>
      <c r="V363" s="1832">
        <f t="shared" si="111"/>
        <v>19.169</v>
      </c>
      <c r="W363" s="1832">
        <f t="shared" si="117"/>
        <v>0</v>
      </c>
      <c r="X363" s="1832">
        <f t="shared" si="112"/>
        <v>19.169</v>
      </c>
      <c r="Y363" s="2173"/>
    </row>
    <row r="364" spans="1:25" hidden="1" x14ac:dyDescent="0.2">
      <c r="A364" s="624"/>
      <c r="B364" s="1228"/>
      <c r="C364" s="1233" t="s">
        <v>294</v>
      </c>
      <c r="D364" s="1233" t="s">
        <v>295</v>
      </c>
      <c r="E364" s="1234" t="s">
        <v>296</v>
      </c>
      <c r="F364" s="1046">
        <v>0</v>
      </c>
      <c r="G364" s="2106"/>
      <c r="H364" s="2106"/>
      <c r="I364" s="2106"/>
      <c r="J364" s="2106"/>
      <c r="K364" s="2106"/>
      <c r="L364" s="2106"/>
      <c r="M364" s="2106"/>
      <c r="N364" s="2106"/>
      <c r="O364" s="2106"/>
      <c r="P364" s="2106"/>
      <c r="Q364" s="2106"/>
      <c r="R364" s="2106"/>
      <c r="S364" s="2106"/>
      <c r="T364" s="1829">
        <v>0</v>
      </c>
      <c r="U364" s="1829">
        <v>19.169</v>
      </c>
      <c r="V364" s="1829">
        <f t="shared" si="111"/>
        <v>19.169</v>
      </c>
      <c r="W364" s="1829">
        <v>0</v>
      </c>
      <c r="X364" s="1829">
        <f t="shared" si="112"/>
        <v>19.169</v>
      </c>
      <c r="Y364" s="2173"/>
    </row>
    <row r="365" spans="1:25" ht="20.95" hidden="1" x14ac:dyDescent="0.2">
      <c r="A365" s="602" t="s">
        <v>106</v>
      </c>
      <c r="B365" s="1228" t="s">
        <v>769</v>
      </c>
      <c r="C365" s="1229" t="s">
        <v>100</v>
      </c>
      <c r="D365" s="1229" t="s">
        <v>100</v>
      </c>
      <c r="E365" s="2132" t="s">
        <v>862</v>
      </c>
      <c r="F365" s="1045">
        <v>0</v>
      </c>
      <c r="G365" s="2105"/>
      <c r="H365" s="2105"/>
      <c r="I365" s="2105"/>
      <c r="J365" s="2105"/>
      <c r="K365" s="2105"/>
      <c r="L365" s="2105"/>
      <c r="M365" s="2105"/>
      <c r="N365" s="2105"/>
      <c r="O365" s="2105"/>
      <c r="P365" s="2105"/>
      <c r="Q365" s="2105"/>
      <c r="R365" s="2105"/>
      <c r="S365" s="2105"/>
      <c r="T365" s="1832">
        <v>0</v>
      </c>
      <c r="U365" s="1832">
        <f t="shared" ref="U365:W365" si="118">+U366</f>
        <v>24.138999999999999</v>
      </c>
      <c r="V365" s="1832">
        <f t="shared" si="111"/>
        <v>24.138999999999999</v>
      </c>
      <c r="W365" s="1832">
        <f t="shared" si="118"/>
        <v>0</v>
      </c>
      <c r="X365" s="1832">
        <f t="shared" si="112"/>
        <v>24.138999999999999</v>
      </c>
      <c r="Y365" s="2173"/>
    </row>
    <row r="366" spans="1:25" hidden="1" x14ac:dyDescent="0.2">
      <c r="A366" s="624"/>
      <c r="B366" s="1228"/>
      <c r="C366" s="1233" t="s">
        <v>294</v>
      </c>
      <c r="D366" s="1233" t="s">
        <v>295</v>
      </c>
      <c r="E366" s="1234" t="s">
        <v>296</v>
      </c>
      <c r="F366" s="1046">
        <v>0</v>
      </c>
      <c r="G366" s="2106"/>
      <c r="H366" s="2106"/>
      <c r="I366" s="2106"/>
      <c r="J366" s="2106"/>
      <c r="K366" s="2106"/>
      <c r="L366" s="2106"/>
      <c r="M366" s="2106"/>
      <c r="N366" s="2106"/>
      <c r="O366" s="2106"/>
      <c r="P366" s="2106"/>
      <c r="Q366" s="2106"/>
      <c r="R366" s="2106"/>
      <c r="S366" s="2106"/>
      <c r="T366" s="1829">
        <v>0</v>
      </c>
      <c r="U366" s="1829">
        <v>24.138999999999999</v>
      </c>
      <c r="V366" s="1829">
        <f t="shared" si="111"/>
        <v>24.138999999999999</v>
      </c>
      <c r="W366" s="1829">
        <v>0</v>
      </c>
      <c r="X366" s="1829">
        <f t="shared" si="112"/>
        <v>24.138999999999999</v>
      </c>
      <c r="Y366" s="2173"/>
    </row>
    <row r="367" spans="1:25" ht="20.95" hidden="1" x14ac:dyDescent="0.2">
      <c r="A367" s="602" t="s">
        <v>106</v>
      </c>
      <c r="B367" s="1228" t="s">
        <v>770</v>
      </c>
      <c r="C367" s="1229" t="s">
        <v>100</v>
      </c>
      <c r="D367" s="1229" t="s">
        <v>100</v>
      </c>
      <c r="E367" s="2132" t="s">
        <v>863</v>
      </c>
      <c r="F367" s="1045">
        <v>0</v>
      </c>
      <c r="G367" s="2105"/>
      <c r="H367" s="2105"/>
      <c r="I367" s="2105"/>
      <c r="J367" s="2105"/>
      <c r="K367" s="2105"/>
      <c r="L367" s="2105"/>
      <c r="M367" s="2105"/>
      <c r="N367" s="2105"/>
      <c r="O367" s="2105"/>
      <c r="P367" s="2105"/>
      <c r="Q367" s="2105"/>
      <c r="R367" s="2105"/>
      <c r="S367" s="2105"/>
      <c r="T367" s="1832">
        <v>0</v>
      </c>
      <c r="U367" s="1832">
        <f t="shared" ref="U367:W367" si="119">+U368</f>
        <v>33.604999999999997</v>
      </c>
      <c r="V367" s="1832">
        <f t="shared" si="111"/>
        <v>33.604999999999997</v>
      </c>
      <c r="W367" s="1832">
        <f t="shared" si="119"/>
        <v>0</v>
      </c>
      <c r="X367" s="1832">
        <f t="shared" si="112"/>
        <v>33.604999999999997</v>
      </c>
      <c r="Y367" s="2173"/>
    </row>
    <row r="368" spans="1:25" hidden="1" x14ac:dyDescent="0.2">
      <c r="A368" s="624"/>
      <c r="B368" s="1228"/>
      <c r="C368" s="1233" t="s">
        <v>294</v>
      </c>
      <c r="D368" s="1233" t="s">
        <v>295</v>
      </c>
      <c r="E368" s="1234" t="s">
        <v>296</v>
      </c>
      <c r="F368" s="1046">
        <v>0</v>
      </c>
      <c r="G368" s="2106"/>
      <c r="H368" s="2106"/>
      <c r="I368" s="2106"/>
      <c r="J368" s="2106"/>
      <c r="K368" s="2106"/>
      <c r="L368" s="2106"/>
      <c r="M368" s="2106"/>
      <c r="N368" s="2106"/>
      <c r="O368" s="2106"/>
      <c r="P368" s="2106"/>
      <c r="Q368" s="2106"/>
      <c r="R368" s="2106"/>
      <c r="S368" s="2106"/>
      <c r="T368" s="1829">
        <v>0</v>
      </c>
      <c r="U368" s="1829">
        <v>33.604999999999997</v>
      </c>
      <c r="V368" s="1829">
        <f t="shared" si="111"/>
        <v>33.604999999999997</v>
      </c>
      <c r="W368" s="1829">
        <v>0</v>
      </c>
      <c r="X368" s="1829">
        <f t="shared" si="112"/>
        <v>33.604999999999997</v>
      </c>
      <c r="Y368" s="2173"/>
    </row>
    <row r="369" spans="1:25" ht="20.95" hidden="1" x14ac:dyDescent="0.2">
      <c r="A369" s="602" t="s">
        <v>106</v>
      </c>
      <c r="B369" s="1228" t="s">
        <v>771</v>
      </c>
      <c r="C369" s="1229" t="s">
        <v>100</v>
      </c>
      <c r="D369" s="1229" t="s">
        <v>100</v>
      </c>
      <c r="E369" s="2132" t="s">
        <v>864</v>
      </c>
      <c r="F369" s="1045">
        <v>0</v>
      </c>
      <c r="G369" s="2105"/>
      <c r="H369" s="2105"/>
      <c r="I369" s="2105"/>
      <c r="J369" s="2105"/>
      <c r="K369" s="2105"/>
      <c r="L369" s="2105"/>
      <c r="M369" s="2105"/>
      <c r="N369" s="2105"/>
      <c r="O369" s="2105"/>
      <c r="P369" s="2105"/>
      <c r="Q369" s="2105"/>
      <c r="R369" s="2105"/>
      <c r="S369" s="2105"/>
      <c r="T369" s="1832">
        <v>0</v>
      </c>
      <c r="U369" s="1832">
        <f t="shared" ref="U369:W369" si="120">+U370</f>
        <v>14.436</v>
      </c>
      <c r="V369" s="1832">
        <f t="shared" si="111"/>
        <v>14.436</v>
      </c>
      <c r="W369" s="1832">
        <f t="shared" si="120"/>
        <v>0</v>
      </c>
      <c r="X369" s="1832">
        <f t="shared" si="112"/>
        <v>14.436</v>
      </c>
      <c r="Y369" s="2173"/>
    </row>
    <row r="370" spans="1:25" hidden="1" x14ac:dyDescent="0.2">
      <c r="A370" s="624"/>
      <c r="B370" s="1228"/>
      <c r="C370" s="1233" t="s">
        <v>294</v>
      </c>
      <c r="D370" s="1233" t="s">
        <v>295</v>
      </c>
      <c r="E370" s="1234" t="s">
        <v>296</v>
      </c>
      <c r="F370" s="1046">
        <v>0</v>
      </c>
      <c r="G370" s="2106"/>
      <c r="H370" s="2106"/>
      <c r="I370" s="2106"/>
      <c r="J370" s="2106"/>
      <c r="K370" s="2106"/>
      <c r="L370" s="2106"/>
      <c r="M370" s="2106"/>
      <c r="N370" s="2106"/>
      <c r="O370" s="2106"/>
      <c r="P370" s="2106"/>
      <c r="Q370" s="2106"/>
      <c r="R370" s="2106"/>
      <c r="S370" s="2106"/>
      <c r="T370" s="1829">
        <v>0</v>
      </c>
      <c r="U370" s="1829">
        <v>14.436</v>
      </c>
      <c r="V370" s="1829">
        <f t="shared" si="111"/>
        <v>14.436</v>
      </c>
      <c r="W370" s="1829">
        <v>0</v>
      </c>
      <c r="X370" s="1829">
        <f t="shared" si="112"/>
        <v>14.436</v>
      </c>
      <c r="Y370" s="2173"/>
    </row>
    <row r="371" spans="1:25" ht="20.95" hidden="1" x14ac:dyDescent="0.2">
      <c r="A371" s="602" t="s">
        <v>106</v>
      </c>
      <c r="B371" s="1228" t="s">
        <v>772</v>
      </c>
      <c r="C371" s="1229" t="s">
        <v>100</v>
      </c>
      <c r="D371" s="1229" t="s">
        <v>100</v>
      </c>
      <c r="E371" s="2132" t="s">
        <v>913</v>
      </c>
      <c r="F371" s="1045">
        <v>0</v>
      </c>
      <c r="G371" s="2105"/>
      <c r="H371" s="2105"/>
      <c r="I371" s="2105"/>
      <c r="J371" s="2105"/>
      <c r="K371" s="2105"/>
      <c r="L371" s="2105"/>
      <c r="M371" s="2105"/>
      <c r="N371" s="2105"/>
      <c r="O371" s="2105"/>
      <c r="P371" s="2105"/>
      <c r="Q371" s="2105"/>
      <c r="R371" s="2105"/>
      <c r="S371" s="2105"/>
      <c r="T371" s="1832">
        <v>0</v>
      </c>
      <c r="U371" s="1832">
        <f t="shared" ref="U371:W371" si="121">+U372</f>
        <v>9.7029999999999994</v>
      </c>
      <c r="V371" s="1832">
        <f t="shared" si="111"/>
        <v>9.7029999999999994</v>
      </c>
      <c r="W371" s="1832">
        <f t="shared" si="121"/>
        <v>0</v>
      </c>
      <c r="X371" s="1832">
        <f t="shared" si="112"/>
        <v>9.7029999999999994</v>
      </c>
      <c r="Y371" s="2173"/>
    </row>
    <row r="372" spans="1:25" hidden="1" x14ac:dyDescent="0.2">
      <c r="A372" s="624"/>
      <c r="B372" s="1228"/>
      <c r="C372" s="1233" t="s">
        <v>294</v>
      </c>
      <c r="D372" s="1233" t="s">
        <v>295</v>
      </c>
      <c r="E372" s="1234" t="s">
        <v>296</v>
      </c>
      <c r="F372" s="1046">
        <v>0</v>
      </c>
      <c r="G372" s="2106"/>
      <c r="H372" s="2106"/>
      <c r="I372" s="2106"/>
      <c r="J372" s="2106"/>
      <c r="K372" s="2106"/>
      <c r="L372" s="2106"/>
      <c r="M372" s="2106"/>
      <c r="N372" s="2106"/>
      <c r="O372" s="2106"/>
      <c r="P372" s="2106"/>
      <c r="Q372" s="2106"/>
      <c r="R372" s="2106"/>
      <c r="S372" s="2106"/>
      <c r="T372" s="1829">
        <v>0</v>
      </c>
      <c r="U372" s="1829">
        <v>9.7029999999999994</v>
      </c>
      <c r="V372" s="1829">
        <f t="shared" si="111"/>
        <v>9.7029999999999994</v>
      </c>
      <c r="W372" s="1829">
        <v>0</v>
      </c>
      <c r="X372" s="1829">
        <f t="shared" si="112"/>
        <v>9.7029999999999994</v>
      </c>
      <c r="Y372" s="2173"/>
    </row>
    <row r="373" spans="1:25" ht="20.95" hidden="1" x14ac:dyDescent="0.2">
      <c r="A373" s="602" t="s">
        <v>106</v>
      </c>
      <c r="B373" s="1228" t="s">
        <v>773</v>
      </c>
      <c r="C373" s="1229" t="s">
        <v>100</v>
      </c>
      <c r="D373" s="1229" t="s">
        <v>100</v>
      </c>
      <c r="E373" s="2132" t="s">
        <v>865</v>
      </c>
      <c r="F373" s="1045">
        <v>0</v>
      </c>
      <c r="G373" s="2105"/>
      <c r="H373" s="2105"/>
      <c r="I373" s="2105"/>
      <c r="J373" s="2105"/>
      <c r="K373" s="2105"/>
      <c r="L373" s="2105"/>
      <c r="M373" s="2105"/>
      <c r="N373" s="2105"/>
      <c r="O373" s="2105"/>
      <c r="P373" s="2105"/>
      <c r="Q373" s="2105"/>
      <c r="R373" s="2105"/>
      <c r="S373" s="2105"/>
      <c r="T373" s="1832">
        <v>0</v>
      </c>
      <c r="U373" s="1832">
        <f t="shared" ref="U373:W373" si="122">+U374</f>
        <v>13.016</v>
      </c>
      <c r="V373" s="1832">
        <f t="shared" si="111"/>
        <v>13.016</v>
      </c>
      <c r="W373" s="1832">
        <f t="shared" si="122"/>
        <v>0</v>
      </c>
      <c r="X373" s="1832">
        <f t="shared" si="112"/>
        <v>13.016</v>
      </c>
      <c r="Y373" s="2173"/>
    </row>
    <row r="374" spans="1:25" hidden="1" x14ac:dyDescent="0.2">
      <c r="A374" s="624"/>
      <c r="B374" s="1228"/>
      <c r="C374" s="1233" t="s">
        <v>294</v>
      </c>
      <c r="D374" s="1233" t="s">
        <v>295</v>
      </c>
      <c r="E374" s="1234" t="s">
        <v>296</v>
      </c>
      <c r="F374" s="1046">
        <v>0</v>
      </c>
      <c r="G374" s="2106"/>
      <c r="H374" s="2106"/>
      <c r="I374" s="2106"/>
      <c r="J374" s="2106"/>
      <c r="K374" s="2106"/>
      <c r="L374" s="2106"/>
      <c r="M374" s="2106"/>
      <c r="N374" s="2106"/>
      <c r="O374" s="2106"/>
      <c r="P374" s="2106"/>
      <c r="Q374" s="2106"/>
      <c r="R374" s="2106"/>
      <c r="S374" s="2106"/>
      <c r="T374" s="1829">
        <v>0</v>
      </c>
      <c r="U374" s="1829">
        <v>13.016</v>
      </c>
      <c r="V374" s="1829">
        <f t="shared" si="111"/>
        <v>13.016</v>
      </c>
      <c r="W374" s="1829">
        <v>0</v>
      </c>
      <c r="X374" s="1829">
        <f t="shared" si="112"/>
        <v>13.016</v>
      </c>
      <c r="Y374" s="2173"/>
    </row>
    <row r="375" spans="1:25" ht="20.95" hidden="1" x14ac:dyDescent="0.2">
      <c r="A375" s="602" t="s">
        <v>106</v>
      </c>
      <c r="B375" s="1228" t="s">
        <v>774</v>
      </c>
      <c r="C375" s="1229" t="s">
        <v>100</v>
      </c>
      <c r="D375" s="1229" t="s">
        <v>100</v>
      </c>
      <c r="E375" s="2132" t="s">
        <v>866</v>
      </c>
      <c r="F375" s="1045">
        <v>0</v>
      </c>
      <c r="G375" s="2105"/>
      <c r="H375" s="2105"/>
      <c r="I375" s="2105"/>
      <c r="J375" s="2105"/>
      <c r="K375" s="2105"/>
      <c r="L375" s="2105"/>
      <c r="M375" s="2105"/>
      <c r="N375" s="2105"/>
      <c r="O375" s="2105"/>
      <c r="P375" s="2105"/>
      <c r="Q375" s="2105"/>
      <c r="R375" s="2105"/>
      <c r="S375" s="2105"/>
      <c r="T375" s="1832">
        <v>0</v>
      </c>
      <c r="U375" s="1832">
        <f t="shared" ref="U375:W375" si="123">+U376</f>
        <v>23.902000000000001</v>
      </c>
      <c r="V375" s="1832">
        <f t="shared" si="111"/>
        <v>23.902000000000001</v>
      </c>
      <c r="W375" s="1832">
        <f t="shared" si="123"/>
        <v>0</v>
      </c>
      <c r="X375" s="1832">
        <f t="shared" si="112"/>
        <v>23.902000000000001</v>
      </c>
      <c r="Y375" s="2173"/>
    </row>
    <row r="376" spans="1:25" hidden="1" x14ac:dyDescent="0.2">
      <c r="A376" s="624"/>
      <c r="B376" s="1228"/>
      <c r="C376" s="1233" t="s">
        <v>294</v>
      </c>
      <c r="D376" s="1233" t="s">
        <v>295</v>
      </c>
      <c r="E376" s="1234" t="s">
        <v>296</v>
      </c>
      <c r="F376" s="1046">
        <v>0</v>
      </c>
      <c r="G376" s="2106"/>
      <c r="H376" s="2106"/>
      <c r="I376" s="2106"/>
      <c r="J376" s="2106"/>
      <c r="K376" s="2106"/>
      <c r="L376" s="2106"/>
      <c r="M376" s="2106"/>
      <c r="N376" s="2106"/>
      <c r="O376" s="2106"/>
      <c r="P376" s="2106"/>
      <c r="Q376" s="2106"/>
      <c r="R376" s="2106"/>
      <c r="S376" s="2106"/>
      <c r="T376" s="1829">
        <v>0</v>
      </c>
      <c r="U376" s="1829">
        <v>23.902000000000001</v>
      </c>
      <c r="V376" s="1829">
        <f t="shared" si="111"/>
        <v>23.902000000000001</v>
      </c>
      <c r="W376" s="1829">
        <v>0</v>
      </c>
      <c r="X376" s="1829">
        <f t="shared" si="112"/>
        <v>23.902000000000001</v>
      </c>
      <c r="Y376" s="2173"/>
    </row>
    <row r="377" spans="1:25" ht="20.95" hidden="1" x14ac:dyDescent="0.2">
      <c r="A377" s="602" t="s">
        <v>106</v>
      </c>
      <c r="B377" s="1228" t="s">
        <v>775</v>
      </c>
      <c r="C377" s="1229" t="s">
        <v>100</v>
      </c>
      <c r="D377" s="1229" t="s">
        <v>100</v>
      </c>
      <c r="E377" s="2132" t="s">
        <v>867</v>
      </c>
      <c r="F377" s="1045">
        <v>0</v>
      </c>
      <c r="G377" s="2105"/>
      <c r="H377" s="2105"/>
      <c r="I377" s="2105"/>
      <c r="J377" s="2105"/>
      <c r="K377" s="2105"/>
      <c r="L377" s="2105"/>
      <c r="M377" s="2105"/>
      <c r="N377" s="2105"/>
      <c r="O377" s="2105"/>
      <c r="P377" s="2105"/>
      <c r="Q377" s="2105"/>
      <c r="R377" s="2105"/>
      <c r="S377" s="2105"/>
      <c r="T377" s="1832">
        <v>0</v>
      </c>
      <c r="U377" s="1832">
        <f t="shared" ref="U377:W377" si="124">+U378</f>
        <v>8.0459999999999994</v>
      </c>
      <c r="V377" s="1832">
        <f t="shared" si="111"/>
        <v>8.0459999999999994</v>
      </c>
      <c r="W377" s="1832">
        <f t="shared" si="124"/>
        <v>0</v>
      </c>
      <c r="X377" s="1832">
        <f t="shared" si="112"/>
        <v>8.0459999999999994</v>
      </c>
      <c r="Y377" s="2173"/>
    </row>
    <row r="378" spans="1:25" hidden="1" x14ac:dyDescent="0.2">
      <c r="A378" s="624"/>
      <c r="B378" s="1228"/>
      <c r="C378" s="1233" t="s">
        <v>294</v>
      </c>
      <c r="D378" s="1233" t="s">
        <v>295</v>
      </c>
      <c r="E378" s="1234" t="s">
        <v>296</v>
      </c>
      <c r="F378" s="1046">
        <v>0</v>
      </c>
      <c r="G378" s="2106"/>
      <c r="H378" s="2106"/>
      <c r="I378" s="2106"/>
      <c r="J378" s="2106"/>
      <c r="K378" s="2106"/>
      <c r="L378" s="2106"/>
      <c r="M378" s="2106"/>
      <c r="N378" s="2106"/>
      <c r="O378" s="2106"/>
      <c r="P378" s="2106"/>
      <c r="Q378" s="2106"/>
      <c r="R378" s="2106"/>
      <c r="S378" s="2106"/>
      <c r="T378" s="1829">
        <v>0</v>
      </c>
      <c r="U378" s="1829">
        <v>8.0459999999999994</v>
      </c>
      <c r="V378" s="1829">
        <f t="shared" si="111"/>
        <v>8.0459999999999994</v>
      </c>
      <c r="W378" s="1829">
        <v>0</v>
      </c>
      <c r="X378" s="1829">
        <f t="shared" si="112"/>
        <v>8.0459999999999994</v>
      </c>
      <c r="Y378" s="2173"/>
    </row>
    <row r="379" spans="1:25" ht="20.95" hidden="1" x14ac:dyDescent="0.2">
      <c r="A379" s="602" t="s">
        <v>106</v>
      </c>
      <c r="B379" s="1228" t="s">
        <v>776</v>
      </c>
      <c r="C379" s="1229" t="s">
        <v>100</v>
      </c>
      <c r="D379" s="1229" t="s">
        <v>100</v>
      </c>
      <c r="E379" s="2132" t="s">
        <v>962</v>
      </c>
      <c r="F379" s="1045">
        <v>0</v>
      </c>
      <c r="G379" s="2105"/>
      <c r="H379" s="2105"/>
      <c r="I379" s="2105"/>
      <c r="J379" s="2105"/>
      <c r="K379" s="2105"/>
      <c r="L379" s="2105"/>
      <c r="M379" s="2105"/>
      <c r="N379" s="2105"/>
      <c r="O379" s="2105"/>
      <c r="P379" s="2105"/>
      <c r="Q379" s="2105"/>
      <c r="R379" s="2105"/>
      <c r="S379" s="2105"/>
      <c r="T379" s="1832">
        <v>0</v>
      </c>
      <c r="U379" s="1832">
        <f t="shared" ref="U379:W379" si="125">+U380</f>
        <v>18.933</v>
      </c>
      <c r="V379" s="1832">
        <f t="shared" si="111"/>
        <v>18.933</v>
      </c>
      <c r="W379" s="1832">
        <f t="shared" si="125"/>
        <v>0</v>
      </c>
      <c r="X379" s="1832">
        <f t="shared" si="112"/>
        <v>18.933</v>
      </c>
      <c r="Y379" s="2173"/>
    </row>
    <row r="380" spans="1:25" hidden="1" x14ac:dyDescent="0.2">
      <c r="A380" s="624"/>
      <c r="B380" s="1228"/>
      <c r="C380" s="1233" t="s">
        <v>294</v>
      </c>
      <c r="D380" s="1233" t="s">
        <v>295</v>
      </c>
      <c r="E380" s="1234" t="s">
        <v>296</v>
      </c>
      <c r="F380" s="1046">
        <v>0</v>
      </c>
      <c r="G380" s="2106"/>
      <c r="H380" s="2106"/>
      <c r="I380" s="2106"/>
      <c r="J380" s="2106"/>
      <c r="K380" s="2106"/>
      <c r="L380" s="2106"/>
      <c r="M380" s="2106"/>
      <c r="N380" s="2106"/>
      <c r="O380" s="2106"/>
      <c r="P380" s="2106"/>
      <c r="Q380" s="2106"/>
      <c r="R380" s="2106"/>
      <c r="S380" s="2106"/>
      <c r="T380" s="1829">
        <v>0</v>
      </c>
      <c r="U380" s="1829">
        <v>18.933</v>
      </c>
      <c r="V380" s="1829">
        <f t="shared" si="111"/>
        <v>18.933</v>
      </c>
      <c r="W380" s="1829">
        <v>0</v>
      </c>
      <c r="X380" s="1829">
        <f t="shared" si="112"/>
        <v>18.933</v>
      </c>
      <c r="Y380" s="2173"/>
    </row>
    <row r="381" spans="1:25" ht="20.95" hidden="1" x14ac:dyDescent="0.2">
      <c r="A381" s="602" t="s">
        <v>106</v>
      </c>
      <c r="B381" s="1228" t="s">
        <v>777</v>
      </c>
      <c r="C381" s="1229" t="s">
        <v>100</v>
      </c>
      <c r="D381" s="1229" t="s">
        <v>100</v>
      </c>
      <c r="E381" s="2132" t="s">
        <v>868</v>
      </c>
      <c r="F381" s="1045">
        <v>0</v>
      </c>
      <c r="G381" s="2105"/>
      <c r="H381" s="2105"/>
      <c r="I381" s="2105"/>
      <c r="J381" s="2105"/>
      <c r="K381" s="2105"/>
      <c r="L381" s="2105"/>
      <c r="M381" s="2105"/>
      <c r="N381" s="2105"/>
      <c r="O381" s="2105"/>
      <c r="P381" s="2105"/>
      <c r="Q381" s="2105"/>
      <c r="R381" s="2105"/>
      <c r="S381" s="2105"/>
      <c r="T381" s="1832">
        <v>0</v>
      </c>
      <c r="U381" s="1832">
        <f t="shared" ref="U381:W381" si="126">+U382</f>
        <v>6.6260000000000003</v>
      </c>
      <c r="V381" s="1832">
        <f t="shared" si="111"/>
        <v>6.6260000000000003</v>
      </c>
      <c r="W381" s="1832">
        <f t="shared" si="126"/>
        <v>0</v>
      </c>
      <c r="X381" s="1832">
        <f t="shared" si="112"/>
        <v>6.6260000000000003</v>
      </c>
      <c r="Y381" s="2173"/>
    </row>
    <row r="382" spans="1:25" hidden="1" x14ac:dyDescent="0.2">
      <c r="A382" s="624"/>
      <c r="B382" s="1228"/>
      <c r="C382" s="1233" t="s">
        <v>294</v>
      </c>
      <c r="D382" s="1233" t="s">
        <v>295</v>
      </c>
      <c r="E382" s="1234" t="s">
        <v>296</v>
      </c>
      <c r="F382" s="1046">
        <v>0</v>
      </c>
      <c r="G382" s="2106"/>
      <c r="H382" s="2106"/>
      <c r="I382" s="2106"/>
      <c r="J382" s="2106"/>
      <c r="K382" s="2106"/>
      <c r="L382" s="2106"/>
      <c r="M382" s="2106"/>
      <c r="N382" s="2106"/>
      <c r="O382" s="2106"/>
      <c r="P382" s="2106"/>
      <c r="Q382" s="2106"/>
      <c r="R382" s="2106"/>
      <c r="S382" s="2106"/>
      <c r="T382" s="1829">
        <v>0</v>
      </c>
      <c r="U382" s="1829">
        <v>6.6260000000000003</v>
      </c>
      <c r="V382" s="1829">
        <f t="shared" si="111"/>
        <v>6.6260000000000003</v>
      </c>
      <c r="W382" s="1829">
        <v>0</v>
      </c>
      <c r="X382" s="1829">
        <f t="shared" si="112"/>
        <v>6.6260000000000003</v>
      </c>
      <c r="Y382" s="2173"/>
    </row>
    <row r="383" spans="1:25" ht="20.95" hidden="1" x14ac:dyDescent="0.2">
      <c r="A383" s="602" t="s">
        <v>106</v>
      </c>
      <c r="B383" s="1228" t="s">
        <v>778</v>
      </c>
      <c r="C383" s="1229" t="s">
        <v>100</v>
      </c>
      <c r="D383" s="1229" t="s">
        <v>100</v>
      </c>
      <c r="E383" s="2132" t="s">
        <v>869</v>
      </c>
      <c r="F383" s="1045">
        <v>0</v>
      </c>
      <c r="G383" s="2105"/>
      <c r="H383" s="2105"/>
      <c r="I383" s="2105"/>
      <c r="J383" s="2105"/>
      <c r="K383" s="2105"/>
      <c r="L383" s="2105"/>
      <c r="M383" s="2105"/>
      <c r="N383" s="2105"/>
      <c r="O383" s="2105"/>
      <c r="P383" s="2105"/>
      <c r="Q383" s="2105"/>
      <c r="R383" s="2105"/>
      <c r="S383" s="2105"/>
      <c r="T383" s="1832">
        <v>0</v>
      </c>
      <c r="U383" s="1832">
        <f t="shared" ref="U383:W383" si="127">+U384</f>
        <v>41.887999999999998</v>
      </c>
      <c r="V383" s="1832">
        <f t="shared" si="111"/>
        <v>41.887999999999998</v>
      </c>
      <c r="W383" s="1832">
        <f t="shared" si="127"/>
        <v>0</v>
      </c>
      <c r="X383" s="1832">
        <f t="shared" si="112"/>
        <v>41.887999999999998</v>
      </c>
      <c r="Y383" s="2173"/>
    </row>
    <row r="384" spans="1:25" hidden="1" x14ac:dyDescent="0.2">
      <c r="A384" s="624"/>
      <c r="B384" s="1228"/>
      <c r="C384" s="1233" t="s">
        <v>294</v>
      </c>
      <c r="D384" s="1233" t="s">
        <v>295</v>
      </c>
      <c r="E384" s="1234" t="s">
        <v>296</v>
      </c>
      <c r="F384" s="1046">
        <v>0</v>
      </c>
      <c r="G384" s="2106"/>
      <c r="H384" s="2106"/>
      <c r="I384" s="2106"/>
      <c r="J384" s="2106"/>
      <c r="K384" s="2106"/>
      <c r="L384" s="2106"/>
      <c r="M384" s="2106"/>
      <c r="N384" s="2106"/>
      <c r="O384" s="2106"/>
      <c r="P384" s="2106"/>
      <c r="Q384" s="2106"/>
      <c r="R384" s="2106"/>
      <c r="S384" s="2106"/>
      <c r="T384" s="1829">
        <v>0</v>
      </c>
      <c r="U384" s="1829">
        <v>41.887999999999998</v>
      </c>
      <c r="V384" s="1829">
        <f t="shared" si="111"/>
        <v>41.887999999999998</v>
      </c>
      <c r="W384" s="1829">
        <v>0</v>
      </c>
      <c r="X384" s="1829">
        <f t="shared" si="112"/>
        <v>41.887999999999998</v>
      </c>
      <c r="Y384" s="2173"/>
    </row>
    <row r="385" spans="1:25" ht="31.45" hidden="1" x14ac:dyDescent="0.2">
      <c r="A385" s="602" t="s">
        <v>106</v>
      </c>
      <c r="B385" s="1228" t="s">
        <v>779</v>
      </c>
      <c r="C385" s="1229" t="s">
        <v>100</v>
      </c>
      <c r="D385" s="1229" t="s">
        <v>100</v>
      </c>
      <c r="E385" s="2132" t="s">
        <v>923</v>
      </c>
      <c r="F385" s="1045">
        <v>0</v>
      </c>
      <c r="G385" s="2105"/>
      <c r="H385" s="2105"/>
      <c r="I385" s="2105"/>
      <c r="J385" s="2105"/>
      <c r="K385" s="2105"/>
      <c r="L385" s="2105"/>
      <c r="M385" s="2105"/>
      <c r="N385" s="2105"/>
      <c r="O385" s="2105"/>
      <c r="P385" s="2105"/>
      <c r="Q385" s="2105"/>
      <c r="R385" s="2105"/>
      <c r="S385" s="2105"/>
      <c r="T385" s="1832">
        <v>0</v>
      </c>
      <c r="U385" s="1832">
        <f t="shared" ref="U385:W385" si="128">+U386</f>
        <v>36.445</v>
      </c>
      <c r="V385" s="1832">
        <f t="shared" si="111"/>
        <v>36.445</v>
      </c>
      <c r="W385" s="1832">
        <f t="shared" si="128"/>
        <v>0</v>
      </c>
      <c r="X385" s="1832">
        <f t="shared" si="112"/>
        <v>36.445</v>
      </c>
      <c r="Y385" s="2173"/>
    </row>
    <row r="386" spans="1:25" hidden="1" x14ac:dyDescent="0.2">
      <c r="A386" s="624"/>
      <c r="B386" s="1228"/>
      <c r="C386" s="1233" t="s">
        <v>294</v>
      </c>
      <c r="D386" s="1233" t="s">
        <v>295</v>
      </c>
      <c r="E386" s="1234" t="s">
        <v>296</v>
      </c>
      <c r="F386" s="1046">
        <v>0</v>
      </c>
      <c r="G386" s="2106"/>
      <c r="H386" s="2106"/>
      <c r="I386" s="2106"/>
      <c r="J386" s="2106"/>
      <c r="K386" s="2106"/>
      <c r="L386" s="2106"/>
      <c r="M386" s="2106"/>
      <c r="N386" s="2106"/>
      <c r="O386" s="2106"/>
      <c r="P386" s="2106"/>
      <c r="Q386" s="2106"/>
      <c r="R386" s="2106"/>
      <c r="S386" s="2106"/>
      <c r="T386" s="1829">
        <v>0</v>
      </c>
      <c r="U386" s="1829">
        <v>36.445</v>
      </c>
      <c r="V386" s="1829">
        <f t="shared" si="111"/>
        <v>36.445</v>
      </c>
      <c r="W386" s="1829">
        <v>0</v>
      </c>
      <c r="X386" s="1829">
        <f t="shared" si="112"/>
        <v>36.445</v>
      </c>
      <c r="Y386" s="2173"/>
    </row>
    <row r="387" spans="1:25" ht="20.95" hidden="1" x14ac:dyDescent="0.2">
      <c r="A387" s="602" t="s">
        <v>106</v>
      </c>
      <c r="B387" s="1228" t="s">
        <v>780</v>
      </c>
      <c r="C387" s="1229" t="s">
        <v>100</v>
      </c>
      <c r="D387" s="1229" t="s">
        <v>100</v>
      </c>
      <c r="E387" s="2132" t="s">
        <v>870</v>
      </c>
      <c r="F387" s="1045">
        <v>0</v>
      </c>
      <c r="G387" s="2105"/>
      <c r="H387" s="2105"/>
      <c r="I387" s="2105"/>
      <c r="J387" s="2105"/>
      <c r="K387" s="2105"/>
      <c r="L387" s="2105"/>
      <c r="M387" s="2105"/>
      <c r="N387" s="2105"/>
      <c r="O387" s="2105"/>
      <c r="P387" s="2105"/>
      <c r="Q387" s="2105"/>
      <c r="R387" s="2105"/>
      <c r="S387" s="2105"/>
      <c r="T387" s="1832">
        <v>0</v>
      </c>
      <c r="U387" s="1832">
        <f t="shared" ref="U387:W387" si="129">+U388</f>
        <v>96.082999999999998</v>
      </c>
      <c r="V387" s="1832">
        <f t="shared" si="111"/>
        <v>96.082999999999998</v>
      </c>
      <c r="W387" s="1832">
        <f t="shared" si="129"/>
        <v>0</v>
      </c>
      <c r="X387" s="1832">
        <f t="shared" si="112"/>
        <v>96.082999999999998</v>
      </c>
      <c r="Y387" s="2173"/>
    </row>
    <row r="388" spans="1:25" hidden="1" x14ac:dyDescent="0.2">
      <c r="A388" s="624"/>
      <c r="B388" s="1228"/>
      <c r="C388" s="1233" t="s">
        <v>294</v>
      </c>
      <c r="D388" s="1233" t="s">
        <v>295</v>
      </c>
      <c r="E388" s="1234" t="s">
        <v>296</v>
      </c>
      <c r="F388" s="1046">
        <v>0</v>
      </c>
      <c r="G388" s="2106"/>
      <c r="H388" s="2106"/>
      <c r="I388" s="2106"/>
      <c r="J388" s="2106"/>
      <c r="K388" s="2106"/>
      <c r="L388" s="2106"/>
      <c r="M388" s="2106"/>
      <c r="N388" s="2106"/>
      <c r="O388" s="2106"/>
      <c r="P388" s="2106"/>
      <c r="Q388" s="2106"/>
      <c r="R388" s="2106"/>
      <c r="S388" s="2106"/>
      <c r="T388" s="1829">
        <v>0</v>
      </c>
      <c r="U388" s="1829">
        <v>96.082999999999998</v>
      </c>
      <c r="V388" s="1829">
        <f t="shared" si="111"/>
        <v>96.082999999999998</v>
      </c>
      <c r="W388" s="1829">
        <v>0</v>
      </c>
      <c r="X388" s="1829">
        <f t="shared" si="112"/>
        <v>96.082999999999998</v>
      </c>
      <c r="Y388" s="2173"/>
    </row>
    <row r="389" spans="1:25" ht="20.95" hidden="1" x14ac:dyDescent="0.2">
      <c r="A389" s="602" t="s">
        <v>106</v>
      </c>
      <c r="B389" s="1228" t="s">
        <v>781</v>
      </c>
      <c r="C389" s="1229" t="s">
        <v>100</v>
      </c>
      <c r="D389" s="1229" t="s">
        <v>100</v>
      </c>
      <c r="E389" s="2132" t="s">
        <v>924</v>
      </c>
      <c r="F389" s="1045">
        <v>0</v>
      </c>
      <c r="G389" s="2105"/>
      <c r="H389" s="2105"/>
      <c r="I389" s="2105"/>
      <c r="J389" s="2105"/>
      <c r="K389" s="2105"/>
      <c r="L389" s="2105"/>
      <c r="M389" s="2105"/>
      <c r="N389" s="2105"/>
      <c r="O389" s="2105"/>
      <c r="P389" s="2105"/>
      <c r="Q389" s="2105"/>
      <c r="R389" s="2105"/>
      <c r="S389" s="2105"/>
      <c r="T389" s="1832">
        <v>0</v>
      </c>
      <c r="U389" s="1832">
        <f t="shared" ref="U389:W389" si="130">+U390</f>
        <v>9.7029999999999994</v>
      </c>
      <c r="V389" s="1832">
        <f t="shared" si="111"/>
        <v>9.7029999999999994</v>
      </c>
      <c r="W389" s="1832">
        <f t="shared" si="130"/>
        <v>0</v>
      </c>
      <c r="X389" s="1832">
        <f t="shared" si="112"/>
        <v>9.7029999999999994</v>
      </c>
      <c r="Y389" s="2173"/>
    </row>
    <row r="390" spans="1:25" hidden="1" x14ac:dyDescent="0.2">
      <c r="A390" s="624"/>
      <c r="B390" s="1228"/>
      <c r="C390" s="1233" t="s">
        <v>294</v>
      </c>
      <c r="D390" s="1233" t="s">
        <v>295</v>
      </c>
      <c r="E390" s="1234" t="s">
        <v>296</v>
      </c>
      <c r="F390" s="1046">
        <v>0</v>
      </c>
      <c r="G390" s="2106"/>
      <c r="H390" s="2106"/>
      <c r="I390" s="2106"/>
      <c r="J390" s="2106"/>
      <c r="K390" s="2106"/>
      <c r="L390" s="2106"/>
      <c r="M390" s="2106"/>
      <c r="N390" s="2106"/>
      <c r="O390" s="2106"/>
      <c r="P390" s="2106"/>
      <c r="Q390" s="2106"/>
      <c r="R390" s="2106"/>
      <c r="S390" s="2106"/>
      <c r="T390" s="1829">
        <v>0</v>
      </c>
      <c r="U390" s="1829">
        <v>9.7029999999999994</v>
      </c>
      <c r="V390" s="1829">
        <f t="shared" si="111"/>
        <v>9.7029999999999994</v>
      </c>
      <c r="W390" s="1829">
        <v>0</v>
      </c>
      <c r="X390" s="1829">
        <f t="shared" si="112"/>
        <v>9.7029999999999994</v>
      </c>
      <c r="Y390" s="2173"/>
    </row>
    <row r="391" spans="1:25" ht="20.95" hidden="1" x14ac:dyDescent="0.2">
      <c r="A391" s="602" t="s">
        <v>106</v>
      </c>
      <c r="B391" s="1228" t="s">
        <v>782</v>
      </c>
      <c r="C391" s="1229" t="s">
        <v>100</v>
      </c>
      <c r="D391" s="1229" t="s">
        <v>100</v>
      </c>
      <c r="E391" s="2132" t="s">
        <v>871</v>
      </c>
      <c r="F391" s="1045">
        <v>0</v>
      </c>
      <c r="G391" s="2105"/>
      <c r="H391" s="2105"/>
      <c r="I391" s="2105"/>
      <c r="J391" s="2105"/>
      <c r="K391" s="2105"/>
      <c r="L391" s="2105"/>
      <c r="M391" s="2105"/>
      <c r="N391" s="2105"/>
      <c r="O391" s="2105"/>
      <c r="P391" s="2105"/>
      <c r="Q391" s="2105"/>
      <c r="R391" s="2105"/>
      <c r="S391" s="2105"/>
      <c r="T391" s="1832">
        <v>0</v>
      </c>
      <c r="U391" s="1832">
        <f t="shared" ref="U391:W391" si="131">+U392</f>
        <v>12.779</v>
      </c>
      <c r="V391" s="1832">
        <f t="shared" si="111"/>
        <v>12.779</v>
      </c>
      <c r="W391" s="1832">
        <f t="shared" si="131"/>
        <v>0</v>
      </c>
      <c r="X391" s="1832">
        <f t="shared" si="112"/>
        <v>12.779</v>
      </c>
      <c r="Y391" s="2173"/>
    </row>
    <row r="392" spans="1:25" hidden="1" x14ac:dyDescent="0.2">
      <c r="A392" s="624"/>
      <c r="B392" s="1228"/>
      <c r="C392" s="1233" t="s">
        <v>294</v>
      </c>
      <c r="D392" s="1233" t="s">
        <v>295</v>
      </c>
      <c r="E392" s="1234" t="s">
        <v>296</v>
      </c>
      <c r="F392" s="1046">
        <v>0</v>
      </c>
      <c r="G392" s="2106"/>
      <c r="H392" s="2106"/>
      <c r="I392" s="2106"/>
      <c r="J392" s="2106"/>
      <c r="K392" s="2106"/>
      <c r="L392" s="2106"/>
      <c r="M392" s="2106"/>
      <c r="N392" s="2106"/>
      <c r="O392" s="2106"/>
      <c r="P392" s="2106"/>
      <c r="Q392" s="2106"/>
      <c r="R392" s="2106"/>
      <c r="S392" s="2106"/>
      <c r="T392" s="1829">
        <v>0</v>
      </c>
      <c r="U392" s="1829">
        <v>12.779</v>
      </c>
      <c r="V392" s="1829">
        <f t="shared" si="111"/>
        <v>12.779</v>
      </c>
      <c r="W392" s="1829">
        <v>0</v>
      </c>
      <c r="X392" s="1829">
        <f t="shared" si="112"/>
        <v>12.779</v>
      </c>
      <c r="Y392" s="2173"/>
    </row>
    <row r="393" spans="1:25" ht="20.95" hidden="1" x14ac:dyDescent="0.2">
      <c r="A393" s="602" t="s">
        <v>106</v>
      </c>
      <c r="B393" s="1228" t="s">
        <v>783</v>
      </c>
      <c r="C393" s="1229" t="s">
        <v>100</v>
      </c>
      <c r="D393" s="1229" t="s">
        <v>100</v>
      </c>
      <c r="E393" s="2132" t="s">
        <v>872</v>
      </c>
      <c r="F393" s="1045">
        <v>0</v>
      </c>
      <c r="G393" s="2105"/>
      <c r="H393" s="2105"/>
      <c r="I393" s="2105"/>
      <c r="J393" s="2105"/>
      <c r="K393" s="2105"/>
      <c r="L393" s="2105"/>
      <c r="M393" s="2105"/>
      <c r="N393" s="2105"/>
      <c r="O393" s="2105"/>
      <c r="P393" s="2105"/>
      <c r="Q393" s="2105"/>
      <c r="R393" s="2105"/>
      <c r="S393" s="2105"/>
      <c r="T393" s="1832">
        <v>0</v>
      </c>
      <c r="U393" s="1832">
        <f t="shared" ref="U393:W393" si="132">+U394</f>
        <v>21.062000000000001</v>
      </c>
      <c r="V393" s="1832">
        <f t="shared" si="111"/>
        <v>21.062000000000001</v>
      </c>
      <c r="W393" s="1832">
        <f t="shared" si="132"/>
        <v>0</v>
      </c>
      <c r="X393" s="1832">
        <f t="shared" si="112"/>
        <v>21.062000000000001</v>
      </c>
      <c r="Y393" s="2173"/>
    </row>
    <row r="394" spans="1:25" hidden="1" x14ac:dyDescent="0.2">
      <c r="A394" s="624"/>
      <c r="B394" s="1228"/>
      <c r="C394" s="1233" t="s">
        <v>294</v>
      </c>
      <c r="D394" s="1233" t="s">
        <v>295</v>
      </c>
      <c r="E394" s="1234" t="s">
        <v>296</v>
      </c>
      <c r="F394" s="1046">
        <v>0</v>
      </c>
      <c r="G394" s="2106"/>
      <c r="H394" s="2106"/>
      <c r="I394" s="2106"/>
      <c r="J394" s="2106"/>
      <c r="K394" s="2106"/>
      <c r="L394" s="2106"/>
      <c r="M394" s="2106"/>
      <c r="N394" s="2106"/>
      <c r="O394" s="2106"/>
      <c r="P394" s="2106"/>
      <c r="Q394" s="2106"/>
      <c r="R394" s="2106"/>
      <c r="S394" s="2106"/>
      <c r="T394" s="1829">
        <v>0</v>
      </c>
      <c r="U394" s="1829">
        <v>21.062000000000001</v>
      </c>
      <c r="V394" s="1829">
        <f t="shared" si="111"/>
        <v>21.062000000000001</v>
      </c>
      <c r="W394" s="1829">
        <v>0</v>
      </c>
      <c r="X394" s="1829">
        <f t="shared" si="112"/>
        <v>21.062000000000001</v>
      </c>
      <c r="Y394" s="2173"/>
    </row>
    <row r="395" spans="1:25" ht="20.95" hidden="1" x14ac:dyDescent="0.2">
      <c r="A395" s="602" t="s">
        <v>106</v>
      </c>
      <c r="B395" s="1228" t="s">
        <v>784</v>
      </c>
      <c r="C395" s="1229" t="s">
        <v>100</v>
      </c>
      <c r="D395" s="1229" t="s">
        <v>100</v>
      </c>
      <c r="E395" s="2132" t="s">
        <v>959</v>
      </c>
      <c r="F395" s="1045">
        <v>0</v>
      </c>
      <c r="G395" s="2105"/>
      <c r="H395" s="2105"/>
      <c r="I395" s="2105"/>
      <c r="J395" s="2105"/>
      <c r="K395" s="2105"/>
      <c r="L395" s="2105"/>
      <c r="M395" s="2105"/>
      <c r="N395" s="2105"/>
      <c r="O395" s="2105"/>
      <c r="P395" s="2105"/>
      <c r="Q395" s="2105"/>
      <c r="R395" s="2105"/>
      <c r="S395" s="2105"/>
      <c r="T395" s="1832">
        <v>0</v>
      </c>
      <c r="U395" s="1832">
        <f t="shared" ref="U395:W395" si="133">+U396</f>
        <v>7.5730000000000004</v>
      </c>
      <c r="V395" s="1832">
        <f t="shared" si="111"/>
        <v>7.5730000000000004</v>
      </c>
      <c r="W395" s="1832">
        <f t="shared" si="133"/>
        <v>0</v>
      </c>
      <c r="X395" s="1832">
        <f t="shared" si="112"/>
        <v>7.5730000000000004</v>
      </c>
      <c r="Y395" s="2173"/>
    </row>
    <row r="396" spans="1:25" hidden="1" x14ac:dyDescent="0.2">
      <c r="A396" s="624"/>
      <c r="B396" s="1228"/>
      <c r="C396" s="1233" t="s">
        <v>294</v>
      </c>
      <c r="D396" s="1233" t="s">
        <v>295</v>
      </c>
      <c r="E396" s="1234" t="s">
        <v>296</v>
      </c>
      <c r="F396" s="1046">
        <v>0</v>
      </c>
      <c r="G396" s="2106"/>
      <c r="H396" s="2106"/>
      <c r="I396" s="2106"/>
      <c r="J396" s="2106"/>
      <c r="K396" s="2106"/>
      <c r="L396" s="2106"/>
      <c r="M396" s="2106"/>
      <c r="N396" s="2106"/>
      <c r="O396" s="2106"/>
      <c r="P396" s="2106"/>
      <c r="Q396" s="2106"/>
      <c r="R396" s="2106"/>
      <c r="S396" s="2106"/>
      <c r="T396" s="1829">
        <v>0</v>
      </c>
      <c r="U396" s="1829">
        <v>7.5730000000000004</v>
      </c>
      <c r="V396" s="1829">
        <f t="shared" si="111"/>
        <v>7.5730000000000004</v>
      </c>
      <c r="W396" s="1829">
        <v>0</v>
      </c>
      <c r="X396" s="1829">
        <f t="shared" si="112"/>
        <v>7.5730000000000004</v>
      </c>
      <c r="Y396" s="2173"/>
    </row>
    <row r="397" spans="1:25" ht="20.95" hidden="1" x14ac:dyDescent="0.2">
      <c r="A397" s="602" t="s">
        <v>106</v>
      </c>
      <c r="B397" s="1228" t="s">
        <v>785</v>
      </c>
      <c r="C397" s="1229" t="s">
        <v>100</v>
      </c>
      <c r="D397" s="1229" t="s">
        <v>100</v>
      </c>
      <c r="E397" s="2132" t="s">
        <v>925</v>
      </c>
      <c r="F397" s="1045">
        <v>0</v>
      </c>
      <c r="G397" s="2105"/>
      <c r="H397" s="2105"/>
      <c r="I397" s="2105"/>
      <c r="J397" s="2105"/>
      <c r="K397" s="2105"/>
      <c r="L397" s="2105"/>
      <c r="M397" s="2105"/>
      <c r="N397" s="2105"/>
      <c r="O397" s="2105"/>
      <c r="P397" s="2105"/>
      <c r="Q397" s="2105"/>
      <c r="R397" s="2105"/>
      <c r="S397" s="2105"/>
      <c r="T397" s="1832">
        <v>0</v>
      </c>
      <c r="U397" s="1832">
        <f t="shared" ref="U397:W397" si="134">+U398</f>
        <v>23.902000000000001</v>
      </c>
      <c r="V397" s="1832">
        <f t="shared" si="111"/>
        <v>23.902000000000001</v>
      </c>
      <c r="W397" s="1832">
        <f t="shared" si="134"/>
        <v>0</v>
      </c>
      <c r="X397" s="1832">
        <f t="shared" si="112"/>
        <v>23.902000000000001</v>
      </c>
      <c r="Y397" s="2173"/>
    </row>
    <row r="398" spans="1:25" hidden="1" x14ac:dyDescent="0.2">
      <c r="A398" s="624"/>
      <c r="B398" s="1228"/>
      <c r="C398" s="1233" t="s">
        <v>294</v>
      </c>
      <c r="D398" s="1233" t="s">
        <v>295</v>
      </c>
      <c r="E398" s="1234" t="s">
        <v>296</v>
      </c>
      <c r="F398" s="1046">
        <v>0</v>
      </c>
      <c r="G398" s="2106"/>
      <c r="H398" s="2106"/>
      <c r="I398" s="2106"/>
      <c r="J398" s="2106"/>
      <c r="K398" s="2106"/>
      <c r="L398" s="2106"/>
      <c r="M398" s="2106"/>
      <c r="N398" s="2106"/>
      <c r="O398" s="2106"/>
      <c r="P398" s="2106"/>
      <c r="Q398" s="2106"/>
      <c r="R398" s="2106"/>
      <c r="S398" s="2106"/>
      <c r="T398" s="1829">
        <v>0</v>
      </c>
      <c r="U398" s="1829">
        <v>23.902000000000001</v>
      </c>
      <c r="V398" s="1829">
        <f t="shared" si="111"/>
        <v>23.902000000000001</v>
      </c>
      <c r="W398" s="1829">
        <v>0</v>
      </c>
      <c r="X398" s="1829">
        <f t="shared" si="112"/>
        <v>23.902000000000001</v>
      </c>
      <c r="Y398" s="2173"/>
    </row>
    <row r="399" spans="1:25" hidden="1" x14ac:dyDescent="0.2">
      <c r="A399" s="602" t="s">
        <v>106</v>
      </c>
      <c r="B399" s="1228" t="s">
        <v>786</v>
      </c>
      <c r="C399" s="1229" t="s">
        <v>100</v>
      </c>
      <c r="D399" s="1229" t="s">
        <v>100</v>
      </c>
      <c r="E399" s="2132" t="s">
        <v>873</v>
      </c>
      <c r="F399" s="1045">
        <v>0</v>
      </c>
      <c r="G399" s="2105"/>
      <c r="H399" s="2105"/>
      <c r="I399" s="2105"/>
      <c r="J399" s="2105"/>
      <c r="K399" s="2105"/>
      <c r="L399" s="2105"/>
      <c r="M399" s="2105"/>
      <c r="N399" s="2105"/>
      <c r="O399" s="2105"/>
      <c r="P399" s="2105"/>
      <c r="Q399" s="2105"/>
      <c r="R399" s="2105"/>
      <c r="S399" s="2105"/>
      <c r="T399" s="1832">
        <v>0</v>
      </c>
      <c r="U399" s="1832">
        <f t="shared" ref="U399:W399" si="135">+U400</f>
        <v>20.352</v>
      </c>
      <c r="V399" s="1832">
        <f t="shared" si="111"/>
        <v>20.352</v>
      </c>
      <c r="W399" s="1832">
        <f t="shared" si="135"/>
        <v>0</v>
      </c>
      <c r="X399" s="1832">
        <f t="shared" si="112"/>
        <v>20.352</v>
      </c>
      <c r="Y399" s="2173"/>
    </row>
    <row r="400" spans="1:25" hidden="1" x14ac:dyDescent="0.2">
      <c r="A400" s="624"/>
      <c r="B400" s="1228"/>
      <c r="C400" s="1233" t="s">
        <v>294</v>
      </c>
      <c r="D400" s="1233" t="s">
        <v>295</v>
      </c>
      <c r="E400" s="1234" t="s">
        <v>296</v>
      </c>
      <c r="F400" s="1046">
        <v>0</v>
      </c>
      <c r="G400" s="2106"/>
      <c r="H400" s="2106"/>
      <c r="I400" s="2106"/>
      <c r="J400" s="2106"/>
      <c r="K400" s="2106"/>
      <c r="L400" s="2106"/>
      <c r="M400" s="2106"/>
      <c r="N400" s="2106"/>
      <c r="O400" s="2106"/>
      <c r="P400" s="2106"/>
      <c r="Q400" s="2106"/>
      <c r="R400" s="2106"/>
      <c r="S400" s="2106"/>
      <c r="T400" s="1829">
        <v>0</v>
      </c>
      <c r="U400" s="1829">
        <v>20.352</v>
      </c>
      <c r="V400" s="1829">
        <f t="shared" si="111"/>
        <v>20.352</v>
      </c>
      <c r="W400" s="1829">
        <v>0</v>
      </c>
      <c r="X400" s="1829">
        <f t="shared" si="112"/>
        <v>20.352</v>
      </c>
      <c r="Y400" s="2173"/>
    </row>
    <row r="401" spans="1:25" hidden="1" x14ac:dyDescent="0.2">
      <c r="A401" s="602" t="s">
        <v>106</v>
      </c>
      <c r="B401" s="1228" t="s">
        <v>787</v>
      </c>
      <c r="C401" s="1229" t="s">
        <v>100</v>
      </c>
      <c r="D401" s="1229" t="s">
        <v>100</v>
      </c>
      <c r="E401" s="2132" t="s">
        <v>914</v>
      </c>
      <c r="F401" s="1045">
        <v>0</v>
      </c>
      <c r="G401" s="2105"/>
      <c r="H401" s="2105"/>
      <c r="I401" s="2105"/>
      <c r="J401" s="2105"/>
      <c r="K401" s="2105"/>
      <c r="L401" s="2105"/>
      <c r="M401" s="2105"/>
      <c r="N401" s="2105"/>
      <c r="O401" s="2105"/>
      <c r="P401" s="2105"/>
      <c r="Q401" s="2105"/>
      <c r="R401" s="2105"/>
      <c r="S401" s="2105"/>
      <c r="T401" s="1832">
        <v>0</v>
      </c>
      <c r="U401" s="1832">
        <f t="shared" ref="U401:W401" si="136">+U402</f>
        <v>43.545000000000002</v>
      </c>
      <c r="V401" s="1832">
        <f t="shared" si="111"/>
        <v>43.545000000000002</v>
      </c>
      <c r="W401" s="1832">
        <f t="shared" si="136"/>
        <v>0</v>
      </c>
      <c r="X401" s="1832">
        <f t="shared" si="112"/>
        <v>43.545000000000002</v>
      </c>
      <c r="Y401" s="2173"/>
    </row>
    <row r="402" spans="1:25" hidden="1" x14ac:dyDescent="0.2">
      <c r="A402" s="624"/>
      <c r="B402" s="1228"/>
      <c r="C402" s="1233" t="s">
        <v>294</v>
      </c>
      <c r="D402" s="1233" t="s">
        <v>295</v>
      </c>
      <c r="E402" s="1234" t="s">
        <v>296</v>
      </c>
      <c r="F402" s="1046">
        <v>0</v>
      </c>
      <c r="G402" s="2106"/>
      <c r="H402" s="2106"/>
      <c r="I402" s="2106"/>
      <c r="J402" s="2106"/>
      <c r="K402" s="2106"/>
      <c r="L402" s="2106"/>
      <c r="M402" s="2106"/>
      <c r="N402" s="2106"/>
      <c r="O402" s="2106"/>
      <c r="P402" s="2106"/>
      <c r="Q402" s="2106"/>
      <c r="R402" s="2106"/>
      <c r="S402" s="2106"/>
      <c r="T402" s="1829">
        <v>0</v>
      </c>
      <c r="U402" s="1829">
        <v>43.545000000000002</v>
      </c>
      <c r="V402" s="1829">
        <f t="shared" si="111"/>
        <v>43.545000000000002</v>
      </c>
      <c r="W402" s="1829">
        <v>0</v>
      </c>
      <c r="X402" s="1829">
        <f t="shared" si="112"/>
        <v>43.545000000000002</v>
      </c>
      <c r="Y402" s="2173"/>
    </row>
    <row r="403" spans="1:25" hidden="1" x14ac:dyDescent="0.2">
      <c r="A403" s="602" t="s">
        <v>106</v>
      </c>
      <c r="B403" s="1228" t="s">
        <v>788</v>
      </c>
      <c r="C403" s="1229" t="s">
        <v>100</v>
      </c>
      <c r="D403" s="1229" t="s">
        <v>100</v>
      </c>
      <c r="E403" s="2132" t="s">
        <v>874</v>
      </c>
      <c r="F403" s="1045">
        <v>0</v>
      </c>
      <c r="G403" s="2105"/>
      <c r="H403" s="2105"/>
      <c r="I403" s="2105"/>
      <c r="J403" s="2105"/>
      <c r="K403" s="2105"/>
      <c r="L403" s="2105"/>
      <c r="M403" s="2105"/>
      <c r="N403" s="2105"/>
      <c r="O403" s="2105"/>
      <c r="P403" s="2105"/>
      <c r="Q403" s="2105"/>
      <c r="R403" s="2105"/>
      <c r="S403" s="2105"/>
      <c r="T403" s="1832">
        <v>0</v>
      </c>
      <c r="U403" s="1832">
        <f t="shared" ref="U403:W403" si="137">+U404</f>
        <v>19.169</v>
      </c>
      <c r="V403" s="1832">
        <f t="shared" si="111"/>
        <v>19.169</v>
      </c>
      <c r="W403" s="1832">
        <f t="shared" si="137"/>
        <v>0</v>
      </c>
      <c r="X403" s="1832">
        <f t="shared" si="112"/>
        <v>19.169</v>
      </c>
      <c r="Y403" s="2173"/>
    </row>
    <row r="404" spans="1:25" hidden="1" x14ac:dyDescent="0.2">
      <c r="A404" s="624"/>
      <c r="B404" s="1228"/>
      <c r="C404" s="1233" t="s">
        <v>294</v>
      </c>
      <c r="D404" s="1233" t="s">
        <v>295</v>
      </c>
      <c r="E404" s="1234" t="s">
        <v>296</v>
      </c>
      <c r="F404" s="1046">
        <v>0</v>
      </c>
      <c r="G404" s="2106"/>
      <c r="H404" s="2106"/>
      <c r="I404" s="2106"/>
      <c r="J404" s="2106"/>
      <c r="K404" s="2106"/>
      <c r="L404" s="2106"/>
      <c r="M404" s="2106"/>
      <c r="N404" s="2106"/>
      <c r="O404" s="2106"/>
      <c r="P404" s="2106"/>
      <c r="Q404" s="2106"/>
      <c r="R404" s="2106"/>
      <c r="S404" s="2106"/>
      <c r="T404" s="1829">
        <v>0</v>
      </c>
      <c r="U404" s="1829">
        <v>19.169</v>
      </c>
      <c r="V404" s="1829">
        <f t="shared" si="111"/>
        <v>19.169</v>
      </c>
      <c r="W404" s="1829">
        <v>0</v>
      </c>
      <c r="X404" s="1829">
        <f t="shared" si="112"/>
        <v>19.169</v>
      </c>
      <c r="Y404" s="2173"/>
    </row>
    <row r="405" spans="1:25" ht="20.95" hidden="1" x14ac:dyDescent="0.2">
      <c r="A405" s="602" t="s">
        <v>106</v>
      </c>
      <c r="B405" s="1228" t="s">
        <v>789</v>
      </c>
      <c r="C405" s="1229" t="s">
        <v>100</v>
      </c>
      <c r="D405" s="1229" t="s">
        <v>100</v>
      </c>
      <c r="E405" s="2132" t="s">
        <v>963</v>
      </c>
      <c r="F405" s="1045">
        <v>0</v>
      </c>
      <c r="G405" s="2105"/>
      <c r="H405" s="2105"/>
      <c r="I405" s="2105"/>
      <c r="J405" s="2105"/>
      <c r="K405" s="2105"/>
      <c r="L405" s="2105"/>
      <c r="M405" s="2105"/>
      <c r="N405" s="2105"/>
      <c r="O405" s="2105"/>
      <c r="P405" s="2105"/>
      <c r="Q405" s="2105"/>
      <c r="R405" s="2105"/>
      <c r="S405" s="2105"/>
      <c r="T405" s="1832">
        <v>0</v>
      </c>
      <c r="U405" s="1832">
        <f t="shared" ref="U405:W405" si="138">+U406</f>
        <v>28.399000000000001</v>
      </c>
      <c r="V405" s="1832">
        <f t="shared" si="111"/>
        <v>28.399000000000001</v>
      </c>
      <c r="W405" s="1832">
        <f t="shared" si="138"/>
        <v>0</v>
      </c>
      <c r="X405" s="1832">
        <f t="shared" si="112"/>
        <v>28.399000000000001</v>
      </c>
      <c r="Y405" s="2173"/>
    </row>
    <row r="406" spans="1:25" hidden="1" x14ac:dyDescent="0.2">
      <c r="A406" s="624"/>
      <c r="B406" s="1228"/>
      <c r="C406" s="1233" t="s">
        <v>294</v>
      </c>
      <c r="D406" s="1233" t="s">
        <v>295</v>
      </c>
      <c r="E406" s="1234" t="s">
        <v>296</v>
      </c>
      <c r="F406" s="1046">
        <v>0</v>
      </c>
      <c r="G406" s="2106"/>
      <c r="H406" s="2106"/>
      <c r="I406" s="2106"/>
      <c r="J406" s="2106"/>
      <c r="K406" s="2106"/>
      <c r="L406" s="2106"/>
      <c r="M406" s="2106"/>
      <c r="N406" s="2106"/>
      <c r="O406" s="2106"/>
      <c r="P406" s="2106"/>
      <c r="Q406" s="2106"/>
      <c r="R406" s="2106"/>
      <c r="S406" s="2106"/>
      <c r="T406" s="1829">
        <v>0</v>
      </c>
      <c r="U406" s="1829">
        <v>28.399000000000001</v>
      </c>
      <c r="V406" s="1829">
        <f t="shared" si="111"/>
        <v>28.399000000000001</v>
      </c>
      <c r="W406" s="1829">
        <v>0</v>
      </c>
      <c r="X406" s="1829">
        <f t="shared" si="112"/>
        <v>28.399000000000001</v>
      </c>
      <c r="Y406" s="2173"/>
    </row>
    <row r="407" spans="1:25" ht="20.95" hidden="1" x14ac:dyDescent="0.2">
      <c r="A407" s="602" t="s">
        <v>106</v>
      </c>
      <c r="B407" s="1228" t="s">
        <v>790</v>
      </c>
      <c r="C407" s="1229" t="s">
        <v>100</v>
      </c>
      <c r="D407" s="1229" t="s">
        <v>100</v>
      </c>
      <c r="E407" s="2132" t="s">
        <v>926</v>
      </c>
      <c r="F407" s="1045">
        <v>0</v>
      </c>
      <c r="G407" s="2105"/>
      <c r="H407" s="2105"/>
      <c r="I407" s="2105"/>
      <c r="J407" s="2105"/>
      <c r="K407" s="2105"/>
      <c r="L407" s="2105"/>
      <c r="M407" s="2105"/>
      <c r="N407" s="2105"/>
      <c r="O407" s="2105"/>
      <c r="P407" s="2105"/>
      <c r="Q407" s="2105"/>
      <c r="R407" s="2105"/>
      <c r="S407" s="2105"/>
      <c r="T407" s="1832">
        <v>0</v>
      </c>
      <c r="U407" s="1832">
        <f t="shared" ref="U407:W407" si="139">+U408</f>
        <v>8.2829999999999995</v>
      </c>
      <c r="V407" s="1832">
        <f t="shared" si="111"/>
        <v>8.2829999999999995</v>
      </c>
      <c r="W407" s="1832">
        <f t="shared" si="139"/>
        <v>0</v>
      </c>
      <c r="X407" s="1832">
        <f t="shared" si="112"/>
        <v>8.2829999999999995</v>
      </c>
      <c r="Y407" s="2173"/>
    </row>
    <row r="408" spans="1:25" hidden="1" x14ac:dyDescent="0.2">
      <c r="A408" s="624"/>
      <c r="B408" s="1228"/>
      <c r="C408" s="1233" t="s">
        <v>294</v>
      </c>
      <c r="D408" s="1233" t="s">
        <v>295</v>
      </c>
      <c r="E408" s="1234" t="s">
        <v>296</v>
      </c>
      <c r="F408" s="1046">
        <v>0</v>
      </c>
      <c r="G408" s="2106"/>
      <c r="H408" s="2106"/>
      <c r="I408" s="2106"/>
      <c r="J408" s="2106"/>
      <c r="K408" s="2106"/>
      <c r="L408" s="2106"/>
      <c r="M408" s="2106"/>
      <c r="N408" s="2106"/>
      <c r="O408" s="2106"/>
      <c r="P408" s="2106"/>
      <c r="Q408" s="2106"/>
      <c r="R408" s="2106"/>
      <c r="S408" s="2106"/>
      <c r="T408" s="1829">
        <v>0</v>
      </c>
      <c r="U408" s="1829">
        <v>8.2829999999999995</v>
      </c>
      <c r="V408" s="1829">
        <f t="shared" si="111"/>
        <v>8.2829999999999995</v>
      </c>
      <c r="W408" s="1829">
        <v>0</v>
      </c>
      <c r="X408" s="1829">
        <f t="shared" si="112"/>
        <v>8.2829999999999995</v>
      </c>
      <c r="Y408" s="2173"/>
    </row>
    <row r="409" spans="1:25" ht="20.95" hidden="1" x14ac:dyDescent="0.2">
      <c r="A409" s="602" t="s">
        <v>106</v>
      </c>
      <c r="B409" s="1228" t="s">
        <v>791</v>
      </c>
      <c r="C409" s="1229" t="s">
        <v>100</v>
      </c>
      <c r="D409" s="1229" t="s">
        <v>100</v>
      </c>
      <c r="E409" s="2132" t="s">
        <v>927</v>
      </c>
      <c r="F409" s="1045">
        <v>0</v>
      </c>
      <c r="G409" s="2105"/>
      <c r="H409" s="2105"/>
      <c r="I409" s="2105"/>
      <c r="J409" s="2105"/>
      <c r="K409" s="2105"/>
      <c r="L409" s="2105"/>
      <c r="M409" s="2105"/>
      <c r="N409" s="2105"/>
      <c r="O409" s="2105"/>
      <c r="P409" s="2105"/>
      <c r="Q409" s="2105"/>
      <c r="R409" s="2105"/>
      <c r="S409" s="2105"/>
      <c r="T409" s="1832">
        <v>0</v>
      </c>
      <c r="U409" s="1832">
        <f t="shared" ref="U409:W409" si="140">+U410</f>
        <v>7.1</v>
      </c>
      <c r="V409" s="1832">
        <f t="shared" si="111"/>
        <v>7.1</v>
      </c>
      <c r="W409" s="1832">
        <f t="shared" si="140"/>
        <v>0</v>
      </c>
      <c r="X409" s="1832">
        <f t="shared" si="112"/>
        <v>7.1</v>
      </c>
      <c r="Y409" s="2173"/>
    </row>
    <row r="410" spans="1:25" hidden="1" x14ac:dyDescent="0.2">
      <c r="A410" s="624"/>
      <c r="B410" s="1228"/>
      <c r="C410" s="1233" t="s">
        <v>294</v>
      </c>
      <c r="D410" s="1233" t="s">
        <v>295</v>
      </c>
      <c r="E410" s="1234" t="s">
        <v>296</v>
      </c>
      <c r="F410" s="1046">
        <v>0</v>
      </c>
      <c r="G410" s="2106"/>
      <c r="H410" s="2106"/>
      <c r="I410" s="2106"/>
      <c r="J410" s="2106"/>
      <c r="K410" s="2106"/>
      <c r="L410" s="2106"/>
      <c r="M410" s="2106"/>
      <c r="N410" s="2106"/>
      <c r="O410" s="2106"/>
      <c r="P410" s="2106"/>
      <c r="Q410" s="2106"/>
      <c r="R410" s="2106"/>
      <c r="S410" s="2106"/>
      <c r="T410" s="1829">
        <v>0</v>
      </c>
      <c r="U410" s="1829">
        <v>7.1</v>
      </c>
      <c r="V410" s="1829">
        <f t="shared" si="111"/>
        <v>7.1</v>
      </c>
      <c r="W410" s="1829">
        <v>0</v>
      </c>
      <c r="X410" s="1829">
        <f t="shared" si="112"/>
        <v>7.1</v>
      </c>
      <c r="Y410" s="2173"/>
    </row>
    <row r="411" spans="1:25" ht="20.95" hidden="1" x14ac:dyDescent="0.2">
      <c r="A411" s="602" t="s">
        <v>106</v>
      </c>
      <c r="B411" s="1228" t="s">
        <v>792</v>
      </c>
      <c r="C411" s="1229" t="s">
        <v>100</v>
      </c>
      <c r="D411" s="1229" t="s">
        <v>100</v>
      </c>
      <c r="E411" s="2132" t="s">
        <v>875</v>
      </c>
      <c r="F411" s="1045">
        <v>0</v>
      </c>
      <c r="G411" s="2105"/>
      <c r="H411" s="2105"/>
      <c r="I411" s="2105"/>
      <c r="J411" s="2105"/>
      <c r="K411" s="2105"/>
      <c r="L411" s="2105"/>
      <c r="M411" s="2105"/>
      <c r="N411" s="2105"/>
      <c r="O411" s="2105"/>
      <c r="P411" s="2105"/>
      <c r="Q411" s="2105"/>
      <c r="R411" s="2105"/>
      <c r="S411" s="2105"/>
      <c r="T411" s="1832">
        <v>0</v>
      </c>
      <c r="U411" s="1832">
        <f t="shared" ref="U411:W411" si="141">+U412</f>
        <v>10.413</v>
      </c>
      <c r="V411" s="1832">
        <f t="shared" si="111"/>
        <v>10.413</v>
      </c>
      <c r="W411" s="1832">
        <f t="shared" si="141"/>
        <v>0</v>
      </c>
      <c r="X411" s="1832">
        <f t="shared" si="112"/>
        <v>10.413</v>
      </c>
      <c r="Y411" s="2173"/>
    </row>
    <row r="412" spans="1:25" hidden="1" x14ac:dyDescent="0.2">
      <c r="A412" s="624"/>
      <c r="B412" s="1228"/>
      <c r="C412" s="1233" t="s">
        <v>294</v>
      </c>
      <c r="D412" s="1233" t="s">
        <v>295</v>
      </c>
      <c r="E412" s="1234" t="s">
        <v>296</v>
      </c>
      <c r="F412" s="1046">
        <v>0</v>
      </c>
      <c r="G412" s="2106"/>
      <c r="H412" s="2106"/>
      <c r="I412" s="2106"/>
      <c r="J412" s="2106"/>
      <c r="K412" s="2106"/>
      <c r="L412" s="2106"/>
      <c r="M412" s="2106"/>
      <c r="N412" s="2106"/>
      <c r="O412" s="2106"/>
      <c r="P412" s="2106"/>
      <c r="Q412" s="2106"/>
      <c r="R412" s="2106"/>
      <c r="S412" s="2106"/>
      <c r="T412" s="1829">
        <v>0</v>
      </c>
      <c r="U412" s="1829">
        <v>10.413</v>
      </c>
      <c r="V412" s="1829">
        <f t="shared" si="111"/>
        <v>10.413</v>
      </c>
      <c r="W412" s="1829">
        <v>0</v>
      </c>
      <c r="X412" s="1829">
        <f t="shared" si="112"/>
        <v>10.413</v>
      </c>
      <c r="Y412" s="2173"/>
    </row>
    <row r="413" spans="1:25" ht="20.95" hidden="1" x14ac:dyDescent="0.2">
      <c r="A413" s="602" t="s">
        <v>106</v>
      </c>
      <c r="B413" s="1228" t="s">
        <v>793</v>
      </c>
      <c r="C413" s="1229" t="s">
        <v>100</v>
      </c>
      <c r="D413" s="1229" t="s">
        <v>100</v>
      </c>
      <c r="E413" s="2132" t="s">
        <v>928</v>
      </c>
      <c r="F413" s="1045">
        <v>0</v>
      </c>
      <c r="G413" s="2105"/>
      <c r="H413" s="2105"/>
      <c r="I413" s="2105"/>
      <c r="J413" s="2105"/>
      <c r="K413" s="2105"/>
      <c r="L413" s="2105"/>
      <c r="M413" s="2105"/>
      <c r="N413" s="2105"/>
      <c r="O413" s="2105"/>
      <c r="P413" s="2105"/>
      <c r="Q413" s="2105"/>
      <c r="R413" s="2105"/>
      <c r="S413" s="2105"/>
      <c r="T413" s="1832">
        <v>0</v>
      </c>
      <c r="U413" s="1832">
        <f t="shared" ref="U413:W413" si="142">+U414</f>
        <v>14.673</v>
      </c>
      <c r="V413" s="1832">
        <f t="shared" si="111"/>
        <v>14.673</v>
      </c>
      <c r="W413" s="1832">
        <f t="shared" si="142"/>
        <v>0</v>
      </c>
      <c r="X413" s="1832">
        <f t="shared" si="112"/>
        <v>14.673</v>
      </c>
      <c r="Y413" s="2173"/>
    </row>
    <row r="414" spans="1:25" hidden="1" x14ac:dyDescent="0.2">
      <c r="A414" s="624"/>
      <c r="B414" s="1228"/>
      <c r="C414" s="1233" t="s">
        <v>294</v>
      </c>
      <c r="D414" s="1233" t="s">
        <v>295</v>
      </c>
      <c r="E414" s="1234" t="s">
        <v>296</v>
      </c>
      <c r="F414" s="1046">
        <v>0</v>
      </c>
      <c r="G414" s="2106"/>
      <c r="H414" s="2106"/>
      <c r="I414" s="2106"/>
      <c r="J414" s="2106"/>
      <c r="K414" s="2106"/>
      <c r="L414" s="2106"/>
      <c r="M414" s="2106"/>
      <c r="N414" s="2106"/>
      <c r="O414" s="2106"/>
      <c r="P414" s="2106"/>
      <c r="Q414" s="2106"/>
      <c r="R414" s="2106"/>
      <c r="S414" s="2106"/>
      <c r="T414" s="1829">
        <v>0</v>
      </c>
      <c r="U414" s="1829">
        <v>14.673</v>
      </c>
      <c r="V414" s="1829">
        <f t="shared" si="111"/>
        <v>14.673</v>
      </c>
      <c r="W414" s="1829">
        <v>0</v>
      </c>
      <c r="X414" s="1829">
        <f t="shared" si="112"/>
        <v>14.673</v>
      </c>
      <c r="Y414" s="2173"/>
    </row>
    <row r="415" spans="1:25" ht="20.95" hidden="1" x14ac:dyDescent="0.2">
      <c r="A415" s="602" t="s">
        <v>106</v>
      </c>
      <c r="B415" s="1228" t="s">
        <v>794</v>
      </c>
      <c r="C415" s="1229" t="s">
        <v>100</v>
      </c>
      <c r="D415" s="1229" t="s">
        <v>100</v>
      </c>
      <c r="E415" s="2132" t="s">
        <v>929</v>
      </c>
      <c r="F415" s="1045">
        <v>0</v>
      </c>
      <c r="G415" s="2105"/>
      <c r="H415" s="2105"/>
      <c r="I415" s="2105"/>
      <c r="J415" s="2105"/>
      <c r="K415" s="2105"/>
      <c r="L415" s="2105"/>
      <c r="M415" s="2105"/>
      <c r="N415" s="2105"/>
      <c r="O415" s="2105"/>
      <c r="P415" s="2105"/>
      <c r="Q415" s="2105"/>
      <c r="R415" s="2105"/>
      <c r="S415" s="2105"/>
      <c r="T415" s="1832">
        <v>0</v>
      </c>
      <c r="U415" s="1832">
        <f t="shared" ref="U415:W415" si="143">+U416</f>
        <v>20.116</v>
      </c>
      <c r="V415" s="1832">
        <f t="shared" si="111"/>
        <v>20.116</v>
      </c>
      <c r="W415" s="1832">
        <f t="shared" si="143"/>
        <v>0</v>
      </c>
      <c r="X415" s="1832">
        <f t="shared" si="112"/>
        <v>20.116</v>
      </c>
      <c r="Y415" s="2173"/>
    </row>
    <row r="416" spans="1:25" hidden="1" x14ac:dyDescent="0.2">
      <c r="A416" s="624"/>
      <c r="B416" s="1228"/>
      <c r="C416" s="1233" t="s">
        <v>294</v>
      </c>
      <c r="D416" s="1233" t="s">
        <v>295</v>
      </c>
      <c r="E416" s="1234" t="s">
        <v>296</v>
      </c>
      <c r="F416" s="1046">
        <v>0</v>
      </c>
      <c r="G416" s="2106"/>
      <c r="H416" s="2106"/>
      <c r="I416" s="2106"/>
      <c r="J416" s="2106"/>
      <c r="K416" s="2106"/>
      <c r="L416" s="2106"/>
      <c r="M416" s="2106"/>
      <c r="N416" s="2106"/>
      <c r="O416" s="2106"/>
      <c r="P416" s="2106"/>
      <c r="Q416" s="2106"/>
      <c r="R416" s="2106"/>
      <c r="S416" s="2106"/>
      <c r="T416" s="1829">
        <v>0</v>
      </c>
      <c r="U416" s="1829">
        <v>20.116</v>
      </c>
      <c r="V416" s="1829">
        <f t="shared" si="111"/>
        <v>20.116</v>
      </c>
      <c r="W416" s="1829">
        <v>0</v>
      </c>
      <c r="X416" s="1829">
        <f t="shared" si="112"/>
        <v>20.116</v>
      </c>
      <c r="Y416" s="2173"/>
    </row>
    <row r="417" spans="1:25" hidden="1" x14ac:dyDescent="0.2">
      <c r="A417" s="602" t="s">
        <v>106</v>
      </c>
      <c r="B417" s="1228" t="s">
        <v>795</v>
      </c>
      <c r="C417" s="1229" t="s">
        <v>100</v>
      </c>
      <c r="D417" s="1229" t="s">
        <v>100</v>
      </c>
      <c r="E417" s="2132" t="s">
        <v>876</v>
      </c>
      <c r="F417" s="1045">
        <v>0</v>
      </c>
      <c r="G417" s="2105"/>
      <c r="H417" s="2105"/>
      <c r="I417" s="2105"/>
      <c r="J417" s="2105"/>
      <c r="K417" s="2105"/>
      <c r="L417" s="2105"/>
      <c r="M417" s="2105"/>
      <c r="N417" s="2105"/>
      <c r="O417" s="2105"/>
      <c r="P417" s="2105"/>
      <c r="Q417" s="2105"/>
      <c r="R417" s="2105"/>
      <c r="S417" s="2105"/>
      <c r="T417" s="1832">
        <v>0</v>
      </c>
      <c r="U417" s="1832">
        <f t="shared" ref="U417:W417" si="144">+U418</f>
        <v>12.542999999999999</v>
      </c>
      <c r="V417" s="1832">
        <f t="shared" ref="V417:V480" si="145">+T417+U417</f>
        <v>12.542999999999999</v>
      </c>
      <c r="W417" s="1832">
        <f t="shared" si="144"/>
        <v>0</v>
      </c>
      <c r="X417" s="1832">
        <f t="shared" ref="X417:X480" si="146">+V417+W417</f>
        <v>12.542999999999999</v>
      </c>
      <c r="Y417" s="2173"/>
    </row>
    <row r="418" spans="1:25" hidden="1" x14ac:dyDescent="0.2">
      <c r="A418" s="624"/>
      <c r="B418" s="1228"/>
      <c r="C418" s="1233" t="s">
        <v>294</v>
      </c>
      <c r="D418" s="1233" t="s">
        <v>295</v>
      </c>
      <c r="E418" s="1234" t="s">
        <v>296</v>
      </c>
      <c r="F418" s="1046">
        <v>0</v>
      </c>
      <c r="G418" s="2106"/>
      <c r="H418" s="2106"/>
      <c r="I418" s="2106"/>
      <c r="J418" s="2106"/>
      <c r="K418" s="2106"/>
      <c r="L418" s="2106"/>
      <c r="M418" s="2106"/>
      <c r="N418" s="2106"/>
      <c r="O418" s="2106"/>
      <c r="P418" s="2106"/>
      <c r="Q418" s="2106"/>
      <c r="R418" s="2106"/>
      <c r="S418" s="2106"/>
      <c r="T418" s="1829">
        <v>0</v>
      </c>
      <c r="U418" s="1829">
        <v>12.542999999999999</v>
      </c>
      <c r="V418" s="1829">
        <f t="shared" si="145"/>
        <v>12.542999999999999</v>
      </c>
      <c r="W418" s="1829">
        <v>0</v>
      </c>
      <c r="X418" s="1829">
        <f t="shared" si="146"/>
        <v>12.542999999999999</v>
      </c>
      <c r="Y418" s="2173"/>
    </row>
    <row r="419" spans="1:25" ht="20.95" hidden="1" x14ac:dyDescent="0.2">
      <c r="A419" s="602" t="s">
        <v>106</v>
      </c>
      <c r="B419" s="1228" t="s">
        <v>796</v>
      </c>
      <c r="C419" s="1229" t="s">
        <v>100</v>
      </c>
      <c r="D419" s="1229" t="s">
        <v>100</v>
      </c>
      <c r="E419" s="2132" t="s">
        <v>930</v>
      </c>
      <c r="F419" s="1045">
        <v>0</v>
      </c>
      <c r="G419" s="2105"/>
      <c r="H419" s="2105"/>
      <c r="I419" s="2105"/>
      <c r="J419" s="2105"/>
      <c r="K419" s="2105"/>
      <c r="L419" s="2105"/>
      <c r="M419" s="2105"/>
      <c r="N419" s="2105"/>
      <c r="O419" s="2105"/>
      <c r="P419" s="2105"/>
      <c r="Q419" s="2105"/>
      <c r="R419" s="2105"/>
      <c r="S419" s="2105"/>
      <c r="T419" s="1832">
        <v>0</v>
      </c>
      <c r="U419" s="1832">
        <f t="shared" ref="U419:W419" si="147">+U420</f>
        <v>11.36</v>
      </c>
      <c r="V419" s="1832">
        <f t="shared" si="145"/>
        <v>11.36</v>
      </c>
      <c r="W419" s="1832">
        <f t="shared" si="147"/>
        <v>0</v>
      </c>
      <c r="X419" s="1832">
        <f t="shared" si="146"/>
        <v>11.36</v>
      </c>
      <c r="Y419" s="2173"/>
    </row>
    <row r="420" spans="1:25" hidden="1" x14ac:dyDescent="0.2">
      <c r="A420" s="624"/>
      <c r="B420" s="1228"/>
      <c r="C420" s="1233" t="s">
        <v>294</v>
      </c>
      <c r="D420" s="1233" t="s">
        <v>295</v>
      </c>
      <c r="E420" s="1234" t="s">
        <v>296</v>
      </c>
      <c r="F420" s="1046">
        <v>0</v>
      </c>
      <c r="G420" s="2106"/>
      <c r="H420" s="2106"/>
      <c r="I420" s="2106"/>
      <c r="J420" s="2106"/>
      <c r="K420" s="2106"/>
      <c r="L420" s="2106"/>
      <c r="M420" s="2106"/>
      <c r="N420" s="2106"/>
      <c r="O420" s="2106"/>
      <c r="P420" s="2106"/>
      <c r="Q420" s="2106"/>
      <c r="R420" s="2106"/>
      <c r="S420" s="2106"/>
      <c r="T420" s="1829">
        <v>0</v>
      </c>
      <c r="U420" s="1829">
        <v>11.36</v>
      </c>
      <c r="V420" s="1829">
        <f t="shared" si="145"/>
        <v>11.36</v>
      </c>
      <c r="W420" s="1829">
        <v>0</v>
      </c>
      <c r="X420" s="1829">
        <f t="shared" si="146"/>
        <v>11.36</v>
      </c>
      <c r="Y420" s="2173"/>
    </row>
    <row r="421" spans="1:25" ht="20.95" hidden="1" x14ac:dyDescent="0.2">
      <c r="A421" s="602" t="s">
        <v>106</v>
      </c>
      <c r="B421" s="1228" t="s">
        <v>797</v>
      </c>
      <c r="C421" s="1229" t="s">
        <v>100</v>
      </c>
      <c r="D421" s="1229" t="s">
        <v>100</v>
      </c>
      <c r="E421" s="2132" t="s">
        <v>931</v>
      </c>
      <c r="F421" s="1045">
        <v>0</v>
      </c>
      <c r="G421" s="2105"/>
      <c r="H421" s="2105"/>
      <c r="I421" s="2105"/>
      <c r="J421" s="2105"/>
      <c r="K421" s="2105"/>
      <c r="L421" s="2105"/>
      <c r="M421" s="2105"/>
      <c r="N421" s="2105"/>
      <c r="O421" s="2105"/>
      <c r="P421" s="2105"/>
      <c r="Q421" s="2105"/>
      <c r="R421" s="2105"/>
      <c r="S421" s="2105"/>
      <c r="T421" s="1832">
        <v>0</v>
      </c>
      <c r="U421" s="1832">
        <f t="shared" ref="U421:W421" si="148">+U422</f>
        <v>19.405999999999999</v>
      </c>
      <c r="V421" s="1832">
        <f t="shared" si="145"/>
        <v>19.405999999999999</v>
      </c>
      <c r="W421" s="1832">
        <f t="shared" si="148"/>
        <v>0</v>
      </c>
      <c r="X421" s="1832">
        <f t="shared" si="146"/>
        <v>19.405999999999999</v>
      </c>
      <c r="Y421" s="2173"/>
    </row>
    <row r="422" spans="1:25" hidden="1" x14ac:dyDescent="0.2">
      <c r="A422" s="624"/>
      <c r="B422" s="1228"/>
      <c r="C422" s="1233" t="s">
        <v>294</v>
      </c>
      <c r="D422" s="1233" t="s">
        <v>295</v>
      </c>
      <c r="E422" s="1234" t="s">
        <v>296</v>
      </c>
      <c r="F422" s="1046">
        <v>0</v>
      </c>
      <c r="G422" s="2106"/>
      <c r="H422" s="2106"/>
      <c r="I422" s="2106"/>
      <c r="J422" s="2106"/>
      <c r="K422" s="2106"/>
      <c r="L422" s="2106"/>
      <c r="M422" s="2106"/>
      <c r="N422" s="2106"/>
      <c r="O422" s="2106"/>
      <c r="P422" s="2106"/>
      <c r="Q422" s="2106"/>
      <c r="R422" s="2106"/>
      <c r="S422" s="2106"/>
      <c r="T422" s="1829">
        <v>0</v>
      </c>
      <c r="U422" s="1829">
        <v>19.405999999999999</v>
      </c>
      <c r="V422" s="1829">
        <f t="shared" si="145"/>
        <v>19.405999999999999</v>
      </c>
      <c r="W422" s="1829">
        <v>0</v>
      </c>
      <c r="X422" s="1829">
        <f t="shared" si="146"/>
        <v>19.405999999999999</v>
      </c>
      <c r="Y422" s="2173"/>
    </row>
    <row r="423" spans="1:25" ht="20.95" hidden="1" x14ac:dyDescent="0.2">
      <c r="A423" s="602" t="s">
        <v>106</v>
      </c>
      <c r="B423" s="1228" t="s">
        <v>798</v>
      </c>
      <c r="C423" s="1229" t="s">
        <v>100</v>
      </c>
      <c r="D423" s="1229" t="s">
        <v>100</v>
      </c>
      <c r="E423" s="2132" t="s">
        <v>932</v>
      </c>
      <c r="F423" s="1045">
        <v>0</v>
      </c>
      <c r="G423" s="2105"/>
      <c r="H423" s="2105"/>
      <c r="I423" s="2105"/>
      <c r="J423" s="2105"/>
      <c r="K423" s="2105"/>
      <c r="L423" s="2105"/>
      <c r="M423" s="2105"/>
      <c r="N423" s="2105"/>
      <c r="O423" s="2105"/>
      <c r="P423" s="2105"/>
      <c r="Q423" s="2105"/>
      <c r="R423" s="2105"/>
      <c r="S423" s="2105"/>
      <c r="T423" s="1832">
        <v>0</v>
      </c>
      <c r="U423" s="1832">
        <f t="shared" ref="U423:W423" si="149">+U424</f>
        <v>11.596</v>
      </c>
      <c r="V423" s="1832">
        <f t="shared" si="145"/>
        <v>11.596</v>
      </c>
      <c r="W423" s="1832">
        <f t="shared" si="149"/>
        <v>0</v>
      </c>
      <c r="X423" s="1832">
        <f t="shared" si="146"/>
        <v>11.596</v>
      </c>
      <c r="Y423" s="2173"/>
    </row>
    <row r="424" spans="1:25" hidden="1" x14ac:dyDescent="0.2">
      <c r="A424" s="624"/>
      <c r="B424" s="1228"/>
      <c r="C424" s="1233" t="s">
        <v>294</v>
      </c>
      <c r="D424" s="1233" t="s">
        <v>295</v>
      </c>
      <c r="E424" s="1234" t="s">
        <v>296</v>
      </c>
      <c r="F424" s="1046">
        <v>0</v>
      </c>
      <c r="G424" s="2106"/>
      <c r="H424" s="2106"/>
      <c r="I424" s="2106"/>
      <c r="J424" s="2106"/>
      <c r="K424" s="2106"/>
      <c r="L424" s="2106"/>
      <c r="M424" s="2106"/>
      <c r="N424" s="2106"/>
      <c r="O424" s="2106"/>
      <c r="P424" s="2106"/>
      <c r="Q424" s="2106"/>
      <c r="R424" s="2106"/>
      <c r="S424" s="2106"/>
      <c r="T424" s="1829">
        <v>0</v>
      </c>
      <c r="U424" s="1829">
        <v>11.596</v>
      </c>
      <c r="V424" s="1829">
        <f t="shared" si="145"/>
        <v>11.596</v>
      </c>
      <c r="W424" s="1829">
        <v>0</v>
      </c>
      <c r="X424" s="1829">
        <f t="shared" si="146"/>
        <v>11.596</v>
      </c>
      <c r="Y424" s="2173"/>
    </row>
    <row r="425" spans="1:25" ht="20.95" hidden="1" x14ac:dyDescent="0.2">
      <c r="A425" s="602" t="s">
        <v>106</v>
      </c>
      <c r="B425" s="1228" t="s">
        <v>799</v>
      </c>
      <c r="C425" s="1229" t="s">
        <v>100</v>
      </c>
      <c r="D425" s="1229" t="s">
        <v>100</v>
      </c>
      <c r="E425" s="2132" t="s">
        <v>877</v>
      </c>
      <c r="F425" s="1045">
        <v>0</v>
      </c>
      <c r="G425" s="2105"/>
      <c r="H425" s="2105"/>
      <c r="I425" s="2105"/>
      <c r="J425" s="2105"/>
      <c r="K425" s="2105"/>
      <c r="L425" s="2105"/>
      <c r="M425" s="2105"/>
      <c r="N425" s="2105"/>
      <c r="O425" s="2105"/>
      <c r="P425" s="2105"/>
      <c r="Q425" s="2105"/>
      <c r="R425" s="2105"/>
      <c r="S425" s="2105"/>
      <c r="T425" s="1832">
        <v>0</v>
      </c>
      <c r="U425" s="1832">
        <f t="shared" ref="U425:W425" si="150">+U426</f>
        <v>28.161999999999999</v>
      </c>
      <c r="V425" s="1832">
        <f t="shared" si="145"/>
        <v>28.161999999999999</v>
      </c>
      <c r="W425" s="1832">
        <f t="shared" si="150"/>
        <v>0</v>
      </c>
      <c r="X425" s="1832">
        <f t="shared" si="146"/>
        <v>28.161999999999999</v>
      </c>
      <c r="Y425" s="2173"/>
    </row>
    <row r="426" spans="1:25" hidden="1" x14ac:dyDescent="0.2">
      <c r="A426" s="624"/>
      <c r="B426" s="1228"/>
      <c r="C426" s="1233" t="s">
        <v>294</v>
      </c>
      <c r="D426" s="1233" t="s">
        <v>295</v>
      </c>
      <c r="E426" s="1234" t="s">
        <v>296</v>
      </c>
      <c r="F426" s="1046">
        <v>0</v>
      </c>
      <c r="G426" s="2106"/>
      <c r="H426" s="2106"/>
      <c r="I426" s="2106"/>
      <c r="J426" s="2106"/>
      <c r="K426" s="2106"/>
      <c r="L426" s="2106"/>
      <c r="M426" s="2106"/>
      <c r="N426" s="2106"/>
      <c r="O426" s="2106"/>
      <c r="P426" s="2106"/>
      <c r="Q426" s="2106"/>
      <c r="R426" s="2106"/>
      <c r="S426" s="2106"/>
      <c r="T426" s="1829">
        <v>0</v>
      </c>
      <c r="U426" s="1829">
        <v>28.161999999999999</v>
      </c>
      <c r="V426" s="1829">
        <f t="shared" si="145"/>
        <v>28.161999999999999</v>
      </c>
      <c r="W426" s="1829">
        <v>0</v>
      </c>
      <c r="X426" s="1829">
        <f t="shared" si="146"/>
        <v>28.161999999999999</v>
      </c>
      <c r="Y426" s="2173"/>
    </row>
    <row r="427" spans="1:25" ht="20.95" hidden="1" x14ac:dyDescent="0.2">
      <c r="A427" s="602" t="s">
        <v>106</v>
      </c>
      <c r="B427" s="1228" t="s">
        <v>800</v>
      </c>
      <c r="C427" s="1229" t="s">
        <v>100</v>
      </c>
      <c r="D427" s="1229" t="s">
        <v>100</v>
      </c>
      <c r="E427" s="2132" t="s">
        <v>878</v>
      </c>
      <c r="F427" s="1045">
        <v>0</v>
      </c>
      <c r="G427" s="2105"/>
      <c r="H427" s="2105"/>
      <c r="I427" s="2105"/>
      <c r="J427" s="2105"/>
      <c r="K427" s="2105"/>
      <c r="L427" s="2105"/>
      <c r="M427" s="2105"/>
      <c r="N427" s="2105"/>
      <c r="O427" s="2105"/>
      <c r="P427" s="2105"/>
      <c r="Q427" s="2105"/>
      <c r="R427" s="2105"/>
      <c r="S427" s="2105"/>
      <c r="T427" s="1832">
        <v>0</v>
      </c>
      <c r="U427" s="1832">
        <f t="shared" ref="U427:W427" si="151">+U428</f>
        <v>28.635000000000002</v>
      </c>
      <c r="V427" s="1832">
        <f t="shared" si="145"/>
        <v>28.635000000000002</v>
      </c>
      <c r="W427" s="1832">
        <f t="shared" si="151"/>
        <v>0</v>
      </c>
      <c r="X427" s="1832">
        <f t="shared" si="146"/>
        <v>28.635000000000002</v>
      </c>
      <c r="Y427" s="2173"/>
    </row>
    <row r="428" spans="1:25" hidden="1" x14ac:dyDescent="0.2">
      <c r="A428" s="624"/>
      <c r="B428" s="1228"/>
      <c r="C428" s="1233" t="s">
        <v>294</v>
      </c>
      <c r="D428" s="1233" t="s">
        <v>295</v>
      </c>
      <c r="E428" s="1234" t="s">
        <v>296</v>
      </c>
      <c r="F428" s="1046">
        <v>0</v>
      </c>
      <c r="G428" s="2106"/>
      <c r="H428" s="2106"/>
      <c r="I428" s="2106"/>
      <c r="J428" s="2106"/>
      <c r="K428" s="2106"/>
      <c r="L428" s="2106"/>
      <c r="M428" s="2106"/>
      <c r="N428" s="2106"/>
      <c r="O428" s="2106"/>
      <c r="P428" s="2106"/>
      <c r="Q428" s="2106"/>
      <c r="R428" s="2106"/>
      <c r="S428" s="2106"/>
      <c r="T428" s="1829">
        <v>0</v>
      </c>
      <c r="U428" s="1829">
        <v>28.635000000000002</v>
      </c>
      <c r="V428" s="1829">
        <f t="shared" si="145"/>
        <v>28.635000000000002</v>
      </c>
      <c r="W428" s="1829">
        <v>0</v>
      </c>
      <c r="X428" s="1829">
        <f t="shared" si="146"/>
        <v>28.635000000000002</v>
      </c>
      <c r="Y428" s="2173"/>
    </row>
    <row r="429" spans="1:25" ht="20.95" hidden="1" x14ac:dyDescent="0.2">
      <c r="A429" s="602" t="s">
        <v>106</v>
      </c>
      <c r="B429" s="1228" t="s">
        <v>801</v>
      </c>
      <c r="C429" s="1229" t="s">
        <v>100</v>
      </c>
      <c r="D429" s="1229" t="s">
        <v>100</v>
      </c>
      <c r="E429" s="2132" t="s">
        <v>879</v>
      </c>
      <c r="F429" s="1045">
        <v>0</v>
      </c>
      <c r="G429" s="2105"/>
      <c r="H429" s="2105"/>
      <c r="I429" s="2105"/>
      <c r="J429" s="2105"/>
      <c r="K429" s="2105"/>
      <c r="L429" s="2105"/>
      <c r="M429" s="2105"/>
      <c r="N429" s="2105"/>
      <c r="O429" s="2105"/>
      <c r="P429" s="2105"/>
      <c r="Q429" s="2105"/>
      <c r="R429" s="2105"/>
      <c r="S429" s="2105"/>
      <c r="T429" s="1832">
        <v>0</v>
      </c>
      <c r="U429" s="1832">
        <f t="shared" ref="U429:W429" si="152">+U430</f>
        <v>7.5730000000000004</v>
      </c>
      <c r="V429" s="1832">
        <f t="shared" si="145"/>
        <v>7.5730000000000004</v>
      </c>
      <c r="W429" s="1832">
        <f t="shared" si="152"/>
        <v>0</v>
      </c>
      <c r="X429" s="1832">
        <f t="shared" si="146"/>
        <v>7.5730000000000004</v>
      </c>
      <c r="Y429" s="2173"/>
    </row>
    <row r="430" spans="1:25" hidden="1" x14ac:dyDescent="0.2">
      <c r="A430" s="624"/>
      <c r="B430" s="1228"/>
      <c r="C430" s="1233" t="s">
        <v>294</v>
      </c>
      <c r="D430" s="1233" t="s">
        <v>295</v>
      </c>
      <c r="E430" s="1234" t="s">
        <v>296</v>
      </c>
      <c r="F430" s="1046">
        <v>0</v>
      </c>
      <c r="G430" s="2106"/>
      <c r="H430" s="2106"/>
      <c r="I430" s="2106"/>
      <c r="J430" s="2106"/>
      <c r="K430" s="2106"/>
      <c r="L430" s="2106"/>
      <c r="M430" s="2106"/>
      <c r="N430" s="2106"/>
      <c r="O430" s="2106"/>
      <c r="P430" s="2106"/>
      <c r="Q430" s="2106"/>
      <c r="R430" s="2106"/>
      <c r="S430" s="2106"/>
      <c r="T430" s="1829">
        <v>0</v>
      </c>
      <c r="U430" s="1829">
        <v>7.5730000000000004</v>
      </c>
      <c r="V430" s="1829">
        <f t="shared" si="145"/>
        <v>7.5730000000000004</v>
      </c>
      <c r="W430" s="1829">
        <v>0</v>
      </c>
      <c r="X430" s="1829">
        <f t="shared" si="146"/>
        <v>7.5730000000000004</v>
      </c>
      <c r="Y430" s="2173"/>
    </row>
    <row r="431" spans="1:25" ht="20.95" hidden="1" x14ac:dyDescent="0.2">
      <c r="A431" s="602" t="s">
        <v>106</v>
      </c>
      <c r="B431" s="1228" t="s">
        <v>802</v>
      </c>
      <c r="C431" s="1229" t="s">
        <v>100</v>
      </c>
      <c r="D431" s="1229" t="s">
        <v>100</v>
      </c>
      <c r="E431" s="2132" t="s">
        <v>880</v>
      </c>
      <c r="F431" s="1045">
        <v>0</v>
      </c>
      <c r="G431" s="2105"/>
      <c r="H431" s="2105"/>
      <c r="I431" s="2105"/>
      <c r="J431" s="2105"/>
      <c r="K431" s="2105"/>
      <c r="L431" s="2105"/>
      <c r="M431" s="2105"/>
      <c r="N431" s="2105"/>
      <c r="O431" s="2105"/>
      <c r="P431" s="2105"/>
      <c r="Q431" s="2105"/>
      <c r="R431" s="2105"/>
      <c r="S431" s="2105"/>
      <c r="T431" s="1832">
        <v>0</v>
      </c>
      <c r="U431" s="1832">
        <f t="shared" ref="U431:W431" si="153">+U432</f>
        <v>11.122999999999999</v>
      </c>
      <c r="V431" s="1832">
        <f t="shared" si="145"/>
        <v>11.122999999999999</v>
      </c>
      <c r="W431" s="1832">
        <f t="shared" si="153"/>
        <v>0</v>
      </c>
      <c r="X431" s="1832">
        <f t="shared" si="146"/>
        <v>11.122999999999999</v>
      </c>
      <c r="Y431" s="2173"/>
    </row>
    <row r="432" spans="1:25" hidden="1" x14ac:dyDescent="0.2">
      <c r="A432" s="624"/>
      <c r="B432" s="1228"/>
      <c r="C432" s="1233" t="s">
        <v>294</v>
      </c>
      <c r="D432" s="1233" t="s">
        <v>295</v>
      </c>
      <c r="E432" s="1234" t="s">
        <v>296</v>
      </c>
      <c r="F432" s="1046">
        <v>0</v>
      </c>
      <c r="G432" s="2106"/>
      <c r="H432" s="2106"/>
      <c r="I432" s="2106"/>
      <c r="J432" s="2106"/>
      <c r="K432" s="2106"/>
      <c r="L432" s="2106"/>
      <c r="M432" s="2106"/>
      <c r="N432" s="2106"/>
      <c r="O432" s="2106"/>
      <c r="P432" s="2106"/>
      <c r="Q432" s="2106"/>
      <c r="R432" s="2106"/>
      <c r="S432" s="2106"/>
      <c r="T432" s="1829">
        <v>0</v>
      </c>
      <c r="U432" s="1829">
        <v>11.122999999999999</v>
      </c>
      <c r="V432" s="1829">
        <f t="shared" si="145"/>
        <v>11.122999999999999</v>
      </c>
      <c r="W432" s="1829">
        <v>0</v>
      </c>
      <c r="X432" s="1829">
        <f t="shared" si="146"/>
        <v>11.122999999999999</v>
      </c>
      <c r="Y432" s="2173"/>
    </row>
    <row r="433" spans="1:25" ht="20.95" hidden="1" x14ac:dyDescent="0.2">
      <c r="A433" s="602" t="s">
        <v>106</v>
      </c>
      <c r="B433" s="1228" t="s">
        <v>803</v>
      </c>
      <c r="C433" s="1229" t="s">
        <v>100</v>
      </c>
      <c r="D433" s="1229" t="s">
        <v>100</v>
      </c>
      <c r="E433" s="2132" t="s">
        <v>933</v>
      </c>
      <c r="F433" s="1045">
        <v>0</v>
      </c>
      <c r="G433" s="2105"/>
      <c r="H433" s="2105"/>
      <c r="I433" s="2105"/>
      <c r="J433" s="2105"/>
      <c r="K433" s="2105"/>
      <c r="L433" s="2105"/>
      <c r="M433" s="2105"/>
      <c r="N433" s="2105"/>
      <c r="O433" s="2105"/>
      <c r="P433" s="2105"/>
      <c r="Q433" s="2105"/>
      <c r="R433" s="2105"/>
      <c r="S433" s="2105"/>
      <c r="T433" s="1832">
        <v>0</v>
      </c>
      <c r="U433" s="1832">
        <f t="shared" ref="U433:W433" si="154">+U434</f>
        <v>54.430999999999997</v>
      </c>
      <c r="V433" s="1832">
        <f t="shared" si="145"/>
        <v>54.430999999999997</v>
      </c>
      <c r="W433" s="1832">
        <f t="shared" si="154"/>
        <v>0</v>
      </c>
      <c r="X433" s="1832">
        <f t="shared" si="146"/>
        <v>54.430999999999997</v>
      </c>
      <c r="Y433" s="2173"/>
    </row>
    <row r="434" spans="1:25" hidden="1" x14ac:dyDescent="0.2">
      <c r="A434" s="624"/>
      <c r="B434" s="1228"/>
      <c r="C434" s="1233" t="s">
        <v>294</v>
      </c>
      <c r="D434" s="1233" t="s">
        <v>295</v>
      </c>
      <c r="E434" s="1234" t="s">
        <v>296</v>
      </c>
      <c r="F434" s="1046">
        <v>0</v>
      </c>
      <c r="G434" s="2106"/>
      <c r="H434" s="2106"/>
      <c r="I434" s="2106"/>
      <c r="J434" s="2106"/>
      <c r="K434" s="2106"/>
      <c r="L434" s="2106"/>
      <c r="M434" s="2106"/>
      <c r="N434" s="2106"/>
      <c r="O434" s="2106"/>
      <c r="P434" s="2106"/>
      <c r="Q434" s="2106"/>
      <c r="R434" s="2106"/>
      <c r="S434" s="2106"/>
      <c r="T434" s="1829">
        <v>0</v>
      </c>
      <c r="U434" s="1829">
        <v>54.430999999999997</v>
      </c>
      <c r="V434" s="1829">
        <f t="shared" si="145"/>
        <v>54.430999999999997</v>
      </c>
      <c r="W434" s="1829">
        <v>0</v>
      </c>
      <c r="X434" s="1829">
        <f t="shared" si="146"/>
        <v>54.430999999999997</v>
      </c>
      <c r="Y434" s="2173"/>
    </row>
    <row r="435" spans="1:25" ht="20.95" hidden="1" x14ac:dyDescent="0.2">
      <c r="A435" s="602" t="s">
        <v>106</v>
      </c>
      <c r="B435" s="1228" t="s">
        <v>804</v>
      </c>
      <c r="C435" s="1229" t="s">
        <v>100</v>
      </c>
      <c r="D435" s="1229" t="s">
        <v>100</v>
      </c>
      <c r="E435" s="2132" t="s">
        <v>881</v>
      </c>
      <c r="F435" s="1045">
        <v>0</v>
      </c>
      <c r="G435" s="2105"/>
      <c r="H435" s="2105"/>
      <c r="I435" s="2105"/>
      <c r="J435" s="2105"/>
      <c r="K435" s="2105"/>
      <c r="L435" s="2105"/>
      <c r="M435" s="2105"/>
      <c r="N435" s="2105"/>
      <c r="O435" s="2105"/>
      <c r="P435" s="2105"/>
      <c r="Q435" s="2105"/>
      <c r="R435" s="2105"/>
      <c r="S435" s="2105"/>
      <c r="T435" s="1832">
        <v>0</v>
      </c>
      <c r="U435" s="1832">
        <f t="shared" ref="U435:W435" si="155">+U436</f>
        <v>10.885999999999999</v>
      </c>
      <c r="V435" s="1832">
        <f t="shared" si="145"/>
        <v>10.885999999999999</v>
      </c>
      <c r="W435" s="1832">
        <f t="shared" si="155"/>
        <v>0</v>
      </c>
      <c r="X435" s="1832">
        <f t="shared" si="146"/>
        <v>10.885999999999999</v>
      </c>
      <c r="Y435" s="2173"/>
    </row>
    <row r="436" spans="1:25" hidden="1" x14ac:dyDescent="0.2">
      <c r="A436" s="624"/>
      <c r="B436" s="1228"/>
      <c r="C436" s="1233" t="s">
        <v>294</v>
      </c>
      <c r="D436" s="1233" t="s">
        <v>295</v>
      </c>
      <c r="E436" s="1234" t="s">
        <v>296</v>
      </c>
      <c r="F436" s="1046">
        <v>0</v>
      </c>
      <c r="G436" s="2106"/>
      <c r="H436" s="2106"/>
      <c r="I436" s="2106"/>
      <c r="J436" s="2106"/>
      <c r="K436" s="2106"/>
      <c r="L436" s="2106"/>
      <c r="M436" s="2106"/>
      <c r="N436" s="2106"/>
      <c r="O436" s="2106"/>
      <c r="P436" s="2106"/>
      <c r="Q436" s="2106"/>
      <c r="R436" s="2106"/>
      <c r="S436" s="2106"/>
      <c r="T436" s="1829">
        <v>0</v>
      </c>
      <c r="U436" s="1829">
        <v>10.885999999999999</v>
      </c>
      <c r="V436" s="1829">
        <f t="shared" si="145"/>
        <v>10.885999999999999</v>
      </c>
      <c r="W436" s="1829">
        <v>0</v>
      </c>
      <c r="X436" s="1829">
        <f t="shared" si="146"/>
        <v>10.885999999999999</v>
      </c>
      <c r="Y436" s="2173"/>
    </row>
    <row r="437" spans="1:25" ht="20.95" hidden="1" x14ac:dyDescent="0.2">
      <c r="A437" s="602" t="s">
        <v>106</v>
      </c>
      <c r="B437" s="1228" t="s">
        <v>805</v>
      </c>
      <c r="C437" s="1229" t="s">
        <v>100</v>
      </c>
      <c r="D437" s="1229" t="s">
        <v>100</v>
      </c>
      <c r="E437" s="2132" t="s">
        <v>934</v>
      </c>
      <c r="F437" s="1045">
        <v>0</v>
      </c>
      <c r="G437" s="2105"/>
      <c r="H437" s="2105"/>
      <c r="I437" s="2105"/>
      <c r="J437" s="2105"/>
      <c r="K437" s="2105"/>
      <c r="L437" s="2105"/>
      <c r="M437" s="2105"/>
      <c r="N437" s="2105"/>
      <c r="O437" s="2105"/>
      <c r="P437" s="2105"/>
      <c r="Q437" s="2105"/>
      <c r="R437" s="2105"/>
      <c r="S437" s="2105"/>
      <c r="T437" s="1832">
        <v>0</v>
      </c>
      <c r="U437" s="1832">
        <f t="shared" ref="U437:W437" si="156">+U438</f>
        <v>13.253</v>
      </c>
      <c r="V437" s="1832">
        <f t="shared" si="145"/>
        <v>13.253</v>
      </c>
      <c r="W437" s="1832">
        <f t="shared" si="156"/>
        <v>0</v>
      </c>
      <c r="X437" s="1832">
        <f t="shared" si="146"/>
        <v>13.253</v>
      </c>
      <c r="Y437" s="2173"/>
    </row>
    <row r="438" spans="1:25" hidden="1" x14ac:dyDescent="0.2">
      <c r="A438" s="624"/>
      <c r="B438" s="1228"/>
      <c r="C438" s="1233" t="s">
        <v>294</v>
      </c>
      <c r="D438" s="1233" t="s">
        <v>295</v>
      </c>
      <c r="E438" s="1234" t="s">
        <v>296</v>
      </c>
      <c r="F438" s="1046">
        <v>0</v>
      </c>
      <c r="G438" s="2106"/>
      <c r="H438" s="2106"/>
      <c r="I438" s="2106"/>
      <c r="J438" s="2106"/>
      <c r="K438" s="2106"/>
      <c r="L438" s="2106"/>
      <c r="M438" s="2106"/>
      <c r="N438" s="2106"/>
      <c r="O438" s="2106"/>
      <c r="P438" s="2106"/>
      <c r="Q438" s="2106"/>
      <c r="R438" s="2106"/>
      <c r="S438" s="2106"/>
      <c r="T438" s="1829">
        <v>0</v>
      </c>
      <c r="U438" s="1829">
        <v>13.253</v>
      </c>
      <c r="V438" s="1829">
        <f t="shared" si="145"/>
        <v>13.253</v>
      </c>
      <c r="W438" s="1829">
        <v>0</v>
      </c>
      <c r="X438" s="1829">
        <f t="shared" si="146"/>
        <v>13.253</v>
      </c>
      <c r="Y438" s="2173"/>
    </row>
    <row r="439" spans="1:25" ht="20.95" hidden="1" x14ac:dyDescent="0.2">
      <c r="A439" s="602" t="s">
        <v>106</v>
      </c>
      <c r="B439" s="1228" t="s">
        <v>806</v>
      </c>
      <c r="C439" s="1229" t="s">
        <v>100</v>
      </c>
      <c r="D439" s="1229" t="s">
        <v>100</v>
      </c>
      <c r="E439" s="2132" t="s">
        <v>935</v>
      </c>
      <c r="F439" s="1045">
        <v>0</v>
      </c>
      <c r="G439" s="2105"/>
      <c r="H439" s="2105"/>
      <c r="I439" s="2105"/>
      <c r="J439" s="2105"/>
      <c r="K439" s="2105"/>
      <c r="L439" s="2105"/>
      <c r="M439" s="2105"/>
      <c r="N439" s="2105"/>
      <c r="O439" s="2105"/>
      <c r="P439" s="2105"/>
      <c r="Q439" s="2105"/>
      <c r="R439" s="2105"/>
      <c r="S439" s="2105"/>
      <c r="T439" s="1832">
        <v>0</v>
      </c>
      <c r="U439" s="1832">
        <f t="shared" ref="U439:W439" si="157">+U440</f>
        <v>16.565999999999999</v>
      </c>
      <c r="V439" s="1832">
        <f t="shared" si="145"/>
        <v>16.565999999999999</v>
      </c>
      <c r="W439" s="1832">
        <f t="shared" si="157"/>
        <v>0</v>
      </c>
      <c r="X439" s="1832">
        <f t="shared" si="146"/>
        <v>16.565999999999999</v>
      </c>
      <c r="Y439" s="2173"/>
    </row>
    <row r="440" spans="1:25" hidden="1" x14ac:dyDescent="0.2">
      <c r="A440" s="624"/>
      <c r="B440" s="1228"/>
      <c r="C440" s="1233" t="s">
        <v>294</v>
      </c>
      <c r="D440" s="1233" t="s">
        <v>295</v>
      </c>
      <c r="E440" s="1234" t="s">
        <v>296</v>
      </c>
      <c r="F440" s="1046">
        <v>0</v>
      </c>
      <c r="G440" s="2106"/>
      <c r="H440" s="2106"/>
      <c r="I440" s="2106"/>
      <c r="J440" s="2106"/>
      <c r="K440" s="2106"/>
      <c r="L440" s="2106"/>
      <c r="M440" s="2106"/>
      <c r="N440" s="2106"/>
      <c r="O440" s="2106"/>
      <c r="P440" s="2106"/>
      <c r="Q440" s="2106"/>
      <c r="R440" s="2106"/>
      <c r="S440" s="2106"/>
      <c r="T440" s="1829">
        <v>0</v>
      </c>
      <c r="U440" s="1829">
        <v>16.565999999999999</v>
      </c>
      <c r="V440" s="1829">
        <f t="shared" si="145"/>
        <v>16.565999999999999</v>
      </c>
      <c r="W440" s="1829">
        <v>0</v>
      </c>
      <c r="X440" s="1829">
        <f t="shared" si="146"/>
        <v>16.565999999999999</v>
      </c>
      <c r="Y440" s="2173"/>
    </row>
    <row r="441" spans="1:25" ht="20.95" hidden="1" x14ac:dyDescent="0.2">
      <c r="A441" s="602" t="s">
        <v>106</v>
      </c>
      <c r="B441" s="1228" t="s">
        <v>807</v>
      </c>
      <c r="C441" s="1229" t="s">
        <v>100</v>
      </c>
      <c r="D441" s="1229" t="s">
        <v>100</v>
      </c>
      <c r="E441" s="2132" t="s">
        <v>882</v>
      </c>
      <c r="F441" s="1045">
        <v>0</v>
      </c>
      <c r="G441" s="2105"/>
      <c r="H441" s="2105"/>
      <c r="I441" s="2105"/>
      <c r="J441" s="2105"/>
      <c r="K441" s="2105"/>
      <c r="L441" s="2105"/>
      <c r="M441" s="2105"/>
      <c r="N441" s="2105"/>
      <c r="O441" s="2105"/>
      <c r="P441" s="2105"/>
      <c r="Q441" s="2105"/>
      <c r="R441" s="2105"/>
      <c r="S441" s="2105"/>
      <c r="T441" s="1832">
        <v>0</v>
      </c>
      <c r="U441" s="1832">
        <f t="shared" ref="U441:W441" si="158">+U442</f>
        <v>19.641999999999999</v>
      </c>
      <c r="V441" s="1832">
        <f t="shared" si="145"/>
        <v>19.641999999999999</v>
      </c>
      <c r="W441" s="1832">
        <f t="shared" si="158"/>
        <v>0</v>
      </c>
      <c r="X441" s="1832">
        <f t="shared" si="146"/>
        <v>19.641999999999999</v>
      </c>
      <c r="Y441" s="2173"/>
    </row>
    <row r="442" spans="1:25" hidden="1" x14ac:dyDescent="0.2">
      <c r="A442" s="624"/>
      <c r="B442" s="1228"/>
      <c r="C442" s="1233" t="s">
        <v>294</v>
      </c>
      <c r="D442" s="1233" t="s">
        <v>295</v>
      </c>
      <c r="E442" s="1234" t="s">
        <v>296</v>
      </c>
      <c r="F442" s="1046">
        <v>0</v>
      </c>
      <c r="G442" s="2106"/>
      <c r="H442" s="2106"/>
      <c r="I442" s="2106"/>
      <c r="J442" s="2106"/>
      <c r="K442" s="2106"/>
      <c r="L442" s="2106"/>
      <c r="M442" s="2106"/>
      <c r="N442" s="2106"/>
      <c r="O442" s="2106"/>
      <c r="P442" s="2106"/>
      <c r="Q442" s="2106"/>
      <c r="R442" s="2106"/>
      <c r="S442" s="2106"/>
      <c r="T442" s="1829">
        <v>0</v>
      </c>
      <c r="U442" s="1829">
        <v>19.641999999999999</v>
      </c>
      <c r="V442" s="1829">
        <f t="shared" si="145"/>
        <v>19.641999999999999</v>
      </c>
      <c r="W442" s="1829">
        <v>0</v>
      </c>
      <c r="X442" s="1829">
        <f t="shared" si="146"/>
        <v>19.641999999999999</v>
      </c>
      <c r="Y442" s="2173"/>
    </row>
    <row r="443" spans="1:25" ht="20.95" hidden="1" x14ac:dyDescent="0.2">
      <c r="A443" s="602" t="s">
        <v>106</v>
      </c>
      <c r="B443" s="1228" t="s">
        <v>808</v>
      </c>
      <c r="C443" s="1229" t="s">
        <v>100</v>
      </c>
      <c r="D443" s="1229" t="s">
        <v>100</v>
      </c>
      <c r="E443" s="2132" t="s">
        <v>883</v>
      </c>
      <c r="F443" s="1045">
        <v>0</v>
      </c>
      <c r="G443" s="2105"/>
      <c r="H443" s="2105"/>
      <c r="I443" s="2105"/>
      <c r="J443" s="2105"/>
      <c r="K443" s="2105"/>
      <c r="L443" s="2105"/>
      <c r="M443" s="2105"/>
      <c r="N443" s="2105"/>
      <c r="O443" s="2105"/>
      <c r="P443" s="2105"/>
      <c r="Q443" s="2105"/>
      <c r="R443" s="2105"/>
      <c r="S443" s="2105"/>
      <c r="T443" s="1832">
        <v>0</v>
      </c>
      <c r="U443" s="1832">
        <f t="shared" ref="U443:W443" si="159">+U444</f>
        <v>35.262</v>
      </c>
      <c r="V443" s="1832">
        <f t="shared" si="145"/>
        <v>35.262</v>
      </c>
      <c r="W443" s="1832">
        <f t="shared" si="159"/>
        <v>0</v>
      </c>
      <c r="X443" s="1832">
        <f t="shared" si="146"/>
        <v>35.262</v>
      </c>
      <c r="Y443" s="2173"/>
    </row>
    <row r="444" spans="1:25" hidden="1" x14ac:dyDescent="0.2">
      <c r="A444" s="624"/>
      <c r="B444" s="1228"/>
      <c r="C444" s="1233" t="s">
        <v>294</v>
      </c>
      <c r="D444" s="1233" t="s">
        <v>295</v>
      </c>
      <c r="E444" s="1234" t="s">
        <v>296</v>
      </c>
      <c r="F444" s="1046">
        <v>0</v>
      </c>
      <c r="G444" s="2106"/>
      <c r="H444" s="2106"/>
      <c r="I444" s="2106"/>
      <c r="J444" s="2106"/>
      <c r="K444" s="2106"/>
      <c r="L444" s="2106"/>
      <c r="M444" s="2106"/>
      <c r="N444" s="2106"/>
      <c r="O444" s="2106"/>
      <c r="P444" s="2106"/>
      <c r="Q444" s="2106"/>
      <c r="R444" s="2106"/>
      <c r="S444" s="2106"/>
      <c r="T444" s="1829">
        <v>0</v>
      </c>
      <c r="U444" s="1829">
        <v>35.262</v>
      </c>
      <c r="V444" s="1829">
        <f t="shared" si="145"/>
        <v>35.262</v>
      </c>
      <c r="W444" s="1829">
        <v>0</v>
      </c>
      <c r="X444" s="1829">
        <f t="shared" si="146"/>
        <v>35.262</v>
      </c>
      <c r="Y444" s="2173"/>
    </row>
    <row r="445" spans="1:25" ht="20.95" hidden="1" x14ac:dyDescent="0.2">
      <c r="A445" s="602" t="s">
        <v>106</v>
      </c>
      <c r="B445" s="1228" t="s">
        <v>809</v>
      </c>
      <c r="C445" s="1229" t="s">
        <v>100</v>
      </c>
      <c r="D445" s="1229" t="s">
        <v>100</v>
      </c>
      <c r="E445" s="2132" t="s">
        <v>884</v>
      </c>
      <c r="F445" s="1045">
        <v>0</v>
      </c>
      <c r="G445" s="2105"/>
      <c r="H445" s="2105"/>
      <c r="I445" s="2105"/>
      <c r="J445" s="2105"/>
      <c r="K445" s="2105"/>
      <c r="L445" s="2105"/>
      <c r="M445" s="2105"/>
      <c r="N445" s="2105"/>
      <c r="O445" s="2105"/>
      <c r="P445" s="2105"/>
      <c r="Q445" s="2105"/>
      <c r="R445" s="2105"/>
      <c r="S445" s="2105"/>
      <c r="T445" s="1832">
        <v>0</v>
      </c>
      <c r="U445" s="1832">
        <f t="shared" ref="U445:W445" si="160">+U446</f>
        <v>29.344999999999999</v>
      </c>
      <c r="V445" s="1832">
        <f t="shared" si="145"/>
        <v>29.344999999999999</v>
      </c>
      <c r="W445" s="1832">
        <f t="shared" si="160"/>
        <v>0</v>
      </c>
      <c r="X445" s="1832">
        <f t="shared" si="146"/>
        <v>29.344999999999999</v>
      </c>
      <c r="Y445" s="2173"/>
    </row>
    <row r="446" spans="1:25" hidden="1" x14ac:dyDescent="0.2">
      <c r="A446" s="624"/>
      <c r="B446" s="1228"/>
      <c r="C446" s="1233" t="s">
        <v>294</v>
      </c>
      <c r="D446" s="1233" t="s">
        <v>295</v>
      </c>
      <c r="E446" s="1234" t="s">
        <v>296</v>
      </c>
      <c r="F446" s="1046">
        <v>0</v>
      </c>
      <c r="G446" s="2106"/>
      <c r="H446" s="2106"/>
      <c r="I446" s="2106"/>
      <c r="J446" s="2106"/>
      <c r="K446" s="2106"/>
      <c r="L446" s="2106"/>
      <c r="M446" s="2106"/>
      <c r="N446" s="2106"/>
      <c r="O446" s="2106"/>
      <c r="P446" s="2106"/>
      <c r="Q446" s="2106"/>
      <c r="R446" s="2106"/>
      <c r="S446" s="2106"/>
      <c r="T446" s="1829">
        <v>0</v>
      </c>
      <c r="U446" s="1829">
        <v>29.344999999999999</v>
      </c>
      <c r="V446" s="1829">
        <f t="shared" si="145"/>
        <v>29.344999999999999</v>
      </c>
      <c r="W446" s="1829">
        <v>0</v>
      </c>
      <c r="X446" s="1829">
        <f t="shared" si="146"/>
        <v>29.344999999999999</v>
      </c>
      <c r="Y446" s="2173"/>
    </row>
    <row r="447" spans="1:25" ht="20.95" hidden="1" x14ac:dyDescent="0.2">
      <c r="A447" s="602" t="s">
        <v>106</v>
      </c>
      <c r="B447" s="1228" t="s">
        <v>810</v>
      </c>
      <c r="C447" s="1229" t="s">
        <v>100</v>
      </c>
      <c r="D447" s="1229" t="s">
        <v>100</v>
      </c>
      <c r="E447" s="2132" t="s">
        <v>885</v>
      </c>
      <c r="F447" s="1045">
        <v>0</v>
      </c>
      <c r="G447" s="2105"/>
      <c r="H447" s="2105"/>
      <c r="I447" s="2105"/>
      <c r="J447" s="2105"/>
      <c r="K447" s="2105"/>
      <c r="L447" s="2105"/>
      <c r="M447" s="2105"/>
      <c r="N447" s="2105"/>
      <c r="O447" s="2105"/>
      <c r="P447" s="2105"/>
      <c r="Q447" s="2105"/>
      <c r="R447" s="2105"/>
      <c r="S447" s="2105"/>
      <c r="T447" s="1832">
        <v>0</v>
      </c>
      <c r="U447" s="1832">
        <f t="shared" ref="U447:W447" si="161">+U448</f>
        <v>45.438000000000002</v>
      </c>
      <c r="V447" s="1832">
        <f t="shared" si="145"/>
        <v>45.438000000000002</v>
      </c>
      <c r="W447" s="1832">
        <f t="shared" si="161"/>
        <v>0</v>
      </c>
      <c r="X447" s="1832">
        <f t="shared" si="146"/>
        <v>45.438000000000002</v>
      </c>
      <c r="Y447" s="2173"/>
    </row>
    <row r="448" spans="1:25" hidden="1" x14ac:dyDescent="0.2">
      <c r="A448" s="624"/>
      <c r="B448" s="1228"/>
      <c r="C448" s="1233" t="s">
        <v>294</v>
      </c>
      <c r="D448" s="1233" t="s">
        <v>295</v>
      </c>
      <c r="E448" s="1234" t="s">
        <v>296</v>
      </c>
      <c r="F448" s="1046">
        <v>0</v>
      </c>
      <c r="G448" s="2106"/>
      <c r="H448" s="2106"/>
      <c r="I448" s="2106"/>
      <c r="J448" s="2106"/>
      <c r="K448" s="2106"/>
      <c r="L448" s="2106"/>
      <c r="M448" s="2106"/>
      <c r="N448" s="2106"/>
      <c r="O448" s="2106"/>
      <c r="P448" s="2106"/>
      <c r="Q448" s="2106"/>
      <c r="R448" s="2106"/>
      <c r="S448" s="2106"/>
      <c r="T448" s="1829">
        <v>0</v>
      </c>
      <c r="U448" s="1829">
        <v>45.438000000000002</v>
      </c>
      <c r="V448" s="1829">
        <f t="shared" si="145"/>
        <v>45.438000000000002</v>
      </c>
      <c r="W448" s="1829">
        <v>0</v>
      </c>
      <c r="X448" s="1829">
        <f t="shared" si="146"/>
        <v>45.438000000000002</v>
      </c>
      <c r="Y448" s="2173"/>
    </row>
    <row r="449" spans="1:25" ht="20.95" hidden="1" x14ac:dyDescent="0.2">
      <c r="A449" s="602" t="s">
        <v>106</v>
      </c>
      <c r="B449" s="1228" t="s">
        <v>811</v>
      </c>
      <c r="C449" s="1229" t="s">
        <v>100</v>
      </c>
      <c r="D449" s="1229" t="s">
        <v>100</v>
      </c>
      <c r="E449" s="2132" t="s">
        <v>886</v>
      </c>
      <c r="F449" s="1045">
        <v>0</v>
      </c>
      <c r="G449" s="2105"/>
      <c r="H449" s="2105"/>
      <c r="I449" s="2105"/>
      <c r="J449" s="2105"/>
      <c r="K449" s="2105"/>
      <c r="L449" s="2105"/>
      <c r="M449" s="2105"/>
      <c r="N449" s="2105"/>
      <c r="O449" s="2105"/>
      <c r="P449" s="2105"/>
      <c r="Q449" s="2105"/>
      <c r="R449" s="2105"/>
      <c r="S449" s="2105"/>
      <c r="T449" s="1832">
        <v>0</v>
      </c>
      <c r="U449" s="1832">
        <f t="shared" ref="U449:W449" si="162">+U450</f>
        <v>21.536000000000001</v>
      </c>
      <c r="V449" s="1832">
        <f t="shared" si="145"/>
        <v>21.536000000000001</v>
      </c>
      <c r="W449" s="1832">
        <f t="shared" si="162"/>
        <v>0</v>
      </c>
      <c r="X449" s="1832">
        <f t="shared" si="146"/>
        <v>21.536000000000001</v>
      </c>
      <c r="Y449" s="2173"/>
    </row>
    <row r="450" spans="1:25" hidden="1" x14ac:dyDescent="0.2">
      <c r="A450" s="624"/>
      <c r="B450" s="1228"/>
      <c r="C450" s="1233" t="s">
        <v>294</v>
      </c>
      <c r="D450" s="1233" t="s">
        <v>295</v>
      </c>
      <c r="E450" s="1234" t="s">
        <v>296</v>
      </c>
      <c r="F450" s="1046">
        <v>0</v>
      </c>
      <c r="G450" s="2106"/>
      <c r="H450" s="2106"/>
      <c r="I450" s="2106"/>
      <c r="J450" s="2106"/>
      <c r="K450" s="2106"/>
      <c r="L450" s="2106"/>
      <c r="M450" s="2106"/>
      <c r="N450" s="2106"/>
      <c r="O450" s="2106"/>
      <c r="P450" s="2106"/>
      <c r="Q450" s="2106"/>
      <c r="R450" s="2106"/>
      <c r="S450" s="2106"/>
      <c r="T450" s="1829">
        <v>0</v>
      </c>
      <c r="U450" s="1829">
        <v>21.536000000000001</v>
      </c>
      <c r="V450" s="1829">
        <f t="shared" si="145"/>
        <v>21.536000000000001</v>
      </c>
      <c r="W450" s="1829">
        <v>0</v>
      </c>
      <c r="X450" s="1829">
        <f t="shared" si="146"/>
        <v>21.536000000000001</v>
      </c>
      <c r="Y450" s="2173"/>
    </row>
    <row r="451" spans="1:25" ht="20.95" hidden="1" x14ac:dyDescent="0.2">
      <c r="A451" s="602" t="s">
        <v>106</v>
      </c>
      <c r="B451" s="1228" t="s">
        <v>812</v>
      </c>
      <c r="C451" s="1229" t="s">
        <v>100</v>
      </c>
      <c r="D451" s="1229" t="s">
        <v>100</v>
      </c>
      <c r="E451" s="2132" t="s">
        <v>887</v>
      </c>
      <c r="F451" s="1045">
        <v>0</v>
      </c>
      <c r="G451" s="2105"/>
      <c r="H451" s="2105"/>
      <c r="I451" s="2105"/>
      <c r="J451" s="2105"/>
      <c r="K451" s="2105"/>
      <c r="L451" s="2105"/>
      <c r="M451" s="2105"/>
      <c r="N451" s="2105"/>
      <c r="O451" s="2105"/>
      <c r="P451" s="2105"/>
      <c r="Q451" s="2105"/>
      <c r="R451" s="2105"/>
      <c r="S451" s="2105"/>
      <c r="T451" s="1832">
        <v>0</v>
      </c>
      <c r="U451" s="1832">
        <f t="shared" ref="U451:W451" si="163">+U452</f>
        <v>17.276</v>
      </c>
      <c r="V451" s="1832">
        <f t="shared" si="145"/>
        <v>17.276</v>
      </c>
      <c r="W451" s="1832">
        <f t="shared" si="163"/>
        <v>0</v>
      </c>
      <c r="X451" s="1832">
        <f t="shared" si="146"/>
        <v>17.276</v>
      </c>
      <c r="Y451" s="2173"/>
    </row>
    <row r="452" spans="1:25" hidden="1" x14ac:dyDescent="0.2">
      <c r="A452" s="624"/>
      <c r="B452" s="1228"/>
      <c r="C452" s="1233" t="s">
        <v>294</v>
      </c>
      <c r="D452" s="1233" t="s">
        <v>295</v>
      </c>
      <c r="E452" s="1234" t="s">
        <v>296</v>
      </c>
      <c r="F452" s="1046">
        <v>0</v>
      </c>
      <c r="G452" s="2106"/>
      <c r="H452" s="2106"/>
      <c r="I452" s="2106"/>
      <c r="J452" s="2106"/>
      <c r="K452" s="2106"/>
      <c r="L452" s="2106"/>
      <c r="M452" s="2106"/>
      <c r="N452" s="2106"/>
      <c r="O452" s="2106"/>
      <c r="P452" s="2106"/>
      <c r="Q452" s="2106"/>
      <c r="R452" s="2106"/>
      <c r="S452" s="2106"/>
      <c r="T452" s="1829">
        <v>0</v>
      </c>
      <c r="U452" s="1829">
        <v>17.276</v>
      </c>
      <c r="V452" s="1829">
        <f t="shared" si="145"/>
        <v>17.276</v>
      </c>
      <c r="W452" s="1829">
        <v>0</v>
      </c>
      <c r="X452" s="1829">
        <f t="shared" si="146"/>
        <v>17.276</v>
      </c>
      <c r="Y452" s="2173"/>
    </row>
    <row r="453" spans="1:25" ht="20.95" hidden="1" x14ac:dyDescent="0.2">
      <c r="A453" s="602" t="s">
        <v>106</v>
      </c>
      <c r="B453" s="1228" t="s">
        <v>813</v>
      </c>
      <c r="C453" s="1229" t="s">
        <v>100</v>
      </c>
      <c r="D453" s="1229" t="s">
        <v>100</v>
      </c>
      <c r="E453" s="2132" t="s">
        <v>888</v>
      </c>
      <c r="F453" s="1045">
        <v>0</v>
      </c>
      <c r="G453" s="2105"/>
      <c r="H453" s="2105"/>
      <c r="I453" s="2105"/>
      <c r="J453" s="2105"/>
      <c r="K453" s="2105"/>
      <c r="L453" s="2105"/>
      <c r="M453" s="2105"/>
      <c r="N453" s="2105"/>
      <c r="O453" s="2105"/>
      <c r="P453" s="2105"/>
      <c r="Q453" s="2105"/>
      <c r="R453" s="2105"/>
      <c r="S453" s="2105"/>
      <c r="T453" s="1832">
        <v>0</v>
      </c>
      <c r="U453" s="1832">
        <f t="shared" ref="U453:W453" si="164">+U454</f>
        <v>10.413</v>
      </c>
      <c r="V453" s="1832">
        <f t="shared" si="145"/>
        <v>10.413</v>
      </c>
      <c r="W453" s="1832">
        <f t="shared" si="164"/>
        <v>0</v>
      </c>
      <c r="X453" s="1832">
        <f t="shared" si="146"/>
        <v>10.413</v>
      </c>
      <c r="Y453" s="2173"/>
    </row>
    <row r="454" spans="1:25" hidden="1" x14ac:dyDescent="0.2">
      <c r="A454" s="624"/>
      <c r="B454" s="1228"/>
      <c r="C454" s="1233" t="s">
        <v>294</v>
      </c>
      <c r="D454" s="1233" t="s">
        <v>295</v>
      </c>
      <c r="E454" s="1234" t="s">
        <v>296</v>
      </c>
      <c r="F454" s="1046">
        <v>0</v>
      </c>
      <c r="G454" s="2106"/>
      <c r="H454" s="2106"/>
      <c r="I454" s="2106"/>
      <c r="J454" s="2106"/>
      <c r="K454" s="2106"/>
      <c r="L454" s="2106"/>
      <c r="M454" s="2106"/>
      <c r="N454" s="2106"/>
      <c r="O454" s="2106"/>
      <c r="P454" s="2106"/>
      <c r="Q454" s="2106"/>
      <c r="R454" s="2106"/>
      <c r="S454" s="2106"/>
      <c r="T454" s="1829">
        <v>0</v>
      </c>
      <c r="U454" s="1829">
        <v>10.413</v>
      </c>
      <c r="V454" s="1829">
        <f t="shared" si="145"/>
        <v>10.413</v>
      </c>
      <c r="W454" s="1829">
        <v>0</v>
      </c>
      <c r="X454" s="1829">
        <f t="shared" si="146"/>
        <v>10.413</v>
      </c>
      <c r="Y454" s="2173"/>
    </row>
    <row r="455" spans="1:25" ht="20.95" hidden="1" x14ac:dyDescent="0.2">
      <c r="A455" s="602" t="s">
        <v>106</v>
      </c>
      <c r="B455" s="1228" t="s">
        <v>814</v>
      </c>
      <c r="C455" s="1229" t="s">
        <v>100</v>
      </c>
      <c r="D455" s="1229" t="s">
        <v>100</v>
      </c>
      <c r="E455" s="2132" t="s">
        <v>889</v>
      </c>
      <c r="F455" s="1045">
        <v>0</v>
      </c>
      <c r="G455" s="2105"/>
      <c r="H455" s="2105"/>
      <c r="I455" s="2105"/>
      <c r="J455" s="2105"/>
      <c r="K455" s="2105"/>
      <c r="L455" s="2105"/>
      <c r="M455" s="2105"/>
      <c r="N455" s="2105"/>
      <c r="O455" s="2105"/>
      <c r="P455" s="2105"/>
      <c r="Q455" s="2105"/>
      <c r="R455" s="2105"/>
      <c r="S455" s="2105"/>
      <c r="T455" s="1832">
        <v>0</v>
      </c>
      <c r="U455" s="1832">
        <f t="shared" ref="U455:W455" si="165">+U456</f>
        <v>15.382999999999999</v>
      </c>
      <c r="V455" s="1832">
        <f t="shared" si="145"/>
        <v>15.382999999999999</v>
      </c>
      <c r="W455" s="1832">
        <f t="shared" si="165"/>
        <v>0</v>
      </c>
      <c r="X455" s="1832">
        <f t="shared" si="146"/>
        <v>15.382999999999999</v>
      </c>
      <c r="Y455" s="2173"/>
    </row>
    <row r="456" spans="1:25" hidden="1" x14ac:dyDescent="0.2">
      <c r="A456" s="624"/>
      <c r="B456" s="1228"/>
      <c r="C456" s="1233" t="s">
        <v>294</v>
      </c>
      <c r="D456" s="1233" t="s">
        <v>295</v>
      </c>
      <c r="E456" s="1234" t="s">
        <v>296</v>
      </c>
      <c r="F456" s="1046">
        <v>0</v>
      </c>
      <c r="G456" s="2106"/>
      <c r="H456" s="2106"/>
      <c r="I456" s="2106"/>
      <c r="J456" s="2106"/>
      <c r="K456" s="2106"/>
      <c r="L456" s="2106"/>
      <c r="M456" s="2106"/>
      <c r="N456" s="2106"/>
      <c r="O456" s="2106"/>
      <c r="P456" s="2106"/>
      <c r="Q456" s="2106"/>
      <c r="R456" s="2106"/>
      <c r="S456" s="2106"/>
      <c r="T456" s="1829">
        <v>0</v>
      </c>
      <c r="U456" s="1829">
        <v>15.382999999999999</v>
      </c>
      <c r="V456" s="1829">
        <f t="shared" si="145"/>
        <v>15.382999999999999</v>
      </c>
      <c r="W456" s="1829">
        <v>0</v>
      </c>
      <c r="X456" s="1829">
        <f t="shared" si="146"/>
        <v>15.382999999999999</v>
      </c>
      <c r="Y456" s="2173"/>
    </row>
    <row r="457" spans="1:25" ht="20.95" hidden="1" x14ac:dyDescent="0.2">
      <c r="A457" s="602" t="s">
        <v>106</v>
      </c>
      <c r="B457" s="1228" t="s">
        <v>815</v>
      </c>
      <c r="C457" s="1229" t="s">
        <v>100</v>
      </c>
      <c r="D457" s="1229" t="s">
        <v>100</v>
      </c>
      <c r="E457" s="2132" t="s">
        <v>936</v>
      </c>
      <c r="F457" s="1045">
        <v>0</v>
      </c>
      <c r="G457" s="2105"/>
      <c r="H457" s="2105"/>
      <c r="I457" s="2105"/>
      <c r="J457" s="2105"/>
      <c r="K457" s="2105"/>
      <c r="L457" s="2105"/>
      <c r="M457" s="2105"/>
      <c r="N457" s="2105"/>
      <c r="O457" s="2105"/>
      <c r="P457" s="2105"/>
      <c r="Q457" s="2105"/>
      <c r="R457" s="2105"/>
      <c r="S457" s="2105"/>
      <c r="T457" s="1832">
        <v>0</v>
      </c>
      <c r="U457" s="1832">
        <f t="shared" ref="U457:W457" si="166">+U458</f>
        <v>13.726000000000001</v>
      </c>
      <c r="V457" s="1832">
        <f t="shared" si="145"/>
        <v>13.726000000000001</v>
      </c>
      <c r="W457" s="1832">
        <f t="shared" si="166"/>
        <v>0</v>
      </c>
      <c r="X457" s="1832">
        <f t="shared" si="146"/>
        <v>13.726000000000001</v>
      </c>
      <c r="Y457" s="2173"/>
    </row>
    <row r="458" spans="1:25" hidden="1" x14ac:dyDescent="0.2">
      <c r="A458" s="624"/>
      <c r="B458" s="1228"/>
      <c r="C458" s="1233" t="s">
        <v>294</v>
      </c>
      <c r="D458" s="1233" t="s">
        <v>295</v>
      </c>
      <c r="E458" s="1234" t="s">
        <v>296</v>
      </c>
      <c r="F458" s="1046">
        <v>0</v>
      </c>
      <c r="G458" s="2106"/>
      <c r="H458" s="2106"/>
      <c r="I458" s="2106"/>
      <c r="J458" s="2106"/>
      <c r="K458" s="2106"/>
      <c r="L458" s="2106"/>
      <c r="M458" s="2106"/>
      <c r="N458" s="2106"/>
      <c r="O458" s="2106"/>
      <c r="P458" s="2106"/>
      <c r="Q458" s="2106"/>
      <c r="R458" s="2106"/>
      <c r="S458" s="2106"/>
      <c r="T458" s="1829">
        <v>0</v>
      </c>
      <c r="U458" s="1829">
        <v>13.726000000000001</v>
      </c>
      <c r="V458" s="1829">
        <f t="shared" si="145"/>
        <v>13.726000000000001</v>
      </c>
      <c r="W458" s="1829">
        <v>0</v>
      </c>
      <c r="X458" s="1829">
        <f t="shared" si="146"/>
        <v>13.726000000000001</v>
      </c>
      <c r="Y458" s="2173"/>
    </row>
    <row r="459" spans="1:25" hidden="1" x14ac:dyDescent="0.2">
      <c r="A459" s="602" t="s">
        <v>106</v>
      </c>
      <c r="B459" s="1228" t="s">
        <v>816</v>
      </c>
      <c r="C459" s="1229" t="s">
        <v>100</v>
      </c>
      <c r="D459" s="1229" t="s">
        <v>100</v>
      </c>
      <c r="E459" s="2132" t="s">
        <v>890</v>
      </c>
      <c r="F459" s="1045">
        <v>0</v>
      </c>
      <c r="G459" s="2105"/>
      <c r="H459" s="2105"/>
      <c r="I459" s="2105"/>
      <c r="J459" s="2105"/>
      <c r="K459" s="2105"/>
      <c r="L459" s="2105"/>
      <c r="M459" s="2105"/>
      <c r="N459" s="2105"/>
      <c r="O459" s="2105"/>
      <c r="P459" s="2105"/>
      <c r="Q459" s="2105"/>
      <c r="R459" s="2105"/>
      <c r="S459" s="2105"/>
      <c r="T459" s="1832">
        <v>0</v>
      </c>
      <c r="U459" s="1832">
        <f t="shared" ref="U459:W459" si="167">+U460</f>
        <v>12.305999999999999</v>
      </c>
      <c r="V459" s="1832">
        <f t="shared" si="145"/>
        <v>12.305999999999999</v>
      </c>
      <c r="W459" s="1832">
        <f t="shared" si="167"/>
        <v>0</v>
      </c>
      <c r="X459" s="1832">
        <f t="shared" si="146"/>
        <v>12.305999999999999</v>
      </c>
      <c r="Y459" s="2173"/>
    </row>
    <row r="460" spans="1:25" hidden="1" x14ac:dyDescent="0.2">
      <c r="A460" s="624"/>
      <c r="B460" s="1228"/>
      <c r="C460" s="1233" t="s">
        <v>294</v>
      </c>
      <c r="D460" s="1233" t="s">
        <v>295</v>
      </c>
      <c r="E460" s="1234" t="s">
        <v>296</v>
      </c>
      <c r="F460" s="1046">
        <v>0</v>
      </c>
      <c r="G460" s="2106"/>
      <c r="H460" s="2106"/>
      <c r="I460" s="2106"/>
      <c r="J460" s="2106"/>
      <c r="K460" s="2106"/>
      <c r="L460" s="2106"/>
      <c r="M460" s="2106"/>
      <c r="N460" s="2106"/>
      <c r="O460" s="2106"/>
      <c r="P460" s="2106"/>
      <c r="Q460" s="2106"/>
      <c r="R460" s="2106"/>
      <c r="S460" s="2106"/>
      <c r="T460" s="1829">
        <v>0</v>
      </c>
      <c r="U460" s="1829">
        <v>12.305999999999999</v>
      </c>
      <c r="V460" s="1829">
        <f t="shared" si="145"/>
        <v>12.305999999999999</v>
      </c>
      <c r="W460" s="1829">
        <v>0</v>
      </c>
      <c r="X460" s="1829">
        <f t="shared" si="146"/>
        <v>12.305999999999999</v>
      </c>
      <c r="Y460" s="2173"/>
    </row>
    <row r="461" spans="1:25" ht="20.95" hidden="1" x14ac:dyDescent="0.2">
      <c r="A461" s="602" t="s">
        <v>106</v>
      </c>
      <c r="B461" s="1228" t="s">
        <v>817</v>
      </c>
      <c r="C461" s="1229" t="s">
        <v>100</v>
      </c>
      <c r="D461" s="1229" t="s">
        <v>100</v>
      </c>
      <c r="E461" s="2132" t="s">
        <v>891</v>
      </c>
      <c r="F461" s="1045">
        <v>0</v>
      </c>
      <c r="G461" s="2105"/>
      <c r="H461" s="2105"/>
      <c r="I461" s="2105"/>
      <c r="J461" s="2105"/>
      <c r="K461" s="2105"/>
      <c r="L461" s="2105"/>
      <c r="M461" s="2105"/>
      <c r="N461" s="2105"/>
      <c r="O461" s="2105"/>
      <c r="P461" s="2105"/>
      <c r="Q461" s="2105"/>
      <c r="R461" s="2105"/>
      <c r="S461" s="2105"/>
      <c r="T461" s="1832">
        <v>0</v>
      </c>
      <c r="U461" s="1832">
        <f t="shared" ref="U461:W461" si="168">+U462</f>
        <v>12.542999999999999</v>
      </c>
      <c r="V461" s="1832">
        <f t="shared" si="145"/>
        <v>12.542999999999999</v>
      </c>
      <c r="W461" s="1832">
        <f t="shared" si="168"/>
        <v>0</v>
      </c>
      <c r="X461" s="1832">
        <f t="shared" si="146"/>
        <v>12.542999999999999</v>
      </c>
      <c r="Y461" s="2173"/>
    </row>
    <row r="462" spans="1:25" hidden="1" x14ac:dyDescent="0.2">
      <c r="A462" s="624"/>
      <c r="B462" s="1228"/>
      <c r="C462" s="1233" t="s">
        <v>294</v>
      </c>
      <c r="D462" s="1233" t="s">
        <v>295</v>
      </c>
      <c r="E462" s="1234" t="s">
        <v>296</v>
      </c>
      <c r="F462" s="1046">
        <v>0</v>
      </c>
      <c r="G462" s="2106"/>
      <c r="H462" s="2106"/>
      <c r="I462" s="2106"/>
      <c r="J462" s="2106"/>
      <c r="K462" s="2106"/>
      <c r="L462" s="2106"/>
      <c r="M462" s="2106"/>
      <c r="N462" s="2106"/>
      <c r="O462" s="2106"/>
      <c r="P462" s="2106"/>
      <c r="Q462" s="2106"/>
      <c r="R462" s="2106"/>
      <c r="S462" s="2106"/>
      <c r="T462" s="1829">
        <v>0</v>
      </c>
      <c r="U462" s="1829">
        <v>12.542999999999999</v>
      </c>
      <c r="V462" s="1829">
        <f t="shared" si="145"/>
        <v>12.542999999999999</v>
      </c>
      <c r="W462" s="1829">
        <v>0</v>
      </c>
      <c r="X462" s="1829">
        <f t="shared" si="146"/>
        <v>12.542999999999999</v>
      </c>
      <c r="Y462" s="2173"/>
    </row>
    <row r="463" spans="1:25" ht="20.95" hidden="1" x14ac:dyDescent="0.2">
      <c r="A463" s="602" t="s">
        <v>106</v>
      </c>
      <c r="B463" s="1228" t="s">
        <v>818</v>
      </c>
      <c r="C463" s="1229" t="s">
        <v>100</v>
      </c>
      <c r="D463" s="1229" t="s">
        <v>100</v>
      </c>
      <c r="E463" s="2132" t="s">
        <v>960</v>
      </c>
      <c r="F463" s="1045">
        <v>0</v>
      </c>
      <c r="G463" s="2105"/>
      <c r="H463" s="2105"/>
      <c r="I463" s="2105"/>
      <c r="J463" s="2105"/>
      <c r="K463" s="2105"/>
      <c r="L463" s="2105"/>
      <c r="M463" s="2105"/>
      <c r="N463" s="2105"/>
      <c r="O463" s="2105"/>
      <c r="P463" s="2105"/>
      <c r="Q463" s="2105"/>
      <c r="R463" s="2105"/>
      <c r="S463" s="2105"/>
      <c r="T463" s="1832">
        <v>0</v>
      </c>
      <c r="U463" s="1832">
        <f t="shared" ref="U463:W463" si="169">+U464</f>
        <v>72.89</v>
      </c>
      <c r="V463" s="1832">
        <f t="shared" si="145"/>
        <v>72.89</v>
      </c>
      <c r="W463" s="1832">
        <f t="shared" si="169"/>
        <v>0</v>
      </c>
      <c r="X463" s="1832">
        <f t="shared" si="146"/>
        <v>72.89</v>
      </c>
      <c r="Y463" s="2173"/>
    </row>
    <row r="464" spans="1:25" hidden="1" x14ac:dyDescent="0.2">
      <c r="A464" s="624"/>
      <c r="B464" s="1228"/>
      <c r="C464" s="1233" t="s">
        <v>294</v>
      </c>
      <c r="D464" s="1233" t="s">
        <v>295</v>
      </c>
      <c r="E464" s="1234" t="s">
        <v>296</v>
      </c>
      <c r="F464" s="1046">
        <v>0</v>
      </c>
      <c r="G464" s="2106"/>
      <c r="H464" s="2106"/>
      <c r="I464" s="2106"/>
      <c r="J464" s="2106"/>
      <c r="K464" s="2106"/>
      <c r="L464" s="2106"/>
      <c r="M464" s="2106"/>
      <c r="N464" s="2106"/>
      <c r="O464" s="2106"/>
      <c r="P464" s="2106"/>
      <c r="Q464" s="2106"/>
      <c r="R464" s="2106"/>
      <c r="S464" s="2106"/>
      <c r="T464" s="1829">
        <v>0</v>
      </c>
      <c r="U464" s="1829">
        <v>72.89</v>
      </c>
      <c r="V464" s="1829">
        <f t="shared" si="145"/>
        <v>72.89</v>
      </c>
      <c r="W464" s="1829">
        <v>0</v>
      </c>
      <c r="X464" s="1829">
        <f t="shared" si="146"/>
        <v>72.89</v>
      </c>
      <c r="Y464" s="2173"/>
    </row>
    <row r="465" spans="1:25" ht="20.95" hidden="1" x14ac:dyDescent="0.2">
      <c r="A465" s="602" t="s">
        <v>106</v>
      </c>
      <c r="B465" s="1228" t="s">
        <v>819</v>
      </c>
      <c r="C465" s="1229" t="s">
        <v>100</v>
      </c>
      <c r="D465" s="1229" t="s">
        <v>100</v>
      </c>
      <c r="E465" s="2132" t="s">
        <v>892</v>
      </c>
      <c r="F465" s="1045">
        <v>0</v>
      </c>
      <c r="G465" s="2105"/>
      <c r="H465" s="2105"/>
      <c r="I465" s="2105"/>
      <c r="J465" s="2105"/>
      <c r="K465" s="2105"/>
      <c r="L465" s="2105"/>
      <c r="M465" s="2105"/>
      <c r="N465" s="2105"/>
      <c r="O465" s="2105"/>
      <c r="P465" s="2105"/>
      <c r="Q465" s="2105"/>
      <c r="R465" s="2105"/>
      <c r="S465" s="2105"/>
      <c r="T465" s="1832">
        <v>0</v>
      </c>
      <c r="U465" s="1832">
        <f t="shared" ref="U465:W465" si="170">+U466</f>
        <v>8.52</v>
      </c>
      <c r="V465" s="1832">
        <f t="shared" si="145"/>
        <v>8.52</v>
      </c>
      <c r="W465" s="1832">
        <f t="shared" si="170"/>
        <v>0</v>
      </c>
      <c r="X465" s="1832">
        <f t="shared" si="146"/>
        <v>8.52</v>
      </c>
      <c r="Y465" s="2173"/>
    </row>
    <row r="466" spans="1:25" hidden="1" x14ac:dyDescent="0.2">
      <c r="A466" s="624"/>
      <c r="B466" s="1228"/>
      <c r="C466" s="1233" t="s">
        <v>294</v>
      </c>
      <c r="D466" s="1233" t="s">
        <v>295</v>
      </c>
      <c r="E466" s="1234" t="s">
        <v>296</v>
      </c>
      <c r="F466" s="1046">
        <v>0</v>
      </c>
      <c r="G466" s="2106"/>
      <c r="H466" s="2106"/>
      <c r="I466" s="2106"/>
      <c r="J466" s="2106"/>
      <c r="K466" s="2106"/>
      <c r="L466" s="2106"/>
      <c r="M466" s="2106"/>
      <c r="N466" s="2106"/>
      <c r="O466" s="2106"/>
      <c r="P466" s="2106"/>
      <c r="Q466" s="2106"/>
      <c r="R466" s="2106"/>
      <c r="S466" s="2106"/>
      <c r="T466" s="1829">
        <v>0</v>
      </c>
      <c r="U466" s="1829">
        <v>8.52</v>
      </c>
      <c r="V466" s="1829">
        <f t="shared" si="145"/>
        <v>8.52</v>
      </c>
      <c r="W466" s="1829">
        <v>0</v>
      </c>
      <c r="X466" s="1829">
        <f t="shared" si="146"/>
        <v>8.52</v>
      </c>
      <c r="Y466" s="2173"/>
    </row>
    <row r="467" spans="1:25" ht="20.95" hidden="1" x14ac:dyDescent="0.2">
      <c r="A467" s="602" t="s">
        <v>106</v>
      </c>
      <c r="B467" s="1228" t="s">
        <v>820</v>
      </c>
      <c r="C467" s="1229" t="s">
        <v>100</v>
      </c>
      <c r="D467" s="1229" t="s">
        <v>100</v>
      </c>
      <c r="E467" s="2132" t="s">
        <v>937</v>
      </c>
      <c r="F467" s="1045">
        <v>0</v>
      </c>
      <c r="G467" s="2105"/>
      <c r="H467" s="2105"/>
      <c r="I467" s="2105"/>
      <c r="J467" s="2105"/>
      <c r="K467" s="2105"/>
      <c r="L467" s="2105"/>
      <c r="M467" s="2105"/>
      <c r="N467" s="2105"/>
      <c r="O467" s="2105"/>
      <c r="P467" s="2105"/>
      <c r="Q467" s="2105"/>
      <c r="R467" s="2105"/>
      <c r="S467" s="2105"/>
      <c r="T467" s="1832">
        <v>0</v>
      </c>
      <c r="U467" s="1832">
        <f t="shared" ref="U467:W467" si="171">+U468</f>
        <v>15.146000000000001</v>
      </c>
      <c r="V467" s="1832">
        <f t="shared" si="145"/>
        <v>15.146000000000001</v>
      </c>
      <c r="W467" s="1832">
        <f t="shared" si="171"/>
        <v>0</v>
      </c>
      <c r="X467" s="1832">
        <f t="shared" si="146"/>
        <v>15.146000000000001</v>
      </c>
      <c r="Y467" s="2173"/>
    </row>
    <row r="468" spans="1:25" hidden="1" x14ac:dyDescent="0.2">
      <c r="A468" s="624"/>
      <c r="B468" s="1228"/>
      <c r="C468" s="1233" t="s">
        <v>294</v>
      </c>
      <c r="D468" s="1233" t="s">
        <v>295</v>
      </c>
      <c r="E468" s="1234" t="s">
        <v>296</v>
      </c>
      <c r="F468" s="1046">
        <v>0</v>
      </c>
      <c r="G468" s="2106"/>
      <c r="H468" s="2106"/>
      <c r="I468" s="2106"/>
      <c r="J468" s="2106"/>
      <c r="K468" s="2106"/>
      <c r="L468" s="2106"/>
      <c r="M468" s="2106"/>
      <c r="N468" s="2106"/>
      <c r="O468" s="2106"/>
      <c r="P468" s="2106"/>
      <c r="Q468" s="2106"/>
      <c r="R468" s="2106"/>
      <c r="S468" s="2106"/>
      <c r="T468" s="1829">
        <v>0</v>
      </c>
      <c r="U468" s="1829">
        <v>15.146000000000001</v>
      </c>
      <c r="V468" s="1829">
        <f t="shared" si="145"/>
        <v>15.146000000000001</v>
      </c>
      <c r="W468" s="1829">
        <v>0</v>
      </c>
      <c r="X468" s="1829">
        <f t="shared" si="146"/>
        <v>15.146000000000001</v>
      </c>
      <c r="Y468" s="2173"/>
    </row>
    <row r="469" spans="1:25" ht="20.95" hidden="1" x14ac:dyDescent="0.2">
      <c r="A469" s="602" t="s">
        <v>106</v>
      </c>
      <c r="B469" s="1228" t="s">
        <v>821</v>
      </c>
      <c r="C469" s="1229" t="s">
        <v>100</v>
      </c>
      <c r="D469" s="1229" t="s">
        <v>100</v>
      </c>
      <c r="E469" s="2132" t="s">
        <v>915</v>
      </c>
      <c r="F469" s="1045">
        <v>0</v>
      </c>
      <c r="G469" s="2105"/>
      <c r="H469" s="2105"/>
      <c r="I469" s="2105"/>
      <c r="J469" s="2105"/>
      <c r="K469" s="2105"/>
      <c r="L469" s="2105"/>
      <c r="M469" s="2105"/>
      <c r="N469" s="2105"/>
      <c r="O469" s="2105"/>
      <c r="P469" s="2105"/>
      <c r="Q469" s="2105"/>
      <c r="R469" s="2105"/>
      <c r="S469" s="2105"/>
      <c r="T469" s="1832">
        <v>0</v>
      </c>
      <c r="U469" s="1832">
        <f t="shared" ref="U469:W469" si="172">+U470</f>
        <v>39.284999999999997</v>
      </c>
      <c r="V469" s="1832">
        <f t="shared" si="145"/>
        <v>39.284999999999997</v>
      </c>
      <c r="W469" s="1832">
        <f t="shared" si="172"/>
        <v>0</v>
      </c>
      <c r="X469" s="1832">
        <f t="shared" si="146"/>
        <v>39.284999999999997</v>
      </c>
      <c r="Y469" s="2173"/>
    </row>
    <row r="470" spans="1:25" hidden="1" x14ac:dyDescent="0.2">
      <c r="A470" s="624"/>
      <c r="B470" s="1228"/>
      <c r="C470" s="1233" t="s">
        <v>294</v>
      </c>
      <c r="D470" s="1233" t="s">
        <v>295</v>
      </c>
      <c r="E470" s="1234" t="s">
        <v>296</v>
      </c>
      <c r="F470" s="1046">
        <v>0</v>
      </c>
      <c r="G470" s="2106"/>
      <c r="H470" s="2106"/>
      <c r="I470" s="2106"/>
      <c r="J470" s="2106"/>
      <c r="K470" s="2106"/>
      <c r="L470" s="2106"/>
      <c r="M470" s="2106"/>
      <c r="N470" s="2106"/>
      <c r="O470" s="2106"/>
      <c r="P470" s="2106"/>
      <c r="Q470" s="2106"/>
      <c r="R470" s="2106"/>
      <c r="S470" s="2106"/>
      <c r="T470" s="1829">
        <v>0</v>
      </c>
      <c r="U470" s="1829">
        <v>39.284999999999997</v>
      </c>
      <c r="V470" s="1829">
        <f t="shared" si="145"/>
        <v>39.284999999999997</v>
      </c>
      <c r="W470" s="1829">
        <v>0</v>
      </c>
      <c r="X470" s="1829">
        <f t="shared" si="146"/>
        <v>39.284999999999997</v>
      </c>
      <c r="Y470" s="2173"/>
    </row>
    <row r="471" spans="1:25" ht="20.95" hidden="1" x14ac:dyDescent="0.2">
      <c r="A471" s="602" t="s">
        <v>106</v>
      </c>
      <c r="B471" s="1228" t="s">
        <v>822</v>
      </c>
      <c r="C471" s="1229" t="s">
        <v>100</v>
      </c>
      <c r="D471" s="1229" t="s">
        <v>100</v>
      </c>
      <c r="E471" s="2132" t="s">
        <v>893</v>
      </c>
      <c r="F471" s="1045">
        <v>0</v>
      </c>
      <c r="G471" s="2105"/>
      <c r="H471" s="2105"/>
      <c r="I471" s="2105"/>
      <c r="J471" s="2105"/>
      <c r="K471" s="2105"/>
      <c r="L471" s="2105"/>
      <c r="M471" s="2105"/>
      <c r="N471" s="2105"/>
      <c r="O471" s="2105"/>
      <c r="P471" s="2105"/>
      <c r="Q471" s="2105"/>
      <c r="R471" s="2105"/>
      <c r="S471" s="2105"/>
      <c r="T471" s="1832">
        <v>0</v>
      </c>
      <c r="U471" s="1832">
        <f t="shared" ref="U471:W471" si="173">+U472</f>
        <v>15.619</v>
      </c>
      <c r="V471" s="1832">
        <f t="shared" si="145"/>
        <v>15.619</v>
      </c>
      <c r="W471" s="1832">
        <f t="shared" si="173"/>
        <v>0</v>
      </c>
      <c r="X471" s="1832">
        <f t="shared" si="146"/>
        <v>15.619</v>
      </c>
      <c r="Y471" s="2173"/>
    </row>
    <row r="472" spans="1:25" hidden="1" x14ac:dyDescent="0.2">
      <c r="A472" s="624"/>
      <c r="B472" s="1228"/>
      <c r="C472" s="1233" t="s">
        <v>294</v>
      </c>
      <c r="D472" s="1233" t="s">
        <v>295</v>
      </c>
      <c r="E472" s="1234" t="s">
        <v>296</v>
      </c>
      <c r="F472" s="1046">
        <v>0</v>
      </c>
      <c r="G472" s="2106"/>
      <c r="H472" s="2106"/>
      <c r="I472" s="2106"/>
      <c r="J472" s="2106"/>
      <c r="K472" s="2106"/>
      <c r="L472" s="2106"/>
      <c r="M472" s="2106"/>
      <c r="N472" s="2106"/>
      <c r="O472" s="2106"/>
      <c r="P472" s="2106"/>
      <c r="Q472" s="2106"/>
      <c r="R472" s="2106"/>
      <c r="S472" s="2106"/>
      <c r="T472" s="1829">
        <v>0</v>
      </c>
      <c r="U472" s="1829">
        <v>15.619</v>
      </c>
      <c r="V472" s="1829">
        <f t="shared" si="145"/>
        <v>15.619</v>
      </c>
      <c r="W472" s="1829">
        <v>0</v>
      </c>
      <c r="X472" s="1829">
        <f t="shared" si="146"/>
        <v>15.619</v>
      </c>
      <c r="Y472" s="2173"/>
    </row>
    <row r="473" spans="1:25" ht="20.95" hidden="1" x14ac:dyDescent="0.2">
      <c r="A473" s="602" t="s">
        <v>106</v>
      </c>
      <c r="B473" s="1228" t="s">
        <v>823</v>
      </c>
      <c r="C473" s="1229" t="s">
        <v>100</v>
      </c>
      <c r="D473" s="1229" t="s">
        <v>100</v>
      </c>
      <c r="E473" s="2132" t="s">
        <v>916</v>
      </c>
      <c r="F473" s="1045">
        <v>0</v>
      </c>
      <c r="G473" s="2105"/>
      <c r="H473" s="2105"/>
      <c r="I473" s="2105"/>
      <c r="J473" s="2105"/>
      <c r="K473" s="2105"/>
      <c r="L473" s="2105"/>
      <c r="M473" s="2105"/>
      <c r="N473" s="2105"/>
      <c r="O473" s="2105"/>
      <c r="P473" s="2105"/>
      <c r="Q473" s="2105"/>
      <c r="R473" s="2105"/>
      <c r="S473" s="2105"/>
      <c r="T473" s="1832">
        <v>0</v>
      </c>
      <c r="U473" s="1832">
        <f t="shared" ref="U473:W473" si="174">+U474</f>
        <v>42.835000000000001</v>
      </c>
      <c r="V473" s="1832">
        <f t="shared" si="145"/>
        <v>42.835000000000001</v>
      </c>
      <c r="W473" s="1832">
        <f t="shared" si="174"/>
        <v>0</v>
      </c>
      <c r="X473" s="1832">
        <f t="shared" si="146"/>
        <v>42.835000000000001</v>
      </c>
      <c r="Y473" s="2173"/>
    </row>
    <row r="474" spans="1:25" hidden="1" x14ac:dyDescent="0.2">
      <c r="A474" s="624"/>
      <c r="B474" s="1228"/>
      <c r="C474" s="1233" t="s">
        <v>294</v>
      </c>
      <c r="D474" s="1233" t="s">
        <v>295</v>
      </c>
      <c r="E474" s="1234" t="s">
        <v>296</v>
      </c>
      <c r="F474" s="1046">
        <v>0</v>
      </c>
      <c r="G474" s="2106"/>
      <c r="H474" s="2106"/>
      <c r="I474" s="2106"/>
      <c r="J474" s="2106"/>
      <c r="K474" s="2106"/>
      <c r="L474" s="2106"/>
      <c r="M474" s="2106"/>
      <c r="N474" s="2106"/>
      <c r="O474" s="2106"/>
      <c r="P474" s="2106"/>
      <c r="Q474" s="2106"/>
      <c r="R474" s="2106"/>
      <c r="S474" s="2106"/>
      <c r="T474" s="1829">
        <v>0</v>
      </c>
      <c r="U474" s="1829">
        <v>42.835000000000001</v>
      </c>
      <c r="V474" s="1829">
        <f t="shared" si="145"/>
        <v>42.835000000000001</v>
      </c>
      <c r="W474" s="1829">
        <v>0</v>
      </c>
      <c r="X474" s="1829">
        <f t="shared" si="146"/>
        <v>42.835000000000001</v>
      </c>
      <c r="Y474" s="2173"/>
    </row>
    <row r="475" spans="1:25" hidden="1" x14ac:dyDescent="0.2">
      <c r="A475" s="602" t="s">
        <v>106</v>
      </c>
      <c r="B475" s="1228" t="s">
        <v>824</v>
      </c>
      <c r="C475" s="1229" t="s">
        <v>100</v>
      </c>
      <c r="D475" s="1229" t="s">
        <v>100</v>
      </c>
      <c r="E475" s="2132" t="s">
        <v>917</v>
      </c>
      <c r="F475" s="1045">
        <v>0</v>
      </c>
      <c r="G475" s="2105"/>
      <c r="H475" s="2105"/>
      <c r="I475" s="2105"/>
      <c r="J475" s="2105"/>
      <c r="K475" s="2105"/>
      <c r="L475" s="2105"/>
      <c r="M475" s="2105"/>
      <c r="N475" s="2105"/>
      <c r="O475" s="2105"/>
      <c r="P475" s="2105"/>
      <c r="Q475" s="2105"/>
      <c r="R475" s="2105"/>
      <c r="S475" s="2105"/>
      <c r="T475" s="1832">
        <v>0</v>
      </c>
      <c r="U475" s="1832">
        <f t="shared" ref="U475:W475" si="175">+U476</f>
        <v>17.986000000000001</v>
      </c>
      <c r="V475" s="1832">
        <f t="shared" si="145"/>
        <v>17.986000000000001</v>
      </c>
      <c r="W475" s="1832">
        <f t="shared" si="175"/>
        <v>0</v>
      </c>
      <c r="X475" s="1832">
        <f t="shared" si="146"/>
        <v>17.986000000000001</v>
      </c>
      <c r="Y475" s="2173"/>
    </row>
    <row r="476" spans="1:25" hidden="1" x14ac:dyDescent="0.2">
      <c r="A476" s="624"/>
      <c r="B476" s="1228"/>
      <c r="C476" s="1233" t="s">
        <v>294</v>
      </c>
      <c r="D476" s="1233" t="s">
        <v>295</v>
      </c>
      <c r="E476" s="1234" t="s">
        <v>296</v>
      </c>
      <c r="F476" s="1046">
        <v>0</v>
      </c>
      <c r="G476" s="2106"/>
      <c r="H476" s="2106"/>
      <c r="I476" s="2106"/>
      <c r="J476" s="2106"/>
      <c r="K476" s="2106"/>
      <c r="L476" s="2106"/>
      <c r="M476" s="2106"/>
      <c r="N476" s="2106"/>
      <c r="O476" s="2106"/>
      <c r="P476" s="2106"/>
      <c r="Q476" s="2106"/>
      <c r="R476" s="2106"/>
      <c r="S476" s="2106"/>
      <c r="T476" s="1829">
        <v>0</v>
      </c>
      <c r="U476" s="1829">
        <v>17.986000000000001</v>
      </c>
      <c r="V476" s="1829">
        <f t="shared" si="145"/>
        <v>17.986000000000001</v>
      </c>
      <c r="W476" s="1829">
        <v>0</v>
      </c>
      <c r="X476" s="1829">
        <f t="shared" si="146"/>
        <v>17.986000000000001</v>
      </c>
      <c r="Y476" s="2173"/>
    </row>
    <row r="477" spans="1:25" ht="20.95" hidden="1" x14ac:dyDescent="0.2">
      <c r="A477" s="602" t="s">
        <v>106</v>
      </c>
      <c r="B477" s="1228" t="s">
        <v>825</v>
      </c>
      <c r="C477" s="1229" t="s">
        <v>100</v>
      </c>
      <c r="D477" s="1229" t="s">
        <v>100</v>
      </c>
      <c r="E477" s="2132" t="s">
        <v>894</v>
      </c>
      <c r="F477" s="1045">
        <v>0</v>
      </c>
      <c r="G477" s="2105"/>
      <c r="H477" s="2105"/>
      <c r="I477" s="2105"/>
      <c r="J477" s="2105"/>
      <c r="K477" s="2105"/>
      <c r="L477" s="2105"/>
      <c r="M477" s="2105"/>
      <c r="N477" s="2105"/>
      <c r="O477" s="2105"/>
      <c r="P477" s="2105"/>
      <c r="Q477" s="2105"/>
      <c r="R477" s="2105"/>
      <c r="S477" s="2105"/>
      <c r="T477" s="1832">
        <v>0</v>
      </c>
      <c r="U477" s="1832">
        <f t="shared" ref="U477:W477" si="176">+U478</f>
        <v>18.696000000000002</v>
      </c>
      <c r="V477" s="1832">
        <f t="shared" si="145"/>
        <v>18.696000000000002</v>
      </c>
      <c r="W477" s="1832">
        <f t="shared" si="176"/>
        <v>0</v>
      </c>
      <c r="X477" s="1832">
        <f t="shared" si="146"/>
        <v>18.696000000000002</v>
      </c>
      <c r="Y477" s="2173"/>
    </row>
    <row r="478" spans="1:25" hidden="1" x14ac:dyDescent="0.2">
      <c r="A478" s="624"/>
      <c r="B478" s="1228"/>
      <c r="C478" s="1233" t="s">
        <v>294</v>
      </c>
      <c r="D478" s="1233" t="s">
        <v>295</v>
      </c>
      <c r="E478" s="1234" t="s">
        <v>296</v>
      </c>
      <c r="F478" s="1046">
        <v>0</v>
      </c>
      <c r="G478" s="2106"/>
      <c r="H478" s="2106"/>
      <c r="I478" s="2106"/>
      <c r="J478" s="2106"/>
      <c r="K478" s="2106"/>
      <c r="L478" s="2106"/>
      <c r="M478" s="2106"/>
      <c r="N478" s="2106"/>
      <c r="O478" s="2106"/>
      <c r="P478" s="2106"/>
      <c r="Q478" s="2106"/>
      <c r="R478" s="2106"/>
      <c r="S478" s="2106"/>
      <c r="T478" s="1829">
        <v>0</v>
      </c>
      <c r="U478" s="1829">
        <v>18.696000000000002</v>
      </c>
      <c r="V478" s="1829">
        <f t="shared" si="145"/>
        <v>18.696000000000002</v>
      </c>
      <c r="W478" s="1829">
        <v>0</v>
      </c>
      <c r="X478" s="1829">
        <f t="shared" si="146"/>
        <v>18.696000000000002</v>
      </c>
      <c r="Y478" s="2173"/>
    </row>
    <row r="479" spans="1:25" ht="20.95" hidden="1" x14ac:dyDescent="0.2">
      <c r="A479" s="602" t="s">
        <v>106</v>
      </c>
      <c r="B479" s="1228" t="s">
        <v>826</v>
      </c>
      <c r="C479" s="1229" t="s">
        <v>100</v>
      </c>
      <c r="D479" s="1229" t="s">
        <v>100</v>
      </c>
      <c r="E479" s="2132" t="s">
        <v>961</v>
      </c>
      <c r="F479" s="1045">
        <v>0</v>
      </c>
      <c r="G479" s="2105"/>
      <c r="H479" s="2105"/>
      <c r="I479" s="2105"/>
      <c r="J479" s="2105"/>
      <c r="K479" s="2105"/>
      <c r="L479" s="2105"/>
      <c r="M479" s="2105"/>
      <c r="N479" s="2105"/>
      <c r="O479" s="2105"/>
      <c r="P479" s="2105"/>
      <c r="Q479" s="2105"/>
      <c r="R479" s="2105"/>
      <c r="S479" s="2105"/>
      <c r="T479" s="1832">
        <v>0</v>
      </c>
      <c r="U479" s="1832">
        <f t="shared" ref="U479:W479" si="177">+U480</f>
        <v>107.91500000000001</v>
      </c>
      <c r="V479" s="1832">
        <f t="shared" si="145"/>
        <v>107.91500000000001</v>
      </c>
      <c r="W479" s="1832">
        <f t="shared" si="177"/>
        <v>0</v>
      </c>
      <c r="X479" s="1832">
        <f t="shared" si="146"/>
        <v>107.91500000000001</v>
      </c>
      <c r="Y479" s="2173"/>
    </row>
    <row r="480" spans="1:25" hidden="1" x14ac:dyDescent="0.2">
      <c r="A480" s="624"/>
      <c r="B480" s="1228"/>
      <c r="C480" s="1233" t="s">
        <v>294</v>
      </c>
      <c r="D480" s="1233" t="s">
        <v>295</v>
      </c>
      <c r="E480" s="1234" t="s">
        <v>296</v>
      </c>
      <c r="F480" s="1046">
        <v>0</v>
      </c>
      <c r="G480" s="2106"/>
      <c r="H480" s="2106"/>
      <c r="I480" s="2106"/>
      <c r="J480" s="2106"/>
      <c r="K480" s="2106"/>
      <c r="L480" s="2106"/>
      <c r="M480" s="2106"/>
      <c r="N480" s="2106"/>
      <c r="O480" s="2106"/>
      <c r="P480" s="2106"/>
      <c r="Q480" s="2106"/>
      <c r="R480" s="2106"/>
      <c r="S480" s="2106"/>
      <c r="T480" s="1829">
        <v>0</v>
      </c>
      <c r="U480" s="1829">
        <v>107.91500000000001</v>
      </c>
      <c r="V480" s="1829">
        <f t="shared" si="145"/>
        <v>107.91500000000001</v>
      </c>
      <c r="W480" s="1829">
        <v>0</v>
      </c>
      <c r="X480" s="1829">
        <f t="shared" si="146"/>
        <v>107.91500000000001</v>
      </c>
      <c r="Y480" s="2173"/>
    </row>
    <row r="481" spans="1:25" ht="20.95" hidden="1" x14ac:dyDescent="0.2">
      <c r="A481" s="602" t="s">
        <v>106</v>
      </c>
      <c r="B481" s="1228" t="s">
        <v>827</v>
      </c>
      <c r="C481" s="1229" t="s">
        <v>100</v>
      </c>
      <c r="D481" s="1229" t="s">
        <v>100</v>
      </c>
      <c r="E481" s="2132" t="s">
        <v>895</v>
      </c>
      <c r="F481" s="1045">
        <v>0</v>
      </c>
      <c r="G481" s="2105"/>
      <c r="H481" s="2105"/>
      <c r="I481" s="2105"/>
      <c r="J481" s="2105"/>
      <c r="K481" s="2105"/>
      <c r="L481" s="2105"/>
      <c r="M481" s="2105"/>
      <c r="N481" s="2105"/>
      <c r="O481" s="2105"/>
      <c r="P481" s="2105"/>
      <c r="Q481" s="2105"/>
      <c r="R481" s="2105"/>
      <c r="S481" s="2105"/>
      <c r="T481" s="1832">
        <v>0</v>
      </c>
      <c r="U481" s="1832">
        <f t="shared" ref="U481:W481" si="178">+U482</f>
        <v>21.298999999999999</v>
      </c>
      <c r="V481" s="1832">
        <f t="shared" ref="V481:V544" si="179">+T481+U481</f>
        <v>21.298999999999999</v>
      </c>
      <c r="W481" s="1832">
        <f t="shared" si="178"/>
        <v>0</v>
      </c>
      <c r="X481" s="1832">
        <f t="shared" ref="X481:X544" si="180">+V481+W481</f>
        <v>21.298999999999999</v>
      </c>
      <c r="Y481" s="2173"/>
    </row>
    <row r="482" spans="1:25" hidden="1" x14ac:dyDescent="0.2">
      <c r="A482" s="624"/>
      <c r="B482" s="1228"/>
      <c r="C482" s="1233" t="s">
        <v>294</v>
      </c>
      <c r="D482" s="1233" t="s">
        <v>295</v>
      </c>
      <c r="E482" s="1234" t="s">
        <v>296</v>
      </c>
      <c r="F482" s="1046">
        <v>0</v>
      </c>
      <c r="G482" s="2106"/>
      <c r="H482" s="2106"/>
      <c r="I482" s="2106"/>
      <c r="J482" s="2106"/>
      <c r="K482" s="2106"/>
      <c r="L482" s="2106"/>
      <c r="M482" s="2106"/>
      <c r="N482" s="2106"/>
      <c r="O482" s="2106"/>
      <c r="P482" s="2106"/>
      <c r="Q482" s="2106"/>
      <c r="R482" s="2106"/>
      <c r="S482" s="2106"/>
      <c r="T482" s="1829">
        <v>0</v>
      </c>
      <c r="U482" s="1829">
        <v>21.298999999999999</v>
      </c>
      <c r="V482" s="1829">
        <f t="shared" si="179"/>
        <v>21.298999999999999</v>
      </c>
      <c r="W482" s="1829">
        <v>0</v>
      </c>
      <c r="X482" s="1829">
        <f t="shared" si="180"/>
        <v>21.298999999999999</v>
      </c>
      <c r="Y482" s="2173"/>
    </row>
    <row r="483" spans="1:25" ht="20.95" hidden="1" x14ac:dyDescent="0.2">
      <c r="A483" s="602" t="s">
        <v>106</v>
      </c>
      <c r="B483" s="1228" t="s">
        <v>828</v>
      </c>
      <c r="C483" s="1229" t="s">
        <v>100</v>
      </c>
      <c r="D483" s="1229" t="s">
        <v>100</v>
      </c>
      <c r="E483" s="2132" t="s">
        <v>896</v>
      </c>
      <c r="F483" s="1045">
        <v>0</v>
      </c>
      <c r="G483" s="2105"/>
      <c r="H483" s="2105"/>
      <c r="I483" s="2105"/>
      <c r="J483" s="2105"/>
      <c r="K483" s="2105"/>
      <c r="L483" s="2105"/>
      <c r="M483" s="2105"/>
      <c r="N483" s="2105"/>
      <c r="O483" s="2105"/>
      <c r="P483" s="2105"/>
      <c r="Q483" s="2105"/>
      <c r="R483" s="2105"/>
      <c r="S483" s="2105"/>
      <c r="T483" s="1832">
        <v>0</v>
      </c>
      <c r="U483" s="1832">
        <f t="shared" ref="U483:W483" si="181">+U484</f>
        <v>62.951000000000001</v>
      </c>
      <c r="V483" s="1832">
        <f t="shared" si="179"/>
        <v>62.951000000000001</v>
      </c>
      <c r="W483" s="1832">
        <f t="shared" si="181"/>
        <v>0</v>
      </c>
      <c r="X483" s="1832">
        <f t="shared" si="180"/>
        <v>62.951000000000001</v>
      </c>
      <c r="Y483" s="2173"/>
    </row>
    <row r="484" spans="1:25" hidden="1" x14ac:dyDescent="0.2">
      <c r="A484" s="624"/>
      <c r="B484" s="1228"/>
      <c r="C484" s="1233" t="s">
        <v>294</v>
      </c>
      <c r="D484" s="1233" t="s">
        <v>295</v>
      </c>
      <c r="E484" s="1234" t="s">
        <v>296</v>
      </c>
      <c r="F484" s="1046">
        <v>0</v>
      </c>
      <c r="G484" s="2106"/>
      <c r="H484" s="2106"/>
      <c r="I484" s="2106"/>
      <c r="J484" s="2106"/>
      <c r="K484" s="2106"/>
      <c r="L484" s="2106"/>
      <c r="M484" s="2106"/>
      <c r="N484" s="2106"/>
      <c r="O484" s="2106"/>
      <c r="P484" s="2106"/>
      <c r="Q484" s="2106"/>
      <c r="R484" s="2106"/>
      <c r="S484" s="2106"/>
      <c r="T484" s="1829">
        <v>0</v>
      </c>
      <c r="U484" s="1829">
        <v>62.951000000000001</v>
      </c>
      <c r="V484" s="1829">
        <f t="shared" si="179"/>
        <v>62.951000000000001</v>
      </c>
      <c r="W484" s="1829">
        <v>0</v>
      </c>
      <c r="X484" s="1829">
        <f t="shared" si="180"/>
        <v>62.951000000000001</v>
      </c>
      <c r="Y484" s="2173"/>
    </row>
    <row r="485" spans="1:25" ht="20.95" hidden="1" x14ac:dyDescent="0.2">
      <c r="A485" s="602" t="s">
        <v>106</v>
      </c>
      <c r="B485" s="1228" t="s">
        <v>829</v>
      </c>
      <c r="C485" s="1229" t="s">
        <v>100</v>
      </c>
      <c r="D485" s="1229" t="s">
        <v>100</v>
      </c>
      <c r="E485" s="2132" t="s">
        <v>897</v>
      </c>
      <c r="F485" s="1045">
        <v>0</v>
      </c>
      <c r="G485" s="2105"/>
      <c r="H485" s="2105"/>
      <c r="I485" s="2105"/>
      <c r="J485" s="2105"/>
      <c r="K485" s="2105"/>
      <c r="L485" s="2105"/>
      <c r="M485" s="2105"/>
      <c r="N485" s="2105"/>
      <c r="O485" s="2105"/>
      <c r="P485" s="2105"/>
      <c r="Q485" s="2105"/>
      <c r="R485" s="2105"/>
      <c r="S485" s="2105"/>
      <c r="T485" s="1832">
        <v>0</v>
      </c>
      <c r="U485" s="1832">
        <f t="shared" ref="U485:W485" si="182">+U486</f>
        <v>28.872</v>
      </c>
      <c r="V485" s="1832">
        <f t="shared" si="179"/>
        <v>28.872</v>
      </c>
      <c r="W485" s="1832">
        <f t="shared" si="182"/>
        <v>0</v>
      </c>
      <c r="X485" s="1832">
        <f t="shared" si="180"/>
        <v>28.872</v>
      </c>
      <c r="Y485" s="2173"/>
    </row>
    <row r="486" spans="1:25" hidden="1" x14ac:dyDescent="0.2">
      <c r="A486" s="624"/>
      <c r="B486" s="1228"/>
      <c r="C486" s="1233" t="s">
        <v>294</v>
      </c>
      <c r="D486" s="1233" t="s">
        <v>295</v>
      </c>
      <c r="E486" s="1234" t="s">
        <v>296</v>
      </c>
      <c r="F486" s="1046">
        <v>0</v>
      </c>
      <c r="G486" s="2106"/>
      <c r="H486" s="2106"/>
      <c r="I486" s="2106"/>
      <c r="J486" s="2106"/>
      <c r="K486" s="2106"/>
      <c r="L486" s="2106"/>
      <c r="M486" s="2106"/>
      <c r="N486" s="2106"/>
      <c r="O486" s="2106"/>
      <c r="P486" s="2106"/>
      <c r="Q486" s="2106"/>
      <c r="R486" s="2106"/>
      <c r="S486" s="2106"/>
      <c r="T486" s="1829">
        <v>0</v>
      </c>
      <c r="U486" s="1829">
        <v>28.872</v>
      </c>
      <c r="V486" s="1829">
        <f t="shared" si="179"/>
        <v>28.872</v>
      </c>
      <c r="W486" s="1829">
        <v>0</v>
      </c>
      <c r="X486" s="1829">
        <f t="shared" si="180"/>
        <v>28.872</v>
      </c>
      <c r="Y486" s="2173"/>
    </row>
    <row r="487" spans="1:25" ht="20.95" hidden="1" x14ac:dyDescent="0.2">
      <c r="A487" s="602" t="s">
        <v>106</v>
      </c>
      <c r="B487" s="1228" t="s">
        <v>830</v>
      </c>
      <c r="C487" s="1229" t="s">
        <v>100</v>
      </c>
      <c r="D487" s="1229" t="s">
        <v>100</v>
      </c>
      <c r="E487" s="2132" t="s">
        <v>938</v>
      </c>
      <c r="F487" s="1045">
        <v>0</v>
      </c>
      <c r="G487" s="2105"/>
      <c r="H487" s="2105"/>
      <c r="I487" s="2105"/>
      <c r="J487" s="2105"/>
      <c r="K487" s="2105"/>
      <c r="L487" s="2105"/>
      <c r="M487" s="2105"/>
      <c r="N487" s="2105"/>
      <c r="O487" s="2105"/>
      <c r="P487" s="2105"/>
      <c r="Q487" s="2105"/>
      <c r="R487" s="2105"/>
      <c r="S487" s="2105"/>
      <c r="T487" s="1832">
        <v>0</v>
      </c>
      <c r="U487" s="1832">
        <f t="shared" ref="U487:W487" si="183">+U488</f>
        <v>28</v>
      </c>
      <c r="V487" s="1832">
        <f t="shared" si="179"/>
        <v>28</v>
      </c>
      <c r="W487" s="1832">
        <f t="shared" si="183"/>
        <v>0</v>
      </c>
      <c r="X487" s="1832">
        <f t="shared" si="180"/>
        <v>28</v>
      </c>
      <c r="Y487" s="2173"/>
    </row>
    <row r="488" spans="1:25" hidden="1" x14ac:dyDescent="0.2">
      <c r="A488" s="624"/>
      <c r="B488" s="1228"/>
      <c r="C488" s="1233" t="s">
        <v>294</v>
      </c>
      <c r="D488" s="1233" t="s">
        <v>295</v>
      </c>
      <c r="E488" s="1234" t="s">
        <v>296</v>
      </c>
      <c r="F488" s="1046">
        <v>0</v>
      </c>
      <c r="G488" s="2106"/>
      <c r="H488" s="2106"/>
      <c r="I488" s="2106"/>
      <c r="J488" s="2106"/>
      <c r="K488" s="2106"/>
      <c r="L488" s="2106"/>
      <c r="M488" s="2106"/>
      <c r="N488" s="2106"/>
      <c r="O488" s="2106"/>
      <c r="P488" s="2106"/>
      <c r="Q488" s="2106"/>
      <c r="R488" s="2106"/>
      <c r="S488" s="2106"/>
      <c r="T488" s="1829">
        <v>0</v>
      </c>
      <c r="U488" s="1829">
        <v>28</v>
      </c>
      <c r="V488" s="1829">
        <f t="shared" si="179"/>
        <v>28</v>
      </c>
      <c r="W488" s="1829">
        <v>0</v>
      </c>
      <c r="X488" s="1829">
        <f t="shared" si="180"/>
        <v>28</v>
      </c>
      <c r="Y488" s="2173"/>
    </row>
    <row r="489" spans="1:25" ht="20.95" hidden="1" x14ac:dyDescent="0.2">
      <c r="A489" s="602" t="s">
        <v>106</v>
      </c>
      <c r="B489" s="1228" t="s">
        <v>831</v>
      </c>
      <c r="C489" s="1229" t="s">
        <v>100</v>
      </c>
      <c r="D489" s="1229" t="s">
        <v>100</v>
      </c>
      <c r="E489" s="2132" t="s">
        <v>939</v>
      </c>
      <c r="F489" s="1045">
        <v>0</v>
      </c>
      <c r="G489" s="2105"/>
      <c r="H489" s="2105"/>
      <c r="I489" s="2105"/>
      <c r="J489" s="2105"/>
      <c r="K489" s="2105"/>
      <c r="L489" s="2105"/>
      <c r="M489" s="2105"/>
      <c r="N489" s="2105"/>
      <c r="O489" s="2105"/>
      <c r="P489" s="2105"/>
      <c r="Q489" s="2105"/>
      <c r="R489" s="2105"/>
      <c r="S489" s="2105"/>
      <c r="T489" s="1832">
        <v>0</v>
      </c>
      <c r="U489" s="1832">
        <f t="shared" ref="U489:W489" si="184">+U490</f>
        <v>13.016</v>
      </c>
      <c r="V489" s="1832">
        <f t="shared" si="179"/>
        <v>13.016</v>
      </c>
      <c r="W489" s="1832">
        <f t="shared" si="184"/>
        <v>0</v>
      </c>
      <c r="X489" s="1832">
        <f t="shared" si="180"/>
        <v>13.016</v>
      </c>
      <c r="Y489" s="2173"/>
    </row>
    <row r="490" spans="1:25" hidden="1" x14ac:dyDescent="0.2">
      <c r="A490" s="624"/>
      <c r="B490" s="1228"/>
      <c r="C490" s="1233" t="s">
        <v>294</v>
      </c>
      <c r="D490" s="1233" t="s">
        <v>295</v>
      </c>
      <c r="E490" s="1234" t="s">
        <v>296</v>
      </c>
      <c r="F490" s="1046">
        <v>0</v>
      </c>
      <c r="G490" s="2106"/>
      <c r="H490" s="2106"/>
      <c r="I490" s="2106"/>
      <c r="J490" s="2106"/>
      <c r="K490" s="2106"/>
      <c r="L490" s="2106"/>
      <c r="M490" s="2106"/>
      <c r="N490" s="2106"/>
      <c r="O490" s="2106"/>
      <c r="P490" s="2106"/>
      <c r="Q490" s="2106"/>
      <c r="R490" s="2106"/>
      <c r="S490" s="2106"/>
      <c r="T490" s="1829">
        <v>0</v>
      </c>
      <c r="U490" s="1829">
        <v>13.016</v>
      </c>
      <c r="V490" s="1829">
        <f t="shared" si="179"/>
        <v>13.016</v>
      </c>
      <c r="W490" s="1829">
        <v>0</v>
      </c>
      <c r="X490" s="1829">
        <f t="shared" si="180"/>
        <v>13.016</v>
      </c>
      <c r="Y490" s="2173"/>
    </row>
    <row r="491" spans="1:25" ht="20.95" hidden="1" x14ac:dyDescent="0.2">
      <c r="A491" s="602" t="s">
        <v>106</v>
      </c>
      <c r="B491" s="1228" t="s">
        <v>832</v>
      </c>
      <c r="C491" s="1229" t="s">
        <v>100</v>
      </c>
      <c r="D491" s="1229" t="s">
        <v>100</v>
      </c>
      <c r="E491" s="2132" t="s">
        <v>898</v>
      </c>
      <c r="F491" s="1045">
        <v>0</v>
      </c>
      <c r="G491" s="2105"/>
      <c r="H491" s="2105"/>
      <c r="I491" s="2105"/>
      <c r="J491" s="2105"/>
      <c r="K491" s="2105"/>
      <c r="L491" s="2105"/>
      <c r="M491" s="2105"/>
      <c r="N491" s="2105"/>
      <c r="O491" s="2105"/>
      <c r="P491" s="2105"/>
      <c r="Q491" s="2105"/>
      <c r="R491" s="2105"/>
      <c r="S491" s="2105"/>
      <c r="T491" s="1832">
        <v>0</v>
      </c>
      <c r="U491" s="1832">
        <f t="shared" ref="U491:W491" si="185">+U492</f>
        <v>14.436</v>
      </c>
      <c r="V491" s="1832">
        <f t="shared" si="179"/>
        <v>14.436</v>
      </c>
      <c r="W491" s="1832">
        <f t="shared" si="185"/>
        <v>0</v>
      </c>
      <c r="X491" s="1832">
        <f t="shared" si="180"/>
        <v>14.436</v>
      </c>
      <c r="Y491" s="2173"/>
    </row>
    <row r="492" spans="1:25" hidden="1" x14ac:dyDescent="0.2">
      <c r="A492" s="624"/>
      <c r="B492" s="1228"/>
      <c r="C492" s="1233" t="s">
        <v>294</v>
      </c>
      <c r="D492" s="1233" t="s">
        <v>295</v>
      </c>
      <c r="E492" s="1234" t="s">
        <v>296</v>
      </c>
      <c r="F492" s="1046">
        <v>0</v>
      </c>
      <c r="G492" s="2106"/>
      <c r="H492" s="2106"/>
      <c r="I492" s="2106"/>
      <c r="J492" s="2106"/>
      <c r="K492" s="2106"/>
      <c r="L492" s="2106"/>
      <c r="M492" s="2106"/>
      <c r="N492" s="2106"/>
      <c r="O492" s="2106"/>
      <c r="P492" s="2106"/>
      <c r="Q492" s="2106"/>
      <c r="R492" s="2106"/>
      <c r="S492" s="2106"/>
      <c r="T492" s="1829">
        <v>0</v>
      </c>
      <c r="U492" s="1829">
        <v>14.436</v>
      </c>
      <c r="V492" s="1829">
        <f t="shared" si="179"/>
        <v>14.436</v>
      </c>
      <c r="W492" s="1829">
        <v>0</v>
      </c>
      <c r="X492" s="1829">
        <f t="shared" si="180"/>
        <v>14.436</v>
      </c>
      <c r="Y492" s="2173"/>
    </row>
    <row r="493" spans="1:25" ht="20.95" hidden="1" x14ac:dyDescent="0.2">
      <c r="A493" s="602" t="s">
        <v>106</v>
      </c>
      <c r="B493" s="1228" t="s">
        <v>833</v>
      </c>
      <c r="C493" s="1229" t="s">
        <v>100</v>
      </c>
      <c r="D493" s="1229" t="s">
        <v>100</v>
      </c>
      <c r="E493" s="2132" t="s">
        <v>899</v>
      </c>
      <c r="F493" s="1045">
        <v>0</v>
      </c>
      <c r="G493" s="2105"/>
      <c r="H493" s="2105"/>
      <c r="I493" s="2105"/>
      <c r="J493" s="2105"/>
      <c r="K493" s="2105"/>
      <c r="L493" s="2105"/>
      <c r="M493" s="2105"/>
      <c r="N493" s="2105"/>
      <c r="O493" s="2105"/>
      <c r="P493" s="2105"/>
      <c r="Q493" s="2105"/>
      <c r="R493" s="2105"/>
      <c r="S493" s="2105"/>
      <c r="T493" s="1832">
        <v>0</v>
      </c>
      <c r="U493" s="1832">
        <f t="shared" ref="U493:W493" si="186">+U494</f>
        <v>25</v>
      </c>
      <c r="V493" s="1832">
        <f t="shared" si="179"/>
        <v>25</v>
      </c>
      <c r="W493" s="1832">
        <f t="shared" si="186"/>
        <v>0</v>
      </c>
      <c r="X493" s="1832">
        <f t="shared" si="180"/>
        <v>25</v>
      </c>
      <c r="Y493" s="2173"/>
    </row>
    <row r="494" spans="1:25" hidden="1" x14ac:dyDescent="0.2">
      <c r="A494" s="624"/>
      <c r="B494" s="1228"/>
      <c r="C494" s="1233" t="s">
        <v>294</v>
      </c>
      <c r="D494" s="1233" t="s">
        <v>295</v>
      </c>
      <c r="E494" s="1234" t="s">
        <v>296</v>
      </c>
      <c r="F494" s="1046">
        <v>0</v>
      </c>
      <c r="G494" s="2106"/>
      <c r="H494" s="2106"/>
      <c r="I494" s="2106"/>
      <c r="J494" s="2106"/>
      <c r="K494" s="2106"/>
      <c r="L494" s="2106"/>
      <c r="M494" s="2106"/>
      <c r="N494" s="2106"/>
      <c r="O494" s="2106"/>
      <c r="P494" s="2106"/>
      <c r="Q494" s="2106"/>
      <c r="R494" s="2106"/>
      <c r="S494" s="2106"/>
      <c r="T494" s="1829">
        <v>0</v>
      </c>
      <c r="U494" s="1829">
        <v>25</v>
      </c>
      <c r="V494" s="1829">
        <f t="shared" si="179"/>
        <v>25</v>
      </c>
      <c r="W494" s="1829">
        <v>0</v>
      </c>
      <c r="X494" s="1829">
        <f t="shared" si="180"/>
        <v>25</v>
      </c>
      <c r="Y494" s="2173"/>
    </row>
    <row r="495" spans="1:25" ht="20.95" hidden="1" x14ac:dyDescent="0.2">
      <c r="A495" s="602" t="s">
        <v>106</v>
      </c>
      <c r="B495" s="1228" t="s">
        <v>834</v>
      </c>
      <c r="C495" s="1229" t="s">
        <v>100</v>
      </c>
      <c r="D495" s="1229" t="s">
        <v>100</v>
      </c>
      <c r="E495" s="2132" t="s">
        <v>940</v>
      </c>
      <c r="F495" s="1045">
        <v>0</v>
      </c>
      <c r="G495" s="2105"/>
      <c r="H495" s="2105"/>
      <c r="I495" s="2105"/>
      <c r="J495" s="2105"/>
      <c r="K495" s="2105"/>
      <c r="L495" s="2105"/>
      <c r="M495" s="2105"/>
      <c r="N495" s="2105"/>
      <c r="O495" s="2105"/>
      <c r="P495" s="2105"/>
      <c r="Q495" s="2105"/>
      <c r="R495" s="2105"/>
      <c r="S495" s="2105"/>
      <c r="T495" s="1832">
        <v>0</v>
      </c>
      <c r="U495" s="1832">
        <f t="shared" ref="U495:W495" si="187">+U496</f>
        <v>6.39</v>
      </c>
      <c r="V495" s="1832">
        <f t="shared" si="179"/>
        <v>6.39</v>
      </c>
      <c r="W495" s="1832">
        <f t="shared" si="187"/>
        <v>0</v>
      </c>
      <c r="X495" s="1832">
        <f t="shared" si="180"/>
        <v>6.39</v>
      </c>
      <c r="Y495" s="2173"/>
    </row>
    <row r="496" spans="1:25" hidden="1" x14ac:dyDescent="0.2">
      <c r="A496" s="624"/>
      <c r="B496" s="1228"/>
      <c r="C496" s="1233" t="s">
        <v>294</v>
      </c>
      <c r="D496" s="1233" t="s">
        <v>295</v>
      </c>
      <c r="E496" s="1234" t="s">
        <v>296</v>
      </c>
      <c r="F496" s="1046">
        <v>0</v>
      </c>
      <c r="G496" s="2106"/>
      <c r="H496" s="2106"/>
      <c r="I496" s="2106"/>
      <c r="J496" s="2106"/>
      <c r="K496" s="2106"/>
      <c r="L496" s="2106"/>
      <c r="M496" s="2106"/>
      <c r="N496" s="2106"/>
      <c r="O496" s="2106"/>
      <c r="P496" s="2106"/>
      <c r="Q496" s="2106"/>
      <c r="R496" s="2106"/>
      <c r="S496" s="2106"/>
      <c r="T496" s="1829">
        <v>0</v>
      </c>
      <c r="U496" s="1829">
        <v>6.39</v>
      </c>
      <c r="V496" s="1829">
        <f t="shared" si="179"/>
        <v>6.39</v>
      </c>
      <c r="W496" s="1829">
        <v>0</v>
      </c>
      <c r="X496" s="1829">
        <f t="shared" si="180"/>
        <v>6.39</v>
      </c>
      <c r="Y496" s="2173"/>
    </row>
    <row r="497" spans="1:25" hidden="1" x14ac:dyDescent="0.2">
      <c r="A497" s="602" t="s">
        <v>106</v>
      </c>
      <c r="B497" s="1228" t="s">
        <v>835</v>
      </c>
      <c r="C497" s="1229" t="s">
        <v>100</v>
      </c>
      <c r="D497" s="1229" t="s">
        <v>100</v>
      </c>
      <c r="E497" s="2132" t="s">
        <v>900</v>
      </c>
      <c r="F497" s="1045">
        <v>0</v>
      </c>
      <c r="G497" s="2105"/>
      <c r="H497" s="2105"/>
      <c r="I497" s="2105"/>
      <c r="J497" s="2105"/>
      <c r="K497" s="2105"/>
      <c r="L497" s="2105"/>
      <c r="M497" s="2105"/>
      <c r="N497" s="2105"/>
      <c r="O497" s="2105"/>
      <c r="P497" s="2105"/>
      <c r="Q497" s="2105"/>
      <c r="R497" s="2105"/>
      <c r="S497" s="2105"/>
      <c r="T497" s="1832">
        <v>0</v>
      </c>
      <c r="U497" s="1832">
        <f t="shared" ref="U497:W497" si="188">+U498</f>
        <v>6.8630000000000004</v>
      </c>
      <c r="V497" s="1832">
        <f t="shared" si="179"/>
        <v>6.8630000000000004</v>
      </c>
      <c r="W497" s="1832">
        <f t="shared" si="188"/>
        <v>0</v>
      </c>
      <c r="X497" s="1832">
        <f t="shared" si="180"/>
        <v>6.8630000000000004</v>
      </c>
      <c r="Y497" s="2173"/>
    </row>
    <row r="498" spans="1:25" hidden="1" x14ac:dyDescent="0.2">
      <c r="A498" s="624"/>
      <c r="B498" s="1228"/>
      <c r="C498" s="1233" t="s">
        <v>294</v>
      </c>
      <c r="D498" s="1233" t="s">
        <v>295</v>
      </c>
      <c r="E498" s="1234" t="s">
        <v>296</v>
      </c>
      <c r="F498" s="1046">
        <v>0</v>
      </c>
      <c r="G498" s="2106"/>
      <c r="H498" s="2106"/>
      <c r="I498" s="2106"/>
      <c r="J498" s="2106"/>
      <c r="K498" s="2106"/>
      <c r="L498" s="2106"/>
      <c r="M498" s="2106"/>
      <c r="N498" s="2106"/>
      <c r="O498" s="2106"/>
      <c r="P498" s="2106"/>
      <c r="Q498" s="2106"/>
      <c r="R498" s="2106"/>
      <c r="S498" s="2106"/>
      <c r="T498" s="1829">
        <v>0</v>
      </c>
      <c r="U498" s="1829">
        <v>6.8630000000000004</v>
      </c>
      <c r="V498" s="1829">
        <f t="shared" si="179"/>
        <v>6.8630000000000004</v>
      </c>
      <c r="W498" s="1829">
        <v>0</v>
      </c>
      <c r="X498" s="1829">
        <f t="shared" si="180"/>
        <v>6.8630000000000004</v>
      </c>
      <c r="Y498" s="2173"/>
    </row>
    <row r="499" spans="1:25" ht="20.95" hidden="1" x14ac:dyDescent="0.2">
      <c r="A499" s="602" t="s">
        <v>106</v>
      </c>
      <c r="B499" s="1228" t="s">
        <v>836</v>
      </c>
      <c r="C499" s="1229" t="s">
        <v>100</v>
      </c>
      <c r="D499" s="1229" t="s">
        <v>100</v>
      </c>
      <c r="E499" s="2132" t="s">
        <v>901</v>
      </c>
      <c r="F499" s="1045">
        <v>0</v>
      </c>
      <c r="G499" s="2105"/>
      <c r="H499" s="2105"/>
      <c r="I499" s="2105"/>
      <c r="J499" s="2105"/>
      <c r="K499" s="2105"/>
      <c r="L499" s="2105"/>
      <c r="M499" s="2105"/>
      <c r="N499" s="2105"/>
      <c r="O499" s="2105"/>
      <c r="P499" s="2105"/>
      <c r="Q499" s="2105"/>
      <c r="R499" s="2105"/>
      <c r="S499" s="2105"/>
      <c r="T499" s="1832">
        <v>0</v>
      </c>
      <c r="U499" s="1832">
        <f t="shared" ref="U499:W499" si="189">+U500</f>
        <v>14.673</v>
      </c>
      <c r="V499" s="1832">
        <f t="shared" si="179"/>
        <v>14.673</v>
      </c>
      <c r="W499" s="1832">
        <f t="shared" si="189"/>
        <v>0</v>
      </c>
      <c r="X499" s="1832">
        <f t="shared" si="180"/>
        <v>14.673</v>
      </c>
      <c r="Y499" s="2173"/>
    </row>
    <row r="500" spans="1:25" hidden="1" x14ac:dyDescent="0.2">
      <c r="A500" s="624"/>
      <c r="B500" s="1228"/>
      <c r="C500" s="1233" t="s">
        <v>294</v>
      </c>
      <c r="D500" s="1233" t="s">
        <v>295</v>
      </c>
      <c r="E500" s="1234" t="s">
        <v>296</v>
      </c>
      <c r="F500" s="1046">
        <v>0</v>
      </c>
      <c r="G500" s="2106"/>
      <c r="H500" s="2106"/>
      <c r="I500" s="2106"/>
      <c r="J500" s="2106"/>
      <c r="K500" s="2106"/>
      <c r="L500" s="2106"/>
      <c r="M500" s="2106"/>
      <c r="N500" s="2106"/>
      <c r="O500" s="2106"/>
      <c r="P500" s="2106"/>
      <c r="Q500" s="2106"/>
      <c r="R500" s="2106"/>
      <c r="S500" s="2106"/>
      <c r="T500" s="1829">
        <v>0</v>
      </c>
      <c r="U500" s="1829">
        <v>14.673</v>
      </c>
      <c r="V500" s="1829">
        <f t="shared" si="179"/>
        <v>14.673</v>
      </c>
      <c r="W500" s="1829">
        <v>0</v>
      </c>
      <c r="X500" s="1829">
        <f t="shared" si="180"/>
        <v>14.673</v>
      </c>
      <c r="Y500" s="2173"/>
    </row>
    <row r="501" spans="1:25" hidden="1" x14ac:dyDescent="0.2">
      <c r="A501" s="602" t="s">
        <v>106</v>
      </c>
      <c r="B501" s="1228" t="s">
        <v>837</v>
      </c>
      <c r="C501" s="1229" t="s">
        <v>100</v>
      </c>
      <c r="D501" s="1229" t="s">
        <v>100</v>
      </c>
      <c r="E501" s="2132" t="s">
        <v>902</v>
      </c>
      <c r="F501" s="1045">
        <v>0</v>
      </c>
      <c r="G501" s="2105"/>
      <c r="H501" s="2105"/>
      <c r="I501" s="2105"/>
      <c r="J501" s="2105"/>
      <c r="K501" s="2105"/>
      <c r="L501" s="2105"/>
      <c r="M501" s="2105"/>
      <c r="N501" s="2105"/>
      <c r="O501" s="2105"/>
      <c r="P501" s="2105"/>
      <c r="Q501" s="2105"/>
      <c r="R501" s="2105"/>
      <c r="S501" s="2105"/>
      <c r="T501" s="1832">
        <v>0</v>
      </c>
      <c r="U501" s="1832">
        <f t="shared" ref="U501:W501" si="190">+U502</f>
        <v>6.8630000000000004</v>
      </c>
      <c r="V501" s="1832">
        <f t="shared" si="179"/>
        <v>6.8630000000000004</v>
      </c>
      <c r="W501" s="1832">
        <f t="shared" si="190"/>
        <v>0</v>
      </c>
      <c r="X501" s="1832">
        <f t="shared" si="180"/>
        <v>6.8630000000000004</v>
      </c>
      <c r="Y501" s="2173"/>
    </row>
    <row r="502" spans="1:25" hidden="1" x14ac:dyDescent="0.2">
      <c r="A502" s="624"/>
      <c r="B502" s="1228"/>
      <c r="C502" s="1233" t="s">
        <v>294</v>
      </c>
      <c r="D502" s="1233" t="s">
        <v>295</v>
      </c>
      <c r="E502" s="1234" t="s">
        <v>296</v>
      </c>
      <c r="F502" s="1046">
        <v>0</v>
      </c>
      <c r="G502" s="2106"/>
      <c r="H502" s="2106"/>
      <c r="I502" s="2106"/>
      <c r="J502" s="2106"/>
      <c r="K502" s="2106"/>
      <c r="L502" s="2106"/>
      <c r="M502" s="2106"/>
      <c r="N502" s="2106"/>
      <c r="O502" s="2106"/>
      <c r="P502" s="2106"/>
      <c r="Q502" s="2106"/>
      <c r="R502" s="2106"/>
      <c r="S502" s="2106"/>
      <c r="T502" s="1829">
        <v>0</v>
      </c>
      <c r="U502" s="1829">
        <v>6.8630000000000004</v>
      </c>
      <c r="V502" s="1829">
        <f t="shared" si="179"/>
        <v>6.8630000000000004</v>
      </c>
      <c r="W502" s="1829">
        <v>0</v>
      </c>
      <c r="X502" s="1829">
        <f t="shared" si="180"/>
        <v>6.8630000000000004</v>
      </c>
      <c r="Y502" s="2173"/>
    </row>
    <row r="503" spans="1:25" ht="20.95" hidden="1" x14ac:dyDescent="0.2">
      <c r="A503" s="602" t="s">
        <v>106</v>
      </c>
      <c r="B503" s="1228" t="s">
        <v>838</v>
      </c>
      <c r="C503" s="1229" t="s">
        <v>100</v>
      </c>
      <c r="D503" s="1229" t="s">
        <v>100</v>
      </c>
      <c r="E503" s="2132" t="s">
        <v>903</v>
      </c>
      <c r="F503" s="1045">
        <v>0</v>
      </c>
      <c r="G503" s="2105"/>
      <c r="H503" s="2105"/>
      <c r="I503" s="2105"/>
      <c r="J503" s="2105"/>
      <c r="K503" s="2105"/>
      <c r="L503" s="2105"/>
      <c r="M503" s="2105"/>
      <c r="N503" s="2105"/>
      <c r="O503" s="2105"/>
      <c r="P503" s="2105"/>
      <c r="Q503" s="2105"/>
      <c r="R503" s="2105"/>
      <c r="S503" s="2105"/>
      <c r="T503" s="1832">
        <v>0</v>
      </c>
      <c r="U503" s="1832">
        <f t="shared" ref="U503:W503" si="191">+U504</f>
        <v>10.885999999999999</v>
      </c>
      <c r="V503" s="1832">
        <f t="shared" si="179"/>
        <v>10.885999999999999</v>
      </c>
      <c r="W503" s="1832">
        <f t="shared" si="191"/>
        <v>0</v>
      </c>
      <c r="X503" s="1832">
        <f t="shared" si="180"/>
        <v>10.885999999999999</v>
      </c>
      <c r="Y503" s="2173"/>
    </row>
    <row r="504" spans="1:25" hidden="1" x14ac:dyDescent="0.2">
      <c r="A504" s="624"/>
      <c r="B504" s="1228"/>
      <c r="C504" s="1233" t="s">
        <v>294</v>
      </c>
      <c r="D504" s="1233" t="s">
        <v>295</v>
      </c>
      <c r="E504" s="1234" t="s">
        <v>296</v>
      </c>
      <c r="F504" s="1046">
        <v>0</v>
      </c>
      <c r="G504" s="2106"/>
      <c r="H504" s="2106"/>
      <c r="I504" s="2106"/>
      <c r="J504" s="2106"/>
      <c r="K504" s="2106"/>
      <c r="L504" s="2106"/>
      <c r="M504" s="2106"/>
      <c r="N504" s="2106"/>
      <c r="O504" s="2106"/>
      <c r="P504" s="2106"/>
      <c r="Q504" s="2106"/>
      <c r="R504" s="2106"/>
      <c r="S504" s="2106"/>
      <c r="T504" s="1829">
        <v>0</v>
      </c>
      <c r="U504" s="1829">
        <v>10.885999999999999</v>
      </c>
      <c r="V504" s="1829">
        <f t="shared" si="179"/>
        <v>10.885999999999999</v>
      </c>
      <c r="W504" s="1829">
        <v>0</v>
      </c>
      <c r="X504" s="1829">
        <f t="shared" si="180"/>
        <v>10.885999999999999</v>
      </c>
      <c r="Y504" s="2173"/>
    </row>
    <row r="505" spans="1:25" ht="20.95" hidden="1" x14ac:dyDescent="0.2">
      <c r="A505" s="602" t="s">
        <v>106</v>
      </c>
      <c r="B505" s="1228" t="s">
        <v>839</v>
      </c>
      <c r="C505" s="1229" t="s">
        <v>100</v>
      </c>
      <c r="D505" s="1229" t="s">
        <v>100</v>
      </c>
      <c r="E505" s="2132" t="s">
        <v>904</v>
      </c>
      <c r="F505" s="1045">
        <v>0</v>
      </c>
      <c r="G505" s="2105"/>
      <c r="H505" s="2105"/>
      <c r="I505" s="2105"/>
      <c r="J505" s="2105"/>
      <c r="K505" s="2105"/>
      <c r="L505" s="2105"/>
      <c r="M505" s="2105"/>
      <c r="N505" s="2105"/>
      <c r="O505" s="2105"/>
      <c r="P505" s="2105"/>
      <c r="Q505" s="2105"/>
      <c r="R505" s="2105"/>
      <c r="S505" s="2105"/>
      <c r="T505" s="1832">
        <v>0</v>
      </c>
      <c r="U505" s="1832">
        <f t="shared" ref="U505:W505" si="192">+U506</f>
        <v>8.52</v>
      </c>
      <c r="V505" s="1832">
        <f t="shared" si="179"/>
        <v>8.52</v>
      </c>
      <c r="W505" s="1832">
        <f t="shared" si="192"/>
        <v>0</v>
      </c>
      <c r="X505" s="1832">
        <f t="shared" si="180"/>
        <v>8.52</v>
      </c>
      <c r="Y505" s="2173"/>
    </row>
    <row r="506" spans="1:25" hidden="1" x14ac:dyDescent="0.2">
      <c r="A506" s="624"/>
      <c r="B506" s="1228"/>
      <c r="C506" s="1233" t="s">
        <v>294</v>
      </c>
      <c r="D506" s="1233" t="s">
        <v>295</v>
      </c>
      <c r="E506" s="1234" t="s">
        <v>296</v>
      </c>
      <c r="F506" s="1046">
        <v>0</v>
      </c>
      <c r="G506" s="2106"/>
      <c r="H506" s="2106"/>
      <c r="I506" s="2106"/>
      <c r="J506" s="2106"/>
      <c r="K506" s="2106"/>
      <c r="L506" s="2106"/>
      <c r="M506" s="2106"/>
      <c r="N506" s="2106"/>
      <c r="O506" s="2106"/>
      <c r="P506" s="2106"/>
      <c r="Q506" s="2106"/>
      <c r="R506" s="2106"/>
      <c r="S506" s="2106"/>
      <c r="T506" s="1829">
        <v>0</v>
      </c>
      <c r="U506" s="1829">
        <v>8.52</v>
      </c>
      <c r="V506" s="1829">
        <f t="shared" si="179"/>
        <v>8.52</v>
      </c>
      <c r="W506" s="1829">
        <v>0</v>
      </c>
      <c r="X506" s="1829">
        <f t="shared" si="180"/>
        <v>8.52</v>
      </c>
      <c r="Y506" s="2173"/>
    </row>
    <row r="507" spans="1:25" ht="20.95" hidden="1" x14ac:dyDescent="0.2">
      <c r="A507" s="602" t="s">
        <v>106</v>
      </c>
      <c r="B507" s="1228" t="s">
        <v>840</v>
      </c>
      <c r="C507" s="1229" t="s">
        <v>100</v>
      </c>
      <c r="D507" s="1229" t="s">
        <v>100</v>
      </c>
      <c r="E507" s="2132" t="s">
        <v>905</v>
      </c>
      <c r="F507" s="1045">
        <v>0</v>
      </c>
      <c r="G507" s="2105"/>
      <c r="H507" s="2105"/>
      <c r="I507" s="2105"/>
      <c r="J507" s="2105"/>
      <c r="K507" s="2105"/>
      <c r="L507" s="2105"/>
      <c r="M507" s="2105"/>
      <c r="N507" s="2105"/>
      <c r="O507" s="2105"/>
      <c r="P507" s="2105"/>
      <c r="Q507" s="2105"/>
      <c r="R507" s="2105"/>
      <c r="S507" s="2105"/>
      <c r="T507" s="1832">
        <v>0</v>
      </c>
      <c r="U507" s="1832">
        <f t="shared" ref="U507:W507" si="193">+U508</f>
        <v>5.9160000000000004</v>
      </c>
      <c r="V507" s="1832">
        <f t="shared" si="179"/>
        <v>5.9160000000000004</v>
      </c>
      <c r="W507" s="1832">
        <f t="shared" si="193"/>
        <v>0</v>
      </c>
      <c r="X507" s="1832">
        <f t="shared" si="180"/>
        <v>5.9160000000000004</v>
      </c>
      <c r="Y507" s="2173"/>
    </row>
    <row r="508" spans="1:25" hidden="1" x14ac:dyDescent="0.2">
      <c r="A508" s="624"/>
      <c r="B508" s="1228"/>
      <c r="C508" s="1233" t="s">
        <v>294</v>
      </c>
      <c r="D508" s="1233" t="s">
        <v>295</v>
      </c>
      <c r="E508" s="1234" t="s">
        <v>296</v>
      </c>
      <c r="F508" s="1046">
        <v>0</v>
      </c>
      <c r="G508" s="2106"/>
      <c r="H508" s="2106"/>
      <c r="I508" s="2106"/>
      <c r="J508" s="2106"/>
      <c r="K508" s="2106"/>
      <c r="L508" s="2106"/>
      <c r="M508" s="2106"/>
      <c r="N508" s="2106"/>
      <c r="O508" s="2106"/>
      <c r="P508" s="2106"/>
      <c r="Q508" s="2106"/>
      <c r="R508" s="2106"/>
      <c r="S508" s="2106"/>
      <c r="T508" s="1829">
        <v>0</v>
      </c>
      <c r="U508" s="1829">
        <v>5.9160000000000004</v>
      </c>
      <c r="V508" s="1829">
        <f t="shared" si="179"/>
        <v>5.9160000000000004</v>
      </c>
      <c r="W508" s="1829">
        <v>0</v>
      </c>
      <c r="X508" s="1829">
        <f t="shared" si="180"/>
        <v>5.9160000000000004</v>
      </c>
      <c r="Y508" s="2173"/>
    </row>
    <row r="509" spans="1:25" ht="20.95" hidden="1" x14ac:dyDescent="0.2">
      <c r="A509" s="602" t="s">
        <v>106</v>
      </c>
      <c r="B509" s="1228" t="s">
        <v>841</v>
      </c>
      <c r="C509" s="1229" t="s">
        <v>100</v>
      </c>
      <c r="D509" s="1229" t="s">
        <v>100</v>
      </c>
      <c r="E509" s="2132" t="s">
        <v>941</v>
      </c>
      <c r="F509" s="1045">
        <v>0</v>
      </c>
      <c r="G509" s="2105"/>
      <c r="H509" s="2105"/>
      <c r="I509" s="2105"/>
      <c r="J509" s="2105"/>
      <c r="K509" s="2105"/>
      <c r="L509" s="2105"/>
      <c r="M509" s="2105"/>
      <c r="N509" s="2105"/>
      <c r="O509" s="2105"/>
      <c r="P509" s="2105"/>
      <c r="Q509" s="2105"/>
      <c r="R509" s="2105"/>
      <c r="S509" s="2105"/>
      <c r="T509" s="1832">
        <v>0</v>
      </c>
      <c r="U509" s="1832">
        <f t="shared" ref="U509:W509" si="194">+U510</f>
        <v>18.696000000000002</v>
      </c>
      <c r="V509" s="1832">
        <f t="shared" si="179"/>
        <v>18.696000000000002</v>
      </c>
      <c r="W509" s="1832">
        <f t="shared" si="194"/>
        <v>0</v>
      </c>
      <c r="X509" s="1832">
        <f t="shared" si="180"/>
        <v>18.696000000000002</v>
      </c>
      <c r="Y509" s="2173"/>
    </row>
    <row r="510" spans="1:25" hidden="1" x14ac:dyDescent="0.2">
      <c r="A510" s="624"/>
      <c r="B510" s="1228"/>
      <c r="C510" s="1233" t="s">
        <v>294</v>
      </c>
      <c r="D510" s="1233" t="s">
        <v>295</v>
      </c>
      <c r="E510" s="1234" t="s">
        <v>296</v>
      </c>
      <c r="F510" s="1046">
        <v>0</v>
      </c>
      <c r="G510" s="2106"/>
      <c r="H510" s="2106"/>
      <c r="I510" s="2106"/>
      <c r="J510" s="2106"/>
      <c r="K510" s="2106"/>
      <c r="L510" s="2106"/>
      <c r="M510" s="2106"/>
      <c r="N510" s="2106"/>
      <c r="O510" s="2106"/>
      <c r="P510" s="2106"/>
      <c r="Q510" s="2106"/>
      <c r="R510" s="2106"/>
      <c r="S510" s="2106"/>
      <c r="T510" s="1829">
        <v>0</v>
      </c>
      <c r="U510" s="1829">
        <v>18.696000000000002</v>
      </c>
      <c r="V510" s="1829">
        <f t="shared" si="179"/>
        <v>18.696000000000002</v>
      </c>
      <c r="W510" s="1829">
        <v>0</v>
      </c>
      <c r="X510" s="1829">
        <f t="shared" si="180"/>
        <v>18.696000000000002</v>
      </c>
      <c r="Y510" s="2173"/>
    </row>
    <row r="511" spans="1:25" ht="20.95" hidden="1" x14ac:dyDescent="0.2">
      <c r="A511" s="602" t="s">
        <v>106</v>
      </c>
      <c r="B511" s="1228" t="s">
        <v>842</v>
      </c>
      <c r="C511" s="1229" t="s">
        <v>100</v>
      </c>
      <c r="D511" s="1229" t="s">
        <v>100</v>
      </c>
      <c r="E511" s="2132" t="s">
        <v>942</v>
      </c>
      <c r="F511" s="1045">
        <v>0</v>
      </c>
      <c r="G511" s="2105"/>
      <c r="H511" s="2105"/>
      <c r="I511" s="2105"/>
      <c r="J511" s="2105"/>
      <c r="K511" s="2105"/>
      <c r="L511" s="2105"/>
      <c r="M511" s="2105"/>
      <c r="N511" s="2105"/>
      <c r="O511" s="2105"/>
      <c r="P511" s="2105"/>
      <c r="Q511" s="2105"/>
      <c r="R511" s="2105"/>
      <c r="S511" s="2105"/>
      <c r="T511" s="1832">
        <v>0</v>
      </c>
      <c r="U511" s="1832">
        <f t="shared" ref="U511:W511" si="195">+U512</f>
        <v>16.803000000000001</v>
      </c>
      <c r="V511" s="1832">
        <f t="shared" si="179"/>
        <v>16.803000000000001</v>
      </c>
      <c r="W511" s="1832">
        <f t="shared" si="195"/>
        <v>0</v>
      </c>
      <c r="X511" s="1832">
        <f t="shared" si="180"/>
        <v>16.803000000000001</v>
      </c>
      <c r="Y511" s="2173"/>
    </row>
    <row r="512" spans="1:25" hidden="1" x14ac:dyDescent="0.2">
      <c r="A512" s="624"/>
      <c r="B512" s="1228"/>
      <c r="C512" s="1233" t="s">
        <v>294</v>
      </c>
      <c r="D512" s="1233" t="s">
        <v>295</v>
      </c>
      <c r="E512" s="1234" t="s">
        <v>296</v>
      </c>
      <c r="F512" s="1046">
        <v>0</v>
      </c>
      <c r="G512" s="2106"/>
      <c r="H512" s="2106"/>
      <c r="I512" s="2106"/>
      <c r="J512" s="2106"/>
      <c r="K512" s="2106"/>
      <c r="L512" s="2106"/>
      <c r="M512" s="2106"/>
      <c r="N512" s="2106"/>
      <c r="O512" s="2106"/>
      <c r="P512" s="2106"/>
      <c r="Q512" s="2106"/>
      <c r="R512" s="2106"/>
      <c r="S512" s="2106"/>
      <c r="T512" s="1829">
        <v>0</v>
      </c>
      <c r="U512" s="1829">
        <v>16.803000000000001</v>
      </c>
      <c r="V512" s="1829">
        <f t="shared" si="179"/>
        <v>16.803000000000001</v>
      </c>
      <c r="W512" s="1829">
        <v>0</v>
      </c>
      <c r="X512" s="1829">
        <f t="shared" si="180"/>
        <v>16.803000000000001</v>
      </c>
      <c r="Y512" s="2173"/>
    </row>
    <row r="513" spans="1:25" ht="20.95" hidden="1" x14ac:dyDescent="0.2">
      <c r="A513" s="602" t="s">
        <v>106</v>
      </c>
      <c r="B513" s="1228" t="s">
        <v>843</v>
      </c>
      <c r="C513" s="1229" t="s">
        <v>100</v>
      </c>
      <c r="D513" s="1229" t="s">
        <v>100</v>
      </c>
      <c r="E513" s="2132" t="s">
        <v>906</v>
      </c>
      <c r="F513" s="1045">
        <v>0</v>
      </c>
      <c r="G513" s="2105"/>
      <c r="H513" s="2105"/>
      <c r="I513" s="2105"/>
      <c r="J513" s="2105"/>
      <c r="K513" s="2105"/>
      <c r="L513" s="2105"/>
      <c r="M513" s="2105"/>
      <c r="N513" s="2105"/>
      <c r="O513" s="2105"/>
      <c r="P513" s="2105"/>
      <c r="Q513" s="2105"/>
      <c r="R513" s="2105"/>
      <c r="S513" s="2105"/>
      <c r="T513" s="1832">
        <v>0</v>
      </c>
      <c r="U513" s="1832">
        <f t="shared" ref="U513:W513" si="196">+U514</f>
        <v>39.994999999999997</v>
      </c>
      <c r="V513" s="1832">
        <f t="shared" si="179"/>
        <v>39.994999999999997</v>
      </c>
      <c r="W513" s="1832">
        <f t="shared" si="196"/>
        <v>0</v>
      </c>
      <c r="X513" s="1832">
        <f t="shared" si="180"/>
        <v>39.994999999999997</v>
      </c>
      <c r="Y513" s="2173"/>
    </row>
    <row r="514" spans="1:25" hidden="1" x14ac:dyDescent="0.2">
      <c r="A514" s="624"/>
      <c r="B514" s="1228"/>
      <c r="C514" s="1233" t="s">
        <v>294</v>
      </c>
      <c r="D514" s="1233" t="s">
        <v>295</v>
      </c>
      <c r="E514" s="1234" t="s">
        <v>296</v>
      </c>
      <c r="F514" s="1046">
        <v>0</v>
      </c>
      <c r="G514" s="2106"/>
      <c r="H514" s="2106"/>
      <c r="I514" s="2106"/>
      <c r="J514" s="2106"/>
      <c r="K514" s="2106"/>
      <c r="L514" s="2106"/>
      <c r="M514" s="2106"/>
      <c r="N514" s="2106"/>
      <c r="O514" s="2106"/>
      <c r="P514" s="2106"/>
      <c r="Q514" s="2106"/>
      <c r="R514" s="2106"/>
      <c r="S514" s="2106"/>
      <c r="T514" s="1829">
        <v>0</v>
      </c>
      <c r="U514" s="1829">
        <v>39.994999999999997</v>
      </c>
      <c r="V514" s="1829">
        <f t="shared" si="179"/>
        <v>39.994999999999997</v>
      </c>
      <c r="W514" s="1829">
        <v>0</v>
      </c>
      <c r="X514" s="1829">
        <f t="shared" si="180"/>
        <v>39.994999999999997</v>
      </c>
      <c r="Y514" s="2173"/>
    </row>
    <row r="515" spans="1:25" ht="20.95" hidden="1" x14ac:dyDescent="0.2">
      <c r="A515" s="602" t="s">
        <v>106</v>
      </c>
      <c r="B515" s="1228" t="s">
        <v>844</v>
      </c>
      <c r="C515" s="1229" t="s">
        <v>100</v>
      </c>
      <c r="D515" s="1229" t="s">
        <v>100</v>
      </c>
      <c r="E515" s="2132" t="s">
        <v>907</v>
      </c>
      <c r="F515" s="1045">
        <v>0</v>
      </c>
      <c r="G515" s="2105"/>
      <c r="H515" s="2105"/>
      <c r="I515" s="2105"/>
      <c r="J515" s="2105"/>
      <c r="K515" s="2105"/>
      <c r="L515" s="2105"/>
      <c r="M515" s="2105"/>
      <c r="N515" s="2105"/>
      <c r="O515" s="2105"/>
      <c r="P515" s="2105"/>
      <c r="Q515" s="2105"/>
      <c r="R515" s="2105"/>
      <c r="S515" s="2105"/>
      <c r="T515" s="1832">
        <v>0</v>
      </c>
      <c r="U515" s="1832">
        <f t="shared" ref="U515:W515" si="197">+U516</f>
        <v>13.726000000000001</v>
      </c>
      <c r="V515" s="1832">
        <f t="shared" si="179"/>
        <v>13.726000000000001</v>
      </c>
      <c r="W515" s="1832">
        <f t="shared" si="197"/>
        <v>0</v>
      </c>
      <c r="X515" s="1832">
        <f t="shared" si="180"/>
        <v>13.726000000000001</v>
      </c>
      <c r="Y515" s="2173"/>
    </row>
    <row r="516" spans="1:25" hidden="1" x14ac:dyDescent="0.2">
      <c r="A516" s="624"/>
      <c r="B516" s="1228"/>
      <c r="C516" s="1233" t="s">
        <v>294</v>
      </c>
      <c r="D516" s="1233" t="s">
        <v>295</v>
      </c>
      <c r="E516" s="1234" t="s">
        <v>296</v>
      </c>
      <c r="F516" s="1046">
        <v>0</v>
      </c>
      <c r="G516" s="2106"/>
      <c r="H516" s="2106"/>
      <c r="I516" s="2106"/>
      <c r="J516" s="2106"/>
      <c r="K516" s="2106"/>
      <c r="L516" s="2106"/>
      <c r="M516" s="2106"/>
      <c r="N516" s="2106"/>
      <c r="O516" s="2106"/>
      <c r="P516" s="2106"/>
      <c r="Q516" s="2106"/>
      <c r="R516" s="2106"/>
      <c r="S516" s="2106"/>
      <c r="T516" s="1829">
        <v>0</v>
      </c>
      <c r="U516" s="1829">
        <v>13.726000000000001</v>
      </c>
      <c r="V516" s="1829">
        <f t="shared" si="179"/>
        <v>13.726000000000001</v>
      </c>
      <c r="W516" s="1829">
        <v>0</v>
      </c>
      <c r="X516" s="1829">
        <f t="shared" si="180"/>
        <v>13.726000000000001</v>
      </c>
      <c r="Y516" s="2173"/>
    </row>
    <row r="517" spans="1:25" ht="20.95" hidden="1" x14ac:dyDescent="0.2">
      <c r="A517" s="602" t="s">
        <v>106</v>
      </c>
      <c r="B517" s="1228" t="s">
        <v>845</v>
      </c>
      <c r="C517" s="1229" t="s">
        <v>100</v>
      </c>
      <c r="D517" s="1229" t="s">
        <v>100</v>
      </c>
      <c r="E517" s="2132" t="s">
        <v>943</v>
      </c>
      <c r="F517" s="1045">
        <v>0</v>
      </c>
      <c r="G517" s="2105"/>
      <c r="H517" s="2105"/>
      <c r="I517" s="2105"/>
      <c r="J517" s="2105"/>
      <c r="K517" s="2105"/>
      <c r="L517" s="2105"/>
      <c r="M517" s="2105"/>
      <c r="N517" s="2105"/>
      <c r="O517" s="2105"/>
      <c r="P517" s="2105"/>
      <c r="Q517" s="2105"/>
      <c r="R517" s="2105"/>
      <c r="S517" s="2105"/>
      <c r="T517" s="1832">
        <v>0</v>
      </c>
      <c r="U517" s="1832">
        <f t="shared" ref="U517:W517" si="198">+U518</f>
        <v>22.009</v>
      </c>
      <c r="V517" s="1832">
        <f t="shared" si="179"/>
        <v>22.009</v>
      </c>
      <c r="W517" s="1832">
        <f t="shared" si="198"/>
        <v>0</v>
      </c>
      <c r="X517" s="1832">
        <f t="shared" si="180"/>
        <v>22.009</v>
      </c>
      <c r="Y517" s="2173"/>
    </row>
    <row r="518" spans="1:25" hidden="1" x14ac:dyDescent="0.2">
      <c r="A518" s="624"/>
      <c r="B518" s="1228"/>
      <c r="C518" s="1233" t="s">
        <v>294</v>
      </c>
      <c r="D518" s="1233" t="s">
        <v>295</v>
      </c>
      <c r="E518" s="1234" t="s">
        <v>296</v>
      </c>
      <c r="F518" s="1046">
        <v>0</v>
      </c>
      <c r="G518" s="2106"/>
      <c r="H518" s="2106"/>
      <c r="I518" s="2106"/>
      <c r="J518" s="2106"/>
      <c r="K518" s="2106"/>
      <c r="L518" s="2106"/>
      <c r="M518" s="2106"/>
      <c r="N518" s="2106"/>
      <c r="O518" s="2106"/>
      <c r="P518" s="2106"/>
      <c r="Q518" s="2106"/>
      <c r="R518" s="2106"/>
      <c r="S518" s="2106"/>
      <c r="T518" s="1829">
        <v>0</v>
      </c>
      <c r="U518" s="1829">
        <v>22.009</v>
      </c>
      <c r="V518" s="1829">
        <f t="shared" si="179"/>
        <v>22.009</v>
      </c>
      <c r="W518" s="1829">
        <v>0</v>
      </c>
      <c r="X518" s="1829">
        <f t="shared" si="180"/>
        <v>22.009</v>
      </c>
      <c r="Y518" s="2173"/>
    </row>
    <row r="519" spans="1:25" ht="20.95" hidden="1" x14ac:dyDescent="0.2">
      <c r="A519" s="602" t="s">
        <v>106</v>
      </c>
      <c r="B519" s="1228" t="s">
        <v>846</v>
      </c>
      <c r="C519" s="1229" t="s">
        <v>100</v>
      </c>
      <c r="D519" s="1229" t="s">
        <v>100</v>
      </c>
      <c r="E519" s="2132" t="s">
        <v>944</v>
      </c>
      <c r="F519" s="1045">
        <v>0</v>
      </c>
      <c r="G519" s="2105"/>
      <c r="H519" s="2105"/>
      <c r="I519" s="2105"/>
      <c r="J519" s="2105"/>
      <c r="K519" s="2105"/>
      <c r="L519" s="2105"/>
      <c r="M519" s="2105"/>
      <c r="N519" s="2105"/>
      <c r="O519" s="2105"/>
      <c r="P519" s="2105"/>
      <c r="Q519" s="2105"/>
      <c r="R519" s="2105"/>
      <c r="S519" s="2105"/>
      <c r="T519" s="1832">
        <v>0</v>
      </c>
      <c r="U519" s="1832">
        <f t="shared" ref="U519:W519" si="199">+U520</f>
        <v>11.596</v>
      </c>
      <c r="V519" s="1832">
        <f t="shared" si="179"/>
        <v>11.596</v>
      </c>
      <c r="W519" s="1832">
        <f t="shared" si="199"/>
        <v>0</v>
      </c>
      <c r="X519" s="1832">
        <f t="shared" si="180"/>
        <v>11.596</v>
      </c>
      <c r="Y519" s="2173"/>
    </row>
    <row r="520" spans="1:25" hidden="1" x14ac:dyDescent="0.2">
      <c r="A520" s="624"/>
      <c r="B520" s="1228"/>
      <c r="C520" s="1233" t="s">
        <v>294</v>
      </c>
      <c r="D520" s="1233" t="s">
        <v>295</v>
      </c>
      <c r="E520" s="1234" t="s">
        <v>296</v>
      </c>
      <c r="F520" s="1046">
        <v>0</v>
      </c>
      <c r="G520" s="2106"/>
      <c r="H520" s="2106"/>
      <c r="I520" s="2106"/>
      <c r="J520" s="2106"/>
      <c r="K520" s="2106"/>
      <c r="L520" s="2106"/>
      <c r="M520" s="2106"/>
      <c r="N520" s="2106"/>
      <c r="O520" s="2106"/>
      <c r="P520" s="2106"/>
      <c r="Q520" s="2106"/>
      <c r="R520" s="2106"/>
      <c r="S520" s="2106"/>
      <c r="T520" s="1829">
        <v>0</v>
      </c>
      <c r="U520" s="1829">
        <v>11.596</v>
      </c>
      <c r="V520" s="1829">
        <f t="shared" si="179"/>
        <v>11.596</v>
      </c>
      <c r="W520" s="1829">
        <v>0</v>
      </c>
      <c r="X520" s="1829">
        <f t="shared" si="180"/>
        <v>11.596</v>
      </c>
      <c r="Y520" s="2173"/>
    </row>
    <row r="521" spans="1:25" ht="20.95" hidden="1" x14ac:dyDescent="0.2">
      <c r="A521" s="602" t="s">
        <v>106</v>
      </c>
      <c r="B521" s="1228" t="s">
        <v>847</v>
      </c>
      <c r="C521" s="1229" t="s">
        <v>100</v>
      </c>
      <c r="D521" s="1229" t="s">
        <v>100</v>
      </c>
      <c r="E521" s="2132" t="s">
        <v>945</v>
      </c>
      <c r="F521" s="1045">
        <v>0</v>
      </c>
      <c r="G521" s="2105"/>
      <c r="H521" s="2105"/>
      <c r="I521" s="2105"/>
      <c r="J521" s="2105"/>
      <c r="K521" s="2105"/>
      <c r="L521" s="2105"/>
      <c r="M521" s="2105"/>
      <c r="N521" s="2105"/>
      <c r="O521" s="2105"/>
      <c r="P521" s="2105"/>
      <c r="Q521" s="2105"/>
      <c r="R521" s="2105"/>
      <c r="S521" s="2105"/>
      <c r="T521" s="1832">
        <v>0</v>
      </c>
      <c r="U521" s="1832">
        <f t="shared" ref="U521:W521" si="200">+U522</f>
        <v>40.468000000000004</v>
      </c>
      <c r="V521" s="1832">
        <f t="shared" si="179"/>
        <v>40.468000000000004</v>
      </c>
      <c r="W521" s="1832">
        <f t="shared" si="200"/>
        <v>0</v>
      </c>
      <c r="X521" s="1832">
        <f t="shared" si="180"/>
        <v>40.468000000000004</v>
      </c>
      <c r="Y521" s="2173"/>
    </row>
    <row r="522" spans="1:25" hidden="1" x14ac:dyDescent="0.2">
      <c r="A522" s="624"/>
      <c r="B522" s="1228"/>
      <c r="C522" s="1233" t="s">
        <v>294</v>
      </c>
      <c r="D522" s="1233" t="s">
        <v>295</v>
      </c>
      <c r="E522" s="1234" t="s">
        <v>296</v>
      </c>
      <c r="F522" s="1046">
        <v>0</v>
      </c>
      <c r="G522" s="2106"/>
      <c r="H522" s="2106"/>
      <c r="I522" s="2106"/>
      <c r="J522" s="2106"/>
      <c r="K522" s="2106"/>
      <c r="L522" s="2106"/>
      <c r="M522" s="2106"/>
      <c r="N522" s="2106"/>
      <c r="O522" s="2106"/>
      <c r="P522" s="2106"/>
      <c r="Q522" s="2106"/>
      <c r="R522" s="2106"/>
      <c r="S522" s="2106"/>
      <c r="T522" s="1829">
        <v>0</v>
      </c>
      <c r="U522" s="1829">
        <v>40.468000000000004</v>
      </c>
      <c r="V522" s="1829">
        <f t="shared" si="179"/>
        <v>40.468000000000004</v>
      </c>
      <c r="W522" s="1829">
        <v>0</v>
      </c>
      <c r="X522" s="1829">
        <f t="shared" si="180"/>
        <v>40.468000000000004</v>
      </c>
      <c r="Y522" s="2173"/>
    </row>
    <row r="523" spans="1:25" ht="20.95" hidden="1" x14ac:dyDescent="0.2">
      <c r="A523" s="602" t="s">
        <v>106</v>
      </c>
      <c r="B523" s="1228" t="s">
        <v>848</v>
      </c>
      <c r="C523" s="1229" t="s">
        <v>100</v>
      </c>
      <c r="D523" s="1229" t="s">
        <v>100</v>
      </c>
      <c r="E523" s="2132" t="s">
        <v>908</v>
      </c>
      <c r="F523" s="1045">
        <v>0</v>
      </c>
      <c r="G523" s="2105"/>
      <c r="H523" s="2105"/>
      <c r="I523" s="2105"/>
      <c r="J523" s="2105"/>
      <c r="K523" s="2105"/>
      <c r="L523" s="2105"/>
      <c r="M523" s="2105"/>
      <c r="N523" s="2105"/>
      <c r="O523" s="2105"/>
      <c r="P523" s="2105"/>
      <c r="Q523" s="2105"/>
      <c r="R523" s="2105"/>
      <c r="S523" s="2105"/>
      <c r="T523" s="1832">
        <v>0</v>
      </c>
      <c r="U523" s="1832">
        <f t="shared" ref="U523:W523" si="201">+U524</f>
        <v>17.748999999999999</v>
      </c>
      <c r="V523" s="1832">
        <f t="shared" si="179"/>
        <v>17.748999999999999</v>
      </c>
      <c r="W523" s="1832">
        <f t="shared" si="201"/>
        <v>0</v>
      </c>
      <c r="X523" s="1832">
        <f t="shared" si="180"/>
        <v>17.748999999999999</v>
      </c>
      <c r="Y523" s="2173"/>
    </row>
    <row r="524" spans="1:25" hidden="1" x14ac:dyDescent="0.2">
      <c r="A524" s="624"/>
      <c r="B524" s="1228"/>
      <c r="C524" s="1233" t="s">
        <v>294</v>
      </c>
      <c r="D524" s="1233" t="s">
        <v>295</v>
      </c>
      <c r="E524" s="1234" t="s">
        <v>296</v>
      </c>
      <c r="F524" s="1046">
        <v>0</v>
      </c>
      <c r="G524" s="2106"/>
      <c r="H524" s="2106"/>
      <c r="I524" s="2106"/>
      <c r="J524" s="2106"/>
      <c r="K524" s="2106"/>
      <c r="L524" s="2106"/>
      <c r="M524" s="2106"/>
      <c r="N524" s="2106"/>
      <c r="O524" s="2106"/>
      <c r="P524" s="2106"/>
      <c r="Q524" s="2106"/>
      <c r="R524" s="2106"/>
      <c r="S524" s="2106"/>
      <c r="T524" s="1829">
        <v>0</v>
      </c>
      <c r="U524" s="1829">
        <v>17.748999999999999</v>
      </c>
      <c r="V524" s="1829">
        <f t="shared" si="179"/>
        <v>17.748999999999999</v>
      </c>
      <c r="W524" s="1829">
        <v>0</v>
      </c>
      <c r="X524" s="1829">
        <f t="shared" si="180"/>
        <v>17.748999999999999</v>
      </c>
      <c r="Y524" s="2173"/>
    </row>
    <row r="525" spans="1:25" ht="20.95" hidden="1" x14ac:dyDescent="0.2">
      <c r="A525" s="602" t="s">
        <v>106</v>
      </c>
      <c r="B525" s="1228" t="s">
        <v>849</v>
      </c>
      <c r="C525" s="1229" t="s">
        <v>100</v>
      </c>
      <c r="D525" s="1229" t="s">
        <v>100</v>
      </c>
      <c r="E525" s="2132" t="s">
        <v>909</v>
      </c>
      <c r="F525" s="1045">
        <v>0</v>
      </c>
      <c r="G525" s="2105"/>
      <c r="H525" s="2105"/>
      <c r="I525" s="2105"/>
      <c r="J525" s="2105"/>
      <c r="K525" s="2105"/>
      <c r="L525" s="2105"/>
      <c r="M525" s="2105"/>
      <c r="N525" s="2105"/>
      <c r="O525" s="2105"/>
      <c r="P525" s="2105"/>
      <c r="Q525" s="2105"/>
      <c r="R525" s="2105"/>
      <c r="S525" s="2105"/>
      <c r="T525" s="1832">
        <v>0</v>
      </c>
      <c r="U525" s="1832">
        <f t="shared" ref="U525:W525" si="202">+U526</f>
        <v>7.1</v>
      </c>
      <c r="V525" s="1832">
        <f t="shared" si="179"/>
        <v>7.1</v>
      </c>
      <c r="W525" s="1832">
        <f t="shared" si="202"/>
        <v>0</v>
      </c>
      <c r="X525" s="1832">
        <f t="shared" si="180"/>
        <v>7.1</v>
      </c>
      <c r="Y525" s="2173"/>
    </row>
    <row r="526" spans="1:25" hidden="1" x14ac:dyDescent="0.2">
      <c r="A526" s="624"/>
      <c r="B526" s="1228"/>
      <c r="C526" s="1233" t="s">
        <v>294</v>
      </c>
      <c r="D526" s="1233" t="s">
        <v>295</v>
      </c>
      <c r="E526" s="1234" t="s">
        <v>296</v>
      </c>
      <c r="F526" s="1046">
        <v>0</v>
      </c>
      <c r="G526" s="2106"/>
      <c r="H526" s="2106"/>
      <c r="I526" s="2106"/>
      <c r="J526" s="2106"/>
      <c r="K526" s="2106"/>
      <c r="L526" s="2106"/>
      <c r="M526" s="2106"/>
      <c r="N526" s="2106"/>
      <c r="O526" s="2106"/>
      <c r="P526" s="2106"/>
      <c r="Q526" s="2106"/>
      <c r="R526" s="2106"/>
      <c r="S526" s="2106"/>
      <c r="T526" s="1829">
        <v>0</v>
      </c>
      <c r="U526" s="1829">
        <v>7.1</v>
      </c>
      <c r="V526" s="1829">
        <f t="shared" si="179"/>
        <v>7.1</v>
      </c>
      <c r="W526" s="1829">
        <v>0</v>
      </c>
      <c r="X526" s="1829">
        <f t="shared" si="180"/>
        <v>7.1</v>
      </c>
      <c r="Y526" s="2173"/>
    </row>
    <row r="527" spans="1:25" ht="20.95" hidden="1" x14ac:dyDescent="0.2">
      <c r="A527" s="602" t="s">
        <v>106</v>
      </c>
      <c r="B527" s="1228" t="s">
        <v>850</v>
      </c>
      <c r="C527" s="1229" t="s">
        <v>100</v>
      </c>
      <c r="D527" s="1229" t="s">
        <v>100</v>
      </c>
      <c r="E527" s="2132" t="s">
        <v>946</v>
      </c>
      <c r="F527" s="1045">
        <v>0</v>
      </c>
      <c r="G527" s="2105"/>
      <c r="H527" s="2105"/>
      <c r="I527" s="2105"/>
      <c r="J527" s="2105"/>
      <c r="K527" s="2105"/>
      <c r="L527" s="2105"/>
      <c r="M527" s="2105"/>
      <c r="N527" s="2105"/>
      <c r="O527" s="2105"/>
      <c r="P527" s="2105"/>
      <c r="Q527" s="2105"/>
      <c r="R527" s="2105"/>
      <c r="S527" s="2105"/>
      <c r="T527" s="1832">
        <v>0</v>
      </c>
      <c r="U527" s="1832">
        <f t="shared" ref="U527:W527" si="203">+U528</f>
        <v>11.833</v>
      </c>
      <c r="V527" s="1832">
        <f t="shared" si="179"/>
        <v>11.833</v>
      </c>
      <c r="W527" s="1832">
        <f t="shared" si="203"/>
        <v>0</v>
      </c>
      <c r="X527" s="1832">
        <f t="shared" si="180"/>
        <v>11.833</v>
      </c>
      <c r="Y527" s="2173"/>
    </row>
    <row r="528" spans="1:25" hidden="1" x14ac:dyDescent="0.2">
      <c r="A528" s="624"/>
      <c r="B528" s="1228"/>
      <c r="C528" s="1233" t="s">
        <v>294</v>
      </c>
      <c r="D528" s="1233" t="s">
        <v>295</v>
      </c>
      <c r="E528" s="1234" t="s">
        <v>296</v>
      </c>
      <c r="F528" s="1046">
        <v>0</v>
      </c>
      <c r="G528" s="2106"/>
      <c r="H528" s="2106"/>
      <c r="I528" s="2106"/>
      <c r="J528" s="2106"/>
      <c r="K528" s="2106"/>
      <c r="L528" s="2106"/>
      <c r="M528" s="2106"/>
      <c r="N528" s="2106"/>
      <c r="O528" s="2106"/>
      <c r="P528" s="2106"/>
      <c r="Q528" s="2106"/>
      <c r="R528" s="2106"/>
      <c r="S528" s="2106"/>
      <c r="T528" s="1829">
        <v>0</v>
      </c>
      <c r="U528" s="1829">
        <v>11.833</v>
      </c>
      <c r="V528" s="1829">
        <f t="shared" si="179"/>
        <v>11.833</v>
      </c>
      <c r="W528" s="1829">
        <v>0</v>
      </c>
      <c r="X528" s="1829">
        <f t="shared" si="180"/>
        <v>11.833</v>
      </c>
      <c r="Y528" s="2173"/>
    </row>
    <row r="529" spans="1:25" ht="20.95" hidden="1" x14ac:dyDescent="0.2">
      <c r="A529" s="602" t="s">
        <v>106</v>
      </c>
      <c r="B529" s="1228" t="s">
        <v>851</v>
      </c>
      <c r="C529" s="1229" t="s">
        <v>100</v>
      </c>
      <c r="D529" s="1229" t="s">
        <v>100</v>
      </c>
      <c r="E529" s="2132" t="s">
        <v>947</v>
      </c>
      <c r="F529" s="1045">
        <v>0</v>
      </c>
      <c r="G529" s="2105"/>
      <c r="H529" s="2105"/>
      <c r="I529" s="2105"/>
      <c r="J529" s="2105"/>
      <c r="K529" s="2105"/>
      <c r="L529" s="2105"/>
      <c r="M529" s="2105"/>
      <c r="N529" s="2105"/>
      <c r="O529" s="2105"/>
      <c r="P529" s="2105"/>
      <c r="Q529" s="2105"/>
      <c r="R529" s="2105"/>
      <c r="S529" s="2105"/>
      <c r="T529" s="1832">
        <v>0</v>
      </c>
      <c r="U529" s="1832">
        <f t="shared" ref="U529:W529" si="204">+U530</f>
        <v>26.978999999999999</v>
      </c>
      <c r="V529" s="1832">
        <f t="shared" si="179"/>
        <v>26.978999999999999</v>
      </c>
      <c r="W529" s="1832">
        <f t="shared" si="204"/>
        <v>0</v>
      </c>
      <c r="X529" s="1832">
        <f t="shared" si="180"/>
        <v>26.978999999999999</v>
      </c>
      <c r="Y529" s="2173"/>
    </row>
    <row r="530" spans="1:25" hidden="1" x14ac:dyDescent="0.2">
      <c r="A530" s="624"/>
      <c r="B530" s="1228"/>
      <c r="C530" s="1233" t="s">
        <v>294</v>
      </c>
      <c r="D530" s="1233" t="s">
        <v>295</v>
      </c>
      <c r="E530" s="1234" t="s">
        <v>296</v>
      </c>
      <c r="F530" s="1046">
        <v>0</v>
      </c>
      <c r="G530" s="2106"/>
      <c r="H530" s="2106"/>
      <c r="I530" s="2106"/>
      <c r="J530" s="2106"/>
      <c r="K530" s="2106"/>
      <c r="L530" s="2106"/>
      <c r="M530" s="2106"/>
      <c r="N530" s="2106"/>
      <c r="O530" s="2106"/>
      <c r="P530" s="2106"/>
      <c r="Q530" s="2106"/>
      <c r="R530" s="2106"/>
      <c r="S530" s="2106"/>
      <c r="T530" s="1829">
        <v>0</v>
      </c>
      <c r="U530" s="1829">
        <v>26.978999999999999</v>
      </c>
      <c r="V530" s="1829">
        <f t="shared" si="179"/>
        <v>26.978999999999999</v>
      </c>
      <c r="W530" s="1829">
        <v>0</v>
      </c>
      <c r="X530" s="1829">
        <f t="shared" si="180"/>
        <v>26.978999999999999</v>
      </c>
      <c r="Y530" s="2173"/>
    </row>
    <row r="531" spans="1:25" ht="20.95" hidden="1" x14ac:dyDescent="0.2">
      <c r="A531" s="602" t="s">
        <v>106</v>
      </c>
      <c r="B531" s="1228" t="s">
        <v>852</v>
      </c>
      <c r="C531" s="1229" t="s">
        <v>100</v>
      </c>
      <c r="D531" s="1229" t="s">
        <v>100</v>
      </c>
      <c r="E531" s="2132" t="s">
        <v>918</v>
      </c>
      <c r="F531" s="1045">
        <v>0</v>
      </c>
      <c r="G531" s="2105"/>
      <c r="H531" s="2105"/>
      <c r="I531" s="2105"/>
      <c r="J531" s="2105"/>
      <c r="K531" s="2105"/>
      <c r="L531" s="2105"/>
      <c r="M531" s="2105"/>
      <c r="N531" s="2105"/>
      <c r="O531" s="2105"/>
      <c r="P531" s="2105"/>
      <c r="Q531" s="2105"/>
      <c r="R531" s="2105"/>
      <c r="S531" s="2105"/>
      <c r="T531" s="1832">
        <v>0</v>
      </c>
      <c r="U531" s="1832">
        <f t="shared" ref="U531:W531" si="205">+U532</f>
        <v>10.176</v>
      </c>
      <c r="V531" s="1832">
        <f t="shared" si="179"/>
        <v>10.176</v>
      </c>
      <c r="W531" s="1832">
        <f t="shared" si="205"/>
        <v>0</v>
      </c>
      <c r="X531" s="1832">
        <f t="shared" si="180"/>
        <v>10.176</v>
      </c>
      <c r="Y531" s="2173"/>
    </row>
    <row r="532" spans="1:25" hidden="1" x14ac:dyDescent="0.2">
      <c r="A532" s="624"/>
      <c r="B532" s="1228"/>
      <c r="C532" s="1233" t="s">
        <v>294</v>
      </c>
      <c r="D532" s="1233" t="s">
        <v>295</v>
      </c>
      <c r="E532" s="1234" t="s">
        <v>296</v>
      </c>
      <c r="F532" s="1046">
        <v>0</v>
      </c>
      <c r="G532" s="2106"/>
      <c r="H532" s="2106"/>
      <c r="I532" s="2106"/>
      <c r="J532" s="2106"/>
      <c r="K532" s="2106"/>
      <c r="L532" s="2106"/>
      <c r="M532" s="2106"/>
      <c r="N532" s="2106"/>
      <c r="O532" s="2106"/>
      <c r="P532" s="2106"/>
      <c r="Q532" s="2106"/>
      <c r="R532" s="2106"/>
      <c r="S532" s="2106"/>
      <c r="T532" s="1829">
        <v>0</v>
      </c>
      <c r="U532" s="1829">
        <v>10.176</v>
      </c>
      <c r="V532" s="1829">
        <f t="shared" si="179"/>
        <v>10.176</v>
      </c>
      <c r="W532" s="1829">
        <v>0</v>
      </c>
      <c r="X532" s="1829">
        <f t="shared" si="180"/>
        <v>10.176</v>
      </c>
      <c r="Y532" s="2173"/>
    </row>
    <row r="533" spans="1:25" ht="31.45" hidden="1" x14ac:dyDescent="0.2">
      <c r="A533" s="602" t="s">
        <v>106</v>
      </c>
      <c r="B533" s="1228" t="s">
        <v>853</v>
      </c>
      <c r="C533" s="1229" t="s">
        <v>100</v>
      </c>
      <c r="D533" s="1229" t="s">
        <v>100</v>
      </c>
      <c r="E533" s="2132" t="s">
        <v>948</v>
      </c>
      <c r="F533" s="1045">
        <v>0</v>
      </c>
      <c r="G533" s="2105"/>
      <c r="H533" s="2105"/>
      <c r="I533" s="2105"/>
      <c r="J533" s="2105"/>
      <c r="K533" s="2105"/>
      <c r="L533" s="2105"/>
      <c r="M533" s="2105"/>
      <c r="N533" s="2105"/>
      <c r="O533" s="2105"/>
      <c r="P533" s="2105"/>
      <c r="Q533" s="2105"/>
      <c r="R533" s="2105"/>
      <c r="S533" s="2105"/>
      <c r="T533" s="1832">
        <v>0</v>
      </c>
      <c r="U533" s="1832">
        <f t="shared" ref="U533:W533" si="206">+U534</f>
        <v>15.619</v>
      </c>
      <c r="V533" s="1832">
        <f t="shared" si="179"/>
        <v>15.619</v>
      </c>
      <c r="W533" s="1832">
        <f t="shared" si="206"/>
        <v>0</v>
      </c>
      <c r="X533" s="1832">
        <f t="shared" si="180"/>
        <v>15.619</v>
      </c>
      <c r="Y533" s="2173"/>
    </row>
    <row r="534" spans="1:25" hidden="1" x14ac:dyDescent="0.2">
      <c r="A534" s="624"/>
      <c r="B534" s="1228"/>
      <c r="C534" s="1233" t="s">
        <v>294</v>
      </c>
      <c r="D534" s="1233" t="s">
        <v>295</v>
      </c>
      <c r="E534" s="1234" t="s">
        <v>296</v>
      </c>
      <c r="F534" s="1046">
        <v>0</v>
      </c>
      <c r="G534" s="2106"/>
      <c r="H534" s="2106"/>
      <c r="I534" s="2106"/>
      <c r="J534" s="2106"/>
      <c r="K534" s="2106"/>
      <c r="L534" s="2106"/>
      <c r="M534" s="2106"/>
      <c r="N534" s="2106"/>
      <c r="O534" s="2106"/>
      <c r="P534" s="2106"/>
      <c r="Q534" s="2106"/>
      <c r="R534" s="2106"/>
      <c r="S534" s="2106"/>
      <c r="T534" s="1829">
        <v>0</v>
      </c>
      <c r="U534" s="1829">
        <v>15.619</v>
      </c>
      <c r="V534" s="1829">
        <f t="shared" si="179"/>
        <v>15.619</v>
      </c>
      <c r="W534" s="1829">
        <v>0</v>
      </c>
      <c r="X534" s="1829">
        <f t="shared" si="180"/>
        <v>15.619</v>
      </c>
      <c r="Y534" s="2173"/>
    </row>
    <row r="535" spans="1:25" ht="20.95" hidden="1" x14ac:dyDescent="0.2">
      <c r="A535" s="602" t="s">
        <v>106</v>
      </c>
      <c r="B535" s="1228" t="s">
        <v>854</v>
      </c>
      <c r="C535" s="1229" t="s">
        <v>100</v>
      </c>
      <c r="D535" s="1229" t="s">
        <v>100</v>
      </c>
      <c r="E535" s="2132" t="s">
        <v>910</v>
      </c>
      <c r="F535" s="1045">
        <v>0</v>
      </c>
      <c r="G535" s="2105"/>
      <c r="H535" s="2105"/>
      <c r="I535" s="2105"/>
      <c r="J535" s="2105"/>
      <c r="K535" s="2105"/>
      <c r="L535" s="2105"/>
      <c r="M535" s="2105"/>
      <c r="N535" s="2105"/>
      <c r="O535" s="2105"/>
      <c r="P535" s="2105"/>
      <c r="Q535" s="2105"/>
      <c r="R535" s="2105"/>
      <c r="S535" s="2105"/>
      <c r="T535" s="1832">
        <v>0</v>
      </c>
      <c r="U535" s="1832">
        <f t="shared" ref="U535:W535" si="207">+U536</f>
        <v>11.36</v>
      </c>
      <c r="V535" s="1832">
        <f t="shared" si="179"/>
        <v>11.36</v>
      </c>
      <c r="W535" s="1832">
        <f t="shared" si="207"/>
        <v>0</v>
      </c>
      <c r="X535" s="1832">
        <f t="shared" si="180"/>
        <v>11.36</v>
      </c>
      <c r="Y535" s="2173"/>
    </row>
    <row r="536" spans="1:25" hidden="1" x14ac:dyDescent="0.2">
      <c r="A536" s="624"/>
      <c r="B536" s="1228"/>
      <c r="C536" s="1233" t="s">
        <v>294</v>
      </c>
      <c r="D536" s="1233" t="s">
        <v>295</v>
      </c>
      <c r="E536" s="1234" t="s">
        <v>296</v>
      </c>
      <c r="F536" s="1046">
        <v>0</v>
      </c>
      <c r="G536" s="2106"/>
      <c r="H536" s="2106"/>
      <c r="I536" s="2106"/>
      <c r="J536" s="2106"/>
      <c r="K536" s="2106"/>
      <c r="L536" s="2106"/>
      <c r="M536" s="2106"/>
      <c r="N536" s="2106"/>
      <c r="O536" s="2106"/>
      <c r="P536" s="2106"/>
      <c r="Q536" s="2106"/>
      <c r="R536" s="2106"/>
      <c r="S536" s="2106"/>
      <c r="T536" s="1829">
        <v>0</v>
      </c>
      <c r="U536" s="1829">
        <v>11.36</v>
      </c>
      <c r="V536" s="1829">
        <f t="shared" si="179"/>
        <v>11.36</v>
      </c>
      <c r="W536" s="1829">
        <v>0</v>
      </c>
      <c r="X536" s="1829">
        <f t="shared" si="180"/>
        <v>11.36</v>
      </c>
      <c r="Y536" s="2173"/>
    </row>
    <row r="537" spans="1:25" ht="20.95" hidden="1" x14ac:dyDescent="0.2">
      <c r="A537" s="602" t="s">
        <v>106</v>
      </c>
      <c r="B537" s="1228" t="s">
        <v>855</v>
      </c>
      <c r="C537" s="1229" t="s">
        <v>100</v>
      </c>
      <c r="D537" s="1229" t="s">
        <v>100</v>
      </c>
      <c r="E537" s="2132" t="s">
        <v>949</v>
      </c>
      <c r="F537" s="1045">
        <v>0</v>
      </c>
      <c r="G537" s="2105"/>
      <c r="H537" s="2105"/>
      <c r="I537" s="2105"/>
      <c r="J537" s="2105"/>
      <c r="K537" s="2105"/>
      <c r="L537" s="2105"/>
      <c r="M537" s="2105"/>
      <c r="N537" s="2105"/>
      <c r="O537" s="2105"/>
      <c r="P537" s="2105"/>
      <c r="Q537" s="2105"/>
      <c r="R537" s="2105"/>
      <c r="S537" s="2105"/>
      <c r="T537" s="1832">
        <v>0</v>
      </c>
      <c r="U537" s="1832">
        <f t="shared" ref="U537:W537" si="208">+U538</f>
        <v>30.765000000000001</v>
      </c>
      <c r="V537" s="1832">
        <f t="shared" si="179"/>
        <v>30.765000000000001</v>
      </c>
      <c r="W537" s="1832">
        <f t="shared" si="208"/>
        <v>0</v>
      </c>
      <c r="X537" s="1832">
        <f t="shared" si="180"/>
        <v>30.765000000000001</v>
      </c>
      <c r="Y537" s="2173"/>
    </row>
    <row r="538" spans="1:25" hidden="1" x14ac:dyDescent="0.2">
      <c r="A538" s="624"/>
      <c r="B538" s="1228"/>
      <c r="C538" s="1233" t="s">
        <v>294</v>
      </c>
      <c r="D538" s="1233" t="s">
        <v>295</v>
      </c>
      <c r="E538" s="1234" t="s">
        <v>296</v>
      </c>
      <c r="F538" s="1046">
        <v>0</v>
      </c>
      <c r="G538" s="2106"/>
      <c r="H538" s="2106"/>
      <c r="I538" s="2106"/>
      <c r="J538" s="2106"/>
      <c r="K538" s="2106"/>
      <c r="L538" s="2106"/>
      <c r="M538" s="2106"/>
      <c r="N538" s="2106"/>
      <c r="O538" s="2106"/>
      <c r="P538" s="2106"/>
      <c r="Q538" s="2106"/>
      <c r="R538" s="2106"/>
      <c r="S538" s="2106"/>
      <c r="T538" s="1829">
        <v>0</v>
      </c>
      <c r="U538" s="1829">
        <v>30.765000000000001</v>
      </c>
      <c r="V538" s="1829">
        <f t="shared" si="179"/>
        <v>30.765000000000001</v>
      </c>
      <c r="W538" s="1829">
        <v>0</v>
      </c>
      <c r="X538" s="1829">
        <f t="shared" si="180"/>
        <v>30.765000000000001</v>
      </c>
      <c r="Y538" s="2173"/>
    </row>
    <row r="539" spans="1:25" ht="20.95" hidden="1" x14ac:dyDescent="0.2">
      <c r="A539" s="602" t="s">
        <v>106</v>
      </c>
      <c r="B539" s="1228" t="s">
        <v>856</v>
      </c>
      <c r="C539" s="1229" t="s">
        <v>100</v>
      </c>
      <c r="D539" s="1229" t="s">
        <v>100</v>
      </c>
      <c r="E539" s="2132" t="s">
        <v>911</v>
      </c>
      <c r="F539" s="1045">
        <v>0</v>
      </c>
      <c r="G539" s="2105"/>
      <c r="H539" s="2105"/>
      <c r="I539" s="2105"/>
      <c r="J539" s="2105"/>
      <c r="K539" s="2105"/>
      <c r="L539" s="2105"/>
      <c r="M539" s="2105"/>
      <c r="N539" s="2105"/>
      <c r="O539" s="2105"/>
      <c r="P539" s="2105"/>
      <c r="Q539" s="2105"/>
      <c r="R539" s="2105"/>
      <c r="S539" s="2105"/>
      <c r="T539" s="1832">
        <v>0</v>
      </c>
      <c r="U539" s="1832">
        <f t="shared" ref="U539:W539" si="209">+U540</f>
        <v>23.666</v>
      </c>
      <c r="V539" s="1832">
        <f t="shared" si="179"/>
        <v>23.666</v>
      </c>
      <c r="W539" s="1832">
        <f t="shared" si="209"/>
        <v>0</v>
      </c>
      <c r="X539" s="1832">
        <f t="shared" si="180"/>
        <v>23.666</v>
      </c>
      <c r="Y539" s="2173"/>
    </row>
    <row r="540" spans="1:25" hidden="1" x14ac:dyDescent="0.2">
      <c r="A540" s="624"/>
      <c r="B540" s="1228"/>
      <c r="C540" s="1233" t="s">
        <v>294</v>
      </c>
      <c r="D540" s="1233" t="s">
        <v>295</v>
      </c>
      <c r="E540" s="1234" t="s">
        <v>296</v>
      </c>
      <c r="F540" s="1046">
        <v>0</v>
      </c>
      <c r="G540" s="2106"/>
      <c r="H540" s="2106"/>
      <c r="I540" s="2106"/>
      <c r="J540" s="2106"/>
      <c r="K540" s="2106"/>
      <c r="L540" s="2106"/>
      <c r="M540" s="2106"/>
      <c r="N540" s="2106"/>
      <c r="O540" s="2106"/>
      <c r="P540" s="2106"/>
      <c r="Q540" s="2106"/>
      <c r="R540" s="2106"/>
      <c r="S540" s="2106"/>
      <c r="T540" s="1829">
        <v>0</v>
      </c>
      <c r="U540" s="1829">
        <v>23.666</v>
      </c>
      <c r="V540" s="1829">
        <f t="shared" si="179"/>
        <v>23.666</v>
      </c>
      <c r="W540" s="1829">
        <v>0</v>
      </c>
      <c r="X540" s="1829">
        <f t="shared" si="180"/>
        <v>23.666</v>
      </c>
      <c r="Y540" s="2173"/>
    </row>
    <row r="541" spans="1:25" ht="20.95" hidden="1" x14ac:dyDescent="0.2">
      <c r="A541" s="602" t="s">
        <v>106</v>
      </c>
      <c r="B541" s="1228" t="s">
        <v>857</v>
      </c>
      <c r="C541" s="1229" t="s">
        <v>100</v>
      </c>
      <c r="D541" s="1229" t="s">
        <v>100</v>
      </c>
      <c r="E541" s="2132" t="s">
        <v>950</v>
      </c>
      <c r="F541" s="1045">
        <v>0</v>
      </c>
      <c r="G541" s="2105"/>
      <c r="H541" s="2105"/>
      <c r="I541" s="2105"/>
      <c r="J541" s="2105"/>
      <c r="K541" s="2105"/>
      <c r="L541" s="2105"/>
      <c r="M541" s="2105"/>
      <c r="N541" s="2105"/>
      <c r="O541" s="2105"/>
      <c r="P541" s="2105"/>
      <c r="Q541" s="2105"/>
      <c r="R541" s="2105"/>
      <c r="S541" s="2105"/>
      <c r="T541" s="1832">
        <v>0</v>
      </c>
      <c r="U541" s="1832">
        <f t="shared" ref="U541:W541" si="210">+U542</f>
        <v>74.546999999999997</v>
      </c>
      <c r="V541" s="1832">
        <f t="shared" si="179"/>
        <v>74.546999999999997</v>
      </c>
      <c r="W541" s="1832">
        <f t="shared" si="210"/>
        <v>0</v>
      </c>
      <c r="X541" s="1832">
        <f t="shared" si="180"/>
        <v>74.546999999999997</v>
      </c>
      <c r="Y541" s="2173"/>
    </row>
    <row r="542" spans="1:25" hidden="1" x14ac:dyDescent="0.2">
      <c r="A542" s="624"/>
      <c r="B542" s="1228"/>
      <c r="C542" s="1233" t="s">
        <v>294</v>
      </c>
      <c r="D542" s="1233" t="s">
        <v>295</v>
      </c>
      <c r="E542" s="1234" t="s">
        <v>296</v>
      </c>
      <c r="F542" s="1046">
        <v>0</v>
      </c>
      <c r="G542" s="2106"/>
      <c r="H542" s="2106"/>
      <c r="I542" s="2106"/>
      <c r="J542" s="2106"/>
      <c r="K542" s="2106"/>
      <c r="L542" s="2106"/>
      <c r="M542" s="2106"/>
      <c r="N542" s="2106"/>
      <c r="O542" s="2106"/>
      <c r="P542" s="2106"/>
      <c r="Q542" s="2106"/>
      <c r="R542" s="2106"/>
      <c r="S542" s="2106"/>
      <c r="T542" s="1829">
        <v>0</v>
      </c>
      <c r="U542" s="1829">
        <v>74.546999999999997</v>
      </c>
      <c r="V542" s="1829">
        <f t="shared" si="179"/>
        <v>74.546999999999997</v>
      </c>
      <c r="W542" s="1829">
        <v>0</v>
      </c>
      <c r="X542" s="1829">
        <f t="shared" si="180"/>
        <v>74.546999999999997</v>
      </c>
      <c r="Y542" s="2173"/>
    </row>
    <row r="543" spans="1:25" ht="20.95" hidden="1" x14ac:dyDescent="0.2">
      <c r="A543" s="602" t="s">
        <v>106</v>
      </c>
      <c r="B543" s="1228" t="s">
        <v>858</v>
      </c>
      <c r="C543" s="1229" t="s">
        <v>100</v>
      </c>
      <c r="D543" s="1229" t="s">
        <v>100</v>
      </c>
      <c r="E543" s="2132" t="s">
        <v>912</v>
      </c>
      <c r="F543" s="1045">
        <v>0</v>
      </c>
      <c r="G543" s="2105"/>
      <c r="H543" s="2105"/>
      <c r="I543" s="2105"/>
      <c r="J543" s="2105"/>
      <c r="K543" s="2105"/>
      <c r="L543" s="2105"/>
      <c r="M543" s="2105"/>
      <c r="N543" s="2105"/>
      <c r="O543" s="2105"/>
      <c r="P543" s="2105"/>
      <c r="Q543" s="2105"/>
      <c r="R543" s="2105"/>
      <c r="S543" s="2105"/>
      <c r="T543" s="1832">
        <v>0</v>
      </c>
      <c r="U543" s="1832">
        <f t="shared" ref="U543:W543" si="211">+U544</f>
        <v>20</v>
      </c>
      <c r="V543" s="1832">
        <f t="shared" si="179"/>
        <v>20</v>
      </c>
      <c r="W543" s="1832">
        <f t="shared" si="211"/>
        <v>0</v>
      </c>
      <c r="X543" s="1832">
        <f t="shared" si="180"/>
        <v>20</v>
      </c>
      <c r="Y543" s="2173"/>
    </row>
    <row r="544" spans="1:25" ht="13.1" hidden="1" thickBot="1" x14ac:dyDescent="0.25">
      <c r="A544" s="1881"/>
      <c r="B544" s="1882"/>
      <c r="C544" s="1247" t="s">
        <v>294</v>
      </c>
      <c r="D544" s="1247" t="s">
        <v>295</v>
      </c>
      <c r="E544" s="1248" t="s">
        <v>296</v>
      </c>
      <c r="F544" s="1250">
        <v>0</v>
      </c>
      <c r="G544" s="2107"/>
      <c r="H544" s="2107"/>
      <c r="I544" s="2107"/>
      <c r="J544" s="2107"/>
      <c r="K544" s="2107"/>
      <c r="L544" s="2107"/>
      <c r="M544" s="2107"/>
      <c r="N544" s="2107"/>
      <c r="O544" s="2107"/>
      <c r="P544" s="2107"/>
      <c r="Q544" s="2107"/>
      <c r="R544" s="2107"/>
      <c r="S544" s="2107"/>
      <c r="T544" s="1886">
        <v>0</v>
      </c>
      <c r="U544" s="1886">
        <v>20</v>
      </c>
      <c r="V544" s="1886">
        <f t="shared" si="179"/>
        <v>20</v>
      </c>
      <c r="W544" s="1886">
        <v>0</v>
      </c>
      <c r="X544" s="1886">
        <f t="shared" si="180"/>
        <v>20</v>
      </c>
      <c r="Y544" s="2173"/>
    </row>
    <row r="545" spans="2:25" x14ac:dyDescent="0.2">
      <c r="Y545" s="2173"/>
    </row>
    <row r="546" spans="2:25" x14ac:dyDescent="0.2">
      <c r="B546" s="2176">
        <v>42327</v>
      </c>
      <c r="Y546" s="2173"/>
    </row>
  </sheetData>
  <mergeCells count="10">
    <mergeCell ref="G1:H1"/>
    <mergeCell ref="A2:H2"/>
    <mergeCell ref="A4:H4"/>
    <mergeCell ref="A6:H6"/>
    <mergeCell ref="M6:M9"/>
    <mergeCell ref="U7:U9"/>
    <mergeCell ref="G8:G9"/>
    <mergeCell ref="I8:I9"/>
    <mergeCell ref="K8:K9"/>
    <mergeCell ref="O8:O9"/>
  </mergeCells>
  <pageMargins left="0.7" right="0.7" top="0.78740157499999996" bottom="0.78740157499999996" header="0.3" footer="0.3"/>
  <pageSetup paperSize="9" scale="71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K19" sqref="K19"/>
    </sheetView>
  </sheetViews>
  <sheetFormatPr defaultRowHeight="12.45" x14ac:dyDescent="0.2"/>
  <cols>
    <col min="1" max="1" width="36.625" bestFit="1" customWidth="1"/>
    <col min="2" max="2" width="7.25" customWidth="1"/>
    <col min="3" max="3" width="13.875" customWidth="1"/>
    <col min="4" max="4" width="10" bestFit="1" customWidth="1"/>
    <col min="5" max="5" width="14.125" customWidth="1"/>
  </cols>
  <sheetData>
    <row r="1" spans="1:5" ht="13.1" thickBot="1" x14ac:dyDescent="0.25">
      <c r="A1" s="2344" t="s">
        <v>1031</v>
      </c>
      <c r="B1" s="2344"/>
      <c r="C1" s="1072" t="s">
        <v>1091</v>
      </c>
      <c r="D1" s="2177"/>
      <c r="E1" s="2178" t="s">
        <v>1023</v>
      </c>
    </row>
    <row r="2" spans="1:5" ht="24.25" thickBot="1" x14ac:dyDescent="0.25">
      <c r="A2" s="2179" t="s">
        <v>1032</v>
      </c>
      <c r="B2" s="2180" t="s">
        <v>1033</v>
      </c>
      <c r="C2" s="2181" t="s">
        <v>1034</v>
      </c>
      <c r="D2" s="2181" t="s">
        <v>1090</v>
      </c>
      <c r="E2" s="2181" t="s">
        <v>1034</v>
      </c>
    </row>
    <row r="3" spans="1:5" ht="14.4" x14ac:dyDescent="0.2">
      <c r="A3" s="2182" t="s">
        <v>1035</v>
      </c>
      <c r="B3" s="2183" t="s">
        <v>1036</v>
      </c>
      <c r="C3" s="2184">
        <f>C4+C5+C6</f>
        <v>2397051.4699999997</v>
      </c>
      <c r="D3" s="2184">
        <f>D4+D5+D6</f>
        <v>0</v>
      </c>
      <c r="E3" s="2185">
        <f t="shared" ref="E3:E23" si="0">C3+D3</f>
        <v>2397051.4699999997</v>
      </c>
    </row>
    <row r="4" spans="1:5" ht="14.4" x14ac:dyDescent="0.2">
      <c r="A4" s="2186" t="s">
        <v>1037</v>
      </c>
      <c r="B4" s="2187" t="s">
        <v>1038</v>
      </c>
      <c r="C4" s="2188">
        <v>2220280.09</v>
      </c>
      <c r="D4" s="2189">
        <v>0</v>
      </c>
      <c r="E4" s="2190">
        <f t="shared" si="0"/>
        <v>2220280.09</v>
      </c>
    </row>
    <row r="5" spans="1:5" ht="14.4" x14ac:dyDescent="0.2">
      <c r="A5" s="2186" t="s">
        <v>1039</v>
      </c>
      <c r="B5" s="2187" t="s">
        <v>1040</v>
      </c>
      <c r="C5" s="2188">
        <v>175245.82000000004</v>
      </c>
      <c r="D5" s="2191">
        <v>0</v>
      </c>
      <c r="E5" s="2190">
        <f t="shared" si="0"/>
        <v>175245.82000000004</v>
      </c>
    </row>
    <row r="6" spans="1:5" ht="14.4" x14ac:dyDescent="0.2">
      <c r="A6" s="2186" t="s">
        <v>1041</v>
      </c>
      <c r="B6" s="2187" t="s">
        <v>1042</v>
      </c>
      <c r="C6" s="2188">
        <v>1525.56</v>
      </c>
      <c r="D6" s="2188">
        <v>0</v>
      </c>
      <c r="E6" s="2190">
        <f t="shared" si="0"/>
        <v>1525.56</v>
      </c>
    </row>
    <row r="7" spans="1:5" ht="14.4" x14ac:dyDescent="0.2">
      <c r="A7" s="2192" t="s">
        <v>1043</v>
      </c>
      <c r="B7" s="2187" t="s">
        <v>1044</v>
      </c>
      <c r="C7" s="2193">
        <f>C8+C13</f>
        <v>5057617.9358100016</v>
      </c>
      <c r="D7" s="2193">
        <f>D8+D13</f>
        <v>0</v>
      </c>
      <c r="E7" s="2194">
        <f t="shared" si="0"/>
        <v>5057617.9358100016</v>
      </c>
    </row>
    <row r="8" spans="1:5" ht="14.4" x14ac:dyDescent="0.2">
      <c r="A8" s="2186" t="s">
        <v>1045</v>
      </c>
      <c r="B8" s="2187" t="s">
        <v>1046</v>
      </c>
      <c r="C8" s="2188">
        <f>C9+C10+C11+C12</f>
        <v>4269185.290260002</v>
      </c>
      <c r="D8" s="2188">
        <f>D9+D10+D11+D12</f>
        <v>0</v>
      </c>
      <c r="E8" s="2195">
        <f t="shared" si="0"/>
        <v>4269185.290260002</v>
      </c>
    </row>
    <row r="9" spans="1:5" ht="14.4" x14ac:dyDescent="0.2">
      <c r="A9" s="2186" t="s">
        <v>1047</v>
      </c>
      <c r="B9" s="2187" t="s">
        <v>1048</v>
      </c>
      <c r="C9" s="2188">
        <v>61072</v>
      </c>
      <c r="D9" s="2188">
        <v>0</v>
      </c>
      <c r="E9" s="2195">
        <f t="shared" si="0"/>
        <v>61072</v>
      </c>
    </row>
    <row r="10" spans="1:5" ht="14.4" x14ac:dyDescent="0.2">
      <c r="A10" s="2186" t="s">
        <v>1049</v>
      </c>
      <c r="B10" s="2187" t="s">
        <v>1046</v>
      </c>
      <c r="C10" s="2188">
        <v>4171312.2202600013</v>
      </c>
      <c r="D10" s="2188">
        <v>0</v>
      </c>
      <c r="E10" s="2195">
        <f t="shared" si="0"/>
        <v>4171312.2202600013</v>
      </c>
    </row>
    <row r="11" spans="1:5" ht="14.4" x14ac:dyDescent="0.2">
      <c r="A11" s="2186" t="s">
        <v>1050</v>
      </c>
      <c r="B11" s="2187" t="s">
        <v>1051</v>
      </c>
      <c r="C11" s="2188">
        <v>11228.86</v>
      </c>
      <c r="D11" s="2188">
        <v>0</v>
      </c>
      <c r="E11" s="2195">
        <f>SUM(C11:D11)</f>
        <v>11228.86</v>
      </c>
    </row>
    <row r="12" spans="1:5" ht="14.4" x14ac:dyDescent="0.2">
      <c r="A12" s="2186" t="s">
        <v>1052</v>
      </c>
      <c r="B12" s="2187">
        <v>4121</v>
      </c>
      <c r="C12" s="2188">
        <v>25572.21</v>
      </c>
      <c r="D12" s="2188">
        <v>0</v>
      </c>
      <c r="E12" s="2195">
        <f>SUM(C12:D12)</f>
        <v>25572.21</v>
      </c>
    </row>
    <row r="13" spans="1:5" ht="14.4" x14ac:dyDescent="0.2">
      <c r="A13" s="2186" t="s">
        <v>1053</v>
      </c>
      <c r="B13" s="2187" t="s">
        <v>1054</v>
      </c>
      <c r="C13" s="2188">
        <f>C14+C15+C16</f>
        <v>788432.64555000002</v>
      </c>
      <c r="D13" s="2188">
        <f>D14+D15+D16</f>
        <v>0</v>
      </c>
      <c r="E13" s="2195">
        <f t="shared" si="0"/>
        <v>788432.64555000002</v>
      </c>
    </row>
    <row r="14" spans="1:5" ht="14.4" x14ac:dyDescent="0.2">
      <c r="A14" s="2186" t="s">
        <v>1055</v>
      </c>
      <c r="B14" s="2187" t="s">
        <v>1054</v>
      </c>
      <c r="C14" s="2188">
        <v>780525.10554999998</v>
      </c>
      <c r="D14" s="2188">
        <v>0</v>
      </c>
      <c r="E14" s="2195">
        <f t="shared" si="0"/>
        <v>780525.10554999998</v>
      </c>
    </row>
    <row r="15" spans="1:5" ht="14.4" x14ac:dyDescent="0.2">
      <c r="A15" s="2186" t="s">
        <v>1056</v>
      </c>
      <c r="B15" s="2187">
        <v>4221</v>
      </c>
      <c r="C15" s="2188">
        <v>6412.8700000000008</v>
      </c>
      <c r="D15" s="2188">
        <v>0</v>
      </c>
      <c r="E15" s="2195">
        <f>SUM(C15:D15)</f>
        <v>6412.8700000000008</v>
      </c>
    </row>
    <row r="16" spans="1:5" ht="14.4" x14ac:dyDescent="0.2">
      <c r="A16" s="2186" t="s">
        <v>1057</v>
      </c>
      <c r="B16" s="2187">
        <v>4232</v>
      </c>
      <c r="C16" s="2188">
        <v>1494.67</v>
      </c>
      <c r="D16" s="2188">
        <v>0</v>
      </c>
      <c r="E16" s="2195">
        <f>SUM(C16:D16)</f>
        <v>1494.67</v>
      </c>
    </row>
    <row r="17" spans="1:5" ht="14.4" x14ac:dyDescent="0.2">
      <c r="A17" s="2192" t="s">
        <v>1058</v>
      </c>
      <c r="B17" s="2196" t="s">
        <v>1059</v>
      </c>
      <c r="C17" s="2193">
        <f>C3+C7</f>
        <v>7454669.4058100013</v>
      </c>
      <c r="D17" s="2193">
        <f>D3+D7</f>
        <v>0</v>
      </c>
      <c r="E17" s="2194">
        <f t="shared" si="0"/>
        <v>7454669.4058100013</v>
      </c>
    </row>
    <row r="18" spans="1:5" ht="14.4" x14ac:dyDescent="0.2">
      <c r="A18" s="2192" t="s">
        <v>1060</v>
      </c>
      <c r="B18" s="2196" t="s">
        <v>1061</v>
      </c>
      <c r="C18" s="2193">
        <f>SUM(C19:C22)</f>
        <v>999724.52</v>
      </c>
      <c r="D18" s="2193">
        <f>SUM(D19:D22)</f>
        <v>0</v>
      </c>
      <c r="E18" s="2194">
        <f t="shared" si="0"/>
        <v>999724.52</v>
      </c>
    </row>
    <row r="19" spans="1:5" ht="14.4" x14ac:dyDescent="0.2">
      <c r="A19" s="2186" t="s">
        <v>1062</v>
      </c>
      <c r="B19" s="2187" t="s">
        <v>1063</v>
      </c>
      <c r="C19" s="2188">
        <v>84875.51</v>
      </c>
      <c r="D19" s="2188">
        <v>0</v>
      </c>
      <c r="E19" s="2195">
        <f t="shared" si="0"/>
        <v>84875.51</v>
      </c>
    </row>
    <row r="20" spans="1:5" ht="14.4" x14ac:dyDescent="0.2">
      <c r="A20" s="2186" t="s">
        <v>1064</v>
      </c>
      <c r="B20" s="2187">
        <v>8115</v>
      </c>
      <c r="C20" s="2188">
        <v>1011724.01</v>
      </c>
      <c r="D20" s="2188">
        <v>0</v>
      </c>
      <c r="E20" s="2195">
        <f>SUM(C20:D20)</f>
        <v>1011724.01</v>
      </c>
    </row>
    <row r="21" spans="1:5" ht="14.4" x14ac:dyDescent="0.2">
      <c r="A21" s="2186" t="s">
        <v>1065</v>
      </c>
      <c r="B21" s="2187">
        <v>8123</v>
      </c>
      <c r="C21" s="2188">
        <v>0</v>
      </c>
      <c r="D21" s="2188">
        <v>0</v>
      </c>
      <c r="E21" s="2195">
        <f>C21+D21</f>
        <v>0</v>
      </c>
    </row>
    <row r="22" spans="1:5" ht="15.05" thickBot="1" x14ac:dyDescent="0.25">
      <c r="A22" s="2197" t="s">
        <v>1066</v>
      </c>
      <c r="B22" s="2198">
        <v>-8124</v>
      </c>
      <c r="C22" s="2199">
        <v>-96875</v>
      </c>
      <c r="D22" s="2199">
        <v>0</v>
      </c>
      <c r="E22" s="2200">
        <f>C22+D22</f>
        <v>-96875</v>
      </c>
    </row>
    <row r="23" spans="1:5" ht="15.05" thickBot="1" x14ac:dyDescent="0.25">
      <c r="A23" s="2201" t="s">
        <v>1067</v>
      </c>
      <c r="B23" s="2202"/>
      <c r="C23" s="2203">
        <f>C3+C7+C18</f>
        <v>8454393.9258100018</v>
      </c>
      <c r="D23" s="2203">
        <f>D17+D18</f>
        <v>0</v>
      </c>
      <c r="E23" s="2204">
        <f t="shared" si="0"/>
        <v>8454393.9258100018</v>
      </c>
    </row>
    <row r="24" spans="1:5" ht="13.1" thickBot="1" x14ac:dyDescent="0.25">
      <c r="A24" s="2344" t="s">
        <v>1068</v>
      </c>
      <c r="B24" s="2344"/>
      <c r="C24" s="2205"/>
      <c r="D24" s="2205"/>
      <c r="E24" s="2206" t="s">
        <v>1023</v>
      </c>
    </row>
    <row r="25" spans="1:5" ht="24.25" thickBot="1" x14ac:dyDescent="0.25">
      <c r="A25" s="2179" t="s">
        <v>1069</v>
      </c>
      <c r="B25" s="2180" t="s">
        <v>234</v>
      </c>
      <c r="C25" s="2181" t="s">
        <v>1034</v>
      </c>
      <c r="D25" s="2181" t="s">
        <v>1090</v>
      </c>
      <c r="E25" s="2181" t="s">
        <v>1034</v>
      </c>
    </row>
    <row r="26" spans="1:5" ht="14.4" x14ac:dyDescent="0.2">
      <c r="A26" s="2207" t="s">
        <v>1070</v>
      </c>
      <c r="B26" s="2208" t="s">
        <v>1071</v>
      </c>
      <c r="C26" s="2191">
        <v>26192.5</v>
      </c>
      <c r="D26" s="2191">
        <v>0</v>
      </c>
      <c r="E26" s="2209">
        <f>C26+D26</f>
        <v>26192.5</v>
      </c>
    </row>
    <row r="27" spans="1:5" ht="14.4" x14ac:dyDescent="0.2">
      <c r="A27" s="2210" t="s">
        <v>1072</v>
      </c>
      <c r="B27" s="2187" t="s">
        <v>1071</v>
      </c>
      <c r="C27" s="2188">
        <v>242789.92</v>
      </c>
      <c r="D27" s="2191">
        <v>0</v>
      </c>
      <c r="E27" s="2209">
        <f t="shared" ref="E27:E41" si="1">C27+D27</f>
        <v>242789.92</v>
      </c>
    </row>
    <row r="28" spans="1:5" ht="14.4" x14ac:dyDescent="0.2">
      <c r="A28" s="2210" t="s">
        <v>1073</v>
      </c>
      <c r="B28" s="2187" t="s">
        <v>1071</v>
      </c>
      <c r="C28" s="2188">
        <v>890235.68</v>
      </c>
      <c r="D28" s="2191">
        <v>0</v>
      </c>
      <c r="E28" s="2209">
        <f t="shared" si="1"/>
        <v>890235.68</v>
      </c>
    </row>
    <row r="29" spans="1:5" ht="14.4" x14ac:dyDescent="0.2">
      <c r="A29" s="2210" t="s">
        <v>1074</v>
      </c>
      <c r="B29" s="2187" t="s">
        <v>1071</v>
      </c>
      <c r="C29" s="2188">
        <v>696154.43</v>
      </c>
      <c r="D29" s="2191">
        <v>0</v>
      </c>
      <c r="E29" s="2209">
        <f t="shared" si="1"/>
        <v>696154.43</v>
      </c>
    </row>
    <row r="30" spans="1:5" ht="14.4" x14ac:dyDescent="0.2">
      <c r="A30" s="2210" t="s">
        <v>1075</v>
      </c>
      <c r="B30" s="2187" t="s">
        <v>1071</v>
      </c>
      <c r="C30" s="2188">
        <v>3709243.9900000007</v>
      </c>
      <c r="D30" s="2191">
        <v>0</v>
      </c>
      <c r="E30" s="2209">
        <f>C30+D30</f>
        <v>3709243.9900000007</v>
      </c>
    </row>
    <row r="31" spans="1:5" ht="14.4" x14ac:dyDescent="0.2">
      <c r="A31" s="2210" t="s">
        <v>1076</v>
      </c>
      <c r="B31" s="2187" t="s">
        <v>1077</v>
      </c>
      <c r="C31" s="2188">
        <v>493259.41999999993</v>
      </c>
      <c r="D31" s="2191">
        <v>0</v>
      </c>
      <c r="E31" s="2209">
        <f t="shared" si="1"/>
        <v>493259.41999999993</v>
      </c>
    </row>
    <row r="32" spans="1:5" ht="14.4" x14ac:dyDescent="0.2">
      <c r="A32" s="2210" t="s">
        <v>1078</v>
      </c>
      <c r="B32" s="2187" t="s">
        <v>1071</v>
      </c>
      <c r="C32" s="2188">
        <v>43634.82</v>
      </c>
      <c r="D32" s="2191">
        <v>0</v>
      </c>
      <c r="E32" s="2209">
        <f t="shared" si="1"/>
        <v>43634.82</v>
      </c>
    </row>
    <row r="33" spans="1:5" ht="14.4" x14ac:dyDescent="0.2">
      <c r="A33" s="2210" t="s">
        <v>1079</v>
      </c>
      <c r="B33" s="2187" t="s">
        <v>1080</v>
      </c>
      <c r="C33" s="2188">
        <v>961135.55</v>
      </c>
      <c r="D33" s="2191">
        <v>0</v>
      </c>
      <c r="E33" s="2209">
        <f t="shared" si="1"/>
        <v>961135.55</v>
      </c>
    </row>
    <row r="34" spans="1:5" ht="14.4" x14ac:dyDescent="0.2">
      <c r="A34" s="2210" t="s">
        <v>1081</v>
      </c>
      <c r="B34" s="2187" t="s">
        <v>1080</v>
      </c>
      <c r="C34" s="2188">
        <v>0</v>
      </c>
      <c r="D34" s="2191">
        <v>0</v>
      </c>
      <c r="E34" s="2209">
        <f t="shared" si="1"/>
        <v>0</v>
      </c>
    </row>
    <row r="35" spans="1:5" ht="14.4" x14ac:dyDescent="0.2">
      <c r="A35" s="2210" t="s">
        <v>1082</v>
      </c>
      <c r="B35" s="2187" t="s">
        <v>1077</v>
      </c>
      <c r="C35" s="2188">
        <v>1172430.9799999995</v>
      </c>
      <c r="D35" s="2191">
        <v>0</v>
      </c>
      <c r="E35" s="2209">
        <f t="shared" si="1"/>
        <v>1172430.9799999995</v>
      </c>
    </row>
    <row r="36" spans="1:5" ht="14.4" x14ac:dyDescent="0.2">
      <c r="A36" s="2210" t="s">
        <v>1083</v>
      </c>
      <c r="B36" s="2187" t="s">
        <v>1077</v>
      </c>
      <c r="C36" s="2188">
        <v>22000</v>
      </c>
      <c r="D36" s="2191">
        <v>0</v>
      </c>
      <c r="E36" s="2209">
        <f t="shared" si="1"/>
        <v>22000</v>
      </c>
    </row>
    <row r="37" spans="1:5" ht="14.4" x14ac:dyDescent="0.2">
      <c r="A37" s="2210" t="s">
        <v>1084</v>
      </c>
      <c r="B37" s="2187" t="s">
        <v>1071</v>
      </c>
      <c r="C37" s="2188">
        <v>5434.02</v>
      </c>
      <c r="D37" s="2191">
        <v>0</v>
      </c>
      <c r="E37" s="2209">
        <f t="shared" si="1"/>
        <v>5434.02</v>
      </c>
    </row>
    <row r="38" spans="1:5" ht="14.4" x14ac:dyDescent="0.2">
      <c r="A38" s="2210" t="s">
        <v>1085</v>
      </c>
      <c r="B38" s="2187" t="s">
        <v>1077</v>
      </c>
      <c r="C38" s="2188">
        <v>108923.1</v>
      </c>
      <c r="D38" s="2191">
        <v>0</v>
      </c>
      <c r="E38" s="2209">
        <f>C38+D38</f>
        <v>108923.1</v>
      </c>
    </row>
    <row r="39" spans="1:5" ht="14.4" x14ac:dyDescent="0.2">
      <c r="A39" s="2210" t="s">
        <v>1086</v>
      </c>
      <c r="B39" s="2187" t="s">
        <v>1077</v>
      </c>
      <c r="C39" s="2188">
        <v>5317.28</v>
      </c>
      <c r="D39" s="2191">
        <v>0</v>
      </c>
      <c r="E39" s="2209">
        <f t="shared" si="1"/>
        <v>5317.28</v>
      </c>
    </row>
    <row r="40" spans="1:5" ht="14.4" x14ac:dyDescent="0.2">
      <c r="A40" s="2210" t="s">
        <v>1087</v>
      </c>
      <c r="B40" s="2187" t="s">
        <v>1077</v>
      </c>
      <c r="C40" s="2188">
        <v>73602.25</v>
      </c>
      <c r="D40" s="2191">
        <v>0</v>
      </c>
      <c r="E40" s="2209">
        <f t="shared" si="1"/>
        <v>73602.25</v>
      </c>
    </row>
    <row r="41" spans="1:5" ht="15.05" thickBot="1" x14ac:dyDescent="0.25">
      <c r="A41" s="2210" t="s">
        <v>1088</v>
      </c>
      <c r="B41" s="2187" t="s">
        <v>1077</v>
      </c>
      <c r="C41" s="2188">
        <v>4039.9870000000001</v>
      </c>
      <c r="D41" s="2191">
        <v>0</v>
      </c>
      <c r="E41" s="2209">
        <f t="shared" si="1"/>
        <v>4039.9870000000001</v>
      </c>
    </row>
    <row r="42" spans="1:5" ht="15.05" thickBot="1" x14ac:dyDescent="0.25">
      <c r="A42" s="2211" t="s">
        <v>1089</v>
      </c>
      <c r="B42" s="2202"/>
      <c r="C42" s="2203">
        <f>C26+C27+C28+C29+C30+C31+C32+C33+C34+C35+C36+C37+C38+C39+C40+C41</f>
        <v>8454393.9270000011</v>
      </c>
      <c r="D42" s="2203">
        <f>SUM(D26:D41)</f>
        <v>0</v>
      </c>
      <c r="E42" s="2204">
        <f>SUM(E26:E41)</f>
        <v>8454393.9270000011</v>
      </c>
    </row>
  </sheetData>
  <mergeCells count="2">
    <mergeCell ref="A1:B1"/>
    <mergeCell ref="A24:B2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I44"/>
  <sheetViews>
    <sheetView topLeftCell="A6" zoomScaleNormal="100" workbookViewId="0">
      <selection activeCell="I19" sqref="I19"/>
    </sheetView>
  </sheetViews>
  <sheetFormatPr defaultColWidth="9.25" defaultRowHeight="10.5" x14ac:dyDescent="0.2"/>
  <cols>
    <col min="1" max="1" width="3.5" style="12" customWidth="1"/>
    <col min="2" max="2" width="13.25" style="11" customWidth="1"/>
    <col min="3" max="3" width="7.25" style="11" customWidth="1"/>
    <col min="4" max="4" width="7.375" style="11" customWidth="1"/>
    <col min="5" max="5" width="44.25" style="11" customWidth="1"/>
    <col min="6" max="6" width="10.25" style="11" customWidth="1"/>
    <col min="7" max="7" width="8.75" style="11" customWidth="1"/>
    <col min="8" max="8" width="9.25" style="11"/>
    <col min="9" max="9" width="9.75" style="11" bestFit="1" customWidth="1"/>
    <col min="10" max="16384" width="9.25" style="11"/>
  </cols>
  <sheetData>
    <row r="1" spans="1:9" ht="17.7" x14ac:dyDescent="0.3">
      <c r="A1" s="2238" t="s">
        <v>205</v>
      </c>
      <c r="B1" s="2239"/>
      <c r="C1" s="2239"/>
      <c r="D1" s="2239"/>
      <c r="E1" s="2239"/>
      <c r="F1" s="2239"/>
      <c r="G1" s="434"/>
      <c r="H1" s="439" t="s">
        <v>257</v>
      </c>
    </row>
    <row r="2" spans="1:9" x14ac:dyDescent="0.2">
      <c r="A2" s="412"/>
      <c r="B2" s="416"/>
      <c r="C2" s="416"/>
      <c r="D2" s="416"/>
      <c r="E2" s="416"/>
      <c r="F2" s="416"/>
      <c r="G2" s="416"/>
    </row>
    <row r="3" spans="1:9" s="1" customFormat="1" ht="15.05" x14ac:dyDescent="0.25">
      <c r="A3" s="2240" t="s">
        <v>232</v>
      </c>
      <c r="B3" s="2239"/>
      <c r="C3" s="2239"/>
      <c r="D3" s="2239"/>
      <c r="E3" s="2239"/>
      <c r="F3" s="2239"/>
      <c r="G3" s="433"/>
      <c r="I3" s="521"/>
    </row>
    <row r="4" spans="1:9" s="1" customFormat="1" ht="15.05" x14ac:dyDescent="0.25">
      <c r="A4" s="433"/>
      <c r="B4" s="433"/>
      <c r="C4" s="433"/>
      <c r="D4" s="433"/>
      <c r="E4" s="433"/>
      <c r="F4" s="433"/>
      <c r="G4" s="417"/>
      <c r="I4" s="521"/>
    </row>
    <row r="5" spans="1:9" ht="15.05" x14ac:dyDescent="0.2">
      <c r="A5" s="2241" t="s">
        <v>231</v>
      </c>
      <c r="B5" s="2242"/>
      <c r="C5" s="2242"/>
      <c r="D5" s="2242"/>
      <c r="E5" s="2242"/>
      <c r="F5" s="2242"/>
      <c r="G5" s="416"/>
    </row>
    <row r="6" spans="1:9" ht="11.15" thickBot="1" x14ac:dyDescent="0.25">
      <c r="A6" s="4"/>
      <c r="B6" s="4"/>
      <c r="C6" s="4"/>
      <c r="D6" s="4"/>
      <c r="E6" s="4"/>
      <c r="F6" s="375"/>
      <c r="H6" s="375" t="s">
        <v>98</v>
      </c>
    </row>
    <row r="7" spans="1:9" x14ac:dyDescent="0.2">
      <c r="A7" s="2245" t="s">
        <v>99</v>
      </c>
      <c r="B7" s="2247" t="s">
        <v>207</v>
      </c>
      <c r="C7" s="409"/>
      <c r="D7" s="409"/>
      <c r="E7" s="2249" t="s">
        <v>135</v>
      </c>
      <c r="F7" s="2243" t="s">
        <v>256</v>
      </c>
      <c r="G7" s="2281" t="s">
        <v>254</v>
      </c>
      <c r="H7" s="2243" t="s">
        <v>255</v>
      </c>
    </row>
    <row r="8" spans="1:9" ht="11.15" thickBot="1" x14ac:dyDescent="0.25">
      <c r="A8" s="2246"/>
      <c r="B8" s="2248"/>
      <c r="C8" s="410"/>
      <c r="D8" s="410"/>
      <c r="E8" s="2250"/>
      <c r="F8" s="2244"/>
      <c r="G8" s="2282"/>
      <c r="H8" s="2283"/>
    </row>
    <row r="9" spans="1:9" ht="11.15" thickBot="1" x14ac:dyDescent="0.25">
      <c r="A9" s="506" t="s">
        <v>106</v>
      </c>
      <c r="B9" s="507" t="s">
        <v>102</v>
      </c>
      <c r="C9" s="508" t="s">
        <v>233</v>
      </c>
      <c r="D9" s="508" t="s">
        <v>234</v>
      </c>
      <c r="E9" s="509" t="s">
        <v>108</v>
      </c>
      <c r="F9" s="510">
        <f>F10+F37+F31</f>
        <v>20428.98</v>
      </c>
      <c r="G9" s="511">
        <f>+G10+G31+G37</f>
        <v>0</v>
      </c>
      <c r="H9" s="512">
        <f>+F9+G9</f>
        <v>20428.98</v>
      </c>
      <c r="I9" s="449" t="s">
        <v>264</v>
      </c>
    </row>
    <row r="10" spans="1:9" x14ac:dyDescent="0.2">
      <c r="A10" s="513" t="s">
        <v>106</v>
      </c>
      <c r="B10" s="514" t="s">
        <v>100</v>
      </c>
      <c r="C10" s="515"/>
      <c r="D10" s="515"/>
      <c r="E10" s="467" t="s">
        <v>208</v>
      </c>
      <c r="F10" s="516">
        <f>+F11+F12+F23+F24+F26+F27+F28+F29+F30</f>
        <v>2880</v>
      </c>
      <c r="G10" s="517">
        <f>+G12+G15+G17+G19+G21</f>
        <v>0</v>
      </c>
      <c r="H10" s="518">
        <f t="shared" ref="H10:H42" si="0">+F10+G10</f>
        <v>2880</v>
      </c>
      <c r="I10" s="449" t="s">
        <v>264</v>
      </c>
    </row>
    <row r="11" spans="1:9" x14ac:dyDescent="0.2">
      <c r="A11" s="468" t="s">
        <v>106</v>
      </c>
      <c r="B11" s="469" t="s">
        <v>235</v>
      </c>
      <c r="C11" s="470" t="s">
        <v>100</v>
      </c>
      <c r="D11" s="470" t="s">
        <v>100</v>
      </c>
      <c r="E11" s="471" t="s">
        <v>206</v>
      </c>
      <c r="F11" s="472">
        <v>200</v>
      </c>
      <c r="G11" s="473">
        <v>0</v>
      </c>
      <c r="H11" s="474">
        <f t="shared" si="0"/>
        <v>200</v>
      </c>
    </row>
    <row r="12" spans="1:9" x14ac:dyDescent="0.2">
      <c r="A12" s="524" t="s">
        <v>106</v>
      </c>
      <c r="B12" s="525" t="s">
        <v>236</v>
      </c>
      <c r="C12" s="526" t="s">
        <v>100</v>
      </c>
      <c r="D12" s="526" t="s">
        <v>100</v>
      </c>
      <c r="E12" s="527" t="s">
        <v>209</v>
      </c>
      <c r="F12" s="522">
        <f>SUM(F13:F14)</f>
        <v>120</v>
      </c>
      <c r="G12" s="523">
        <f>SUM(G13:G14)</f>
        <v>-60</v>
      </c>
      <c r="H12" s="523">
        <f t="shared" si="0"/>
        <v>60</v>
      </c>
      <c r="I12" s="449" t="s">
        <v>264</v>
      </c>
    </row>
    <row r="13" spans="1:9" x14ac:dyDescent="0.2">
      <c r="A13" s="468"/>
      <c r="B13" s="469"/>
      <c r="C13" s="445">
        <v>3299</v>
      </c>
      <c r="D13" s="446">
        <v>5321</v>
      </c>
      <c r="E13" s="520" t="s">
        <v>258</v>
      </c>
      <c r="F13" s="452">
        <v>60</v>
      </c>
      <c r="G13" s="453">
        <v>-30</v>
      </c>
      <c r="H13" s="453">
        <f t="shared" si="0"/>
        <v>30</v>
      </c>
      <c r="I13" s="449" t="s">
        <v>264</v>
      </c>
    </row>
    <row r="14" spans="1:9" x14ac:dyDescent="0.2">
      <c r="A14" s="468"/>
      <c r="B14" s="469"/>
      <c r="C14" s="445">
        <v>3299</v>
      </c>
      <c r="D14" s="446">
        <v>5331</v>
      </c>
      <c r="E14" s="520" t="s">
        <v>259</v>
      </c>
      <c r="F14" s="452">
        <v>60</v>
      </c>
      <c r="G14" s="453">
        <v>-30</v>
      </c>
      <c r="H14" s="453">
        <f t="shared" si="0"/>
        <v>30</v>
      </c>
      <c r="I14" s="449" t="s">
        <v>264</v>
      </c>
    </row>
    <row r="15" spans="1:9" ht="20.95" x14ac:dyDescent="0.2">
      <c r="A15" s="440" t="s">
        <v>106</v>
      </c>
      <c r="B15" s="528" t="s">
        <v>265</v>
      </c>
      <c r="C15" s="442" t="s">
        <v>100</v>
      </c>
      <c r="D15" s="442" t="s">
        <v>100</v>
      </c>
      <c r="E15" s="443" t="s">
        <v>261</v>
      </c>
      <c r="F15" s="501">
        <v>0</v>
      </c>
      <c r="G15" s="502">
        <f>+G16</f>
        <v>10</v>
      </c>
      <c r="H15" s="502">
        <f t="shared" si="0"/>
        <v>10</v>
      </c>
      <c r="I15" s="449" t="s">
        <v>264</v>
      </c>
    </row>
    <row r="16" spans="1:9" x14ac:dyDescent="0.2">
      <c r="A16" s="444"/>
      <c r="B16" s="441"/>
      <c r="C16" s="445">
        <v>3421</v>
      </c>
      <c r="D16" s="446">
        <v>5321</v>
      </c>
      <c r="E16" s="447" t="s">
        <v>258</v>
      </c>
      <c r="F16" s="454">
        <v>0</v>
      </c>
      <c r="G16" s="453">
        <v>10</v>
      </c>
      <c r="H16" s="453">
        <f t="shared" si="0"/>
        <v>10</v>
      </c>
    </row>
    <row r="17" spans="1:9" ht="20.95" x14ac:dyDescent="0.2">
      <c r="A17" s="440" t="s">
        <v>106</v>
      </c>
      <c r="B17" s="528" t="s">
        <v>266</v>
      </c>
      <c r="C17" s="442" t="s">
        <v>100</v>
      </c>
      <c r="D17" s="442" t="s">
        <v>100</v>
      </c>
      <c r="E17" s="443" t="s">
        <v>262</v>
      </c>
      <c r="F17" s="501">
        <v>0</v>
      </c>
      <c r="G17" s="502">
        <f>+G18</f>
        <v>30</v>
      </c>
      <c r="H17" s="502">
        <f t="shared" si="0"/>
        <v>30</v>
      </c>
      <c r="I17" s="449" t="s">
        <v>264</v>
      </c>
    </row>
    <row r="18" spans="1:9" x14ac:dyDescent="0.2">
      <c r="A18" s="444"/>
      <c r="B18" s="441"/>
      <c r="C18" s="445">
        <v>3421</v>
      </c>
      <c r="D18" s="446">
        <v>5331</v>
      </c>
      <c r="E18" s="447" t="s">
        <v>259</v>
      </c>
      <c r="F18" s="454">
        <v>0</v>
      </c>
      <c r="G18" s="453">
        <v>30</v>
      </c>
      <c r="H18" s="453">
        <f t="shared" si="0"/>
        <v>30</v>
      </c>
    </row>
    <row r="19" spans="1:9" ht="20.95" x14ac:dyDescent="0.2">
      <c r="A19" s="440" t="s">
        <v>106</v>
      </c>
      <c r="B19" s="528" t="s">
        <v>267</v>
      </c>
      <c r="C19" s="442" t="s">
        <v>100</v>
      </c>
      <c r="D19" s="442" t="s">
        <v>100</v>
      </c>
      <c r="E19" s="443" t="s">
        <v>263</v>
      </c>
      <c r="F19" s="501">
        <v>0</v>
      </c>
      <c r="G19" s="502">
        <f>+G20</f>
        <v>10</v>
      </c>
      <c r="H19" s="502">
        <f t="shared" si="0"/>
        <v>10</v>
      </c>
      <c r="I19" s="449" t="s">
        <v>264</v>
      </c>
    </row>
    <row r="20" spans="1:9" x14ac:dyDescent="0.2">
      <c r="A20" s="444"/>
      <c r="B20" s="448"/>
      <c r="C20" s="445">
        <v>3421</v>
      </c>
      <c r="D20" s="446">
        <v>5321</v>
      </c>
      <c r="E20" s="447" t="s">
        <v>258</v>
      </c>
      <c r="F20" s="454">
        <v>0</v>
      </c>
      <c r="G20" s="453">
        <v>10</v>
      </c>
      <c r="H20" s="453">
        <f t="shared" si="0"/>
        <v>10</v>
      </c>
    </row>
    <row r="21" spans="1:9" ht="20.95" x14ac:dyDescent="0.2">
      <c r="A21" s="440" t="s">
        <v>106</v>
      </c>
      <c r="B21" s="504" t="s">
        <v>268</v>
      </c>
      <c r="C21" s="442" t="s">
        <v>100</v>
      </c>
      <c r="D21" s="442" t="s">
        <v>100</v>
      </c>
      <c r="E21" s="503" t="s">
        <v>260</v>
      </c>
      <c r="F21" s="501">
        <v>0</v>
      </c>
      <c r="G21" s="502">
        <f>+G22</f>
        <v>10</v>
      </c>
      <c r="H21" s="502">
        <f t="shared" si="0"/>
        <v>10</v>
      </c>
      <c r="I21" s="449" t="s">
        <v>264</v>
      </c>
    </row>
    <row r="22" spans="1:9" x14ac:dyDescent="0.2">
      <c r="A22" s="378"/>
      <c r="B22" s="505"/>
      <c r="C22" s="445">
        <v>3113</v>
      </c>
      <c r="D22" s="446">
        <v>5321</v>
      </c>
      <c r="E22" s="447" t="s">
        <v>258</v>
      </c>
      <c r="F22" s="454">
        <v>0</v>
      </c>
      <c r="G22" s="453">
        <v>10</v>
      </c>
      <c r="H22" s="453">
        <f t="shared" si="0"/>
        <v>10</v>
      </c>
    </row>
    <row r="23" spans="1:9" x14ac:dyDescent="0.2">
      <c r="A23" s="475" t="s">
        <v>106</v>
      </c>
      <c r="B23" s="476" t="s">
        <v>237</v>
      </c>
      <c r="C23" s="470" t="s">
        <v>100</v>
      </c>
      <c r="D23" s="470" t="s">
        <v>100</v>
      </c>
      <c r="E23" s="477" t="s">
        <v>210</v>
      </c>
      <c r="F23" s="472">
        <v>2300</v>
      </c>
      <c r="G23" s="473">
        <v>0</v>
      </c>
      <c r="H23" s="474">
        <f t="shared" si="0"/>
        <v>2300</v>
      </c>
    </row>
    <row r="24" spans="1:9" x14ac:dyDescent="0.2">
      <c r="A24" s="468" t="s">
        <v>106</v>
      </c>
      <c r="B24" s="478" t="s">
        <v>238</v>
      </c>
      <c r="C24" s="470" t="s">
        <v>100</v>
      </c>
      <c r="D24" s="470" t="s">
        <v>100</v>
      </c>
      <c r="E24" s="479" t="s">
        <v>211</v>
      </c>
      <c r="F24" s="472">
        <v>60</v>
      </c>
      <c r="G24" s="473">
        <v>0</v>
      </c>
      <c r="H24" s="474">
        <f t="shared" si="0"/>
        <v>60</v>
      </c>
    </row>
    <row r="25" spans="1:9" x14ac:dyDescent="0.2">
      <c r="A25" s="378" t="s">
        <v>106</v>
      </c>
      <c r="B25" s="414" t="s">
        <v>100</v>
      </c>
      <c r="C25" s="54"/>
      <c r="D25" s="54"/>
      <c r="E25" s="384" t="s">
        <v>212</v>
      </c>
      <c r="F25" s="420"/>
      <c r="G25" s="450"/>
      <c r="H25" s="451"/>
    </row>
    <row r="26" spans="1:9" x14ac:dyDescent="0.2">
      <c r="A26" s="468" t="s">
        <v>106</v>
      </c>
      <c r="B26" s="478" t="s">
        <v>239</v>
      </c>
      <c r="C26" s="470" t="s">
        <v>100</v>
      </c>
      <c r="D26" s="470" t="s">
        <v>100</v>
      </c>
      <c r="E26" s="479" t="s">
        <v>213</v>
      </c>
      <c r="F26" s="472">
        <v>50</v>
      </c>
      <c r="G26" s="473">
        <v>0</v>
      </c>
      <c r="H26" s="474">
        <f t="shared" si="0"/>
        <v>50</v>
      </c>
    </row>
    <row r="27" spans="1:9" x14ac:dyDescent="0.2">
      <c r="A27" s="468" t="s">
        <v>106</v>
      </c>
      <c r="B27" s="480" t="s">
        <v>240</v>
      </c>
      <c r="C27" s="470" t="s">
        <v>100</v>
      </c>
      <c r="D27" s="470" t="s">
        <v>100</v>
      </c>
      <c r="E27" s="479" t="s">
        <v>214</v>
      </c>
      <c r="F27" s="472">
        <v>50</v>
      </c>
      <c r="G27" s="473">
        <v>0</v>
      </c>
      <c r="H27" s="474">
        <f t="shared" si="0"/>
        <v>50</v>
      </c>
    </row>
    <row r="28" spans="1:9" x14ac:dyDescent="0.2">
      <c r="A28" s="468" t="s">
        <v>106</v>
      </c>
      <c r="B28" s="480" t="s">
        <v>241</v>
      </c>
      <c r="C28" s="470" t="s">
        <v>100</v>
      </c>
      <c r="D28" s="470" t="s">
        <v>100</v>
      </c>
      <c r="E28" s="479" t="s">
        <v>215</v>
      </c>
      <c r="F28" s="472">
        <v>20</v>
      </c>
      <c r="G28" s="473">
        <v>0</v>
      </c>
      <c r="H28" s="474">
        <f t="shared" si="0"/>
        <v>20</v>
      </c>
    </row>
    <row r="29" spans="1:9" x14ac:dyDescent="0.2">
      <c r="A29" s="468" t="s">
        <v>106</v>
      </c>
      <c r="B29" s="480" t="s">
        <v>242</v>
      </c>
      <c r="C29" s="470" t="s">
        <v>100</v>
      </c>
      <c r="D29" s="470" t="s">
        <v>100</v>
      </c>
      <c r="E29" s="479" t="s">
        <v>216</v>
      </c>
      <c r="F29" s="472">
        <v>30</v>
      </c>
      <c r="G29" s="473">
        <v>0</v>
      </c>
      <c r="H29" s="474">
        <f t="shared" si="0"/>
        <v>30</v>
      </c>
    </row>
    <row r="30" spans="1:9" x14ac:dyDescent="0.2">
      <c r="A30" s="481" t="s">
        <v>106</v>
      </c>
      <c r="B30" s="482" t="s">
        <v>243</v>
      </c>
      <c r="C30" s="470" t="s">
        <v>100</v>
      </c>
      <c r="D30" s="470" t="s">
        <v>100</v>
      </c>
      <c r="E30" s="483" t="s">
        <v>217</v>
      </c>
      <c r="F30" s="472">
        <v>50</v>
      </c>
      <c r="G30" s="473">
        <v>0</v>
      </c>
      <c r="H30" s="474">
        <f t="shared" si="0"/>
        <v>50</v>
      </c>
    </row>
    <row r="31" spans="1:9" x14ac:dyDescent="0.2">
      <c r="A31" s="462" t="s">
        <v>106</v>
      </c>
      <c r="B31" s="463" t="s">
        <v>100</v>
      </c>
      <c r="C31" s="464"/>
      <c r="D31" s="464"/>
      <c r="E31" s="465" t="s">
        <v>218</v>
      </c>
      <c r="F31" s="466">
        <f>SUM(F32:F36)</f>
        <v>4548.9799999999996</v>
      </c>
      <c r="G31" s="455">
        <v>0</v>
      </c>
      <c r="H31" s="456">
        <f t="shared" si="0"/>
        <v>4548.9799999999996</v>
      </c>
    </row>
    <row r="32" spans="1:9" x14ac:dyDescent="0.2">
      <c r="A32" s="475" t="s">
        <v>106</v>
      </c>
      <c r="B32" s="484" t="s">
        <v>244</v>
      </c>
      <c r="C32" s="470" t="s">
        <v>100</v>
      </c>
      <c r="D32" s="470" t="s">
        <v>100</v>
      </c>
      <c r="E32" s="485" t="s">
        <v>219</v>
      </c>
      <c r="F32" s="486">
        <v>1200</v>
      </c>
      <c r="G32" s="473">
        <v>0</v>
      </c>
      <c r="H32" s="474">
        <f t="shared" si="0"/>
        <v>1200</v>
      </c>
    </row>
    <row r="33" spans="1:8" x14ac:dyDescent="0.2">
      <c r="A33" s="468" t="s">
        <v>106</v>
      </c>
      <c r="B33" s="484" t="s">
        <v>245</v>
      </c>
      <c r="C33" s="470" t="s">
        <v>100</v>
      </c>
      <c r="D33" s="470" t="s">
        <v>100</v>
      </c>
      <c r="E33" s="487" t="s">
        <v>220</v>
      </c>
      <c r="F33" s="486">
        <v>259.04000000000002</v>
      </c>
      <c r="G33" s="473">
        <v>0</v>
      </c>
      <c r="H33" s="474">
        <f t="shared" si="0"/>
        <v>259.04000000000002</v>
      </c>
    </row>
    <row r="34" spans="1:8" x14ac:dyDescent="0.2">
      <c r="A34" s="468" t="s">
        <v>106</v>
      </c>
      <c r="B34" s="488" t="s">
        <v>246</v>
      </c>
      <c r="C34" s="470" t="s">
        <v>100</v>
      </c>
      <c r="D34" s="470" t="s">
        <v>100</v>
      </c>
      <c r="E34" s="487" t="s">
        <v>221</v>
      </c>
      <c r="F34" s="486">
        <v>2007.02</v>
      </c>
      <c r="G34" s="473">
        <v>0</v>
      </c>
      <c r="H34" s="474">
        <f t="shared" si="0"/>
        <v>2007.02</v>
      </c>
    </row>
    <row r="35" spans="1:8" x14ac:dyDescent="0.2">
      <c r="A35" s="468" t="s">
        <v>106</v>
      </c>
      <c r="B35" s="488" t="s">
        <v>247</v>
      </c>
      <c r="C35" s="470" t="s">
        <v>100</v>
      </c>
      <c r="D35" s="470" t="s">
        <v>100</v>
      </c>
      <c r="E35" s="487" t="s">
        <v>222</v>
      </c>
      <c r="F35" s="486">
        <v>541.79</v>
      </c>
      <c r="G35" s="473">
        <v>0</v>
      </c>
      <c r="H35" s="474">
        <f t="shared" si="0"/>
        <v>541.79</v>
      </c>
    </row>
    <row r="36" spans="1:8" x14ac:dyDescent="0.2">
      <c r="A36" s="468" t="s">
        <v>106</v>
      </c>
      <c r="B36" s="488" t="s">
        <v>248</v>
      </c>
      <c r="C36" s="470" t="s">
        <v>100</v>
      </c>
      <c r="D36" s="470" t="s">
        <v>100</v>
      </c>
      <c r="E36" s="487" t="s">
        <v>223</v>
      </c>
      <c r="F36" s="486">
        <v>541.13</v>
      </c>
      <c r="G36" s="473">
        <v>0</v>
      </c>
      <c r="H36" s="474">
        <f t="shared" si="0"/>
        <v>541.13</v>
      </c>
    </row>
    <row r="37" spans="1:8" x14ac:dyDescent="0.2">
      <c r="A37" s="458" t="s">
        <v>106</v>
      </c>
      <c r="B37" s="460" t="s">
        <v>100</v>
      </c>
      <c r="C37" s="461"/>
      <c r="D37" s="461"/>
      <c r="E37" s="459" t="s">
        <v>224</v>
      </c>
      <c r="F37" s="457">
        <f>SUM(F38:F42)</f>
        <v>13000</v>
      </c>
      <c r="G37" s="455">
        <v>0</v>
      </c>
      <c r="H37" s="456">
        <f t="shared" si="0"/>
        <v>13000</v>
      </c>
    </row>
    <row r="38" spans="1:8" x14ac:dyDescent="0.2">
      <c r="A38" s="489" t="s">
        <v>106</v>
      </c>
      <c r="B38" s="490" t="s">
        <v>249</v>
      </c>
      <c r="C38" s="470" t="s">
        <v>100</v>
      </c>
      <c r="D38" s="470" t="s">
        <v>100</v>
      </c>
      <c r="E38" s="491" t="s">
        <v>225</v>
      </c>
      <c r="F38" s="492">
        <v>5000</v>
      </c>
      <c r="G38" s="473">
        <v>0</v>
      </c>
      <c r="H38" s="474">
        <f t="shared" si="0"/>
        <v>5000</v>
      </c>
    </row>
    <row r="39" spans="1:8" x14ac:dyDescent="0.2">
      <c r="A39" s="493" t="s">
        <v>106</v>
      </c>
      <c r="B39" s="490" t="s">
        <v>250</v>
      </c>
      <c r="C39" s="470" t="s">
        <v>100</v>
      </c>
      <c r="D39" s="470" t="s">
        <v>100</v>
      </c>
      <c r="E39" s="491" t="s">
        <v>226</v>
      </c>
      <c r="F39" s="492">
        <v>2750</v>
      </c>
      <c r="G39" s="473">
        <v>0</v>
      </c>
      <c r="H39" s="474">
        <f t="shared" si="0"/>
        <v>2750</v>
      </c>
    </row>
    <row r="40" spans="1:8" x14ac:dyDescent="0.2">
      <c r="A40" s="493" t="s">
        <v>106</v>
      </c>
      <c r="B40" s="490" t="s">
        <v>251</v>
      </c>
      <c r="C40" s="470" t="s">
        <v>100</v>
      </c>
      <c r="D40" s="470" t="s">
        <v>100</v>
      </c>
      <c r="E40" s="494" t="s">
        <v>227</v>
      </c>
      <c r="F40" s="492">
        <v>1750</v>
      </c>
      <c r="G40" s="473">
        <v>0</v>
      </c>
      <c r="H40" s="474">
        <f t="shared" si="0"/>
        <v>1750</v>
      </c>
    </row>
    <row r="41" spans="1:8" x14ac:dyDescent="0.2">
      <c r="A41" s="493" t="s">
        <v>106</v>
      </c>
      <c r="B41" s="490" t="s">
        <v>252</v>
      </c>
      <c r="C41" s="470" t="s">
        <v>100</v>
      </c>
      <c r="D41" s="470" t="s">
        <v>100</v>
      </c>
      <c r="E41" s="494" t="s">
        <v>228</v>
      </c>
      <c r="F41" s="492">
        <v>2750</v>
      </c>
      <c r="G41" s="473">
        <v>0</v>
      </c>
      <c r="H41" s="474">
        <f t="shared" si="0"/>
        <v>2750</v>
      </c>
    </row>
    <row r="42" spans="1:8" ht="11.15" thickBot="1" x14ac:dyDescent="0.25">
      <c r="A42" s="495" t="s">
        <v>106</v>
      </c>
      <c r="B42" s="496" t="s">
        <v>253</v>
      </c>
      <c r="C42" s="519" t="s">
        <v>100</v>
      </c>
      <c r="D42" s="519" t="s">
        <v>100</v>
      </c>
      <c r="E42" s="497" t="s">
        <v>229</v>
      </c>
      <c r="F42" s="498">
        <v>750</v>
      </c>
      <c r="G42" s="499">
        <v>0</v>
      </c>
      <c r="H42" s="500">
        <f t="shared" si="0"/>
        <v>750</v>
      </c>
    </row>
    <row r="44" spans="1:8" x14ac:dyDescent="0.2">
      <c r="E44" s="529">
        <v>41995</v>
      </c>
    </row>
  </sheetData>
  <mergeCells count="9">
    <mergeCell ref="G7:G8"/>
    <mergeCell ref="H7:H8"/>
    <mergeCell ref="A1:F1"/>
    <mergeCell ref="A3:F3"/>
    <mergeCell ref="A5:F5"/>
    <mergeCell ref="A7:A8"/>
    <mergeCell ref="B7:B8"/>
    <mergeCell ref="E7:E8"/>
    <mergeCell ref="F7:F8"/>
  </mergeCells>
  <pageMargins left="0.7" right="0.7" top="0.78740157499999996" bottom="0.78740157499999996" header="0.3" footer="0.3"/>
  <pageSetup paperSize="9" scale="7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3" zoomScaleNormal="100" workbookViewId="0">
      <selection activeCell="I19" sqref="I19"/>
    </sheetView>
  </sheetViews>
  <sheetFormatPr defaultColWidth="9.25" defaultRowHeight="10.5" x14ac:dyDescent="0.2"/>
  <cols>
    <col min="1" max="1" width="3.5" style="12" customWidth="1"/>
    <col min="2" max="2" width="13.25" style="11" customWidth="1"/>
    <col min="3" max="3" width="7.25" style="11" customWidth="1"/>
    <col min="4" max="4" width="7.375" style="11" customWidth="1"/>
    <col min="5" max="5" width="44.25" style="11" customWidth="1"/>
    <col min="6" max="6" width="10.25" style="11" customWidth="1"/>
    <col min="7" max="8" width="9.25" style="11"/>
    <col min="9" max="9" width="9.75" style="11" bestFit="1" customWidth="1"/>
    <col min="10" max="16384" width="9.25" style="11"/>
  </cols>
  <sheetData>
    <row r="1" spans="1:9" ht="17.7" x14ac:dyDescent="0.3">
      <c r="A1" s="2238" t="s">
        <v>205</v>
      </c>
      <c r="B1" s="2239"/>
      <c r="C1" s="2239"/>
      <c r="D1" s="2239"/>
      <c r="E1" s="2239"/>
      <c r="F1" s="2239"/>
      <c r="G1" s="437"/>
      <c r="H1" s="439" t="s">
        <v>257</v>
      </c>
    </row>
    <row r="2" spans="1:9" x14ac:dyDescent="0.2">
      <c r="A2" s="412"/>
      <c r="B2" s="416"/>
      <c r="C2" s="416"/>
      <c r="D2" s="416"/>
      <c r="E2" s="416"/>
      <c r="F2" s="416"/>
      <c r="G2" s="416"/>
    </row>
    <row r="3" spans="1:9" s="1" customFormat="1" ht="15.05" x14ac:dyDescent="0.25">
      <c r="A3" s="2240" t="s">
        <v>232</v>
      </c>
      <c r="B3" s="2239"/>
      <c r="C3" s="2239"/>
      <c r="D3" s="2239"/>
      <c r="E3" s="2239"/>
      <c r="F3" s="2239"/>
      <c r="G3" s="438"/>
    </row>
    <row r="4" spans="1:9" s="1" customFormat="1" ht="15.05" x14ac:dyDescent="0.25">
      <c r="A4" s="438"/>
      <c r="B4" s="438"/>
      <c r="C4" s="438"/>
      <c r="D4" s="438"/>
      <c r="E4" s="438"/>
      <c r="F4" s="438"/>
      <c r="G4" s="417"/>
    </row>
    <row r="5" spans="1:9" ht="15.05" x14ac:dyDescent="0.2">
      <c r="A5" s="2241" t="s">
        <v>231</v>
      </c>
      <c r="B5" s="2242"/>
      <c r="C5" s="2242"/>
      <c r="D5" s="2242"/>
      <c r="E5" s="2242"/>
      <c r="F5" s="2242"/>
      <c r="G5" s="416"/>
    </row>
    <row r="6" spans="1:9" ht="11.15" thickBot="1" x14ac:dyDescent="0.25">
      <c r="A6" s="4"/>
      <c r="B6" s="4"/>
      <c r="C6" s="4"/>
      <c r="D6" s="4"/>
      <c r="E6" s="4"/>
      <c r="F6" s="375"/>
      <c r="H6" s="375" t="s">
        <v>98</v>
      </c>
    </row>
    <row r="7" spans="1:9" x14ac:dyDescent="0.2">
      <c r="A7" s="2245" t="s">
        <v>99</v>
      </c>
      <c r="B7" s="2247" t="s">
        <v>207</v>
      </c>
      <c r="C7" s="409"/>
      <c r="D7" s="409"/>
      <c r="E7" s="2249" t="s">
        <v>135</v>
      </c>
      <c r="F7" s="2243" t="s">
        <v>256</v>
      </c>
      <c r="G7" s="2281" t="s">
        <v>269</v>
      </c>
      <c r="H7" s="2243" t="s">
        <v>255</v>
      </c>
    </row>
    <row r="8" spans="1:9" ht="11" customHeight="1" thickBot="1" x14ac:dyDescent="0.25">
      <c r="A8" s="2246"/>
      <c r="B8" s="2248"/>
      <c r="C8" s="410"/>
      <c r="D8" s="410"/>
      <c r="E8" s="2250"/>
      <c r="F8" s="2244"/>
      <c r="G8" s="2282"/>
      <c r="H8" s="2283"/>
    </row>
    <row r="9" spans="1:9" ht="11.15" thickBot="1" x14ac:dyDescent="0.25">
      <c r="A9" s="549" t="s">
        <v>106</v>
      </c>
      <c r="B9" s="550" t="s">
        <v>102</v>
      </c>
      <c r="C9" s="551" t="s">
        <v>233</v>
      </c>
      <c r="D9" s="551" t="s">
        <v>234</v>
      </c>
      <c r="E9" s="552" t="s">
        <v>108</v>
      </c>
      <c r="F9" s="554">
        <f>F10+F46+F40</f>
        <v>20428.98</v>
      </c>
      <c r="G9" s="555">
        <f>+G10+G40+G46</f>
        <v>0</v>
      </c>
      <c r="H9" s="556">
        <f>+F9+G9</f>
        <v>20428.98</v>
      </c>
      <c r="I9" s="535" t="s">
        <v>271</v>
      </c>
    </row>
    <row r="10" spans="1:9" x14ac:dyDescent="0.2">
      <c r="A10" s="545" t="s">
        <v>106</v>
      </c>
      <c r="B10" s="546" t="s">
        <v>100</v>
      </c>
      <c r="C10" s="547"/>
      <c r="D10" s="547"/>
      <c r="E10" s="548" t="s">
        <v>208</v>
      </c>
      <c r="F10" s="557">
        <f>+F11+F12+F13+F15+F17+F19+F21+F23+F25+F27+F29+F33+F35+F36+F37+F38+F39</f>
        <v>2880</v>
      </c>
      <c r="G10" s="558">
        <f>+G13+G15+G17+G19+G21+G23+G25+G27+G29+G31</f>
        <v>0</v>
      </c>
      <c r="H10" s="559">
        <f t="shared" ref="H10:H14" si="0">+F10+G10</f>
        <v>2880</v>
      </c>
      <c r="I10" s="535" t="s">
        <v>271</v>
      </c>
    </row>
    <row r="11" spans="1:9" x14ac:dyDescent="0.2">
      <c r="A11" s="468" t="s">
        <v>106</v>
      </c>
      <c r="B11" s="469" t="s">
        <v>235</v>
      </c>
      <c r="C11" s="470" t="s">
        <v>100</v>
      </c>
      <c r="D11" s="470" t="s">
        <v>100</v>
      </c>
      <c r="E11" s="471" t="s">
        <v>206</v>
      </c>
      <c r="F11" s="560">
        <v>200</v>
      </c>
      <c r="G11" s="561">
        <v>0</v>
      </c>
      <c r="H11" s="562">
        <f t="shared" si="0"/>
        <v>200</v>
      </c>
    </row>
    <row r="12" spans="1:9" x14ac:dyDescent="0.2">
      <c r="A12" s="468" t="s">
        <v>106</v>
      </c>
      <c r="B12" s="469" t="s">
        <v>236</v>
      </c>
      <c r="C12" s="470" t="s">
        <v>100</v>
      </c>
      <c r="D12" s="470" t="s">
        <v>100</v>
      </c>
      <c r="E12" s="479" t="s">
        <v>209</v>
      </c>
      <c r="F12" s="560">
        <v>120</v>
      </c>
      <c r="G12" s="561">
        <v>0</v>
      </c>
      <c r="H12" s="562">
        <f t="shared" si="0"/>
        <v>120</v>
      </c>
    </row>
    <row r="13" spans="1:9" x14ac:dyDescent="0.2">
      <c r="A13" s="468" t="s">
        <v>106</v>
      </c>
      <c r="B13" s="469" t="s">
        <v>237</v>
      </c>
      <c r="C13" s="470" t="s">
        <v>100</v>
      </c>
      <c r="D13" s="470" t="s">
        <v>100</v>
      </c>
      <c r="E13" s="479" t="s">
        <v>210</v>
      </c>
      <c r="F13" s="501">
        <v>2300</v>
      </c>
      <c r="G13" s="563">
        <f>+G14</f>
        <v>-2300</v>
      </c>
      <c r="H13" s="563">
        <f t="shared" si="0"/>
        <v>0</v>
      </c>
      <c r="I13" s="535" t="s">
        <v>271</v>
      </c>
    </row>
    <row r="14" spans="1:9" x14ac:dyDescent="0.2">
      <c r="A14" s="530"/>
      <c r="B14" s="531"/>
      <c r="C14" s="553" t="s">
        <v>291</v>
      </c>
      <c r="D14" s="534" t="s">
        <v>270</v>
      </c>
      <c r="E14" s="532" t="s">
        <v>259</v>
      </c>
      <c r="F14" s="454">
        <v>2300</v>
      </c>
      <c r="G14" s="564">
        <v>-2300</v>
      </c>
      <c r="H14" s="564">
        <f t="shared" si="0"/>
        <v>0</v>
      </c>
    </row>
    <row r="15" spans="1:9" ht="20.95" x14ac:dyDescent="0.2">
      <c r="A15" s="536" t="s">
        <v>106</v>
      </c>
      <c r="B15" s="537" t="s">
        <v>272</v>
      </c>
      <c r="C15" s="537" t="s">
        <v>100</v>
      </c>
      <c r="D15" s="537" t="s">
        <v>100</v>
      </c>
      <c r="E15" s="538" t="s">
        <v>274</v>
      </c>
      <c r="F15" s="501">
        <v>0</v>
      </c>
      <c r="G15" s="563">
        <f>+G16</f>
        <v>450</v>
      </c>
      <c r="H15" s="563">
        <f>+F15+G15</f>
        <v>450</v>
      </c>
      <c r="I15" s="535" t="s">
        <v>271</v>
      </c>
    </row>
    <row r="16" spans="1:9" x14ac:dyDescent="0.2">
      <c r="A16" s="533"/>
      <c r="B16" s="534"/>
      <c r="C16" s="534" t="s">
        <v>273</v>
      </c>
      <c r="D16" s="534" t="s">
        <v>270</v>
      </c>
      <c r="E16" s="532" t="s">
        <v>259</v>
      </c>
      <c r="F16" s="454">
        <v>0</v>
      </c>
      <c r="G16" s="564">
        <v>450</v>
      </c>
      <c r="H16" s="564">
        <f>+F16+G16</f>
        <v>450</v>
      </c>
      <c r="I16" s="535"/>
    </row>
    <row r="17" spans="1:9" ht="20.95" x14ac:dyDescent="0.2">
      <c r="A17" s="536" t="s">
        <v>106</v>
      </c>
      <c r="B17" s="537" t="s">
        <v>292</v>
      </c>
      <c r="C17" s="537" t="s">
        <v>100</v>
      </c>
      <c r="D17" s="537" t="s">
        <v>100</v>
      </c>
      <c r="E17" s="538" t="s">
        <v>275</v>
      </c>
      <c r="F17" s="501">
        <v>0</v>
      </c>
      <c r="G17" s="563">
        <f t="shared" ref="G17" si="1">+G18</f>
        <v>490</v>
      </c>
      <c r="H17" s="563">
        <f t="shared" ref="H17:H32" si="2">+F17+G17</f>
        <v>490</v>
      </c>
      <c r="I17" s="535" t="s">
        <v>271</v>
      </c>
    </row>
    <row r="18" spans="1:9" x14ac:dyDescent="0.2">
      <c r="A18" s="533"/>
      <c r="B18" s="534"/>
      <c r="C18" s="534" t="s">
        <v>273</v>
      </c>
      <c r="D18" s="534" t="s">
        <v>270</v>
      </c>
      <c r="E18" s="532" t="s">
        <v>259</v>
      </c>
      <c r="F18" s="454">
        <v>0</v>
      </c>
      <c r="G18" s="564">
        <v>490</v>
      </c>
      <c r="H18" s="564">
        <f t="shared" si="2"/>
        <v>490</v>
      </c>
      <c r="I18" s="535"/>
    </row>
    <row r="19" spans="1:9" ht="20.95" x14ac:dyDescent="0.2">
      <c r="A19" s="536" t="s">
        <v>106</v>
      </c>
      <c r="B19" s="537" t="s">
        <v>276</v>
      </c>
      <c r="C19" s="537" t="s">
        <v>100</v>
      </c>
      <c r="D19" s="537" t="s">
        <v>100</v>
      </c>
      <c r="E19" s="538" t="s">
        <v>277</v>
      </c>
      <c r="F19" s="501">
        <v>0</v>
      </c>
      <c r="G19" s="563">
        <f t="shared" ref="G19" si="3">+G20</f>
        <v>80</v>
      </c>
      <c r="H19" s="563">
        <f t="shared" ref="H19" si="4">+F19+G19</f>
        <v>80</v>
      </c>
      <c r="I19" s="535" t="s">
        <v>271</v>
      </c>
    </row>
    <row r="20" spans="1:9" x14ac:dyDescent="0.2">
      <c r="A20" s="533"/>
      <c r="B20" s="534"/>
      <c r="C20" s="534" t="s">
        <v>273</v>
      </c>
      <c r="D20" s="534" t="s">
        <v>270</v>
      </c>
      <c r="E20" s="532" t="s">
        <v>259</v>
      </c>
      <c r="F20" s="454">
        <v>0</v>
      </c>
      <c r="G20" s="564">
        <v>80</v>
      </c>
      <c r="H20" s="564">
        <f t="shared" si="2"/>
        <v>80</v>
      </c>
      <c r="I20" s="535"/>
    </row>
    <row r="21" spans="1:9" ht="31.45" x14ac:dyDescent="0.2">
      <c r="A21" s="536" t="s">
        <v>106</v>
      </c>
      <c r="B21" s="537" t="s">
        <v>278</v>
      </c>
      <c r="C21" s="537" t="s">
        <v>100</v>
      </c>
      <c r="D21" s="537" t="s">
        <v>100</v>
      </c>
      <c r="E21" s="538" t="s">
        <v>279</v>
      </c>
      <c r="F21" s="501">
        <v>0</v>
      </c>
      <c r="G21" s="563">
        <f t="shared" ref="G21" si="5">+G22</f>
        <v>135</v>
      </c>
      <c r="H21" s="563">
        <f t="shared" ref="H21" si="6">+F21+G21</f>
        <v>135</v>
      </c>
      <c r="I21" s="535" t="s">
        <v>271</v>
      </c>
    </row>
    <row r="22" spans="1:9" x14ac:dyDescent="0.2">
      <c r="A22" s="533"/>
      <c r="B22" s="534"/>
      <c r="C22" s="534" t="s">
        <v>273</v>
      </c>
      <c r="D22" s="534" t="s">
        <v>270</v>
      </c>
      <c r="E22" s="532" t="s">
        <v>259</v>
      </c>
      <c r="F22" s="454">
        <v>0</v>
      </c>
      <c r="G22" s="564">
        <v>135</v>
      </c>
      <c r="H22" s="564">
        <f t="shared" si="2"/>
        <v>135</v>
      </c>
      <c r="I22" s="535"/>
    </row>
    <row r="23" spans="1:9" ht="20.95" x14ac:dyDescent="0.2">
      <c r="A23" s="536" t="s">
        <v>106</v>
      </c>
      <c r="B23" s="537" t="s">
        <v>280</v>
      </c>
      <c r="C23" s="537" t="s">
        <v>100</v>
      </c>
      <c r="D23" s="537" t="s">
        <v>100</v>
      </c>
      <c r="E23" s="538" t="s">
        <v>281</v>
      </c>
      <c r="F23" s="501">
        <v>0</v>
      </c>
      <c r="G23" s="563">
        <f t="shared" ref="G23" si="7">+G24</f>
        <v>400</v>
      </c>
      <c r="H23" s="563">
        <f t="shared" ref="H23" si="8">+F23+G23</f>
        <v>400</v>
      </c>
      <c r="I23" s="535" t="s">
        <v>271</v>
      </c>
    </row>
    <row r="24" spans="1:9" x14ac:dyDescent="0.2">
      <c r="A24" s="533"/>
      <c r="B24" s="534"/>
      <c r="C24" s="534" t="s">
        <v>273</v>
      </c>
      <c r="D24" s="534" t="s">
        <v>270</v>
      </c>
      <c r="E24" s="532" t="s">
        <v>259</v>
      </c>
      <c r="F24" s="454">
        <v>0</v>
      </c>
      <c r="G24" s="564">
        <v>400</v>
      </c>
      <c r="H24" s="564">
        <f t="shared" si="2"/>
        <v>400</v>
      </c>
      <c r="I24" s="535"/>
    </row>
    <row r="25" spans="1:9" ht="20.95" x14ac:dyDescent="0.2">
      <c r="A25" s="536" t="s">
        <v>106</v>
      </c>
      <c r="B25" s="537" t="s">
        <v>282</v>
      </c>
      <c r="C25" s="537" t="s">
        <v>100</v>
      </c>
      <c r="D25" s="537" t="s">
        <v>100</v>
      </c>
      <c r="E25" s="538" t="s">
        <v>284</v>
      </c>
      <c r="F25" s="501">
        <v>0</v>
      </c>
      <c r="G25" s="563">
        <f t="shared" ref="G25" si="9">+G26</f>
        <v>300</v>
      </c>
      <c r="H25" s="563">
        <f t="shared" ref="H25" si="10">+F25+G25</f>
        <v>300</v>
      </c>
      <c r="I25" s="535" t="s">
        <v>271</v>
      </c>
    </row>
    <row r="26" spans="1:9" x14ac:dyDescent="0.2">
      <c r="A26" s="533"/>
      <c r="B26" s="534"/>
      <c r="C26" s="534" t="s">
        <v>283</v>
      </c>
      <c r="D26" s="534" t="s">
        <v>270</v>
      </c>
      <c r="E26" s="532" t="s">
        <v>259</v>
      </c>
      <c r="F26" s="454">
        <v>0</v>
      </c>
      <c r="G26" s="564">
        <v>300</v>
      </c>
      <c r="H26" s="564">
        <f t="shared" si="2"/>
        <v>300</v>
      </c>
      <c r="I26" s="535"/>
    </row>
    <row r="27" spans="1:9" ht="31.45" x14ac:dyDescent="0.2">
      <c r="A27" s="536" t="s">
        <v>106</v>
      </c>
      <c r="B27" s="537" t="s">
        <v>285</v>
      </c>
      <c r="C27" s="537" t="s">
        <v>100</v>
      </c>
      <c r="D27" s="537" t="s">
        <v>100</v>
      </c>
      <c r="E27" s="538" t="s">
        <v>286</v>
      </c>
      <c r="F27" s="501">
        <v>0</v>
      </c>
      <c r="G27" s="563">
        <f t="shared" ref="G27" si="11">+G28</f>
        <v>170</v>
      </c>
      <c r="H27" s="563">
        <f t="shared" ref="H27" si="12">+F27+G27</f>
        <v>170</v>
      </c>
      <c r="I27" s="535" t="s">
        <v>271</v>
      </c>
    </row>
    <row r="28" spans="1:9" x14ac:dyDescent="0.2">
      <c r="A28" s="533"/>
      <c r="B28" s="534"/>
      <c r="C28" s="534" t="s">
        <v>283</v>
      </c>
      <c r="D28" s="534" t="s">
        <v>270</v>
      </c>
      <c r="E28" s="532" t="s">
        <v>259</v>
      </c>
      <c r="F28" s="454">
        <v>0</v>
      </c>
      <c r="G28" s="564">
        <v>170</v>
      </c>
      <c r="H28" s="564">
        <f t="shared" si="2"/>
        <v>170</v>
      </c>
      <c r="I28" s="535"/>
    </row>
    <row r="29" spans="1:9" ht="20.95" x14ac:dyDescent="0.2">
      <c r="A29" s="536" t="s">
        <v>106</v>
      </c>
      <c r="B29" s="537" t="s">
        <v>287</v>
      </c>
      <c r="C29" s="537" t="s">
        <v>100</v>
      </c>
      <c r="D29" s="537" t="s">
        <v>100</v>
      </c>
      <c r="E29" s="538" t="s">
        <v>288</v>
      </c>
      <c r="F29" s="501">
        <v>0</v>
      </c>
      <c r="G29" s="563">
        <f t="shared" ref="G29" si="13">+G30</f>
        <v>240</v>
      </c>
      <c r="H29" s="563">
        <f t="shared" ref="H29" si="14">+F29+G29</f>
        <v>240</v>
      </c>
      <c r="I29" s="535" t="s">
        <v>271</v>
      </c>
    </row>
    <row r="30" spans="1:9" x14ac:dyDescent="0.2">
      <c r="A30" s="533"/>
      <c r="B30" s="534"/>
      <c r="C30" s="534" t="s">
        <v>273</v>
      </c>
      <c r="D30" s="534" t="s">
        <v>270</v>
      </c>
      <c r="E30" s="532" t="s">
        <v>259</v>
      </c>
      <c r="F30" s="454">
        <v>0</v>
      </c>
      <c r="G30" s="564">
        <v>240</v>
      </c>
      <c r="H30" s="564">
        <f t="shared" si="2"/>
        <v>240</v>
      </c>
      <c r="I30" s="535"/>
    </row>
    <row r="31" spans="1:9" ht="31.45" x14ac:dyDescent="0.2">
      <c r="A31" s="536" t="s">
        <v>106</v>
      </c>
      <c r="B31" s="537" t="s">
        <v>289</v>
      </c>
      <c r="C31" s="537" t="s">
        <v>100</v>
      </c>
      <c r="D31" s="537" t="s">
        <v>100</v>
      </c>
      <c r="E31" s="538" t="s">
        <v>290</v>
      </c>
      <c r="F31" s="501">
        <v>0</v>
      </c>
      <c r="G31" s="563">
        <f t="shared" ref="G31" si="15">+G32</f>
        <v>35</v>
      </c>
      <c r="H31" s="563">
        <f t="shared" ref="H31" si="16">+F31+G31</f>
        <v>35</v>
      </c>
      <c r="I31" s="535" t="s">
        <v>271</v>
      </c>
    </row>
    <row r="32" spans="1:9" x14ac:dyDescent="0.2">
      <c r="A32" s="533"/>
      <c r="B32" s="534"/>
      <c r="C32" s="534" t="s">
        <v>273</v>
      </c>
      <c r="D32" s="534" t="s">
        <v>270</v>
      </c>
      <c r="E32" s="532" t="s">
        <v>259</v>
      </c>
      <c r="F32" s="454">
        <v>0</v>
      </c>
      <c r="G32" s="564">
        <v>35</v>
      </c>
      <c r="H32" s="564">
        <f t="shared" si="2"/>
        <v>35</v>
      </c>
      <c r="I32" s="535"/>
    </row>
    <row r="33" spans="1:8" x14ac:dyDescent="0.2">
      <c r="A33" s="468" t="s">
        <v>106</v>
      </c>
      <c r="B33" s="478" t="s">
        <v>238</v>
      </c>
      <c r="C33" s="470" t="s">
        <v>100</v>
      </c>
      <c r="D33" s="470" t="s">
        <v>100</v>
      </c>
      <c r="E33" s="479" t="s">
        <v>211</v>
      </c>
      <c r="F33" s="560">
        <v>60</v>
      </c>
      <c r="G33" s="561">
        <v>0</v>
      </c>
      <c r="H33" s="562">
        <f>+F33+G33</f>
        <v>60</v>
      </c>
    </row>
    <row r="34" spans="1:8" x14ac:dyDescent="0.2">
      <c r="A34" s="378" t="s">
        <v>106</v>
      </c>
      <c r="B34" s="414" t="s">
        <v>100</v>
      </c>
      <c r="C34" s="54"/>
      <c r="D34" s="54"/>
      <c r="E34" s="384" t="s">
        <v>212</v>
      </c>
      <c r="F34" s="560"/>
      <c r="G34" s="561"/>
      <c r="H34" s="562"/>
    </row>
    <row r="35" spans="1:8" x14ac:dyDescent="0.2">
      <c r="A35" s="468" t="s">
        <v>106</v>
      </c>
      <c r="B35" s="478" t="s">
        <v>239</v>
      </c>
      <c r="C35" s="470" t="s">
        <v>100</v>
      </c>
      <c r="D35" s="470" t="s">
        <v>100</v>
      </c>
      <c r="E35" s="479" t="s">
        <v>213</v>
      </c>
      <c r="F35" s="560">
        <v>50</v>
      </c>
      <c r="G35" s="561">
        <v>0</v>
      </c>
      <c r="H35" s="562">
        <f t="shared" ref="H35:H51" si="17">+F35+G35</f>
        <v>50</v>
      </c>
    </row>
    <row r="36" spans="1:8" x14ac:dyDescent="0.2">
      <c r="A36" s="468" t="s">
        <v>106</v>
      </c>
      <c r="B36" s="480" t="s">
        <v>240</v>
      </c>
      <c r="C36" s="470" t="s">
        <v>100</v>
      </c>
      <c r="D36" s="470" t="s">
        <v>100</v>
      </c>
      <c r="E36" s="479" t="s">
        <v>214</v>
      </c>
      <c r="F36" s="560">
        <v>50</v>
      </c>
      <c r="G36" s="561">
        <v>0</v>
      </c>
      <c r="H36" s="562">
        <f t="shared" si="17"/>
        <v>50</v>
      </c>
    </row>
    <row r="37" spans="1:8" x14ac:dyDescent="0.2">
      <c r="A37" s="468" t="s">
        <v>106</v>
      </c>
      <c r="B37" s="480" t="s">
        <v>241</v>
      </c>
      <c r="C37" s="470" t="s">
        <v>100</v>
      </c>
      <c r="D37" s="470" t="s">
        <v>100</v>
      </c>
      <c r="E37" s="479" t="s">
        <v>215</v>
      </c>
      <c r="F37" s="560">
        <v>20</v>
      </c>
      <c r="G37" s="561">
        <v>0</v>
      </c>
      <c r="H37" s="562">
        <f t="shared" si="17"/>
        <v>20</v>
      </c>
    </row>
    <row r="38" spans="1:8" x14ac:dyDescent="0.2">
      <c r="A38" s="468" t="s">
        <v>106</v>
      </c>
      <c r="B38" s="480" t="s">
        <v>242</v>
      </c>
      <c r="C38" s="470" t="s">
        <v>100</v>
      </c>
      <c r="D38" s="470" t="s">
        <v>100</v>
      </c>
      <c r="E38" s="479" t="s">
        <v>216</v>
      </c>
      <c r="F38" s="560">
        <v>30</v>
      </c>
      <c r="G38" s="561">
        <v>0</v>
      </c>
      <c r="H38" s="562">
        <f t="shared" si="17"/>
        <v>30</v>
      </c>
    </row>
    <row r="39" spans="1:8" x14ac:dyDescent="0.2">
      <c r="A39" s="481" t="s">
        <v>106</v>
      </c>
      <c r="B39" s="482" t="s">
        <v>243</v>
      </c>
      <c r="C39" s="470" t="s">
        <v>100</v>
      </c>
      <c r="D39" s="470" t="s">
        <v>100</v>
      </c>
      <c r="E39" s="483" t="s">
        <v>217</v>
      </c>
      <c r="F39" s="560">
        <v>50</v>
      </c>
      <c r="G39" s="561">
        <v>0</v>
      </c>
      <c r="H39" s="562">
        <f t="shared" si="17"/>
        <v>50</v>
      </c>
    </row>
    <row r="40" spans="1:8" x14ac:dyDescent="0.2">
      <c r="A40" s="541" t="s">
        <v>106</v>
      </c>
      <c r="B40" s="542" t="s">
        <v>100</v>
      </c>
      <c r="C40" s="543"/>
      <c r="D40" s="543"/>
      <c r="E40" s="544" t="s">
        <v>218</v>
      </c>
      <c r="F40" s="565">
        <f>SUM(F41:F45)</f>
        <v>4548.9799999999996</v>
      </c>
      <c r="G40" s="566">
        <v>0</v>
      </c>
      <c r="H40" s="567">
        <f t="shared" si="17"/>
        <v>4548.9799999999996</v>
      </c>
    </row>
    <row r="41" spans="1:8" x14ac:dyDescent="0.2">
      <c r="A41" s="475" t="s">
        <v>106</v>
      </c>
      <c r="B41" s="484" t="s">
        <v>244</v>
      </c>
      <c r="C41" s="470" t="s">
        <v>100</v>
      </c>
      <c r="D41" s="470" t="s">
        <v>100</v>
      </c>
      <c r="E41" s="485" t="s">
        <v>219</v>
      </c>
      <c r="F41" s="568">
        <v>1200</v>
      </c>
      <c r="G41" s="561">
        <v>0</v>
      </c>
      <c r="H41" s="562">
        <f t="shared" si="17"/>
        <v>1200</v>
      </c>
    </row>
    <row r="42" spans="1:8" x14ac:dyDescent="0.2">
      <c r="A42" s="468" t="s">
        <v>106</v>
      </c>
      <c r="B42" s="484" t="s">
        <v>245</v>
      </c>
      <c r="C42" s="470" t="s">
        <v>100</v>
      </c>
      <c r="D42" s="470" t="s">
        <v>100</v>
      </c>
      <c r="E42" s="487" t="s">
        <v>220</v>
      </c>
      <c r="F42" s="568">
        <v>259.04000000000002</v>
      </c>
      <c r="G42" s="561">
        <v>0</v>
      </c>
      <c r="H42" s="562">
        <f t="shared" si="17"/>
        <v>259.04000000000002</v>
      </c>
    </row>
    <row r="43" spans="1:8" x14ac:dyDescent="0.2">
      <c r="A43" s="468" t="s">
        <v>106</v>
      </c>
      <c r="B43" s="488" t="s">
        <v>246</v>
      </c>
      <c r="C43" s="470" t="s">
        <v>100</v>
      </c>
      <c r="D43" s="470" t="s">
        <v>100</v>
      </c>
      <c r="E43" s="487" t="s">
        <v>221</v>
      </c>
      <c r="F43" s="568">
        <v>2007.02</v>
      </c>
      <c r="G43" s="561">
        <v>0</v>
      </c>
      <c r="H43" s="562">
        <f t="shared" si="17"/>
        <v>2007.02</v>
      </c>
    </row>
    <row r="44" spans="1:8" x14ac:dyDescent="0.2">
      <c r="A44" s="468" t="s">
        <v>106</v>
      </c>
      <c r="B44" s="488" t="s">
        <v>247</v>
      </c>
      <c r="C44" s="470" t="s">
        <v>100</v>
      </c>
      <c r="D44" s="470" t="s">
        <v>100</v>
      </c>
      <c r="E44" s="487" t="s">
        <v>222</v>
      </c>
      <c r="F44" s="568">
        <v>541.79</v>
      </c>
      <c r="G44" s="561">
        <v>0</v>
      </c>
      <c r="H44" s="562">
        <f t="shared" si="17"/>
        <v>541.79</v>
      </c>
    </row>
    <row r="45" spans="1:8" x14ac:dyDescent="0.2">
      <c r="A45" s="468" t="s">
        <v>106</v>
      </c>
      <c r="B45" s="488" t="s">
        <v>248</v>
      </c>
      <c r="C45" s="470" t="s">
        <v>100</v>
      </c>
      <c r="D45" s="470" t="s">
        <v>100</v>
      </c>
      <c r="E45" s="487" t="s">
        <v>223</v>
      </c>
      <c r="F45" s="568">
        <v>541.13</v>
      </c>
      <c r="G45" s="561">
        <v>0</v>
      </c>
      <c r="H45" s="562">
        <f t="shared" si="17"/>
        <v>541.13</v>
      </c>
    </row>
    <row r="46" spans="1:8" x14ac:dyDescent="0.2">
      <c r="A46" s="403" t="s">
        <v>106</v>
      </c>
      <c r="B46" s="539" t="s">
        <v>100</v>
      </c>
      <c r="C46" s="540"/>
      <c r="D46" s="540"/>
      <c r="E46" s="405" t="s">
        <v>224</v>
      </c>
      <c r="F46" s="569">
        <f>SUM(F47:F51)</f>
        <v>13000</v>
      </c>
      <c r="G46" s="566">
        <v>0</v>
      </c>
      <c r="H46" s="567">
        <f t="shared" si="17"/>
        <v>13000</v>
      </c>
    </row>
    <row r="47" spans="1:8" x14ac:dyDescent="0.2">
      <c r="A47" s="489" t="s">
        <v>106</v>
      </c>
      <c r="B47" s="490" t="s">
        <v>249</v>
      </c>
      <c r="C47" s="470" t="s">
        <v>100</v>
      </c>
      <c r="D47" s="470" t="s">
        <v>100</v>
      </c>
      <c r="E47" s="491" t="s">
        <v>225</v>
      </c>
      <c r="F47" s="570">
        <v>5000</v>
      </c>
      <c r="G47" s="561">
        <v>0</v>
      </c>
      <c r="H47" s="562">
        <f t="shared" si="17"/>
        <v>5000</v>
      </c>
    </row>
    <row r="48" spans="1:8" x14ac:dyDescent="0.2">
      <c r="A48" s="493" t="s">
        <v>106</v>
      </c>
      <c r="B48" s="490" t="s">
        <v>250</v>
      </c>
      <c r="C48" s="470" t="s">
        <v>100</v>
      </c>
      <c r="D48" s="470" t="s">
        <v>100</v>
      </c>
      <c r="E48" s="491" t="s">
        <v>226</v>
      </c>
      <c r="F48" s="570">
        <v>2750</v>
      </c>
      <c r="G48" s="561">
        <v>0</v>
      </c>
      <c r="H48" s="562">
        <f t="shared" si="17"/>
        <v>2750</v>
      </c>
    </row>
    <row r="49" spans="1:8" x14ac:dyDescent="0.2">
      <c r="A49" s="493" t="s">
        <v>106</v>
      </c>
      <c r="B49" s="490" t="s">
        <v>251</v>
      </c>
      <c r="C49" s="470" t="s">
        <v>100</v>
      </c>
      <c r="D49" s="470" t="s">
        <v>100</v>
      </c>
      <c r="E49" s="494" t="s">
        <v>227</v>
      </c>
      <c r="F49" s="570">
        <v>1750</v>
      </c>
      <c r="G49" s="561">
        <v>0</v>
      </c>
      <c r="H49" s="562">
        <f t="shared" si="17"/>
        <v>1750</v>
      </c>
    </row>
    <row r="50" spans="1:8" x14ac:dyDescent="0.2">
      <c r="A50" s="493" t="s">
        <v>106</v>
      </c>
      <c r="B50" s="490" t="s">
        <v>252</v>
      </c>
      <c r="C50" s="470" t="s">
        <v>100</v>
      </c>
      <c r="D50" s="470" t="s">
        <v>100</v>
      </c>
      <c r="E50" s="494" t="s">
        <v>228</v>
      </c>
      <c r="F50" s="570">
        <v>2750</v>
      </c>
      <c r="G50" s="561">
        <v>0</v>
      </c>
      <c r="H50" s="562">
        <f t="shared" si="17"/>
        <v>2750</v>
      </c>
    </row>
    <row r="51" spans="1:8" ht="11.15" thickBot="1" x14ac:dyDescent="0.25">
      <c r="A51" s="495" t="s">
        <v>106</v>
      </c>
      <c r="B51" s="496" t="s">
        <v>253</v>
      </c>
      <c r="C51" s="519" t="s">
        <v>100</v>
      </c>
      <c r="D51" s="519" t="s">
        <v>100</v>
      </c>
      <c r="E51" s="497" t="s">
        <v>229</v>
      </c>
      <c r="F51" s="571">
        <v>750</v>
      </c>
      <c r="G51" s="572">
        <v>0</v>
      </c>
      <c r="H51" s="573">
        <f t="shared" si="17"/>
        <v>750</v>
      </c>
    </row>
    <row r="53" spans="1:8" x14ac:dyDescent="0.2">
      <c r="E53" s="529">
        <v>42002</v>
      </c>
    </row>
  </sheetData>
  <mergeCells count="9">
    <mergeCell ref="G7:G8"/>
    <mergeCell ref="H7:H8"/>
    <mergeCell ref="A1:F1"/>
    <mergeCell ref="A3:F3"/>
    <mergeCell ref="A5:F5"/>
    <mergeCell ref="A7:A8"/>
    <mergeCell ref="B7:B8"/>
    <mergeCell ref="E7:E8"/>
    <mergeCell ref="F7:F8"/>
  </mergeCells>
  <pageMargins left="0.7" right="0.7" top="0.78740157499999996" bottom="0.78740157499999996" header="0.3" footer="0.3"/>
  <pageSetup paperSize="9" scale="7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topLeftCell="A127" zoomScale="120" zoomScaleNormal="120" workbookViewId="0">
      <selection activeCell="I19" sqref="I19"/>
    </sheetView>
  </sheetViews>
  <sheetFormatPr defaultColWidth="9.25" defaultRowHeight="10.5" x14ac:dyDescent="0.2"/>
  <cols>
    <col min="1" max="1" width="3.5" style="12" customWidth="1"/>
    <col min="2" max="2" width="13.25" style="11" customWidth="1"/>
    <col min="3" max="3" width="7.25" style="11" customWidth="1"/>
    <col min="4" max="4" width="7.375" style="11" customWidth="1"/>
    <col min="5" max="5" width="44.25" style="11" customWidth="1"/>
    <col min="6" max="6" width="10.25" style="11" customWidth="1"/>
    <col min="7" max="8" width="9.25" style="11"/>
    <col min="9" max="9" width="9.75" style="11" bestFit="1" customWidth="1"/>
    <col min="10" max="16384" width="9.25" style="11"/>
  </cols>
  <sheetData>
    <row r="1" spans="1:9" ht="17.7" x14ac:dyDescent="0.3">
      <c r="A1" s="2238" t="s">
        <v>205</v>
      </c>
      <c r="B1" s="2239"/>
      <c r="C1" s="2239"/>
      <c r="D1" s="2239"/>
      <c r="E1" s="2239"/>
      <c r="F1" s="2239"/>
      <c r="G1" s="574"/>
      <c r="H1" s="439" t="s">
        <v>417</v>
      </c>
    </row>
    <row r="2" spans="1:9" x14ac:dyDescent="0.2">
      <c r="A2" s="412"/>
      <c r="B2" s="416"/>
      <c r="C2" s="416"/>
      <c r="D2" s="416"/>
      <c r="E2" s="416"/>
      <c r="F2" s="416"/>
      <c r="G2" s="416"/>
    </row>
    <row r="3" spans="1:9" s="1" customFormat="1" ht="15.05" x14ac:dyDescent="0.25">
      <c r="A3" s="2240" t="s">
        <v>232</v>
      </c>
      <c r="B3" s="2239"/>
      <c r="C3" s="2239"/>
      <c r="D3" s="2239"/>
      <c r="E3" s="2239"/>
      <c r="F3" s="2239"/>
      <c r="G3" s="575"/>
    </row>
    <row r="4" spans="1:9" s="1" customFormat="1" ht="15.05" x14ac:dyDescent="0.25">
      <c r="A4" s="575"/>
      <c r="B4" s="575"/>
      <c r="C4" s="575"/>
      <c r="D4" s="575"/>
      <c r="E4" s="575"/>
      <c r="F4" s="575"/>
      <c r="G4" s="417"/>
    </row>
    <row r="5" spans="1:9" ht="15.05" x14ac:dyDescent="0.2">
      <c r="A5" s="2241" t="s">
        <v>231</v>
      </c>
      <c r="B5" s="2242"/>
      <c r="C5" s="2242"/>
      <c r="D5" s="2242"/>
      <c r="E5" s="2242"/>
      <c r="F5" s="2242"/>
      <c r="G5" s="416"/>
    </row>
    <row r="6" spans="1:9" ht="11.15" thickBot="1" x14ac:dyDescent="0.25">
      <c r="A6" s="4"/>
      <c r="B6" s="4"/>
      <c r="C6" s="4"/>
      <c r="D6" s="4"/>
      <c r="E6" s="4"/>
      <c r="F6" s="375"/>
      <c r="H6" s="375" t="s">
        <v>98</v>
      </c>
    </row>
    <row r="7" spans="1:9" x14ac:dyDescent="0.2">
      <c r="A7" s="2245" t="s">
        <v>99</v>
      </c>
      <c r="B7" s="2247" t="s">
        <v>207</v>
      </c>
      <c r="C7" s="409"/>
      <c r="D7" s="409"/>
      <c r="E7" s="2249" t="s">
        <v>135</v>
      </c>
      <c r="F7" s="2243" t="s">
        <v>256</v>
      </c>
      <c r="G7" s="2281" t="s">
        <v>293</v>
      </c>
      <c r="H7" s="2243" t="s">
        <v>255</v>
      </c>
    </row>
    <row r="8" spans="1:9" ht="11.15" thickBot="1" x14ac:dyDescent="0.25">
      <c r="A8" s="2246"/>
      <c r="B8" s="2248"/>
      <c r="C8" s="410"/>
      <c r="D8" s="410"/>
      <c r="E8" s="2250"/>
      <c r="F8" s="2244"/>
      <c r="G8" s="2282"/>
      <c r="H8" s="2283"/>
    </row>
    <row r="9" spans="1:9" ht="16.55" customHeight="1" thickBot="1" x14ac:dyDescent="0.25">
      <c r="A9" s="609" t="s">
        <v>106</v>
      </c>
      <c r="B9" s="610" t="s">
        <v>102</v>
      </c>
      <c r="C9" s="611" t="s">
        <v>233</v>
      </c>
      <c r="D9" s="611" t="s">
        <v>234</v>
      </c>
      <c r="E9" s="612" t="s">
        <v>108</v>
      </c>
      <c r="F9" s="613">
        <f>F10+F27+F21</f>
        <v>20428.98</v>
      </c>
      <c r="G9" s="628">
        <f>+G10+G21+G27</f>
        <v>0</v>
      </c>
      <c r="H9" s="629">
        <f>+F9+G9</f>
        <v>20428.98</v>
      </c>
      <c r="I9" s="11" t="s">
        <v>297</v>
      </c>
    </row>
    <row r="10" spans="1:9" x14ac:dyDescent="0.2">
      <c r="A10" s="614" t="s">
        <v>106</v>
      </c>
      <c r="B10" s="615" t="s">
        <v>100</v>
      </c>
      <c r="C10" s="616" t="s">
        <v>100</v>
      </c>
      <c r="D10" s="616" t="s">
        <v>100</v>
      </c>
      <c r="E10" s="617" t="s">
        <v>208</v>
      </c>
      <c r="F10" s="618">
        <f>SUM(F11:F20)</f>
        <v>2880</v>
      </c>
      <c r="G10" s="630">
        <v>0</v>
      </c>
      <c r="H10" s="631">
        <f t="shared" ref="H10:H140" si="0">+F10+G10</f>
        <v>2880</v>
      </c>
    </row>
    <row r="11" spans="1:9" x14ac:dyDescent="0.2">
      <c r="A11" s="582" t="s">
        <v>106</v>
      </c>
      <c r="B11" s="583" t="s">
        <v>235</v>
      </c>
      <c r="C11" s="584"/>
      <c r="D11" s="584"/>
      <c r="E11" s="585" t="s">
        <v>206</v>
      </c>
      <c r="F11" s="578">
        <v>200</v>
      </c>
      <c r="G11" s="632">
        <v>0</v>
      </c>
      <c r="H11" s="633">
        <f t="shared" si="0"/>
        <v>200</v>
      </c>
    </row>
    <row r="12" spans="1:9" x14ac:dyDescent="0.2">
      <c r="A12" s="582" t="s">
        <v>106</v>
      </c>
      <c r="B12" s="583" t="s">
        <v>236</v>
      </c>
      <c r="C12" s="584"/>
      <c r="D12" s="584"/>
      <c r="E12" s="586" t="s">
        <v>209</v>
      </c>
      <c r="F12" s="578">
        <v>120</v>
      </c>
      <c r="G12" s="632">
        <v>0</v>
      </c>
      <c r="H12" s="633">
        <f t="shared" si="0"/>
        <v>120</v>
      </c>
    </row>
    <row r="13" spans="1:9" x14ac:dyDescent="0.2">
      <c r="A13" s="582" t="s">
        <v>106</v>
      </c>
      <c r="B13" s="583" t="s">
        <v>237</v>
      </c>
      <c r="C13" s="584"/>
      <c r="D13" s="584"/>
      <c r="E13" s="586" t="s">
        <v>210</v>
      </c>
      <c r="F13" s="578">
        <v>2300</v>
      </c>
      <c r="G13" s="632">
        <v>0</v>
      </c>
      <c r="H13" s="633">
        <f t="shared" si="0"/>
        <v>2300</v>
      </c>
    </row>
    <row r="14" spans="1:9" x14ac:dyDescent="0.2">
      <c r="A14" s="582" t="s">
        <v>106</v>
      </c>
      <c r="B14" s="414" t="s">
        <v>238</v>
      </c>
      <c r="C14" s="54"/>
      <c r="D14" s="54"/>
      <c r="E14" s="586" t="s">
        <v>211</v>
      </c>
      <c r="F14" s="578">
        <v>60</v>
      </c>
      <c r="G14" s="632">
        <v>0</v>
      </c>
      <c r="H14" s="633">
        <f t="shared" si="0"/>
        <v>60</v>
      </c>
    </row>
    <row r="15" spans="1:9" x14ac:dyDescent="0.2">
      <c r="A15" s="582" t="s">
        <v>106</v>
      </c>
      <c r="B15" s="414" t="s">
        <v>100</v>
      </c>
      <c r="C15" s="54" t="s">
        <v>100</v>
      </c>
      <c r="D15" s="54" t="s">
        <v>100</v>
      </c>
      <c r="E15" s="586" t="s">
        <v>212</v>
      </c>
      <c r="F15" s="578"/>
      <c r="G15" s="632">
        <v>0</v>
      </c>
      <c r="H15" s="633">
        <f t="shared" si="0"/>
        <v>0</v>
      </c>
    </row>
    <row r="16" spans="1:9" x14ac:dyDescent="0.2">
      <c r="A16" s="582" t="s">
        <v>106</v>
      </c>
      <c r="B16" s="414" t="s">
        <v>239</v>
      </c>
      <c r="C16" s="54"/>
      <c r="D16" s="54"/>
      <c r="E16" s="586" t="s">
        <v>213</v>
      </c>
      <c r="F16" s="578">
        <v>50</v>
      </c>
      <c r="G16" s="632">
        <v>0</v>
      </c>
      <c r="H16" s="633">
        <f t="shared" si="0"/>
        <v>50</v>
      </c>
    </row>
    <row r="17" spans="1:9" x14ac:dyDescent="0.2">
      <c r="A17" s="582" t="s">
        <v>106</v>
      </c>
      <c r="B17" s="385" t="s">
        <v>240</v>
      </c>
      <c r="C17" s="32"/>
      <c r="D17" s="32"/>
      <c r="E17" s="586" t="s">
        <v>214</v>
      </c>
      <c r="F17" s="578">
        <v>50</v>
      </c>
      <c r="G17" s="632">
        <v>0</v>
      </c>
      <c r="H17" s="633">
        <f t="shared" si="0"/>
        <v>50</v>
      </c>
    </row>
    <row r="18" spans="1:9" x14ac:dyDescent="0.2">
      <c r="A18" s="582" t="s">
        <v>106</v>
      </c>
      <c r="B18" s="385" t="s">
        <v>241</v>
      </c>
      <c r="C18" s="32"/>
      <c r="D18" s="32"/>
      <c r="E18" s="586" t="s">
        <v>215</v>
      </c>
      <c r="F18" s="578">
        <v>20</v>
      </c>
      <c r="G18" s="632">
        <v>0</v>
      </c>
      <c r="H18" s="633">
        <f t="shared" si="0"/>
        <v>20</v>
      </c>
    </row>
    <row r="19" spans="1:9" x14ac:dyDescent="0.2">
      <c r="A19" s="582" t="s">
        <v>106</v>
      </c>
      <c r="B19" s="385" t="s">
        <v>242</v>
      </c>
      <c r="C19" s="32"/>
      <c r="D19" s="32"/>
      <c r="E19" s="586" t="s">
        <v>216</v>
      </c>
      <c r="F19" s="578">
        <v>30</v>
      </c>
      <c r="G19" s="632">
        <v>0</v>
      </c>
      <c r="H19" s="633">
        <f t="shared" si="0"/>
        <v>30</v>
      </c>
    </row>
    <row r="20" spans="1:9" x14ac:dyDescent="0.2">
      <c r="A20" s="587" t="s">
        <v>106</v>
      </c>
      <c r="B20" s="387" t="s">
        <v>243</v>
      </c>
      <c r="C20" s="427"/>
      <c r="D20" s="427"/>
      <c r="E20" s="588" t="s">
        <v>217</v>
      </c>
      <c r="F20" s="579">
        <v>50</v>
      </c>
      <c r="G20" s="632">
        <v>0</v>
      </c>
      <c r="H20" s="633">
        <f t="shared" si="0"/>
        <v>50</v>
      </c>
    </row>
    <row r="21" spans="1:9" x14ac:dyDescent="0.2">
      <c r="A21" s="619" t="s">
        <v>106</v>
      </c>
      <c r="B21" s="620" t="s">
        <v>100</v>
      </c>
      <c r="C21" s="621" t="s">
        <v>100</v>
      </c>
      <c r="D21" s="621" t="s">
        <v>100</v>
      </c>
      <c r="E21" s="622" t="s">
        <v>218</v>
      </c>
      <c r="F21" s="623">
        <f>SUM(F22:F26)</f>
        <v>4548.9799999999996</v>
      </c>
      <c r="G21" s="634">
        <v>0</v>
      </c>
      <c r="H21" s="635">
        <f t="shared" si="0"/>
        <v>4548.9799999999996</v>
      </c>
    </row>
    <row r="22" spans="1:9" x14ac:dyDescent="0.2">
      <c r="A22" s="589" t="s">
        <v>106</v>
      </c>
      <c r="B22" s="590" t="s">
        <v>244</v>
      </c>
      <c r="C22" s="591"/>
      <c r="D22" s="591"/>
      <c r="E22" s="592" t="s">
        <v>219</v>
      </c>
      <c r="F22" s="580">
        <v>1200</v>
      </c>
      <c r="G22" s="632">
        <v>0</v>
      </c>
      <c r="H22" s="633">
        <f t="shared" si="0"/>
        <v>1200</v>
      </c>
    </row>
    <row r="23" spans="1:9" x14ac:dyDescent="0.2">
      <c r="A23" s="582" t="s">
        <v>106</v>
      </c>
      <c r="B23" s="590" t="s">
        <v>245</v>
      </c>
      <c r="C23" s="591"/>
      <c r="D23" s="591"/>
      <c r="E23" s="593" t="s">
        <v>220</v>
      </c>
      <c r="F23" s="581">
        <v>259.04000000000002</v>
      </c>
      <c r="G23" s="632">
        <v>0</v>
      </c>
      <c r="H23" s="633">
        <f t="shared" si="0"/>
        <v>259.04000000000002</v>
      </c>
    </row>
    <row r="24" spans="1:9" x14ac:dyDescent="0.2">
      <c r="A24" s="582" t="s">
        <v>106</v>
      </c>
      <c r="B24" s="594" t="s">
        <v>246</v>
      </c>
      <c r="C24" s="595"/>
      <c r="D24" s="595"/>
      <c r="E24" s="593" t="s">
        <v>221</v>
      </c>
      <c r="F24" s="581">
        <v>2007.02</v>
      </c>
      <c r="G24" s="632">
        <v>0</v>
      </c>
      <c r="H24" s="633">
        <f t="shared" si="0"/>
        <v>2007.02</v>
      </c>
    </row>
    <row r="25" spans="1:9" x14ac:dyDescent="0.2">
      <c r="A25" s="582" t="s">
        <v>106</v>
      </c>
      <c r="B25" s="594" t="s">
        <v>247</v>
      </c>
      <c r="C25" s="595"/>
      <c r="D25" s="595"/>
      <c r="E25" s="593" t="s">
        <v>222</v>
      </c>
      <c r="F25" s="581">
        <v>541.79</v>
      </c>
      <c r="G25" s="632">
        <v>0</v>
      </c>
      <c r="H25" s="633">
        <f t="shared" si="0"/>
        <v>541.79</v>
      </c>
    </row>
    <row r="26" spans="1:9" x14ac:dyDescent="0.2">
      <c r="A26" s="582" t="s">
        <v>106</v>
      </c>
      <c r="B26" s="594" t="s">
        <v>248</v>
      </c>
      <c r="C26" s="595"/>
      <c r="D26" s="595"/>
      <c r="E26" s="593" t="s">
        <v>223</v>
      </c>
      <c r="F26" s="636">
        <v>541.13</v>
      </c>
      <c r="G26" s="632">
        <v>0</v>
      </c>
      <c r="H26" s="633">
        <f t="shared" si="0"/>
        <v>541.13</v>
      </c>
    </row>
    <row r="27" spans="1:9" x14ac:dyDescent="0.2">
      <c r="A27" s="624" t="s">
        <v>106</v>
      </c>
      <c r="B27" s="625" t="s">
        <v>100</v>
      </c>
      <c r="C27" s="626" t="s">
        <v>100</v>
      </c>
      <c r="D27" s="626" t="s">
        <v>100</v>
      </c>
      <c r="E27" s="627" t="s">
        <v>224</v>
      </c>
      <c r="F27" s="637">
        <f>+F28+F99+F112+F131+F140</f>
        <v>13000</v>
      </c>
      <c r="G27" s="634">
        <f>+G28+G99+G112+G131+G140</f>
        <v>0</v>
      </c>
      <c r="H27" s="635">
        <f t="shared" si="0"/>
        <v>13000</v>
      </c>
      <c r="I27" s="11" t="s">
        <v>297</v>
      </c>
    </row>
    <row r="28" spans="1:9" x14ac:dyDescent="0.2">
      <c r="A28" s="647" t="s">
        <v>106</v>
      </c>
      <c r="B28" s="642" t="s">
        <v>100</v>
      </c>
      <c r="C28" s="643" t="s">
        <v>100</v>
      </c>
      <c r="D28" s="643" t="s">
        <v>100</v>
      </c>
      <c r="E28" s="648" t="s">
        <v>225</v>
      </c>
      <c r="F28" s="645">
        <v>5000</v>
      </c>
      <c r="G28" s="646">
        <f>+G29+G31+G33+G35+G37+G39+G41+G43+G45+G47+G49+G51+G53+G55+G57+G59+G61+G63+G65+G67+G69+G71+G73+G75+G77+G79+G81+G83+G85+G87+G89+G91+G93+G95+G97</f>
        <v>0</v>
      </c>
      <c r="H28" s="640">
        <f t="shared" si="0"/>
        <v>5000</v>
      </c>
      <c r="I28" s="11" t="s">
        <v>297</v>
      </c>
    </row>
    <row r="29" spans="1:9" x14ac:dyDescent="0.2">
      <c r="A29" s="654" t="s">
        <v>106</v>
      </c>
      <c r="B29" s="603" t="s">
        <v>249</v>
      </c>
      <c r="C29" s="604" t="s">
        <v>100</v>
      </c>
      <c r="D29" s="604" t="s">
        <v>100</v>
      </c>
      <c r="E29" s="650" t="s">
        <v>225</v>
      </c>
      <c r="F29" s="638">
        <v>5000</v>
      </c>
      <c r="G29" s="563">
        <f>+G30</f>
        <v>-4700</v>
      </c>
      <c r="H29" s="563">
        <f t="shared" ref="H29:H30" si="1">+F29+G29</f>
        <v>300</v>
      </c>
      <c r="I29" s="535" t="s">
        <v>297</v>
      </c>
    </row>
    <row r="30" spans="1:9" x14ac:dyDescent="0.2">
      <c r="A30" s="647"/>
      <c r="B30" s="642"/>
      <c r="C30" s="599" t="s">
        <v>294</v>
      </c>
      <c r="D30" s="599" t="s">
        <v>295</v>
      </c>
      <c r="E30" s="600" t="s">
        <v>296</v>
      </c>
      <c r="F30" s="639">
        <v>5000</v>
      </c>
      <c r="G30" s="564">
        <v>-4700</v>
      </c>
      <c r="H30" s="564">
        <f t="shared" si="1"/>
        <v>300</v>
      </c>
      <c r="I30" s="535"/>
    </row>
    <row r="31" spans="1:9" ht="20.95" x14ac:dyDescent="0.2">
      <c r="A31" s="845" t="s">
        <v>298</v>
      </c>
      <c r="B31" s="846" t="s">
        <v>353</v>
      </c>
      <c r="C31" s="847" t="s">
        <v>100</v>
      </c>
      <c r="D31" s="847" t="s">
        <v>100</v>
      </c>
      <c r="E31" s="848" t="s">
        <v>354</v>
      </c>
      <c r="F31" s="849">
        <v>0</v>
      </c>
      <c r="G31" s="563">
        <f t="shared" ref="G31:G93" si="2">+G32</f>
        <v>100</v>
      </c>
      <c r="H31" s="563">
        <f t="shared" ref="H31:H32" si="3">+F31+G31</f>
        <v>100</v>
      </c>
      <c r="I31" s="535" t="s">
        <v>297</v>
      </c>
    </row>
    <row r="32" spans="1:9" x14ac:dyDescent="0.2">
      <c r="A32" s="850"/>
      <c r="B32" s="851"/>
      <c r="C32" s="852" t="s">
        <v>294</v>
      </c>
      <c r="D32" s="852" t="s">
        <v>295</v>
      </c>
      <c r="E32" s="853" t="s">
        <v>296</v>
      </c>
      <c r="F32" s="854">
        <v>0</v>
      </c>
      <c r="G32" s="564">
        <v>100</v>
      </c>
      <c r="H32" s="564">
        <f t="shared" si="3"/>
        <v>100</v>
      </c>
      <c r="I32" s="535"/>
    </row>
    <row r="33" spans="1:9" ht="31.45" x14ac:dyDescent="0.2">
      <c r="A33" s="845" t="s">
        <v>298</v>
      </c>
      <c r="B33" s="846" t="s">
        <v>355</v>
      </c>
      <c r="C33" s="847" t="s">
        <v>100</v>
      </c>
      <c r="D33" s="847" t="s">
        <v>100</v>
      </c>
      <c r="E33" s="848" t="s">
        <v>356</v>
      </c>
      <c r="F33" s="849">
        <v>0</v>
      </c>
      <c r="G33" s="563">
        <f t="shared" si="2"/>
        <v>100</v>
      </c>
      <c r="H33" s="563">
        <f t="shared" ref="H33:H34" si="4">+F33+G33</f>
        <v>100</v>
      </c>
      <c r="I33" s="535" t="s">
        <v>297</v>
      </c>
    </row>
    <row r="34" spans="1:9" x14ac:dyDescent="0.2">
      <c r="A34" s="850"/>
      <c r="B34" s="851"/>
      <c r="C34" s="852" t="s">
        <v>294</v>
      </c>
      <c r="D34" s="852" t="s">
        <v>295</v>
      </c>
      <c r="E34" s="853" t="s">
        <v>296</v>
      </c>
      <c r="F34" s="854">
        <v>0</v>
      </c>
      <c r="G34" s="564">
        <v>100</v>
      </c>
      <c r="H34" s="564">
        <f t="shared" si="4"/>
        <v>100</v>
      </c>
      <c r="I34" s="535"/>
    </row>
    <row r="35" spans="1:9" ht="20.95" x14ac:dyDescent="0.2">
      <c r="A35" s="845" t="s">
        <v>298</v>
      </c>
      <c r="B35" s="846" t="s">
        <v>357</v>
      </c>
      <c r="C35" s="847" t="s">
        <v>100</v>
      </c>
      <c r="D35" s="847" t="s">
        <v>100</v>
      </c>
      <c r="E35" s="848" t="s">
        <v>358</v>
      </c>
      <c r="F35" s="849">
        <v>0</v>
      </c>
      <c r="G35" s="563">
        <f t="shared" si="2"/>
        <v>250</v>
      </c>
      <c r="H35" s="563">
        <f t="shared" ref="H35:H74" si="5">+F35+G35</f>
        <v>250</v>
      </c>
      <c r="I35" s="535" t="s">
        <v>297</v>
      </c>
    </row>
    <row r="36" spans="1:9" x14ac:dyDescent="0.2">
      <c r="A36" s="850"/>
      <c r="B36" s="851"/>
      <c r="C36" s="852" t="s">
        <v>294</v>
      </c>
      <c r="D36" s="852" t="s">
        <v>295</v>
      </c>
      <c r="E36" s="853" t="s">
        <v>296</v>
      </c>
      <c r="F36" s="854">
        <v>0</v>
      </c>
      <c r="G36" s="564">
        <v>250</v>
      </c>
      <c r="H36" s="564">
        <f t="shared" si="5"/>
        <v>250</v>
      </c>
      <c r="I36" s="535"/>
    </row>
    <row r="37" spans="1:9" x14ac:dyDescent="0.2">
      <c r="A37" s="845" t="s">
        <v>298</v>
      </c>
      <c r="B37" s="846" t="s">
        <v>359</v>
      </c>
      <c r="C37" s="847" t="s">
        <v>100</v>
      </c>
      <c r="D37" s="847" t="s">
        <v>100</v>
      </c>
      <c r="E37" s="848" t="s">
        <v>360</v>
      </c>
      <c r="F37" s="849">
        <v>0</v>
      </c>
      <c r="G37" s="563">
        <f t="shared" si="2"/>
        <v>100</v>
      </c>
      <c r="H37" s="563">
        <f t="shared" si="5"/>
        <v>100</v>
      </c>
      <c r="I37" s="535" t="s">
        <v>297</v>
      </c>
    </row>
    <row r="38" spans="1:9" x14ac:dyDescent="0.2">
      <c r="A38" s="850"/>
      <c r="B38" s="851"/>
      <c r="C38" s="852" t="s">
        <v>294</v>
      </c>
      <c r="D38" s="852" t="s">
        <v>295</v>
      </c>
      <c r="E38" s="853" t="s">
        <v>296</v>
      </c>
      <c r="F38" s="854">
        <v>0</v>
      </c>
      <c r="G38" s="564">
        <v>100</v>
      </c>
      <c r="H38" s="564">
        <f t="shared" si="5"/>
        <v>100</v>
      </c>
      <c r="I38" s="535"/>
    </row>
    <row r="39" spans="1:9" ht="20.95" x14ac:dyDescent="0.2">
      <c r="A39" s="845" t="s">
        <v>298</v>
      </c>
      <c r="B39" s="846" t="s">
        <v>361</v>
      </c>
      <c r="C39" s="847" t="s">
        <v>100</v>
      </c>
      <c r="D39" s="847" t="s">
        <v>100</v>
      </c>
      <c r="E39" s="848" t="s">
        <v>362</v>
      </c>
      <c r="F39" s="849">
        <v>0</v>
      </c>
      <c r="G39" s="563">
        <f t="shared" si="2"/>
        <v>100</v>
      </c>
      <c r="H39" s="563">
        <f t="shared" si="5"/>
        <v>100</v>
      </c>
      <c r="I39" s="535" t="s">
        <v>297</v>
      </c>
    </row>
    <row r="40" spans="1:9" x14ac:dyDescent="0.2">
      <c r="A40" s="850"/>
      <c r="B40" s="851"/>
      <c r="C40" s="852" t="s">
        <v>294</v>
      </c>
      <c r="D40" s="852" t="s">
        <v>295</v>
      </c>
      <c r="E40" s="853" t="s">
        <v>296</v>
      </c>
      <c r="F40" s="854">
        <v>0</v>
      </c>
      <c r="G40" s="564">
        <v>100</v>
      </c>
      <c r="H40" s="564">
        <f t="shared" si="5"/>
        <v>100</v>
      </c>
      <c r="I40" s="535"/>
    </row>
    <row r="41" spans="1:9" ht="20.95" x14ac:dyDescent="0.2">
      <c r="A41" s="845" t="s">
        <v>298</v>
      </c>
      <c r="B41" s="846" t="s">
        <v>363</v>
      </c>
      <c r="C41" s="847" t="s">
        <v>100</v>
      </c>
      <c r="D41" s="847" t="s">
        <v>100</v>
      </c>
      <c r="E41" s="848" t="s">
        <v>364</v>
      </c>
      <c r="F41" s="849">
        <v>0</v>
      </c>
      <c r="G41" s="563">
        <f t="shared" si="2"/>
        <v>200</v>
      </c>
      <c r="H41" s="563">
        <f t="shared" si="5"/>
        <v>200</v>
      </c>
      <c r="I41" s="535" t="s">
        <v>297</v>
      </c>
    </row>
    <row r="42" spans="1:9" x14ac:dyDescent="0.2">
      <c r="A42" s="850"/>
      <c r="B42" s="851"/>
      <c r="C42" s="852" t="s">
        <v>294</v>
      </c>
      <c r="D42" s="852" t="s">
        <v>295</v>
      </c>
      <c r="E42" s="853" t="s">
        <v>296</v>
      </c>
      <c r="F42" s="854">
        <v>0</v>
      </c>
      <c r="G42" s="564">
        <v>200</v>
      </c>
      <c r="H42" s="564">
        <f t="shared" si="5"/>
        <v>200</v>
      </c>
      <c r="I42" s="535"/>
    </row>
    <row r="43" spans="1:9" x14ac:dyDescent="0.2">
      <c r="A43" s="845" t="s">
        <v>298</v>
      </c>
      <c r="B43" s="846" t="s">
        <v>365</v>
      </c>
      <c r="C43" s="847" t="s">
        <v>100</v>
      </c>
      <c r="D43" s="847" t="s">
        <v>100</v>
      </c>
      <c r="E43" s="848" t="s">
        <v>366</v>
      </c>
      <c r="F43" s="849">
        <v>0</v>
      </c>
      <c r="G43" s="563">
        <f t="shared" si="2"/>
        <v>100</v>
      </c>
      <c r="H43" s="563">
        <f t="shared" si="5"/>
        <v>100</v>
      </c>
      <c r="I43" s="535" t="s">
        <v>297</v>
      </c>
    </row>
    <row r="44" spans="1:9" x14ac:dyDescent="0.2">
      <c r="A44" s="850"/>
      <c r="B44" s="851"/>
      <c r="C44" s="852" t="s">
        <v>294</v>
      </c>
      <c r="D44" s="852" t="s">
        <v>295</v>
      </c>
      <c r="E44" s="853" t="s">
        <v>296</v>
      </c>
      <c r="F44" s="854">
        <v>0</v>
      </c>
      <c r="G44" s="564">
        <v>100</v>
      </c>
      <c r="H44" s="564">
        <f t="shared" si="5"/>
        <v>100</v>
      </c>
      <c r="I44" s="535"/>
    </row>
    <row r="45" spans="1:9" x14ac:dyDescent="0.2">
      <c r="A45" s="845" t="s">
        <v>298</v>
      </c>
      <c r="B45" s="846" t="s">
        <v>367</v>
      </c>
      <c r="C45" s="847" t="s">
        <v>100</v>
      </c>
      <c r="D45" s="847" t="s">
        <v>100</v>
      </c>
      <c r="E45" s="848" t="s">
        <v>368</v>
      </c>
      <c r="F45" s="849">
        <v>0</v>
      </c>
      <c r="G45" s="563">
        <f t="shared" si="2"/>
        <v>100</v>
      </c>
      <c r="H45" s="563">
        <f t="shared" si="5"/>
        <v>100</v>
      </c>
      <c r="I45" s="535" t="s">
        <v>297</v>
      </c>
    </row>
    <row r="46" spans="1:9" x14ac:dyDescent="0.2">
      <c r="A46" s="850"/>
      <c r="B46" s="851"/>
      <c r="C46" s="852" t="s">
        <v>294</v>
      </c>
      <c r="D46" s="852" t="s">
        <v>295</v>
      </c>
      <c r="E46" s="853" t="s">
        <v>296</v>
      </c>
      <c r="F46" s="854">
        <v>0</v>
      </c>
      <c r="G46" s="564">
        <v>100</v>
      </c>
      <c r="H46" s="564">
        <f t="shared" si="5"/>
        <v>100</v>
      </c>
      <c r="I46" s="535"/>
    </row>
    <row r="47" spans="1:9" ht="20.95" x14ac:dyDescent="0.2">
      <c r="A47" s="845" t="s">
        <v>298</v>
      </c>
      <c r="B47" s="846" t="s">
        <v>369</v>
      </c>
      <c r="C47" s="847" t="s">
        <v>100</v>
      </c>
      <c r="D47" s="847" t="s">
        <v>100</v>
      </c>
      <c r="E47" s="848" t="s">
        <v>424</v>
      </c>
      <c r="F47" s="849">
        <v>0</v>
      </c>
      <c r="G47" s="563">
        <f t="shared" si="2"/>
        <v>100</v>
      </c>
      <c r="H47" s="563">
        <f t="shared" si="5"/>
        <v>100</v>
      </c>
      <c r="I47" s="535" t="s">
        <v>297</v>
      </c>
    </row>
    <row r="48" spans="1:9" x14ac:dyDescent="0.2">
      <c r="A48" s="850"/>
      <c r="B48" s="851"/>
      <c r="C48" s="852" t="s">
        <v>294</v>
      </c>
      <c r="D48" s="852" t="s">
        <v>295</v>
      </c>
      <c r="E48" s="853" t="s">
        <v>296</v>
      </c>
      <c r="F48" s="854">
        <v>0</v>
      </c>
      <c r="G48" s="564">
        <v>100</v>
      </c>
      <c r="H48" s="564">
        <f t="shared" si="5"/>
        <v>100</v>
      </c>
      <c r="I48" s="535"/>
    </row>
    <row r="49" spans="1:9" ht="20.95" x14ac:dyDescent="0.2">
      <c r="A49" s="845" t="s">
        <v>298</v>
      </c>
      <c r="B49" s="846" t="s">
        <v>370</v>
      </c>
      <c r="C49" s="847" t="s">
        <v>100</v>
      </c>
      <c r="D49" s="847" t="s">
        <v>100</v>
      </c>
      <c r="E49" s="848" t="s">
        <v>371</v>
      </c>
      <c r="F49" s="849">
        <v>0</v>
      </c>
      <c r="G49" s="563">
        <f t="shared" si="2"/>
        <v>100</v>
      </c>
      <c r="H49" s="563">
        <f t="shared" si="5"/>
        <v>100</v>
      </c>
      <c r="I49" s="535" t="s">
        <v>297</v>
      </c>
    </row>
    <row r="50" spans="1:9" x14ac:dyDescent="0.2">
      <c r="A50" s="850"/>
      <c r="B50" s="851"/>
      <c r="C50" s="852" t="s">
        <v>294</v>
      </c>
      <c r="D50" s="852" t="s">
        <v>295</v>
      </c>
      <c r="E50" s="853" t="s">
        <v>296</v>
      </c>
      <c r="F50" s="854">
        <v>0</v>
      </c>
      <c r="G50" s="564">
        <v>100</v>
      </c>
      <c r="H50" s="564">
        <f t="shared" si="5"/>
        <v>100</v>
      </c>
      <c r="I50" s="535"/>
    </row>
    <row r="51" spans="1:9" ht="20.95" x14ac:dyDescent="0.2">
      <c r="A51" s="845" t="s">
        <v>298</v>
      </c>
      <c r="B51" s="846" t="s">
        <v>372</v>
      </c>
      <c r="C51" s="847" t="s">
        <v>100</v>
      </c>
      <c r="D51" s="847" t="s">
        <v>100</v>
      </c>
      <c r="E51" s="848" t="s">
        <v>373</v>
      </c>
      <c r="F51" s="849">
        <v>0</v>
      </c>
      <c r="G51" s="563">
        <f t="shared" si="2"/>
        <v>100</v>
      </c>
      <c r="H51" s="563">
        <f t="shared" si="5"/>
        <v>100</v>
      </c>
      <c r="I51" s="535" t="s">
        <v>297</v>
      </c>
    </row>
    <row r="52" spans="1:9" x14ac:dyDescent="0.2">
      <c r="A52" s="850"/>
      <c r="B52" s="851"/>
      <c r="C52" s="852" t="s">
        <v>294</v>
      </c>
      <c r="D52" s="852" t="s">
        <v>295</v>
      </c>
      <c r="E52" s="853" t="s">
        <v>296</v>
      </c>
      <c r="F52" s="854">
        <v>0</v>
      </c>
      <c r="G52" s="564">
        <v>100</v>
      </c>
      <c r="H52" s="564">
        <f t="shared" si="5"/>
        <v>100</v>
      </c>
      <c r="I52" s="535"/>
    </row>
    <row r="53" spans="1:9" x14ac:dyDescent="0.2">
      <c r="A53" s="845" t="s">
        <v>298</v>
      </c>
      <c r="B53" s="846" t="s">
        <v>374</v>
      </c>
      <c r="C53" s="847" t="s">
        <v>100</v>
      </c>
      <c r="D53" s="847" t="s">
        <v>100</v>
      </c>
      <c r="E53" s="848" t="s">
        <v>375</v>
      </c>
      <c r="F53" s="849">
        <v>0</v>
      </c>
      <c r="G53" s="563">
        <f t="shared" si="2"/>
        <v>150</v>
      </c>
      <c r="H53" s="563">
        <f t="shared" si="5"/>
        <v>150</v>
      </c>
      <c r="I53" s="535" t="s">
        <v>297</v>
      </c>
    </row>
    <row r="54" spans="1:9" x14ac:dyDescent="0.2">
      <c r="A54" s="850"/>
      <c r="B54" s="851"/>
      <c r="C54" s="852" t="s">
        <v>294</v>
      </c>
      <c r="D54" s="852" t="s">
        <v>341</v>
      </c>
      <c r="E54" s="853" t="s">
        <v>342</v>
      </c>
      <c r="F54" s="854">
        <v>0</v>
      </c>
      <c r="G54" s="564">
        <v>150</v>
      </c>
      <c r="H54" s="564">
        <f t="shared" si="5"/>
        <v>150</v>
      </c>
      <c r="I54" s="535"/>
    </row>
    <row r="55" spans="1:9" ht="20.95" x14ac:dyDescent="0.2">
      <c r="A55" s="845" t="s">
        <v>298</v>
      </c>
      <c r="B55" s="846" t="s">
        <v>376</v>
      </c>
      <c r="C55" s="847" t="s">
        <v>100</v>
      </c>
      <c r="D55" s="847" t="s">
        <v>100</v>
      </c>
      <c r="E55" s="848" t="s">
        <v>425</v>
      </c>
      <c r="F55" s="849">
        <v>0</v>
      </c>
      <c r="G55" s="563">
        <f t="shared" si="2"/>
        <v>150</v>
      </c>
      <c r="H55" s="563">
        <f t="shared" si="5"/>
        <v>150</v>
      </c>
      <c r="I55" s="535" t="s">
        <v>297</v>
      </c>
    </row>
    <row r="56" spans="1:9" x14ac:dyDescent="0.2">
      <c r="A56" s="850"/>
      <c r="B56" s="851"/>
      <c r="C56" s="852" t="s">
        <v>294</v>
      </c>
      <c r="D56" s="852" t="s">
        <v>295</v>
      </c>
      <c r="E56" s="853" t="s">
        <v>296</v>
      </c>
      <c r="F56" s="854">
        <v>0</v>
      </c>
      <c r="G56" s="564">
        <v>150</v>
      </c>
      <c r="H56" s="564">
        <f t="shared" si="5"/>
        <v>150</v>
      </c>
      <c r="I56" s="535"/>
    </row>
    <row r="57" spans="1:9" ht="20.95" x14ac:dyDescent="0.2">
      <c r="A57" s="845" t="s">
        <v>298</v>
      </c>
      <c r="B57" s="846" t="s">
        <v>377</v>
      </c>
      <c r="C57" s="847" t="s">
        <v>100</v>
      </c>
      <c r="D57" s="847" t="s">
        <v>100</v>
      </c>
      <c r="E57" s="848" t="s">
        <v>420</v>
      </c>
      <c r="F57" s="849">
        <v>0</v>
      </c>
      <c r="G57" s="563">
        <f t="shared" si="2"/>
        <v>150</v>
      </c>
      <c r="H57" s="563">
        <f t="shared" si="5"/>
        <v>150</v>
      </c>
      <c r="I57" s="535" t="s">
        <v>297</v>
      </c>
    </row>
    <row r="58" spans="1:9" x14ac:dyDescent="0.2">
      <c r="A58" s="850"/>
      <c r="B58" s="851"/>
      <c r="C58" s="852" t="s">
        <v>294</v>
      </c>
      <c r="D58" s="852" t="s">
        <v>295</v>
      </c>
      <c r="E58" s="853" t="s">
        <v>296</v>
      </c>
      <c r="F58" s="854">
        <v>0</v>
      </c>
      <c r="G58" s="564">
        <v>150</v>
      </c>
      <c r="H58" s="564">
        <f t="shared" si="5"/>
        <v>150</v>
      </c>
      <c r="I58" s="535"/>
    </row>
    <row r="59" spans="1:9" ht="20.95" x14ac:dyDescent="0.2">
      <c r="A59" s="845" t="s">
        <v>298</v>
      </c>
      <c r="B59" s="846" t="s">
        <v>378</v>
      </c>
      <c r="C59" s="847" t="s">
        <v>100</v>
      </c>
      <c r="D59" s="847" t="s">
        <v>100</v>
      </c>
      <c r="E59" s="848" t="s">
        <v>421</v>
      </c>
      <c r="F59" s="849">
        <v>0</v>
      </c>
      <c r="G59" s="563">
        <f t="shared" si="2"/>
        <v>100</v>
      </c>
      <c r="H59" s="563">
        <f t="shared" si="5"/>
        <v>100</v>
      </c>
      <c r="I59" s="535" t="s">
        <v>297</v>
      </c>
    </row>
    <row r="60" spans="1:9" x14ac:dyDescent="0.2">
      <c r="A60" s="850"/>
      <c r="B60" s="851"/>
      <c r="C60" s="852" t="s">
        <v>294</v>
      </c>
      <c r="D60" s="852" t="s">
        <v>295</v>
      </c>
      <c r="E60" s="853" t="s">
        <v>296</v>
      </c>
      <c r="F60" s="854">
        <v>0</v>
      </c>
      <c r="G60" s="564">
        <v>100</v>
      </c>
      <c r="H60" s="564">
        <f t="shared" si="5"/>
        <v>100</v>
      </c>
      <c r="I60" s="535"/>
    </row>
    <row r="61" spans="1:9" x14ac:dyDescent="0.2">
      <c r="A61" s="845" t="s">
        <v>298</v>
      </c>
      <c r="B61" s="846" t="s">
        <v>379</v>
      </c>
      <c r="C61" s="847" t="s">
        <v>100</v>
      </c>
      <c r="D61" s="847" t="s">
        <v>100</v>
      </c>
      <c r="E61" s="848" t="s">
        <v>380</v>
      </c>
      <c r="F61" s="849">
        <v>0</v>
      </c>
      <c r="G61" s="563">
        <f t="shared" si="2"/>
        <v>100</v>
      </c>
      <c r="H61" s="563">
        <f t="shared" si="5"/>
        <v>100</v>
      </c>
      <c r="I61" s="535" t="s">
        <v>297</v>
      </c>
    </row>
    <row r="62" spans="1:9" x14ac:dyDescent="0.2">
      <c r="A62" s="850"/>
      <c r="B62" s="851"/>
      <c r="C62" s="852" t="s">
        <v>294</v>
      </c>
      <c r="D62" s="852" t="s">
        <v>295</v>
      </c>
      <c r="E62" s="853" t="s">
        <v>296</v>
      </c>
      <c r="F62" s="854">
        <v>0</v>
      </c>
      <c r="G62" s="564">
        <v>100</v>
      </c>
      <c r="H62" s="564">
        <f t="shared" si="5"/>
        <v>100</v>
      </c>
      <c r="I62" s="535"/>
    </row>
    <row r="63" spans="1:9" ht="20.95" x14ac:dyDescent="0.2">
      <c r="A63" s="845" t="s">
        <v>298</v>
      </c>
      <c r="B63" s="846" t="s">
        <v>381</v>
      </c>
      <c r="C63" s="847" t="s">
        <v>100</v>
      </c>
      <c r="D63" s="847" t="s">
        <v>100</v>
      </c>
      <c r="E63" s="848" t="s">
        <v>382</v>
      </c>
      <c r="F63" s="849">
        <v>0</v>
      </c>
      <c r="G63" s="563">
        <f t="shared" si="2"/>
        <v>250</v>
      </c>
      <c r="H63" s="563">
        <f t="shared" si="5"/>
        <v>250</v>
      </c>
      <c r="I63" s="535" t="s">
        <v>297</v>
      </c>
    </row>
    <row r="64" spans="1:9" x14ac:dyDescent="0.2">
      <c r="A64" s="850"/>
      <c r="B64" s="851"/>
      <c r="C64" s="852" t="s">
        <v>294</v>
      </c>
      <c r="D64" s="852" t="s">
        <v>295</v>
      </c>
      <c r="E64" s="853" t="s">
        <v>296</v>
      </c>
      <c r="F64" s="854">
        <v>0</v>
      </c>
      <c r="G64" s="564">
        <v>250</v>
      </c>
      <c r="H64" s="564">
        <f t="shared" si="5"/>
        <v>250</v>
      </c>
      <c r="I64" s="535"/>
    </row>
    <row r="65" spans="1:9" ht="31.45" x14ac:dyDescent="0.2">
      <c r="A65" s="845" t="s">
        <v>298</v>
      </c>
      <c r="B65" s="846" t="s">
        <v>383</v>
      </c>
      <c r="C65" s="847" t="s">
        <v>100</v>
      </c>
      <c r="D65" s="847" t="s">
        <v>100</v>
      </c>
      <c r="E65" s="848" t="s">
        <v>384</v>
      </c>
      <c r="F65" s="849">
        <v>0</v>
      </c>
      <c r="G65" s="563">
        <f t="shared" si="2"/>
        <v>150</v>
      </c>
      <c r="H65" s="563">
        <f t="shared" si="5"/>
        <v>150</v>
      </c>
      <c r="I65" s="535" t="s">
        <v>297</v>
      </c>
    </row>
    <row r="66" spans="1:9" x14ac:dyDescent="0.2">
      <c r="A66" s="850"/>
      <c r="B66" s="851"/>
      <c r="C66" s="852" t="s">
        <v>294</v>
      </c>
      <c r="D66" s="852" t="s">
        <v>295</v>
      </c>
      <c r="E66" s="853" t="s">
        <v>296</v>
      </c>
      <c r="F66" s="854">
        <v>0</v>
      </c>
      <c r="G66" s="564">
        <v>150</v>
      </c>
      <c r="H66" s="564">
        <f t="shared" si="5"/>
        <v>150</v>
      </c>
      <c r="I66" s="535"/>
    </row>
    <row r="67" spans="1:9" ht="31.45" x14ac:dyDescent="0.2">
      <c r="A67" s="845" t="s">
        <v>298</v>
      </c>
      <c r="B67" s="846" t="s">
        <v>385</v>
      </c>
      <c r="C67" s="847" t="s">
        <v>100</v>
      </c>
      <c r="D67" s="847" t="s">
        <v>100</v>
      </c>
      <c r="E67" s="848" t="s">
        <v>386</v>
      </c>
      <c r="F67" s="849">
        <v>0</v>
      </c>
      <c r="G67" s="563">
        <f t="shared" si="2"/>
        <v>100</v>
      </c>
      <c r="H67" s="563">
        <f t="shared" si="5"/>
        <v>100</v>
      </c>
      <c r="I67" s="535" t="s">
        <v>297</v>
      </c>
    </row>
    <row r="68" spans="1:9" x14ac:dyDescent="0.2">
      <c r="A68" s="850"/>
      <c r="B68" s="851"/>
      <c r="C68" s="852" t="s">
        <v>294</v>
      </c>
      <c r="D68" s="852" t="s">
        <v>295</v>
      </c>
      <c r="E68" s="853" t="s">
        <v>296</v>
      </c>
      <c r="F68" s="854">
        <v>0</v>
      </c>
      <c r="G68" s="564">
        <v>100</v>
      </c>
      <c r="H68" s="564">
        <f t="shared" si="5"/>
        <v>100</v>
      </c>
      <c r="I68" s="535"/>
    </row>
    <row r="69" spans="1:9" x14ac:dyDescent="0.2">
      <c r="A69" s="845" t="s">
        <v>298</v>
      </c>
      <c r="B69" s="846" t="s">
        <v>387</v>
      </c>
      <c r="C69" s="847" t="s">
        <v>100</v>
      </c>
      <c r="D69" s="847" t="s">
        <v>100</v>
      </c>
      <c r="E69" s="848" t="s">
        <v>388</v>
      </c>
      <c r="F69" s="849">
        <v>0</v>
      </c>
      <c r="G69" s="563">
        <f t="shared" si="2"/>
        <v>150</v>
      </c>
      <c r="H69" s="563">
        <f t="shared" si="5"/>
        <v>150</v>
      </c>
      <c r="I69" s="535" t="s">
        <v>297</v>
      </c>
    </row>
    <row r="70" spans="1:9" x14ac:dyDescent="0.2">
      <c r="A70" s="850"/>
      <c r="B70" s="851"/>
      <c r="C70" s="852" t="s">
        <v>294</v>
      </c>
      <c r="D70" s="852" t="s">
        <v>295</v>
      </c>
      <c r="E70" s="853" t="s">
        <v>296</v>
      </c>
      <c r="F70" s="854">
        <v>0</v>
      </c>
      <c r="G70" s="564">
        <v>150</v>
      </c>
      <c r="H70" s="564">
        <f t="shared" si="5"/>
        <v>150</v>
      </c>
      <c r="I70" s="535"/>
    </row>
    <row r="71" spans="1:9" x14ac:dyDescent="0.2">
      <c r="A71" s="845" t="s">
        <v>298</v>
      </c>
      <c r="B71" s="846" t="s">
        <v>389</v>
      </c>
      <c r="C71" s="847" t="s">
        <v>100</v>
      </c>
      <c r="D71" s="847" t="s">
        <v>100</v>
      </c>
      <c r="E71" s="848" t="s">
        <v>390</v>
      </c>
      <c r="F71" s="849">
        <v>0</v>
      </c>
      <c r="G71" s="563">
        <f t="shared" si="2"/>
        <v>100</v>
      </c>
      <c r="H71" s="563">
        <f t="shared" si="5"/>
        <v>100</v>
      </c>
      <c r="I71" s="535" t="s">
        <v>297</v>
      </c>
    </row>
    <row r="72" spans="1:9" x14ac:dyDescent="0.2">
      <c r="A72" s="850"/>
      <c r="B72" s="851"/>
      <c r="C72" s="852" t="s">
        <v>294</v>
      </c>
      <c r="D72" s="852" t="s">
        <v>295</v>
      </c>
      <c r="E72" s="853" t="s">
        <v>296</v>
      </c>
      <c r="F72" s="854">
        <v>0</v>
      </c>
      <c r="G72" s="564">
        <v>100</v>
      </c>
      <c r="H72" s="564">
        <f t="shared" si="5"/>
        <v>100</v>
      </c>
      <c r="I72" s="535"/>
    </row>
    <row r="73" spans="1:9" ht="20.95" x14ac:dyDescent="0.2">
      <c r="A73" s="845" t="s">
        <v>298</v>
      </c>
      <c r="B73" s="846" t="s">
        <v>391</v>
      </c>
      <c r="C73" s="847" t="s">
        <v>100</v>
      </c>
      <c r="D73" s="847" t="s">
        <v>100</v>
      </c>
      <c r="E73" s="848" t="s">
        <v>392</v>
      </c>
      <c r="F73" s="849">
        <v>0</v>
      </c>
      <c r="G73" s="563">
        <f t="shared" si="2"/>
        <v>100</v>
      </c>
      <c r="H73" s="563">
        <f t="shared" si="5"/>
        <v>100</v>
      </c>
      <c r="I73" s="535" t="s">
        <v>297</v>
      </c>
    </row>
    <row r="74" spans="1:9" x14ac:dyDescent="0.2">
      <c r="A74" s="850"/>
      <c r="B74" s="851"/>
      <c r="C74" s="852" t="s">
        <v>294</v>
      </c>
      <c r="D74" s="852" t="s">
        <v>295</v>
      </c>
      <c r="E74" s="853" t="s">
        <v>296</v>
      </c>
      <c r="F74" s="854">
        <v>0</v>
      </c>
      <c r="G74" s="564">
        <v>100</v>
      </c>
      <c r="H74" s="564">
        <f t="shared" si="5"/>
        <v>100</v>
      </c>
      <c r="I74" s="535"/>
    </row>
    <row r="75" spans="1:9" ht="20.95" x14ac:dyDescent="0.2">
      <c r="A75" s="845" t="s">
        <v>298</v>
      </c>
      <c r="B75" s="846" t="s">
        <v>393</v>
      </c>
      <c r="C75" s="847" t="s">
        <v>100</v>
      </c>
      <c r="D75" s="847" t="s">
        <v>100</v>
      </c>
      <c r="E75" s="848" t="s">
        <v>394</v>
      </c>
      <c r="F75" s="849">
        <v>0</v>
      </c>
      <c r="G75" s="563">
        <f t="shared" si="2"/>
        <v>100</v>
      </c>
      <c r="H75" s="563">
        <f t="shared" ref="H75:H90" si="6">+F75+G75</f>
        <v>100</v>
      </c>
      <c r="I75" s="535" t="s">
        <v>297</v>
      </c>
    </row>
    <row r="76" spans="1:9" x14ac:dyDescent="0.2">
      <c r="A76" s="850"/>
      <c r="B76" s="851"/>
      <c r="C76" s="852" t="s">
        <v>294</v>
      </c>
      <c r="D76" s="852" t="s">
        <v>295</v>
      </c>
      <c r="E76" s="853" t="s">
        <v>296</v>
      </c>
      <c r="F76" s="854">
        <v>0</v>
      </c>
      <c r="G76" s="564">
        <v>100</v>
      </c>
      <c r="H76" s="564">
        <f t="shared" si="6"/>
        <v>100</v>
      </c>
      <c r="I76" s="535"/>
    </row>
    <row r="77" spans="1:9" ht="20.95" x14ac:dyDescent="0.2">
      <c r="A77" s="845" t="s">
        <v>298</v>
      </c>
      <c r="B77" s="846" t="s">
        <v>395</v>
      </c>
      <c r="C77" s="847" t="s">
        <v>100</v>
      </c>
      <c r="D77" s="847" t="s">
        <v>100</v>
      </c>
      <c r="E77" s="848" t="s">
        <v>400</v>
      </c>
      <c r="F77" s="849">
        <v>0</v>
      </c>
      <c r="G77" s="563">
        <f t="shared" si="2"/>
        <v>100</v>
      </c>
      <c r="H77" s="563">
        <f t="shared" si="6"/>
        <v>100</v>
      </c>
      <c r="I77" s="535" t="s">
        <v>297</v>
      </c>
    </row>
    <row r="78" spans="1:9" x14ac:dyDescent="0.2">
      <c r="A78" s="850"/>
      <c r="B78" s="851"/>
      <c r="C78" s="852" t="s">
        <v>294</v>
      </c>
      <c r="D78" s="852" t="s">
        <v>295</v>
      </c>
      <c r="E78" s="853" t="s">
        <v>296</v>
      </c>
      <c r="F78" s="854">
        <v>0</v>
      </c>
      <c r="G78" s="564">
        <v>100</v>
      </c>
      <c r="H78" s="564">
        <f t="shared" si="6"/>
        <v>100</v>
      </c>
      <c r="I78" s="535"/>
    </row>
    <row r="79" spans="1:9" x14ac:dyDescent="0.2">
      <c r="A79" s="845" t="s">
        <v>298</v>
      </c>
      <c r="B79" s="846" t="s">
        <v>396</v>
      </c>
      <c r="C79" s="847" t="s">
        <v>100</v>
      </c>
      <c r="D79" s="847" t="s">
        <v>100</v>
      </c>
      <c r="E79" s="848" t="s">
        <v>397</v>
      </c>
      <c r="F79" s="849">
        <v>0</v>
      </c>
      <c r="G79" s="563">
        <f t="shared" si="2"/>
        <v>200</v>
      </c>
      <c r="H79" s="563">
        <f t="shared" si="6"/>
        <v>200</v>
      </c>
      <c r="I79" s="535" t="s">
        <v>297</v>
      </c>
    </row>
    <row r="80" spans="1:9" x14ac:dyDescent="0.2">
      <c r="A80" s="850"/>
      <c r="B80" s="851"/>
      <c r="C80" s="852" t="s">
        <v>294</v>
      </c>
      <c r="D80" s="852" t="s">
        <v>295</v>
      </c>
      <c r="E80" s="853" t="s">
        <v>296</v>
      </c>
      <c r="F80" s="854">
        <v>0</v>
      </c>
      <c r="G80" s="564">
        <v>200</v>
      </c>
      <c r="H80" s="564">
        <f t="shared" si="6"/>
        <v>200</v>
      </c>
      <c r="I80" s="535"/>
    </row>
    <row r="81" spans="1:9" ht="20.95" x14ac:dyDescent="0.2">
      <c r="A81" s="845" t="s">
        <v>298</v>
      </c>
      <c r="B81" s="846" t="s">
        <v>398</v>
      </c>
      <c r="C81" s="847" t="s">
        <v>100</v>
      </c>
      <c r="D81" s="847" t="s">
        <v>100</v>
      </c>
      <c r="E81" s="848" t="s">
        <v>399</v>
      </c>
      <c r="F81" s="849">
        <v>0</v>
      </c>
      <c r="G81" s="563">
        <f t="shared" si="2"/>
        <v>100</v>
      </c>
      <c r="H81" s="563">
        <f t="shared" si="6"/>
        <v>100</v>
      </c>
      <c r="I81" s="535" t="s">
        <v>297</v>
      </c>
    </row>
    <row r="82" spans="1:9" x14ac:dyDescent="0.2">
      <c r="A82" s="850"/>
      <c r="B82" s="851"/>
      <c r="C82" s="852" t="s">
        <v>294</v>
      </c>
      <c r="D82" s="852" t="s">
        <v>295</v>
      </c>
      <c r="E82" s="853" t="s">
        <v>296</v>
      </c>
      <c r="F82" s="854">
        <v>0</v>
      </c>
      <c r="G82" s="564">
        <v>100</v>
      </c>
      <c r="H82" s="564">
        <f t="shared" si="6"/>
        <v>100</v>
      </c>
      <c r="I82" s="535"/>
    </row>
    <row r="83" spans="1:9" ht="20.95" x14ac:dyDescent="0.2">
      <c r="A83" s="845" t="s">
        <v>298</v>
      </c>
      <c r="B83" s="846" t="s">
        <v>401</v>
      </c>
      <c r="C83" s="847" t="s">
        <v>100</v>
      </c>
      <c r="D83" s="847" t="s">
        <v>100</v>
      </c>
      <c r="E83" s="848" t="s">
        <v>404</v>
      </c>
      <c r="F83" s="849">
        <v>0</v>
      </c>
      <c r="G83" s="563">
        <f t="shared" si="2"/>
        <v>100</v>
      </c>
      <c r="H83" s="563">
        <f t="shared" si="6"/>
        <v>100</v>
      </c>
      <c r="I83" s="535" t="s">
        <v>297</v>
      </c>
    </row>
    <row r="84" spans="1:9" x14ac:dyDescent="0.2">
      <c r="A84" s="850"/>
      <c r="B84" s="851"/>
      <c r="C84" s="852" t="s">
        <v>294</v>
      </c>
      <c r="D84" s="852" t="s">
        <v>402</v>
      </c>
      <c r="E84" s="853" t="s">
        <v>403</v>
      </c>
      <c r="F84" s="854">
        <v>0</v>
      </c>
      <c r="G84" s="564">
        <v>100</v>
      </c>
      <c r="H84" s="564">
        <f t="shared" si="6"/>
        <v>100</v>
      </c>
      <c r="I84" s="535"/>
    </row>
    <row r="85" spans="1:9" ht="20.95" x14ac:dyDescent="0.2">
      <c r="A85" s="845" t="s">
        <v>298</v>
      </c>
      <c r="B85" s="846" t="s">
        <v>405</v>
      </c>
      <c r="C85" s="847" t="s">
        <v>100</v>
      </c>
      <c r="D85" s="847" t="s">
        <v>100</v>
      </c>
      <c r="E85" s="848" t="s">
        <v>423</v>
      </c>
      <c r="F85" s="849">
        <v>0</v>
      </c>
      <c r="G85" s="563">
        <f t="shared" si="2"/>
        <v>150</v>
      </c>
      <c r="H85" s="563">
        <f t="shared" si="6"/>
        <v>150</v>
      </c>
      <c r="I85" s="535" t="s">
        <v>297</v>
      </c>
    </row>
    <row r="86" spans="1:9" x14ac:dyDescent="0.2">
      <c r="A86" s="850"/>
      <c r="B86" s="851"/>
      <c r="C86" s="852" t="s">
        <v>294</v>
      </c>
      <c r="D86" s="852" t="s">
        <v>402</v>
      </c>
      <c r="E86" s="853" t="s">
        <v>403</v>
      </c>
      <c r="F86" s="854">
        <v>0</v>
      </c>
      <c r="G86" s="564">
        <v>150</v>
      </c>
      <c r="H86" s="564">
        <f t="shared" si="6"/>
        <v>150</v>
      </c>
      <c r="I86" s="535"/>
    </row>
    <row r="87" spans="1:9" x14ac:dyDescent="0.2">
      <c r="A87" s="845" t="s">
        <v>298</v>
      </c>
      <c r="B87" s="846" t="s">
        <v>406</v>
      </c>
      <c r="C87" s="847" t="s">
        <v>100</v>
      </c>
      <c r="D87" s="847" t="s">
        <v>100</v>
      </c>
      <c r="E87" s="848" t="s">
        <v>407</v>
      </c>
      <c r="F87" s="849">
        <v>0</v>
      </c>
      <c r="G87" s="563">
        <f t="shared" si="2"/>
        <v>100</v>
      </c>
      <c r="H87" s="563">
        <f t="shared" si="6"/>
        <v>100</v>
      </c>
      <c r="I87" s="535" t="s">
        <v>297</v>
      </c>
    </row>
    <row r="88" spans="1:9" x14ac:dyDescent="0.2">
      <c r="A88" s="850"/>
      <c r="B88" s="851"/>
      <c r="C88" s="852" t="s">
        <v>294</v>
      </c>
      <c r="D88" s="852" t="s">
        <v>295</v>
      </c>
      <c r="E88" s="853" t="s">
        <v>296</v>
      </c>
      <c r="F88" s="854">
        <v>0</v>
      </c>
      <c r="G88" s="564">
        <v>100</v>
      </c>
      <c r="H88" s="564">
        <f t="shared" si="6"/>
        <v>100</v>
      </c>
      <c r="I88" s="535"/>
    </row>
    <row r="89" spans="1:9" ht="20.95" x14ac:dyDescent="0.2">
      <c r="A89" s="845" t="s">
        <v>298</v>
      </c>
      <c r="B89" s="846" t="s">
        <v>422</v>
      </c>
      <c r="C89" s="847" t="s">
        <v>100</v>
      </c>
      <c r="D89" s="847" t="s">
        <v>100</v>
      </c>
      <c r="E89" s="848" t="s">
        <v>408</v>
      </c>
      <c r="F89" s="849">
        <v>0</v>
      </c>
      <c r="G89" s="563">
        <f t="shared" si="2"/>
        <v>200</v>
      </c>
      <c r="H89" s="563">
        <f t="shared" si="6"/>
        <v>200</v>
      </c>
      <c r="I89" s="535" t="s">
        <v>297</v>
      </c>
    </row>
    <row r="90" spans="1:9" x14ac:dyDescent="0.2">
      <c r="A90" s="850"/>
      <c r="B90" s="851"/>
      <c r="C90" s="852" t="s">
        <v>294</v>
      </c>
      <c r="D90" s="852" t="s">
        <v>341</v>
      </c>
      <c r="E90" s="853" t="s">
        <v>342</v>
      </c>
      <c r="F90" s="854">
        <v>0</v>
      </c>
      <c r="G90" s="564">
        <v>200</v>
      </c>
      <c r="H90" s="564">
        <f t="shared" si="6"/>
        <v>200</v>
      </c>
      <c r="I90" s="535"/>
    </row>
    <row r="91" spans="1:9" x14ac:dyDescent="0.2">
      <c r="A91" s="845" t="s">
        <v>298</v>
      </c>
      <c r="B91" s="846" t="s">
        <v>409</v>
      </c>
      <c r="C91" s="847" t="s">
        <v>100</v>
      </c>
      <c r="D91" s="847" t="s">
        <v>100</v>
      </c>
      <c r="E91" s="848" t="s">
        <v>410</v>
      </c>
      <c r="F91" s="849">
        <v>0</v>
      </c>
      <c r="G91" s="563">
        <f t="shared" si="2"/>
        <v>100</v>
      </c>
      <c r="H91" s="563">
        <f t="shared" ref="H91:H98" si="7">+F91+G91</f>
        <v>100</v>
      </c>
      <c r="I91" s="535" t="s">
        <v>297</v>
      </c>
    </row>
    <row r="92" spans="1:9" x14ac:dyDescent="0.2">
      <c r="A92" s="850"/>
      <c r="B92" s="851"/>
      <c r="C92" s="852" t="s">
        <v>294</v>
      </c>
      <c r="D92" s="852" t="s">
        <v>295</v>
      </c>
      <c r="E92" s="853" t="s">
        <v>296</v>
      </c>
      <c r="F92" s="854">
        <v>0</v>
      </c>
      <c r="G92" s="564">
        <v>100</v>
      </c>
      <c r="H92" s="564">
        <f t="shared" si="7"/>
        <v>100</v>
      </c>
      <c r="I92" s="535"/>
    </row>
    <row r="93" spans="1:9" ht="20.95" x14ac:dyDescent="0.2">
      <c r="A93" s="845" t="s">
        <v>298</v>
      </c>
      <c r="B93" s="846" t="s">
        <v>411</v>
      </c>
      <c r="C93" s="847" t="s">
        <v>100</v>
      </c>
      <c r="D93" s="847" t="s">
        <v>100</v>
      </c>
      <c r="E93" s="848" t="s">
        <v>412</v>
      </c>
      <c r="F93" s="849">
        <v>0</v>
      </c>
      <c r="G93" s="563">
        <f t="shared" si="2"/>
        <v>100</v>
      </c>
      <c r="H93" s="563">
        <f t="shared" si="7"/>
        <v>100</v>
      </c>
      <c r="I93" s="535" t="s">
        <v>297</v>
      </c>
    </row>
    <row r="94" spans="1:9" x14ac:dyDescent="0.2">
      <c r="A94" s="850"/>
      <c r="B94" s="851"/>
      <c r="C94" s="852" t="s">
        <v>294</v>
      </c>
      <c r="D94" s="852" t="s">
        <v>295</v>
      </c>
      <c r="E94" s="853" t="s">
        <v>296</v>
      </c>
      <c r="F94" s="854">
        <v>0</v>
      </c>
      <c r="G94" s="564">
        <v>100</v>
      </c>
      <c r="H94" s="564">
        <f t="shared" si="7"/>
        <v>100</v>
      </c>
      <c r="I94" s="535"/>
    </row>
    <row r="95" spans="1:9" x14ac:dyDescent="0.2">
      <c r="A95" s="845" t="s">
        <v>298</v>
      </c>
      <c r="B95" s="846" t="s">
        <v>413</v>
      </c>
      <c r="C95" s="847" t="s">
        <v>100</v>
      </c>
      <c r="D95" s="847" t="s">
        <v>100</v>
      </c>
      <c r="E95" s="848" t="s">
        <v>414</v>
      </c>
      <c r="F95" s="849">
        <v>0</v>
      </c>
      <c r="G95" s="563">
        <f t="shared" ref="G95:G97" si="8">+G96</f>
        <v>450</v>
      </c>
      <c r="H95" s="563">
        <f t="shared" si="7"/>
        <v>450</v>
      </c>
      <c r="I95" s="535" t="s">
        <v>297</v>
      </c>
    </row>
    <row r="96" spans="1:9" x14ac:dyDescent="0.2">
      <c r="A96" s="850"/>
      <c r="B96" s="851"/>
      <c r="C96" s="852" t="s">
        <v>294</v>
      </c>
      <c r="D96" s="852" t="s">
        <v>295</v>
      </c>
      <c r="E96" s="853" t="s">
        <v>296</v>
      </c>
      <c r="F96" s="854">
        <v>0</v>
      </c>
      <c r="G96" s="564">
        <v>450</v>
      </c>
      <c r="H96" s="564">
        <f t="shared" si="7"/>
        <v>450</v>
      </c>
      <c r="I96" s="535"/>
    </row>
    <row r="97" spans="1:9" x14ac:dyDescent="0.2">
      <c r="A97" s="845" t="s">
        <v>298</v>
      </c>
      <c r="B97" s="846" t="s">
        <v>415</v>
      </c>
      <c r="C97" s="847" t="s">
        <v>100</v>
      </c>
      <c r="D97" s="847" t="s">
        <v>100</v>
      </c>
      <c r="E97" s="848" t="s">
        <v>416</v>
      </c>
      <c r="F97" s="849">
        <v>0</v>
      </c>
      <c r="G97" s="563">
        <f t="shared" si="8"/>
        <v>150</v>
      </c>
      <c r="H97" s="563">
        <f t="shared" si="7"/>
        <v>150</v>
      </c>
      <c r="I97" s="535" t="s">
        <v>297</v>
      </c>
    </row>
    <row r="98" spans="1:9" x14ac:dyDescent="0.2">
      <c r="A98" s="850"/>
      <c r="B98" s="851"/>
      <c r="C98" s="852" t="s">
        <v>294</v>
      </c>
      <c r="D98" s="852" t="s">
        <v>295</v>
      </c>
      <c r="E98" s="853" t="s">
        <v>296</v>
      </c>
      <c r="F98" s="854">
        <v>0</v>
      </c>
      <c r="G98" s="564">
        <v>150</v>
      </c>
      <c r="H98" s="564">
        <f t="shared" si="7"/>
        <v>150</v>
      </c>
      <c r="I98" s="535"/>
    </row>
    <row r="99" spans="1:9" x14ac:dyDescent="0.2">
      <c r="A99" s="641" t="s">
        <v>106</v>
      </c>
      <c r="B99" s="642" t="s">
        <v>100</v>
      </c>
      <c r="C99" s="643" t="s">
        <v>100</v>
      </c>
      <c r="D99" s="643" t="s">
        <v>100</v>
      </c>
      <c r="E99" s="648" t="s">
        <v>226</v>
      </c>
      <c r="F99" s="645">
        <v>2750</v>
      </c>
      <c r="G99" s="646">
        <f>+G100+G102+G104+G106+G108+G110</f>
        <v>0</v>
      </c>
      <c r="H99" s="640">
        <f t="shared" si="0"/>
        <v>2750</v>
      </c>
      <c r="I99" s="11" t="s">
        <v>297</v>
      </c>
    </row>
    <row r="100" spans="1:9" x14ac:dyDescent="0.2">
      <c r="A100" s="602" t="s">
        <v>106</v>
      </c>
      <c r="B100" s="603" t="s">
        <v>250</v>
      </c>
      <c r="C100" s="604" t="s">
        <v>100</v>
      </c>
      <c r="D100" s="604" t="s">
        <v>100</v>
      </c>
      <c r="E100" s="650" t="s">
        <v>226</v>
      </c>
      <c r="F100" s="638">
        <v>2750</v>
      </c>
      <c r="G100" s="563">
        <f>+G101</f>
        <v>-2750</v>
      </c>
      <c r="H100" s="563">
        <f t="shared" ref="H100:H101" si="9">+F100+G100</f>
        <v>0</v>
      </c>
      <c r="I100" s="535" t="s">
        <v>297</v>
      </c>
    </row>
    <row r="101" spans="1:9" x14ac:dyDescent="0.2">
      <c r="A101" s="641"/>
      <c r="B101" s="642"/>
      <c r="C101" s="599" t="s">
        <v>294</v>
      </c>
      <c r="D101" s="599" t="s">
        <v>295</v>
      </c>
      <c r="E101" s="600" t="s">
        <v>296</v>
      </c>
      <c r="F101" s="649">
        <v>2750</v>
      </c>
      <c r="G101" s="564">
        <v>-2750</v>
      </c>
      <c r="H101" s="564">
        <f t="shared" si="9"/>
        <v>0</v>
      </c>
      <c r="I101" s="535"/>
    </row>
    <row r="102" spans="1:9" ht="20.95" x14ac:dyDescent="0.2">
      <c r="A102" s="845" t="s">
        <v>298</v>
      </c>
      <c r="B102" s="846" t="s">
        <v>321</v>
      </c>
      <c r="C102" s="847" t="s">
        <v>100</v>
      </c>
      <c r="D102" s="847" t="s">
        <v>100</v>
      </c>
      <c r="E102" s="848" t="s">
        <v>322</v>
      </c>
      <c r="F102" s="849">
        <v>0</v>
      </c>
      <c r="G102" s="563">
        <f>+G103</f>
        <v>200</v>
      </c>
      <c r="H102" s="563">
        <f t="shared" ref="H102:H103" si="10">+F102+G102</f>
        <v>200</v>
      </c>
      <c r="I102" s="535" t="s">
        <v>297</v>
      </c>
    </row>
    <row r="103" spans="1:9" x14ac:dyDescent="0.2">
      <c r="A103" s="850"/>
      <c r="B103" s="851"/>
      <c r="C103" s="852" t="s">
        <v>294</v>
      </c>
      <c r="D103" s="852" t="s">
        <v>295</v>
      </c>
      <c r="E103" s="853" t="s">
        <v>296</v>
      </c>
      <c r="F103" s="854">
        <v>0</v>
      </c>
      <c r="G103" s="564">
        <v>200</v>
      </c>
      <c r="H103" s="564">
        <f t="shared" si="10"/>
        <v>200</v>
      </c>
      <c r="I103" s="535"/>
    </row>
    <row r="104" spans="1:9" ht="20.95" x14ac:dyDescent="0.2">
      <c r="A104" s="845" t="s">
        <v>298</v>
      </c>
      <c r="B104" s="846" t="s">
        <v>323</v>
      </c>
      <c r="C104" s="847" t="s">
        <v>100</v>
      </c>
      <c r="D104" s="847" t="s">
        <v>100</v>
      </c>
      <c r="E104" s="848" t="s">
        <v>324</v>
      </c>
      <c r="F104" s="849">
        <v>0</v>
      </c>
      <c r="G104" s="563">
        <f t="shared" ref="G104" si="11">+G105</f>
        <v>750</v>
      </c>
      <c r="H104" s="563">
        <f t="shared" ref="H104:H111" si="12">+F104+G104</f>
        <v>750</v>
      </c>
      <c r="I104" s="535" t="s">
        <v>297</v>
      </c>
    </row>
    <row r="105" spans="1:9" x14ac:dyDescent="0.2">
      <c r="A105" s="850"/>
      <c r="B105" s="851"/>
      <c r="C105" s="852" t="s">
        <v>294</v>
      </c>
      <c r="D105" s="852" t="s">
        <v>295</v>
      </c>
      <c r="E105" s="853" t="s">
        <v>296</v>
      </c>
      <c r="F105" s="854">
        <v>0</v>
      </c>
      <c r="G105" s="564">
        <v>750</v>
      </c>
      <c r="H105" s="564">
        <f t="shared" si="12"/>
        <v>750</v>
      </c>
      <c r="I105" s="535"/>
    </row>
    <row r="106" spans="1:9" ht="20.95" x14ac:dyDescent="0.2">
      <c r="A106" s="845" t="s">
        <v>298</v>
      </c>
      <c r="B106" s="846" t="s">
        <v>325</v>
      </c>
      <c r="C106" s="847" t="s">
        <v>100</v>
      </c>
      <c r="D106" s="847" t="s">
        <v>100</v>
      </c>
      <c r="E106" s="848" t="s">
        <v>326</v>
      </c>
      <c r="F106" s="849">
        <v>0</v>
      </c>
      <c r="G106" s="563">
        <f t="shared" ref="G106" si="13">+G107</f>
        <v>750</v>
      </c>
      <c r="H106" s="563">
        <f t="shared" si="12"/>
        <v>750</v>
      </c>
      <c r="I106" s="535" t="s">
        <v>297</v>
      </c>
    </row>
    <row r="107" spans="1:9" x14ac:dyDescent="0.2">
      <c r="A107" s="850"/>
      <c r="B107" s="851"/>
      <c r="C107" s="852" t="s">
        <v>294</v>
      </c>
      <c r="D107" s="852" t="s">
        <v>341</v>
      </c>
      <c r="E107" s="853" t="s">
        <v>342</v>
      </c>
      <c r="F107" s="854">
        <v>0</v>
      </c>
      <c r="G107" s="564">
        <v>750</v>
      </c>
      <c r="H107" s="564">
        <f t="shared" si="12"/>
        <v>750</v>
      </c>
      <c r="I107" s="535"/>
    </row>
    <row r="108" spans="1:9" x14ac:dyDescent="0.2">
      <c r="A108" s="845" t="s">
        <v>298</v>
      </c>
      <c r="B108" s="846" t="s">
        <v>327</v>
      </c>
      <c r="C108" s="847" t="s">
        <v>100</v>
      </c>
      <c r="D108" s="847" t="s">
        <v>100</v>
      </c>
      <c r="E108" s="848" t="s">
        <v>328</v>
      </c>
      <c r="F108" s="849">
        <v>0</v>
      </c>
      <c r="G108" s="563">
        <f t="shared" ref="G108" si="14">+G109</f>
        <v>300</v>
      </c>
      <c r="H108" s="563">
        <f t="shared" si="12"/>
        <v>300</v>
      </c>
      <c r="I108" s="535" t="s">
        <v>297</v>
      </c>
    </row>
    <row r="109" spans="1:9" x14ac:dyDescent="0.2">
      <c r="A109" s="850"/>
      <c r="B109" s="851"/>
      <c r="C109" s="852" t="s">
        <v>294</v>
      </c>
      <c r="D109" s="852" t="s">
        <v>295</v>
      </c>
      <c r="E109" s="853" t="s">
        <v>296</v>
      </c>
      <c r="F109" s="854">
        <v>0</v>
      </c>
      <c r="G109" s="564">
        <v>300</v>
      </c>
      <c r="H109" s="564">
        <f t="shared" si="12"/>
        <v>300</v>
      </c>
      <c r="I109" s="535"/>
    </row>
    <row r="110" spans="1:9" ht="20.95" x14ac:dyDescent="0.2">
      <c r="A110" s="845" t="s">
        <v>298</v>
      </c>
      <c r="B110" s="846" t="s">
        <v>329</v>
      </c>
      <c r="C110" s="847" t="s">
        <v>100</v>
      </c>
      <c r="D110" s="847" t="s">
        <v>100</v>
      </c>
      <c r="E110" s="848" t="s">
        <v>330</v>
      </c>
      <c r="F110" s="849">
        <v>0</v>
      </c>
      <c r="G110" s="563">
        <f t="shared" ref="G110" si="15">+G111</f>
        <v>750</v>
      </c>
      <c r="H110" s="563">
        <f t="shared" si="12"/>
        <v>750</v>
      </c>
      <c r="I110" s="535" t="s">
        <v>297</v>
      </c>
    </row>
    <row r="111" spans="1:9" x14ac:dyDescent="0.2">
      <c r="A111" s="850"/>
      <c r="B111" s="851"/>
      <c r="C111" s="852" t="s">
        <v>294</v>
      </c>
      <c r="D111" s="852" t="s">
        <v>295</v>
      </c>
      <c r="E111" s="853" t="s">
        <v>296</v>
      </c>
      <c r="F111" s="854">
        <v>0</v>
      </c>
      <c r="G111" s="564">
        <v>750</v>
      </c>
      <c r="H111" s="564">
        <f t="shared" si="12"/>
        <v>750</v>
      </c>
      <c r="I111" s="535"/>
    </row>
    <row r="112" spans="1:9" x14ac:dyDescent="0.2">
      <c r="A112" s="641" t="s">
        <v>106</v>
      </c>
      <c r="B112" s="642" t="s">
        <v>100</v>
      </c>
      <c r="C112" s="643" t="s">
        <v>100</v>
      </c>
      <c r="D112" s="643" t="s">
        <v>100</v>
      </c>
      <c r="E112" s="644" t="s">
        <v>227</v>
      </c>
      <c r="F112" s="645">
        <v>1750</v>
      </c>
      <c r="G112" s="646">
        <f>+G113+G115+G117+G119+G121+G123+G125+G127+G129</f>
        <v>0</v>
      </c>
      <c r="H112" s="640">
        <f t="shared" si="0"/>
        <v>1750</v>
      </c>
      <c r="I112" s="11" t="s">
        <v>297</v>
      </c>
    </row>
    <row r="113" spans="1:9" x14ac:dyDescent="0.2">
      <c r="A113" s="602" t="s">
        <v>106</v>
      </c>
      <c r="B113" s="603" t="s">
        <v>251</v>
      </c>
      <c r="C113" s="604" t="s">
        <v>100</v>
      </c>
      <c r="D113" s="604" t="s">
        <v>100</v>
      </c>
      <c r="E113" s="605" t="s">
        <v>227</v>
      </c>
      <c r="F113" s="638">
        <v>1750</v>
      </c>
      <c r="G113" s="563">
        <f>+G114</f>
        <v>-1750</v>
      </c>
      <c r="H113" s="563">
        <f t="shared" ref="H113:H114" si="16">+F113+G113</f>
        <v>0</v>
      </c>
      <c r="I113" s="535" t="s">
        <v>297</v>
      </c>
    </row>
    <row r="114" spans="1:9" x14ac:dyDescent="0.2">
      <c r="A114" s="651"/>
      <c r="B114" s="652"/>
      <c r="C114" s="595" t="s">
        <v>294</v>
      </c>
      <c r="D114" s="595" t="s">
        <v>295</v>
      </c>
      <c r="E114" s="607" t="s">
        <v>296</v>
      </c>
      <c r="F114" s="649">
        <v>1750</v>
      </c>
      <c r="G114" s="564">
        <v>-1750</v>
      </c>
      <c r="H114" s="564">
        <f t="shared" si="16"/>
        <v>0</v>
      </c>
      <c r="I114" s="855"/>
    </row>
    <row r="115" spans="1:9" ht="31.45" x14ac:dyDescent="0.2">
      <c r="A115" s="856" t="s">
        <v>298</v>
      </c>
      <c r="B115" s="653" t="s">
        <v>331</v>
      </c>
      <c r="C115" s="857" t="s">
        <v>100</v>
      </c>
      <c r="D115" s="857" t="s">
        <v>100</v>
      </c>
      <c r="E115" s="858" t="s">
        <v>418</v>
      </c>
      <c r="F115" s="859">
        <v>0</v>
      </c>
      <c r="G115" s="563">
        <f t="shared" ref="G115:G129" si="17">+G116</f>
        <v>50</v>
      </c>
      <c r="H115" s="563">
        <f t="shared" ref="H115:H116" si="18">+F115+G115</f>
        <v>50</v>
      </c>
      <c r="I115" s="535" t="s">
        <v>297</v>
      </c>
    </row>
    <row r="116" spans="1:9" x14ac:dyDescent="0.2">
      <c r="A116" s="860"/>
      <c r="B116" s="861"/>
      <c r="C116" s="862" t="s">
        <v>294</v>
      </c>
      <c r="D116" s="862" t="s">
        <v>295</v>
      </c>
      <c r="E116" s="863" t="s">
        <v>296</v>
      </c>
      <c r="F116" s="864">
        <v>0</v>
      </c>
      <c r="G116" s="564">
        <v>50</v>
      </c>
      <c r="H116" s="564">
        <f t="shared" si="18"/>
        <v>50</v>
      </c>
      <c r="I116" s="535"/>
    </row>
    <row r="117" spans="1:9" ht="20.95" x14ac:dyDescent="0.2">
      <c r="A117" s="856" t="s">
        <v>298</v>
      </c>
      <c r="B117" s="653" t="s">
        <v>332</v>
      </c>
      <c r="C117" s="857" t="s">
        <v>100</v>
      </c>
      <c r="D117" s="857" t="s">
        <v>100</v>
      </c>
      <c r="E117" s="858" t="s">
        <v>335</v>
      </c>
      <c r="F117" s="859">
        <v>0</v>
      </c>
      <c r="G117" s="563">
        <f t="shared" si="17"/>
        <v>600</v>
      </c>
      <c r="H117" s="563">
        <f t="shared" ref="H117:H130" si="19">+F117+G117</f>
        <v>600</v>
      </c>
      <c r="I117" s="535" t="s">
        <v>297</v>
      </c>
    </row>
    <row r="118" spans="1:9" x14ac:dyDescent="0.2">
      <c r="A118" s="860"/>
      <c r="B118" s="861"/>
      <c r="C118" s="862" t="s">
        <v>294</v>
      </c>
      <c r="D118" s="862" t="s">
        <v>333</v>
      </c>
      <c r="E118" s="863" t="s">
        <v>334</v>
      </c>
      <c r="F118" s="864">
        <v>0</v>
      </c>
      <c r="G118" s="564">
        <v>600</v>
      </c>
      <c r="H118" s="564">
        <f t="shared" si="19"/>
        <v>600</v>
      </c>
      <c r="I118" s="535"/>
    </row>
    <row r="119" spans="1:9" ht="31.45" x14ac:dyDescent="0.2">
      <c r="A119" s="856" t="s">
        <v>298</v>
      </c>
      <c r="B119" s="653" t="s">
        <v>336</v>
      </c>
      <c r="C119" s="857" t="s">
        <v>100</v>
      </c>
      <c r="D119" s="857" t="s">
        <v>100</v>
      </c>
      <c r="E119" s="858" t="s">
        <v>337</v>
      </c>
      <c r="F119" s="859">
        <v>0</v>
      </c>
      <c r="G119" s="563">
        <f t="shared" si="17"/>
        <v>450</v>
      </c>
      <c r="H119" s="563">
        <f t="shared" si="19"/>
        <v>450</v>
      </c>
      <c r="I119" s="535" t="s">
        <v>297</v>
      </c>
    </row>
    <row r="120" spans="1:9" ht="20.95" x14ac:dyDescent="0.2">
      <c r="A120" s="860"/>
      <c r="B120" s="653" t="s">
        <v>338</v>
      </c>
      <c r="C120" s="862" t="s">
        <v>294</v>
      </c>
      <c r="D120" s="862" t="s">
        <v>339</v>
      </c>
      <c r="E120" s="863" t="s">
        <v>340</v>
      </c>
      <c r="F120" s="864">
        <v>0</v>
      </c>
      <c r="G120" s="564">
        <v>450</v>
      </c>
      <c r="H120" s="564">
        <f t="shared" si="19"/>
        <v>450</v>
      </c>
      <c r="I120" s="535"/>
    </row>
    <row r="121" spans="1:9" ht="20.95" x14ac:dyDescent="0.2">
      <c r="A121" s="856" t="s">
        <v>298</v>
      </c>
      <c r="B121" s="653" t="s">
        <v>343</v>
      </c>
      <c r="C121" s="857" t="s">
        <v>100</v>
      </c>
      <c r="D121" s="857" t="s">
        <v>100</v>
      </c>
      <c r="E121" s="858" t="s">
        <v>344</v>
      </c>
      <c r="F121" s="859">
        <v>0</v>
      </c>
      <c r="G121" s="563">
        <f t="shared" si="17"/>
        <v>200</v>
      </c>
      <c r="H121" s="563">
        <f t="shared" si="19"/>
        <v>200</v>
      </c>
      <c r="I121" s="535" t="s">
        <v>297</v>
      </c>
    </row>
    <row r="122" spans="1:9" x14ac:dyDescent="0.2">
      <c r="A122" s="860"/>
      <c r="B122" s="861"/>
      <c r="C122" s="862" t="s">
        <v>294</v>
      </c>
      <c r="D122" s="852" t="s">
        <v>341</v>
      </c>
      <c r="E122" s="853" t="s">
        <v>342</v>
      </c>
      <c r="F122" s="864">
        <v>0</v>
      </c>
      <c r="G122" s="564">
        <v>200</v>
      </c>
      <c r="H122" s="564">
        <f t="shared" si="19"/>
        <v>200</v>
      </c>
      <c r="I122" s="535"/>
    </row>
    <row r="123" spans="1:9" ht="20.95" x14ac:dyDescent="0.2">
      <c r="A123" s="856" t="s">
        <v>298</v>
      </c>
      <c r="B123" s="653" t="s">
        <v>345</v>
      </c>
      <c r="C123" s="857" t="s">
        <v>100</v>
      </c>
      <c r="D123" s="857" t="s">
        <v>100</v>
      </c>
      <c r="E123" s="858" t="s">
        <v>346</v>
      </c>
      <c r="F123" s="859">
        <v>0</v>
      </c>
      <c r="G123" s="563">
        <f t="shared" si="17"/>
        <v>100</v>
      </c>
      <c r="H123" s="563">
        <f t="shared" si="19"/>
        <v>100</v>
      </c>
      <c r="I123" s="535" t="s">
        <v>297</v>
      </c>
    </row>
    <row r="124" spans="1:9" x14ac:dyDescent="0.2">
      <c r="A124" s="860"/>
      <c r="B124" s="861"/>
      <c r="C124" s="862" t="s">
        <v>294</v>
      </c>
      <c r="D124" s="862" t="s">
        <v>295</v>
      </c>
      <c r="E124" s="863" t="s">
        <v>296</v>
      </c>
      <c r="F124" s="864">
        <v>0</v>
      </c>
      <c r="G124" s="564">
        <v>100</v>
      </c>
      <c r="H124" s="564">
        <f t="shared" si="19"/>
        <v>100</v>
      </c>
      <c r="I124" s="535"/>
    </row>
    <row r="125" spans="1:9" x14ac:dyDescent="0.2">
      <c r="A125" s="856" t="s">
        <v>298</v>
      </c>
      <c r="B125" s="653" t="s">
        <v>347</v>
      </c>
      <c r="C125" s="857" t="s">
        <v>100</v>
      </c>
      <c r="D125" s="857" t="s">
        <v>100</v>
      </c>
      <c r="E125" s="858" t="s">
        <v>349</v>
      </c>
      <c r="F125" s="859">
        <v>0</v>
      </c>
      <c r="G125" s="563">
        <f t="shared" si="17"/>
        <v>100</v>
      </c>
      <c r="H125" s="563">
        <f t="shared" si="19"/>
        <v>100</v>
      </c>
      <c r="I125" s="535" t="s">
        <v>297</v>
      </c>
    </row>
    <row r="126" spans="1:9" x14ac:dyDescent="0.2">
      <c r="A126" s="860"/>
      <c r="B126" s="861"/>
      <c r="C126" s="862" t="s">
        <v>294</v>
      </c>
      <c r="D126" s="862" t="s">
        <v>348</v>
      </c>
      <c r="E126" s="863" t="s">
        <v>258</v>
      </c>
      <c r="F126" s="864">
        <v>0</v>
      </c>
      <c r="G126" s="564">
        <v>100</v>
      </c>
      <c r="H126" s="564">
        <f t="shared" si="19"/>
        <v>100</v>
      </c>
      <c r="I126" s="535"/>
    </row>
    <row r="127" spans="1:9" ht="31.45" x14ac:dyDescent="0.2">
      <c r="A127" s="856" t="s">
        <v>298</v>
      </c>
      <c r="B127" s="653" t="s">
        <v>350</v>
      </c>
      <c r="C127" s="857" t="s">
        <v>100</v>
      </c>
      <c r="D127" s="857" t="s">
        <v>100</v>
      </c>
      <c r="E127" s="858" t="s">
        <v>419</v>
      </c>
      <c r="F127" s="859">
        <v>0</v>
      </c>
      <c r="G127" s="563">
        <f t="shared" si="17"/>
        <v>50</v>
      </c>
      <c r="H127" s="563">
        <f t="shared" si="19"/>
        <v>50</v>
      </c>
      <c r="I127" s="535" t="s">
        <v>297</v>
      </c>
    </row>
    <row r="128" spans="1:9" x14ac:dyDescent="0.2">
      <c r="A128" s="860"/>
      <c r="B128" s="861"/>
      <c r="C128" s="862" t="s">
        <v>294</v>
      </c>
      <c r="D128" s="862" t="s">
        <v>295</v>
      </c>
      <c r="E128" s="863" t="s">
        <v>296</v>
      </c>
      <c r="F128" s="864">
        <v>0</v>
      </c>
      <c r="G128" s="564">
        <v>50</v>
      </c>
      <c r="H128" s="564">
        <f t="shared" si="19"/>
        <v>50</v>
      </c>
      <c r="I128" s="535"/>
    </row>
    <row r="129" spans="1:9" ht="20.95" x14ac:dyDescent="0.2">
      <c r="A129" s="856" t="s">
        <v>298</v>
      </c>
      <c r="B129" s="653" t="s">
        <v>351</v>
      </c>
      <c r="C129" s="857" t="s">
        <v>100</v>
      </c>
      <c r="D129" s="857" t="s">
        <v>100</v>
      </c>
      <c r="E129" s="858" t="s">
        <v>352</v>
      </c>
      <c r="F129" s="859">
        <v>0</v>
      </c>
      <c r="G129" s="563">
        <f t="shared" si="17"/>
        <v>200</v>
      </c>
      <c r="H129" s="563">
        <f t="shared" si="19"/>
        <v>200</v>
      </c>
      <c r="I129" s="535" t="s">
        <v>297</v>
      </c>
    </row>
    <row r="130" spans="1:9" ht="20.95" x14ac:dyDescent="0.2">
      <c r="A130" s="860"/>
      <c r="B130" s="861"/>
      <c r="C130" s="862" t="s">
        <v>294</v>
      </c>
      <c r="D130" s="862" t="s">
        <v>339</v>
      </c>
      <c r="E130" s="863" t="s">
        <v>340</v>
      </c>
      <c r="F130" s="864">
        <v>0</v>
      </c>
      <c r="G130" s="564">
        <v>200</v>
      </c>
      <c r="H130" s="564">
        <f t="shared" si="19"/>
        <v>200</v>
      </c>
      <c r="I130" s="535"/>
    </row>
    <row r="131" spans="1:9" x14ac:dyDescent="0.2">
      <c r="A131" s="641" t="s">
        <v>106</v>
      </c>
      <c r="B131" s="642" t="s">
        <v>100</v>
      </c>
      <c r="C131" s="643" t="s">
        <v>100</v>
      </c>
      <c r="D131" s="643" t="s">
        <v>100</v>
      </c>
      <c r="E131" s="644" t="s">
        <v>228</v>
      </c>
      <c r="F131" s="645">
        <v>2750</v>
      </c>
      <c r="G131" s="646">
        <f>+G132+G134+G136+G138</f>
        <v>0</v>
      </c>
      <c r="H131" s="640">
        <f t="shared" si="0"/>
        <v>2750</v>
      </c>
      <c r="I131" s="11" t="s">
        <v>297</v>
      </c>
    </row>
    <row r="132" spans="1:9" x14ac:dyDescent="0.2">
      <c r="A132" s="602" t="s">
        <v>106</v>
      </c>
      <c r="B132" s="603" t="s">
        <v>252</v>
      </c>
      <c r="C132" s="604" t="s">
        <v>100</v>
      </c>
      <c r="D132" s="604" t="s">
        <v>100</v>
      </c>
      <c r="E132" s="605" t="s">
        <v>228</v>
      </c>
      <c r="F132" s="638">
        <v>2750</v>
      </c>
      <c r="G132" s="563">
        <f>+G133</f>
        <v>-1560</v>
      </c>
      <c r="H132" s="563">
        <f t="shared" si="0"/>
        <v>1190</v>
      </c>
      <c r="I132" s="535" t="s">
        <v>297</v>
      </c>
    </row>
    <row r="133" spans="1:9" x14ac:dyDescent="0.2">
      <c r="A133" s="597"/>
      <c r="B133" s="598"/>
      <c r="C133" s="599" t="s">
        <v>294</v>
      </c>
      <c r="D133" s="599" t="s">
        <v>295</v>
      </c>
      <c r="E133" s="600" t="s">
        <v>296</v>
      </c>
      <c r="F133" s="639">
        <v>2750</v>
      </c>
      <c r="G133" s="564">
        <v>-1560</v>
      </c>
      <c r="H133" s="564">
        <f t="shared" si="0"/>
        <v>1190</v>
      </c>
      <c r="I133" s="535"/>
    </row>
    <row r="134" spans="1:9" ht="20.95" x14ac:dyDescent="0.2">
      <c r="A134" s="845" t="s">
        <v>298</v>
      </c>
      <c r="B134" s="846" t="s">
        <v>299</v>
      </c>
      <c r="C134" s="847" t="s">
        <v>100</v>
      </c>
      <c r="D134" s="847" t="s">
        <v>100</v>
      </c>
      <c r="E134" s="848" t="s">
        <v>319</v>
      </c>
      <c r="F134" s="849">
        <v>0</v>
      </c>
      <c r="G134" s="563">
        <f>+G135</f>
        <v>156</v>
      </c>
      <c r="H134" s="563">
        <f t="shared" si="0"/>
        <v>156</v>
      </c>
      <c r="I134" s="535" t="s">
        <v>297</v>
      </c>
    </row>
    <row r="135" spans="1:9" x14ac:dyDescent="0.2">
      <c r="A135" s="850"/>
      <c r="B135" s="851"/>
      <c r="C135" s="852" t="s">
        <v>294</v>
      </c>
      <c r="D135" s="852" t="s">
        <v>295</v>
      </c>
      <c r="E135" s="853" t="s">
        <v>296</v>
      </c>
      <c r="F135" s="854">
        <v>0</v>
      </c>
      <c r="G135" s="564">
        <v>156</v>
      </c>
      <c r="H135" s="564">
        <f t="shared" si="0"/>
        <v>156</v>
      </c>
      <c r="I135" s="535"/>
    </row>
    <row r="136" spans="1:9" ht="20.95" x14ac:dyDescent="0.2">
      <c r="A136" s="845" t="s">
        <v>298</v>
      </c>
      <c r="B136" s="846" t="s">
        <v>300</v>
      </c>
      <c r="C136" s="847" t="s">
        <v>100</v>
      </c>
      <c r="D136" s="847" t="s">
        <v>100</v>
      </c>
      <c r="E136" s="848" t="s">
        <v>302</v>
      </c>
      <c r="F136" s="849">
        <v>0</v>
      </c>
      <c r="G136" s="563">
        <f t="shared" ref="G136" si="20">+G137</f>
        <v>780</v>
      </c>
      <c r="H136" s="563">
        <f t="shared" si="0"/>
        <v>780</v>
      </c>
      <c r="I136" s="535" t="s">
        <v>297</v>
      </c>
    </row>
    <row r="137" spans="1:9" x14ac:dyDescent="0.2">
      <c r="A137" s="850"/>
      <c r="B137" s="851"/>
      <c r="C137" s="852" t="s">
        <v>294</v>
      </c>
      <c r="D137" s="852" t="s">
        <v>295</v>
      </c>
      <c r="E137" s="853" t="s">
        <v>296</v>
      </c>
      <c r="F137" s="854">
        <v>0</v>
      </c>
      <c r="G137" s="564">
        <v>780</v>
      </c>
      <c r="H137" s="564">
        <f t="shared" si="0"/>
        <v>780</v>
      </c>
      <c r="I137" s="535"/>
    </row>
    <row r="138" spans="1:9" ht="20.95" x14ac:dyDescent="0.2">
      <c r="A138" s="845" t="s">
        <v>298</v>
      </c>
      <c r="B138" s="846" t="s">
        <v>301</v>
      </c>
      <c r="C138" s="847" t="s">
        <v>100</v>
      </c>
      <c r="D138" s="847" t="s">
        <v>100</v>
      </c>
      <c r="E138" s="848" t="s">
        <v>320</v>
      </c>
      <c r="F138" s="849">
        <v>0</v>
      </c>
      <c r="G138" s="563">
        <f t="shared" ref="G138" si="21">+G139</f>
        <v>624</v>
      </c>
      <c r="H138" s="563">
        <f t="shared" si="0"/>
        <v>624</v>
      </c>
      <c r="I138" s="535" t="s">
        <v>297</v>
      </c>
    </row>
    <row r="139" spans="1:9" x14ac:dyDescent="0.2">
      <c r="A139" s="850"/>
      <c r="B139" s="851"/>
      <c r="C139" s="852" t="s">
        <v>294</v>
      </c>
      <c r="D139" s="852" t="s">
        <v>295</v>
      </c>
      <c r="E139" s="853" t="s">
        <v>296</v>
      </c>
      <c r="F139" s="854">
        <v>0</v>
      </c>
      <c r="G139" s="564">
        <v>624</v>
      </c>
      <c r="H139" s="564">
        <f t="shared" si="0"/>
        <v>624</v>
      </c>
      <c r="I139" s="535"/>
    </row>
    <row r="140" spans="1:9" x14ac:dyDescent="0.2">
      <c r="A140" s="641" t="s">
        <v>106</v>
      </c>
      <c r="B140" s="642" t="s">
        <v>100</v>
      </c>
      <c r="C140" s="643" t="s">
        <v>100</v>
      </c>
      <c r="D140" s="643" t="s">
        <v>100</v>
      </c>
      <c r="E140" s="644" t="s">
        <v>229</v>
      </c>
      <c r="F140" s="645">
        <v>750</v>
      </c>
      <c r="G140" s="646">
        <f>+G141+G143+G145+G147+G149+G151+G153+G155+G157</f>
        <v>0</v>
      </c>
      <c r="H140" s="640">
        <f t="shared" si="0"/>
        <v>750</v>
      </c>
      <c r="I140" s="11" t="s">
        <v>297</v>
      </c>
    </row>
    <row r="141" spans="1:9" x14ac:dyDescent="0.2">
      <c r="A141" s="602" t="s">
        <v>298</v>
      </c>
      <c r="B141" s="603" t="s">
        <v>253</v>
      </c>
      <c r="C141" s="604" t="s">
        <v>100</v>
      </c>
      <c r="D141" s="604" t="s">
        <v>100</v>
      </c>
      <c r="E141" s="605" t="s">
        <v>229</v>
      </c>
      <c r="F141" s="638">
        <v>750</v>
      </c>
      <c r="G141" s="561">
        <f>+G142</f>
        <v>-750</v>
      </c>
      <c r="H141" s="562">
        <f>+F141+G141</f>
        <v>0</v>
      </c>
      <c r="I141" s="11" t="s">
        <v>297</v>
      </c>
    </row>
    <row r="142" spans="1:9" x14ac:dyDescent="0.2">
      <c r="A142" s="596"/>
      <c r="B142" s="606"/>
      <c r="C142" s="595" t="s">
        <v>294</v>
      </c>
      <c r="D142" s="595" t="s">
        <v>295</v>
      </c>
      <c r="E142" s="607" t="s">
        <v>296</v>
      </c>
      <c r="F142" s="608">
        <v>750</v>
      </c>
      <c r="G142" s="633">
        <v>-750</v>
      </c>
      <c r="H142" s="633">
        <f>+F142+G142</f>
        <v>0</v>
      </c>
    </row>
    <row r="143" spans="1:9" ht="31.45" x14ac:dyDescent="0.2">
      <c r="A143" s="856" t="s">
        <v>298</v>
      </c>
      <c r="B143" s="653" t="s">
        <v>303</v>
      </c>
      <c r="C143" s="857" t="s">
        <v>100</v>
      </c>
      <c r="D143" s="857" t="s">
        <v>100</v>
      </c>
      <c r="E143" s="858" t="s">
        <v>313</v>
      </c>
      <c r="F143" s="859">
        <v>0</v>
      </c>
      <c r="G143" s="563">
        <f t="shared" ref="G143" si="22">+G144</f>
        <v>100</v>
      </c>
      <c r="H143" s="563">
        <f t="shared" ref="H143:H144" si="23">+F143+G143</f>
        <v>100</v>
      </c>
      <c r="I143" s="535" t="s">
        <v>297</v>
      </c>
    </row>
    <row r="144" spans="1:9" x14ac:dyDescent="0.2">
      <c r="A144" s="860"/>
      <c r="B144" s="866"/>
      <c r="C144" s="862" t="s">
        <v>294</v>
      </c>
      <c r="D144" s="862" t="s">
        <v>295</v>
      </c>
      <c r="E144" s="863" t="s">
        <v>296</v>
      </c>
      <c r="F144" s="865">
        <v>0</v>
      </c>
      <c r="G144" s="564">
        <v>100</v>
      </c>
      <c r="H144" s="564">
        <f t="shared" si="23"/>
        <v>100</v>
      </c>
      <c r="I144" s="535"/>
    </row>
    <row r="145" spans="1:9" ht="31.45" x14ac:dyDescent="0.2">
      <c r="A145" s="856" t="s">
        <v>298</v>
      </c>
      <c r="B145" s="653" t="s">
        <v>304</v>
      </c>
      <c r="C145" s="857" t="s">
        <v>100</v>
      </c>
      <c r="D145" s="857" t="s">
        <v>100</v>
      </c>
      <c r="E145" s="858" t="s">
        <v>314</v>
      </c>
      <c r="F145" s="859">
        <v>0</v>
      </c>
      <c r="G145" s="563">
        <f t="shared" ref="G145" si="24">+G146</f>
        <v>60</v>
      </c>
      <c r="H145" s="563">
        <f t="shared" ref="H145:H158" si="25">+F145+G145</f>
        <v>60</v>
      </c>
      <c r="I145" s="535" t="s">
        <v>297</v>
      </c>
    </row>
    <row r="146" spans="1:9" x14ac:dyDescent="0.2">
      <c r="A146" s="860"/>
      <c r="B146" s="866"/>
      <c r="C146" s="862" t="s">
        <v>294</v>
      </c>
      <c r="D146" s="862" t="s">
        <v>295</v>
      </c>
      <c r="E146" s="863" t="s">
        <v>296</v>
      </c>
      <c r="F146" s="865">
        <v>0</v>
      </c>
      <c r="G146" s="564">
        <v>60</v>
      </c>
      <c r="H146" s="564">
        <f t="shared" si="25"/>
        <v>60</v>
      </c>
      <c r="I146" s="535"/>
    </row>
    <row r="147" spans="1:9" ht="31.45" x14ac:dyDescent="0.2">
      <c r="A147" s="856" t="s">
        <v>298</v>
      </c>
      <c r="B147" s="653" t="s">
        <v>305</v>
      </c>
      <c r="C147" s="857" t="s">
        <v>100</v>
      </c>
      <c r="D147" s="857" t="s">
        <v>100</v>
      </c>
      <c r="E147" s="858" t="s">
        <v>311</v>
      </c>
      <c r="F147" s="859">
        <v>0</v>
      </c>
      <c r="G147" s="563">
        <f t="shared" ref="G147" si="26">+G148</f>
        <v>100</v>
      </c>
      <c r="H147" s="563">
        <f t="shared" si="25"/>
        <v>100</v>
      </c>
      <c r="I147" s="535" t="s">
        <v>297</v>
      </c>
    </row>
    <row r="148" spans="1:9" x14ac:dyDescent="0.2">
      <c r="A148" s="860"/>
      <c r="B148" s="866"/>
      <c r="C148" s="862" t="s">
        <v>294</v>
      </c>
      <c r="D148" s="862" t="s">
        <v>295</v>
      </c>
      <c r="E148" s="863" t="s">
        <v>296</v>
      </c>
      <c r="F148" s="865">
        <v>0</v>
      </c>
      <c r="G148" s="564">
        <v>100</v>
      </c>
      <c r="H148" s="564">
        <f t="shared" si="25"/>
        <v>100</v>
      </c>
      <c r="I148" s="535"/>
    </row>
    <row r="149" spans="1:9" ht="31.45" x14ac:dyDescent="0.2">
      <c r="A149" s="856" t="s">
        <v>298</v>
      </c>
      <c r="B149" s="653" t="s">
        <v>306</v>
      </c>
      <c r="C149" s="857" t="s">
        <v>100</v>
      </c>
      <c r="D149" s="857" t="s">
        <v>100</v>
      </c>
      <c r="E149" s="858" t="s">
        <v>315</v>
      </c>
      <c r="F149" s="859">
        <v>0</v>
      </c>
      <c r="G149" s="563">
        <f t="shared" ref="G149" si="27">+G150</f>
        <v>100</v>
      </c>
      <c r="H149" s="563">
        <f t="shared" si="25"/>
        <v>100</v>
      </c>
      <c r="I149" s="535" t="s">
        <v>297</v>
      </c>
    </row>
    <row r="150" spans="1:9" x14ac:dyDescent="0.2">
      <c r="A150" s="860"/>
      <c r="B150" s="866"/>
      <c r="C150" s="862" t="s">
        <v>294</v>
      </c>
      <c r="D150" s="862" t="s">
        <v>295</v>
      </c>
      <c r="E150" s="863" t="s">
        <v>296</v>
      </c>
      <c r="F150" s="865">
        <v>0</v>
      </c>
      <c r="G150" s="564">
        <v>100</v>
      </c>
      <c r="H150" s="564">
        <f t="shared" si="25"/>
        <v>100</v>
      </c>
      <c r="I150" s="535"/>
    </row>
    <row r="151" spans="1:9" ht="20.95" x14ac:dyDescent="0.2">
      <c r="A151" s="856" t="s">
        <v>298</v>
      </c>
      <c r="B151" s="653" t="s">
        <v>307</v>
      </c>
      <c r="C151" s="857" t="s">
        <v>100</v>
      </c>
      <c r="D151" s="857" t="s">
        <v>100</v>
      </c>
      <c r="E151" s="858" t="s">
        <v>316</v>
      </c>
      <c r="F151" s="859">
        <v>0</v>
      </c>
      <c r="G151" s="563">
        <f t="shared" ref="G151" si="28">+G152</f>
        <v>200</v>
      </c>
      <c r="H151" s="563">
        <f t="shared" si="25"/>
        <v>200</v>
      </c>
      <c r="I151" s="535" t="s">
        <v>297</v>
      </c>
    </row>
    <row r="152" spans="1:9" x14ac:dyDescent="0.2">
      <c r="A152" s="860"/>
      <c r="B152" s="866"/>
      <c r="C152" s="862" t="s">
        <v>294</v>
      </c>
      <c r="D152" s="862" t="s">
        <v>295</v>
      </c>
      <c r="E152" s="863" t="s">
        <v>296</v>
      </c>
      <c r="F152" s="865">
        <v>0</v>
      </c>
      <c r="G152" s="564">
        <v>200</v>
      </c>
      <c r="H152" s="564">
        <f t="shared" si="25"/>
        <v>200</v>
      </c>
      <c r="I152" s="535"/>
    </row>
    <row r="153" spans="1:9" ht="31.45" x14ac:dyDescent="0.2">
      <c r="A153" s="856" t="s">
        <v>298</v>
      </c>
      <c r="B153" s="653" t="s">
        <v>308</v>
      </c>
      <c r="C153" s="857" t="s">
        <v>100</v>
      </c>
      <c r="D153" s="857" t="s">
        <v>100</v>
      </c>
      <c r="E153" s="858" t="s">
        <v>312</v>
      </c>
      <c r="F153" s="859">
        <v>0</v>
      </c>
      <c r="G153" s="563">
        <f t="shared" ref="G153" si="29">+G154</f>
        <v>100</v>
      </c>
      <c r="H153" s="563">
        <f t="shared" si="25"/>
        <v>100</v>
      </c>
      <c r="I153" s="535" t="s">
        <v>297</v>
      </c>
    </row>
    <row r="154" spans="1:9" x14ac:dyDescent="0.2">
      <c r="A154" s="860"/>
      <c r="B154" s="866"/>
      <c r="C154" s="862" t="s">
        <v>294</v>
      </c>
      <c r="D154" s="862" t="s">
        <v>295</v>
      </c>
      <c r="E154" s="863" t="s">
        <v>296</v>
      </c>
      <c r="F154" s="865">
        <v>0</v>
      </c>
      <c r="G154" s="564">
        <v>100</v>
      </c>
      <c r="H154" s="564">
        <f t="shared" si="25"/>
        <v>100</v>
      </c>
      <c r="I154" s="535"/>
    </row>
    <row r="155" spans="1:9" ht="20.95" x14ac:dyDescent="0.2">
      <c r="A155" s="856" t="s">
        <v>298</v>
      </c>
      <c r="B155" s="653" t="s">
        <v>309</v>
      </c>
      <c r="C155" s="857" t="s">
        <v>100</v>
      </c>
      <c r="D155" s="857" t="s">
        <v>100</v>
      </c>
      <c r="E155" s="858" t="s">
        <v>317</v>
      </c>
      <c r="F155" s="859">
        <v>0</v>
      </c>
      <c r="G155" s="563">
        <f t="shared" ref="G155" si="30">+G156</f>
        <v>30</v>
      </c>
      <c r="H155" s="563">
        <f t="shared" si="25"/>
        <v>30</v>
      </c>
      <c r="I155" s="535" t="s">
        <v>297</v>
      </c>
    </row>
    <row r="156" spans="1:9" x14ac:dyDescent="0.2">
      <c r="A156" s="860"/>
      <c r="B156" s="866"/>
      <c r="C156" s="862" t="s">
        <v>294</v>
      </c>
      <c r="D156" s="862" t="s">
        <v>295</v>
      </c>
      <c r="E156" s="863" t="s">
        <v>296</v>
      </c>
      <c r="F156" s="865">
        <v>0</v>
      </c>
      <c r="G156" s="564">
        <v>30</v>
      </c>
      <c r="H156" s="564">
        <f t="shared" si="25"/>
        <v>30</v>
      </c>
      <c r="I156" s="535"/>
    </row>
    <row r="157" spans="1:9" ht="20.95" x14ac:dyDescent="0.2">
      <c r="A157" s="856" t="s">
        <v>298</v>
      </c>
      <c r="B157" s="653" t="s">
        <v>310</v>
      </c>
      <c r="C157" s="857" t="s">
        <v>100</v>
      </c>
      <c r="D157" s="857" t="s">
        <v>100</v>
      </c>
      <c r="E157" s="858" t="s">
        <v>318</v>
      </c>
      <c r="F157" s="859">
        <v>0</v>
      </c>
      <c r="G157" s="563">
        <f t="shared" ref="G157" si="31">+G158</f>
        <v>60</v>
      </c>
      <c r="H157" s="563">
        <f t="shared" si="25"/>
        <v>60</v>
      </c>
      <c r="I157" s="535" t="s">
        <v>297</v>
      </c>
    </row>
    <row r="158" spans="1:9" ht="11.15" thickBot="1" x14ac:dyDescent="0.25">
      <c r="A158" s="867"/>
      <c r="B158" s="868"/>
      <c r="C158" s="869" t="s">
        <v>294</v>
      </c>
      <c r="D158" s="869" t="s">
        <v>295</v>
      </c>
      <c r="E158" s="870" t="s">
        <v>296</v>
      </c>
      <c r="F158" s="871">
        <v>0</v>
      </c>
      <c r="G158" s="871">
        <v>60</v>
      </c>
      <c r="H158" s="871">
        <f t="shared" si="25"/>
        <v>60</v>
      </c>
      <c r="I158" s="535"/>
    </row>
    <row r="159" spans="1:9" x14ac:dyDescent="0.2">
      <c r="B159" s="601"/>
      <c r="C159" s="601"/>
      <c r="D159" s="601"/>
      <c r="E159" s="601"/>
      <c r="F159" s="577"/>
      <c r="G159" s="577"/>
      <c r="H159" s="577"/>
    </row>
    <row r="160" spans="1:9" x14ac:dyDescent="0.2">
      <c r="B160" s="601"/>
      <c r="C160" s="601"/>
      <c r="D160" s="601"/>
      <c r="E160" s="529">
        <v>42010</v>
      </c>
      <c r="F160" s="577"/>
      <c r="G160" s="577"/>
      <c r="H160" s="577"/>
    </row>
    <row r="161" spans="2:8" x14ac:dyDescent="0.2">
      <c r="B161" s="601"/>
      <c r="C161" s="601"/>
      <c r="D161" s="601"/>
      <c r="E161" s="601"/>
      <c r="F161" s="577"/>
      <c r="G161" s="577"/>
      <c r="H161" s="577"/>
    </row>
    <row r="162" spans="2:8" x14ac:dyDescent="0.2">
      <c r="B162" s="601"/>
      <c r="C162" s="601"/>
      <c r="D162" s="601"/>
      <c r="E162" s="601"/>
      <c r="F162" s="577"/>
      <c r="G162" s="577"/>
      <c r="H162" s="577"/>
    </row>
    <row r="163" spans="2:8" x14ac:dyDescent="0.2">
      <c r="B163" s="601"/>
      <c r="C163" s="601"/>
      <c r="D163" s="601"/>
      <c r="E163" s="601"/>
      <c r="F163" s="577"/>
      <c r="G163" s="577"/>
      <c r="H163" s="577"/>
    </row>
    <row r="164" spans="2:8" x14ac:dyDescent="0.2">
      <c r="B164" s="601"/>
      <c r="C164" s="601"/>
      <c r="D164" s="601"/>
      <c r="E164" s="601"/>
      <c r="F164" s="577"/>
      <c r="G164" s="577"/>
      <c r="H164" s="577"/>
    </row>
    <row r="165" spans="2:8" x14ac:dyDescent="0.2">
      <c r="B165" s="601"/>
      <c r="C165" s="601"/>
      <c r="D165" s="601"/>
      <c r="E165" s="601"/>
      <c r="F165" s="577"/>
      <c r="G165" s="577"/>
      <c r="H165" s="577"/>
    </row>
    <row r="166" spans="2:8" x14ac:dyDescent="0.2">
      <c r="B166" s="601"/>
      <c r="C166" s="601"/>
      <c r="D166" s="601"/>
      <c r="E166" s="601"/>
      <c r="F166" s="577"/>
      <c r="G166" s="577"/>
      <c r="H166" s="577"/>
    </row>
    <row r="167" spans="2:8" x14ac:dyDescent="0.2">
      <c r="B167" s="601"/>
      <c r="C167" s="601"/>
      <c r="D167" s="601"/>
      <c r="E167" s="601"/>
      <c r="F167" s="577"/>
      <c r="G167" s="577"/>
      <c r="H167" s="577"/>
    </row>
    <row r="168" spans="2:8" x14ac:dyDescent="0.2">
      <c r="B168" s="601"/>
      <c r="C168" s="601"/>
      <c r="D168" s="601"/>
      <c r="E168" s="601"/>
      <c r="F168" s="577"/>
      <c r="G168" s="577"/>
      <c r="H168" s="577"/>
    </row>
    <row r="169" spans="2:8" x14ac:dyDescent="0.2">
      <c r="B169" s="601"/>
      <c r="C169" s="601"/>
      <c r="D169" s="601"/>
      <c r="E169" s="601"/>
      <c r="F169" s="577"/>
      <c r="G169" s="577"/>
      <c r="H169" s="577"/>
    </row>
    <row r="170" spans="2:8" x14ac:dyDescent="0.2">
      <c r="B170" s="601"/>
      <c r="C170" s="601"/>
      <c r="D170" s="601"/>
      <c r="E170" s="601"/>
      <c r="F170" s="577"/>
      <c r="G170" s="577"/>
      <c r="H170" s="577"/>
    </row>
    <row r="171" spans="2:8" x14ac:dyDescent="0.2">
      <c r="B171" s="601"/>
      <c r="C171" s="601"/>
      <c r="D171" s="601"/>
      <c r="E171" s="601"/>
      <c r="F171" s="577"/>
      <c r="G171" s="577"/>
      <c r="H171" s="577"/>
    </row>
    <row r="172" spans="2:8" x14ac:dyDescent="0.2">
      <c r="B172" s="601"/>
      <c r="C172" s="601"/>
      <c r="D172" s="601"/>
      <c r="E172" s="601"/>
      <c r="F172" s="577"/>
      <c r="G172" s="577"/>
      <c r="H172" s="577"/>
    </row>
    <row r="173" spans="2:8" x14ac:dyDescent="0.2">
      <c r="B173" s="601"/>
      <c r="C173" s="601"/>
      <c r="D173" s="601"/>
      <c r="E173" s="601"/>
      <c r="F173" s="577"/>
      <c r="G173" s="577"/>
      <c r="H173" s="577"/>
    </row>
    <row r="174" spans="2:8" x14ac:dyDescent="0.2">
      <c r="B174" s="601"/>
      <c r="C174" s="601"/>
      <c r="D174" s="601"/>
      <c r="E174" s="601"/>
      <c r="F174" s="577"/>
      <c r="G174" s="577"/>
      <c r="H174" s="577"/>
    </row>
    <row r="175" spans="2:8" x14ac:dyDescent="0.2">
      <c r="B175" s="601"/>
      <c r="C175" s="601"/>
      <c r="D175" s="601"/>
      <c r="E175" s="601"/>
      <c r="F175" s="577"/>
      <c r="G175" s="577"/>
      <c r="H175" s="577"/>
    </row>
    <row r="176" spans="2:8" x14ac:dyDescent="0.2">
      <c r="B176" s="601"/>
      <c r="C176" s="601"/>
      <c r="D176" s="601"/>
      <c r="E176" s="601"/>
      <c r="F176" s="577"/>
      <c r="G176" s="577"/>
      <c r="H176" s="577"/>
    </row>
    <row r="177" spans="2:8" x14ac:dyDescent="0.2">
      <c r="B177" s="601"/>
      <c r="C177" s="601"/>
      <c r="D177" s="601"/>
      <c r="E177" s="601"/>
      <c r="F177" s="577"/>
      <c r="G177" s="577"/>
      <c r="H177" s="577"/>
    </row>
    <row r="178" spans="2:8" x14ac:dyDescent="0.2">
      <c r="B178" s="601"/>
      <c r="C178" s="601"/>
      <c r="D178" s="601"/>
      <c r="E178" s="601"/>
      <c r="F178" s="577"/>
      <c r="G178" s="577"/>
      <c r="H178" s="577"/>
    </row>
    <row r="179" spans="2:8" x14ac:dyDescent="0.2">
      <c r="B179" s="601"/>
      <c r="C179" s="601"/>
      <c r="D179" s="601"/>
      <c r="E179" s="601"/>
      <c r="F179" s="577"/>
      <c r="G179" s="577"/>
      <c r="H179" s="577"/>
    </row>
    <row r="180" spans="2:8" x14ac:dyDescent="0.2">
      <c r="B180" s="601"/>
      <c r="C180" s="601"/>
      <c r="D180" s="601"/>
      <c r="E180" s="601"/>
      <c r="F180" s="577"/>
      <c r="G180" s="577"/>
      <c r="H180" s="577"/>
    </row>
    <row r="181" spans="2:8" x14ac:dyDescent="0.2">
      <c r="B181" s="601"/>
      <c r="C181" s="601"/>
      <c r="D181" s="601"/>
      <c r="E181" s="601"/>
      <c r="F181" s="577"/>
      <c r="G181" s="577"/>
      <c r="H181" s="577"/>
    </row>
    <row r="182" spans="2:8" x14ac:dyDescent="0.2">
      <c r="B182" s="601"/>
      <c r="C182" s="601"/>
      <c r="D182" s="601"/>
      <c r="E182" s="601"/>
      <c r="F182" s="577"/>
      <c r="G182" s="577"/>
      <c r="H182" s="577"/>
    </row>
    <row r="183" spans="2:8" x14ac:dyDescent="0.2">
      <c r="B183" s="601"/>
      <c r="C183" s="601"/>
      <c r="D183" s="601"/>
      <c r="E183" s="601"/>
      <c r="F183" s="577"/>
      <c r="G183" s="577"/>
      <c r="H183" s="577"/>
    </row>
    <row r="184" spans="2:8" x14ac:dyDescent="0.2">
      <c r="B184" s="601"/>
      <c r="C184" s="601"/>
      <c r="D184" s="601"/>
      <c r="E184" s="601"/>
      <c r="F184" s="577"/>
      <c r="G184" s="577"/>
      <c r="H184" s="577"/>
    </row>
    <row r="185" spans="2:8" x14ac:dyDescent="0.2">
      <c r="B185" s="601"/>
      <c r="C185" s="601"/>
      <c r="D185" s="601"/>
      <c r="E185" s="601"/>
      <c r="F185" s="577"/>
      <c r="G185" s="577"/>
      <c r="H185" s="577"/>
    </row>
    <row r="186" spans="2:8" x14ac:dyDescent="0.2">
      <c r="B186" s="601"/>
      <c r="C186" s="601"/>
      <c r="D186" s="601"/>
      <c r="E186" s="601"/>
      <c r="F186" s="577"/>
      <c r="G186" s="577"/>
      <c r="H186" s="577"/>
    </row>
    <row r="187" spans="2:8" x14ac:dyDescent="0.2">
      <c r="B187" s="601"/>
      <c r="C187" s="601"/>
      <c r="D187" s="601"/>
      <c r="E187" s="601"/>
      <c r="F187" s="577"/>
      <c r="G187" s="577"/>
      <c r="H187" s="577"/>
    </row>
    <row r="188" spans="2:8" x14ac:dyDescent="0.2">
      <c r="B188" s="601"/>
      <c r="C188" s="601"/>
      <c r="D188" s="601"/>
      <c r="E188" s="601"/>
      <c r="F188" s="577"/>
      <c r="G188" s="577"/>
      <c r="H188" s="577"/>
    </row>
    <row r="189" spans="2:8" x14ac:dyDescent="0.2">
      <c r="B189" s="601"/>
      <c r="C189" s="601"/>
      <c r="D189" s="601"/>
      <c r="E189" s="601"/>
      <c r="F189" s="577"/>
      <c r="G189" s="577"/>
      <c r="H189" s="577"/>
    </row>
    <row r="190" spans="2:8" x14ac:dyDescent="0.2">
      <c r="B190" s="601"/>
      <c r="C190" s="601"/>
      <c r="D190" s="601"/>
      <c r="E190" s="601"/>
      <c r="F190" s="577"/>
      <c r="G190" s="577"/>
      <c r="H190" s="577"/>
    </row>
    <row r="191" spans="2:8" x14ac:dyDescent="0.2">
      <c r="B191" s="601"/>
      <c r="C191" s="601"/>
      <c r="D191" s="601"/>
      <c r="E191" s="601"/>
      <c r="F191" s="577"/>
      <c r="G191" s="577"/>
      <c r="H191" s="577"/>
    </row>
    <row r="192" spans="2:8" x14ac:dyDescent="0.2">
      <c r="B192" s="601"/>
      <c r="C192" s="601"/>
      <c r="D192" s="601"/>
      <c r="E192" s="601"/>
      <c r="F192" s="577"/>
      <c r="G192" s="577"/>
      <c r="H192" s="577"/>
    </row>
    <row r="193" spans="2:8" x14ac:dyDescent="0.2">
      <c r="B193" s="601"/>
      <c r="C193" s="601"/>
      <c r="D193" s="601"/>
      <c r="E193" s="601"/>
      <c r="F193" s="577"/>
      <c r="G193" s="577"/>
      <c r="H193" s="577"/>
    </row>
    <row r="194" spans="2:8" x14ac:dyDescent="0.2">
      <c r="B194" s="601"/>
      <c r="C194" s="601"/>
      <c r="D194" s="601"/>
      <c r="E194" s="601"/>
      <c r="F194" s="577"/>
      <c r="G194" s="577"/>
      <c r="H194" s="577"/>
    </row>
    <row r="195" spans="2:8" x14ac:dyDescent="0.2">
      <c r="B195" s="601"/>
      <c r="C195" s="601"/>
      <c r="D195" s="601"/>
      <c r="E195" s="601"/>
      <c r="F195" s="577"/>
      <c r="G195" s="577"/>
      <c r="H195" s="577"/>
    </row>
    <row r="196" spans="2:8" x14ac:dyDescent="0.2">
      <c r="B196" s="601"/>
      <c r="C196" s="601"/>
      <c r="D196" s="601"/>
      <c r="E196" s="601"/>
      <c r="F196" s="577"/>
      <c r="G196" s="577"/>
      <c r="H196" s="577"/>
    </row>
    <row r="197" spans="2:8" x14ac:dyDescent="0.2">
      <c r="B197" s="601"/>
      <c r="C197" s="601"/>
      <c r="D197" s="601"/>
      <c r="E197" s="601"/>
      <c r="F197" s="577"/>
      <c r="G197" s="577"/>
      <c r="H197" s="577"/>
    </row>
    <row r="198" spans="2:8" x14ac:dyDescent="0.2">
      <c r="B198" s="601"/>
      <c r="C198" s="601"/>
      <c r="D198" s="601"/>
      <c r="E198" s="601"/>
      <c r="F198" s="577"/>
      <c r="G198" s="577"/>
      <c r="H198" s="577"/>
    </row>
    <row r="199" spans="2:8" x14ac:dyDescent="0.2">
      <c r="F199" s="577"/>
      <c r="G199" s="577"/>
      <c r="H199" s="577"/>
    </row>
    <row r="200" spans="2:8" x14ac:dyDescent="0.2">
      <c r="F200" s="577"/>
      <c r="G200" s="577"/>
      <c r="H200" s="577"/>
    </row>
    <row r="201" spans="2:8" x14ac:dyDescent="0.2">
      <c r="F201" s="577"/>
      <c r="G201" s="577"/>
      <c r="H201" s="577"/>
    </row>
    <row r="202" spans="2:8" x14ac:dyDescent="0.2">
      <c r="F202" s="576"/>
      <c r="G202" s="576"/>
      <c r="H202" s="576"/>
    </row>
  </sheetData>
  <mergeCells count="9">
    <mergeCell ref="G7:G8"/>
    <mergeCell ref="H7:H8"/>
    <mergeCell ref="A1:F1"/>
    <mergeCell ref="A3:F3"/>
    <mergeCell ref="A5:F5"/>
    <mergeCell ref="A7:A8"/>
    <mergeCell ref="B7:B8"/>
    <mergeCell ref="E7:E8"/>
    <mergeCell ref="F7:F8"/>
  </mergeCells>
  <pageMargins left="0.7" right="0.7" top="0.78740157499999996" bottom="0.78740157499999996" header="0.3" footer="0.3"/>
  <pageSetup paperSize="9" scale="7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40" zoomScaleNormal="100" workbookViewId="0">
      <selection activeCell="I19" sqref="I19"/>
    </sheetView>
  </sheetViews>
  <sheetFormatPr defaultColWidth="3.25" defaultRowHeight="12.45" x14ac:dyDescent="0.2"/>
  <cols>
    <col min="1" max="1" width="3.25" style="655" customWidth="1"/>
    <col min="2" max="2" width="9.25" style="655" customWidth="1"/>
    <col min="3" max="4" width="4.75" style="655" customWidth="1"/>
    <col min="5" max="5" width="7.75" style="655" customWidth="1"/>
    <col min="6" max="6" width="40.75" style="655" customWidth="1"/>
    <col min="7" max="7" width="8.75" style="656" customWidth="1"/>
    <col min="8" max="9" width="7.75" style="655" customWidth="1"/>
    <col min="10" max="10" width="9.25" style="655" customWidth="1"/>
    <col min="11" max="11" width="14.25" style="655" customWidth="1"/>
    <col min="12" max="255" width="9.25" style="655" customWidth="1"/>
    <col min="256" max="16384" width="3.25" style="655"/>
  </cols>
  <sheetData>
    <row r="1" spans="1:11" x14ac:dyDescent="0.2">
      <c r="H1" s="2277" t="s">
        <v>417</v>
      </c>
      <c r="I1" s="2277"/>
    </row>
    <row r="2" spans="1:11" ht="17.7" x14ac:dyDescent="0.3">
      <c r="A2" s="2278" t="s">
        <v>426</v>
      </c>
      <c r="B2" s="2278"/>
      <c r="C2" s="2278"/>
      <c r="D2" s="2278"/>
      <c r="E2" s="2278"/>
      <c r="F2" s="2278"/>
      <c r="G2" s="2278"/>
      <c r="H2" s="2278"/>
      <c r="I2" s="2278"/>
    </row>
    <row r="3" spans="1:11" x14ac:dyDescent="0.2">
      <c r="A3" s="657"/>
      <c r="B3" s="657"/>
      <c r="C3" s="657"/>
      <c r="D3" s="657"/>
      <c r="E3" s="657"/>
      <c r="F3" s="657"/>
      <c r="G3" s="657"/>
      <c r="H3" s="658"/>
      <c r="I3" s="658"/>
    </row>
    <row r="4" spans="1:11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  <c r="I4" s="2279"/>
    </row>
    <row r="5" spans="1:11" x14ac:dyDescent="0.2">
      <c r="A5" s="657"/>
      <c r="B5" s="657"/>
      <c r="C5" s="657"/>
      <c r="D5" s="657"/>
      <c r="E5" s="657"/>
      <c r="F5" s="657"/>
      <c r="G5" s="657"/>
      <c r="H5" s="658"/>
      <c r="I5" s="658"/>
    </row>
    <row r="6" spans="1:11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  <c r="I6" s="2280"/>
    </row>
    <row r="7" spans="1:11" s="711" customFormat="1" x14ac:dyDescent="0.2">
      <c r="A7" s="719"/>
      <c r="B7" s="720"/>
      <c r="C7" s="720"/>
      <c r="D7" s="721"/>
      <c r="E7" s="721"/>
      <c r="F7" s="722"/>
      <c r="G7" s="723"/>
      <c r="H7" s="724"/>
      <c r="I7" s="724"/>
    </row>
    <row r="8" spans="1:11" s="711" customFormat="1" ht="13.1" thickBot="1" x14ac:dyDescent="0.25">
      <c r="A8" s="725"/>
      <c r="B8" s="725"/>
      <c r="C8" s="725"/>
      <c r="D8" s="725"/>
      <c r="E8" s="725"/>
      <c r="F8" s="725"/>
      <c r="G8" s="726"/>
      <c r="H8" s="725"/>
      <c r="I8" s="727" t="s">
        <v>428</v>
      </c>
    </row>
    <row r="9" spans="1:11" s="711" customFormat="1" ht="21.6" thickBot="1" x14ac:dyDescent="0.25">
      <c r="A9" s="728" t="s">
        <v>99</v>
      </c>
      <c r="B9" s="2287" t="s">
        <v>102</v>
      </c>
      <c r="C9" s="2288"/>
      <c r="D9" s="665" t="s">
        <v>429</v>
      </c>
      <c r="E9" s="774" t="s">
        <v>234</v>
      </c>
      <c r="F9" s="778" t="s">
        <v>434</v>
      </c>
      <c r="G9" s="790" t="s">
        <v>256</v>
      </c>
      <c r="H9" s="791" t="s">
        <v>472</v>
      </c>
      <c r="I9" s="790" t="s">
        <v>255</v>
      </c>
      <c r="K9" s="712"/>
    </row>
    <row r="10" spans="1:11" s="711" customFormat="1" ht="13.1" thickBot="1" x14ac:dyDescent="0.25">
      <c r="A10" s="730" t="s">
        <v>106</v>
      </c>
      <c r="B10" s="2289" t="s">
        <v>100</v>
      </c>
      <c r="C10" s="2290"/>
      <c r="D10" s="775" t="s">
        <v>100</v>
      </c>
      <c r="E10" s="775" t="s">
        <v>100</v>
      </c>
      <c r="F10" s="779" t="s">
        <v>435</v>
      </c>
      <c r="G10" s="796">
        <f>+G11+G32+G45</f>
        <v>20428.98</v>
      </c>
      <c r="H10" s="796">
        <f>+H11+H32+H45</f>
        <v>0</v>
      </c>
      <c r="I10" s="797">
        <f>+G10+H10</f>
        <v>20428.98</v>
      </c>
      <c r="K10" s="712"/>
    </row>
    <row r="11" spans="1:11" s="711" customFormat="1" ht="13.75" thickBot="1" x14ac:dyDescent="0.25">
      <c r="A11" s="792" t="s">
        <v>106</v>
      </c>
      <c r="B11" s="2284" t="s">
        <v>100</v>
      </c>
      <c r="C11" s="2285"/>
      <c r="D11" s="793" t="s">
        <v>100</v>
      </c>
      <c r="E11" s="794" t="s">
        <v>100</v>
      </c>
      <c r="F11" s="795" t="s">
        <v>208</v>
      </c>
      <c r="G11" s="798">
        <f>+G12+G15+G18+G20+G22+G24+G26+G28+G30</f>
        <v>2880</v>
      </c>
      <c r="H11" s="799">
        <v>0</v>
      </c>
      <c r="I11" s="799">
        <f t="shared" ref="I11:I55" si="0">+G11+H11</f>
        <v>2880</v>
      </c>
      <c r="J11" s="777" t="s">
        <v>471</v>
      </c>
      <c r="K11" s="712"/>
    </row>
    <row r="12" spans="1:11" s="711" customFormat="1" x14ac:dyDescent="0.2">
      <c r="A12" s="669" t="s">
        <v>106</v>
      </c>
      <c r="B12" s="670" t="s">
        <v>436</v>
      </c>
      <c r="C12" s="671" t="s">
        <v>431</v>
      </c>
      <c r="D12" s="672" t="s">
        <v>100</v>
      </c>
      <c r="E12" s="673" t="s">
        <v>100</v>
      </c>
      <c r="F12" s="780" t="s">
        <v>432</v>
      </c>
      <c r="G12" s="800">
        <f>SUM(G13:G14)</f>
        <v>200</v>
      </c>
      <c r="H12" s="800">
        <v>0</v>
      </c>
      <c r="I12" s="800">
        <f t="shared" si="0"/>
        <v>200</v>
      </c>
    </row>
    <row r="13" spans="1:11" s="711" customFormat="1" x14ac:dyDescent="0.2">
      <c r="A13" s="701"/>
      <c r="B13" s="702"/>
      <c r="C13" s="703"/>
      <c r="D13" s="704">
        <v>3299</v>
      </c>
      <c r="E13" s="663">
        <v>5321</v>
      </c>
      <c r="F13" s="781" t="s">
        <v>258</v>
      </c>
      <c r="G13" s="801">
        <v>180</v>
      </c>
      <c r="H13" s="801">
        <v>0</v>
      </c>
      <c r="I13" s="801">
        <f t="shared" si="0"/>
        <v>180</v>
      </c>
    </row>
    <row r="14" spans="1:11" s="711" customFormat="1" x14ac:dyDescent="0.2">
      <c r="A14" s="701"/>
      <c r="B14" s="702"/>
      <c r="C14" s="703"/>
      <c r="D14" s="704">
        <v>3299</v>
      </c>
      <c r="E14" s="663">
        <v>5331</v>
      </c>
      <c r="F14" s="781" t="s">
        <v>259</v>
      </c>
      <c r="G14" s="801">
        <v>20</v>
      </c>
      <c r="H14" s="801">
        <v>0</v>
      </c>
      <c r="I14" s="801">
        <f t="shared" si="0"/>
        <v>20</v>
      </c>
    </row>
    <row r="15" spans="1:11" s="711" customFormat="1" x14ac:dyDescent="0.2">
      <c r="A15" s="669" t="s">
        <v>106</v>
      </c>
      <c r="B15" s="670" t="s">
        <v>437</v>
      </c>
      <c r="C15" s="671" t="s">
        <v>431</v>
      </c>
      <c r="D15" s="672" t="s">
        <v>100</v>
      </c>
      <c r="E15" s="673" t="s">
        <v>100</v>
      </c>
      <c r="F15" s="780" t="s">
        <v>438</v>
      </c>
      <c r="G15" s="802">
        <f>SUM(G16:G17)</f>
        <v>120</v>
      </c>
      <c r="H15" s="802">
        <v>0</v>
      </c>
      <c r="I15" s="802">
        <f t="shared" si="0"/>
        <v>120</v>
      </c>
    </row>
    <row r="16" spans="1:11" s="711" customFormat="1" x14ac:dyDescent="0.2">
      <c r="A16" s="701"/>
      <c r="B16" s="702"/>
      <c r="C16" s="703"/>
      <c r="D16" s="704">
        <v>3299</v>
      </c>
      <c r="E16" s="742">
        <v>5321</v>
      </c>
      <c r="F16" s="782" t="s">
        <v>258</v>
      </c>
      <c r="G16" s="801">
        <v>60</v>
      </c>
      <c r="H16" s="801">
        <v>0</v>
      </c>
      <c r="I16" s="801">
        <f t="shared" si="0"/>
        <v>60</v>
      </c>
    </row>
    <row r="17" spans="1:10" s="711" customFormat="1" x14ac:dyDescent="0.2">
      <c r="A17" s="701"/>
      <c r="B17" s="702"/>
      <c r="C17" s="703"/>
      <c r="D17" s="704">
        <v>3299</v>
      </c>
      <c r="E17" s="663">
        <v>5331</v>
      </c>
      <c r="F17" s="781" t="s">
        <v>259</v>
      </c>
      <c r="G17" s="801">
        <v>60</v>
      </c>
      <c r="H17" s="801">
        <v>0</v>
      </c>
      <c r="I17" s="801">
        <f t="shared" si="0"/>
        <v>60</v>
      </c>
    </row>
    <row r="18" spans="1:10" s="711" customFormat="1" x14ac:dyDescent="0.2">
      <c r="A18" s="669" t="s">
        <v>106</v>
      </c>
      <c r="B18" s="670" t="s">
        <v>439</v>
      </c>
      <c r="C18" s="671" t="s">
        <v>431</v>
      </c>
      <c r="D18" s="672" t="s">
        <v>100</v>
      </c>
      <c r="E18" s="673" t="s">
        <v>100</v>
      </c>
      <c r="F18" s="780" t="s">
        <v>210</v>
      </c>
      <c r="G18" s="802">
        <f>+G19</f>
        <v>2300</v>
      </c>
      <c r="H18" s="802">
        <v>0</v>
      </c>
      <c r="I18" s="802">
        <f t="shared" si="0"/>
        <v>2300</v>
      </c>
    </row>
    <row r="19" spans="1:10" s="711" customFormat="1" x14ac:dyDescent="0.2">
      <c r="A19" s="701"/>
      <c r="B19" s="702"/>
      <c r="C19" s="703"/>
      <c r="D19" s="704">
        <v>3299</v>
      </c>
      <c r="E19" s="744">
        <v>5331</v>
      </c>
      <c r="F19" s="781" t="s">
        <v>259</v>
      </c>
      <c r="G19" s="801">
        <v>2300</v>
      </c>
      <c r="H19" s="801">
        <v>0</v>
      </c>
      <c r="I19" s="801">
        <f t="shared" si="0"/>
        <v>2300</v>
      </c>
    </row>
    <row r="20" spans="1:10" s="711" customFormat="1" x14ac:dyDescent="0.2">
      <c r="A20" s="682" t="s">
        <v>106</v>
      </c>
      <c r="B20" s="683" t="s">
        <v>440</v>
      </c>
      <c r="C20" s="684" t="s">
        <v>431</v>
      </c>
      <c r="D20" s="694" t="s">
        <v>100</v>
      </c>
      <c r="E20" s="695" t="s">
        <v>100</v>
      </c>
      <c r="F20" s="783" t="s">
        <v>441</v>
      </c>
      <c r="G20" s="803">
        <f>+G21</f>
        <v>60</v>
      </c>
      <c r="H20" s="802">
        <v>0</v>
      </c>
      <c r="I20" s="802">
        <f t="shared" si="0"/>
        <v>60</v>
      </c>
    </row>
    <row r="21" spans="1:10" s="711" customFormat="1" x14ac:dyDescent="0.2">
      <c r="A21" s="689"/>
      <c r="B21" s="690"/>
      <c r="C21" s="691"/>
      <c r="D21" s="745">
        <v>3299</v>
      </c>
      <c r="E21" s="745">
        <v>5331</v>
      </c>
      <c r="F21" s="784" t="s">
        <v>259</v>
      </c>
      <c r="G21" s="804">
        <v>60</v>
      </c>
      <c r="H21" s="801">
        <v>0</v>
      </c>
      <c r="I21" s="801">
        <f t="shared" si="0"/>
        <v>60</v>
      </c>
    </row>
    <row r="22" spans="1:10" s="711" customFormat="1" x14ac:dyDescent="0.2">
      <c r="A22" s="682" t="s">
        <v>106</v>
      </c>
      <c r="B22" s="683" t="s">
        <v>442</v>
      </c>
      <c r="C22" s="684" t="s">
        <v>431</v>
      </c>
      <c r="D22" s="694" t="s">
        <v>100</v>
      </c>
      <c r="E22" s="695" t="s">
        <v>100</v>
      </c>
      <c r="F22" s="783" t="s">
        <v>443</v>
      </c>
      <c r="G22" s="803">
        <f>+G23</f>
        <v>50</v>
      </c>
      <c r="H22" s="802">
        <v>0</v>
      </c>
      <c r="I22" s="802">
        <f t="shared" si="0"/>
        <v>50</v>
      </c>
    </row>
    <row r="23" spans="1:10" s="711" customFormat="1" x14ac:dyDescent="0.2">
      <c r="A23" s="689"/>
      <c r="B23" s="690"/>
      <c r="C23" s="691"/>
      <c r="D23" s="700">
        <v>3299</v>
      </c>
      <c r="E23" s="686">
        <v>5332</v>
      </c>
      <c r="F23" s="784" t="s">
        <v>444</v>
      </c>
      <c r="G23" s="804">
        <v>50</v>
      </c>
      <c r="H23" s="801">
        <v>0</v>
      </c>
      <c r="I23" s="801">
        <f t="shared" si="0"/>
        <v>50</v>
      </c>
    </row>
    <row r="24" spans="1:10" s="711" customFormat="1" x14ac:dyDescent="0.2">
      <c r="A24" s="682" t="s">
        <v>106</v>
      </c>
      <c r="B24" s="683" t="s">
        <v>445</v>
      </c>
      <c r="C24" s="684" t="s">
        <v>431</v>
      </c>
      <c r="D24" s="694" t="s">
        <v>100</v>
      </c>
      <c r="E24" s="695" t="s">
        <v>100</v>
      </c>
      <c r="F24" s="783" t="s">
        <v>214</v>
      </c>
      <c r="G24" s="803">
        <f>+G25</f>
        <v>50</v>
      </c>
      <c r="H24" s="802">
        <v>0</v>
      </c>
      <c r="I24" s="802">
        <f t="shared" si="0"/>
        <v>50</v>
      </c>
    </row>
    <row r="25" spans="1:10" s="711" customFormat="1" x14ac:dyDescent="0.2">
      <c r="A25" s="689"/>
      <c r="B25" s="690"/>
      <c r="C25" s="691"/>
      <c r="D25" s="700">
        <v>3299</v>
      </c>
      <c r="E25" s="686">
        <v>5321</v>
      </c>
      <c r="F25" s="784" t="s">
        <v>258</v>
      </c>
      <c r="G25" s="804">
        <v>50</v>
      </c>
      <c r="H25" s="801">
        <v>0</v>
      </c>
      <c r="I25" s="801">
        <f t="shared" si="0"/>
        <v>50</v>
      </c>
    </row>
    <row r="26" spans="1:10" s="711" customFormat="1" x14ac:dyDescent="0.2">
      <c r="A26" s="682" t="s">
        <v>106</v>
      </c>
      <c r="B26" s="683" t="s">
        <v>446</v>
      </c>
      <c r="C26" s="684" t="s">
        <v>431</v>
      </c>
      <c r="D26" s="694" t="s">
        <v>100</v>
      </c>
      <c r="E26" s="695" t="s">
        <v>100</v>
      </c>
      <c r="F26" s="783" t="s">
        <v>215</v>
      </c>
      <c r="G26" s="803">
        <f>+G27</f>
        <v>20</v>
      </c>
      <c r="H26" s="802">
        <v>0</v>
      </c>
      <c r="I26" s="802">
        <f t="shared" si="0"/>
        <v>20</v>
      </c>
    </row>
    <row r="27" spans="1:10" s="711" customFormat="1" x14ac:dyDescent="0.2">
      <c r="A27" s="689"/>
      <c r="B27" s="690"/>
      <c r="C27" s="691"/>
      <c r="D27" s="700">
        <v>3299</v>
      </c>
      <c r="E27" s="686">
        <v>5321</v>
      </c>
      <c r="F27" s="784" t="s">
        <v>258</v>
      </c>
      <c r="G27" s="804">
        <v>20</v>
      </c>
      <c r="H27" s="801">
        <v>0</v>
      </c>
      <c r="I27" s="801">
        <f t="shared" si="0"/>
        <v>20</v>
      </c>
    </row>
    <row r="28" spans="1:10" s="711" customFormat="1" x14ac:dyDescent="0.2">
      <c r="A28" s="682" t="s">
        <v>106</v>
      </c>
      <c r="B28" s="683" t="s">
        <v>447</v>
      </c>
      <c r="C28" s="684" t="s">
        <v>431</v>
      </c>
      <c r="D28" s="694" t="s">
        <v>100</v>
      </c>
      <c r="E28" s="695" t="s">
        <v>100</v>
      </c>
      <c r="F28" s="783" t="s">
        <v>216</v>
      </c>
      <c r="G28" s="803">
        <f>+G29</f>
        <v>30</v>
      </c>
      <c r="H28" s="802">
        <v>0</v>
      </c>
      <c r="I28" s="802">
        <f t="shared" si="0"/>
        <v>30</v>
      </c>
    </row>
    <row r="29" spans="1:10" s="711" customFormat="1" x14ac:dyDescent="0.2">
      <c r="A29" s="689"/>
      <c r="B29" s="690"/>
      <c r="C29" s="691"/>
      <c r="D29" s="700">
        <v>3299</v>
      </c>
      <c r="E29" s="686">
        <v>5222</v>
      </c>
      <c r="F29" s="784" t="s">
        <v>296</v>
      </c>
      <c r="G29" s="804">
        <v>30</v>
      </c>
      <c r="H29" s="801">
        <v>0</v>
      </c>
      <c r="I29" s="801">
        <f t="shared" si="0"/>
        <v>30</v>
      </c>
    </row>
    <row r="30" spans="1:10" s="711" customFormat="1" x14ac:dyDescent="0.2">
      <c r="A30" s="682" t="s">
        <v>106</v>
      </c>
      <c r="B30" s="683" t="s">
        <v>448</v>
      </c>
      <c r="C30" s="684" t="s">
        <v>431</v>
      </c>
      <c r="D30" s="694" t="s">
        <v>100</v>
      </c>
      <c r="E30" s="695" t="s">
        <v>100</v>
      </c>
      <c r="F30" s="783" t="s">
        <v>217</v>
      </c>
      <c r="G30" s="803">
        <f>+G31</f>
        <v>50</v>
      </c>
      <c r="H30" s="802">
        <v>0</v>
      </c>
      <c r="I30" s="802">
        <f t="shared" si="0"/>
        <v>50</v>
      </c>
    </row>
    <row r="31" spans="1:10" s="711" customFormat="1" ht="13.1" thickBot="1" x14ac:dyDescent="0.25">
      <c r="A31" s="746"/>
      <c r="B31" s="747"/>
      <c r="C31" s="748"/>
      <c r="D31" s="749">
        <v>3299</v>
      </c>
      <c r="E31" s="750">
        <v>5213</v>
      </c>
      <c r="F31" s="785" t="s">
        <v>342</v>
      </c>
      <c r="G31" s="805">
        <v>50</v>
      </c>
      <c r="H31" s="806">
        <v>0</v>
      </c>
      <c r="I31" s="806">
        <f t="shared" si="0"/>
        <v>50</v>
      </c>
    </row>
    <row r="32" spans="1:10" s="711" customFormat="1" ht="13.1" thickBot="1" x14ac:dyDescent="0.25">
      <c r="A32" s="792" t="s">
        <v>106</v>
      </c>
      <c r="B32" s="2284" t="s">
        <v>100</v>
      </c>
      <c r="C32" s="2286"/>
      <c r="D32" s="793" t="s">
        <v>100</v>
      </c>
      <c r="E32" s="794" t="s">
        <v>100</v>
      </c>
      <c r="F32" s="795" t="s">
        <v>218</v>
      </c>
      <c r="G32" s="799">
        <f>+G33+G35+G37+G39+G41</f>
        <v>4548.9799999999996</v>
      </c>
      <c r="H32" s="799">
        <f>+H41+H43</f>
        <v>0</v>
      </c>
      <c r="I32" s="799">
        <f t="shared" si="0"/>
        <v>4548.9799999999996</v>
      </c>
      <c r="J32" s="777" t="s">
        <v>471</v>
      </c>
    </row>
    <row r="33" spans="1:11" s="711" customFormat="1" x14ac:dyDescent="0.2">
      <c r="A33" s="677" t="s">
        <v>106</v>
      </c>
      <c r="B33" s="678" t="s">
        <v>449</v>
      </c>
      <c r="C33" s="679" t="s">
        <v>450</v>
      </c>
      <c r="D33" s="680" t="s">
        <v>100</v>
      </c>
      <c r="E33" s="680" t="s">
        <v>100</v>
      </c>
      <c r="F33" s="786" t="s">
        <v>451</v>
      </c>
      <c r="G33" s="807">
        <f>+G34</f>
        <v>1200</v>
      </c>
      <c r="H33" s="807">
        <v>0</v>
      </c>
      <c r="I33" s="800">
        <f t="shared" si="0"/>
        <v>1200</v>
      </c>
    </row>
    <row r="34" spans="1:11" s="711" customFormat="1" x14ac:dyDescent="0.2">
      <c r="A34" s="689"/>
      <c r="B34" s="690"/>
      <c r="C34" s="691"/>
      <c r="D34" s="700">
        <v>3299</v>
      </c>
      <c r="E34" s="685">
        <v>5321</v>
      </c>
      <c r="F34" s="784" t="s">
        <v>258</v>
      </c>
      <c r="G34" s="804">
        <v>1200</v>
      </c>
      <c r="H34" s="804">
        <v>0</v>
      </c>
      <c r="I34" s="801">
        <f t="shared" si="0"/>
        <v>1200</v>
      </c>
    </row>
    <row r="35" spans="1:11" s="711" customFormat="1" ht="20.95" x14ac:dyDescent="0.2">
      <c r="A35" s="682" t="s">
        <v>106</v>
      </c>
      <c r="B35" s="683" t="s">
        <v>452</v>
      </c>
      <c r="C35" s="684" t="s">
        <v>556</v>
      </c>
      <c r="D35" s="694" t="s">
        <v>100</v>
      </c>
      <c r="E35" s="694" t="s">
        <v>100</v>
      </c>
      <c r="F35" s="786" t="s">
        <v>453</v>
      </c>
      <c r="G35" s="803">
        <f>+G36</f>
        <v>259.04000000000002</v>
      </c>
      <c r="H35" s="803">
        <v>0</v>
      </c>
      <c r="I35" s="802">
        <f t="shared" si="0"/>
        <v>259.04000000000002</v>
      </c>
      <c r="K35" s="712"/>
    </row>
    <row r="36" spans="1:11" s="711" customFormat="1" x14ac:dyDescent="0.2">
      <c r="A36" s="689"/>
      <c r="B36" s="690"/>
      <c r="C36" s="691"/>
      <c r="D36" s="700">
        <v>3113</v>
      </c>
      <c r="E36" s="685">
        <v>5321</v>
      </c>
      <c r="F36" s="784" t="s">
        <v>258</v>
      </c>
      <c r="G36" s="804">
        <v>259.04000000000002</v>
      </c>
      <c r="H36" s="804">
        <v>0</v>
      </c>
      <c r="I36" s="801">
        <f t="shared" si="0"/>
        <v>259.04000000000002</v>
      </c>
    </row>
    <row r="37" spans="1:11" s="711" customFormat="1" x14ac:dyDescent="0.2">
      <c r="A37" s="682" t="s">
        <v>106</v>
      </c>
      <c r="B37" s="683" t="s">
        <v>454</v>
      </c>
      <c r="C37" s="684" t="s">
        <v>455</v>
      </c>
      <c r="D37" s="694" t="s">
        <v>100</v>
      </c>
      <c r="E37" s="694" t="s">
        <v>100</v>
      </c>
      <c r="F37" s="786" t="s">
        <v>221</v>
      </c>
      <c r="G37" s="803">
        <f>+G38</f>
        <v>2007.02</v>
      </c>
      <c r="H37" s="803">
        <v>0</v>
      </c>
      <c r="I37" s="802">
        <f t="shared" si="0"/>
        <v>2007.02</v>
      </c>
    </row>
    <row r="38" spans="1:11" s="711" customFormat="1" x14ac:dyDescent="0.2">
      <c r="A38" s="689"/>
      <c r="B38" s="690"/>
      <c r="C38" s="691"/>
      <c r="D38" s="700">
        <v>3299</v>
      </c>
      <c r="E38" s="685">
        <v>5321</v>
      </c>
      <c r="F38" s="784" t="s">
        <v>258</v>
      </c>
      <c r="G38" s="804">
        <v>2007.02</v>
      </c>
      <c r="H38" s="804">
        <v>0</v>
      </c>
      <c r="I38" s="801">
        <f t="shared" si="0"/>
        <v>2007.02</v>
      </c>
    </row>
    <row r="39" spans="1:11" s="711" customFormat="1" x14ac:dyDescent="0.2">
      <c r="A39" s="682" t="s">
        <v>106</v>
      </c>
      <c r="B39" s="683" t="s">
        <v>456</v>
      </c>
      <c r="C39" s="684" t="s">
        <v>457</v>
      </c>
      <c r="D39" s="694" t="s">
        <v>100</v>
      </c>
      <c r="E39" s="694" t="s">
        <v>100</v>
      </c>
      <c r="F39" s="786" t="s">
        <v>458</v>
      </c>
      <c r="G39" s="803">
        <f>+G40</f>
        <v>541.79</v>
      </c>
      <c r="H39" s="803">
        <v>0</v>
      </c>
      <c r="I39" s="802">
        <f t="shared" si="0"/>
        <v>541.79</v>
      </c>
    </row>
    <row r="40" spans="1:11" s="711" customFormat="1" x14ac:dyDescent="0.2">
      <c r="A40" s="689"/>
      <c r="B40" s="690"/>
      <c r="C40" s="691"/>
      <c r="D40" s="700">
        <v>3113</v>
      </c>
      <c r="E40" s="685">
        <v>5321</v>
      </c>
      <c r="F40" s="784" t="s">
        <v>258</v>
      </c>
      <c r="G40" s="804">
        <v>541.79</v>
      </c>
      <c r="H40" s="804">
        <v>0</v>
      </c>
      <c r="I40" s="801">
        <f t="shared" si="0"/>
        <v>541.79</v>
      </c>
    </row>
    <row r="41" spans="1:11" s="711" customFormat="1" x14ac:dyDescent="0.2">
      <c r="A41" s="820" t="s">
        <v>106</v>
      </c>
      <c r="B41" s="821" t="s">
        <v>459</v>
      </c>
      <c r="C41" s="822" t="s">
        <v>431</v>
      </c>
      <c r="D41" s="823" t="s">
        <v>100</v>
      </c>
      <c r="E41" s="823" t="s">
        <v>100</v>
      </c>
      <c r="F41" s="836" t="s">
        <v>223</v>
      </c>
      <c r="G41" s="826">
        <f>+G42</f>
        <v>541.13</v>
      </c>
      <c r="H41" s="826">
        <f>+H42</f>
        <v>-250</v>
      </c>
      <c r="I41" s="826">
        <f t="shared" si="0"/>
        <v>291.13</v>
      </c>
      <c r="J41" s="827" t="s">
        <v>471</v>
      </c>
    </row>
    <row r="42" spans="1:11" s="711" customFormat="1" x14ac:dyDescent="0.2">
      <c r="A42" s="837"/>
      <c r="B42" s="838"/>
      <c r="C42" s="839"/>
      <c r="D42" s="840">
        <v>3299</v>
      </c>
      <c r="E42" s="841">
        <v>5321</v>
      </c>
      <c r="F42" s="842" t="s">
        <v>258</v>
      </c>
      <c r="G42" s="843">
        <v>541.13</v>
      </c>
      <c r="H42" s="843">
        <v>-250</v>
      </c>
      <c r="I42" s="843">
        <f t="shared" si="0"/>
        <v>291.13</v>
      </c>
      <c r="J42" s="835"/>
    </row>
    <row r="43" spans="1:11" s="711" customFormat="1" ht="20.95" x14ac:dyDescent="0.2">
      <c r="A43" s="820" t="s">
        <v>106</v>
      </c>
      <c r="B43" s="821" t="s">
        <v>468</v>
      </c>
      <c r="C43" s="822" t="s">
        <v>431</v>
      </c>
      <c r="D43" s="823" t="s">
        <v>100</v>
      </c>
      <c r="E43" s="824" t="s">
        <v>100</v>
      </c>
      <c r="F43" s="825" t="s">
        <v>470</v>
      </c>
      <c r="G43" s="826">
        <v>0</v>
      </c>
      <c r="H43" s="826">
        <f>+H44</f>
        <v>250</v>
      </c>
      <c r="I43" s="826">
        <f t="shared" si="0"/>
        <v>250</v>
      </c>
      <c r="J43" s="827" t="s">
        <v>471</v>
      </c>
    </row>
    <row r="44" spans="1:11" s="711" customFormat="1" ht="13.1" thickBot="1" x14ac:dyDescent="0.25">
      <c r="A44" s="828"/>
      <c r="B44" s="829"/>
      <c r="C44" s="830"/>
      <c r="D44" s="831">
        <v>3299</v>
      </c>
      <c r="E44" s="832">
        <v>5339</v>
      </c>
      <c r="F44" s="833" t="s">
        <v>469</v>
      </c>
      <c r="G44" s="834">
        <v>0</v>
      </c>
      <c r="H44" s="834">
        <v>250</v>
      </c>
      <c r="I44" s="834">
        <f t="shared" si="0"/>
        <v>250</v>
      </c>
      <c r="J44" s="835"/>
    </row>
    <row r="45" spans="1:11" s="711" customFormat="1" ht="13.75" thickBot="1" x14ac:dyDescent="0.25">
      <c r="A45" s="792" t="s">
        <v>106</v>
      </c>
      <c r="B45" s="2284" t="s">
        <v>100</v>
      </c>
      <c r="C45" s="2285"/>
      <c r="D45" s="793" t="s">
        <v>100</v>
      </c>
      <c r="E45" s="794" t="s">
        <v>100</v>
      </c>
      <c r="F45" s="795" t="s">
        <v>433</v>
      </c>
      <c r="G45" s="799">
        <f>+G46+G48+G50+G52+G54</f>
        <v>13000</v>
      </c>
      <c r="H45" s="799">
        <v>0</v>
      </c>
      <c r="I45" s="799">
        <f t="shared" si="0"/>
        <v>13000</v>
      </c>
      <c r="K45" s="712"/>
    </row>
    <row r="46" spans="1:11" s="711" customFormat="1" x14ac:dyDescent="0.2">
      <c r="A46" s="763" t="s">
        <v>106</v>
      </c>
      <c r="B46" s="764" t="s">
        <v>460</v>
      </c>
      <c r="C46" s="765" t="s">
        <v>431</v>
      </c>
      <c r="D46" s="766" t="s">
        <v>100</v>
      </c>
      <c r="E46" s="767" t="s">
        <v>100</v>
      </c>
      <c r="F46" s="787" t="s">
        <v>461</v>
      </c>
      <c r="G46" s="807">
        <f>+G47</f>
        <v>5000</v>
      </c>
      <c r="H46" s="807">
        <v>0</v>
      </c>
      <c r="I46" s="800">
        <f t="shared" si="0"/>
        <v>5000</v>
      </c>
    </row>
    <row r="47" spans="1:11" s="711" customFormat="1" x14ac:dyDescent="0.2">
      <c r="A47" s="689"/>
      <c r="B47" s="690"/>
      <c r="C47" s="691"/>
      <c r="D47" s="700">
        <v>3419</v>
      </c>
      <c r="E47" s="686">
        <v>5222</v>
      </c>
      <c r="F47" s="784" t="s">
        <v>296</v>
      </c>
      <c r="G47" s="804">
        <v>5000</v>
      </c>
      <c r="H47" s="804">
        <v>0</v>
      </c>
      <c r="I47" s="801">
        <f t="shared" si="0"/>
        <v>5000</v>
      </c>
    </row>
    <row r="48" spans="1:11" s="711" customFormat="1" x14ac:dyDescent="0.2">
      <c r="A48" s="682" t="s">
        <v>106</v>
      </c>
      <c r="B48" s="683" t="s">
        <v>462</v>
      </c>
      <c r="C48" s="684" t="s">
        <v>431</v>
      </c>
      <c r="D48" s="694" t="s">
        <v>100</v>
      </c>
      <c r="E48" s="695" t="s">
        <v>100</v>
      </c>
      <c r="F48" s="783" t="s">
        <v>226</v>
      </c>
      <c r="G48" s="803">
        <f>+G49</f>
        <v>2750</v>
      </c>
      <c r="H48" s="803">
        <v>0</v>
      </c>
      <c r="I48" s="802">
        <f t="shared" si="0"/>
        <v>2750</v>
      </c>
    </row>
    <row r="49" spans="1:13" s="711" customFormat="1" x14ac:dyDescent="0.2">
      <c r="A49" s="689"/>
      <c r="B49" s="690"/>
      <c r="C49" s="691"/>
      <c r="D49" s="700">
        <v>3419</v>
      </c>
      <c r="E49" s="686">
        <v>5222</v>
      </c>
      <c r="F49" s="784" t="s">
        <v>296</v>
      </c>
      <c r="G49" s="804">
        <v>2750</v>
      </c>
      <c r="H49" s="804">
        <v>0</v>
      </c>
      <c r="I49" s="801">
        <f t="shared" si="0"/>
        <v>2750</v>
      </c>
    </row>
    <row r="50" spans="1:13" s="711" customFormat="1" x14ac:dyDescent="0.2">
      <c r="A50" s="682" t="s">
        <v>106</v>
      </c>
      <c r="B50" s="683" t="s">
        <v>463</v>
      </c>
      <c r="C50" s="684" t="s">
        <v>431</v>
      </c>
      <c r="D50" s="694" t="s">
        <v>100</v>
      </c>
      <c r="E50" s="695" t="s">
        <v>100</v>
      </c>
      <c r="F50" s="783" t="s">
        <v>227</v>
      </c>
      <c r="G50" s="803">
        <f>+G51</f>
        <v>1750</v>
      </c>
      <c r="H50" s="803">
        <v>0</v>
      </c>
      <c r="I50" s="802">
        <f t="shared" si="0"/>
        <v>1750</v>
      </c>
    </row>
    <row r="51" spans="1:13" s="711" customFormat="1" x14ac:dyDescent="0.2">
      <c r="A51" s="689"/>
      <c r="B51" s="690"/>
      <c r="C51" s="691"/>
      <c r="D51" s="700">
        <v>3419</v>
      </c>
      <c r="E51" s="686">
        <v>5222</v>
      </c>
      <c r="F51" s="784" t="s">
        <v>296</v>
      </c>
      <c r="G51" s="804">
        <v>1750</v>
      </c>
      <c r="H51" s="804">
        <v>0</v>
      </c>
      <c r="I51" s="801">
        <f t="shared" si="0"/>
        <v>1750</v>
      </c>
    </row>
    <row r="52" spans="1:13" s="711" customFormat="1" x14ac:dyDescent="0.2">
      <c r="A52" s="682" t="s">
        <v>106</v>
      </c>
      <c r="B52" s="683" t="s">
        <v>464</v>
      </c>
      <c r="C52" s="684" t="s">
        <v>431</v>
      </c>
      <c r="D52" s="694" t="s">
        <v>100</v>
      </c>
      <c r="E52" s="695" t="s">
        <v>100</v>
      </c>
      <c r="F52" s="783" t="s">
        <v>228</v>
      </c>
      <c r="G52" s="803">
        <f>+G53</f>
        <v>2750</v>
      </c>
      <c r="H52" s="803">
        <v>0</v>
      </c>
      <c r="I52" s="802">
        <f t="shared" si="0"/>
        <v>2750</v>
      </c>
      <c r="J52" s="713"/>
      <c r="K52" s="714"/>
      <c r="L52" s="714"/>
      <c r="M52" s="714"/>
    </row>
    <row r="53" spans="1:13" s="711" customFormat="1" x14ac:dyDescent="0.2">
      <c r="A53" s="682"/>
      <c r="B53" s="683"/>
      <c r="C53" s="684"/>
      <c r="D53" s="700">
        <v>3419</v>
      </c>
      <c r="E53" s="686">
        <v>5222</v>
      </c>
      <c r="F53" s="784" t="s">
        <v>296</v>
      </c>
      <c r="G53" s="804">
        <v>2750</v>
      </c>
      <c r="H53" s="804">
        <v>0</v>
      </c>
      <c r="I53" s="801">
        <f t="shared" si="0"/>
        <v>2750</v>
      </c>
      <c r="J53" s="714"/>
      <c r="K53" s="714"/>
      <c r="L53" s="714"/>
      <c r="M53" s="714"/>
    </row>
    <row r="54" spans="1:13" s="711" customFormat="1" x14ac:dyDescent="0.2">
      <c r="A54" s="682" t="s">
        <v>106</v>
      </c>
      <c r="B54" s="683" t="s">
        <v>465</v>
      </c>
      <c r="C54" s="684" t="s">
        <v>431</v>
      </c>
      <c r="D54" s="694" t="s">
        <v>100</v>
      </c>
      <c r="E54" s="695" t="s">
        <v>100</v>
      </c>
      <c r="F54" s="788" t="s">
        <v>229</v>
      </c>
      <c r="G54" s="803">
        <f>+G55</f>
        <v>750</v>
      </c>
      <c r="H54" s="803">
        <v>0</v>
      </c>
      <c r="I54" s="802">
        <f t="shared" si="0"/>
        <v>750</v>
      </c>
    </row>
    <row r="55" spans="1:13" s="711" customFormat="1" ht="13.1" thickBot="1" x14ac:dyDescent="0.25">
      <c r="A55" s="772"/>
      <c r="B55" s="773"/>
      <c r="C55" s="773"/>
      <c r="D55" s="759">
        <v>3419</v>
      </c>
      <c r="E55" s="715">
        <v>5222</v>
      </c>
      <c r="F55" s="789" t="s">
        <v>296</v>
      </c>
      <c r="G55" s="808">
        <v>750</v>
      </c>
      <c r="H55" s="808">
        <v>0</v>
      </c>
      <c r="I55" s="809">
        <f t="shared" si="0"/>
        <v>750</v>
      </c>
    </row>
    <row r="56" spans="1:13" s="711" customFormat="1" x14ac:dyDescent="0.2">
      <c r="A56" s="719"/>
      <c r="B56" s="720"/>
      <c r="C56" s="720"/>
      <c r="D56" s="721"/>
      <c r="E56" s="721"/>
      <c r="F56" s="722"/>
      <c r="G56" s="723"/>
      <c r="H56" s="724"/>
      <c r="I56" s="724"/>
      <c r="L56" s="776" t="s">
        <v>467</v>
      </c>
    </row>
  </sheetData>
  <mergeCells count="9">
    <mergeCell ref="B11:C11"/>
    <mergeCell ref="B32:C32"/>
    <mergeCell ref="B45:C45"/>
    <mergeCell ref="H1:I1"/>
    <mergeCell ref="A2:I2"/>
    <mergeCell ref="A4:I4"/>
    <mergeCell ref="A6:I6"/>
    <mergeCell ref="B9:C9"/>
    <mergeCell ref="B10:C10"/>
  </mergeCells>
  <pageMargins left="0.7" right="0.7" top="0.78740157499999996" bottom="0.78740157499999996" header="0.3" footer="0.3"/>
  <pageSetup paperSize="9" scale="85" orientation="portrait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655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customWidth="1"/>
    <col min="8" max="8" width="8.75" style="655" customWidth="1"/>
    <col min="9" max="9" width="9.25" style="893" customWidth="1"/>
    <col min="10" max="10" width="14.25" style="655" customWidth="1"/>
    <col min="11" max="254" width="9.25" style="655" customWidth="1"/>
    <col min="255" max="16384" width="3.25" style="655"/>
  </cols>
  <sheetData>
    <row r="1" spans="1:10" x14ac:dyDescent="0.2">
      <c r="G1" s="2277"/>
      <c r="H1" s="2277"/>
    </row>
    <row r="2" spans="1:10" ht="17.7" x14ac:dyDescent="0.3">
      <c r="A2" s="2278" t="s">
        <v>426</v>
      </c>
      <c r="B2" s="2278"/>
      <c r="C2" s="2278"/>
      <c r="D2" s="2278"/>
      <c r="E2" s="2278"/>
      <c r="F2" s="2278"/>
      <c r="G2" s="2278"/>
      <c r="H2" s="2278"/>
    </row>
    <row r="3" spans="1:10" x14ac:dyDescent="0.2">
      <c r="A3" s="657"/>
      <c r="B3" s="657"/>
      <c r="C3" s="657"/>
      <c r="D3" s="657"/>
      <c r="E3" s="657"/>
      <c r="F3" s="889"/>
      <c r="G3" s="658"/>
      <c r="H3" s="658"/>
    </row>
    <row r="4" spans="1:10" ht="15.05" x14ac:dyDescent="0.25">
      <c r="A4" s="2279" t="s">
        <v>427</v>
      </c>
      <c r="B4" s="2279"/>
      <c r="C4" s="2279"/>
      <c r="D4" s="2279"/>
      <c r="E4" s="2279"/>
      <c r="F4" s="2279"/>
      <c r="G4" s="2279"/>
      <c r="H4" s="2279"/>
    </row>
    <row r="5" spans="1:10" x14ac:dyDescent="0.2">
      <c r="A5" s="657"/>
      <c r="B5" s="657"/>
      <c r="C5" s="657"/>
      <c r="D5" s="657"/>
      <c r="E5" s="657"/>
      <c r="F5" s="889"/>
      <c r="G5" s="658"/>
      <c r="H5" s="658"/>
    </row>
    <row r="6" spans="1:10" ht="15.05" x14ac:dyDescent="0.25">
      <c r="A6" s="2280" t="s">
        <v>466</v>
      </c>
      <c r="B6" s="2280"/>
      <c r="C6" s="2280"/>
      <c r="D6" s="2280"/>
      <c r="E6" s="2280"/>
      <c r="F6" s="2280"/>
      <c r="G6" s="2280"/>
      <c r="H6" s="2280"/>
    </row>
    <row r="7" spans="1:10" s="711" customFormat="1" ht="13.1" thickBot="1" x14ac:dyDescent="0.25">
      <c r="A7" s="719"/>
      <c r="B7" s="720"/>
      <c r="C7" s="721"/>
      <c r="D7" s="721"/>
      <c r="E7" s="722"/>
      <c r="F7" s="890"/>
      <c r="G7" s="724"/>
      <c r="H7" s="724"/>
      <c r="I7" s="894"/>
    </row>
    <row r="8" spans="1:10" s="711" customFormat="1" ht="13.1" thickBot="1" x14ac:dyDescent="0.25">
      <c r="A8" s="725"/>
      <c r="B8" s="725"/>
      <c r="C8" s="725"/>
      <c r="D8" s="725"/>
      <c r="E8" s="725"/>
      <c r="F8" s="891"/>
      <c r="G8" s="2291" t="s">
        <v>544</v>
      </c>
      <c r="H8" s="727" t="s">
        <v>428</v>
      </c>
      <c r="I8" s="894"/>
    </row>
    <row r="9" spans="1:10" s="711" customFormat="1" ht="17.05" customHeight="1" thickBot="1" x14ac:dyDescent="0.25">
      <c r="A9" s="728" t="s">
        <v>99</v>
      </c>
      <c r="B9" s="818" t="s">
        <v>102</v>
      </c>
      <c r="C9" s="819" t="s">
        <v>233</v>
      </c>
      <c r="D9" s="818" t="s">
        <v>234</v>
      </c>
      <c r="E9" s="729" t="s">
        <v>434</v>
      </c>
      <c r="F9" s="892" t="s">
        <v>256</v>
      </c>
      <c r="G9" s="2292"/>
      <c r="H9" s="660" t="s">
        <v>255</v>
      </c>
      <c r="I9" s="894"/>
      <c r="J9" s="712"/>
    </row>
    <row r="10" spans="1:10" s="711" customFormat="1" ht="13.1" thickBot="1" x14ac:dyDescent="0.25">
      <c r="A10" s="730" t="s">
        <v>106</v>
      </c>
      <c r="B10" s="813" t="s">
        <v>100</v>
      </c>
      <c r="C10" s="817" t="s">
        <v>100</v>
      </c>
      <c r="D10" s="817" t="s">
        <v>100</v>
      </c>
      <c r="E10" s="779" t="s">
        <v>435</v>
      </c>
      <c r="F10" s="919">
        <f>+F11+F58+F71</f>
        <v>20428.98</v>
      </c>
      <c r="G10" s="920">
        <f>+G11+G58+G71</f>
        <v>0</v>
      </c>
      <c r="H10" s="921">
        <f>+F10+G10</f>
        <v>20428.98</v>
      </c>
      <c r="I10" s="894"/>
      <c r="J10" s="815"/>
    </row>
    <row r="11" spans="1:10" s="711" customFormat="1" ht="13.75" thickBot="1" x14ac:dyDescent="0.25">
      <c r="A11" s="734" t="s">
        <v>106</v>
      </c>
      <c r="B11" s="810" t="s">
        <v>100</v>
      </c>
      <c r="C11" s="735" t="s">
        <v>100</v>
      </c>
      <c r="D11" s="736" t="s">
        <v>100</v>
      </c>
      <c r="E11" s="876" t="s">
        <v>208</v>
      </c>
      <c r="F11" s="922">
        <f>+F12+F15+F26+F46+F48+F50+F52+F54+F56</f>
        <v>2880</v>
      </c>
      <c r="G11" s="923">
        <f>+G12+G15+G18+G20+G22+G24+G26+G28+G30+G32+G34+G36+G38+G40+G42+G44+G46+G48+G50+G52+G54+G56</f>
        <v>0</v>
      </c>
      <c r="H11" s="923">
        <f t="shared" ref="H11:H74" si="0">+F11+G11</f>
        <v>2880</v>
      </c>
      <c r="I11" s="894"/>
      <c r="J11" s="815"/>
    </row>
    <row r="12" spans="1:10" s="711" customFormat="1" x14ac:dyDescent="0.2">
      <c r="A12" s="669" t="s">
        <v>106</v>
      </c>
      <c r="B12" s="671" t="s">
        <v>473</v>
      </c>
      <c r="C12" s="672" t="s">
        <v>100</v>
      </c>
      <c r="D12" s="673" t="s">
        <v>100</v>
      </c>
      <c r="E12" s="780" t="s">
        <v>432</v>
      </c>
      <c r="F12" s="924">
        <f>SUM(F13:F14)</f>
        <v>200</v>
      </c>
      <c r="G12" s="925">
        <v>0</v>
      </c>
      <c r="H12" s="925">
        <f t="shared" si="0"/>
        <v>200</v>
      </c>
      <c r="I12" s="894"/>
      <c r="J12"/>
    </row>
    <row r="13" spans="1:10" s="711" customFormat="1" x14ac:dyDescent="0.2">
      <c r="A13" s="701"/>
      <c r="B13" s="703" t="s">
        <v>474</v>
      </c>
      <c r="C13" s="704">
        <v>3299</v>
      </c>
      <c r="D13" s="663">
        <v>5321</v>
      </c>
      <c r="E13" s="781" t="s">
        <v>258</v>
      </c>
      <c r="F13" s="909">
        <v>180</v>
      </c>
      <c r="G13" s="929">
        <v>0</v>
      </c>
      <c r="H13" s="926">
        <f t="shared" si="0"/>
        <v>180</v>
      </c>
      <c r="I13" s="894"/>
      <c r="J13"/>
    </row>
    <row r="14" spans="1:10" s="711" customFormat="1" x14ac:dyDescent="0.2">
      <c r="A14" s="701"/>
      <c r="B14" s="703" t="s">
        <v>474</v>
      </c>
      <c r="C14" s="704">
        <v>3299</v>
      </c>
      <c r="D14" s="663">
        <v>5331</v>
      </c>
      <c r="E14" s="781" t="s">
        <v>259</v>
      </c>
      <c r="F14" s="927">
        <v>20</v>
      </c>
      <c r="G14" s="926">
        <v>0</v>
      </c>
      <c r="H14" s="926">
        <f t="shared" si="0"/>
        <v>20</v>
      </c>
      <c r="I14" s="894"/>
      <c r="J14"/>
    </row>
    <row r="15" spans="1:10" s="711" customFormat="1" x14ac:dyDescent="0.2">
      <c r="A15" s="669" t="s">
        <v>106</v>
      </c>
      <c r="B15" s="671" t="s">
        <v>475</v>
      </c>
      <c r="C15" s="672" t="s">
        <v>100</v>
      </c>
      <c r="D15" s="673" t="s">
        <v>100</v>
      </c>
      <c r="E15" s="780" t="s">
        <v>438</v>
      </c>
      <c r="F15" s="924">
        <f>SUM(F16:F17)</f>
        <v>120</v>
      </c>
      <c r="G15" s="925">
        <f>SUM(G16:G17)</f>
        <v>-60</v>
      </c>
      <c r="H15" s="928">
        <f t="shared" si="0"/>
        <v>60</v>
      </c>
      <c r="I15" s="895"/>
      <c r="J15"/>
    </row>
    <row r="16" spans="1:10" s="711" customFormat="1" x14ac:dyDescent="0.2">
      <c r="A16" s="701"/>
      <c r="B16" s="703" t="s">
        <v>474</v>
      </c>
      <c r="C16" s="704">
        <v>3299</v>
      </c>
      <c r="D16" s="742">
        <v>5321</v>
      </c>
      <c r="E16" s="782" t="s">
        <v>258</v>
      </c>
      <c r="F16" s="927">
        <v>60</v>
      </c>
      <c r="G16" s="926">
        <v>-30</v>
      </c>
      <c r="H16" s="926">
        <f t="shared" si="0"/>
        <v>30</v>
      </c>
      <c r="I16" s="895" t="s">
        <v>264</v>
      </c>
      <c r="J16"/>
    </row>
    <row r="17" spans="1:10" s="711" customFormat="1" x14ac:dyDescent="0.2">
      <c r="A17" s="701"/>
      <c r="B17" s="703" t="s">
        <v>474</v>
      </c>
      <c r="C17" s="704">
        <v>3299</v>
      </c>
      <c r="D17" s="663">
        <v>5331</v>
      </c>
      <c r="E17" s="781" t="s">
        <v>259</v>
      </c>
      <c r="F17" s="927">
        <v>60</v>
      </c>
      <c r="G17" s="926">
        <v>-30</v>
      </c>
      <c r="H17" s="926">
        <f t="shared" si="0"/>
        <v>30</v>
      </c>
      <c r="I17" s="895" t="s">
        <v>264</v>
      </c>
      <c r="J17"/>
    </row>
    <row r="18" spans="1:10" s="711" customFormat="1" ht="20.95" x14ac:dyDescent="0.2">
      <c r="A18" s="440" t="s">
        <v>106</v>
      </c>
      <c r="B18" s="528" t="s">
        <v>492</v>
      </c>
      <c r="C18" s="442" t="s">
        <v>100</v>
      </c>
      <c r="D18" s="442" t="s">
        <v>100</v>
      </c>
      <c r="E18" s="877" t="s">
        <v>261</v>
      </c>
      <c r="F18" s="904">
        <v>0</v>
      </c>
      <c r="G18" s="905">
        <f>+G19</f>
        <v>10</v>
      </c>
      <c r="H18" s="928">
        <f t="shared" si="0"/>
        <v>10</v>
      </c>
      <c r="I18" s="895" t="s">
        <v>264</v>
      </c>
      <c r="J18"/>
    </row>
    <row r="19" spans="1:10" s="711" customFormat="1" x14ac:dyDescent="0.2">
      <c r="A19" s="444"/>
      <c r="B19" s="441"/>
      <c r="C19" s="445">
        <v>3421</v>
      </c>
      <c r="D19" s="446">
        <v>5321</v>
      </c>
      <c r="E19" s="878" t="s">
        <v>258</v>
      </c>
      <c r="F19" s="906">
        <v>0</v>
      </c>
      <c r="G19" s="907">
        <v>10</v>
      </c>
      <c r="H19" s="926">
        <f t="shared" si="0"/>
        <v>10</v>
      </c>
      <c r="I19" s="411"/>
      <c r="J19"/>
    </row>
    <row r="20" spans="1:10" s="711" customFormat="1" ht="20.95" x14ac:dyDescent="0.2">
      <c r="A20" s="440" t="s">
        <v>106</v>
      </c>
      <c r="B20" s="528" t="s">
        <v>493</v>
      </c>
      <c r="C20" s="442" t="s">
        <v>100</v>
      </c>
      <c r="D20" s="442" t="s">
        <v>100</v>
      </c>
      <c r="E20" s="877" t="s">
        <v>262</v>
      </c>
      <c r="F20" s="904">
        <v>0</v>
      </c>
      <c r="G20" s="905">
        <f>+G21</f>
        <v>30</v>
      </c>
      <c r="H20" s="928">
        <f t="shared" si="0"/>
        <v>30</v>
      </c>
      <c r="I20" s="895" t="s">
        <v>264</v>
      </c>
      <c r="J20"/>
    </row>
    <row r="21" spans="1:10" s="711" customFormat="1" ht="20.95" x14ac:dyDescent="0.2">
      <c r="A21" s="444"/>
      <c r="B21" s="441"/>
      <c r="C21" s="445">
        <v>3421</v>
      </c>
      <c r="D21" s="446">
        <v>5331</v>
      </c>
      <c r="E21" s="878" t="s">
        <v>259</v>
      </c>
      <c r="F21" s="906">
        <v>0</v>
      </c>
      <c r="G21" s="907">
        <v>30</v>
      </c>
      <c r="H21" s="926">
        <f t="shared" si="0"/>
        <v>30</v>
      </c>
      <c r="I21" s="411"/>
      <c r="J21"/>
    </row>
    <row r="22" spans="1:10" s="711" customFormat="1" ht="20.95" x14ac:dyDescent="0.2">
      <c r="A22" s="440" t="s">
        <v>106</v>
      </c>
      <c r="B22" s="528" t="s">
        <v>494</v>
      </c>
      <c r="C22" s="442" t="s">
        <v>100</v>
      </c>
      <c r="D22" s="442" t="s">
        <v>100</v>
      </c>
      <c r="E22" s="877" t="s">
        <v>263</v>
      </c>
      <c r="F22" s="904">
        <v>0</v>
      </c>
      <c r="G22" s="905">
        <f>+G23</f>
        <v>10</v>
      </c>
      <c r="H22" s="928">
        <f t="shared" si="0"/>
        <v>10</v>
      </c>
      <c r="I22" s="895" t="s">
        <v>264</v>
      </c>
      <c r="J22"/>
    </row>
    <row r="23" spans="1:10" s="711" customFormat="1" x14ac:dyDescent="0.2">
      <c r="A23" s="444"/>
      <c r="B23" s="448"/>
      <c r="C23" s="445">
        <v>3421</v>
      </c>
      <c r="D23" s="446">
        <v>5321</v>
      </c>
      <c r="E23" s="878" t="s">
        <v>258</v>
      </c>
      <c r="F23" s="906">
        <v>0</v>
      </c>
      <c r="G23" s="907">
        <v>10</v>
      </c>
      <c r="H23" s="926">
        <f t="shared" si="0"/>
        <v>10</v>
      </c>
      <c r="I23" s="411"/>
      <c r="J23"/>
    </row>
    <row r="24" spans="1:10" s="711" customFormat="1" ht="20.95" x14ac:dyDescent="0.2">
      <c r="A24" s="440" t="s">
        <v>106</v>
      </c>
      <c r="B24" s="504" t="s">
        <v>495</v>
      </c>
      <c r="C24" s="442" t="s">
        <v>100</v>
      </c>
      <c r="D24" s="442" t="s">
        <v>100</v>
      </c>
      <c r="E24" s="879" t="s">
        <v>260</v>
      </c>
      <c r="F24" s="904">
        <v>0</v>
      </c>
      <c r="G24" s="905">
        <f>+G25</f>
        <v>10</v>
      </c>
      <c r="H24" s="928">
        <f t="shared" si="0"/>
        <v>10</v>
      </c>
      <c r="I24" s="895" t="s">
        <v>264</v>
      </c>
      <c r="J24"/>
    </row>
    <row r="25" spans="1:10" s="711" customFormat="1" x14ac:dyDescent="0.2">
      <c r="A25" s="378"/>
      <c r="B25" s="505"/>
      <c r="C25" s="445">
        <v>3113</v>
      </c>
      <c r="D25" s="446">
        <v>5321</v>
      </c>
      <c r="E25" s="878" t="s">
        <v>258</v>
      </c>
      <c r="F25" s="906">
        <v>0</v>
      </c>
      <c r="G25" s="907">
        <v>10</v>
      </c>
      <c r="H25" s="926">
        <f t="shared" si="0"/>
        <v>10</v>
      </c>
      <c r="I25" s="411"/>
      <c r="J25"/>
    </row>
    <row r="26" spans="1:10" s="711" customFormat="1" x14ac:dyDescent="0.2">
      <c r="A26" s="669" t="s">
        <v>106</v>
      </c>
      <c r="B26" s="671" t="s">
        <v>476</v>
      </c>
      <c r="C26" s="672" t="s">
        <v>100</v>
      </c>
      <c r="D26" s="673" t="s">
        <v>100</v>
      </c>
      <c r="E26" s="780" t="s">
        <v>210</v>
      </c>
      <c r="F26" s="924">
        <f>+F27</f>
        <v>2300</v>
      </c>
      <c r="G26" s="925">
        <f>+G27</f>
        <v>-2300</v>
      </c>
      <c r="H26" s="928">
        <f t="shared" si="0"/>
        <v>0</v>
      </c>
      <c r="I26" s="411"/>
      <c r="J26"/>
    </row>
    <row r="27" spans="1:10" s="711" customFormat="1" x14ac:dyDescent="0.2">
      <c r="A27" s="701"/>
      <c r="B27" s="703" t="s">
        <v>474</v>
      </c>
      <c r="C27" s="704">
        <v>3299</v>
      </c>
      <c r="D27" s="744">
        <v>5331</v>
      </c>
      <c r="E27" s="781" t="s">
        <v>259</v>
      </c>
      <c r="F27" s="927">
        <v>2300</v>
      </c>
      <c r="G27" s="926">
        <v>-2300</v>
      </c>
      <c r="H27" s="926">
        <f t="shared" si="0"/>
        <v>0</v>
      </c>
      <c r="I27" s="411" t="s">
        <v>271</v>
      </c>
      <c r="J27"/>
    </row>
    <row r="28" spans="1:10" s="711" customFormat="1" ht="20.95" x14ac:dyDescent="0.2">
      <c r="A28" s="536" t="s">
        <v>106</v>
      </c>
      <c r="B28" s="537" t="s">
        <v>565</v>
      </c>
      <c r="C28" s="537" t="s">
        <v>100</v>
      </c>
      <c r="D28" s="537" t="s">
        <v>100</v>
      </c>
      <c r="E28" s="880" t="s">
        <v>274</v>
      </c>
      <c r="F28" s="904">
        <v>0</v>
      </c>
      <c r="G28" s="905">
        <f>+G29</f>
        <v>450</v>
      </c>
      <c r="H28" s="928">
        <f t="shared" si="0"/>
        <v>450</v>
      </c>
      <c r="I28" s="411" t="s">
        <v>271</v>
      </c>
      <c r="J28"/>
    </row>
    <row r="29" spans="1:10" s="711" customFormat="1" ht="20.95" x14ac:dyDescent="0.2">
      <c r="A29" s="533"/>
      <c r="B29" s="534"/>
      <c r="C29" s="534" t="s">
        <v>273</v>
      </c>
      <c r="D29" s="534" t="s">
        <v>270</v>
      </c>
      <c r="E29" s="881" t="s">
        <v>259</v>
      </c>
      <c r="F29" s="906">
        <v>0</v>
      </c>
      <c r="G29" s="907">
        <v>450</v>
      </c>
      <c r="H29" s="926">
        <f t="shared" si="0"/>
        <v>450</v>
      </c>
      <c r="I29" s="411"/>
      <c r="J29"/>
    </row>
    <row r="30" spans="1:10" s="711" customFormat="1" ht="20.95" x14ac:dyDescent="0.2">
      <c r="A30" s="536" t="s">
        <v>106</v>
      </c>
      <c r="B30" s="537" t="s">
        <v>566</v>
      </c>
      <c r="C30" s="537" t="s">
        <v>100</v>
      </c>
      <c r="D30" s="537" t="s">
        <v>100</v>
      </c>
      <c r="E30" s="880" t="s">
        <v>275</v>
      </c>
      <c r="F30" s="904">
        <v>0</v>
      </c>
      <c r="G30" s="905">
        <f t="shared" ref="G30" si="1">+G31</f>
        <v>490</v>
      </c>
      <c r="H30" s="928">
        <f t="shared" si="0"/>
        <v>490</v>
      </c>
      <c r="I30" s="411" t="s">
        <v>271</v>
      </c>
      <c r="J30"/>
    </row>
    <row r="31" spans="1:10" s="711" customFormat="1" ht="20.95" x14ac:dyDescent="0.2">
      <c r="A31" s="533"/>
      <c r="B31" s="534"/>
      <c r="C31" s="534" t="s">
        <v>273</v>
      </c>
      <c r="D31" s="534" t="s">
        <v>270</v>
      </c>
      <c r="E31" s="881" t="s">
        <v>259</v>
      </c>
      <c r="F31" s="906">
        <v>0</v>
      </c>
      <c r="G31" s="907">
        <v>490</v>
      </c>
      <c r="H31" s="926">
        <f t="shared" si="0"/>
        <v>490</v>
      </c>
      <c r="I31" s="411"/>
      <c r="J31"/>
    </row>
    <row r="32" spans="1:10" s="711" customFormat="1" ht="20.95" x14ac:dyDescent="0.2">
      <c r="A32" s="536" t="s">
        <v>106</v>
      </c>
      <c r="B32" s="537" t="s">
        <v>567</v>
      </c>
      <c r="C32" s="537" t="s">
        <v>100</v>
      </c>
      <c r="D32" s="537" t="s">
        <v>100</v>
      </c>
      <c r="E32" s="880" t="s">
        <v>277</v>
      </c>
      <c r="F32" s="904">
        <v>0</v>
      </c>
      <c r="G32" s="905">
        <f t="shared" ref="G32" si="2">+G33</f>
        <v>80</v>
      </c>
      <c r="H32" s="928">
        <f t="shared" si="0"/>
        <v>80</v>
      </c>
      <c r="I32" s="411" t="s">
        <v>271</v>
      </c>
      <c r="J32"/>
    </row>
    <row r="33" spans="1:10" s="711" customFormat="1" ht="20.95" x14ac:dyDescent="0.2">
      <c r="A33" s="533"/>
      <c r="B33" s="534"/>
      <c r="C33" s="534" t="s">
        <v>273</v>
      </c>
      <c r="D33" s="534" t="s">
        <v>270</v>
      </c>
      <c r="E33" s="881" t="s">
        <v>259</v>
      </c>
      <c r="F33" s="906">
        <v>0</v>
      </c>
      <c r="G33" s="907">
        <v>80</v>
      </c>
      <c r="H33" s="926">
        <f t="shared" si="0"/>
        <v>80</v>
      </c>
      <c r="I33" s="411"/>
      <c r="J33"/>
    </row>
    <row r="34" spans="1:10" s="711" customFormat="1" ht="31.45" x14ac:dyDescent="0.2">
      <c r="A34" s="536" t="s">
        <v>106</v>
      </c>
      <c r="B34" s="537" t="s">
        <v>568</v>
      </c>
      <c r="C34" s="537" t="s">
        <v>100</v>
      </c>
      <c r="D34" s="537" t="s">
        <v>100</v>
      </c>
      <c r="E34" s="880" t="s">
        <v>279</v>
      </c>
      <c r="F34" s="904">
        <v>0</v>
      </c>
      <c r="G34" s="905">
        <f t="shared" ref="G34" si="3">+G35</f>
        <v>135</v>
      </c>
      <c r="H34" s="928">
        <f t="shared" si="0"/>
        <v>135</v>
      </c>
      <c r="I34" s="411" t="s">
        <v>271</v>
      </c>
      <c r="J34"/>
    </row>
    <row r="35" spans="1:10" s="711" customFormat="1" ht="20.95" x14ac:dyDescent="0.2">
      <c r="A35" s="533"/>
      <c r="B35" s="534"/>
      <c r="C35" s="534" t="s">
        <v>273</v>
      </c>
      <c r="D35" s="534" t="s">
        <v>270</v>
      </c>
      <c r="E35" s="881" t="s">
        <v>259</v>
      </c>
      <c r="F35" s="906">
        <v>0</v>
      </c>
      <c r="G35" s="907">
        <v>135</v>
      </c>
      <c r="H35" s="926">
        <f t="shared" si="0"/>
        <v>135</v>
      </c>
      <c r="I35" s="411"/>
      <c r="J35"/>
    </row>
    <row r="36" spans="1:10" s="711" customFormat="1" ht="20.95" x14ac:dyDescent="0.2">
      <c r="A36" s="536" t="s">
        <v>106</v>
      </c>
      <c r="B36" s="537" t="s">
        <v>569</v>
      </c>
      <c r="C36" s="537" t="s">
        <v>100</v>
      </c>
      <c r="D36" s="537" t="s">
        <v>100</v>
      </c>
      <c r="E36" s="880" t="s">
        <v>281</v>
      </c>
      <c r="F36" s="904">
        <v>0</v>
      </c>
      <c r="G36" s="905">
        <f t="shared" ref="G36" si="4">+G37</f>
        <v>400</v>
      </c>
      <c r="H36" s="928">
        <f t="shared" si="0"/>
        <v>400</v>
      </c>
      <c r="I36" s="411" t="s">
        <v>271</v>
      </c>
      <c r="J36"/>
    </row>
    <row r="37" spans="1:10" s="711" customFormat="1" ht="20.95" x14ac:dyDescent="0.2">
      <c r="A37" s="533"/>
      <c r="B37" s="534"/>
      <c r="C37" s="534" t="s">
        <v>273</v>
      </c>
      <c r="D37" s="534" t="s">
        <v>270</v>
      </c>
      <c r="E37" s="881" t="s">
        <v>259</v>
      </c>
      <c r="F37" s="906">
        <v>0</v>
      </c>
      <c r="G37" s="907">
        <v>400</v>
      </c>
      <c r="H37" s="926">
        <f t="shared" si="0"/>
        <v>400</v>
      </c>
      <c r="I37" s="411"/>
      <c r="J37"/>
    </row>
    <row r="38" spans="1:10" s="711" customFormat="1" ht="20.95" x14ac:dyDescent="0.2">
      <c r="A38" s="536" t="s">
        <v>106</v>
      </c>
      <c r="B38" s="537" t="s">
        <v>570</v>
      </c>
      <c r="C38" s="537" t="s">
        <v>100</v>
      </c>
      <c r="D38" s="537" t="s">
        <v>100</v>
      </c>
      <c r="E38" s="880" t="s">
        <v>284</v>
      </c>
      <c r="F38" s="904">
        <v>0</v>
      </c>
      <c r="G38" s="905">
        <f t="shared" ref="G38" si="5">+G39</f>
        <v>300</v>
      </c>
      <c r="H38" s="928">
        <f t="shared" si="0"/>
        <v>300</v>
      </c>
      <c r="I38" s="411" t="s">
        <v>271</v>
      </c>
      <c r="J38"/>
    </row>
    <row r="39" spans="1:10" s="711" customFormat="1" ht="20.95" x14ac:dyDescent="0.2">
      <c r="A39" s="533"/>
      <c r="B39" s="534"/>
      <c r="C39" s="534" t="s">
        <v>283</v>
      </c>
      <c r="D39" s="534" t="s">
        <v>270</v>
      </c>
      <c r="E39" s="881" t="s">
        <v>259</v>
      </c>
      <c r="F39" s="906">
        <v>0</v>
      </c>
      <c r="G39" s="907">
        <v>300</v>
      </c>
      <c r="H39" s="926">
        <f t="shared" si="0"/>
        <v>300</v>
      </c>
      <c r="I39" s="411"/>
      <c r="J39"/>
    </row>
    <row r="40" spans="1:10" s="711" customFormat="1" ht="31.45" x14ac:dyDescent="0.2">
      <c r="A40" s="536" t="s">
        <v>106</v>
      </c>
      <c r="B40" s="537" t="s">
        <v>571</v>
      </c>
      <c r="C40" s="537" t="s">
        <v>100</v>
      </c>
      <c r="D40" s="537" t="s">
        <v>100</v>
      </c>
      <c r="E40" s="880" t="s">
        <v>286</v>
      </c>
      <c r="F40" s="904">
        <v>0</v>
      </c>
      <c r="G40" s="905">
        <f t="shared" ref="G40" si="6">+G41</f>
        <v>170</v>
      </c>
      <c r="H40" s="928">
        <f t="shared" si="0"/>
        <v>170</v>
      </c>
      <c r="I40" s="411" t="s">
        <v>271</v>
      </c>
      <c r="J40"/>
    </row>
    <row r="41" spans="1:10" s="711" customFormat="1" ht="20.95" x14ac:dyDescent="0.2">
      <c r="A41" s="533"/>
      <c r="B41" s="534"/>
      <c r="C41" s="534" t="s">
        <v>283</v>
      </c>
      <c r="D41" s="534" t="s">
        <v>270</v>
      </c>
      <c r="E41" s="881" t="s">
        <v>259</v>
      </c>
      <c r="F41" s="906">
        <v>0</v>
      </c>
      <c r="G41" s="907">
        <v>170</v>
      </c>
      <c r="H41" s="926">
        <f t="shared" si="0"/>
        <v>170</v>
      </c>
      <c r="I41" s="411"/>
      <c r="J41"/>
    </row>
    <row r="42" spans="1:10" s="711" customFormat="1" ht="20.95" x14ac:dyDescent="0.2">
      <c r="A42" s="536" t="s">
        <v>106</v>
      </c>
      <c r="B42" s="537" t="s">
        <v>572</v>
      </c>
      <c r="C42" s="537" t="s">
        <v>100</v>
      </c>
      <c r="D42" s="537" t="s">
        <v>100</v>
      </c>
      <c r="E42" s="880" t="s">
        <v>288</v>
      </c>
      <c r="F42" s="904">
        <v>0</v>
      </c>
      <c r="G42" s="905">
        <f t="shared" ref="G42" si="7">+G43</f>
        <v>240</v>
      </c>
      <c r="H42" s="928">
        <f t="shared" si="0"/>
        <v>240</v>
      </c>
      <c r="I42" s="411" t="s">
        <v>271</v>
      </c>
      <c r="J42"/>
    </row>
    <row r="43" spans="1:10" s="711" customFormat="1" ht="20.95" x14ac:dyDescent="0.2">
      <c r="A43" s="533"/>
      <c r="B43" s="534"/>
      <c r="C43" s="534" t="s">
        <v>273</v>
      </c>
      <c r="D43" s="534" t="s">
        <v>270</v>
      </c>
      <c r="E43" s="881" t="s">
        <v>259</v>
      </c>
      <c r="F43" s="906">
        <v>0</v>
      </c>
      <c r="G43" s="907">
        <v>240</v>
      </c>
      <c r="H43" s="926">
        <f t="shared" si="0"/>
        <v>240</v>
      </c>
      <c r="I43" s="411"/>
      <c r="J43"/>
    </row>
    <row r="44" spans="1:10" s="711" customFormat="1" ht="31.45" x14ac:dyDescent="0.2">
      <c r="A44" s="536" t="s">
        <v>106</v>
      </c>
      <c r="B44" s="537" t="s">
        <v>573</v>
      </c>
      <c r="C44" s="537" t="s">
        <v>100</v>
      </c>
      <c r="D44" s="537" t="s">
        <v>100</v>
      </c>
      <c r="E44" s="880" t="s">
        <v>290</v>
      </c>
      <c r="F44" s="904">
        <v>0</v>
      </c>
      <c r="G44" s="905">
        <f t="shared" ref="G44" si="8">+G45</f>
        <v>35</v>
      </c>
      <c r="H44" s="928">
        <f t="shared" si="0"/>
        <v>35</v>
      </c>
      <c r="I44" s="411" t="s">
        <v>271</v>
      </c>
      <c r="J44"/>
    </row>
    <row r="45" spans="1:10" s="711" customFormat="1" ht="20.95" x14ac:dyDescent="0.2">
      <c r="A45" s="533"/>
      <c r="B45" s="534"/>
      <c r="C45" s="534" t="s">
        <v>273</v>
      </c>
      <c r="D45" s="534" t="s">
        <v>270</v>
      </c>
      <c r="E45" s="881" t="s">
        <v>259</v>
      </c>
      <c r="F45" s="906">
        <v>0</v>
      </c>
      <c r="G45" s="907">
        <v>35</v>
      </c>
      <c r="H45" s="926">
        <f t="shared" si="0"/>
        <v>35</v>
      </c>
      <c r="I45" s="411"/>
      <c r="J45"/>
    </row>
    <row r="46" spans="1:10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28">
        <f t="shared" si="0"/>
        <v>60</v>
      </c>
      <c r="I46" s="894"/>
      <c r="J46"/>
    </row>
    <row r="47" spans="1:10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6">
        <f t="shared" si="0"/>
        <v>60</v>
      </c>
      <c r="I47" s="894"/>
      <c r="J47"/>
    </row>
    <row r="48" spans="1:10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28">
        <f t="shared" si="0"/>
        <v>50</v>
      </c>
      <c r="I48" s="894"/>
      <c r="J48"/>
    </row>
    <row r="49" spans="1:10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6">
        <f t="shared" si="0"/>
        <v>50</v>
      </c>
      <c r="I49" s="894"/>
      <c r="J49"/>
    </row>
    <row r="50" spans="1:10" s="711" customFormat="1" x14ac:dyDescent="0.2">
      <c r="A50" s="682" t="s">
        <v>106</v>
      </c>
      <c r="B50" s="684" t="s">
        <v>479</v>
      </c>
      <c r="C50" s="694" t="s">
        <v>100</v>
      </c>
      <c r="D50" s="695" t="s">
        <v>100</v>
      </c>
      <c r="E50" s="783" t="s">
        <v>214</v>
      </c>
      <c r="F50" s="908">
        <f>+F51</f>
        <v>50</v>
      </c>
      <c r="G50" s="908">
        <v>0</v>
      </c>
      <c r="H50" s="928">
        <f t="shared" si="0"/>
        <v>50</v>
      </c>
      <c r="I50" s="894"/>
      <c r="J50"/>
    </row>
    <row r="51" spans="1:10" s="711" customFormat="1" x14ac:dyDescent="0.2">
      <c r="A51" s="689"/>
      <c r="B51" s="691" t="s">
        <v>474</v>
      </c>
      <c r="C51" s="700">
        <v>3299</v>
      </c>
      <c r="D51" s="686">
        <v>5321</v>
      </c>
      <c r="E51" s="784" t="s">
        <v>258</v>
      </c>
      <c r="F51" s="927">
        <v>50</v>
      </c>
      <c r="G51" s="927">
        <v>0</v>
      </c>
      <c r="H51" s="926">
        <f t="shared" si="0"/>
        <v>50</v>
      </c>
      <c r="I51" s="894"/>
      <c r="J51"/>
    </row>
    <row r="52" spans="1:10" s="711" customFormat="1" x14ac:dyDescent="0.2">
      <c r="A52" s="682" t="s">
        <v>106</v>
      </c>
      <c r="B52" s="684" t="s">
        <v>480</v>
      </c>
      <c r="C52" s="694" t="s">
        <v>100</v>
      </c>
      <c r="D52" s="695" t="s">
        <v>100</v>
      </c>
      <c r="E52" s="783" t="s">
        <v>215</v>
      </c>
      <c r="F52" s="908">
        <f>+F53</f>
        <v>20</v>
      </c>
      <c r="G52" s="908">
        <v>0</v>
      </c>
      <c r="H52" s="928">
        <f t="shared" si="0"/>
        <v>20</v>
      </c>
      <c r="I52" s="894"/>
      <c r="J52"/>
    </row>
    <row r="53" spans="1:10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20</v>
      </c>
      <c r="G53" s="927">
        <v>0</v>
      </c>
      <c r="H53" s="926">
        <f t="shared" si="0"/>
        <v>20</v>
      </c>
      <c r="I53" s="894"/>
      <c r="J53"/>
    </row>
    <row r="54" spans="1:10" s="711" customFormat="1" x14ac:dyDescent="0.2">
      <c r="A54" s="682" t="s">
        <v>106</v>
      </c>
      <c r="B54" s="684" t="s">
        <v>481</v>
      </c>
      <c r="C54" s="694" t="s">
        <v>100</v>
      </c>
      <c r="D54" s="695" t="s">
        <v>100</v>
      </c>
      <c r="E54" s="783" t="s">
        <v>216</v>
      </c>
      <c r="F54" s="908">
        <f>+F55</f>
        <v>30</v>
      </c>
      <c r="G54" s="908">
        <v>0</v>
      </c>
      <c r="H54" s="928">
        <f t="shared" si="0"/>
        <v>30</v>
      </c>
      <c r="I54" s="894"/>
      <c r="J54"/>
    </row>
    <row r="55" spans="1:10" s="711" customFormat="1" x14ac:dyDescent="0.2">
      <c r="A55" s="689"/>
      <c r="B55" s="691" t="s">
        <v>474</v>
      </c>
      <c r="C55" s="700">
        <v>3299</v>
      </c>
      <c r="D55" s="686">
        <v>5222</v>
      </c>
      <c r="E55" s="784" t="s">
        <v>296</v>
      </c>
      <c r="F55" s="927">
        <v>30</v>
      </c>
      <c r="G55" s="927">
        <v>0</v>
      </c>
      <c r="H55" s="926">
        <f t="shared" si="0"/>
        <v>30</v>
      </c>
      <c r="I55" s="894"/>
      <c r="J55"/>
    </row>
    <row r="56" spans="1:10" s="711" customFormat="1" x14ac:dyDescent="0.2">
      <c r="A56" s="682" t="s">
        <v>106</v>
      </c>
      <c r="B56" s="684" t="s">
        <v>482</v>
      </c>
      <c r="C56" s="694" t="s">
        <v>100</v>
      </c>
      <c r="D56" s="695" t="s">
        <v>100</v>
      </c>
      <c r="E56" s="783" t="s">
        <v>217</v>
      </c>
      <c r="F56" s="908">
        <f>+F57</f>
        <v>50</v>
      </c>
      <c r="G56" s="908">
        <v>0</v>
      </c>
      <c r="H56" s="928">
        <f t="shared" si="0"/>
        <v>50</v>
      </c>
      <c r="I56" s="894"/>
      <c r="J56"/>
    </row>
    <row r="57" spans="1:10" s="711" customFormat="1" ht="13.1" thickBot="1" x14ac:dyDescent="0.25">
      <c r="A57" s="746"/>
      <c r="B57" s="748" t="s">
        <v>474</v>
      </c>
      <c r="C57" s="749">
        <v>3299</v>
      </c>
      <c r="D57" s="750">
        <v>5213</v>
      </c>
      <c r="E57" s="785" t="s">
        <v>342</v>
      </c>
      <c r="F57" s="909">
        <v>50</v>
      </c>
      <c r="G57" s="909">
        <v>0</v>
      </c>
      <c r="H57" s="929">
        <f t="shared" si="0"/>
        <v>50</v>
      </c>
      <c r="I57" s="894"/>
      <c r="J57"/>
    </row>
    <row r="58" spans="1:10" s="711" customFormat="1" ht="13.1" thickBot="1" x14ac:dyDescent="0.25">
      <c r="A58" s="734" t="s">
        <v>106</v>
      </c>
      <c r="B58" s="811" t="s">
        <v>100</v>
      </c>
      <c r="C58" s="735" t="s">
        <v>100</v>
      </c>
      <c r="D58" s="736" t="s">
        <v>100</v>
      </c>
      <c r="E58" s="876" t="s">
        <v>218</v>
      </c>
      <c r="F58" s="922">
        <f>+F59+F61+F63+F65+F67</f>
        <v>4548.9799999999996</v>
      </c>
      <c r="G58" s="922">
        <f>+G59+G61+G63+G65+G67+G69</f>
        <v>0</v>
      </c>
      <c r="H58" s="923">
        <f t="shared" si="0"/>
        <v>4548.9799999999996</v>
      </c>
      <c r="I58" s="894"/>
      <c r="J58"/>
    </row>
    <row r="59" spans="1:10" s="711" customFormat="1" x14ac:dyDescent="0.2">
      <c r="A59" s="677" t="s">
        <v>106</v>
      </c>
      <c r="B59" s="679" t="s">
        <v>483</v>
      </c>
      <c r="C59" s="680" t="s">
        <v>100</v>
      </c>
      <c r="D59" s="680" t="s">
        <v>100</v>
      </c>
      <c r="E59" s="786" t="s">
        <v>451</v>
      </c>
      <c r="F59" s="924">
        <f>+F60</f>
        <v>1200</v>
      </c>
      <c r="G59" s="924">
        <v>0</v>
      </c>
      <c r="H59" s="925">
        <f t="shared" si="0"/>
        <v>1200</v>
      </c>
      <c r="I59" s="894"/>
      <c r="J59"/>
    </row>
    <row r="60" spans="1:10" s="711" customFormat="1" x14ac:dyDescent="0.2">
      <c r="A60" s="689"/>
      <c r="B60" s="691" t="s">
        <v>474</v>
      </c>
      <c r="C60" s="700">
        <v>3299</v>
      </c>
      <c r="D60" s="685">
        <v>5321</v>
      </c>
      <c r="E60" s="784" t="s">
        <v>258</v>
      </c>
      <c r="F60" s="927">
        <v>1200</v>
      </c>
      <c r="G60" s="927">
        <v>0</v>
      </c>
      <c r="H60" s="926">
        <f t="shared" si="0"/>
        <v>1200</v>
      </c>
      <c r="I60" s="894"/>
      <c r="J60"/>
    </row>
    <row r="61" spans="1:10" s="711" customFormat="1" ht="20.95" x14ac:dyDescent="0.2">
      <c r="A61" s="682" t="s">
        <v>106</v>
      </c>
      <c r="B61" s="684" t="s">
        <v>557</v>
      </c>
      <c r="C61" s="694" t="s">
        <v>100</v>
      </c>
      <c r="D61" s="694" t="s">
        <v>100</v>
      </c>
      <c r="E61" s="786" t="s">
        <v>453</v>
      </c>
      <c r="F61" s="908">
        <f>+F62</f>
        <v>259.04000000000002</v>
      </c>
      <c r="G61" s="908">
        <v>0</v>
      </c>
      <c r="H61" s="928">
        <f t="shared" si="0"/>
        <v>259.04000000000002</v>
      </c>
      <c r="I61" s="894"/>
      <c r="J61"/>
    </row>
    <row r="62" spans="1:10" s="711" customFormat="1" x14ac:dyDescent="0.2">
      <c r="A62" s="689"/>
      <c r="B62" s="691" t="s">
        <v>474</v>
      </c>
      <c r="C62" s="700">
        <v>3113</v>
      </c>
      <c r="D62" s="685">
        <v>5321</v>
      </c>
      <c r="E62" s="784" t="s">
        <v>258</v>
      </c>
      <c r="F62" s="927">
        <v>259.04000000000002</v>
      </c>
      <c r="G62" s="927">
        <v>0</v>
      </c>
      <c r="H62" s="926">
        <f t="shared" si="0"/>
        <v>259.04000000000002</v>
      </c>
      <c r="I62" s="894"/>
      <c r="J62"/>
    </row>
    <row r="63" spans="1:10" s="711" customFormat="1" x14ac:dyDescent="0.2">
      <c r="A63" s="682" t="s">
        <v>106</v>
      </c>
      <c r="B63" s="684" t="s">
        <v>484</v>
      </c>
      <c r="C63" s="694" t="s">
        <v>100</v>
      </c>
      <c r="D63" s="694" t="s">
        <v>100</v>
      </c>
      <c r="E63" s="786" t="s">
        <v>221</v>
      </c>
      <c r="F63" s="908">
        <f>+F64</f>
        <v>2007.02</v>
      </c>
      <c r="G63" s="908">
        <v>0</v>
      </c>
      <c r="H63" s="928">
        <f t="shared" si="0"/>
        <v>2007.02</v>
      </c>
      <c r="I63" s="894"/>
      <c r="J63"/>
    </row>
    <row r="64" spans="1:10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2007.02</v>
      </c>
      <c r="G64" s="927">
        <v>0</v>
      </c>
      <c r="H64" s="926">
        <f t="shared" si="0"/>
        <v>2007.02</v>
      </c>
      <c r="I64" s="894"/>
      <c r="J64"/>
    </row>
    <row r="65" spans="1:10" s="711" customFormat="1" x14ac:dyDescent="0.2">
      <c r="A65" s="682" t="s">
        <v>106</v>
      </c>
      <c r="B65" s="684" t="s">
        <v>485</v>
      </c>
      <c r="C65" s="694" t="s">
        <v>100</v>
      </c>
      <c r="D65" s="694" t="s">
        <v>100</v>
      </c>
      <c r="E65" s="786" t="s">
        <v>458</v>
      </c>
      <c r="F65" s="908">
        <f>+F66</f>
        <v>541.79</v>
      </c>
      <c r="G65" s="908">
        <v>0</v>
      </c>
      <c r="H65" s="928">
        <f t="shared" si="0"/>
        <v>541.79</v>
      </c>
      <c r="I65" s="894"/>
      <c r="J65"/>
    </row>
    <row r="66" spans="1:10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541.79</v>
      </c>
      <c r="G66" s="927">
        <v>0</v>
      </c>
      <c r="H66" s="926">
        <f t="shared" si="0"/>
        <v>541.79</v>
      </c>
      <c r="I66" s="894"/>
      <c r="J66"/>
    </row>
    <row r="67" spans="1:10" s="711" customFormat="1" x14ac:dyDescent="0.2">
      <c r="A67" s="682" t="s">
        <v>106</v>
      </c>
      <c r="B67" s="684" t="s">
        <v>486</v>
      </c>
      <c r="C67" s="694" t="s">
        <v>100</v>
      </c>
      <c r="D67" s="694" t="s">
        <v>100</v>
      </c>
      <c r="E67" s="786" t="s">
        <v>223</v>
      </c>
      <c r="F67" s="908">
        <f>+F68</f>
        <v>541.13</v>
      </c>
      <c r="G67" s="932">
        <f>+G68</f>
        <v>-250</v>
      </c>
      <c r="H67" s="928">
        <f t="shared" si="0"/>
        <v>291.13</v>
      </c>
      <c r="I67" s="896" t="s">
        <v>471</v>
      </c>
      <c r="J67"/>
    </row>
    <row r="68" spans="1:10" s="711" customFormat="1" x14ac:dyDescent="0.2">
      <c r="A68" s="746"/>
      <c r="B68" s="748" t="s">
        <v>474</v>
      </c>
      <c r="C68" s="749">
        <v>3299</v>
      </c>
      <c r="D68" s="750">
        <v>5321</v>
      </c>
      <c r="E68" s="784" t="s">
        <v>258</v>
      </c>
      <c r="F68" s="927">
        <v>541.13</v>
      </c>
      <c r="G68" s="933">
        <v>-250</v>
      </c>
      <c r="H68" s="926">
        <f t="shared" si="0"/>
        <v>291.13</v>
      </c>
      <c r="I68" s="894"/>
      <c r="J68"/>
    </row>
    <row r="69" spans="1:10" s="711" customFormat="1" ht="20.95" x14ac:dyDescent="0.2">
      <c r="A69" s="820" t="s">
        <v>106</v>
      </c>
      <c r="B69" s="844" t="s">
        <v>496</v>
      </c>
      <c r="C69" s="844" t="s">
        <v>100</v>
      </c>
      <c r="D69" s="823" t="s">
        <v>100</v>
      </c>
      <c r="E69" s="825" t="s">
        <v>470</v>
      </c>
      <c r="F69" s="908">
        <v>0</v>
      </c>
      <c r="G69" s="932">
        <f>+G70</f>
        <v>250</v>
      </c>
      <c r="H69" s="928">
        <f t="shared" si="0"/>
        <v>250</v>
      </c>
      <c r="I69" s="896" t="s">
        <v>471</v>
      </c>
      <c r="J69"/>
    </row>
    <row r="70" spans="1:10" s="711" customFormat="1" ht="13.1" thickBot="1" x14ac:dyDescent="0.25">
      <c r="A70" s="873"/>
      <c r="B70" s="874"/>
      <c r="C70" s="840">
        <v>3299</v>
      </c>
      <c r="D70" s="875">
        <v>5339</v>
      </c>
      <c r="E70" s="833" t="s">
        <v>469</v>
      </c>
      <c r="F70" s="909">
        <v>0</v>
      </c>
      <c r="G70" s="934">
        <v>250</v>
      </c>
      <c r="H70" s="929">
        <f t="shared" si="0"/>
        <v>250</v>
      </c>
      <c r="I70" s="894"/>
      <c r="J70"/>
    </row>
    <row r="71" spans="1:10" s="711" customFormat="1" ht="13.75" thickBot="1" x14ac:dyDescent="0.25">
      <c r="A71" s="734" t="s">
        <v>106</v>
      </c>
      <c r="B71" s="810" t="s">
        <v>100</v>
      </c>
      <c r="C71" s="735" t="s">
        <v>100</v>
      </c>
      <c r="D71" s="736" t="s">
        <v>100</v>
      </c>
      <c r="E71" s="876" t="s">
        <v>433</v>
      </c>
      <c r="F71" s="922">
        <f>+F72+F142+F154+F172+F180</f>
        <v>13000</v>
      </c>
      <c r="G71" s="923">
        <f>+G72+G74+G76+G78+G80+G82+G84+G86+G88+G90+G92+G94+G96+G98+G100+G102+G104+G106+G108+G110+G112+G114+G116+G118+G120+G122+G124+G126+G128+G130+G132+G134+G136+G138+G140+G142+G144+G146+G148+G150+G152+G154+G156+G158+G160+G162+G164+G166+G168+G170+G172+G174+G176+G178+G180+G182+G184+G186+G188+G190+G192+G194+G196</f>
        <v>0</v>
      </c>
      <c r="H71" s="923">
        <f t="shared" si="0"/>
        <v>13000</v>
      </c>
      <c r="I71" s="894"/>
      <c r="J71"/>
    </row>
    <row r="72" spans="1:10" s="711" customFormat="1" x14ac:dyDescent="0.2">
      <c r="A72" s="763" t="s">
        <v>106</v>
      </c>
      <c r="B72" s="765" t="s">
        <v>487</v>
      </c>
      <c r="C72" s="766" t="s">
        <v>100</v>
      </c>
      <c r="D72" s="767" t="s">
        <v>100</v>
      </c>
      <c r="E72" s="787" t="s">
        <v>461</v>
      </c>
      <c r="F72" s="930">
        <f>+F73</f>
        <v>5000</v>
      </c>
      <c r="G72" s="910">
        <f>+G73</f>
        <v>-4700</v>
      </c>
      <c r="H72" s="925">
        <f t="shared" si="0"/>
        <v>300</v>
      </c>
      <c r="I72" s="411" t="s">
        <v>297</v>
      </c>
      <c r="J72"/>
    </row>
    <row r="73" spans="1:10" s="711" customFormat="1" x14ac:dyDescent="0.2">
      <c r="A73" s="689"/>
      <c r="B73" s="691" t="s">
        <v>474</v>
      </c>
      <c r="C73" s="700">
        <v>3419</v>
      </c>
      <c r="D73" s="686">
        <v>5222</v>
      </c>
      <c r="E73" s="784" t="s">
        <v>296</v>
      </c>
      <c r="F73" s="927">
        <v>5000</v>
      </c>
      <c r="G73" s="907">
        <v>-4700</v>
      </c>
      <c r="H73" s="926">
        <f t="shared" si="0"/>
        <v>300</v>
      </c>
      <c r="I73" s="411"/>
      <c r="J73"/>
    </row>
    <row r="74" spans="1:10" s="711" customFormat="1" ht="20.95" x14ac:dyDescent="0.2">
      <c r="A74" s="845" t="s">
        <v>298</v>
      </c>
      <c r="B74" s="846" t="s">
        <v>497</v>
      </c>
      <c r="C74" s="847" t="s">
        <v>100</v>
      </c>
      <c r="D74" s="847" t="s">
        <v>100</v>
      </c>
      <c r="E74" s="882" t="s">
        <v>354</v>
      </c>
      <c r="F74" s="911">
        <v>0</v>
      </c>
      <c r="G74" s="905">
        <f t="shared" ref="G74:G136" si="9">+G75</f>
        <v>100</v>
      </c>
      <c r="H74" s="928">
        <f t="shared" si="0"/>
        <v>100</v>
      </c>
      <c r="I74" s="411" t="s">
        <v>297</v>
      </c>
      <c r="J74"/>
    </row>
    <row r="75" spans="1:10" s="711" customFormat="1" x14ac:dyDescent="0.2">
      <c r="A75" s="850"/>
      <c r="B75" s="851"/>
      <c r="C75" s="852" t="s">
        <v>294</v>
      </c>
      <c r="D75" s="852" t="s">
        <v>295</v>
      </c>
      <c r="E75" s="883" t="s">
        <v>296</v>
      </c>
      <c r="F75" s="912">
        <v>0</v>
      </c>
      <c r="G75" s="907">
        <v>100</v>
      </c>
      <c r="H75" s="926">
        <f t="shared" ref="H75:H138" si="10">+F75+G75</f>
        <v>100</v>
      </c>
      <c r="I75" s="411"/>
      <c r="J75"/>
    </row>
    <row r="76" spans="1:10" s="711" customFormat="1" ht="31.45" x14ac:dyDescent="0.2">
      <c r="A76" s="845" t="s">
        <v>298</v>
      </c>
      <c r="B76" s="846" t="s">
        <v>498</v>
      </c>
      <c r="C76" s="847" t="s">
        <v>100</v>
      </c>
      <c r="D76" s="847" t="s">
        <v>100</v>
      </c>
      <c r="E76" s="882" t="s">
        <v>356</v>
      </c>
      <c r="F76" s="911">
        <v>0</v>
      </c>
      <c r="G76" s="905">
        <f t="shared" si="9"/>
        <v>100</v>
      </c>
      <c r="H76" s="928">
        <f t="shared" si="10"/>
        <v>100</v>
      </c>
      <c r="I76" s="411" t="s">
        <v>297</v>
      </c>
      <c r="J76"/>
    </row>
    <row r="77" spans="1:10" s="711" customFormat="1" x14ac:dyDescent="0.2">
      <c r="A77" s="850"/>
      <c r="B77" s="851"/>
      <c r="C77" s="852" t="s">
        <v>294</v>
      </c>
      <c r="D77" s="852" t="s">
        <v>295</v>
      </c>
      <c r="E77" s="883" t="s">
        <v>296</v>
      </c>
      <c r="F77" s="912">
        <v>0</v>
      </c>
      <c r="G77" s="907">
        <v>100</v>
      </c>
      <c r="H77" s="926">
        <f t="shared" si="10"/>
        <v>100</v>
      </c>
      <c r="I77" s="411"/>
      <c r="J77"/>
    </row>
    <row r="78" spans="1:10" s="711" customFormat="1" ht="20.95" x14ac:dyDescent="0.2">
      <c r="A78" s="845" t="s">
        <v>298</v>
      </c>
      <c r="B78" s="846" t="s">
        <v>499</v>
      </c>
      <c r="C78" s="847" t="s">
        <v>100</v>
      </c>
      <c r="D78" s="847" t="s">
        <v>100</v>
      </c>
      <c r="E78" s="882" t="s">
        <v>358</v>
      </c>
      <c r="F78" s="911">
        <v>0</v>
      </c>
      <c r="G78" s="905">
        <f t="shared" si="9"/>
        <v>250</v>
      </c>
      <c r="H78" s="928">
        <f t="shared" si="10"/>
        <v>250</v>
      </c>
      <c r="I78" s="411" t="s">
        <v>297</v>
      </c>
      <c r="J78"/>
    </row>
    <row r="79" spans="1:10" s="711" customFormat="1" x14ac:dyDescent="0.2">
      <c r="A79" s="850"/>
      <c r="B79" s="851"/>
      <c r="C79" s="852" t="s">
        <v>294</v>
      </c>
      <c r="D79" s="852" t="s">
        <v>295</v>
      </c>
      <c r="E79" s="883" t="s">
        <v>296</v>
      </c>
      <c r="F79" s="912">
        <v>0</v>
      </c>
      <c r="G79" s="907">
        <v>250</v>
      </c>
      <c r="H79" s="926">
        <f t="shared" si="10"/>
        <v>250</v>
      </c>
      <c r="I79" s="411"/>
      <c r="J79"/>
    </row>
    <row r="80" spans="1:10" s="711" customFormat="1" x14ac:dyDescent="0.2">
      <c r="A80" s="845" t="s">
        <v>298</v>
      </c>
      <c r="B80" s="846" t="s">
        <v>500</v>
      </c>
      <c r="C80" s="847" t="s">
        <v>100</v>
      </c>
      <c r="D80" s="847" t="s">
        <v>100</v>
      </c>
      <c r="E80" s="882" t="s">
        <v>360</v>
      </c>
      <c r="F80" s="911">
        <v>0</v>
      </c>
      <c r="G80" s="905">
        <f t="shared" si="9"/>
        <v>100</v>
      </c>
      <c r="H80" s="928">
        <f t="shared" si="10"/>
        <v>100</v>
      </c>
      <c r="I80" s="411" t="s">
        <v>297</v>
      </c>
      <c r="J80"/>
    </row>
    <row r="81" spans="1:10" s="711" customFormat="1" x14ac:dyDescent="0.2">
      <c r="A81" s="850"/>
      <c r="B81" s="851"/>
      <c r="C81" s="852" t="s">
        <v>294</v>
      </c>
      <c r="D81" s="852" t="s">
        <v>295</v>
      </c>
      <c r="E81" s="883" t="s">
        <v>296</v>
      </c>
      <c r="F81" s="912">
        <v>0</v>
      </c>
      <c r="G81" s="907">
        <v>100</v>
      </c>
      <c r="H81" s="926">
        <f t="shared" si="10"/>
        <v>100</v>
      </c>
      <c r="I81" s="411"/>
      <c r="J81"/>
    </row>
    <row r="82" spans="1:10" s="711" customFormat="1" ht="20.95" x14ac:dyDescent="0.2">
      <c r="A82" s="845" t="s">
        <v>298</v>
      </c>
      <c r="B82" s="846" t="s">
        <v>501</v>
      </c>
      <c r="C82" s="847" t="s">
        <v>100</v>
      </c>
      <c r="D82" s="847" t="s">
        <v>100</v>
      </c>
      <c r="E82" s="882" t="s">
        <v>362</v>
      </c>
      <c r="F82" s="911">
        <v>0</v>
      </c>
      <c r="G82" s="905">
        <f t="shared" si="9"/>
        <v>100</v>
      </c>
      <c r="H82" s="928">
        <f t="shared" si="10"/>
        <v>100</v>
      </c>
      <c r="I82" s="411" t="s">
        <v>297</v>
      </c>
      <c r="J82"/>
    </row>
    <row r="83" spans="1:10" s="711" customFormat="1" x14ac:dyDescent="0.2">
      <c r="A83" s="850"/>
      <c r="B83" s="851"/>
      <c r="C83" s="852" t="s">
        <v>294</v>
      </c>
      <c r="D83" s="852" t="s">
        <v>295</v>
      </c>
      <c r="E83" s="883" t="s">
        <v>296</v>
      </c>
      <c r="F83" s="912">
        <v>0</v>
      </c>
      <c r="G83" s="907">
        <v>100</v>
      </c>
      <c r="H83" s="926">
        <f t="shared" si="10"/>
        <v>100</v>
      </c>
      <c r="I83" s="411"/>
      <c r="J83"/>
    </row>
    <row r="84" spans="1:10" s="711" customFormat="1" ht="20.95" x14ac:dyDescent="0.2">
      <c r="A84" s="845" t="s">
        <v>298</v>
      </c>
      <c r="B84" s="846" t="s">
        <v>502</v>
      </c>
      <c r="C84" s="847" t="s">
        <v>100</v>
      </c>
      <c r="D84" s="847" t="s">
        <v>100</v>
      </c>
      <c r="E84" s="882" t="s">
        <v>364</v>
      </c>
      <c r="F84" s="911">
        <v>0</v>
      </c>
      <c r="G84" s="905">
        <f t="shared" si="9"/>
        <v>200</v>
      </c>
      <c r="H84" s="928">
        <f t="shared" si="10"/>
        <v>200</v>
      </c>
      <c r="I84" s="411" t="s">
        <v>297</v>
      </c>
      <c r="J84"/>
    </row>
    <row r="85" spans="1:10" s="711" customFormat="1" x14ac:dyDescent="0.2">
      <c r="A85" s="850"/>
      <c r="B85" s="851"/>
      <c r="C85" s="852" t="s">
        <v>294</v>
      </c>
      <c r="D85" s="852" t="s">
        <v>295</v>
      </c>
      <c r="E85" s="883" t="s">
        <v>296</v>
      </c>
      <c r="F85" s="912">
        <v>0</v>
      </c>
      <c r="G85" s="907">
        <v>200</v>
      </c>
      <c r="H85" s="926">
        <f t="shared" si="10"/>
        <v>200</v>
      </c>
      <c r="I85" s="411"/>
      <c r="J85"/>
    </row>
    <row r="86" spans="1:10" s="711" customFormat="1" x14ac:dyDescent="0.2">
      <c r="A86" s="845" t="s">
        <v>298</v>
      </c>
      <c r="B86" s="846" t="s">
        <v>503</v>
      </c>
      <c r="C86" s="847" t="s">
        <v>100</v>
      </c>
      <c r="D86" s="847" t="s">
        <v>100</v>
      </c>
      <c r="E86" s="882" t="s">
        <v>366</v>
      </c>
      <c r="F86" s="911">
        <v>0</v>
      </c>
      <c r="G86" s="905">
        <f t="shared" si="9"/>
        <v>100</v>
      </c>
      <c r="H86" s="928">
        <f t="shared" si="10"/>
        <v>100</v>
      </c>
      <c r="I86" s="411" t="s">
        <v>297</v>
      </c>
      <c r="J86"/>
    </row>
    <row r="87" spans="1:10" s="711" customFormat="1" x14ac:dyDescent="0.2">
      <c r="A87" s="850"/>
      <c r="B87" s="851"/>
      <c r="C87" s="852" t="s">
        <v>294</v>
      </c>
      <c r="D87" s="852" t="s">
        <v>295</v>
      </c>
      <c r="E87" s="883" t="s">
        <v>296</v>
      </c>
      <c r="F87" s="912">
        <v>0</v>
      </c>
      <c r="G87" s="907">
        <v>100</v>
      </c>
      <c r="H87" s="926">
        <f t="shared" si="10"/>
        <v>100</v>
      </c>
      <c r="I87" s="411"/>
      <c r="J87"/>
    </row>
    <row r="88" spans="1:10" s="711" customFormat="1" x14ac:dyDescent="0.2">
      <c r="A88" s="845" t="s">
        <v>298</v>
      </c>
      <c r="B88" s="846" t="s">
        <v>504</v>
      </c>
      <c r="C88" s="847" t="s">
        <v>100</v>
      </c>
      <c r="D88" s="847" t="s">
        <v>100</v>
      </c>
      <c r="E88" s="882" t="s">
        <v>368</v>
      </c>
      <c r="F88" s="911">
        <v>0</v>
      </c>
      <c r="G88" s="905">
        <f t="shared" si="9"/>
        <v>100</v>
      </c>
      <c r="H88" s="928">
        <f t="shared" si="10"/>
        <v>100</v>
      </c>
      <c r="I88" s="411" t="s">
        <v>297</v>
      </c>
      <c r="J88"/>
    </row>
    <row r="89" spans="1:10" s="711" customFormat="1" x14ac:dyDescent="0.2">
      <c r="A89" s="850"/>
      <c r="B89" s="851"/>
      <c r="C89" s="852" t="s">
        <v>294</v>
      </c>
      <c r="D89" s="852" t="s">
        <v>295</v>
      </c>
      <c r="E89" s="883" t="s">
        <v>296</v>
      </c>
      <c r="F89" s="912">
        <v>0</v>
      </c>
      <c r="G89" s="907">
        <v>100</v>
      </c>
      <c r="H89" s="926">
        <f t="shared" si="10"/>
        <v>100</v>
      </c>
      <c r="I89" s="411"/>
      <c r="J89"/>
    </row>
    <row r="90" spans="1:10" s="711" customFormat="1" ht="20.95" x14ac:dyDescent="0.2">
      <c r="A90" s="845" t="s">
        <v>298</v>
      </c>
      <c r="B90" s="846" t="s">
        <v>505</v>
      </c>
      <c r="C90" s="847" t="s">
        <v>100</v>
      </c>
      <c r="D90" s="847" t="s">
        <v>100</v>
      </c>
      <c r="E90" s="882" t="s">
        <v>424</v>
      </c>
      <c r="F90" s="911">
        <v>0</v>
      </c>
      <c r="G90" s="905">
        <f t="shared" si="9"/>
        <v>100</v>
      </c>
      <c r="H90" s="928">
        <f t="shared" si="10"/>
        <v>100</v>
      </c>
      <c r="I90" s="411" t="s">
        <v>297</v>
      </c>
      <c r="J90"/>
    </row>
    <row r="91" spans="1:10" s="711" customFormat="1" x14ac:dyDescent="0.2">
      <c r="A91" s="850"/>
      <c r="B91" s="851"/>
      <c r="C91" s="852" t="s">
        <v>294</v>
      </c>
      <c r="D91" s="852" t="s">
        <v>295</v>
      </c>
      <c r="E91" s="883" t="s">
        <v>296</v>
      </c>
      <c r="F91" s="912">
        <v>0</v>
      </c>
      <c r="G91" s="907">
        <v>100</v>
      </c>
      <c r="H91" s="926">
        <f t="shared" si="10"/>
        <v>100</v>
      </c>
      <c r="I91" s="411"/>
      <c r="J91"/>
    </row>
    <row r="92" spans="1:10" s="711" customFormat="1" ht="20.95" x14ac:dyDescent="0.2">
      <c r="A92" s="845" t="s">
        <v>298</v>
      </c>
      <c r="B92" s="846" t="s">
        <v>506</v>
      </c>
      <c r="C92" s="847" t="s">
        <v>100</v>
      </c>
      <c r="D92" s="847" t="s">
        <v>100</v>
      </c>
      <c r="E92" s="882" t="s">
        <v>371</v>
      </c>
      <c r="F92" s="911">
        <v>0</v>
      </c>
      <c r="G92" s="905">
        <f t="shared" si="9"/>
        <v>100</v>
      </c>
      <c r="H92" s="928">
        <f t="shared" si="10"/>
        <v>100</v>
      </c>
      <c r="I92" s="411" t="s">
        <v>297</v>
      </c>
      <c r="J92"/>
    </row>
    <row r="93" spans="1:10" s="711" customFormat="1" x14ac:dyDescent="0.2">
      <c r="A93" s="850"/>
      <c r="B93" s="851"/>
      <c r="C93" s="852" t="s">
        <v>294</v>
      </c>
      <c r="D93" s="852" t="s">
        <v>295</v>
      </c>
      <c r="E93" s="883" t="s">
        <v>296</v>
      </c>
      <c r="F93" s="912">
        <v>0</v>
      </c>
      <c r="G93" s="907">
        <v>100</v>
      </c>
      <c r="H93" s="926">
        <f t="shared" si="10"/>
        <v>100</v>
      </c>
      <c r="I93" s="411"/>
      <c r="J93"/>
    </row>
    <row r="94" spans="1:10" s="711" customFormat="1" ht="20.95" x14ac:dyDescent="0.2">
      <c r="A94" s="845" t="s">
        <v>298</v>
      </c>
      <c r="B94" s="846" t="s">
        <v>507</v>
      </c>
      <c r="C94" s="847" t="s">
        <v>100</v>
      </c>
      <c r="D94" s="847" t="s">
        <v>100</v>
      </c>
      <c r="E94" s="882" t="s">
        <v>373</v>
      </c>
      <c r="F94" s="911">
        <v>0</v>
      </c>
      <c r="G94" s="905">
        <f t="shared" si="9"/>
        <v>100</v>
      </c>
      <c r="H94" s="928">
        <f t="shared" si="10"/>
        <v>100</v>
      </c>
      <c r="I94" s="411" t="s">
        <v>297</v>
      </c>
      <c r="J94"/>
    </row>
    <row r="95" spans="1:10" s="711" customFormat="1" x14ac:dyDescent="0.2">
      <c r="A95" s="850"/>
      <c r="B95" s="851"/>
      <c r="C95" s="852" t="s">
        <v>294</v>
      </c>
      <c r="D95" s="852" t="s">
        <v>295</v>
      </c>
      <c r="E95" s="883" t="s">
        <v>296</v>
      </c>
      <c r="F95" s="912">
        <v>0</v>
      </c>
      <c r="G95" s="907">
        <v>100</v>
      </c>
      <c r="H95" s="926">
        <f t="shared" si="10"/>
        <v>100</v>
      </c>
      <c r="I95" s="411"/>
      <c r="J95"/>
    </row>
    <row r="96" spans="1:10" s="711" customFormat="1" x14ac:dyDescent="0.2">
      <c r="A96" s="845" t="s">
        <v>298</v>
      </c>
      <c r="B96" s="846" t="s">
        <v>508</v>
      </c>
      <c r="C96" s="847" t="s">
        <v>100</v>
      </c>
      <c r="D96" s="847" t="s">
        <v>100</v>
      </c>
      <c r="E96" s="882" t="s">
        <v>375</v>
      </c>
      <c r="F96" s="911">
        <v>0</v>
      </c>
      <c r="G96" s="905">
        <f t="shared" si="9"/>
        <v>150</v>
      </c>
      <c r="H96" s="928">
        <f t="shared" si="10"/>
        <v>150</v>
      </c>
      <c r="I96" s="411" t="s">
        <v>297</v>
      </c>
      <c r="J96"/>
    </row>
    <row r="97" spans="1:10" s="711" customFormat="1" x14ac:dyDescent="0.2">
      <c r="A97" s="850"/>
      <c r="B97" s="851"/>
      <c r="C97" s="852" t="s">
        <v>294</v>
      </c>
      <c r="D97" s="852" t="s">
        <v>341</v>
      </c>
      <c r="E97" s="883" t="s">
        <v>342</v>
      </c>
      <c r="F97" s="912">
        <v>0</v>
      </c>
      <c r="G97" s="907">
        <v>150</v>
      </c>
      <c r="H97" s="926">
        <f t="shared" si="10"/>
        <v>150</v>
      </c>
      <c r="I97" s="411"/>
      <c r="J97"/>
    </row>
    <row r="98" spans="1:10" s="711" customFormat="1" ht="20.95" x14ac:dyDescent="0.2">
      <c r="A98" s="845" t="s">
        <v>298</v>
      </c>
      <c r="B98" s="846" t="s">
        <v>509</v>
      </c>
      <c r="C98" s="847" t="s">
        <v>100</v>
      </c>
      <c r="D98" s="847" t="s">
        <v>100</v>
      </c>
      <c r="E98" s="882" t="s">
        <v>425</v>
      </c>
      <c r="F98" s="911">
        <v>0</v>
      </c>
      <c r="G98" s="905">
        <f t="shared" si="9"/>
        <v>150</v>
      </c>
      <c r="H98" s="928">
        <f t="shared" si="10"/>
        <v>150</v>
      </c>
      <c r="I98" s="411" t="s">
        <v>297</v>
      </c>
      <c r="J98"/>
    </row>
    <row r="99" spans="1:10" s="711" customFormat="1" x14ac:dyDescent="0.2">
      <c r="A99" s="850"/>
      <c r="B99" s="851"/>
      <c r="C99" s="852" t="s">
        <v>294</v>
      </c>
      <c r="D99" s="852" t="s">
        <v>295</v>
      </c>
      <c r="E99" s="883" t="s">
        <v>296</v>
      </c>
      <c r="F99" s="912">
        <v>0</v>
      </c>
      <c r="G99" s="907">
        <v>150</v>
      </c>
      <c r="H99" s="926">
        <f t="shared" si="10"/>
        <v>150</v>
      </c>
      <c r="I99" s="411"/>
      <c r="J99"/>
    </row>
    <row r="100" spans="1:10" s="711" customFormat="1" ht="20.95" x14ac:dyDescent="0.2">
      <c r="A100" s="845" t="s">
        <v>298</v>
      </c>
      <c r="B100" s="846" t="s">
        <v>510</v>
      </c>
      <c r="C100" s="847" t="s">
        <v>100</v>
      </c>
      <c r="D100" s="847" t="s">
        <v>100</v>
      </c>
      <c r="E100" s="882" t="s">
        <v>420</v>
      </c>
      <c r="F100" s="911">
        <v>0</v>
      </c>
      <c r="G100" s="905">
        <f t="shared" si="9"/>
        <v>150</v>
      </c>
      <c r="H100" s="928">
        <f t="shared" si="10"/>
        <v>150</v>
      </c>
      <c r="I100" s="411" t="s">
        <v>297</v>
      </c>
      <c r="J100"/>
    </row>
    <row r="101" spans="1:10" s="711" customFormat="1" x14ac:dyDescent="0.2">
      <c r="A101" s="850"/>
      <c r="B101" s="851"/>
      <c r="C101" s="852" t="s">
        <v>294</v>
      </c>
      <c r="D101" s="852" t="s">
        <v>295</v>
      </c>
      <c r="E101" s="883" t="s">
        <v>296</v>
      </c>
      <c r="F101" s="912">
        <v>0</v>
      </c>
      <c r="G101" s="907">
        <v>150</v>
      </c>
      <c r="H101" s="926">
        <f t="shared" si="10"/>
        <v>150</v>
      </c>
      <c r="I101" s="411"/>
      <c r="J101"/>
    </row>
    <row r="102" spans="1:10" s="711" customFormat="1" ht="20.95" x14ac:dyDescent="0.2">
      <c r="A102" s="845" t="s">
        <v>298</v>
      </c>
      <c r="B102" s="846" t="s">
        <v>511</v>
      </c>
      <c r="C102" s="847" t="s">
        <v>100</v>
      </c>
      <c r="D102" s="847" t="s">
        <v>100</v>
      </c>
      <c r="E102" s="882" t="s">
        <v>421</v>
      </c>
      <c r="F102" s="911">
        <v>0</v>
      </c>
      <c r="G102" s="905">
        <f t="shared" si="9"/>
        <v>100</v>
      </c>
      <c r="H102" s="928">
        <f t="shared" si="10"/>
        <v>100</v>
      </c>
      <c r="I102" s="411" t="s">
        <v>297</v>
      </c>
      <c r="J102"/>
    </row>
    <row r="103" spans="1:10" s="711" customFormat="1" x14ac:dyDescent="0.2">
      <c r="A103" s="850"/>
      <c r="B103" s="851"/>
      <c r="C103" s="852" t="s">
        <v>294</v>
      </c>
      <c r="D103" s="852" t="s">
        <v>295</v>
      </c>
      <c r="E103" s="883" t="s">
        <v>296</v>
      </c>
      <c r="F103" s="912">
        <v>0</v>
      </c>
      <c r="G103" s="907">
        <v>100</v>
      </c>
      <c r="H103" s="926">
        <f t="shared" si="10"/>
        <v>100</v>
      </c>
      <c r="I103" s="411"/>
      <c r="J103"/>
    </row>
    <row r="104" spans="1:10" s="711" customFormat="1" x14ac:dyDescent="0.2">
      <c r="A104" s="845" t="s">
        <v>298</v>
      </c>
      <c r="B104" s="846" t="s">
        <v>512</v>
      </c>
      <c r="C104" s="847" t="s">
        <v>100</v>
      </c>
      <c r="D104" s="847" t="s">
        <v>100</v>
      </c>
      <c r="E104" s="882" t="s">
        <v>380</v>
      </c>
      <c r="F104" s="911">
        <v>0</v>
      </c>
      <c r="G104" s="905">
        <f t="shared" si="9"/>
        <v>100</v>
      </c>
      <c r="H104" s="928">
        <f t="shared" si="10"/>
        <v>100</v>
      </c>
      <c r="I104" s="411" t="s">
        <v>297</v>
      </c>
      <c r="J104"/>
    </row>
    <row r="105" spans="1:10" s="711" customFormat="1" x14ac:dyDescent="0.2">
      <c r="A105" s="850"/>
      <c r="B105" s="851"/>
      <c r="C105" s="852" t="s">
        <v>294</v>
      </c>
      <c r="D105" s="852" t="s">
        <v>295</v>
      </c>
      <c r="E105" s="883" t="s">
        <v>296</v>
      </c>
      <c r="F105" s="912">
        <v>0</v>
      </c>
      <c r="G105" s="907">
        <v>100</v>
      </c>
      <c r="H105" s="926">
        <f t="shared" si="10"/>
        <v>100</v>
      </c>
      <c r="I105" s="411"/>
      <c r="J105"/>
    </row>
    <row r="106" spans="1:10" s="711" customFormat="1" ht="20.95" x14ac:dyDescent="0.2">
      <c r="A106" s="845" t="s">
        <v>298</v>
      </c>
      <c r="B106" s="846" t="s">
        <v>513</v>
      </c>
      <c r="C106" s="847" t="s">
        <v>100</v>
      </c>
      <c r="D106" s="847" t="s">
        <v>100</v>
      </c>
      <c r="E106" s="882" t="s">
        <v>382</v>
      </c>
      <c r="F106" s="911">
        <v>0</v>
      </c>
      <c r="G106" s="905">
        <f t="shared" si="9"/>
        <v>250</v>
      </c>
      <c r="H106" s="928">
        <f t="shared" si="10"/>
        <v>250</v>
      </c>
      <c r="I106" s="411" t="s">
        <v>297</v>
      </c>
      <c r="J106"/>
    </row>
    <row r="107" spans="1:10" s="711" customFormat="1" x14ac:dyDescent="0.2">
      <c r="A107" s="850"/>
      <c r="B107" s="851"/>
      <c r="C107" s="852" t="s">
        <v>294</v>
      </c>
      <c r="D107" s="852" t="s">
        <v>295</v>
      </c>
      <c r="E107" s="883" t="s">
        <v>296</v>
      </c>
      <c r="F107" s="912">
        <v>0</v>
      </c>
      <c r="G107" s="907">
        <v>250</v>
      </c>
      <c r="H107" s="926">
        <f t="shared" si="10"/>
        <v>250</v>
      </c>
      <c r="I107" s="411"/>
      <c r="J107"/>
    </row>
    <row r="108" spans="1:10" s="711" customFormat="1" ht="31.45" x14ac:dyDescent="0.2">
      <c r="A108" s="845" t="s">
        <v>298</v>
      </c>
      <c r="B108" s="846" t="s">
        <v>514</v>
      </c>
      <c r="C108" s="847" t="s">
        <v>100</v>
      </c>
      <c r="D108" s="847" t="s">
        <v>100</v>
      </c>
      <c r="E108" s="882" t="s">
        <v>384</v>
      </c>
      <c r="F108" s="911">
        <v>0</v>
      </c>
      <c r="G108" s="905">
        <f t="shared" si="9"/>
        <v>150</v>
      </c>
      <c r="H108" s="928">
        <f t="shared" si="10"/>
        <v>150</v>
      </c>
      <c r="I108" s="411" t="s">
        <v>297</v>
      </c>
      <c r="J108"/>
    </row>
    <row r="109" spans="1:10" s="711" customFormat="1" x14ac:dyDescent="0.2">
      <c r="A109" s="850"/>
      <c r="B109" s="851"/>
      <c r="C109" s="852" t="s">
        <v>294</v>
      </c>
      <c r="D109" s="852" t="s">
        <v>295</v>
      </c>
      <c r="E109" s="883" t="s">
        <v>296</v>
      </c>
      <c r="F109" s="912">
        <v>0</v>
      </c>
      <c r="G109" s="907">
        <v>150</v>
      </c>
      <c r="H109" s="926">
        <f t="shared" si="10"/>
        <v>150</v>
      </c>
      <c r="I109" s="411"/>
      <c r="J109"/>
    </row>
    <row r="110" spans="1:10" s="711" customFormat="1" ht="31.45" x14ac:dyDescent="0.2">
      <c r="A110" s="845" t="s">
        <v>298</v>
      </c>
      <c r="B110" s="846" t="s">
        <v>515</v>
      </c>
      <c r="C110" s="847" t="s">
        <v>100</v>
      </c>
      <c r="D110" s="847" t="s">
        <v>100</v>
      </c>
      <c r="E110" s="882" t="s">
        <v>386</v>
      </c>
      <c r="F110" s="911">
        <v>0</v>
      </c>
      <c r="G110" s="905">
        <f t="shared" si="9"/>
        <v>100</v>
      </c>
      <c r="H110" s="928">
        <f t="shared" si="10"/>
        <v>100</v>
      </c>
      <c r="I110" s="411" t="s">
        <v>297</v>
      </c>
      <c r="J110"/>
    </row>
    <row r="111" spans="1:10" s="711" customFormat="1" x14ac:dyDescent="0.2">
      <c r="A111" s="850"/>
      <c r="B111" s="851"/>
      <c r="C111" s="852" t="s">
        <v>294</v>
      </c>
      <c r="D111" s="852" t="s">
        <v>295</v>
      </c>
      <c r="E111" s="883" t="s">
        <v>296</v>
      </c>
      <c r="F111" s="912">
        <v>0</v>
      </c>
      <c r="G111" s="907">
        <v>100</v>
      </c>
      <c r="H111" s="926">
        <f t="shared" si="10"/>
        <v>100</v>
      </c>
      <c r="I111" s="411"/>
      <c r="J111"/>
    </row>
    <row r="112" spans="1:10" s="711" customFormat="1" x14ac:dyDescent="0.2">
      <c r="A112" s="845" t="s">
        <v>298</v>
      </c>
      <c r="B112" s="846" t="s">
        <v>516</v>
      </c>
      <c r="C112" s="847" t="s">
        <v>100</v>
      </c>
      <c r="D112" s="847" t="s">
        <v>100</v>
      </c>
      <c r="E112" s="882" t="s">
        <v>388</v>
      </c>
      <c r="F112" s="911">
        <v>0</v>
      </c>
      <c r="G112" s="905">
        <f t="shared" si="9"/>
        <v>150</v>
      </c>
      <c r="H112" s="928">
        <f t="shared" si="10"/>
        <v>150</v>
      </c>
      <c r="I112" s="411" t="s">
        <v>297</v>
      </c>
      <c r="J112"/>
    </row>
    <row r="113" spans="1:10" s="711" customFormat="1" x14ac:dyDescent="0.2">
      <c r="A113" s="850"/>
      <c r="B113" s="851"/>
      <c r="C113" s="852" t="s">
        <v>294</v>
      </c>
      <c r="D113" s="852" t="s">
        <v>295</v>
      </c>
      <c r="E113" s="883" t="s">
        <v>296</v>
      </c>
      <c r="F113" s="912">
        <v>0</v>
      </c>
      <c r="G113" s="907">
        <v>150</v>
      </c>
      <c r="H113" s="926">
        <f t="shared" si="10"/>
        <v>150</v>
      </c>
      <c r="I113" s="411"/>
      <c r="J113"/>
    </row>
    <row r="114" spans="1:10" s="711" customFormat="1" ht="20.95" x14ac:dyDescent="0.2">
      <c r="A114" s="845" t="s">
        <v>298</v>
      </c>
      <c r="B114" s="846" t="s">
        <v>517</v>
      </c>
      <c r="C114" s="847" t="s">
        <v>100</v>
      </c>
      <c r="D114" s="847" t="s">
        <v>100</v>
      </c>
      <c r="E114" s="882" t="s">
        <v>390</v>
      </c>
      <c r="F114" s="911">
        <v>0</v>
      </c>
      <c r="G114" s="905">
        <f t="shared" si="9"/>
        <v>100</v>
      </c>
      <c r="H114" s="928">
        <f t="shared" si="10"/>
        <v>100</v>
      </c>
      <c r="I114" s="411" t="s">
        <v>297</v>
      </c>
      <c r="J114"/>
    </row>
    <row r="115" spans="1:10" s="711" customFormat="1" x14ac:dyDescent="0.2">
      <c r="A115" s="850"/>
      <c r="B115" s="851"/>
      <c r="C115" s="852" t="s">
        <v>294</v>
      </c>
      <c r="D115" s="852" t="s">
        <v>295</v>
      </c>
      <c r="E115" s="883" t="s">
        <v>296</v>
      </c>
      <c r="F115" s="912">
        <v>0</v>
      </c>
      <c r="G115" s="907">
        <v>100</v>
      </c>
      <c r="H115" s="926">
        <f t="shared" si="10"/>
        <v>100</v>
      </c>
      <c r="I115" s="411"/>
      <c r="J115"/>
    </row>
    <row r="116" spans="1:10" s="711" customFormat="1" ht="20.95" x14ac:dyDescent="0.2">
      <c r="A116" s="845" t="s">
        <v>298</v>
      </c>
      <c r="B116" s="846" t="s">
        <v>518</v>
      </c>
      <c r="C116" s="847" t="s">
        <v>100</v>
      </c>
      <c r="D116" s="847" t="s">
        <v>100</v>
      </c>
      <c r="E116" s="882" t="s">
        <v>392</v>
      </c>
      <c r="F116" s="911">
        <v>0</v>
      </c>
      <c r="G116" s="905">
        <f t="shared" si="9"/>
        <v>100</v>
      </c>
      <c r="H116" s="928">
        <f t="shared" si="10"/>
        <v>100</v>
      </c>
      <c r="I116" s="411" t="s">
        <v>297</v>
      </c>
      <c r="J116"/>
    </row>
    <row r="117" spans="1:10" s="711" customFormat="1" x14ac:dyDescent="0.2">
      <c r="A117" s="850"/>
      <c r="B117" s="851"/>
      <c r="C117" s="852" t="s">
        <v>294</v>
      </c>
      <c r="D117" s="852" t="s">
        <v>295</v>
      </c>
      <c r="E117" s="883" t="s">
        <v>296</v>
      </c>
      <c r="F117" s="912">
        <v>0</v>
      </c>
      <c r="G117" s="907">
        <v>100</v>
      </c>
      <c r="H117" s="926">
        <f t="shared" si="10"/>
        <v>100</v>
      </c>
      <c r="I117" s="411"/>
      <c r="J117"/>
    </row>
    <row r="118" spans="1:10" s="711" customFormat="1" ht="20.95" x14ac:dyDescent="0.2">
      <c r="A118" s="845" t="s">
        <v>298</v>
      </c>
      <c r="B118" s="846" t="s">
        <v>519</v>
      </c>
      <c r="C118" s="847" t="s">
        <v>100</v>
      </c>
      <c r="D118" s="847" t="s">
        <v>100</v>
      </c>
      <c r="E118" s="882" t="s">
        <v>394</v>
      </c>
      <c r="F118" s="911">
        <v>0</v>
      </c>
      <c r="G118" s="905">
        <f t="shared" si="9"/>
        <v>100</v>
      </c>
      <c r="H118" s="928">
        <f t="shared" si="10"/>
        <v>100</v>
      </c>
      <c r="I118" s="411" t="s">
        <v>297</v>
      </c>
      <c r="J118"/>
    </row>
    <row r="119" spans="1:10" s="711" customFormat="1" x14ac:dyDescent="0.2">
      <c r="A119" s="850"/>
      <c r="B119" s="851"/>
      <c r="C119" s="852" t="s">
        <v>294</v>
      </c>
      <c r="D119" s="852" t="s">
        <v>295</v>
      </c>
      <c r="E119" s="883" t="s">
        <v>296</v>
      </c>
      <c r="F119" s="912">
        <v>0</v>
      </c>
      <c r="G119" s="907">
        <v>100</v>
      </c>
      <c r="H119" s="926">
        <f t="shared" si="10"/>
        <v>100</v>
      </c>
      <c r="I119" s="411"/>
      <c r="J119"/>
    </row>
    <row r="120" spans="1:10" s="711" customFormat="1" ht="20.95" x14ac:dyDescent="0.2">
      <c r="A120" s="845" t="s">
        <v>298</v>
      </c>
      <c r="B120" s="846" t="s">
        <v>520</v>
      </c>
      <c r="C120" s="847" t="s">
        <v>100</v>
      </c>
      <c r="D120" s="847" t="s">
        <v>100</v>
      </c>
      <c r="E120" s="882" t="s">
        <v>400</v>
      </c>
      <c r="F120" s="911">
        <v>0</v>
      </c>
      <c r="G120" s="905">
        <f t="shared" si="9"/>
        <v>100</v>
      </c>
      <c r="H120" s="928">
        <f t="shared" si="10"/>
        <v>100</v>
      </c>
      <c r="I120" s="411" t="s">
        <v>297</v>
      </c>
      <c r="J120"/>
    </row>
    <row r="121" spans="1:10" s="711" customFormat="1" x14ac:dyDescent="0.2">
      <c r="A121" s="850"/>
      <c r="B121" s="851"/>
      <c r="C121" s="852" t="s">
        <v>294</v>
      </c>
      <c r="D121" s="852" t="s">
        <v>295</v>
      </c>
      <c r="E121" s="883" t="s">
        <v>296</v>
      </c>
      <c r="F121" s="912">
        <v>0</v>
      </c>
      <c r="G121" s="907">
        <v>100</v>
      </c>
      <c r="H121" s="926">
        <f t="shared" si="10"/>
        <v>100</v>
      </c>
      <c r="I121" s="411"/>
      <c r="J121"/>
    </row>
    <row r="122" spans="1:10" s="711" customFormat="1" ht="20.95" x14ac:dyDescent="0.2">
      <c r="A122" s="845" t="s">
        <v>298</v>
      </c>
      <c r="B122" s="846" t="s">
        <v>521</v>
      </c>
      <c r="C122" s="847" t="s">
        <v>100</v>
      </c>
      <c r="D122" s="847" t="s">
        <v>100</v>
      </c>
      <c r="E122" s="882" t="s">
        <v>397</v>
      </c>
      <c r="F122" s="911">
        <v>0</v>
      </c>
      <c r="G122" s="905">
        <f t="shared" si="9"/>
        <v>200</v>
      </c>
      <c r="H122" s="928">
        <f t="shared" si="10"/>
        <v>200</v>
      </c>
      <c r="I122" s="411" t="s">
        <v>297</v>
      </c>
      <c r="J122"/>
    </row>
    <row r="123" spans="1:10" s="711" customFormat="1" x14ac:dyDescent="0.2">
      <c r="A123" s="850"/>
      <c r="B123" s="851"/>
      <c r="C123" s="852" t="s">
        <v>294</v>
      </c>
      <c r="D123" s="852" t="s">
        <v>295</v>
      </c>
      <c r="E123" s="883" t="s">
        <v>296</v>
      </c>
      <c r="F123" s="912">
        <v>0</v>
      </c>
      <c r="G123" s="907">
        <v>200</v>
      </c>
      <c r="H123" s="926">
        <f t="shared" si="10"/>
        <v>200</v>
      </c>
      <c r="I123" s="411"/>
      <c r="J123"/>
    </row>
    <row r="124" spans="1:10" s="711" customFormat="1" ht="20.95" x14ac:dyDescent="0.2">
      <c r="A124" s="845" t="s">
        <v>298</v>
      </c>
      <c r="B124" s="846" t="s">
        <v>522</v>
      </c>
      <c r="C124" s="847" t="s">
        <v>100</v>
      </c>
      <c r="D124" s="847" t="s">
        <v>100</v>
      </c>
      <c r="E124" s="882" t="s">
        <v>399</v>
      </c>
      <c r="F124" s="911">
        <v>0</v>
      </c>
      <c r="G124" s="905">
        <f t="shared" si="9"/>
        <v>100</v>
      </c>
      <c r="H124" s="928">
        <f t="shared" si="10"/>
        <v>100</v>
      </c>
      <c r="I124" s="411" t="s">
        <v>297</v>
      </c>
      <c r="J124"/>
    </row>
    <row r="125" spans="1:10" s="711" customFormat="1" x14ac:dyDescent="0.2">
      <c r="A125" s="850"/>
      <c r="B125" s="851"/>
      <c r="C125" s="852" t="s">
        <v>294</v>
      </c>
      <c r="D125" s="852" t="s">
        <v>295</v>
      </c>
      <c r="E125" s="883" t="s">
        <v>296</v>
      </c>
      <c r="F125" s="912">
        <v>0</v>
      </c>
      <c r="G125" s="907">
        <v>100</v>
      </c>
      <c r="H125" s="926">
        <f t="shared" si="10"/>
        <v>100</v>
      </c>
      <c r="I125" s="411"/>
      <c r="J125"/>
    </row>
    <row r="126" spans="1:10" s="711" customFormat="1" ht="31.45" x14ac:dyDescent="0.2">
      <c r="A126" s="845" t="s">
        <v>298</v>
      </c>
      <c r="B126" s="846" t="s">
        <v>523</v>
      </c>
      <c r="C126" s="847" t="s">
        <v>100</v>
      </c>
      <c r="D126" s="847" t="s">
        <v>100</v>
      </c>
      <c r="E126" s="882" t="s">
        <v>404</v>
      </c>
      <c r="F126" s="911">
        <v>0</v>
      </c>
      <c r="G126" s="905">
        <f t="shared" si="9"/>
        <v>100</v>
      </c>
      <c r="H126" s="928">
        <f t="shared" si="10"/>
        <v>100</v>
      </c>
      <c r="I126" s="411" t="s">
        <v>297</v>
      </c>
      <c r="J126"/>
    </row>
    <row r="127" spans="1:10" s="711" customFormat="1" x14ac:dyDescent="0.2">
      <c r="A127" s="850"/>
      <c r="B127" s="851"/>
      <c r="C127" s="852" t="s">
        <v>294</v>
      </c>
      <c r="D127" s="852" t="s">
        <v>402</v>
      </c>
      <c r="E127" s="883" t="s">
        <v>403</v>
      </c>
      <c r="F127" s="912">
        <v>0</v>
      </c>
      <c r="G127" s="907">
        <v>100</v>
      </c>
      <c r="H127" s="926">
        <f t="shared" si="10"/>
        <v>100</v>
      </c>
      <c r="I127" s="411"/>
      <c r="J127"/>
    </row>
    <row r="128" spans="1:10" s="711" customFormat="1" ht="20.95" x14ac:dyDescent="0.2">
      <c r="A128" s="845" t="s">
        <v>298</v>
      </c>
      <c r="B128" s="846" t="s">
        <v>524</v>
      </c>
      <c r="C128" s="847" t="s">
        <v>100</v>
      </c>
      <c r="D128" s="847" t="s">
        <v>100</v>
      </c>
      <c r="E128" s="882" t="s">
        <v>423</v>
      </c>
      <c r="F128" s="911">
        <v>0</v>
      </c>
      <c r="G128" s="905">
        <f t="shared" si="9"/>
        <v>150</v>
      </c>
      <c r="H128" s="928">
        <f t="shared" si="10"/>
        <v>150</v>
      </c>
      <c r="I128" s="411" t="s">
        <v>297</v>
      </c>
      <c r="J128"/>
    </row>
    <row r="129" spans="1:10" s="711" customFormat="1" x14ac:dyDescent="0.2">
      <c r="A129" s="850"/>
      <c r="B129" s="851"/>
      <c r="C129" s="852" t="s">
        <v>294</v>
      </c>
      <c r="D129" s="852" t="s">
        <v>402</v>
      </c>
      <c r="E129" s="883" t="s">
        <v>403</v>
      </c>
      <c r="F129" s="912">
        <v>0</v>
      </c>
      <c r="G129" s="907">
        <v>150</v>
      </c>
      <c r="H129" s="926">
        <f t="shared" si="10"/>
        <v>150</v>
      </c>
      <c r="I129" s="411"/>
      <c r="J129"/>
    </row>
    <row r="130" spans="1:10" s="711" customFormat="1" x14ac:dyDescent="0.2">
      <c r="A130" s="845" t="s">
        <v>298</v>
      </c>
      <c r="B130" s="846" t="s">
        <v>525</v>
      </c>
      <c r="C130" s="847" t="s">
        <v>100</v>
      </c>
      <c r="D130" s="847" t="s">
        <v>100</v>
      </c>
      <c r="E130" s="882" t="s">
        <v>407</v>
      </c>
      <c r="F130" s="911">
        <v>0</v>
      </c>
      <c r="G130" s="905">
        <f t="shared" si="9"/>
        <v>100</v>
      </c>
      <c r="H130" s="928">
        <f t="shared" si="10"/>
        <v>100</v>
      </c>
      <c r="I130" s="411" t="s">
        <v>297</v>
      </c>
      <c r="J130"/>
    </row>
    <row r="131" spans="1:10" s="711" customFormat="1" x14ac:dyDescent="0.2">
      <c r="A131" s="850"/>
      <c r="B131" s="851"/>
      <c r="C131" s="852" t="s">
        <v>294</v>
      </c>
      <c r="D131" s="852" t="s">
        <v>295</v>
      </c>
      <c r="E131" s="883" t="s">
        <v>296</v>
      </c>
      <c r="F131" s="912">
        <v>0</v>
      </c>
      <c r="G131" s="907">
        <v>100</v>
      </c>
      <c r="H131" s="926">
        <f t="shared" si="10"/>
        <v>100</v>
      </c>
      <c r="I131" s="411"/>
      <c r="J131"/>
    </row>
    <row r="132" spans="1:10" s="711" customFormat="1" ht="20.95" x14ac:dyDescent="0.2">
      <c r="A132" s="845" t="s">
        <v>298</v>
      </c>
      <c r="B132" s="846" t="s">
        <v>526</v>
      </c>
      <c r="C132" s="847" t="s">
        <v>100</v>
      </c>
      <c r="D132" s="847" t="s">
        <v>100</v>
      </c>
      <c r="E132" s="882" t="s">
        <v>408</v>
      </c>
      <c r="F132" s="911">
        <v>0</v>
      </c>
      <c r="G132" s="905">
        <f t="shared" si="9"/>
        <v>200</v>
      </c>
      <c r="H132" s="928">
        <f t="shared" si="10"/>
        <v>200</v>
      </c>
      <c r="I132" s="411" t="s">
        <v>297</v>
      </c>
      <c r="J132"/>
    </row>
    <row r="133" spans="1:10" s="711" customFormat="1" x14ac:dyDescent="0.2">
      <c r="A133" s="850"/>
      <c r="B133" s="851"/>
      <c r="C133" s="852" t="s">
        <v>294</v>
      </c>
      <c r="D133" s="852" t="s">
        <v>341</v>
      </c>
      <c r="E133" s="883" t="s">
        <v>342</v>
      </c>
      <c r="F133" s="912">
        <v>0</v>
      </c>
      <c r="G133" s="907">
        <v>200</v>
      </c>
      <c r="H133" s="926">
        <f t="shared" si="10"/>
        <v>200</v>
      </c>
      <c r="I133" s="411"/>
      <c r="J133"/>
    </row>
    <row r="134" spans="1:10" s="711" customFormat="1" x14ac:dyDescent="0.2">
      <c r="A134" s="845" t="s">
        <v>298</v>
      </c>
      <c r="B134" s="846" t="s">
        <v>527</v>
      </c>
      <c r="C134" s="847" t="s">
        <v>100</v>
      </c>
      <c r="D134" s="847" t="s">
        <v>100</v>
      </c>
      <c r="E134" s="882" t="s">
        <v>410</v>
      </c>
      <c r="F134" s="911">
        <v>0</v>
      </c>
      <c r="G134" s="905">
        <f t="shared" si="9"/>
        <v>100</v>
      </c>
      <c r="H134" s="928">
        <f t="shared" si="10"/>
        <v>100</v>
      </c>
      <c r="I134" s="411" t="s">
        <v>297</v>
      </c>
      <c r="J134"/>
    </row>
    <row r="135" spans="1:10" s="711" customFormat="1" x14ac:dyDescent="0.2">
      <c r="A135" s="850"/>
      <c r="B135" s="851"/>
      <c r="C135" s="852" t="s">
        <v>294</v>
      </c>
      <c r="D135" s="852" t="s">
        <v>295</v>
      </c>
      <c r="E135" s="883" t="s">
        <v>296</v>
      </c>
      <c r="F135" s="912">
        <v>0</v>
      </c>
      <c r="G135" s="907">
        <v>100</v>
      </c>
      <c r="H135" s="926">
        <f t="shared" si="10"/>
        <v>100</v>
      </c>
      <c r="I135" s="411"/>
      <c r="J135"/>
    </row>
    <row r="136" spans="1:10" s="711" customFormat="1" ht="31.45" x14ac:dyDescent="0.2">
      <c r="A136" s="845" t="s">
        <v>298</v>
      </c>
      <c r="B136" s="846" t="s">
        <v>528</v>
      </c>
      <c r="C136" s="847" t="s">
        <v>100</v>
      </c>
      <c r="D136" s="847" t="s">
        <v>100</v>
      </c>
      <c r="E136" s="882" t="s">
        <v>412</v>
      </c>
      <c r="F136" s="911">
        <v>0</v>
      </c>
      <c r="G136" s="905">
        <f t="shared" si="9"/>
        <v>100</v>
      </c>
      <c r="H136" s="928">
        <f t="shared" si="10"/>
        <v>100</v>
      </c>
      <c r="I136" s="411" t="s">
        <v>297</v>
      </c>
      <c r="J136"/>
    </row>
    <row r="137" spans="1:10" s="711" customFormat="1" x14ac:dyDescent="0.2">
      <c r="A137" s="850"/>
      <c r="B137" s="851"/>
      <c r="C137" s="852" t="s">
        <v>294</v>
      </c>
      <c r="D137" s="852" t="s">
        <v>295</v>
      </c>
      <c r="E137" s="883" t="s">
        <v>296</v>
      </c>
      <c r="F137" s="912">
        <v>0</v>
      </c>
      <c r="G137" s="907">
        <v>100</v>
      </c>
      <c r="H137" s="926">
        <f t="shared" si="10"/>
        <v>100</v>
      </c>
      <c r="I137" s="411"/>
      <c r="J137"/>
    </row>
    <row r="138" spans="1:10" s="711" customFormat="1" x14ac:dyDescent="0.2">
      <c r="A138" s="845" t="s">
        <v>298</v>
      </c>
      <c r="B138" s="846" t="s">
        <v>529</v>
      </c>
      <c r="C138" s="847" t="s">
        <v>100</v>
      </c>
      <c r="D138" s="847" t="s">
        <v>100</v>
      </c>
      <c r="E138" s="882" t="s">
        <v>414</v>
      </c>
      <c r="F138" s="911">
        <v>0</v>
      </c>
      <c r="G138" s="905">
        <f t="shared" ref="G138:G140" si="11">+G139</f>
        <v>450</v>
      </c>
      <c r="H138" s="928">
        <f t="shared" si="10"/>
        <v>450</v>
      </c>
      <c r="I138" s="411" t="s">
        <v>297</v>
      </c>
      <c r="J138"/>
    </row>
    <row r="139" spans="1:10" s="711" customFormat="1" x14ac:dyDescent="0.2">
      <c r="A139" s="850"/>
      <c r="B139" s="851"/>
      <c r="C139" s="852" t="s">
        <v>294</v>
      </c>
      <c r="D139" s="852" t="s">
        <v>295</v>
      </c>
      <c r="E139" s="883" t="s">
        <v>296</v>
      </c>
      <c r="F139" s="912">
        <v>0</v>
      </c>
      <c r="G139" s="907">
        <v>450</v>
      </c>
      <c r="H139" s="926">
        <f t="shared" ref="H139:H197" si="12">+F139+G139</f>
        <v>450</v>
      </c>
      <c r="I139" s="411"/>
      <c r="J139"/>
    </row>
    <row r="140" spans="1:10" s="711" customFormat="1" ht="20.95" x14ac:dyDescent="0.2">
      <c r="A140" s="845" t="s">
        <v>298</v>
      </c>
      <c r="B140" s="846" t="s">
        <v>530</v>
      </c>
      <c r="C140" s="847" t="s">
        <v>100</v>
      </c>
      <c r="D140" s="847" t="s">
        <v>100</v>
      </c>
      <c r="E140" s="882" t="s">
        <v>416</v>
      </c>
      <c r="F140" s="911">
        <v>0</v>
      </c>
      <c r="G140" s="905">
        <f t="shared" si="11"/>
        <v>150</v>
      </c>
      <c r="H140" s="928">
        <f t="shared" si="12"/>
        <v>150</v>
      </c>
      <c r="I140" s="411" t="s">
        <v>297</v>
      </c>
      <c r="J140"/>
    </row>
    <row r="141" spans="1:10" s="711" customFormat="1" x14ac:dyDescent="0.2">
      <c r="A141" s="850"/>
      <c r="B141" s="851"/>
      <c r="C141" s="852" t="s">
        <v>294</v>
      </c>
      <c r="D141" s="852" t="s">
        <v>295</v>
      </c>
      <c r="E141" s="883" t="s">
        <v>296</v>
      </c>
      <c r="F141" s="912">
        <v>0</v>
      </c>
      <c r="G141" s="907">
        <v>150</v>
      </c>
      <c r="H141" s="926">
        <f t="shared" si="12"/>
        <v>150</v>
      </c>
      <c r="I141" s="411"/>
      <c r="J141"/>
    </row>
    <row r="142" spans="1:10" s="711" customFormat="1" x14ac:dyDescent="0.2">
      <c r="A142" s="682" t="s">
        <v>106</v>
      </c>
      <c r="B142" s="684" t="s">
        <v>488</v>
      </c>
      <c r="C142" s="694" t="s">
        <v>100</v>
      </c>
      <c r="D142" s="695" t="s">
        <v>100</v>
      </c>
      <c r="E142" s="783" t="s">
        <v>226</v>
      </c>
      <c r="F142" s="908">
        <f>+F143</f>
        <v>2750</v>
      </c>
      <c r="G142" s="905">
        <f>+G143</f>
        <v>-2750</v>
      </c>
      <c r="H142" s="928">
        <f t="shared" si="12"/>
        <v>0</v>
      </c>
      <c r="I142" s="411" t="s">
        <v>297</v>
      </c>
      <c r="J142"/>
    </row>
    <row r="143" spans="1:10" s="711" customFormat="1" x14ac:dyDescent="0.2">
      <c r="A143" s="689"/>
      <c r="B143" s="691" t="s">
        <v>474</v>
      </c>
      <c r="C143" s="700">
        <v>3419</v>
      </c>
      <c r="D143" s="686">
        <v>5222</v>
      </c>
      <c r="E143" s="784" t="s">
        <v>296</v>
      </c>
      <c r="F143" s="927">
        <v>2750</v>
      </c>
      <c r="G143" s="907">
        <v>-2750</v>
      </c>
      <c r="H143" s="926">
        <f t="shared" si="12"/>
        <v>0</v>
      </c>
      <c r="I143" s="411"/>
      <c r="J143"/>
    </row>
    <row r="144" spans="1:10" s="711" customFormat="1" ht="20.95" x14ac:dyDescent="0.2">
      <c r="A144" s="845" t="s">
        <v>298</v>
      </c>
      <c r="B144" s="846" t="s">
        <v>531</v>
      </c>
      <c r="C144" s="847" t="s">
        <v>100</v>
      </c>
      <c r="D144" s="847" t="s">
        <v>100</v>
      </c>
      <c r="E144" s="882" t="s">
        <v>322</v>
      </c>
      <c r="F144" s="911">
        <v>0</v>
      </c>
      <c r="G144" s="905">
        <f>+G145</f>
        <v>200</v>
      </c>
      <c r="H144" s="928">
        <f t="shared" si="12"/>
        <v>200</v>
      </c>
      <c r="I144" s="411" t="s">
        <v>297</v>
      </c>
      <c r="J144"/>
    </row>
    <row r="145" spans="1:10" s="711" customFormat="1" x14ac:dyDescent="0.2">
      <c r="A145" s="850"/>
      <c r="B145" s="851"/>
      <c r="C145" s="852" t="s">
        <v>294</v>
      </c>
      <c r="D145" s="852" t="s">
        <v>295</v>
      </c>
      <c r="E145" s="883" t="s">
        <v>296</v>
      </c>
      <c r="F145" s="912">
        <v>0</v>
      </c>
      <c r="G145" s="907">
        <v>200</v>
      </c>
      <c r="H145" s="926">
        <f t="shared" si="12"/>
        <v>200</v>
      </c>
      <c r="I145" s="411"/>
      <c r="J145"/>
    </row>
    <row r="146" spans="1:10" s="711" customFormat="1" ht="20.95" x14ac:dyDescent="0.2">
      <c r="A146" s="845" t="s">
        <v>298</v>
      </c>
      <c r="B146" s="846" t="s">
        <v>532</v>
      </c>
      <c r="C146" s="847" t="s">
        <v>100</v>
      </c>
      <c r="D146" s="847" t="s">
        <v>100</v>
      </c>
      <c r="E146" s="882" t="s">
        <v>324</v>
      </c>
      <c r="F146" s="911">
        <v>0</v>
      </c>
      <c r="G146" s="905">
        <f t="shared" ref="G146" si="13">+G147</f>
        <v>750</v>
      </c>
      <c r="H146" s="928">
        <f t="shared" si="12"/>
        <v>750</v>
      </c>
      <c r="I146" s="411" t="s">
        <v>297</v>
      </c>
      <c r="J146"/>
    </row>
    <row r="147" spans="1:10" s="711" customFormat="1" x14ac:dyDescent="0.2">
      <c r="A147" s="850"/>
      <c r="B147" s="851"/>
      <c r="C147" s="852" t="s">
        <v>294</v>
      </c>
      <c r="D147" s="852" t="s">
        <v>295</v>
      </c>
      <c r="E147" s="883" t="s">
        <v>296</v>
      </c>
      <c r="F147" s="912">
        <v>0</v>
      </c>
      <c r="G147" s="907">
        <v>750</v>
      </c>
      <c r="H147" s="926">
        <f t="shared" si="12"/>
        <v>750</v>
      </c>
      <c r="I147" s="411"/>
      <c r="J147"/>
    </row>
    <row r="148" spans="1:10" s="711" customFormat="1" ht="20.95" x14ac:dyDescent="0.2">
      <c r="A148" s="845" t="s">
        <v>298</v>
      </c>
      <c r="B148" s="846" t="s">
        <v>533</v>
      </c>
      <c r="C148" s="847" t="s">
        <v>100</v>
      </c>
      <c r="D148" s="847" t="s">
        <v>100</v>
      </c>
      <c r="E148" s="882" t="s">
        <v>326</v>
      </c>
      <c r="F148" s="911">
        <v>0</v>
      </c>
      <c r="G148" s="905">
        <f t="shared" ref="G148" si="14">+G149</f>
        <v>750</v>
      </c>
      <c r="H148" s="928">
        <f t="shared" si="12"/>
        <v>750</v>
      </c>
      <c r="I148" s="411" t="s">
        <v>297</v>
      </c>
      <c r="J148"/>
    </row>
    <row r="149" spans="1:10" s="711" customFormat="1" x14ac:dyDescent="0.2">
      <c r="A149" s="850"/>
      <c r="B149" s="851"/>
      <c r="C149" s="852" t="s">
        <v>294</v>
      </c>
      <c r="D149" s="852" t="s">
        <v>341</v>
      </c>
      <c r="E149" s="883" t="s">
        <v>342</v>
      </c>
      <c r="F149" s="912">
        <v>0</v>
      </c>
      <c r="G149" s="907">
        <v>750</v>
      </c>
      <c r="H149" s="926">
        <f t="shared" si="12"/>
        <v>750</v>
      </c>
      <c r="I149" s="411"/>
      <c r="J149"/>
    </row>
    <row r="150" spans="1:10" s="711" customFormat="1" ht="20.95" x14ac:dyDescent="0.2">
      <c r="A150" s="845" t="s">
        <v>298</v>
      </c>
      <c r="B150" s="846" t="s">
        <v>534</v>
      </c>
      <c r="C150" s="847" t="s">
        <v>100</v>
      </c>
      <c r="D150" s="847" t="s">
        <v>100</v>
      </c>
      <c r="E150" s="882" t="s">
        <v>328</v>
      </c>
      <c r="F150" s="911">
        <v>0</v>
      </c>
      <c r="G150" s="905">
        <f t="shared" ref="G150" si="15">+G151</f>
        <v>300</v>
      </c>
      <c r="H150" s="928">
        <f t="shared" si="12"/>
        <v>300</v>
      </c>
      <c r="I150" s="411" t="s">
        <v>297</v>
      </c>
      <c r="J150"/>
    </row>
    <row r="151" spans="1:10" s="711" customFormat="1" x14ac:dyDescent="0.2">
      <c r="A151" s="850"/>
      <c r="B151" s="851"/>
      <c r="C151" s="852" t="s">
        <v>294</v>
      </c>
      <c r="D151" s="852" t="s">
        <v>295</v>
      </c>
      <c r="E151" s="883" t="s">
        <v>296</v>
      </c>
      <c r="F151" s="912">
        <v>0</v>
      </c>
      <c r="G151" s="907">
        <v>300</v>
      </c>
      <c r="H151" s="926">
        <f t="shared" si="12"/>
        <v>300</v>
      </c>
      <c r="I151" s="411"/>
      <c r="J151"/>
    </row>
    <row r="152" spans="1:10" s="711" customFormat="1" ht="20.95" x14ac:dyDescent="0.2">
      <c r="A152" s="845" t="s">
        <v>298</v>
      </c>
      <c r="B152" s="846" t="s">
        <v>535</v>
      </c>
      <c r="C152" s="847" t="s">
        <v>100</v>
      </c>
      <c r="D152" s="847" t="s">
        <v>100</v>
      </c>
      <c r="E152" s="882" t="s">
        <v>330</v>
      </c>
      <c r="F152" s="911">
        <v>0</v>
      </c>
      <c r="G152" s="905">
        <f t="shared" ref="G152" si="16">+G153</f>
        <v>750</v>
      </c>
      <c r="H152" s="928">
        <f t="shared" si="12"/>
        <v>750</v>
      </c>
      <c r="I152" s="411" t="s">
        <v>297</v>
      </c>
      <c r="J152"/>
    </row>
    <row r="153" spans="1:10" s="711" customFormat="1" x14ac:dyDescent="0.2">
      <c r="A153" s="850"/>
      <c r="B153" s="851"/>
      <c r="C153" s="852" t="s">
        <v>294</v>
      </c>
      <c r="D153" s="852" t="s">
        <v>295</v>
      </c>
      <c r="E153" s="883" t="s">
        <v>296</v>
      </c>
      <c r="F153" s="912">
        <v>0</v>
      </c>
      <c r="G153" s="907">
        <v>750</v>
      </c>
      <c r="H153" s="926">
        <f t="shared" si="12"/>
        <v>750</v>
      </c>
      <c r="I153" s="411"/>
      <c r="J153"/>
    </row>
    <row r="154" spans="1:10" s="711" customFormat="1" x14ac:dyDescent="0.2">
      <c r="A154" s="682" t="s">
        <v>106</v>
      </c>
      <c r="B154" s="684" t="s">
        <v>489</v>
      </c>
      <c r="C154" s="694" t="s">
        <v>100</v>
      </c>
      <c r="D154" s="695" t="s">
        <v>100</v>
      </c>
      <c r="E154" s="783" t="s">
        <v>227</v>
      </c>
      <c r="F154" s="908">
        <f>+F155</f>
        <v>1750</v>
      </c>
      <c r="G154" s="905">
        <f>+G155</f>
        <v>-1750</v>
      </c>
      <c r="H154" s="928">
        <f t="shared" si="12"/>
        <v>0</v>
      </c>
      <c r="I154" s="411" t="s">
        <v>297</v>
      </c>
      <c r="J154"/>
    </row>
    <row r="155" spans="1:10" s="711" customFormat="1" x14ac:dyDescent="0.2">
      <c r="A155" s="689"/>
      <c r="B155" s="691" t="s">
        <v>474</v>
      </c>
      <c r="C155" s="700">
        <v>3419</v>
      </c>
      <c r="D155" s="686">
        <v>5222</v>
      </c>
      <c r="E155" s="784" t="s">
        <v>296</v>
      </c>
      <c r="F155" s="927">
        <v>1750</v>
      </c>
      <c r="G155" s="907">
        <v>-1750</v>
      </c>
      <c r="H155" s="926">
        <f t="shared" si="12"/>
        <v>0</v>
      </c>
      <c r="I155" s="897"/>
      <c r="J155"/>
    </row>
    <row r="156" spans="1:10" s="711" customFormat="1" ht="31.45" x14ac:dyDescent="0.2">
      <c r="A156" s="856" t="s">
        <v>298</v>
      </c>
      <c r="B156" s="653" t="s">
        <v>536</v>
      </c>
      <c r="C156" s="857" t="s">
        <v>100</v>
      </c>
      <c r="D156" s="857" t="s">
        <v>100</v>
      </c>
      <c r="E156" s="884" t="s">
        <v>418</v>
      </c>
      <c r="F156" s="913">
        <v>0</v>
      </c>
      <c r="G156" s="905">
        <f t="shared" ref="G156:G170" si="17">+G157</f>
        <v>50</v>
      </c>
      <c r="H156" s="928">
        <f t="shared" si="12"/>
        <v>50</v>
      </c>
      <c r="I156" s="411" t="s">
        <v>297</v>
      </c>
      <c r="J156"/>
    </row>
    <row r="157" spans="1:10" s="711" customFormat="1" x14ac:dyDescent="0.2">
      <c r="A157" s="860"/>
      <c r="B157" s="861"/>
      <c r="C157" s="862" t="s">
        <v>294</v>
      </c>
      <c r="D157" s="862" t="s">
        <v>295</v>
      </c>
      <c r="E157" s="885" t="s">
        <v>296</v>
      </c>
      <c r="F157" s="914">
        <v>0</v>
      </c>
      <c r="G157" s="907">
        <v>50</v>
      </c>
      <c r="H157" s="926">
        <f t="shared" si="12"/>
        <v>50</v>
      </c>
      <c r="I157" s="411"/>
      <c r="J157"/>
    </row>
    <row r="158" spans="1:10" s="711" customFormat="1" ht="20.95" x14ac:dyDescent="0.2">
      <c r="A158" s="856" t="s">
        <v>298</v>
      </c>
      <c r="B158" s="653" t="s">
        <v>537</v>
      </c>
      <c r="C158" s="857" t="s">
        <v>100</v>
      </c>
      <c r="D158" s="857" t="s">
        <v>100</v>
      </c>
      <c r="E158" s="884" t="s">
        <v>335</v>
      </c>
      <c r="F158" s="913">
        <v>0</v>
      </c>
      <c r="G158" s="905">
        <f t="shared" si="17"/>
        <v>600</v>
      </c>
      <c r="H158" s="928">
        <f t="shared" si="12"/>
        <v>600</v>
      </c>
      <c r="I158" s="411" t="s">
        <v>297</v>
      </c>
      <c r="J158"/>
    </row>
    <row r="159" spans="1:10" s="711" customFormat="1" ht="20.95" x14ac:dyDescent="0.2">
      <c r="A159" s="860"/>
      <c r="B159" s="861"/>
      <c r="C159" s="862" t="s">
        <v>294</v>
      </c>
      <c r="D159" s="862" t="s">
        <v>333</v>
      </c>
      <c r="E159" s="885" t="s">
        <v>334</v>
      </c>
      <c r="F159" s="914">
        <v>0</v>
      </c>
      <c r="G159" s="907">
        <v>600</v>
      </c>
      <c r="H159" s="926">
        <f t="shared" si="12"/>
        <v>600</v>
      </c>
      <c r="I159" s="411"/>
      <c r="J159"/>
    </row>
    <row r="160" spans="1:10" s="711" customFormat="1" ht="31.45" x14ac:dyDescent="0.2">
      <c r="A160" s="856" t="s">
        <v>298</v>
      </c>
      <c r="B160" s="653" t="s">
        <v>538</v>
      </c>
      <c r="C160" s="857" t="s">
        <v>100</v>
      </c>
      <c r="D160" s="857" t="s">
        <v>100</v>
      </c>
      <c r="E160" s="884" t="s">
        <v>337</v>
      </c>
      <c r="F160" s="913">
        <v>0</v>
      </c>
      <c r="G160" s="905">
        <f t="shared" si="17"/>
        <v>450</v>
      </c>
      <c r="H160" s="928">
        <f t="shared" si="12"/>
        <v>450</v>
      </c>
      <c r="I160" s="411" t="s">
        <v>297</v>
      </c>
      <c r="J160"/>
    </row>
    <row r="161" spans="1:12" s="711" customFormat="1" ht="20.95" x14ac:dyDescent="0.2">
      <c r="A161" s="860"/>
      <c r="B161" s="887" t="s">
        <v>338</v>
      </c>
      <c r="C161" s="862" t="s">
        <v>294</v>
      </c>
      <c r="D161" s="862" t="s">
        <v>339</v>
      </c>
      <c r="E161" s="885" t="s">
        <v>340</v>
      </c>
      <c r="F161" s="914">
        <v>0</v>
      </c>
      <c r="G161" s="907">
        <v>450</v>
      </c>
      <c r="H161" s="926">
        <f t="shared" si="12"/>
        <v>450</v>
      </c>
      <c r="I161" s="411"/>
      <c r="J161"/>
    </row>
    <row r="162" spans="1:12" s="711" customFormat="1" ht="20.95" x14ac:dyDescent="0.2">
      <c r="A162" s="856" t="s">
        <v>298</v>
      </c>
      <c r="B162" s="653" t="s">
        <v>539</v>
      </c>
      <c r="C162" s="857" t="s">
        <v>100</v>
      </c>
      <c r="D162" s="857" t="s">
        <v>100</v>
      </c>
      <c r="E162" s="884" t="s">
        <v>344</v>
      </c>
      <c r="F162" s="913">
        <v>0</v>
      </c>
      <c r="G162" s="905">
        <f t="shared" si="17"/>
        <v>200</v>
      </c>
      <c r="H162" s="928">
        <f t="shared" si="12"/>
        <v>200</v>
      </c>
      <c r="I162" s="411" t="s">
        <v>297</v>
      </c>
      <c r="J162"/>
    </row>
    <row r="163" spans="1:12" s="711" customFormat="1" x14ac:dyDescent="0.2">
      <c r="A163" s="860"/>
      <c r="B163" s="861"/>
      <c r="C163" s="862" t="s">
        <v>294</v>
      </c>
      <c r="D163" s="852" t="s">
        <v>341</v>
      </c>
      <c r="E163" s="883" t="s">
        <v>342</v>
      </c>
      <c r="F163" s="914">
        <v>0</v>
      </c>
      <c r="G163" s="907">
        <v>200</v>
      </c>
      <c r="H163" s="926">
        <f t="shared" si="12"/>
        <v>200</v>
      </c>
      <c r="I163" s="411"/>
      <c r="J163"/>
    </row>
    <row r="164" spans="1:12" s="711" customFormat="1" ht="20.95" x14ac:dyDescent="0.2">
      <c r="A164" s="856" t="s">
        <v>298</v>
      </c>
      <c r="B164" s="653" t="s">
        <v>540</v>
      </c>
      <c r="C164" s="857" t="s">
        <v>100</v>
      </c>
      <c r="D164" s="857" t="s">
        <v>100</v>
      </c>
      <c r="E164" s="884" t="s">
        <v>346</v>
      </c>
      <c r="F164" s="913">
        <v>0</v>
      </c>
      <c r="G164" s="905">
        <f t="shared" si="17"/>
        <v>100</v>
      </c>
      <c r="H164" s="928">
        <f t="shared" si="12"/>
        <v>100</v>
      </c>
      <c r="I164" s="411" t="s">
        <v>297</v>
      </c>
      <c r="J164"/>
    </row>
    <row r="165" spans="1:12" s="711" customFormat="1" x14ac:dyDescent="0.2">
      <c r="A165" s="860"/>
      <c r="B165" s="861"/>
      <c r="C165" s="862" t="s">
        <v>294</v>
      </c>
      <c r="D165" s="862" t="s">
        <v>295</v>
      </c>
      <c r="E165" s="885" t="s">
        <v>296</v>
      </c>
      <c r="F165" s="914">
        <v>0</v>
      </c>
      <c r="G165" s="907">
        <v>100</v>
      </c>
      <c r="H165" s="926">
        <f t="shared" si="12"/>
        <v>100</v>
      </c>
      <c r="I165" s="411"/>
      <c r="J165"/>
    </row>
    <row r="166" spans="1:12" s="711" customFormat="1" x14ac:dyDescent="0.2">
      <c r="A166" s="856" t="s">
        <v>298</v>
      </c>
      <c r="B166" s="653" t="s">
        <v>541</v>
      </c>
      <c r="C166" s="857" t="s">
        <v>100</v>
      </c>
      <c r="D166" s="857" t="s">
        <v>100</v>
      </c>
      <c r="E166" s="884" t="s">
        <v>349</v>
      </c>
      <c r="F166" s="913">
        <v>0</v>
      </c>
      <c r="G166" s="905">
        <f t="shared" si="17"/>
        <v>100</v>
      </c>
      <c r="H166" s="928">
        <f t="shared" si="12"/>
        <v>100</v>
      </c>
      <c r="I166" s="411" t="s">
        <v>297</v>
      </c>
      <c r="J166"/>
    </row>
    <row r="167" spans="1:12" s="711" customFormat="1" x14ac:dyDescent="0.2">
      <c r="A167" s="860"/>
      <c r="B167" s="861"/>
      <c r="C167" s="862" t="s">
        <v>294</v>
      </c>
      <c r="D167" s="862" t="s">
        <v>348</v>
      </c>
      <c r="E167" s="885" t="s">
        <v>258</v>
      </c>
      <c r="F167" s="914">
        <v>0</v>
      </c>
      <c r="G167" s="907">
        <v>100</v>
      </c>
      <c r="H167" s="926">
        <f t="shared" si="12"/>
        <v>100</v>
      </c>
      <c r="I167" s="411"/>
      <c r="J167"/>
    </row>
    <row r="168" spans="1:12" s="711" customFormat="1" ht="31.45" x14ac:dyDescent="0.2">
      <c r="A168" s="856" t="s">
        <v>298</v>
      </c>
      <c r="B168" s="653" t="s">
        <v>542</v>
      </c>
      <c r="C168" s="857" t="s">
        <v>100</v>
      </c>
      <c r="D168" s="857" t="s">
        <v>100</v>
      </c>
      <c r="E168" s="884" t="s">
        <v>419</v>
      </c>
      <c r="F168" s="913">
        <v>0</v>
      </c>
      <c r="G168" s="905">
        <f t="shared" si="17"/>
        <v>50</v>
      </c>
      <c r="H168" s="928">
        <f t="shared" si="12"/>
        <v>50</v>
      </c>
      <c r="I168" s="411" t="s">
        <v>297</v>
      </c>
      <c r="J168"/>
    </row>
    <row r="169" spans="1:12" s="711" customFormat="1" x14ac:dyDescent="0.2">
      <c r="A169" s="860"/>
      <c r="B169" s="861"/>
      <c r="C169" s="862" t="s">
        <v>294</v>
      </c>
      <c r="D169" s="862" t="s">
        <v>295</v>
      </c>
      <c r="E169" s="885" t="s">
        <v>296</v>
      </c>
      <c r="F169" s="914">
        <v>0</v>
      </c>
      <c r="G169" s="907">
        <v>50</v>
      </c>
      <c r="H169" s="926">
        <f t="shared" si="12"/>
        <v>50</v>
      </c>
      <c r="I169" s="411"/>
      <c r="J169"/>
    </row>
    <row r="170" spans="1:12" s="711" customFormat="1" ht="20.95" x14ac:dyDescent="0.2">
      <c r="A170" s="856" t="s">
        <v>298</v>
      </c>
      <c r="B170" s="653" t="s">
        <v>543</v>
      </c>
      <c r="C170" s="857" t="s">
        <v>100</v>
      </c>
      <c r="D170" s="857" t="s">
        <v>100</v>
      </c>
      <c r="E170" s="884" t="s">
        <v>352</v>
      </c>
      <c r="F170" s="913">
        <v>0</v>
      </c>
      <c r="G170" s="905">
        <f t="shared" si="17"/>
        <v>200</v>
      </c>
      <c r="H170" s="928">
        <f t="shared" si="12"/>
        <v>200</v>
      </c>
      <c r="I170" s="411" t="s">
        <v>297</v>
      </c>
      <c r="J170"/>
    </row>
    <row r="171" spans="1:12" s="711" customFormat="1" ht="20.95" x14ac:dyDescent="0.2">
      <c r="A171" s="860"/>
      <c r="B171" s="861"/>
      <c r="C171" s="862" t="s">
        <v>294</v>
      </c>
      <c r="D171" s="862" t="s">
        <v>339</v>
      </c>
      <c r="E171" s="885" t="s">
        <v>340</v>
      </c>
      <c r="F171" s="914">
        <v>0</v>
      </c>
      <c r="G171" s="907">
        <v>200</v>
      </c>
      <c r="H171" s="926">
        <f t="shared" si="12"/>
        <v>200</v>
      </c>
      <c r="I171" s="411"/>
      <c r="J171"/>
    </row>
    <row r="172" spans="1:12" s="711" customFormat="1" x14ac:dyDescent="0.2">
      <c r="A172" s="682" t="s">
        <v>106</v>
      </c>
      <c r="B172" s="684" t="s">
        <v>490</v>
      </c>
      <c r="C172" s="694" t="s">
        <v>100</v>
      </c>
      <c r="D172" s="695" t="s">
        <v>100</v>
      </c>
      <c r="E172" s="783" t="s">
        <v>228</v>
      </c>
      <c r="F172" s="908">
        <f>+F173</f>
        <v>2750</v>
      </c>
      <c r="G172" s="905">
        <f>+G173</f>
        <v>-1560</v>
      </c>
      <c r="H172" s="928">
        <f t="shared" si="12"/>
        <v>1190</v>
      </c>
      <c r="I172" s="411" t="s">
        <v>297</v>
      </c>
      <c r="J172"/>
      <c r="K172" s="714"/>
      <c r="L172" s="714"/>
    </row>
    <row r="173" spans="1:12" s="711" customFormat="1" x14ac:dyDescent="0.2">
      <c r="A173" s="682"/>
      <c r="B173" s="684" t="s">
        <v>474</v>
      </c>
      <c r="C173" s="700">
        <v>3419</v>
      </c>
      <c r="D173" s="686">
        <v>5222</v>
      </c>
      <c r="E173" s="784" t="s">
        <v>296</v>
      </c>
      <c r="F173" s="927">
        <v>2750</v>
      </c>
      <c r="G173" s="907">
        <v>-1560</v>
      </c>
      <c r="H173" s="926">
        <f t="shared" si="12"/>
        <v>1190</v>
      </c>
      <c r="I173" s="411"/>
      <c r="J173"/>
      <c r="K173" s="714"/>
      <c r="L173" s="714"/>
    </row>
    <row r="174" spans="1:12" s="711" customFormat="1" ht="20.95" x14ac:dyDescent="0.2">
      <c r="A174" s="845" t="s">
        <v>298</v>
      </c>
      <c r="B174" s="846" t="s">
        <v>545</v>
      </c>
      <c r="C174" s="847" t="s">
        <v>100</v>
      </c>
      <c r="D174" s="847" t="s">
        <v>100</v>
      </c>
      <c r="E174" s="882" t="s">
        <v>319</v>
      </c>
      <c r="F174" s="911">
        <v>0</v>
      </c>
      <c r="G174" s="905">
        <f>+G175</f>
        <v>156</v>
      </c>
      <c r="H174" s="928">
        <f t="shared" si="12"/>
        <v>156</v>
      </c>
      <c r="I174" s="411" t="s">
        <v>297</v>
      </c>
      <c r="J174"/>
      <c r="K174" s="714"/>
      <c r="L174" s="714"/>
    </row>
    <row r="175" spans="1:12" s="711" customFormat="1" x14ac:dyDescent="0.2">
      <c r="A175" s="850"/>
      <c r="B175" s="851"/>
      <c r="C175" s="852" t="s">
        <v>294</v>
      </c>
      <c r="D175" s="852" t="s">
        <v>295</v>
      </c>
      <c r="E175" s="883" t="s">
        <v>296</v>
      </c>
      <c r="F175" s="912">
        <v>0</v>
      </c>
      <c r="G175" s="907">
        <v>156</v>
      </c>
      <c r="H175" s="926">
        <f t="shared" si="12"/>
        <v>156</v>
      </c>
      <c r="I175" s="411"/>
      <c r="J175"/>
      <c r="K175" s="714"/>
      <c r="L175" s="714"/>
    </row>
    <row r="176" spans="1:12" s="711" customFormat="1" ht="20.95" x14ac:dyDescent="0.2">
      <c r="A176" s="845" t="s">
        <v>298</v>
      </c>
      <c r="B176" s="846" t="s">
        <v>546</v>
      </c>
      <c r="C176" s="847" t="s">
        <v>100</v>
      </c>
      <c r="D176" s="847" t="s">
        <v>100</v>
      </c>
      <c r="E176" s="882" t="s">
        <v>302</v>
      </c>
      <c r="F176" s="911">
        <v>0</v>
      </c>
      <c r="G176" s="905">
        <f t="shared" ref="G176" si="18">+G177</f>
        <v>780</v>
      </c>
      <c r="H176" s="928">
        <f t="shared" si="12"/>
        <v>780</v>
      </c>
      <c r="I176" s="411" t="s">
        <v>297</v>
      </c>
      <c r="J176"/>
      <c r="K176" s="714"/>
      <c r="L176" s="714"/>
    </row>
    <row r="177" spans="1:12" s="711" customFormat="1" x14ac:dyDescent="0.2">
      <c r="A177" s="850"/>
      <c r="B177" s="851"/>
      <c r="C177" s="852" t="s">
        <v>294</v>
      </c>
      <c r="D177" s="852" t="s">
        <v>295</v>
      </c>
      <c r="E177" s="883" t="s">
        <v>296</v>
      </c>
      <c r="F177" s="912">
        <v>0</v>
      </c>
      <c r="G177" s="907">
        <v>780</v>
      </c>
      <c r="H177" s="926">
        <f t="shared" si="12"/>
        <v>780</v>
      </c>
      <c r="I177" s="411"/>
      <c r="J177"/>
      <c r="K177" s="714"/>
      <c r="L177" s="714"/>
    </row>
    <row r="178" spans="1:12" s="711" customFormat="1" ht="20.95" x14ac:dyDescent="0.2">
      <c r="A178" s="845" t="s">
        <v>298</v>
      </c>
      <c r="B178" s="846" t="s">
        <v>547</v>
      </c>
      <c r="C178" s="847" t="s">
        <v>100</v>
      </c>
      <c r="D178" s="847" t="s">
        <v>100</v>
      </c>
      <c r="E178" s="882" t="s">
        <v>320</v>
      </c>
      <c r="F178" s="911">
        <v>0</v>
      </c>
      <c r="G178" s="905">
        <f t="shared" ref="G178" si="19">+G179</f>
        <v>624</v>
      </c>
      <c r="H178" s="928">
        <f t="shared" si="12"/>
        <v>624</v>
      </c>
      <c r="I178" s="411" t="s">
        <v>297</v>
      </c>
      <c r="J178"/>
      <c r="K178" s="714"/>
      <c r="L178" s="714"/>
    </row>
    <row r="179" spans="1:12" s="711" customFormat="1" x14ac:dyDescent="0.2">
      <c r="A179" s="850"/>
      <c r="B179" s="851"/>
      <c r="C179" s="852" t="s">
        <v>294</v>
      </c>
      <c r="D179" s="852" t="s">
        <v>295</v>
      </c>
      <c r="E179" s="883" t="s">
        <v>296</v>
      </c>
      <c r="F179" s="912">
        <v>0</v>
      </c>
      <c r="G179" s="907">
        <v>624</v>
      </c>
      <c r="H179" s="926">
        <f t="shared" si="12"/>
        <v>624</v>
      </c>
      <c r="I179" s="411"/>
      <c r="J179"/>
      <c r="K179" s="714"/>
      <c r="L179" s="714"/>
    </row>
    <row r="180" spans="1:12" s="711" customFormat="1" x14ac:dyDescent="0.2">
      <c r="A180" s="682" t="s">
        <v>106</v>
      </c>
      <c r="B180" s="684" t="s">
        <v>491</v>
      </c>
      <c r="C180" s="694" t="s">
        <v>100</v>
      </c>
      <c r="D180" s="695" t="s">
        <v>100</v>
      </c>
      <c r="E180" s="788" t="s">
        <v>229</v>
      </c>
      <c r="F180" s="908">
        <f>+F181</f>
        <v>750</v>
      </c>
      <c r="G180" s="905">
        <f>+G181</f>
        <v>-750</v>
      </c>
      <c r="H180" s="928">
        <f t="shared" si="12"/>
        <v>0</v>
      </c>
      <c r="I180" s="411" t="s">
        <v>297</v>
      </c>
      <c r="J180"/>
    </row>
    <row r="181" spans="1:12" s="711" customFormat="1" x14ac:dyDescent="0.2">
      <c r="A181" s="682"/>
      <c r="B181" s="902" t="s">
        <v>474</v>
      </c>
      <c r="C181" s="700">
        <v>3419</v>
      </c>
      <c r="D181" s="903">
        <v>5222</v>
      </c>
      <c r="E181" s="784" t="s">
        <v>296</v>
      </c>
      <c r="F181" s="927">
        <v>750</v>
      </c>
      <c r="G181" s="907">
        <v>-750</v>
      </c>
      <c r="H181" s="926">
        <f t="shared" si="12"/>
        <v>0</v>
      </c>
      <c r="I181" s="411"/>
      <c r="J181"/>
    </row>
    <row r="182" spans="1:12" s="711" customFormat="1" ht="31.45" x14ac:dyDescent="0.2">
      <c r="A182" s="898" t="s">
        <v>298</v>
      </c>
      <c r="B182" s="899" t="s">
        <v>548</v>
      </c>
      <c r="C182" s="900" t="s">
        <v>100</v>
      </c>
      <c r="D182" s="900" t="s">
        <v>100</v>
      </c>
      <c r="E182" s="901" t="s">
        <v>313</v>
      </c>
      <c r="F182" s="915">
        <v>0</v>
      </c>
      <c r="G182" s="910">
        <f t="shared" ref="G182" si="20">+G183</f>
        <v>100</v>
      </c>
      <c r="H182" s="925">
        <f t="shared" si="12"/>
        <v>100</v>
      </c>
      <c r="I182" s="411" t="s">
        <v>297</v>
      </c>
      <c r="K182" s="776" t="s">
        <v>467</v>
      </c>
    </row>
    <row r="183" spans="1:12" x14ac:dyDescent="0.2">
      <c r="A183" s="860"/>
      <c r="B183" s="866"/>
      <c r="C183" s="862" t="s">
        <v>294</v>
      </c>
      <c r="D183" s="862" t="s">
        <v>295</v>
      </c>
      <c r="E183" s="885" t="s">
        <v>296</v>
      </c>
      <c r="F183" s="916">
        <v>0</v>
      </c>
      <c r="G183" s="907">
        <v>100</v>
      </c>
      <c r="H183" s="926">
        <f t="shared" si="12"/>
        <v>100</v>
      </c>
      <c r="I183" s="411"/>
    </row>
    <row r="184" spans="1:12" ht="31.45" x14ac:dyDescent="0.2">
      <c r="A184" s="856" t="s">
        <v>298</v>
      </c>
      <c r="B184" s="653" t="s">
        <v>549</v>
      </c>
      <c r="C184" s="857" t="s">
        <v>100</v>
      </c>
      <c r="D184" s="857" t="s">
        <v>100</v>
      </c>
      <c r="E184" s="884" t="s">
        <v>314</v>
      </c>
      <c r="F184" s="913">
        <v>0</v>
      </c>
      <c r="G184" s="905">
        <f t="shared" ref="G184" si="21">+G185</f>
        <v>60</v>
      </c>
      <c r="H184" s="928">
        <f t="shared" si="12"/>
        <v>60</v>
      </c>
      <c r="I184" s="411" t="s">
        <v>297</v>
      </c>
    </row>
    <row r="185" spans="1:12" x14ac:dyDescent="0.2">
      <c r="A185" s="860"/>
      <c r="B185" s="866"/>
      <c r="C185" s="862" t="s">
        <v>294</v>
      </c>
      <c r="D185" s="862" t="s">
        <v>295</v>
      </c>
      <c r="E185" s="885" t="s">
        <v>296</v>
      </c>
      <c r="F185" s="916">
        <v>0</v>
      </c>
      <c r="G185" s="907">
        <v>60</v>
      </c>
      <c r="H185" s="926">
        <f t="shared" si="12"/>
        <v>60</v>
      </c>
      <c r="I185" s="411"/>
    </row>
    <row r="186" spans="1:12" ht="31.45" x14ac:dyDescent="0.2">
      <c r="A186" s="856" t="s">
        <v>298</v>
      </c>
      <c r="B186" s="653" t="s">
        <v>550</v>
      </c>
      <c r="C186" s="857" t="s">
        <v>100</v>
      </c>
      <c r="D186" s="857" t="s">
        <v>100</v>
      </c>
      <c r="E186" s="884" t="s">
        <v>311</v>
      </c>
      <c r="F186" s="913">
        <v>0</v>
      </c>
      <c r="G186" s="905">
        <f t="shared" ref="G186" si="22">+G187</f>
        <v>100</v>
      </c>
      <c r="H186" s="928">
        <f t="shared" si="12"/>
        <v>100</v>
      </c>
      <c r="I186" s="411" t="s">
        <v>297</v>
      </c>
    </row>
    <row r="187" spans="1:12" x14ac:dyDescent="0.2">
      <c r="A187" s="860"/>
      <c r="B187" s="866"/>
      <c r="C187" s="862" t="s">
        <v>294</v>
      </c>
      <c r="D187" s="862" t="s">
        <v>295</v>
      </c>
      <c r="E187" s="885" t="s">
        <v>296</v>
      </c>
      <c r="F187" s="916">
        <v>0</v>
      </c>
      <c r="G187" s="907">
        <v>100</v>
      </c>
      <c r="H187" s="926">
        <f t="shared" si="12"/>
        <v>100</v>
      </c>
      <c r="I187" s="411"/>
    </row>
    <row r="188" spans="1:12" ht="41.9" x14ac:dyDescent="0.2">
      <c r="A188" s="856" t="s">
        <v>298</v>
      </c>
      <c r="B188" s="653" t="s">
        <v>551</v>
      </c>
      <c r="C188" s="857" t="s">
        <v>100</v>
      </c>
      <c r="D188" s="857" t="s">
        <v>100</v>
      </c>
      <c r="E188" s="884" t="s">
        <v>315</v>
      </c>
      <c r="F188" s="913">
        <v>0</v>
      </c>
      <c r="G188" s="905">
        <f t="shared" ref="G188" si="23">+G189</f>
        <v>100</v>
      </c>
      <c r="H188" s="928">
        <f t="shared" si="12"/>
        <v>100</v>
      </c>
      <c r="I188" s="411" t="s">
        <v>297</v>
      </c>
    </row>
    <row r="189" spans="1:12" x14ac:dyDescent="0.2">
      <c r="A189" s="860"/>
      <c r="B189" s="866"/>
      <c r="C189" s="862" t="s">
        <v>294</v>
      </c>
      <c r="D189" s="862" t="s">
        <v>295</v>
      </c>
      <c r="E189" s="885" t="s">
        <v>296</v>
      </c>
      <c r="F189" s="916">
        <v>0</v>
      </c>
      <c r="G189" s="907">
        <v>100</v>
      </c>
      <c r="H189" s="926">
        <f t="shared" si="12"/>
        <v>100</v>
      </c>
      <c r="I189" s="411"/>
    </row>
    <row r="190" spans="1:12" ht="31.45" x14ac:dyDescent="0.2">
      <c r="A190" s="856" t="s">
        <v>298</v>
      </c>
      <c r="B190" s="653" t="s">
        <v>552</v>
      </c>
      <c r="C190" s="857" t="s">
        <v>100</v>
      </c>
      <c r="D190" s="857" t="s">
        <v>100</v>
      </c>
      <c r="E190" s="884" t="s">
        <v>316</v>
      </c>
      <c r="F190" s="913">
        <v>0</v>
      </c>
      <c r="G190" s="905">
        <f t="shared" ref="G190" si="24">+G191</f>
        <v>200</v>
      </c>
      <c r="H190" s="928">
        <f t="shared" si="12"/>
        <v>200</v>
      </c>
      <c r="I190" s="411" t="s">
        <v>297</v>
      </c>
    </row>
    <row r="191" spans="1:12" x14ac:dyDescent="0.2">
      <c r="A191" s="860"/>
      <c r="B191" s="866"/>
      <c r="C191" s="862" t="s">
        <v>294</v>
      </c>
      <c r="D191" s="862" t="s">
        <v>295</v>
      </c>
      <c r="E191" s="885" t="s">
        <v>296</v>
      </c>
      <c r="F191" s="916">
        <v>0</v>
      </c>
      <c r="G191" s="907">
        <v>200</v>
      </c>
      <c r="H191" s="926">
        <f t="shared" si="12"/>
        <v>200</v>
      </c>
      <c r="I191" s="411"/>
    </row>
    <row r="192" spans="1:12" ht="31.45" x14ac:dyDescent="0.2">
      <c r="A192" s="856" t="s">
        <v>298</v>
      </c>
      <c r="B192" s="653" t="s">
        <v>553</v>
      </c>
      <c r="C192" s="857" t="s">
        <v>100</v>
      </c>
      <c r="D192" s="857" t="s">
        <v>100</v>
      </c>
      <c r="E192" s="884" t="s">
        <v>312</v>
      </c>
      <c r="F192" s="913">
        <v>0</v>
      </c>
      <c r="G192" s="905">
        <f t="shared" ref="G192" si="25">+G193</f>
        <v>100</v>
      </c>
      <c r="H192" s="928">
        <f t="shared" si="12"/>
        <v>100</v>
      </c>
      <c r="I192" s="411" t="s">
        <v>297</v>
      </c>
    </row>
    <row r="193" spans="1:9" x14ac:dyDescent="0.2">
      <c r="A193" s="860"/>
      <c r="B193" s="866"/>
      <c r="C193" s="862" t="s">
        <v>294</v>
      </c>
      <c r="D193" s="862" t="s">
        <v>295</v>
      </c>
      <c r="E193" s="885" t="s">
        <v>296</v>
      </c>
      <c r="F193" s="916">
        <v>0</v>
      </c>
      <c r="G193" s="907">
        <v>100</v>
      </c>
      <c r="H193" s="926">
        <f t="shared" si="12"/>
        <v>100</v>
      </c>
      <c r="I193" s="411"/>
    </row>
    <row r="194" spans="1:9" ht="20.95" x14ac:dyDescent="0.2">
      <c r="A194" s="856" t="s">
        <v>298</v>
      </c>
      <c r="B194" s="653" t="s">
        <v>554</v>
      </c>
      <c r="C194" s="857" t="s">
        <v>100</v>
      </c>
      <c r="D194" s="857" t="s">
        <v>100</v>
      </c>
      <c r="E194" s="884" t="s">
        <v>317</v>
      </c>
      <c r="F194" s="913">
        <v>0</v>
      </c>
      <c r="G194" s="905">
        <f t="shared" ref="G194" si="26">+G195</f>
        <v>30</v>
      </c>
      <c r="H194" s="928">
        <f t="shared" si="12"/>
        <v>30</v>
      </c>
      <c r="I194" s="411" t="s">
        <v>297</v>
      </c>
    </row>
    <row r="195" spans="1:9" x14ac:dyDescent="0.2">
      <c r="A195" s="860"/>
      <c r="B195" s="866"/>
      <c r="C195" s="862" t="s">
        <v>294</v>
      </c>
      <c r="D195" s="862" t="s">
        <v>295</v>
      </c>
      <c r="E195" s="885" t="s">
        <v>296</v>
      </c>
      <c r="F195" s="916">
        <v>0</v>
      </c>
      <c r="G195" s="907">
        <v>30</v>
      </c>
      <c r="H195" s="926">
        <f t="shared" si="12"/>
        <v>30</v>
      </c>
      <c r="I195" s="411"/>
    </row>
    <row r="196" spans="1:9" ht="20.95" x14ac:dyDescent="0.2">
      <c r="A196" s="856" t="s">
        <v>298</v>
      </c>
      <c r="B196" s="653" t="s">
        <v>555</v>
      </c>
      <c r="C196" s="857" t="s">
        <v>100</v>
      </c>
      <c r="D196" s="857" t="s">
        <v>100</v>
      </c>
      <c r="E196" s="884" t="s">
        <v>318</v>
      </c>
      <c r="F196" s="913">
        <v>0</v>
      </c>
      <c r="G196" s="905">
        <f t="shared" ref="G196" si="27">+G197</f>
        <v>60</v>
      </c>
      <c r="H196" s="928">
        <f t="shared" si="12"/>
        <v>60</v>
      </c>
      <c r="I196" s="411" t="s">
        <v>297</v>
      </c>
    </row>
    <row r="197" spans="1:9" ht="13.1" thickBot="1" x14ac:dyDescent="0.25">
      <c r="A197" s="867"/>
      <c r="B197" s="868"/>
      <c r="C197" s="869" t="s">
        <v>294</v>
      </c>
      <c r="D197" s="869" t="s">
        <v>295</v>
      </c>
      <c r="E197" s="886" t="s">
        <v>296</v>
      </c>
      <c r="F197" s="917">
        <v>0</v>
      </c>
      <c r="G197" s="918">
        <v>60</v>
      </c>
      <c r="H197" s="931">
        <f t="shared" si="12"/>
        <v>60</v>
      </c>
      <c r="I197" s="411"/>
    </row>
    <row r="199" spans="1:9" x14ac:dyDescent="0.2">
      <c r="E199" s="872">
        <v>42060</v>
      </c>
    </row>
  </sheetData>
  <mergeCells count="5">
    <mergeCell ref="G1:H1"/>
    <mergeCell ref="A2:H2"/>
    <mergeCell ref="A4:H4"/>
    <mergeCell ref="A6:H6"/>
    <mergeCell ref="G8:G9"/>
  </mergeCells>
  <pageMargins left="0.70866141732283472" right="0.70866141732283472" top="0.78740157480314965" bottom="0.78740157480314965" header="0.31496062992125984" footer="0.31496062992125984"/>
  <pageSetup paperSize="9" scale="110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43</vt:i4>
      </vt:variant>
      <vt:variant>
        <vt:lpstr>Pojmenované oblasti</vt:lpstr>
      </vt:variant>
      <vt:variant>
        <vt:i4>17</vt:i4>
      </vt:variant>
    </vt:vector>
  </HeadingPairs>
  <TitlesOfParts>
    <vt:vector size="60" baseType="lpstr">
      <vt:lpstr>Hejtman upravený (2)</vt:lpstr>
      <vt:lpstr>SR15</vt:lpstr>
      <vt:lpstr>Hejtman</vt:lpstr>
      <vt:lpstr>SR 2015 rozpis</vt:lpstr>
      <vt:lpstr>ZR 1 15</vt:lpstr>
      <vt:lpstr>ZR 2 15</vt:lpstr>
      <vt:lpstr>ZR 17 05</vt:lpstr>
      <vt:lpstr>ZR 24 15</vt:lpstr>
      <vt:lpstr>po ZK únor</vt:lpstr>
      <vt:lpstr>ZR 76 15</vt:lpstr>
      <vt:lpstr>ZR 80 15</vt:lpstr>
      <vt:lpstr>po Zk duben</vt:lpstr>
      <vt:lpstr> ZR 120 15 po ZK květen</vt:lpstr>
      <vt:lpstr>ZR 133 15</vt:lpstr>
      <vt:lpstr>ZR 134 15</vt:lpstr>
      <vt:lpstr>ZR 138 15</vt:lpstr>
      <vt:lpstr>ZR 147 15</vt:lpstr>
      <vt:lpstr>ZR 158 15</vt:lpstr>
      <vt:lpstr>ZR 159 15</vt:lpstr>
      <vt:lpstr>po ZK červen</vt:lpstr>
      <vt:lpstr>špatně ZR 191 15</vt:lpstr>
      <vt:lpstr>revokace ZR 191 15</vt:lpstr>
      <vt:lpstr>! sl. ZR 192 15</vt:lpstr>
      <vt:lpstr>ZR 200 15</vt:lpstr>
      <vt:lpstr>po Zk srpen</vt:lpstr>
      <vt:lpstr>ZR 229 15</vt:lpstr>
      <vt:lpstr>ZR 233 15</vt:lpstr>
      <vt:lpstr>ZR 257 15</vt:lpstr>
      <vt:lpstr>po Zk září</vt:lpstr>
      <vt:lpstr>RU 1 15</vt:lpstr>
      <vt:lpstr>RU 1 15 pro EO </vt:lpstr>
      <vt:lpstr>ZR 246 15</vt:lpstr>
      <vt:lpstr>ZR 244 15</vt:lpstr>
      <vt:lpstr>ZR 261 15 opravená</vt:lpstr>
      <vt:lpstr>ZR 249 15</vt:lpstr>
      <vt:lpstr>neprošlo!! ZR 266 15</vt:lpstr>
      <vt:lpstr>ZR 266 15</vt:lpstr>
      <vt:lpstr>po ZK říjen</vt:lpstr>
      <vt:lpstr>ZR 300</vt:lpstr>
      <vt:lpstr>ZR 301</vt:lpstr>
      <vt:lpstr>čistá navaz.na poZK říj.</vt:lpstr>
      <vt:lpstr>917 04</vt:lpstr>
      <vt:lpstr>ZR 308_bilance PV</vt:lpstr>
      <vt:lpstr>Hejtman!Názvy_tisku</vt:lpstr>
      <vt:lpstr>'Hejtman upravený (2)'!Názvy_tisku</vt:lpstr>
      <vt:lpstr>'SR15'!Názvy_tisku</vt:lpstr>
      <vt:lpstr>' ZR 120 15 po ZK květen'!Oblast_tisku</vt:lpstr>
      <vt:lpstr>'čistá navaz.na poZK říj.'!Oblast_tisku</vt:lpstr>
      <vt:lpstr>'po ZK únor'!Oblast_tisku</vt:lpstr>
      <vt:lpstr>'ZR 159 15'!Oblast_tisku</vt:lpstr>
      <vt:lpstr>'ZR 200 15'!Oblast_tisku</vt:lpstr>
      <vt:lpstr>'ZR 229 15'!Oblast_tisku</vt:lpstr>
      <vt:lpstr>'ZR 233 15'!Oblast_tisku</vt:lpstr>
      <vt:lpstr>'ZR 24 15'!Oblast_tisku</vt:lpstr>
      <vt:lpstr>'ZR 244 15'!Oblast_tisku</vt:lpstr>
      <vt:lpstr>'ZR 246 15'!Oblast_tisku</vt:lpstr>
      <vt:lpstr>'ZR 249 15'!Oblast_tisku</vt:lpstr>
      <vt:lpstr>'ZR 257 15'!Oblast_tisku</vt:lpstr>
      <vt:lpstr>'ZR 261 15 opravená'!Oblast_tisku</vt:lpstr>
      <vt:lpstr>'ZR 266 15'!Oblast_tisku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Vitova Jarmila</cp:lastModifiedBy>
  <cp:lastPrinted>2015-11-23T06:51:19Z</cp:lastPrinted>
  <dcterms:created xsi:type="dcterms:W3CDTF">1997-01-24T11:07:25Z</dcterms:created>
  <dcterms:modified xsi:type="dcterms:W3CDTF">2015-11-23T10:31:13Z</dcterms:modified>
</cp:coreProperties>
</file>